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firstSheet="1" activeTab="4"/>
  </bookViews>
  <sheets>
    <sheet name="05-IMP+PaseLargo" sheetId="12" r:id="rId1"/>
    <sheet name="06-IMP+Ano" sheetId="13" r:id="rId2"/>
    <sheet name="08-IMP" sheetId="14" r:id="rId3"/>
    <sheet name="09-FalloIMP" sheetId="15" r:id="rId4"/>
    <sheet name="25-Propia" sheetId="16" r:id="rId5"/>
    <sheet name="ev15_RAP+ANO" sheetId="8" r:id="rId6"/>
    <sheet name="ev16_RAP+Pase" sheetId="5" r:id="rId7"/>
    <sheet name="17-DEF-Agotado" sheetId="23" r:id="rId8"/>
    <sheet name="ev18_COR+ANO" sheetId="1" r:id="rId9"/>
    <sheet name="ev19_COR+CAB" sheetId="2" r:id="rId10"/>
    <sheet name="35-DEL+XP" sheetId="3" r:id="rId11"/>
    <sheet name="36-DEF-NoXP" sheetId="4" r:id="rId12"/>
    <sheet name="90-POT-Del" sheetId="20" r:id="rId13"/>
    <sheet name="38-LAT+Ano" sheetId="18" r:id="rId14"/>
    <sheet name="37-LAT+CAB" sheetId="19" r:id="rId15"/>
    <sheet name="Ev37-38-Lateral" sheetId="11" r:id="rId16"/>
    <sheet name="LATERAL" sheetId="17" r:id="rId17"/>
    <sheet name="ev37-38 LATERAL" sheetId="9" r:id="rId18"/>
    <sheet name="ev39_TEC" sheetId="7" r:id="rId19"/>
    <sheet name="310-POT-Corta" sheetId="21" r:id="rId20"/>
    <sheet name="pbase" sheetId="22" r:id="rId21"/>
    <sheet name="habilidades" sheetId="27" r:id="rId22"/>
    <sheet name="ejemplo1" sheetId="25" r:id="rId23"/>
    <sheet name="ejemplo2" sheetId="26" r:id="rId24"/>
    <sheet name="General" sheetId="6" r:id="rId25"/>
    <sheet name="Ejercicio" sheetId="10" r:id="rId26"/>
  </sheets>
  <definedNames>
    <definedName name="_xlnm._FilterDatabase" localSheetId="11" hidden="1">'36-DEF-NoXP'!$A$1:$I$81</definedName>
    <definedName name="_xlnm._FilterDatabase" localSheetId="9" hidden="1">'ev19_COR+CAB'!$A$1:$U$1</definedName>
  </definedNames>
  <calcPr calcId="152511"/>
  <pivotCaches>
    <pivotCache cacheId="0" r:id="rId27"/>
    <pivotCache cacheId="1" r:id="rId28"/>
    <pivotCache cacheId="2" r:id="rId29"/>
    <pivotCache cacheId="3" r:id="rId30"/>
    <pivotCache cacheId="4" r:id="rId31"/>
    <pivotCache cacheId="5" r:id="rId32"/>
    <pivotCache cacheId="6" r:id="rId33"/>
    <pivotCache cacheId="7" r:id="rId34"/>
    <pivotCache cacheId="8" r:id="rId35"/>
    <pivotCache cacheId="9" r:id="rId36"/>
    <pivotCache cacheId="10" r:id="rId37"/>
    <pivotCache cacheId="11" r:id="rId38"/>
    <pivotCache cacheId="12" r:id="rId39"/>
    <pivotCache cacheId="13" r:id="rId40"/>
    <pivotCache cacheId="16" r:id="rId41"/>
    <pivotCache cacheId="17" r:id="rId42"/>
    <pivotCache cacheId="18" r:id="rId43"/>
    <pivotCache cacheId="19" r:id="rId44"/>
    <pivotCache cacheId="20" r:id="rId45"/>
    <pivotCache cacheId="21" r:id="rId46"/>
    <pivotCache cacheId="22" r:id="rId47"/>
    <pivotCache cacheId="23" r:id="rId48"/>
    <pivotCache cacheId="28" r:id="rId49"/>
    <pivotCache cacheId="29" r:id="rId50"/>
    <pivotCache cacheId="30" r:id="rId51"/>
    <pivotCache cacheId="31" r:id="rId52"/>
    <pivotCache cacheId="32" r:id="rId53"/>
    <pivotCache cacheId="33" r:id="rId54"/>
    <pivotCache cacheId="34" r:id="rId55"/>
    <pivotCache cacheId="37" r:id="rId56"/>
    <pivotCache cacheId="38" r:id="rId57"/>
    <pivotCache cacheId="39" r:id="rId58"/>
    <pivotCache cacheId="48" r:id="rId59"/>
    <pivotCache cacheId="54" r:id="rId60"/>
    <pivotCache cacheId="57" r:id="rId61"/>
    <pivotCache cacheId="67" r:id="rId62"/>
    <pivotCache cacheId="70" r:id="rId63"/>
    <pivotCache cacheId="82" r:id="rId64"/>
    <pivotCache cacheId="85" r:id="rId65"/>
    <pivotCache cacheId="93" r:id="rId66"/>
  </pivotCaches>
</workbook>
</file>

<file path=xl/calcChain.xml><?xml version="1.0" encoding="utf-8"?>
<calcChain xmlns="http://schemas.openxmlformats.org/spreadsheetml/2006/main">
  <c r="U4" i="14" l="1"/>
  <c r="V4" i="14"/>
  <c r="W4" i="14"/>
  <c r="X4" i="14"/>
  <c r="Y4" i="14"/>
  <c r="U5" i="14"/>
  <c r="V5" i="14"/>
  <c r="W5" i="14"/>
  <c r="X5" i="14" s="1"/>
  <c r="Y5" i="14"/>
  <c r="U6" i="14"/>
  <c r="V6" i="14"/>
  <c r="W6" i="14" s="1"/>
  <c r="X6" i="14" s="1"/>
  <c r="Y6" i="14"/>
  <c r="U7" i="14"/>
  <c r="W7" i="14" s="1"/>
  <c r="X7" i="14" s="1"/>
  <c r="V7" i="14"/>
  <c r="Y7" i="14"/>
  <c r="U8" i="14"/>
  <c r="W8" i="14"/>
  <c r="X8" i="14"/>
  <c r="Y8" i="14"/>
  <c r="U9" i="14"/>
  <c r="V9" i="14"/>
  <c r="W9" i="14"/>
  <c r="X9" i="14" s="1"/>
  <c r="Y9" i="14"/>
  <c r="X10" i="14"/>
  <c r="U11" i="14"/>
  <c r="W11" i="14" s="1"/>
  <c r="X11" i="14" s="1"/>
  <c r="Y11" i="14"/>
  <c r="X12" i="14"/>
  <c r="U13" i="14"/>
  <c r="W13" i="14"/>
  <c r="X13" i="14" s="1"/>
  <c r="Y13" i="14"/>
  <c r="X14" i="14"/>
  <c r="X15" i="14"/>
  <c r="X16" i="14"/>
  <c r="X17" i="14"/>
  <c r="X18" i="14"/>
  <c r="X19" i="14"/>
  <c r="X20" i="14"/>
  <c r="X21" i="14"/>
  <c r="X27" i="13"/>
  <c r="T4" i="13"/>
  <c r="U4" i="13"/>
  <c r="V4" i="13" s="1"/>
  <c r="W4" i="13" s="1"/>
  <c r="X4" i="13"/>
  <c r="T5" i="13"/>
  <c r="U5" i="13"/>
  <c r="V5" i="13" s="1"/>
  <c r="W5" i="13" s="1"/>
  <c r="X5" i="13"/>
  <c r="T6" i="13"/>
  <c r="U6" i="13"/>
  <c r="V6" i="13" s="1"/>
  <c r="W6" i="13" s="1"/>
  <c r="X6" i="13"/>
  <c r="T7" i="13"/>
  <c r="U7" i="13"/>
  <c r="V7" i="13" s="1"/>
  <c r="W7" i="13" s="1"/>
  <c r="X7" i="13"/>
  <c r="W8" i="13"/>
  <c r="T9" i="13"/>
  <c r="U9" i="13"/>
  <c r="V9" i="13"/>
  <c r="W9" i="13" s="1"/>
  <c r="X9" i="13"/>
  <c r="W10" i="13"/>
  <c r="T11" i="13"/>
  <c r="V11" i="13"/>
  <c r="W11" i="13" s="1"/>
  <c r="X11" i="13"/>
  <c r="W12" i="13"/>
  <c r="T13" i="13"/>
  <c r="V13" i="13"/>
  <c r="W13" i="13" s="1"/>
  <c r="X13" i="13"/>
  <c r="W14" i="13"/>
  <c r="W15" i="13"/>
  <c r="W16" i="13"/>
  <c r="W17" i="13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6" i="12"/>
  <c r="W4" i="12"/>
  <c r="X4" i="12"/>
  <c r="Y4" i="12" s="1"/>
  <c r="Z4" i="12" s="1"/>
  <c r="AA4" i="12"/>
  <c r="W5" i="12"/>
  <c r="X5" i="12"/>
  <c r="Y5" i="12"/>
  <c r="Z5" i="12" s="1"/>
  <c r="AA5" i="12"/>
  <c r="W6" i="12"/>
  <c r="Y6" i="12"/>
  <c r="Z6" i="12" s="1"/>
  <c r="AA6" i="12"/>
  <c r="W7" i="12"/>
  <c r="X7" i="12"/>
  <c r="Y7" i="12" s="1"/>
  <c r="Z7" i="12" s="1"/>
  <c r="AA7" i="12"/>
  <c r="Z8" i="12"/>
  <c r="Z9" i="12"/>
  <c r="Z10" i="12"/>
  <c r="Z11" i="12"/>
  <c r="Z12" i="12"/>
  <c r="Z13" i="12"/>
  <c r="E21" i="27"/>
  <c r="D21" i="27"/>
  <c r="E13" i="27"/>
  <c r="D13" i="27"/>
  <c r="F13" i="27" l="1"/>
  <c r="K5" i="26"/>
  <c r="K6" i="26"/>
  <c r="K7" i="26"/>
  <c r="K13" i="26"/>
  <c r="K4" i="26"/>
  <c r="J18" i="26"/>
  <c r="J16" i="26"/>
  <c r="J9" i="26"/>
  <c r="J8" i="26"/>
  <c r="I10" i="26"/>
  <c r="I9" i="26"/>
  <c r="I8" i="26"/>
  <c r="H5" i="26"/>
  <c r="H6" i="26"/>
  <c r="H7" i="26"/>
  <c r="H13" i="26"/>
  <c r="H4" i="26"/>
  <c r="G18" i="26"/>
  <c r="G16" i="26"/>
  <c r="G9" i="26"/>
  <c r="G8" i="26"/>
  <c r="F18" i="26"/>
  <c r="F16" i="26"/>
  <c r="F8" i="26"/>
  <c r="F17" i="26"/>
  <c r="F10" i="26"/>
  <c r="D2" i="26"/>
  <c r="F1" i="22"/>
  <c r="C12" i="22"/>
  <c r="Q1" i="22"/>
  <c r="U23" i="22"/>
  <c r="L30" i="4"/>
  <c r="N7" i="4"/>
  <c r="N8" i="4"/>
  <c r="N9" i="4"/>
  <c r="N10" i="4"/>
  <c r="N11" i="4"/>
  <c r="N12" i="4"/>
  <c r="N13" i="4"/>
  <c r="N14" i="4"/>
  <c r="N15" i="4"/>
  <c r="N16" i="4"/>
  <c r="N17" i="4"/>
  <c r="N18" i="4"/>
  <c r="R5" i="4"/>
  <c r="L27" i="4"/>
  <c r="N6" i="4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M27" i="3"/>
  <c r="M25" i="3"/>
  <c r="M24" i="3"/>
  <c r="I20" i="23"/>
  <c r="I19" i="23"/>
  <c r="W4" i="15"/>
  <c r="Y4" i="15"/>
  <c r="Z4" i="15" s="1"/>
  <c r="AA4" i="15"/>
  <c r="W5" i="15"/>
  <c r="Y5" i="15" s="1"/>
  <c r="Z5" i="15" s="1"/>
  <c r="AA5" i="15"/>
  <c r="W6" i="15"/>
  <c r="Y6" i="15"/>
  <c r="Z6" i="15" s="1"/>
  <c r="AA6" i="15"/>
  <c r="W7" i="15"/>
  <c r="Y7" i="15" s="1"/>
  <c r="Z7" i="15" s="1"/>
  <c r="AA7" i="15"/>
  <c r="Z8" i="15"/>
  <c r="W9" i="15"/>
  <c r="Y9" i="15" s="1"/>
  <c r="Z9" i="15" s="1"/>
  <c r="AA9" i="15"/>
  <c r="Z10" i="15"/>
  <c r="Z11" i="15"/>
  <c r="Z12" i="15"/>
  <c r="Z13" i="15"/>
  <c r="Z14" i="15"/>
  <c r="Z15" i="15"/>
  <c r="Z16" i="15"/>
  <c r="Z17" i="15"/>
  <c r="AA3" i="15"/>
  <c r="X3" i="15"/>
  <c r="W3" i="15"/>
  <c r="Y4" i="16"/>
  <c r="Y5" i="16"/>
  <c r="Y6" i="16"/>
  <c r="Y7" i="16"/>
  <c r="Y9" i="16"/>
  <c r="Y11" i="16"/>
  <c r="Y3" i="16"/>
  <c r="Y1" i="16"/>
  <c r="U4" i="16"/>
  <c r="W4" i="16"/>
  <c r="X4" i="16" s="1"/>
  <c r="U5" i="16"/>
  <c r="W5" i="16"/>
  <c r="X5" i="16" s="1"/>
  <c r="U6" i="16"/>
  <c r="V6" i="16"/>
  <c r="W6" i="16" s="1"/>
  <c r="X6" i="16" s="1"/>
  <c r="U7" i="16"/>
  <c r="W7" i="16"/>
  <c r="X7" i="16" s="1"/>
  <c r="X8" i="16"/>
  <c r="U9" i="16"/>
  <c r="W9" i="16"/>
  <c r="X9" i="16" s="1"/>
  <c r="X10" i="16"/>
  <c r="U11" i="16"/>
  <c r="W11" i="16"/>
  <c r="X11" i="16" s="1"/>
  <c r="D1" i="26" l="1"/>
  <c r="E18" i="26" s="1"/>
  <c r="E14" i="26"/>
  <c r="H2" i="25"/>
  <c r="E15" i="25"/>
  <c r="F8" i="25"/>
  <c r="E8" i="25"/>
  <c r="F7" i="25"/>
  <c r="E7" i="25"/>
  <c r="G16" i="25"/>
  <c r="H16" i="25" s="1"/>
  <c r="F6" i="25"/>
  <c r="E6" i="25"/>
  <c r="F5" i="25"/>
  <c r="E5" i="25"/>
  <c r="F4" i="25"/>
  <c r="E4" i="25"/>
  <c r="F3" i="25"/>
  <c r="E3" i="25"/>
  <c r="B17" i="25"/>
  <c r="E12" i="26" l="1"/>
  <c r="E8" i="26"/>
  <c r="E17" i="26"/>
  <c r="H14" i="26"/>
  <c r="K14" i="26"/>
  <c r="K12" i="26"/>
  <c r="H12" i="26"/>
  <c r="H18" i="26"/>
  <c r="K18" i="26"/>
  <c r="H8" i="26"/>
  <c r="K8" i="26"/>
  <c r="K17" i="26"/>
  <c r="H17" i="26"/>
  <c r="E11" i="26"/>
  <c r="E16" i="26"/>
  <c r="E10" i="26"/>
  <c r="E9" i="26"/>
  <c r="E15" i="26"/>
  <c r="B18" i="25"/>
  <c r="D7" i="25" s="1"/>
  <c r="D11" i="25"/>
  <c r="G11" i="25" s="1"/>
  <c r="H11" i="25" s="1"/>
  <c r="H15" i="26" l="1"/>
  <c r="K15" i="26"/>
  <c r="K9" i="26"/>
  <c r="H9" i="26"/>
  <c r="H10" i="26"/>
  <c r="K10" i="26"/>
  <c r="H11" i="26"/>
  <c r="K11" i="26"/>
  <c r="K16" i="26"/>
  <c r="H16" i="26"/>
  <c r="E2" i="26"/>
  <c r="G7" i="25"/>
  <c r="D15" i="25"/>
  <c r="G15" i="25" s="1"/>
  <c r="D3" i="25"/>
  <c r="G3" i="25" s="1"/>
  <c r="D5" i="25"/>
  <c r="G5" i="25" s="1"/>
  <c r="D12" i="25"/>
  <c r="G12" i="25" s="1"/>
  <c r="D4" i="25"/>
  <c r="G4" i="25" s="1"/>
  <c r="D6" i="25"/>
  <c r="G6" i="25" s="1"/>
  <c r="D9" i="25"/>
  <c r="G9" i="25" s="1"/>
  <c r="D10" i="25"/>
  <c r="G10" i="25" s="1"/>
  <c r="D8" i="25"/>
  <c r="G8" i="25" s="1"/>
  <c r="D14" i="25"/>
  <c r="G14" i="25" s="1"/>
  <c r="D13" i="25"/>
  <c r="G13" i="25" s="1"/>
  <c r="H9" i="25" l="1"/>
  <c r="H15" i="25"/>
  <c r="H14" i="25"/>
  <c r="H6" i="25"/>
  <c r="H13" i="25"/>
  <c r="H12" i="25"/>
  <c r="H8" i="25"/>
  <c r="H4" i="25"/>
  <c r="H5" i="25"/>
  <c r="J3" i="25" s="1"/>
  <c r="H7" i="25"/>
  <c r="J7" i="25"/>
  <c r="H10" i="25"/>
  <c r="H3" i="25"/>
  <c r="I15" i="25" s="1"/>
  <c r="D17" i="25"/>
  <c r="J6" i="25" l="1"/>
  <c r="I9" i="25"/>
  <c r="J11" i="25"/>
  <c r="I7" i="25"/>
  <c r="J5" i="25"/>
  <c r="I8" i="25"/>
  <c r="I6" i="25"/>
  <c r="J15" i="25"/>
  <c r="J9" i="25"/>
  <c r="J12" i="25"/>
  <c r="I3" i="25"/>
  <c r="I10" i="25"/>
  <c r="J4" i="25"/>
  <c r="I4" i="25"/>
  <c r="I13" i="25"/>
  <c r="J2" i="25"/>
  <c r="J13" i="25"/>
  <c r="I16" i="25"/>
  <c r="I2" i="25"/>
  <c r="H17" i="25"/>
  <c r="I11" i="25"/>
  <c r="J8" i="25"/>
  <c r="I5" i="25"/>
  <c r="I12" i="25"/>
  <c r="I14" i="25"/>
  <c r="J14" i="25"/>
  <c r="J10" i="25"/>
  <c r="J17" i="25" l="1"/>
  <c r="I17" i="25"/>
  <c r="K17" i="25"/>
  <c r="BK3" i="19" l="1"/>
  <c r="BK2" i="19"/>
  <c r="BI4" i="19"/>
  <c r="BI5" i="19"/>
  <c r="BI6" i="19"/>
  <c r="BI7" i="19"/>
  <c r="BI8" i="19"/>
  <c r="BI9" i="19"/>
  <c r="BI10" i="19"/>
  <c r="BI11" i="19"/>
  <c r="BI12" i="19"/>
  <c r="BI13" i="19"/>
  <c r="BI3" i="19"/>
  <c r="AC2" i="18"/>
  <c r="AC1" i="18"/>
  <c r="AA25" i="7"/>
  <c r="AA24" i="7"/>
  <c r="AA21" i="7"/>
  <c r="AA4" i="7"/>
  <c r="AA5" i="7"/>
  <c r="AA6" i="7"/>
  <c r="AA7" i="7"/>
  <c r="AA9" i="7"/>
  <c r="AA11" i="7"/>
  <c r="AA3" i="7"/>
  <c r="AC32" i="2"/>
  <c r="AC27" i="2"/>
  <c r="AM3" i="1"/>
  <c r="AM2" i="1"/>
  <c r="Z24" i="5"/>
  <c r="Y24" i="5"/>
  <c r="Z22" i="5"/>
  <c r="Z4" i="5"/>
  <c r="Z5" i="5"/>
  <c r="Z6" i="5"/>
  <c r="Z7" i="5"/>
  <c r="Z8" i="5"/>
  <c r="Z9" i="5"/>
  <c r="Z10" i="5"/>
  <c r="Z11" i="5"/>
  <c r="Z12" i="5"/>
  <c r="Z13" i="5"/>
  <c r="Z15" i="5"/>
  <c r="Z17" i="5"/>
  <c r="Z3" i="5"/>
  <c r="Z1" i="5"/>
  <c r="Z23" i="8"/>
  <c r="W22" i="8"/>
  <c r="W21" i="8"/>
  <c r="Z19" i="8"/>
  <c r="Z1" i="8"/>
  <c r="Z4" i="8"/>
  <c r="Z5" i="8"/>
  <c r="Z6" i="8"/>
  <c r="Z7" i="8"/>
  <c r="Z8" i="8"/>
  <c r="Z9" i="8"/>
  <c r="Z10" i="8"/>
  <c r="Z11" i="8"/>
  <c r="Z12" i="8"/>
  <c r="Z13" i="8"/>
  <c r="Z15" i="8"/>
  <c r="Z17" i="8"/>
  <c r="Z3" i="8"/>
  <c r="Y3" i="14"/>
  <c r="X3" i="13"/>
  <c r="AL9" i="22"/>
  <c r="AA3" i="12"/>
  <c r="AM2" i="22"/>
  <c r="AM1" i="22"/>
  <c r="AI1" i="22"/>
  <c r="AH1" i="22" s="1"/>
  <c r="AK3" i="22" s="1"/>
  <c r="AH16" i="22"/>
  <c r="AH17" i="22"/>
  <c r="AH4" i="22"/>
  <c r="AH5" i="22"/>
  <c r="AH6" i="22"/>
  <c r="AH7" i="22"/>
  <c r="AH8" i="22"/>
  <c r="AH9" i="22"/>
  <c r="AH10" i="22"/>
  <c r="AH11" i="22"/>
  <c r="AH12" i="22"/>
  <c r="AH13" i="22"/>
  <c r="AH14" i="22"/>
  <c r="AH15" i="22"/>
  <c r="AH18" i="22"/>
  <c r="AH19" i="22"/>
  <c r="AH20" i="22"/>
  <c r="AH21" i="22"/>
  <c r="AH22" i="22"/>
  <c r="AH23" i="22"/>
  <c r="AH24" i="22"/>
  <c r="AH25" i="22"/>
  <c r="AH26" i="22"/>
  <c r="AH27" i="22"/>
  <c r="AH28" i="22"/>
  <c r="AH29" i="22"/>
  <c r="AH30" i="22"/>
  <c r="AH31" i="22"/>
  <c r="AH32" i="22"/>
  <c r="AH33" i="22"/>
  <c r="AH34" i="22"/>
  <c r="AH35" i="22"/>
  <c r="AH36" i="22"/>
  <c r="AH37" i="22"/>
  <c r="AH38" i="22"/>
  <c r="AH39" i="22"/>
  <c r="AH40" i="22"/>
  <c r="AH41" i="22"/>
  <c r="AH42" i="22"/>
  <c r="AH43" i="22"/>
  <c r="AH44" i="22"/>
  <c r="AH45" i="22"/>
  <c r="AH46" i="22"/>
  <c r="AH47" i="22"/>
  <c r="AH48" i="22"/>
  <c r="AH49" i="22"/>
  <c r="AH50" i="22"/>
  <c r="AH51" i="22"/>
  <c r="AH52" i="22"/>
  <c r="AH53" i="22"/>
  <c r="AH54" i="22"/>
  <c r="AH55" i="22"/>
  <c r="AH56" i="22"/>
  <c r="AH57" i="22"/>
  <c r="AH58" i="22"/>
  <c r="AH59" i="22"/>
  <c r="AH60" i="22"/>
  <c r="AH61" i="22"/>
  <c r="AH62" i="22"/>
  <c r="AH63" i="22"/>
  <c r="AH64" i="22"/>
  <c r="AH65" i="22"/>
  <c r="AH66" i="22"/>
  <c r="AH3" i="22"/>
  <c r="C16" i="22"/>
  <c r="BB24" i="19"/>
  <c r="BB25" i="19"/>
  <c r="BB26" i="19"/>
  <c r="BB27" i="19"/>
  <c r="BB28" i="19"/>
  <c r="BB29" i="19"/>
  <c r="BB30" i="19"/>
  <c r="BB31" i="19"/>
  <c r="BB32" i="19"/>
  <c r="BB33" i="19"/>
  <c r="BB34" i="19"/>
  <c r="BB35" i="19"/>
  <c r="BB36" i="19"/>
  <c r="BB37" i="19"/>
  <c r="BB38" i="19"/>
  <c r="BB23" i="19"/>
  <c r="BF20" i="19"/>
  <c r="BE4" i="19"/>
  <c r="BG4" i="19" s="1"/>
  <c r="BH4" i="19" s="1"/>
  <c r="BF4" i="19"/>
  <c r="BE5" i="19"/>
  <c r="BG5" i="19" s="1"/>
  <c r="BH5" i="19" s="1"/>
  <c r="BF5" i="19"/>
  <c r="BE6" i="19"/>
  <c r="BG6" i="19" s="1"/>
  <c r="BH6" i="19" s="1"/>
  <c r="BF6" i="19"/>
  <c r="BE7" i="19"/>
  <c r="BF7" i="19"/>
  <c r="BE8" i="19"/>
  <c r="BG8" i="19" s="1"/>
  <c r="BH8" i="19" s="1"/>
  <c r="BF8" i="19"/>
  <c r="BE9" i="19"/>
  <c r="BG9" i="19" s="1"/>
  <c r="BH9" i="19" s="1"/>
  <c r="BF9" i="19"/>
  <c r="BE10" i="19"/>
  <c r="BG10" i="19" s="1"/>
  <c r="BH10" i="19" s="1"/>
  <c r="BE11" i="19"/>
  <c r="BG11" i="19" s="1"/>
  <c r="BH11" i="19" s="1"/>
  <c r="BE12" i="19"/>
  <c r="BG12" i="19" s="1"/>
  <c r="BH12" i="19" s="1"/>
  <c r="BE13" i="19"/>
  <c r="BG13" i="19" s="1"/>
  <c r="BH13" i="19" s="1"/>
  <c r="BH14" i="19"/>
  <c r="BH15" i="19"/>
  <c r="BH16" i="19"/>
  <c r="BH17" i="19"/>
  <c r="AE3" i="14"/>
  <c r="AE4" i="14"/>
  <c r="AE5" i="14"/>
  <c r="AE6" i="14"/>
  <c r="AE7" i="14"/>
  <c r="AE8" i="14"/>
  <c r="AE9" i="14"/>
  <c r="AE10" i="14"/>
  <c r="AE11" i="14"/>
  <c r="AE12" i="14"/>
  <c r="AE13" i="14"/>
  <c r="AE14" i="14"/>
  <c r="AE15" i="14"/>
  <c r="AE16" i="14"/>
  <c r="AE17" i="14"/>
  <c r="AE18" i="14"/>
  <c r="AE19" i="14"/>
  <c r="AE20" i="14"/>
  <c r="AE21" i="14"/>
  <c r="AE22" i="14"/>
  <c r="AE23" i="14"/>
  <c r="AE24" i="14"/>
  <c r="AE25" i="14"/>
  <c r="AE26" i="14"/>
  <c r="AE27" i="14"/>
  <c r="AE28" i="14"/>
  <c r="AE29" i="14"/>
  <c r="AE30" i="14"/>
  <c r="AE31" i="14"/>
  <c r="AE32" i="14"/>
  <c r="AE33" i="14"/>
  <c r="AE34" i="14"/>
  <c r="AE35" i="14"/>
  <c r="AE36" i="14"/>
  <c r="AE37" i="14"/>
  <c r="AE38" i="14"/>
  <c r="T27" i="1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L28" i="4"/>
  <c r="N19" i="4"/>
  <c r="N20" i="4"/>
  <c r="N21" i="4"/>
  <c r="AR6" i="7"/>
  <c r="AR7" i="7"/>
  <c r="AR8" i="7"/>
  <c r="AR9" i="7"/>
  <c r="AR10" i="7"/>
  <c r="AR11" i="7"/>
  <c r="AR12" i="7"/>
  <c r="AR13" i="7"/>
  <c r="AR14" i="7"/>
  <c r="AR15" i="7"/>
  <c r="AR16" i="7"/>
  <c r="AR17" i="7"/>
  <c r="AR18" i="7"/>
  <c r="AR19" i="7"/>
  <c r="AR20" i="7"/>
  <c r="AR21" i="7"/>
  <c r="AR22" i="7"/>
  <c r="AR23" i="7"/>
  <c r="AR24" i="7"/>
  <c r="AR25" i="7"/>
  <c r="AR26" i="7"/>
  <c r="AR27" i="7"/>
  <c r="AR28" i="7"/>
  <c r="AR29" i="7"/>
  <c r="AR30" i="7"/>
  <c r="AR31" i="7"/>
  <c r="AR32" i="7"/>
  <c r="AR33" i="7"/>
  <c r="AR34" i="7"/>
  <c r="AR35" i="7"/>
  <c r="AR36" i="7"/>
  <c r="AR37" i="7"/>
  <c r="AR5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3" i="7"/>
  <c r="AL6" i="7"/>
  <c r="AL7" i="7"/>
  <c r="AL8" i="7"/>
  <c r="AL9" i="7"/>
  <c r="AL10" i="7"/>
  <c r="AL11" i="7"/>
  <c r="AL12" i="7"/>
  <c r="AL13" i="7"/>
  <c r="AL14" i="7"/>
  <c r="AL15" i="7"/>
  <c r="AL16" i="7"/>
  <c r="AL17" i="7"/>
  <c r="AL18" i="7"/>
  <c r="AL19" i="7"/>
  <c r="AL5" i="7"/>
  <c r="W22" i="7"/>
  <c r="W23" i="7"/>
  <c r="W4" i="7"/>
  <c r="X4" i="7"/>
  <c r="W5" i="7"/>
  <c r="X5" i="7"/>
  <c r="W6" i="7"/>
  <c r="X6" i="7"/>
  <c r="W7" i="7"/>
  <c r="X7" i="7"/>
  <c r="Z8" i="7"/>
  <c r="W9" i="7"/>
  <c r="X9" i="7"/>
  <c r="Y9" i="7" s="1"/>
  <c r="Z9" i="7" s="1"/>
  <c r="Z10" i="7"/>
  <c r="W11" i="7"/>
  <c r="Y11" i="7" s="1"/>
  <c r="Z11" i="7" s="1"/>
  <c r="Z12" i="7"/>
  <c r="Z13" i="7"/>
  <c r="Z14" i="7"/>
  <c r="Z15" i="7"/>
  <c r="Z16" i="7"/>
  <c r="Z17" i="7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24" i="5"/>
  <c r="U26" i="5"/>
  <c r="V4" i="5"/>
  <c r="W4" i="5"/>
  <c r="V5" i="5"/>
  <c r="W5" i="5"/>
  <c r="V6" i="5"/>
  <c r="W6" i="5"/>
  <c r="V7" i="5"/>
  <c r="W7" i="5"/>
  <c r="V8" i="5"/>
  <c r="W8" i="5"/>
  <c r="V9" i="5"/>
  <c r="W9" i="5"/>
  <c r="V10" i="5"/>
  <c r="W10" i="5"/>
  <c r="V11" i="5"/>
  <c r="W11" i="5"/>
  <c r="V12" i="5"/>
  <c r="W12" i="5"/>
  <c r="V13" i="5"/>
  <c r="W13" i="5"/>
  <c r="Y14" i="5"/>
  <c r="V15" i="5"/>
  <c r="W15" i="5"/>
  <c r="X15" i="5" s="1"/>
  <c r="Y15" i="5" s="1"/>
  <c r="Y16" i="5"/>
  <c r="V17" i="5"/>
  <c r="W17" i="5"/>
  <c r="AG6" i="8"/>
  <c r="AG7" i="8"/>
  <c r="AG8" i="8"/>
  <c r="AG9" i="8"/>
  <c r="AG10" i="8"/>
  <c r="AG11" i="8"/>
  <c r="AG12" i="8"/>
  <c r="AG13" i="8"/>
  <c r="AG14" i="8"/>
  <c r="AG15" i="8"/>
  <c r="AG16" i="8"/>
  <c r="AG17" i="8"/>
  <c r="AG18" i="8"/>
  <c r="AG19" i="8"/>
  <c r="AG20" i="8"/>
  <c r="AG21" i="8"/>
  <c r="AG22" i="8"/>
  <c r="AG23" i="8"/>
  <c r="AG24" i="8"/>
  <c r="AG25" i="8"/>
  <c r="AG26" i="8"/>
  <c r="AG27" i="8"/>
  <c r="AG28" i="8"/>
  <c r="AG29" i="8"/>
  <c r="AG30" i="8"/>
  <c r="AG31" i="8"/>
  <c r="AG32" i="8"/>
  <c r="AG33" i="8"/>
  <c r="AG34" i="8"/>
  <c r="AG35" i="8"/>
  <c r="AG36" i="8"/>
  <c r="AG5" i="8"/>
  <c r="V4" i="8"/>
  <c r="W4" i="8"/>
  <c r="X4" i="8" s="1"/>
  <c r="Y4" i="8" s="1"/>
  <c r="V5" i="8"/>
  <c r="W5" i="8"/>
  <c r="X5" i="8" s="1"/>
  <c r="Y5" i="8" s="1"/>
  <c r="V6" i="8"/>
  <c r="W6" i="8"/>
  <c r="X6" i="8" s="1"/>
  <c r="Y6" i="8" s="1"/>
  <c r="V7" i="8"/>
  <c r="W7" i="8"/>
  <c r="X7" i="8" s="1"/>
  <c r="Y7" i="8" s="1"/>
  <c r="V8" i="8"/>
  <c r="W8" i="8"/>
  <c r="X8" i="8" s="1"/>
  <c r="Y8" i="8" s="1"/>
  <c r="V9" i="8"/>
  <c r="W9" i="8"/>
  <c r="X9" i="8" s="1"/>
  <c r="Y9" i="8" s="1"/>
  <c r="V10" i="8"/>
  <c r="W10" i="8"/>
  <c r="X10" i="8" s="1"/>
  <c r="Y10" i="8" s="1"/>
  <c r="V11" i="8"/>
  <c r="W11" i="8"/>
  <c r="X11" i="8" s="1"/>
  <c r="Y11" i="8" s="1"/>
  <c r="V12" i="8"/>
  <c r="W12" i="8"/>
  <c r="X12" i="8" s="1"/>
  <c r="Y12" i="8" s="1"/>
  <c r="V13" i="8"/>
  <c r="W13" i="8"/>
  <c r="X13" i="8" s="1"/>
  <c r="Y13" i="8" s="1"/>
  <c r="Y14" i="8"/>
  <c r="V15" i="8"/>
  <c r="W15" i="8"/>
  <c r="X15" i="8" s="1"/>
  <c r="Y15" i="8" s="1"/>
  <c r="Y16" i="8"/>
  <c r="V17" i="8"/>
  <c r="W17" i="8"/>
  <c r="X17" i="8" s="1"/>
  <c r="Y17" i="8" s="1"/>
  <c r="W3" i="18"/>
  <c r="W4" i="18"/>
  <c r="W5" i="18"/>
  <c r="W6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1" i="18"/>
  <c r="W22" i="18"/>
  <c r="D10" i="18"/>
  <c r="D4" i="18"/>
  <c r="E4" i="18"/>
  <c r="D5" i="18"/>
  <c r="E5" i="18"/>
  <c r="D6" i="18"/>
  <c r="E6" i="18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7" i="2"/>
  <c r="AC28" i="2"/>
  <c r="R380" i="2"/>
  <c r="U380" i="2" s="1"/>
  <c r="S380" i="2"/>
  <c r="T380" i="2"/>
  <c r="R381" i="2"/>
  <c r="S381" i="2"/>
  <c r="T381" i="2"/>
  <c r="R382" i="2"/>
  <c r="S382" i="2"/>
  <c r="T382" i="2"/>
  <c r="R383" i="2"/>
  <c r="S383" i="2"/>
  <c r="T383" i="2"/>
  <c r="R384" i="2"/>
  <c r="U384" i="2" s="1"/>
  <c r="S384" i="2"/>
  <c r="T384" i="2"/>
  <c r="R385" i="2"/>
  <c r="S385" i="2"/>
  <c r="T385" i="2"/>
  <c r="R386" i="2"/>
  <c r="S386" i="2"/>
  <c r="T386" i="2"/>
  <c r="R387" i="2"/>
  <c r="S387" i="2"/>
  <c r="T387" i="2"/>
  <c r="R388" i="2"/>
  <c r="U388" i="2" s="1"/>
  <c r="S388" i="2"/>
  <c r="T388" i="2"/>
  <c r="R389" i="2"/>
  <c r="S389" i="2"/>
  <c r="T389" i="2"/>
  <c r="R390" i="2"/>
  <c r="S390" i="2"/>
  <c r="T390" i="2"/>
  <c r="R391" i="2"/>
  <c r="S391" i="2"/>
  <c r="T391" i="2"/>
  <c r="R392" i="2"/>
  <c r="U392" i="2" s="1"/>
  <c r="S392" i="2"/>
  <c r="T392" i="2"/>
  <c r="R393" i="2"/>
  <c r="S393" i="2"/>
  <c r="T393" i="2"/>
  <c r="R394" i="2"/>
  <c r="S394" i="2"/>
  <c r="T394" i="2"/>
  <c r="R395" i="2"/>
  <c r="S395" i="2"/>
  <c r="T395" i="2"/>
  <c r="R396" i="2"/>
  <c r="U396" i="2" s="1"/>
  <c r="S396" i="2"/>
  <c r="T396" i="2"/>
  <c r="R397" i="2"/>
  <c r="S397" i="2"/>
  <c r="T397" i="2"/>
  <c r="R398" i="2"/>
  <c r="S398" i="2"/>
  <c r="T398" i="2"/>
  <c r="R399" i="2"/>
  <c r="S399" i="2"/>
  <c r="T399" i="2"/>
  <c r="R400" i="2"/>
  <c r="U400" i="2" s="1"/>
  <c r="S400" i="2"/>
  <c r="T400" i="2"/>
  <c r="R401" i="2"/>
  <c r="S401" i="2"/>
  <c r="T401" i="2"/>
  <c r="R402" i="2"/>
  <c r="S402" i="2"/>
  <c r="T402" i="2"/>
  <c r="R403" i="2"/>
  <c r="S403" i="2"/>
  <c r="T403" i="2"/>
  <c r="R404" i="2"/>
  <c r="U404" i="2" s="1"/>
  <c r="S404" i="2"/>
  <c r="T404" i="2"/>
  <c r="R405" i="2"/>
  <c r="S405" i="2"/>
  <c r="T405" i="2"/>
  <c r="R406" i="2"/>
  <c r="S406" i="2"/>
  <c r="T406" i="2"/>
  <c r="R407" i="2"/>
  <c r="S407" i="2"/>
  <c r="T407" i="2"/>
  <c r="R408" i="2"/>
  <c r="U408" i="2" s="1"/>
  <c r="S408" i="2"/>
  <c r="T408" i="2"/>
  <c r="R409" i="2"/>
  <c r="S409" i="2"/>
  <c r="T409" i="2"/>
  <c r="R410" i="2"/>
  <c r="S410" i="2"/>
  <c r="T410" i="2"/>
  <c r="R411" i="2"/>
  <c r="S411" i="2"/>
  <c r="T411" i="2"/>
  <c r="R412" i="2"/>
  <c r="U412" i="2" s="1"/>
  <c r="S412" i="2"/>
  <c r="T412" i="2"/>
  <c r="R413" i="2"/>
  <c r="S413" i="2"/>
  <c r="T413" i="2"/>
  <c r="R414" i="2"/>
  <c r="S414" i="2"/>
  <c r="T414" i="2"/>
  <c r="R415" i="2"/>
  <c r="S415" i="2"/>
  <c r="T415" i="2"/>
  <c r="R416" i="2"/>
  <c r="U416" i="2" s="1"/>
  <c r="S416" i="2"/>
  <c r="T416" i="2"/>
  <c r="R417" i="2"/>
  <c r="S417" i="2"/>
  <c r="T417" i="2"/>
  <c r="R418" i="2"/>
  <c r="S418" i="2"/>
  <c r="T418" i="2"/>
  <c r="R419" i="2"/>
  <c r="S419" i="2"/>
  <c r="T419" i="2"/>
  <c r="R420" i="2"/>
  <c r="U420" i="2" s="1"/>
  <c r="S420" i="2"/>
  <c r="T420" i="2"/>
  <c r="R421" i="2"/>
  <c r="S421" i="2"/>
  <c r="T421" i="2"/>
  <c r="R422" i="2"/>
  <c r="S422" i="2"/>
  <c r="T422" i="2"/>
  <c r="R423" i="2"/>
  <c r="S423" i="2"/>
  <c r="T423" i="2"/>
  <c r="R424" i="2"/>
  <c r="U424" i="2" s="1"/>
  <c r="S424" i="2"/>
  <c r="T424" i="2"/>
  <c r="R425" i="2"/>
  <c r="S425" i="2"/>
  <c r="T425" i="2"/>
  <c r="R426" i="2"/>
  <c r="S426" i="2"/>
  <c r="T426" i="2"/>
  <c r="R427" i="2"/>
  <c r="S427" i="2"/>
  <c r="T427" i="2"/>
  <c r="R428" i="2"/>
  <c r="U428" i="2" s="1"/>
  <c r="S428" i="2"/>
  <c r="T428" i="2"/>
  <c r="R429" i="2"/>
  <c r="S429" i="2"/>
  <c r="T429" i="2"/>
  <c r="R430" i="2"/>
  <c r="S430" i="2"/>
  <c r="T430" i="2"/>
  <c r="R431" i="2"/>
  <c r="S431" i="2"/>
  <c r="T431" i="2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8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C14" i="13"/>
  <c r="U22" i="13"/>
  <c r="X21" i="12"/>
  <c r="BI1" i="19" l="1"/>
  <c r="BG7" i="19"/>
  <c r="BH7" i="19" s="1"/>
  <c r="AA1" i="7"/>
  <c r="Y7" i="7"/>
  <c r="Z7" i="7" s="1"/>
  <c r="Y5" i="7"/>
  <c r="Z5" i="7" s="1"/>
  <c r="Y6" i="7"/>
  <c r="Z6" i="7" s="1"/>
  <c r="Y4" i="7"/>
  <c r="Z4" i="7" s="1"/>
  <c r="U429" i="2"/>
  <c r="U425" i="2"/>
  <c r="U421" i="2"/>
  <c r="U417" i="2"/>
  <c r="U413" i="2"/>
  <c r="U409" i="2"/>
  <c r="U405" i="2"/>
  <c r="U401" i="2"/>
  <c r="U397" i="2"/>
  <c r="U393" i="2"/>
  <c r="U389" i="2"/>
  <c r="U385" i="2"/>
  <c r="U381" i="2"/>
  <c r="U430" i="2"/>
  <c r="U426" i="2"/>
  <c r="U422" i="2"/>
  <c r="U418" i="2"/>
  <c r="U414" i="2"/>
  <c r="U410" i="2"/>
  <c r="U406" i="2"/>
  <c r="U402" i="2"/>
  <c r="U398" i="2"/>
  <c r="U394" i="2"/>
  <c r="U390" i="2"/>
  <c r="U386" i="2"/>
  <c r="U382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X13" i="5"/>
  <c r="Y13" i="5" s="1"/>
  <c r="X11" i="5"/>
  <c r="Y11" i="5" s="1"/>
  <c r="X9" i="5"/>
  <c r="Y9" i="5" s="1"/>
  <c r="X7" i="5"/>
  <c r="Y7" i="5" s="1"/>
  <c r="X5" i="5"/>
  <c r="Y5" i="5" s="1"/>
  <c r="X17" i="5"/>
  <c r="Y17" i="5" s="1"/>
  <c r="X12" i="5"/>
  <c r="Y12" i="5" s="1"/>
  <c r="X10" i="5"/>
  <c r="Y10" i="5" s="1"/>
  <c r="X8" i="5"/>
  <c r="Y8" i="5" s="1"/>
  <c r="X6" i="5"/>
  <c r="Y6" i="5" s="1"/>
  <c r="X4" i="5"/>
  <c r="Y4" i="5" s="1"/>
  <c r="AD63" i="22"/>
  <c r="AD56" i="22"/>
  <c r="AD51" i="22"/>
  <c r="AD43" i="22"/>
  <c r="AE4" i="22"/>
  <c r="AE5" i="22"/>
  <c r="AE6" i="22"/>
  <c r="AE7" i="22"/>
  <c r="AE8" i="22"/>
  <c r="AE9" i="22"/>
  <c r="AE10" i="22"/>
  <c r="AE11" i="22"/>
  <c r="AE12" i="22"/>
  <c r="AE13" i="22"/>
  <c r="AE14" i="22"/>
  <c r="AE15" i="22"/>
  <c r="AE16" i="22"/>
  <c r="AE17" i="22"/>
  <c r="AE18" i="22"/>
  <c r="AE19" i="22"/>
  <c r="AE20" i="22"/>
  <c r="AE21" i="22"/>
  <c r="AE22" i="22"/>
  <c r="AE23" i="22"/>
  <c r="AE24" i="22"/>
  <c r="AE25" i="22"/>
  <c r="AE26" i="22"/>
  <c r="AE27" i="22"/>
  <c r="AE28" i="22"/>
  <c r="AE29" i="22"/>
  <c r="AE30" i="22"/>
  <c r="AE31" i="22"/>
  <c r="AE32" i="22"/>
  <c r="AE33" i="22"/>
  <c r="AE34" i="22"/>
  <c r="AE35" i="22"/>
  <c r="AE36" i="22"/>
  <c r="AE37" i="22"/>
  <c r="AE38" i="22"/>
  <c r="AE39" i="22"/>
  <c r="AE40" i="22"/>
  <c r="AE41" i="22"/>
  <c r="AE42" i="22"/>
  <c r="AE43" i="22"/>
  <c r="AE44" i="22"/>
  <c r="AE45" i="22"/>
  <c r="AE46" i="22"/>
  <c r="AE47" i="22"/>
  <c r="AE48" i="22"/>
  <c r="AE49" i="22"/>
  <c r="AE50" i="22"/>
  <c r="AE51" i="22"/>
  <c r="AE52" i="22"/>
  <c r="AE53" i="22"/>
  <c r="AE54" i="22"/>
  <c r="AE55" i="22"/>
  <c r="AE56" i="22"/>
  <c r="AE57" i="22"/>
  <c r="AE58" i="22"/>
  <c r="AE59" i="22"/>
  <c r="AE60" i="22"/>
  <c r="AE61" i="22"/>
  <c r="AE62" i="22"/>
  <c r="AE63" i="22"/>
  <c r="AE64" i="22"/>
  <c r="AE65" i="22"/>
  <c r="AE66" i="22"/>
  <c r="AE67" i="22"/>
  <c r="AE68" i="22"/>
  <c r="AE3" i="22"/>
  <c r="AD38" i="22"/>
  <c r="AD4" i="22"/>
  <c r="AD5" i="22"/>
  <c r="AD6" i="22"/>
  <c r="AD7" i="22"/>
  <c r="AD8" i="22"/>
  <c r="AD9" i="22"/>
  <c r="AD10" i="22"/>
  <c r="AD11" i="22"/>
  <c r="AD12" i="22"/>
  <c r="AD13" i="22"/>
  <c r="AD14" i="22"/>
  <c r="AD15" i="22"/>
  <c r="AD16" i="22"/>
  <c r="AD17" i="22"/>
  <c r="AD18" i="22"/>
  <c r="AD19" i="22"/>
  <c r="AD20" i="22"/>
  <c r="AD21" i="22"/>
  <c r="AD22" i="22"/>
  <c r="AD23" i="22"/>
  <c r="AD24" i="22"/>
  <c r="AD25" i="22"/>
  <c r="AD26" i="22"/>
  <c r="AD27" i="22"/>
  <c r="AD28" i="22"/>
  <c r="AD29" i="22"/>
  <c r="AD30" i="22"/>
  <c r="AD31" i="22"/>
  <c r="AD32" i="22"/>
  <c r="AD33" i="22"/>
  <c r="AD34" i="22"/>
  <c r="AD35" i="22"/>
  <c r="AD36" i="22"/>
  <c r="AD37" i="22"/>
  <c r="AD39" i="22"/>
  <c r="AD40" i="22"/>
  <c r="AD41" i="22"/>
  <c r="AD42" i="22"/>
  <c r="AD44" i="22"/>
  <c r="AD45" i="22"/>
  <c r="AD46" i="22"/>
  <c r="AD47" i="22"/>
  <c r="AD48" i="22"/>
  <c r="AD49" i="22"/>
  <c r="AD50" i="22"/>
  <c r="AD52" i="22"/>
  <c r="AD53" i="22"/>
  <c r="AD54" i="22"/>
  <c r="AD55" i="22"/>
  <c r="AD57" i="22"/>
  <c r="AD58" i="22"/>
  <c r="AD59" i="22"/>
  <c r="AD60" i="22"/>
  <c r="AD61" i="22"/>
  <c r="AD62" i="22"/>
  <c r="AD64" i="22"/>
  <c r="AD65" i="22"/>
  <c r="AD66" i="22"/>
  <c r="AD3" i="22"/>
  <c r="T25" i="14"/>
  <c r="AB1" i="21"/>
  <c r="W1" i="21"/>
  <c r="AA1" i="21"/>
  <c r="Y1" i="21"/>
  <c r="Z1" i="21"/>
  <c r="X1" i="21"/>
  <c r="AB4" i="21"/>
  <c r="AB5" i="21"/>
  <c r="AB3" i="21"/>
  <c r="AA4" i="21"/>
  <c r="AA5" i="21"/>
  <c r="AA3" i="21"/>
  <c r="Z4" i="21"/>
  <c r="Z5" i="21"/>
  <c r="Z3" i="21"/>
  <c r="X3" i="21"/>
  <c r="AJ4" i="20"/>
  <c r="AJ5" i="20"/>
  <c r="AJ6" i="20"/>
  <c r="AJ7" i="20"/>
  <c r="AJ8" i="20"/>
  <c r="AJ9" i="20"/>
  <c r="AJ3" i="20"/>
  <c r="X1" i="20"/>
  <c r="W1" i="20"/>
  <c r="X4" i="20"/>
  <c r="X5" i="20"/>
  <c r="X3" i="20"/>
  <c r="AA4" i="20"/>
  <c r="AB4" i="20" s="1"/>
  <c r="AA5" i="20"/>
  <c r="AB5" i="20"/>
  <c r="Z1" i="20"/>
  <c r="Y1" i="20"/>
  <c r="V1" i="20" s="1"/>
  <c r="AA3" i="20"/>
  <c r="AB3" i="20" s="1"/>
  <c r="N17" i="6"/>
  <c r="I17" i="6"/>
  <c r="I7" i="6"/>
  <c r="AR44" i="7"/>
  <c r="AR45" i="7"/>
  <c r="AR46" i="7"/>
  <c r="AR47" i="7"/>
  <c r="AR48" i="7"/>
  <c r="AR49" i="7"/>
  <c r="AR50" i="7"/>
  <c r="AR51" i="7"/>
  <c r="AR52" i="7"/>
  <c r="AR53" i="7"/>
  <c r="AR54" i="7"/>
  <c r="AR55" i="7"/>
  <c r="AR56" i="7"/>
  <c r="AR57" i="7"/>
  <c r="AR58" i="7"/>
  <c r="AR59" i="7"/>
  <c r="AR60" i="7"/>
  <c r="AR61" i="7"/>
  <c r="AR62" i="7"/>
  <c r="AR63" i="7"/>
  <c r="AR64" i="7"/>
  <c r="AR65" i="7"/>
  <c r="AR66" i="7"/>
  <c r="AR67" i="7"/>
  <c r="AR68" i="7"/>
  <c r="AR69" i="7"/>
  <c r="AR70" i="7"/>
  <c r="AR71" i="7"/>
  <c r="AR72" i="7"/>
  <c r="AR73" i="7"/>
  <c r="AR43" i="7"/>
  <c r="AR42" i="7"/>
  <c r="AL29" i="7"/>
  <c r="AL30" i="7"/>
  <c r="AL31" i="7"/>
  <c r="AL32" i="7"/>
  <c r="AL33" i="7"/>
  <c r="AL34" i="7"/>
  <c r="AL35" i="7"/>
  <c r="AL36" i="7"/>
  <c r="AL37" i="7"/>
  <c r="AL38" i="7"/>
  <c r="AL39" i="7"/>
  <c r="AL40" i="7"/>
  <c r="AL41" i="7"/>
  <c r="AK28" i="7"/>
  <c r="AL28" i="7" s="1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25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3" i="7"/>
  <c r="W3" i="7"/>
  <c r="AE1" i="22" l="1"/>
  <c r="AD1" i="22" s="1"/>
  <c r="AA1" i="20"/>
  <c r="AB1" i="20" s="1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Y22" i="5"/>
  <c r="W3" i="5"/>
  <c r="V3" i="5"/>
  <c r="AG43" i="8"/>
  <c r="AG44" i="8"/>
  <c r="AG45" i="8"/>
  <c r="AG46" i="8"/>
  <c r="AG47" i="8"/>
  <c r="AG48" i="8"/>
  <c r="AG49" i="8"/>
  <c r="AG50" i="8"/>
  <c r="AG51" i="8"/>
  <c r="AG52" i="8"/>
  <c r="AG53" i="8"/>
  <c r="AG54" i="8"/>
  <c r="AG55" i="8"/>
  <c r="AG56" i="8"/>
  <c r="AG57" i="8"/>
  <c r="AG58" i="8"/>
  <c r="AG59" i="8"/>
  <c r="AG60" i="8"/>
  <c r="AG61" i="8"/>
  <c r="AG62" i="8"/>
  <c r="AG63" i="8"/>
  <c r="AG64" i="8"/>
  <c r="AG65" i="8"/>
  <c r="AG66" i="8"/>
  <c r="AG67" i="8"/>
  <c r="AG68" i="8"/>
  <c r="AG69" i="8"/>
  <c r="AG70" i="8"/>
  <c r="AG71" i="8"/>
  <c r="AG72" i="8"/>
  <c r="AG73" i="8"/>
  <c r="AG74" i="8"/>
  <c r="AG75" i="8"/>
  <c r="AG76" i="8"/>
  <c r="AG77" i="8"/>
  <c r="AG78" i="8"/>
  <c r="AG79" i="8"/>
  <c r="AG80" i="8"/>
  <c r="AG81" i="8"/>
  <c r="AG82" i="8"/>
  <c r="AG83" i="8"/>
  <c r="AG84" i="8"/>
  <c r="AG42" i="8"/>
  <c r="W3" i="8"/>
  <c r="V3" i="8"/>
  <c r="BF3" i="19" l="1"/>
  <c r="BE3" i="19"/>
  <c r="BF1" i="19" l="1"/>
  <c r="BG3" i="19"/>
  <c r="BH3" i="19" s="1"/>
  <c r="BE1" i="19"/>
  <c r="AD6" i="19"/>
  <c r="AD7" i="19"/>
  <c r="AD8" i="19"/>
  <c r="AD9" i="19"/>
  <c r="AD10" i="19"/>
  <c r="AD11" i="19"/>
  <c r="AD12" i="19"/>
  <c r="AD13" i="19"/>
  <c r="AD14" i="19"/>
  <c r="AD15" i="19"/>
  <c r="AD16" i="19"/>
  <c r="AD17" i="19"/>
  <c r="AD18" i="19"/>
  <c r="AD19" i="19"/>
  <c r="AD5" i="19"/>
  <c r="J12" i="19"/>
  <c r="K6" i="19"/>
  <c r="L6" i="19" s="1"/>
  <c r="K5" i="19"/>
  <c r="L5" i="19" s="1"/>
  <c r="K4" i="19"/>
  <c r="L4" i="19" s="1"/>
  <c r="K3" i="19"/>
  <c r="L3" i="19" s="1"/>
  <c r="J1" i="19"/>
  <c r="I1" i="19"/>
  <c r="C1" i="18"/>
  <c r="B1" i="18"/>
  <c r="D3" i="18"/>
  <c r="E3" i="18" s="1"/>
  <c r="BH7" i="17"/>
  <c r="BI7" i="17" s="1"/>
  <c r="BH6" i="17"/>
  <c r="BI6" i="17" s="1"/>
  <c r="BG1" i="17"/>
  <c r="BF1" i="17"/>
  <c r="BE1" i="17" s="1"/>
  <c r="AA7" i="17"/>
  <c r="AB7" i="17" s="1"/>
  <c r="AA6" i="17"/>
  <c r="AB6" i="17" s="1"/>
  <c r="Z1" i="17"/>
  <c r="Y1" i="17"/>
  <c r="X1" i="17" s="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28" i="11"/>
  <c r="R159" i="2"/>
  <c r="S159" i="2"/>
  <c r="T159" i="2"/>
  <c r="R160" i="2"/>
  <c r="S160" i="2"/>
  <c r="T160" i="2"/>
  <c r="R161" i="2"/>
  <c r="S161" i="2"/>
  <c r="T161" i="2"/>
  <c r="R162" i="2"/>
  <c r="S162" i="2"/>
  <c r="T162" i="2"/>
  <c r="R163" i="2"/>
  <c r="S163" i="2"/>
  <c r="T163" i="2"/>
  <c r="R164" i="2"/>
  <c r="S164" i="2"/>
  <c r="T164" i="2"/>
  <c r="R165" i="2"/>
  <c r="S165" i="2"/>
  <c r="T165" i="2"/>
  <c r="R166" i="2"/>
  <c r="S166" i="2"/>
  <c r="T166" i="2"/>
  <c r="R167" i="2"/>
  <c r="S167" i="2"/>
  <c r="T167" i="2"/>
  <c r="R168" i="2"/>
  <c r="S168" i="2"/>
  <c r="T168" i="2"/>
  <c r="R169" i="2"/>
  <c r="S169" i="2"/>
  <c r="T169" i="2"/>
  <c r="R170" i="2"/>
  <c r="S170" i="2"/>
  <c r="T170" i="2"/>
  <c r="R171" i="2"/>
  <c r="S171" i="2"/>
  <c r="T171" i="2"/>
  <c r="R172" i="2"/>
  <c r="S172" i="2"/>
  <c r="T172" i="2"/>
  <c r="R173" i="2"/>
  <c r="S173" i="2"/>
  <c r="T173" i="2"/>
  <c r="R174" i="2"/>
  <c r="S174" i="2"/>
  <c r="T174" i="2"/>
  <c r="R175" i="2"/>
  <c r="S175" i="2"/>
  <c r="T175" i="2"/>
  <c r="R176" i="2"/>
  <c r="S176" i="2"/>
  <c r="T176" i="2"/>
  <c r="R177" i="2"/>
  <c r="S177" i="2"/>
  <c r="T177" i="2"/>
  <c r="R178" i="2"/>
  <c r="S178" i="2"/>
  <c r="T178" i="2"/>
  <c r="R179" i="2"/>
  <c r="S179" i="2"/>
  <c r="T179" i="2"/>
  <c r="R180" i="2"/>
  <c r="S180" i="2"/>
  <c r="T180" i="2"/>
  <c r="R181" i="2"/>
  <c r="S181" i="2"/>
  <c r="T181" i="2"/>
  <c r="R182" i="2"/>
  <c r="S182" i="2"/>
  <c r="T182" i="2"/>
  <c r="R183" i="2"/>
  <c r="S183" i="2"/>
  <c r="T183" i="2"/>
  <c r="R184" i="2"/>
  <c r="S184" i="2"/>
  <c r="T184" i="2"/>
  <c r="R185" i="2"/>
  <c r="S185" i="2"/>
  <c r="T185" i="2"/>
  <c r="R186" i="2"/>
  <c r="S186" i="2"/>
  <c r="T186" i="2"/>
  <c r="R187" i="2"/>
  <c r="S187" i="2"/>
  <c r="T187" i="2"/>
  <c r="R188" i="2"/>
  <c r="S188" i="2"/>
  <c r="T188" i="2"/>
  <c r="R189" i="2"/>
  <c r="S189" i="2"/>
  <c r="T189" i="2"/>
  <c r="R190" i="2"/>
  <c r="S190" i="2"/>
  <c r="T190" i="2"/>
  <c r="R191" i="2"/>
  <c r="S191" i="2"/>
  <c r="T191" i="2"/>
  <c r="R192" i="2"/>
  <c r="S192" i="2"/>
  <c r="T192" i="2"/>
  <c r="R193" i="2"/>
  <c r="S193" i="2"/>
  <c r="T193" i="2"/>
  <c r="R194" i="2"/>
  <c r="S194" i="2"/>
  <c r="T194" i="2"/>
  <c r="R195" i="2"/>
  <c r="S195" i="2"/>
  <c r="T195" i="2"/>
  <c r="R196" i="2"/>
  <c r="S196" i="2"/>
  <c r="T196" i="2"/>
  <c r="R197" i="2"/>
  <c r="S197" i="2"/>
  <c r="T197" i="2"/>
  <c r="R198" i="2"/>
  <c r="S198" i="2"/>
  <c r="T198" i="2"/>
  <c r="R199" i="2"/>
  <c r="S199" i="2"/>
  <c r="T199" i="2"/>
  <c r="R200" i="2"/>
  <c r="S200" i="2"/>
  <c r="T200" i="2"/>
  <c r="R201" i="2"/>
  <c r="S201" i="2"/>
  <c r="T201" i="2"/>
  <c r="R202" i="2"/>
  <c r="S202" i="2"/>
  <c r="T202" i="2"/>
  <c r="R203" i="2"/>
  <c r="S203" i="2"/>
  <c r="T203" i="2"/>
  <c r="R204" i="2"/>
  <c r="S204" i="2"/>
  <c r="T204" i="2"/>
  <c r="R205" i="2"/>
  <c r="S205" i="2"/>
  <c r="T205" i="2"/>
  <c r="R206" i="2"/>
  <c r="S206" i="2"/>
  <c r="T206" i="2"/>
  <c r="R207" i="2"/>
  <c r="S207" i="2"/>
  <c r="T207" i="2"/>
  <c r="R208" i="2"/>
  <c r="S208" i="2"/>
  <c r="T208" i="2"/>
  <c r="R209" i="2"/>
  <c r="S209" i="2"/>
  <c r="T209" i="2"/>
  <c r="R210" i="2"/>
  <c r="S210" i="2"/>
  <c r="T210" i="2"/>
  <c r="R211" i="2"/>
  <c r="S211" i="2"/>
  <c r="T211" i="2"/>
  <c r="R212" i="2"/>
  <c r="S212" i="2"/>
  <c r="T212" i="2"/>
  <c r="R213" i="2"/>
  <c r="S213" i="2"/>
  <c r="T213" i="2"/>
  <c r="R214" i="2"/>
  <c r="S214" i="2"/>
  <c r="T214" i="2"/>
  <c r="R215" i="2"/>
  <c r="S215" i="2"/>
  <c r="T215" i="2"/>
  <c r="R216" i="2"/>
  <c r="S216" i="2"/>
  <c r="T216" i="2"/>
  <c r="R217" i="2"/>
  <c r="S217" i="2"/>
  <c r="T217" i="2"/>
  <c r="R218" i="2"/>
  <c r="S218" i="2"/>
  <c r="T218" i="2"/>
  <c r="R219" i="2"/>
  <c r="S219" i="2"/>
  <c r="T219" i="2"/>
  <c r="R220" i="2"/>
  <c r="S220" i="2"/>
  <c r="T220" i="2"/>
  <c r="R221" i="2"/>
  <c r="S221" i="2"/>
  <c r="T221" i="2"/>
  <c r="R222" i="2"/>
  <c r="S222" i="2"/>
  <c r="T222" i="2"/>
  <c r="R223" i="2"/>
  <c r="S223" i="2"/>
  <c r="T223" i="2"/>
  <c r="R224" i="2"/>
  <c r="S224" i="2"/>
  <c r="T224" i="2"/>
  <c r="R225" i="2"/>
  <c r="S225" i="2"/>
  <c r="T225" i="2"/>
  <c r="R226" i="2"/>
  <c r="S226" i="2"/>
  <c r="T226" i="2"/>
  <c r="R227" i="2"/>
  <c r="S227" i="2"/>
  <c r="T227" i="2"/>
  <c r="R228" i="2"/>
  <c r="S228" i="2"/>
  <c r="T228" i="2"/>
  <c r="R229" i="2"/>
  <c r="S229" i="2"/>
  <c r="T229" i="2"/>
  <c r="R230" i="2"/>
  <c r="S230" i="2"/>
  <c r="T230" i="2"/>
  <c r="R231" i="2"/>
  <c r="S231" i="2"/>
  <c r="T231" i="2"/>
  <c r="R232" i="2"/>
  <c r="S232" i="2"/>
  <c r="T232" i="2"/>
  <c r="R233" i="2"/>
  <c r="S233" i="2"/>
  <c r="T233" i="2"/>
  <c r="R234" i="2"/>
  <c r="S234" i="2"/>
  <c r="T234" i="2"/>
  <c r="R235" i="2"/>
  <c r="S235" i="2"/>
  <c r="T235" i="2"/>
  <c r="R236" i="2"/>
  <c r="S236" i="2"/>
  <c r="T236" i="2"/>
  <c r="R237" i="2"/>
  <c r="S237" i="2"/>
  <c r="T237" i="2"/>
  <c r="R238" i="2"/>
  <c r="S238" i="2"/>
  <c r="T238" i="2"/>
  <c r="R239" i="2"/>
  <c r="S239" i="2"/>
  <c r="T239" i="2"/>
  <c r="R240" i="2"/>
  <c r="S240" i="2"/>
  <c r="T240" i="2"/>
  <c r="R241" i="2"/>
  <c r="S241" i="2"/>
  <c r="T241" i="2"/>
  <c r="R242" i="2"/>
  <c r="S242" i="2"/>
  <c r="T242" i="2"/>
  <c r="R243" i="2"/>
  <c r="S243" i="2"/>
  <c r="T243" i="2"/>
  <c r="R244" i="2"/>
  <c r="S244" i="2"/>
  <c r="T244" i="2"/>
  <c r="R245" i="2"/>
  <c r="S245" i="2"/>
  <c r="T245" i="2"/>
  <c r="R246" i="2"/>
  <c r="S246" i="2"/>
  <c r="T246" i="2"/>
  <c r="R247" i="2"/>
  <c r="S247" i="2"/>
  <c r="T247" i="2"/>
  <c r="R248" i="2"/>
  <c r="S248" i="2"/>
  <c r="T248" i="2"/>
  <c r="R249" i="2"/>
  <c r="S249" i="2"/>
  <c r="T249" i="2"/>
  <c r="R250" i="2"/>
  <c r="S250" i="2"/>
  <c r="T250" i="2"/>
  <c r="R251" i="2"/>
  <c r="S251" i="2"/>
  <c r="T251" i="2"/>
  <c r="R252" i="2"/>
  <c r="S252" i="2"/>
  <c r="T252" i="2"/>
  <c r="R253" i="2"/>
  <c r="S253" i="2"/>
  <c r="T253" i="2"/>
  <c r="R254" i="2"/>
  <c r="S254" i="2"/>
  <c r="T254" i="2"/>
  <c r="R255" i="2"/>
  <c r="S255" i="2"/>
  <c r="T255" i="2"/>
  <c r="R256" i="2"/>
  <c r="S256" i="2"/>
  <c r="T256" i="2"/>
  <c r="R257" i="2"/>
  <c r="S257" i="2"/>
  <c r="T257" i="2"/>
  <c r="R258" i="2"/>
  <c r="S258" i="2"/>
  <c r="T258" i="2"/>
  <c r="R259" i="2"/>
  <c r="S259" i="2"/>
  <c r="T259" i="2"/>
  <c r="R260" i="2"/>
  <c r="S260" i="2"/>
  <c r="T260" i="2"/>
  <c r="R261" i="2"/>
  <c r="S261" i="2"/>
  <c r="T261" i="2"/>
  <c r="R262" i="2"/>
  <c r="S262" i="2"/>
  <c r="T262" i="2"/>
  <c r="R263" i="2"/>
  <c r="S263" i="2"/>
  <c r="T263" i="2"/>
  <c r="R264" i="2"/>
  <c r="S264" i="2"/>
  <c r="T264" i="2"/>
  <c r="R265" i="2"/>
  <c r="S265" i="2"/>
  <c r="T265" i="2"/>
  <c r="R266" i="2"/>
  <c r="S266" i="2"/>
  <c r="T266" i="2"/>
  <c r="R267" i="2"/>
  <c r="S267" i="2"/>
  <c r="T267" i="2"/>
  <c r="R268" i="2"/>
  <c r="S268" i="2"/>
  <c r="T268" i="2"/>
  <c r="R269" i="2"/>
  <c r="S269" i="2"/>
  <c r="T269" i="2"/>
  <c r="R270" i="2"/>
  <c r="S270" i="2"/>
  <c r="T270" i="2"/>
  <c r="R271" i="2"/>
  <c r="S271" i="2"/>
  <c r="T271" i="2"/>
  <c r="R272" i="2"/>
  <c r="S272" i="2"/>
  <c r="T272" i="2"/>
  <c r="R273" i="2"/>
  <c r="S273" i="2"/>
  <c r="T273" i="2"/>
  <c r="R274" i="2"/>
  <c r="S274" i="2"/>
  <c r="T274" i="2"/>
  <c r="R275" i="2"/>
  <c r="S275" i="2"/>
  <c r="T275" i="2"/>
  <c r="R276" i="2"/>
  <c r="S276" i="2"/>
  <c r="T276" i="2"/>
  <c r="R277" i="2"/>
  <c r="S277" i="2"/>
  <c r="T277" i="2"/>
  <c r="R278" i="2"/>
  <c r="S278" i="2"/>
  <c r="T278" i="2"/>
  <c r="R279" i="2"/>
  <c r="S279" i="2"/>
  <c r="T279" i="2"/>
  <c r="R280" i="2"/>
  <c r="S280" i="2"/>
  <c r="T280" i="2"/>
  <c r="R281" i="2"/>
  <c r="S281" i="2"/>
  <c r="T281" i="2"/>
  <c r="R282" i="2"/>
  <c r="S282" i="2"/>
  <c r="T282" i="2"/>
  <c r="R283" i="2"/>
  <c r="S283" i="2"/>
  <c r="T283" i="2"/>
  <c r="R284" i="2"/>
  <c r="S284" i="2"/>
  <c r="T284" i="2"/>
  <c r="R285" i="2"/>
  <c r="S285" i="2"/>
  <c r="T285" i="2"/>
  <c r="R286" i="2"/>
  <c r="S286" i="2"/>
  <c r="T286" i="2"/>
  <c r="R287" i="2"/>
  <c r="S287" i="2"/>
  <c r="T287" i="2"/>
  <c r="R288" i="2"/>
  <c r="S288" i="2"/>
  <c r="T288" i="2"/>
  <c r="R289" i="2"/>
  <c r="S289" i="2"/>
  <c r="T289" i="2"/>
  <c r="R290" i="2"/>
  <c r="S290" i="2"/>
  <c r="T290" i="2"/>
  <c r="R291" i="2"/>
  <c r="S291" i="2"/>
  <c r="T291" i="2"/>
  <c r="R292" i="2"/>
  <c r="S292" i="2"/>
  <c r="T292" i="2"/>
  <c r="R293" i="2"/>
  <c r="S293" i="2"/>
  <c r="T293" i="2"/>
  <c r="R294" i="2"/>
  <c r="S294" i="2"/>
  <c r="T294" i="2"/>
  <c r="R295" i="2"/>
  <c r="S295" i="2"/>
  <c r="T295" i="2"/>
  <c r="R296" i="2"/>
  <c r="S296" i="2"/>
  <c r="T296" i="2"/>
  <c r="R297" i="2"/>
  <c r="S297" i="2"/>
  <c r="T297" i="2"/>
  <c r="R298" i="2"/>
  <c r="S298" i="2"/>
  <c r="T298" i="2"/>
  <c r="R299" i="2"/>
  <c r="S299" i="2"/>
  <c r="T299" i="2"/>
  <c r="R300" i="2"/>
  <c r="S300" i="2"/>
  <c r="T300" i="2"/>
  <c r="R301" i="2"/>
  <c r="S301" i="2"/>
  <c r="T301" i="2"/>
  <c r="R302" i="2"/>
  <c r="S302" i="2"/>
  <c r="T302" i="2"/>
  <c r="R303" i="2"/>
  <c r="S303" i="2"/>
  <c r="T303" i="2"/>
  <c r="R304" i="2"/>
  <c r="S304" i="2"/>
  <c r="T304" i="2"/>
  <c r="R305" i="2"/>
  <c r="S305" i="2"/>
  <c r="T305" i="2"/>
  <c r="R306" i="2"/>
  <c r="S306" i="2"/>
  <c r="T306" i="2"/>
  <c r="R307" i="2"/>
  <c r="S307" i="2"/>
  <c r="T307" i="2"/>
  <c r="R308" i="2"/>
  <c r="S308" i="2"/>
  <c r="T308" i="2"/>
  <c r="R309" i="2"/>
  <c r="S309" i="2"/>
  <c r="T309" i="2"/>
  <c r="R310" i="2"/>
  <c r="S310" i="2"/>
  <c r="T310" i="2"/>
  <c r="R311" i="2"/>
  <c r="S311" i="2"/>
  <c r="T311" i="2"/>
  <c r="R312" i="2"/>
  <c r="S312" i="2"/>
  <c r="T312" i="2"/>
  <c r="R313" i="2"/>
  <c r="S313" i="2"/>
  <c r="T313" i="2"/>
  <c r="R314" i="2"/>
  <c r="S314" i="2"/>
  <c r="T314" i="2"/>
  <c r="R315" i="2"/>
  <c r="S315" i="2"/>
  <c r="T315" i="2"/>
  <c r="R316" i="2"/>
  <c r="S316" i="2"/>
  <c r="T316" i="2"/>
  <c r="R317" i="2"/>
  <c r="S317" i="2"/>
  <c r="T317" i="2"/>
  <c r="R318" i="2"/>
  <c r="S318" i="2"/>
  <c r="T318" i="2"/>
  <c r="R319" i="2"/>
  <c r="S319" i="2"/>
  <c r="T319" i="2"/>
  <c r="R320" i="2"/>
  <c r="S320" i="2"/>
  <c r="T320" i="2"/>
  <c r="R321" i="2"/>
  <c r="S321" i="2"/>
  <c r="T321" i="2"/>
  <c r="R322" i="2"/>
  <c r="S322" i="2"/>
  <c r="T322" i="2"/>
  <c r="R323" i="2"/>
  <c r="S323" i="2"/>
  <c r="T323" i="2"/>
  <c r="R324" i="2"/>
  <c r="S324" i="2"/>
  <c r="T324" i="2"/>
  <c r="R325" i="2"/>
  <c r="S325" i="2"/>
  <c r="T325" i="2"/>
  <c r="R326" i="2"/>
  <c r="S326" i="2"/>
  <c r="T326" i="2"/>
  <c r="R327" i="2"/>
  <c r="S327" i="2"/>
  <c r="T327" i="2"/>
  <c r="R328" i="2"/>
  <c r="S328" i="2"/>
  <c r="T328" i="2"/>
  <c r="R329" i="2"/>
  <c r="S329" i="2"/>
  <c r="T329" i="2"/>
  <c r="R330" i="2"/>
  <c r="S330" i="2"/>
  <c r="T330" i="2"/>
  <c r="R331" i="2"/>
  <c r="S331" i="2"/>
  <c r="T331" i="2"/>
  <c r="R332" i="2"/>
  <c r="S332" i="2"/>
  <c r="T332" i="2"/>
  <c r="R333" i="2"/>
  <c r="S333" i="2"/>
  <c r="T333" i="2"/>
  <c r="R334" i="2"/>
  <c r="S334" i="2"/>
  <c r="T334" i="2"/>
  <c r="R335" i="2"/>
  <c r="S335" i="2"/>
  <c r="T335" i="2"/>
  <c r="R336" i="2"/>
  <c r="S336" i="2"/>
  <c r="T336" i="2"/>
  <c r="R337" i="2"/>
  <c r="S337" i="2"/>
  <c r="T337" i="2"/>
  <c r="R338" i="2"/>
  <c r="S338" i="2"/>
  <c r="T338" i="2"/>
  <c r="R339" i="2"/>
  <c r="S339" i="2"/>
  <c r="T339" i="2"/>
  <c r="R340" i="2"/>
  <c r="S340" i="2"/>
  <c r="T340" i="2"/>
  <c r="R341" i="2"/>
  <c r="S341" i="2"/>
  <c r="T341" i="2"/>
  <c r="R342" i="2"/>
  <c r="S342" i="2"/>
  <c r="T342" i="2"/>
  <c r="R343" i="2"/>
  <c r="S343" i="2"/>
  <c r="T343" i="2"/>
  <c r="R344" i="2"/>
  <c r="S344" i="2"/>
  <c r="T344" i="2"/>
  <c r="R345" i="2"/>
  <c r="S345" i="2"/>
  <c r="T345" i="2"/>
  <c r="R346" i="2"/>
  <c r="S346" i="2"/>
  <c r="T346" i="2"/>
  <c r="R347" i="2"/>
  <c r="S347" i="2"/>
  <c r="T347" i="2"/>
  <c r="R348" i="2"/>
  <c r="S348" i="2"/>
  <c r="T348" i="2"/>
  <c r="R349" i="2"/>
  <c r="S349" i="2"/>
  <c r="T349" i="2"/>
  <c r="R350" i="2"/>
  <c r="S350" i="2"/>
  <c r="T350" i="2"/>
  <c r="R351" i="2"/>
  <c r="S351" i="2"/>
  <c r="T351" i="2"/>
  <c r="R352" i="2"/>
  <c r="S352" i="2"/>
  <c r="T352" i="2"/>
  <c r="R353" i="2"/>
  <c r="S353" i="2"/>
  <c r="T353" i="2"/>
  <c r="R354" i="2"/>
  <c r="S354" i="2"/>
  <c r="T354" i="2"/>
  <c r="R355" i="2"/>
  <c r="S355" i="2"/>
  <c r="T355" i="2"/>
  <c r="R356" i="2"/>
  <c r="S356" i="2"/>
  <c r="T356" i="2"/>
  <c r="R357" i="2"/>
  <c r="S357" i="2"/>
  <c r="T357" i="2"/>
  <c r="R358" i="2"/>
  <c r="S358" i="2"/>
  <c r="T358" i="2"/>
  <c r="R359" i="2"/>
  <c r="S359" i="2"/>
  <c r="T359" i="2"/>
  <c r="R360" i="2"/>
  <c r="S360" i="2"/>
  <c r="T360" i="2"/>
  <c r="R361" i="2"/>
  <c r="S361" i="2"/>
  <c r="T361" i="2"/>
  <c r="R362" i="2"/>
  <c r="S362" i="2"/>
  <c r="T362" i="2"/>
  <c r="R363" i="2"/>
  <c r="S363" i="2"/>
  <c r="T363" i="2"/>
  <c r="R364" i="2"/>
  <c r="S364" i="2"/>
  <c r="T364" i="2"/>
  <c r="R365" i="2"/>
  <c r="S365" i="2"/>
  <c r="T365" i="2"/>
  <c r="R366" i="2"/>
  <c r="S366" i="2"/>
  <c r="T366" i="2"/>
  <c r="R367" i="2"/>
  <c r="S367" i="2"/>
  <c r="T367" i="2"/>
  <c r="R368" i="2"/>
  <c r="S368" i="2"/>
  <c r="T368" i="2"/>
  <c r="R369" i="2"/>
  <c r="S369" i="2"/>
  <c r="T369" i="2"/>
  <c r="R370" i="2"/>
  <c r="S370" i="2"/>
  <c r="T370" i="2"/>
  <c r="R371" i="2"/>
  <c r="S371" i="2"/>
  <c r="T371" i="2"/>
  <c r="R372" i="2"/>
  <c r="S372" i="2"/>
  <c r="T372" i="2"/>
  <c r="R373" i="2"/>
  <c r="S373" i="2"/>
  <c r="T373" i="2"/>
  <c r="R374" i="2"/>
  <c r="S374" i="2"/>
  <c r="T374" i="2"/>
  <c r="R375" i="2"/>
  <c r="S375" i="2"/>
  <c r="T375" i="2"/>
  <c r="R376" i="2"/>
  <c r="S376" i="2"/>
  <c r="T376" i="2"/>
  <c r="R377" i="2"/>
  <c r="S377" i="2"/>
  <c r="T377" i="2"/>
  <c r="R378" i="2"/>
  <c r="S378" i="2"/>
  <c r="T378" i="2"/>
  <c r="R379" i="2"/>
  <c r="S379" i="2"/>
  <c r="T379" i="2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3" i="1"/>
  <c r="AK4" i="1"/>
  <c r="AK5" i="1"/>
  <c r="AK6" i="1"/>
  <c r="AK7" i="1"/>
  <c r="AK8" i="1"/>
  <c r="AQ6" i="1"/>
  <c r="AQ7" i="1"/>
  <c r="AQ8" i="1"/>
  <c r="AQ9" i="1"/>
  <c r="AR9" i="1" s="1"/>
  <c r="AQ10" i="1"/>
  <c r="AR10" i="1" s="1"/>
  <c r="AQ11" i="1"/>
  <c r="AQ12" i="1"/>
  <c r="AQ13" i="1"/>
  <c r="AR13" i="1" s="1"/>
  <c r="AQ14" i="1"/>
  <c r="AR14" i="1" s="1"/>
  <c r="AQ15" i="1"/>
  <c r="AQ16" i="1"/>
  <c r="AQ17" i="1"/>
  <c r="AR17" i="1" s="1"/>
  <c r="AQ18" i="1"/>
  <c r="AR18" i="1" s="1"/>
  <c r="AQ19" i="1"/>
  <c r="AQ5" i="1"/>
  <c r="AR5" i="1" s="1"/>
  <c r="AR4" i="1"/>
  <c r="AR6" i="1"/>
  <c r="AR7" i="1"/>
  <c r="AR8" i="1"/>
  <c r="AR11" i="1"/>
  <c r="AR12" i="1"/>
  <c r="AR15" i="1"/>
  <c r="AR16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U302" i="2" l="1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286" i="2"/>
  <c r="U282" i="2"/>
  <c r="U376" i="2"/>
  <c r="U372" i="2"/>
  <c r="U360" i="2"/>
  <c r="U344" i="2"/>
  <c r="U340" i="2"/>
  <c r="U336" i="2"/>
  <c r="U332" i="2"/>
  <c r="U328" i="2"/>
  <c r="U324" i="2"/>
  <c r="U320" i="2"/>
  <c r="U316" i="2"/>
  <c r="U312" i="2"/>
  <c r="U308" i="2"/>
  <c r="U304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191" i="2"/>
  <c r="U187" i="2"/>
  <c r="U183" i="2"/>
  <c r="U179" i="2"/>
  <c r="U175" i="2"/>
  <c r="U171" i="2"/>
  <c r="U167" i="2"/>
  <c r="U159" i="2"/>
  <c r="U368" i="2"/>
  <c r="U364" i="2"/>
  <c r="U356" i="2"/>
  <c r="U352" i="2"/>
  <c r="U348" i="2"/>
  <c r="U163" i="2"/>
  <c r="K1" i="19"/>
  <c r="U369" i="2"/>
  <c r="U361" i="2"/>
  <c r="U357" i="2"/>
  <c r="U353" i="2"/>
  <c r="U341" i="2"/>
  <c r="U337" i="2"/>
  <c r="U325" i="2"/>
  <c r="U321" i="2"/>
  <c r="U317" i="2"/>
  <c r="U309" i="2"/>
  <c r="U296" i="2"/>
  <c r="U292" i="2"/>
  <c r="U280" i="2"/>
  <c r="U272" i="2"/>
  <c r="U264" i="2"/>
  <c r="U260" i="2"/>
  <c r="U248" i="2"/>
  <c r="U232" i="2"/>
  <c r="U228" i="2"/>
  <c r="U220" i="2"/>
  <c r="U216" i="2"/>
  <c r="U196" i="2"/>
  <c r="U188" i="2"/>
  <c r="U184" i="2"/>
  <c r="U176" i="2"/>
  <c r="U172" i="2"/>
  <c r="U378" i="2"/>
  <c r="U374" i="2"/>
  <c r="U370" i="2"/>
  <c r="U366" i="2"/>
  <c r="U362" i="2"/>
  <c r="U358" i="2"/>
  <c r="U354" i="2"/>
  <c r="U350" i="2"/>
  <c r="U346" i="2"/>
  <c r="U342" i="2"/>
  <c r="U338" i="2"/>
  <c r="U334" i="2"/>
  <c r="U330" i="2"/>
  <c r="U326" i="2"/>
  <c r="U322" i="2"/>
  <c r="U318" i="2"/>
  <c r="U314" i="2"/>
  <c r="U310" i="2"/>
  <c r="U306" i="2"/>
  <c r="U301" i="2"/>
  <c r="U297" i="2"/>
  <c r="U293" i="2"/>
  <c r="U289" i="2"/>
  <c r="U285" i="2"/>
  <c r="U281" i="2"/>
  <c r="U277" i="2"/>
  <c r="U273" i="2"/>
  <c r="U269" i="2"/>
  <c r="U265" i="2"/>
  <c r="U261" i="2"/>
  <c r="U257" i="2"/>
  <c r="U253" i="2"/>
  <c r="U249" i="2"/>
  <c r="U245" i="2"/>
  <c r="U241" i="2"/>
  <c r="U237" i="2"/>
  <c r="U233" i="2"/>
  <c r="U229" i="2"/>
  <c r="U225" i="2"/>
  <c r="U221" i="2"/>
  <c r="U217" i="2"/>
  <c r="U213" i="2"/>
  <c r="U209" i="2"/>
  <c r="U205" i="2"/>
  <c r="U201" i="2"/>
  <c r="U197" i="2"/>
  <c r="U193" i="2"/>
  <c r="U189" i="2"/>
  <c r="U185" i="2"/>
  <c r="U181" i="2"/>
  <c r="U177" i="2"/>
  <c r="U173" i="2"/>
  <c r="U169" i="2"/>
  <c r="U165" i="2"/>
  <c r="U161" i="2"/>
  <c r="U377" i="2"/>
  <c r="U373" i="2"/>
  <c r="U365" i="2"/>
  <c r="U349" i="2"/>
  <c r="U345" i="2"/>
  <c r="U333" i="2"/>
  <c r="U329" i="2"/>
  <c r="U313" i="2"/>
  <c r="U305" i="2"/>
  <c r="U300" i="2"/>
  <c r="U288" i="2"/>
  <c r="U284" i="2"/>
  <c r="U276" i="2"/>
  <c r="U268" i="2"/>
  <c r="U256" i="2"/>
  <c r="U252" i="2"/>
  <c r="U244" i="2"/>
  <c r="U240" i="2"/>
  <c r="U236" i="2"/>
  <c r="U224" i="2"/>
  <c r="U212" i="2"/>
  <c r="U208" i="2"/>
  <c r="U204" i="2"/>
  <c r="U200" i="2"/>
  <c r="U192" i="2"/>
  <c r="U180" i="2"/>
  <c r="U168" i="2"/>
  <c r="U164" i="2"/>
  <c r="U160" i="2"/>
  <c r="U323" i="2"/>
  <c r="U319" i="2"/>
  <c r="U315" i="2"/>
  <c r="U311" i="2"/>
  <c r="U307" i="2"/>
  <c r="U303" i="2"/>
  <c r="U298" i="2"/>
  <c r="U294" i="2"/>
  <c r="U290" i="2"/>
  <c r="U278" i="2"/>
  <c r="U274" i="2"/>
  <c r="U270" i="2"/>
  <c r="U266" i="2"/>
  <c r="U262" i="2"/>
  <c r="U258" i="2"/>
  <c r="U254" i="2"/>
  <c r="U250" i="2"/>
  <c r="U246" i="2"/>
  <c r="U242" i="2"/>
  <c r="U238" i="2"/>
  <c r="U234" i="2"/>
  <c r="U230" i="2"/>
  <c r="U226" i="2"/>
  <c r="U222" i="2"/>
  <c r="U218" i="2"/>
  <c r="U214" i="2"/>
  <c r="U210" i="2"/>
  <c r="U206" i="2"/>
  <c r="U202" i="2"/>
  <c r="U198" i="2"/>
  <c r="U194" i="2"/>
  <c r="U190" i="2"/>
  <c r="U186" i="2"/>
  <c r="U182" i="2"/>
  <c r="U178" i="2"/>
  <c r="U174" i="2"/>
  <c r="U170" i="2"/>
  <c r="U166" i="2"/>
  <c r="U162" i="2"/>
  <c r="BG1" i="19"/>
  <c r="BD1" i="19"/>
  <c r="H1" i="19"/>
  <c r="L1" i="19" s="1"/>
  <c r="BH1" i="17"/>
  <c r="BI1" i="17" s="1"/>
  <c r="AA1" i="17"/>
  <c r="AB1" i="17" s="1"/>
  <c r="V1" i="16"/>
  <c r="U3" i="16"/>
  <c r="W3" i="16" s="1"/>
  <c r="X3" i="16" s="1"/>
  <c r="W25" i="14"/>
  <c r="V3" i="14"/>
  <c r="U3" i="14"/>
  <c r="AC4" i="13"/>
  <c r="AC5" i="13"/>
  <c r="AC6" i="13"/>
  <c r="AC7" i="13"/>
  <c r="AC8" i="13"/>
  <c r="AC9" i="13"/>
  <c r="AC10" i="13"/>
  <c r="AC11" i="13"/>
  <c r="AC12" i="13"/>
  <c r="AC13" i="13"/>
  <c r="AC3" i="13"/>
  <c r="U3" i="13"/>
  <c r="U1" i="13" s="1"/>
  <c r="T3" i="13"/>
  <c r="W1" i="15" l="1"/>
  <c r="U1" i="16"/>
  <c r="T1" i="16" s="1"/>
  <c r="U1" i="14"/>
  <c r="T1" i="14" s="1"/>
  <c r="T1" i="13"/>
  <c r="S1" i="13" s="1"/>
  <c r="X1" i="13"/>
  <c r="V1" i="14"/>
  <c r="BH1" i="19"/>
  <c r="C15" i="22" s="1"/>
  <c r="X1" i="15"/>
  <c r="Y3" i="15"/>
  <c r="Z3" i="15" s="1"/>
  <c r="W3" i="14"/>
  <c r="X3" i="14" s="1"/>
  <c r="X3" i="12"/>
  <c r="W3" i="12"/>
  <c r="C7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6" i="11"/>
  <c r="E5" i="11"/>
  <c r="D3" i="11"/>
  <c r="E3" i="11" s="1"/>
  <c r="D4" i="11"/>
  <c r="E4" i="11" s="1"/>
  <c r="D2" i="11"/>
  <c r="E2" i="11" s="1"/>
  <c r="G26" i="10"/>
  <c r="G23" i="10"/>
  <c r="I24" i="10" s="1"/>
  <c r="K24" i="10" s="1"/>
  <c r="G20" i="10"/>
  <c r="J20" i="10" s="1"/>
  <c r="G17" i="10"/>
  <c r="G14" i="10"/>
  <c r="J14" i="10" s="1"/>
  <c r="G11" i="10"/>
  <c r="I11" i="10" s="1"/>
  <c r="K11" i="10" s="1"/>
  <c r="G8" i="10"/>
  <c r="G5" i="10"/>
  <c r="I5" i="10" s="1"/>
  <c r="K5" i="10" s="1"/>
  <c r="J27" i="10"/>
  <c r="I27" i="10"/>
  <c r="K27" i="10" s="1"/>
  <c r="J26" i="10"/>
  <c r="K26" i="10" s="1"/>
  <c r="I26" i="10"/>
  <c r="J24" i="10"/>
  <c r="I23" i="10"/>
  <c r="J21" i="10"/>
  <c r="I21" i="10"/>
  <c r="J18" i="10"/>
  <c r="I18" i="10"/>
  <c r="K18" i="10" s="1"/>
  <c r="J17" i="10"/>
  <c r="I17" i="10"/>
  <c r="K17" i="10" s="1"/>
  <c r="J15" i="10"/>
  <c r="I15" i="10"/>
  <c r="K15" i="10" s="1"/>
  <c r="I14" i="10"/>
  <c r="K14" i="10" s="1"/>
  <c r="J12" i="10"/>
  <c r="I12" i="10"/>
  <c r="K12" i="10" s="1"/>
  <c r="J11" i="10"/>
  <c r="J9" i="10"/>
  <c r="I9" i="10"/>
  <c r="K9" i="10" s="1"/>
  <c r="J8" i="10"/>
  <c r="I8" i="10"/>
  <c r="K8" i="10" s="1"/>
  <c r="J6" i="10"/>
  <c r="I6" i="10"/>
  <c r="K6" i="10" s="1"/>
  <c r="J5" i="10"/>
  <c r="J3" i="10"/>
  <c r="I3" i="10"/>
  <c r="K3" i="10" s="1"/>
  <c r="J2" i="10"/>
  <c r="I2" i="10"/>
  <c r="K2" i="10" s="1"/>
  <c r="D3" i="10"/>
  <c r="C3" i="10"/>
  <c r="E3" i="10" s="1"/>
  <c r="E2" i="10"/>
  <c r="D2" i="10"/>
  <c r="C2" i="10"/>
  <c r="D27" i="10"/>
  <c r="C27" i="10"/>
  <c r="E27" i="10" s="1"/>
  <c r="E26" i="10"/>
  <c r="D26" i="10"/>
  <c r="C26" i="10"/>
  <c r="D24" i="10"/>
  <c r="C24" i="10"/>
  <c r="E24" i="10" s="1"/>
  <c r="E23" i="10"/>
  <c r="D23" i="10"/>
  <c r="C23" i="10"/>
  <c r="D21" i="10"/>
  <c r="C21" i="10"/>
  <c r="D20" i="10"/>
  <c r="C20" i="10"/>
  <c r="E20" i="10" s="1"/>
  <c r="D18" i="10"/>
  <c r="C18" i="10"/>
  <c r="D17" i="10"/>
  <c r="C17" i="10"/>
  <c r="E17" i="10" s="1"/>
  <c r="D15" i="10"/>
  <c r="C15" i="10"/>
  <c r="E15" i="10" s="1"/>
  <c r="E14" i="10"/>
  <c r="D14" i="10"/>
  <c r="C14" i="10"/>
  <c r="D12" i="10"/>
  <c r="C12" i="10"/>
  <c r="E12" i="10" s="1"/>
  <c r="D11" i="10"/>
  <c r="C11" i="10"/>
  <c r="E11" i="10" s="1"/>
  <c r="D9" i="10"/>
  <c r="C9" i="10"/>
  <c r="D8" i="10"/>
  <c r="C8" i="10"/>
  <c r="E8" i="10" s="1"/>
  <c r="D6" i="10"/>
  <c r="D5" i="10"/>
  <c r="C5" i="10"/>
  <c r="E5" i="10" s="1"/>
  <c r="C6" i="10"/>
  <c r="E6" i="10" s="1"/>
  <c r="T23" i="8"/>
  <c r="V1" i="8"/>
  <c r="U1" i="8" s="1"/>
  <c r="X3" i="8"/>
  <c r="Y3" i="8" s="1"/>
  <c r="AE17" i="5"/>
  <c r="AJ6" i="5"/>
  <c r="AJ7" i="5"/>
  <c r="AJ8" i="5"/>
  <c r="AJ9" i="5"/>
  <c r="AJ10" i="5"/>
  <c r="AJ11" i="5"/>
  <c r="AJ12" i="5"/>
  <c r="AJ13" i="5"/>
  <c r="AJ14" i="5"/>
  <c r="AJ15" i="5"/>
  <c r="AJ16" i="5"/>
  <c r="AJ5" i="5"/>
  <c r="U30" i="5"/>
  <c r="S21" i="7"/>
  <c r="R107" i="2"/>
  <c r="S107" i="2"/>
  <c r="T107" i="2"/>
  <c r="R108" i="2"/>
  <c r="S108" i="2"/>
  <c r="T108" i="2"/>
  <c r="R109" i="2"/>
  <c r="S109" i="2"/>
  <c r="T109" i="2"/>
  <c r="R110" i="2"/>
  <c r="S110" i="2"/>
  <c r="T110" i="2"/>
  <c r="R111" i="2"/>
  <c r="S111" i="2"/>
  <c r="T111" i="2"/>
  <c r="R112" i="2"/>
  <c r="S112" i="2"/>
  <c r="T112" i="2"/>
  <c r="R113" i="2"/>
  <c r="S113" i="2"/>
  <c r="T113" i="2"/>
  <c r="R114" i="2"/>
  <c r="S114" i="2"/>
  <c r="T114" i="2"/>
  <c r="R115" i="2"/>
  <c r="S115" i="2"/>
  <c r="T115" i="2"/>
  <c r="R116" i="2"/>
  <c r="S116" i="2"/>
  <c r="T116" i="2"/>
  <c r="R117" i="2"/>
  <c r="S117" i="2"/>
  <c r="T117" i="2"/>
  <c r="R118" i="2"/>
  <c r="S118" i="2"/>
  <c r="T118" i="2"/>
  <c r="R119" i="2"/>
  <c r="S119" i="2"/>
  <c r="T119" i="2"/>
  <c r="R120" i="2"/>
  <c r="S120" i="2"/>
  <c r="T120" i="2"/>
  <c r="R121" i="2"/>
  <c r="S121" i="2"/>
  <c r="T121" i="2"/>
  <c r="R122" i="2"/>
  <c r="S122" i="2"/>
  <c r="T122" i="2"/>
  <c r="R123" i="2"/>
  <c r="S123" i="2"/>
  <c r="T123" i="2"/>
  <c r="R124" i="2"/>
  <c r="S124" i="2"/>
  <c r="T124" i="2"/>
  <c r="R125" i="2"/>
  <c r="S125" i="2"/>
  <c r="T125" i="2"/>
  <c r="R126" i="2"/>
  <c r="S126" i="2"/>
  <c r="T126" i="2"/>
  <c r="R127" i="2"/>
  <c r="S127" i="2"/>
  <c r="T127" i="2"/>
  <c r="R128" i="2"/>
  <c r="S128" i="2"/>
  <c r="T128" i="2"/>
  <c r="R129" i="2"/>
  <c r="S129" i="2"/>
  <c r="T129" i="2"/>
  <c r="R130" i="2"/>
  <c r="S130" i="2"/>
  <c r="T130" i="2"/>
  <c r="R131" i="2"/>
  <c r="S131" i="2"/>
  <c r="T131" i="2"/>
  <c r="R132" i="2"/>
  <c r="S132" i="2"/>
  <c r="T132" i="2"/>
  <c r="R133" i="2"/>
  <c r="S133" i="2"/>
  <c r="T133" i="2"/>
  <c r="R134" i="2"/>
  <c r="S134" i="2"/>
  <c r="T134" i="2"/>
  <c r="R135" i="2"/>
  <c r="S135" i="2"/>
  <c r="T135" i="2"/>
  <c r="R136" i="2"/>
  <c r="S136" i="2"/>
  <c r="T136" i="2"/>
  <c r="R137" i="2"/>
  <c r="S137" i="2"/>
  <c r="T137" i="2"/>
  <c r="R138" i="2"/>
  <c r="S138" i="2"/>
  <c r="T138" i="2"/>
  <c r="R139" i="2"/>
  <c r="S139" i="2"/>
  <c r="T139" i="2"/>
  <c r="R140" i="2"/>
  <c r="S140" i="2"/>
  <c r="T140" i="2"/>
  <c r="R141" i="2"/>
  <c r="S141" i="2"/>
  <c r="T141" i="2"/>
  <c r="R142" i="2"/>
  <c r="S142" i="2"/>
  <c r="T142" i="2"/>
  <c r="R143" i="2"/>
  <c r="S143" i="2"/>
  <c r="T143" i="2"/>
  <c r="R144" i="2"/>
  <c r="S144" i="2"/>
  <c r="T144" i="2"/>
  <c r="R145" i="2"/>
  <c r="S145" i="2"/>
  <c r="T145" i="2"/>
  <c r="R146" i="2"/>
  <c r="S146" i="2"/>
  <c r="T146" i="2"/>
  <c r="R147" i="2"/>
  <c r="S147" i="2"/>
  <c r="T147" i="2"/>
  <c r="R148" i="2"/>
  <c r="S148" i="2"/>
  <c r="T148" i="2"/>
  <c r="R149" i="2"/>
  <c r="S149" i="2"/>
  <c r="T149" i="2"/>
  <c r="R150" i="2"/>
  <c r="S150" i="2"/>
  <c r="T150" i="2"/>
  <c r="R151" i="2"/>
  <c r="S151" i="2"/>
  <c r="T151" i="2"/>
  <c r="R152" i="2"/>
  <c r="S152" i="2"/>
  <c r="T152" i="2"/>
  <c r="R153" i="2"/>
  <c r="S153" i="2"/>
  <c r="T153" i="2"/>
  <c r="R154" i="2"/>
  <c r="S154" i="2"/>
  <c r="T154" i="2"/>
  <c r="R155" i="2"/>
  <c r="S155" i="2"/>
  <c r="T155" i="2"/>
  <c r="R156" i="2"/>
  <c r="S156" i="2"/>
  <c r="T156" i="2"/>
  <c r="R157" i="2"/>
  <c r="S157" i="2"/>
  <c r="T157" i="2"/>
  <c r="R158" i="2"/>
  <c r="S158" i="2"/>
  <c r="T158" i="2"/>
  <c r="AW14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Y1" i="14" l="1"/>
  <c r="V1" i="15"/>
  <c r="AA1" i="15"/>
  <c r="Y1" i="15"/>
  <c r="U155" i="2"/>
  <c r="U143" i="2"/>
  <c r="U139" i="2"/>
  <c r="U135" i="2"/>
  <c r="U131" i="2"/>
  <c r="U127" i="2"/>
  <c r="U123" i="2"/>
  <c r="U119" i="2"/>
  <c r="U115" i="2"/>
  <c r="U111" i="2"/>
  <c r="U107" i="2"/>
  <c r="U151" i="2"/>
  <c r="U147" i="2"/>
  <c r="U156" i="2"/>
  <c r="U152" i="2"/>
  <c r="U148" i="2"/>
  <c r="U144" i="2"/>
  <c r="U140" i="2"/>
  <c r="U136" i="2"/>
  <c r="U132" i="2"/>
  <c r="U128" i="2"/>
  <c r="U124" i="2"/>
  <c r="U120" i="2"/>
  <c r="U116" i="2"/>
  <c r="U112" i="2"/>
  <c r="U108" i="2"/>
  <c r="U157" i="2"/>
  <c r="U153" i="2"/>
  <c r="U149" i="2"/>
  <c r="U145" i="2"/>
  <c r="U141" i="2"/>
  <c r="U137" i="2"/>
  <c r="U133" i="2"/>
  <c r="U129" i="2"/>
  <c r="U125" i="2"/>
  <c r="U121" i="2"/>
  <c r="U117" i="2"/>
  <c r="U113" i="2"/>
  <c r="U109" i="2"/>
  <c r="U158" i="2"/>
  <c r="U154" i="2"/>
  <c r="U150" i="2"/>
  <c r="U146" i="2"/>
  <c r="U142" i="2"/>
  <c r="U138" i="2"/>
  <c r="U134" i="2"/>
  <c r="U130" i="2"/>
  <c r="U126" i="2"/>
  <c r="U122" i="2"/>
  <c r="U118" i="2"/>
  <c r="U114" i="2"/>
  <c r="U110" i="2"/>
  <c r="W1" i="16"/>
  <c r="W1" i="14"/>
  <c r="X1" i="14" s="1"/>
  <c r="Y3" i="12"/>
  <c r="Z3" i="12" s="1"/>
  <c r="X1" i="12"/>
  <c r="W1" i="12"/>
  <c r="V1" i="12" s="1"/>
  <c r="J23" i="10"/>
  <c r="K23" i="10"/>
  <c r="I20" i="10"/>
  <c r="K20" i="10" s="1"/>
  <c r="K21" i="10"/>
  <c r="E21" i="10"/>
  <c r="E18" i="10"/>
  <c r="E9" i="10"/>
  <c r="W1" i="8"/>
  <c r="X1" i="8" s="1"/>
  <c r="Y1" i="8" s="1"/>
  <c r="C7" i="22" s="1"/>
  <c r="X3" i="7"/>
  <c r="F26" i="6"/>
  <c r="N11" i="6"/>
  <c r="N12" i="6"/>
  <c r="N13" i="6"/>
  <c r="N14" i="6"/>
  <c r="N15" i="6"/>
  <c r="N16" i="6"/>
  <c r="N10" i="6"/>
  <c r="M18" i="6"/>
  <c r="H18" i="6"/>
  <c r="I11" i="6"/>
  <c r="I12" i="6"/>
  <c r="I13" i="6"/>
  <c r="I14" i="6"/>
  <c r="I15" i="6"/>
  <c r="I16" i="6"/>
  <c r="I10" i="6"/>
  <c r="H8" i="6"/>
  <c r="I3" i="6"/>
  <c r="I4" i="6"/>
  <c r="I5" i="6"/>
  <c r="I6" i="6"/>
  <c r="I2" i="6"/>
  <c r="C5" i="22" l="1"/>
  <c r="Y24" i="14"/>
  <c r="Y26" i="14" s="1"/>
  <c r="AA1" i="12"/>
  <c r="Z27" i="12" s="1"/>
  <c r="Z1" i="15"/>
  <c r="N18" i="6"/>
  <c r="L18" i="6" s="1"/>
  <c r="X1" i="16"/>
  <c r="Y15" i="16" s="1"/>
  <c r="Y16" i="16" s="1"/>
  <c r="Y1" i="12"/>
  <c r="Z1" i="12" s="1"/>
  <c r="I8" i="6"/>
  <c r="G8" i="6" s="1"/>
  <c r="X1" i="7"/>
  <c r="W1" i="7"/>
  <c r="V1" i="7" s="1"/>
  <c r="Y3" i="7"/>
  <c r="Z3" i="7" s="1"/>
  <c r="I18" i="6"/>
  <c r="G18" i="6" s="1"/>
  <c r="AE4" i="5"/>
  <c r="AE5" i="5"/>
  <c r="AE6" i="5"/>
  <c r="AE7" i="5"/>
  <c r="AE8" i="5"/>
  <c r="AE9" i="5"/>
  <c r="AE10" i="5"/>
  <c r="AE11" i="5"/>
  <c r="AE12" i="5"/>
  <c r="AE13" i="5"/>
  <c r="AE14" i="5"/>
  <c r="AE15" i="5"/>
  <c r="AE16" i="5"/>
  <c r="AE3" i="5"/>
  <c r="U27" i="5"/>
  <c r="X3" i="5"/>
  <c r="Y3" i="5" s="1"/>
  <c r="V1" i="5"/>
  <c r="U1" i="5" s="1"/>
  <c r="C6" i="22" l="1"/>
  <c r="AA23" i="15"/>
  <c r="AA19" i="15"/>
  <c r="AA20" i="15" s="1"/>
  <c r="Z21" i="12"/>
  <c r="Z22" i="12" s="1"/>
  <c r="Z18" i="12"/>
  <c r="C3" i="22"/>
  <c r="Z23" i="12"/>
  <c r="Z24" i="12" s="1"/>
  <c r="W1" i="5"/>
  <c r="X1" i="5" s="1"/>
  <c r="Y1" i="5" s="1"/>
  <c r="C8" i="22" s="1"/>
  <c r="Y1" i="7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2" i="2"/>
  <c r="AE105" i="1"/>
  <c r="AE104" i="1"/>
  <c r="U102" i="2" l="1"/>
  <c r="U86" i="2"/>
  <c r="U70" i="2"/>
  <c r="U54" i="2"/>
  <c r="U6" i="2"/>
  <c r="U2" i="2"/>
  <c r="U103" i="2"/>
  <c r="U99" i="2"/>
  <c r="U95" i="2"/>
  <c r="U91" i="2"/>
  <c r="U87" i="2"/>
  <c r="U83" i="2"/>
  <c r="U79" i="2"/>
  <c r="U75" i="2"/>
  <c r="U71" i="2"/>
  <c r="U67" i="2"/>
  <c r="U63" i="2"/>
  <c r="U59" i="2"/>
  <c r="U55" i="2"/>
  <c r="U51" i="2"/>
  <c r="U47" i="2"/>
  <c r="U43" i="2"/>
  <c r="U39" i="2"/>
  <c r="U35" i="2"/>
  <c r="U31" i="2"/>
  <c r="U27" i="2"/>
  <c r="U23" i="2"/>
  <c r="U19" i="2"/>
  <c r="U15" i="2"/>
  <c r="U11" i="2"/>
  <c r="U7" i="2"/>
  <c r="U3" i="2"/>
  <c r="U38" i="2"/>
  <c r="U104" i="2"/>
  <c r="U100" i="2"/>
  <c r="U96" i="2"/>
  <c r="U92" i="2"/>
  <c r="U88" i="2"/>
  <c r="U84" i="2"/>
  <c r="U80" i="2"/>
  <c r="U76" i="2"/>
  <c r="U72" i="2"/>
  <c r="U68" i="2"/>
  <c r="U64" i="2"/>
  <c r="U60" i="2"/>
  <c r="U56" i="2"/>
  <c r="U52" i="2"/>
  <c r="U48" i="2"/>
  <c r="U44" i="2"/>
  <c r="U40" i="2"/>
  <c r="U36" i="2"/>
  <c r="U32" i="2"/>
  <c r="U28" i="2"/>
  <c r="U24" i="2"/>
  <c r="U20" i="2"/>
  <c r="U16" i="2"/>
  <c r="U12" i="2"/>
  <c r="U8" i="2"/>
  <c r="U4" i="2"/>
  <c r="U106" i="2"/>
  <c r="U98" i="2"/>
  <c r="U94" i="2"/>
  <c r="U90" i="2"/>
  <c r="U82" i="2"/>
  <c r="U78" i="2"/>
  <c r="U74" i="2"/>
  <c r="U66" i="2"/>
  <c r="U62" i="2"/>
  <c r="U58" i="2"/>
  <c r="U50" i="2"/>
  <c r="U46" i="2"/>
  <c r="U42" i="2"/>
  <c r="U34" i="2"/>
  <c r="U30" i="2"/>
  <c r="U26" i="2"/>
  <c r="U22" i="2"/>
  <c r="U18" i="2"/>
  <c r="U14" i="2"/>
  <c r="U10" i="2"/>
  <c r="Z1" i="7"/>
  <c r="C17" i="22" s="1"/>
  <c r="U105" i="2"/>
  <c r="U101" i="2"/>
  <c r="U97" i="2"/>
  <c r="U93" i="2"/>
  <c r="U89" i="2"/>
  <c r="U85" i="2"/>
  <c r="U81" i="2"/>
  <c r="U77" i="2"/>
  <c r="U73" i="2"/>
  <c r="U69" i="2"/>
  <c r="U65" i="2"/>
  <c r="U61" i="2"/>
  <c r="U57" i="2"/>
  <c r="U53" i="2"/>
  <c r="U49" i="2"/>
  <c r="U45" i="2"/>
  <c r="U41" i="2"/>
  <c r="U37" i="2"/>
  <c r="U33" i="2"/>
  <c r="U29" i="2"/>
  <c r="U25" i="2"/>
  <c r="U21" i="2"/>
  <c r="U17" i="2"/>
  <c r="U13" i="2"/>
  <c r="U9" i="2"/>
  <c r="U5" i="2"/>
  <c r="AW15" i="1"/>
  <c r="AW16" i="1"/>
  <c r="AW17" i="1"/>
  <c r="AW4" i="1"/>
  <c r="AW6" i="1"/>
  <c r="AW7" i="1"/>
  <c r="AW8" i="1"/>
  <c r="AW9" i="1"/>
  <c r="AW10" i="1"/>
  <c r="AW11" i="1"/>
  <c r="AW12" i="1"/>
  <c r="AW13" i="1"/>
  <c r="AW3" i="1"/>
  <c r="BA20" i="1"/>
  <c r="AZ20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BB20" i="1" l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2" i="1"/>
  <c r="B7" i="11"/>
  <c r="V3" i="13"/>
  <c r="W3" i="13" s="1"/>
  <c r="V1" i="13"/>
  <c r="D7" i="11" l="1"/>
  <c r="B15" i="11"/>
  <c r="A7" i="11"/>
  <c r="W1" i="13"/>
  <c r="X28" i="13" s="1"/>
  <c r="C4" i="22" l="1"/>
  <c r="C1" i="22" s="1"/>
  <c r="X21" i="13"/>
  <c r="X23" i="13" s="1"/>
  <c r="E7" i="11"/>
  <c r="A1" i="18"/>
  <c r="D1" i="18"/>
  <c r="E1" i="18" l="1"/>
</calcChain>
</file>

<file path=xl/sharedStrings.xml><?xml version="1.0" encoding="utf-8"?>
<sst xmlns="http://schemas.openxmlformats.org/spreadsheetml/2006/main" count="5050" uniqueCount="297">
  <si>
    <t>POS</t>
  </si>
  <si>
    <t>numEv</t>
  </si>
  <si>
    <t>NumEv</t>
  </si>
  <si>
    <t>Type</t>
  </si>
  <si>
    <t>GOL</t>
  </si>
  <si>
    <t>Local</t>
  </si>
  <si>
    <t>FALLO</t>
  </si>
  <si>
    <t>Visitante</t>
  </si>
  <si>
    <t>MatchId</t>
  </si>
  <si>
    <t>Minute</t>
  </si>
  <si>
    <t>Éxito</t>
  </si>
  <si>
    <t>SubjectTeamId</t>
  </si>
  <si>
    <t>Equipo</t>
  </si>
  <si>
    <t>SubjectPlayerID</t>
  </si>
  <si>
    <t>SubAnotacion</t>
  </si>
  <si>
    <t>PosMedi</t>
  </si>
  <si>
    <t>BPInd_att</t>
  </si>
  <si>
    <t>BPInd_Def</t>
  </si>
  <si>
    <t>Dif</t>
  </si>
  <si>
    <t>Etiquetas de columna</t>
  </si>
  <si>
    <t>Total general</t>
  </si>
  <si>
    <t>Etiquetas de fila</t>
  </si>
  <si>
    <t>%</t>
  </si>
  <si>
    <t>DiferenciaNiveles</t>
  </si>
  <si>
    <t>Total</t>
  </si>
  <si>
    <t>Fallo</t>
  </si>
  <si>
    <t>Gol</t>
  </si>
  <si>
    <t>Partido</t>
  </si>
  <si>
    <t>Minuti</t>
  </si>
  <si>
    <t>EquipoID</t>
  </si>
  <si>
    <t>H-A</t>
  </si>
  <si>
    <t>IdPlayer</t>
  </si>
  <si>
    <t>IDBP</t>
  </si>
  <si>
    <t>PosMedia</t>
  </si>
  <si>
    <t>Bpbepero</t>
  </si>
  <si>
    <t>BPInd_def</t>
  </si>
  <si>
    <t>NumCABHome</t>
  </si>
  <si>
    <t>NumCABAway</t>
  </si>
  <si>
    <t>MaxMinHome</t>
  </si>
  <si>
    <t>MaxMinAway</t>
  </si>
  <si>
    <t>NumCAbAtt</t>
  </si>
  <si>
    <t>NumCabDef</t>
  </si>
  <si>
    <t>DifBPI</t>
  </si>
  <si>
    <t>DifCAB</t>
  </si>
  <si>
    <t>(Varios elementos)</t>
  </si>
  <si>
    <t>MatchID</t>
  </si>
  <si>
    <t>Minuto</t>
  </si>
  <si>
    <t>XP_Del</t>
  </si>
  <si>
    <t>Ano_Del</t>
  </si>
  <si>
    <t>Cuenta de MatchID</t>
  </si>
  <si>
    <t>XP_def</t>
  </si>
  <si>
    <t>Def_DEF</t>
  </si>
  <si>
    <t>Ano_Def</t>
  </si>
  <si>
    <t>XP_Def</t>
  </si>
  <si>
    <t>Pas_Pas</t>
  </si>
  <si>
    <t>Eventos</t>
  </si>
  <si>
    <t>Ano_Rem</t>
  </si>
  <si>
    <t>Total_Pond</t>
  </si>
  <si>
    <t>RAP_Pond</t>
  </si>
  <si>
    <t>TotalRAP_Real</t>
  </si>
  <si>
    <t>TotalRAPPOnd</t>
  </si>
  <si>
    <t>Partidos</t>
  </si>
  <si>
    <t>%_por_RAP</t>
  </si>
  <si>
    <t>NumEqCREATIVOS</t>
  </si>
  <si>
    <t>Numpartidos</t>
  </si>
  <si>
    <t>matchId</t>
  </si>
  <si>
    <t>Ano_TEC</t>
  </si>
  <si>
    <t>XP_Tec</t>
  </si>
  <si>
    <t>DEF_Cab</t>
  </si>
  <si>
    <t>XP_CAB</t>
  </si>
  <si>
    <t>TotalTEC_Pond</t>
  </si>
  <si>
    <t>TEC_REAL</t>
  </si>
  <si>
    <t>TEC_Pond</t>
  </si>
  <si>
    <t>%_por_TEC</t>
  </si>
  <si>
    <t>ANO</t>
  </si>
  <si>
    <t>(Todas)</t>
  </si>
  <si>
    <t>Dif_CAB</t>
  </si>
  <si>
    <t>DEF_CAB</t>
  </si>
  <si>
    <t>ANO_TEC</t>
  </si>
  <si>
    <t>Pas_PAS</t>
  </si>
  <si>
    <t>Ano_DEL</t>
  </si>
  <si>
    <t>DEF_DEF</t>
  </si>
  <si>
    <t>TotalRAP_Pond</t>
  </si>
  <si>
    <t>Cuenta de Éxito</t>
  </si>
  <si>
    <t>ANO_RAP</t>
  </si>
  <si>
    <t>Event</t>
  </si>
  <si>
    <t>Esp_Rem</t>
  </si>
  <si>
    <t>Numeventos</t>
  </si>
  <si>
    <t>RAPIDOS</t>
  </si>
  <si>
    <t>pbase</t>
  </si>
  <si>
    <t>pEquipo</t>
  </si>
  <si>
    <t>pSlot</t>
  </si>
  <si>
    <t>pAparicion</t>
  </si>
  <si>
    <t>EXTREMOS</t>
  </si>
  <si>
    <t>%_Ext</t>
  </si>
  <si>
    <t>Evento</t>
  </si>
  <si>
    <t>ANO_REM</t>
  </si>
  <si>
    <t>ESP_REM</t>
  </si>
  <si>
    <t>LAT_EXT</t>
  </si>
  <si>
    <t>ESP_EXT</t>
  </si>
  <si>
    <t>LAT_Extremo</t>
  </si>
  <si>
    <t>Ano_REM</t>
  </si>
  <si>
    <t>Pas_IMP</t>
  </si>
  <si>
    <t>Esp_IMP</t>
  </si>
  <si>
    <t>TotalIMP05_Pond</t>
  </si>
  <si>
    <t>IMP05Real</t>
  </si>
  <si>
    <t>IMP05Pond</t>
  </si>
  <si>
    <t>IMP05_Pond</t>
  </si>
  <si>
    <t>partidos</t>
  </si>
  <si>
    <t>IMP_Pond</t>
  </si>
  <si>
    <t>%_por_IMP</t>
  </si>
  <si>
    <t>IMP_real</t>
  </si>
  <si>
    <t>ANO_Rem</t>
  </si>
  <si>
    <t>(en blanco)</t>
  </si>
  <si>
    <t>XP_Rem</t>
  </si>
  <si>
    <t>IMP_Real</t>
  </si>
  <si>
    <t>DEF_IMP</t>
  </si>
  <si>
    <t>ANO_rival</t>
  </si>
  <si>
    <t>XP_IMP</t>
  </si>
  <si>
    <t>XP_Rival</t>
  </si>
  <si>
    <t>minuto</t>
  </si>
  <si>
    <t>éxito</t>
  </si>
  <si>
    <t>Etiquetes de columna</t>
  </si>
  <si>
    <t>(Tot)</t>
  </si>
  <si>
    <t>Etiquetes de fila</t>
  </si>
  <si>
    <t>(en blanc)</t>
  </si>
  <si>
    <t>Recompte de MatchId</t>
  </si>
  <si>
    <t>Recompte de Partido</t>
  </si>
  <si>
    <t>(Múltiples elements)</t>
  </si>
  <si>
    <t>Dif_BP_Ind</t>
  </si>
  <si>
    <t>ESP_Rem</t>
  </si>
  <si>
    <t>EXT</t>
  </si>
  <si>
    <t>%_EXT</t>
  </si>
  <si>
    <t>Recompte de Evento</t>
  </si>
  <si>
    <t>NEXT</t>
  </si>
  <si>
    <t>Macth</t>
  </si>
  <si>
    <t>NumEXT</t>
  </si>
  <si>
    <t>Match</t>
  </si>
  <si>
    <t>ANO_rem</t>
  </si>
  <si>
    <t>Lat_Pas</t>
  </si>
  <si>
    <t>Esp_Pas</t>
  </si>
  <si>
    <t>Recompte de MatchID</t>
  </si>
  <si>
    <t>partido</t>
  </si>
  <si>
    <t>matchid</t>
  </si>
  <si>
    <t>Recompte de matchid</t>
  </si>
  <si>
    <t>Esp_REM</t>
  </si>
  <si>
    <t>CABPond</t>
  </si>
  <si>
    <t>CAB_Real</t>
  </si>
  <si>
    <t>CAB_Pond</t>
  </si>
  <si>
    <t>CAB</t>
  </si>
  <si>
    <t>%_por_CAB</t>
  </si>
  <si>
    <t>POT</t>
  </si>
  <si>
    <t>OcaF</t>
  </si>
  <si>
    <t>MaxMin</t>
  </si>
  <si>
    <t>Suma de OcaF</t>
  </si>
  <si>
    <t>Jug_POT</t>
  </si>
  <si>
    <t>Ano_POT</t>
  </si>
  <si>
    <t>ID</t>
  </si>
  <si>
    <t>OcasionesF</t>
  </si>
  <si>
    <t>%_POT</t>
  </si>
  <si>
    <t>Suma de MaxMin</t>
  </si>
  <si>
    <t>Minutos</t>
  </si>
  <si>
    <t>Partidos_90min</t>
  </si>
  <si>
    <t>OcaFRival</t>
  </si>
  <si>
    <t>CORTE</t>
  </si>
  <si>
    <t>Def_POT</t>
  </si>
  <si>
    <t>Ano_Rival</t>
  </si>
  <si>
    <t>Res_POT</t>
  </si>
  <si>
    <t>Res_Rival</t>
  </si>
  <si>
    <t>Suma de OcaFRival</t>
  </si>
  <si>
    <t>Cuenta de MatchId</t>
  </si>
  <si>
    <t>eventos</t>
  </si>
  <si>
    <t>Oca_F_Rival</t>
  </si>
  <si>
    <t>Oca_Cortadas</t>
  </si>
  <si>
    <t>Oca_Total</t>
  </si>
  <si>
    <t>Descripcion</t>
  </si>
  <si>
    <t>05</t>
  </si>
  <si>
    <t>IMP Pase Largo</t>
  </si>
  <si>
    <t>06</t>
  </si>
  <si>
    <t>IMP Anotacion</t>
  </si>
  <si>
    <t>08</t>
  </si>
  <si>
    <t>IMP</t>
  </si>
  <si>
    <t>09</t>
  </si>
  <si>
    <t>IMP Fallo</t>
  </si>
  <si>
    <t>15</t>
  </si>
  <si>
    <t>RAP Anotacion</t>
  </si>
  <si>
    <t>16</t>
  </si>
  <si>
    <t>RAP Pase</t>
  </si>
  <si>
    <t>18</t>
  </si>
  <si>
    <t>Corner + Ano</t>
  </si>
  <si>
    <t>19</t>
  </si>
  <si>
    <t>Corner + CAB</t>
  </si>
  <si>
    <t>25</t>
  </si>
  <si>
    <t>IMP Propia Puerta</t>
  </si>
  <si>
    <t>35</t>
  </si>
  <si>
    <t>Delantero XP</t>
  </si>
  <si>
    <t>36</t>
  </si>
  <si>
    <t>Defensa No-XP</t>
  </si>
  <si>
    <t>39</t>
  </si>
  <si>
    <t>TEC vs CAB</t>
  </si>
  <si>
    <t>90</t>
  </si>
  <si>
    <t>POT DelanteroNormal</t>
  </si>
  <si>
    <t>310</t>
  </si>
  <si>
    <t>POT Corta</t>
  </si>
  <si>
    <t>37</t>
  </si>
  <si>
    <t>Lateral+CAB</t>
  </si>
  <si>
    <t>38</t>
  </si>
  <si>
    <t>Lateral+ANO</t>
  </si>
  <si>
    <t>105 UnpredictableLongPass</t>
  </si>
  <si>
    <t>106 UnpredictableOnHisOwn</t>
  </si>
  <si>
    <t>108 UnpredictableSpecialAction</t>
  </si>
  <si>
    <t>109 UnpredictableMistake</t>
  </si>
  <si>
    <t>125 UnpredictableOwnGoal</t>
  </si>
  <si>
    <t>115 QuickRushesOnHisOwn</t>
  </si>
  <si>
    <t>116 QuickRushesAndPassesTheBall</t>
  </si>
  <si>
    <t>117 TiredDefenderMistake</t>
  </si>
  <si>
    <t>135 ExperiencedForward</t>
  </si>
  <si>
    <t>136 InexperiencedDefender</t>
  </si>
  <si>
    <t>137 WingerToHeader</t>
  </si>
  <si>
    <t>138 WingerToAnyone</t>
  </si>
  <si>
    <t>139 TechnicalGoesAroundHeadPlayer</t>
  </si>
  <si>
    <t>307 SupportPlayerBoost (308 Missed and organisation dropped, 309 Missed)</t>
  </si>
  <si>
    <t>119 CornerToHeader</t>
  </si>
  <si>
    <t>118 CornerToAnyone</t>
  </si>
  <si>
    <t>310 PDIM</t>
  </si>
  <si>
    <t>190 PNF</t>
  </si>
  <si>
    <t>DEF</t>
  </si>
  <si>
    <t>EventypeID</t>
  </si>
  <si>
    <t>ANO_Rival</t>
  </si>
  <si>
    <t>RES_DEF</t>
  </si>
  <si>
    <t>17</t>
  </si>
  <si>
    <t>Defensa Cansado</t>
  </si>
  <si>
    <t>p_slots</t>
  </si>
  <si>
    <t>FIJO</t>
  </si>
  <si>
    <t>no</t>
  </si>
  <si>
    <t>si</t>
  </si>
  <si>
    <t>pos</t>
  </si>
  <si>
    <t>1/2 y 1/8</t>
  </si>
  <si>
    <t>0*</t>
  </si>
  <si>
    <t>1.56</t>
  </si>
  <si>
    <t>0.936</t>
  </si>
  <si>
    <t>ptotal</t>
  </si>
  <si>
    <t>pTotal</t>
  </si>
  <si>
    <t>NumPartidos</t>
  </si>
  <si>
    <t>ptotal_sobre</t>
  </si>
  <si>
    <t>Promedio de ptotal_sobre</t>
  </si>
  <si>
    <t>ptotal_sobre_media</t>
  </si>
  <si>
    <t>pbase_sobre</t>
  </si>
  <si>
    <t>TacticH</t>
  </si>
  <si>
    <t>TacticA</t>
  </si>
  <si>
    <t>TActiA</t>
  </si>
  <si>
    <t>ANO_del</t>
  </si>
  <si>
    <t>ptaotl_sobre</t>
  </si>
  <si>
    <t>Promedio de pbase_sobre</t>
  </si>
  <si>
    <t>Matc</t>
  </si>
  <si>
    <t>Promedio de ptaotl_sobre</t>
  </si>
  <si>
    <t>pbase_calculada</t>
  </si>
  <si>
    <t>ento</t>
  </si>
  <si>
    <t>p_base_observada</t>
  </si>
  <si>
    <t>Loc</t>
  </si>
  <si>
    <t>Vis</t>
  </si>
  <si>
    <t>POR</t>
  </si>
  <si>
    <t>LAT</t>
  </si>
  <si>
    <t>DC</t>
  </si>
  <si>
    <t>MD</t>
  </si>
  <si>
    <t>RAP</t>
  </si>
  <si>
    <t>DV</t>
  </si>
  <si>
    <t>TEC</t>
  </si>
  <si>
    <t>Pos</t>
  </si>
  <si>
    <t>pbase_partido</t>
  </si>
  <si>
    <t>pEquipoLOCAL</t>
  </si>
  <si>
    <t>pslot</t>
  </si>
  <si>
    <t xml:space="preserve">p </t>
  </si>
  <si>
    <t>p(0)</t>
  </si>
  <si>
    <t>p(1)</t>
  </si>
  <si>
    <t>p(2)</t>
  </si>
  <si>
    <t>Promedio de pbase</t>
  </si>
  <si>
    <t>pbase_obs</t>
  </si>
  <si>
    <t>pbase_Obs</t>
  </si>
  <si>
    <t>pbase_cal</t>
  </si>
  <si>
    <t>pEquipoVIS</t>
  </si>
  <si>
    <t>pLOCAL</t>
  </si>
  <si>
    <t>pVIS</t>
  </si>
  <si>
    <t>True</t>
  </si>
  <si>
    <t>Porteria</t>
  </si>
  <si>
    <t>Defensa</t>
  </si>
  <si>
    <t>Jugadas</t>
  </si>
  <si>
    <t>Lateral</t>
  </si>
  <si>
    <t>Pases</t>
  </si>
  <si>
    <t>Anotacion</t>
  </si>
  <si>
    <t>BP</t>
  </si>
  <si>
    <t>XP</t>
  </si>
  <si>
    <t>Forma</t>
  </si>
  <si>
    <t>Specialty</t>
  </si>
  <si>
    <t>MotherClub</t>
  </si>
  <si>
    <t>Resistencia</t>
  </si>
  <si>
    <t>Fidelidad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</si>
</sst>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-* #,##0.00\ _€_-;\-* #,##0.00\ _€_-;_-* &quot;-&quot;??\ _€_-;_-@_-"/>
    <numFmt numFmtId="164" formatCode="0.000"/>
    <numFmt numFmtId="165" formatCode="0.0%"/>
    <numFmt numFmtId="166" formatCode="0.0000"/>
    <numFmt numFmtId="167" formatCode="0.0"/>
    <numFmt numFmtId="168" formatCode="0.0000000"/>
    <numFmt numFmtId="169" formatCode="0.000000"/>
    <numFmt numFmtId="170" formatCode="0.00000"/>
    <numFmt numFmtId="171" formatCode="#,##0.0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-0.249977111117893"/>
      </top>
      <bottom style="medium">
        <color theme="4" tint="-0.24997711111789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78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43" fontId="0" fillId="0" borderId="0" xfId="1" applyNumberFormat="1" applyFont="1"/>
    <xf numFmtId="2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center"/>
    </xf>
    <xf numFmtId="165" fontId="0" fillId="0" borderId="0" xfId="2" applyNumberFormat="1" applyFont="1" applyAlignment="1">
      <alignment horizontal="center"/>
    </xf>
    <xf numFmtId="164" fontId="1" fillId="0" borderId="0" xfId="0" applyNumberFormat="1" applyFont="1"/>
    <xf numFmtId="166" fontId="0" fillId="0" borderId="0" xfId="0" applyNumberFormat="1"/>
    <xf numFmtId="2" fontId="1" fillId="0" borderId="0" xfId="0" applyNumberFormat="1" applyFont="1"/>
    <xf numFmtId="0" fontId="0" fillId="0" borderId="0" xfId="0" applyFont="1" applyAlignment="1">
      <alignment horizontal="left"/>
    </xf>
    <xf numFmtId="0" fontId="0" fillId="0" borderId="0" xfId="0" applyNumberFormat="1" applyFont="1"/>
    <xf numFmtId="0" fontId="1" fillId="0" borderId="2" xfId="0" applyFont="1" applyBorder="1" applyAlignment="1">
      <alignment horizontal="left"/>
    </xf>
    <xf numFmtId="0" fontId="1" fillId="0" borderId="2" xfId="0" applyNumberFormat="1" applyFont="1" applyBorder="1"/>
    <xf numFmtId="0" fontId="1" fillId="0" borderId="2" xfId="0" applyFont="1" applyBorder="1"/>
    <xf numFmtId="0" fontId="3" fillId="3" borderId="0" xfId="0" applyFont="1" applyFill="1"/>
    <xf numFmtId="0" fontId="1" fillId="2" borderId="0" xfId="0" applyFont="1" applyFill="1" applyAlignment="1">
      <alignment horizontal="left"/>
    </xf>
    <xf numFmtId="0" fontId="1" fillId="2" borderId="0" xfId="0" applyFont="1" applyFill="1"/>
    <xf numFmtId="0" fontId="0" fillId="0" borderId="0" xfId="0" applyAlignment="1">
      <alignment vertical="center" wrapText="1"/>
    </xf>
    <xf numFmtId="167" fontId="0" fillId="0" borderId="0" xfId="0" applyNumberFormat="1"/>
    <xf numFmtId="49" fontId="0" fillId="0" borderId="0" xfId="0" applyNumberFormat="1"/>
    <xf numFmtId="12" fontId="0" fillId="0" borderId="0" xfId="0" applyNumberFormat="1"/>
    <xf numFmtId="12" fontId="0" fillId="0" borderId="0" xfId="0" applyNumberFormat="1" applyAlignment="1">
      <alignment horizontal="center"/>
    </xf>
    <xf numFmtId="13" fontId="0" fillId="0" borderId="0" xfId="0" applyNumberFormat="1" applyAlignment="1">
      <alignment horizontal="center"/>
    </xf>
    <xf numFmtId="49" fontId="1" fillId="0" borderId="0" xfId="0" applyNumberFormat="1" applyFont="1"/>
    <xf numFmtId="12" fontId="1" fillId="0" borderId="0" xfId="0" applyNumberFormat="1" applyFont="1"/>
    <xf numFmtId="0" fontId="1" fillId="0" borderId="0" xfId="0" applyFont="1" applyAlignment="1">
      <alignment horizontal="center" vertical="center" wrapText="1"/>
    </xf>
    <xf numFmtId="13" fontId="0" fillId="0" borderId="0" xfId="0" applyNumberFormat="1" applyAlignment="1">
      <alignment vertical="center" wrapText="1"/>
    </xf>
    <xf numFmtId="3" fontId="0" fillId="0" borderId="0" xfId="0" applyNumberFormat="1"/>
    <xf numFmtId="164" fontId="0" fillId="0" borderId="0" xfId="0" applyNumberFormat="1" applyAlignment="1">
      <alignment horizontal="left" indent="2"/>
    </xf>
    <xf numFmtId="171" fontId="0" fillId="0" borderId="0" xfId="0" applyNumberFormat="1"/>
    <xf numFmtId="169" fontId="0" fillId="0" borderId="0" xfId="0" applyNumberFormat="1"/>
    <xf numFmtId="170" fontId="0" fillId="0" borderId="0" xfId="0" applyNumberFormat="1"/>
    <xf numFmtId="168" fontId="0" fillId="0" borderId="0" xfId="0" applyNumberFormat="1"/>
    <xf numFmtId="0" fontId="0" fillId="0" borderId="0" xfId="0" applyAlignment="1">
      <alignment horizontal="center" vertical="center" wrapText="1"/>
    </xf>
    <xf numFmtId="13" fontId="0" fillId="0" borderId="0" xfId="0" applyNumberFormat="1" applyAlignment="1">
      <alignment horizontal="center" vertical="center" wrapText="1"/>
    </xf>
    <xf numFmtId="12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 vertical="center" wrapText="1"/>
    </xf>
    <xf numFmtId="0" fontId="4" fillId="4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0" fontId="5" fillId="7" borderId="3" xfId="0" applyFont="1" applyFill="1" applyBorder="1" applyAlignment="1">
      <alignment horizontal="center"/>
    </xf>
    <xf numFmtId="166" fontId="0" fillId="0" borderId="0" xfId="0" applyNumberFormat="1" applyFill="1" applyAlignment="1">
      <alignment horizontal="center"/>
    </xf>
    <xf numFmtId="166" fontId="0" fillId="0" borderId="1" xfId="0" applyNumberFormat="1" applyFill="1" applyBorder="1"/>
    <xf numFmtId="166" fontId="0" fillId="0" borderId="1" xfId="0" applyNumberFormat="1" applyFont="1" applyFill="1" applyBorder="1"/>
    <xf numFmtId="166" fontId="0" fillId="0" borderId="4" xfId="0" applyNumberFormat="1" applyFill="1" applyBorder="1"/>
    <xf numFmtId="166" fontId="0" fillId="0" borderId="4" xfId="0" applyNumberFormat="1" applyFont="1" applyFill="1" applyBorder="1"/>
    <xf numFmtId="165" fontId="4" fillId="0" borderId="1" xfId="2" applyNumberFormat="1" applyFont="1" applyFill="1" applyBorder="1"/>
    <xf numFmtId="165" fontId="1" fillId="0" borderId="1" xfId="2" applyNumberFormat="1" applyFont="1" applyFill="1" applyBorder="1"/>
    <xf numFmtId="9" fontId="0" fillId="0" borderId="0" xfId="0" applyNumberFormat="1" applyAlignment="1">
      <alignment horizontal="center"/>
    </xf>
    <xf numFmtId="0" fontId="1" fillId="8" borderId="0" xfId="0" applyFont="1" applyFill="1"/>
    <xf numFmtId="49" fontId="0" fillId="9" borderId="0" xfId="0" applyNumberFormat="1" applyFill="1"/>
    <xf numFmtId="0" fontId="0" fillId="9" borderId="0" xfId="0" applyFill="1"/>
    <xf numFmtId="12" fontId="0" fillId="9" borderId="0" xfId="0" applyNumberFormat="1" applyFill="1"/>
    <xf numFmtId="0" fontId="0" fillId="9" borderId="0" xfId="0" applyFill="1" applyAlignment="1">
      <alignment horizontal="center"/>
    </xf>
    <xf numFmtId="49" fontId="1" fillId="9" borderId="0" xfId="0" applyNumberFormat="1" applyFont="1" applyFill="1"/>
    <xf numFmtId="0" fontId="1" fillId="9" borderId="0" xfId="0" applyFont="1" applyFill="1"/>
    <xf numFmtId="12" fontId="1" fillId="9" borderId="0" xfId="0" applyNumberFormat="1" applyFont="1" applyFill="1"/>
    <xf numFmtId="0" fontId="1" fillId="9" borderId="0" xfId="0" applyFont="1" applyFill="1" applyAlignment="1">
      <alignment horizontal="center"/>
    </xf>
    <xf numFmtId="0" fontId="1" fillId="9" borderId="0" xfId="0" applyFont="1" applyFill="1" applyAlignment="1">
      <alignment horizontal="center" vertical="center" wrapText="1"/>
    </xf>
    <xf numFmtId="166" fontId="0" fillId="9" borderId="0" xfId="0" applyNumberFormat="1" applyFill="1" applyAlignment="1">
      <alignment horizontal="center"/>
    </xf>
    <xf numFmtId="12" fontId="0" fillId="9" borderId="0" xfId="0" applyNumberFormat="1" applyFill="1" applyAlignment="1">
      <alignment horizontal="center"/>
    </xf>
    <xf numFmtId="13" fontId="0" fillId="9" borderId="0" xfId="0" applyNumberFormat="1" applyFill="1" applyAlignment="1">
      <alignment horizontal="center"/>
    </xf>
    <xf numFmtId="166" fontId="0" fillId="9" borderId="0" xfId="0" applyNumberFormat="1" applyFill="1" applyAlignment="1">
      <alignment horizontal="center" vertical="center" wrapText="1"/>
    </xf>
    <xf numFmtId="166" fontId="6" fillId="9" borderId="0" xfId="0" applyNumberFormat="1" applyFont="1" applyFill="1" applyAlignment="1">
      <alignment horizontal="center" vertical="center" wrapText="1"/>
    </xf>
    <xf numFmtId="166" fontId="6" fillId="9" borderId="0" xfId="0" applyNumberFormat="1" applyFont="1" applyFill="1" applyAlignment="1">
      <alignment horizontal="center"/>
    </xf>
  </cellXfs>
  <cellStyles count="3">
    <cellStyle name="Millares" xfId="1" builtinId="3"/>
    <cellStyle name="Normal" xfId="0" builtinId="0"/>
    <cellStyle name="Porcentaje" xfId="2" builtinId="5"/>
  </cellStyles>
  <dxfs count="12">
    <dxf>
      <numFmt numFmtId="169" formatCode="0.000000"/>
    </dxf>
    <dxf>
      <numFmt numFmtId="169" formatCode="0.000000"/>
    </dxf>
    <dxf>
      <numFmt numFmtId="168" formatCode="0.0000000"/>
    </dxf>
    <dxf>
      <numFmt numFmtId="2" formatCode="0.00"/>
    </dxf>
    <dxf>
      <numFmt numFmtId="169" formatCode="0.000000"/>
    </dxf>
    <dxf>
      <numFmt numFmtId="169" formatCode="0.000000"/>
    </dxf>
    <dxf>
      <numFmt numFmtId="166" formatCode="0.0000"/>
    </dxf>
    <dxf>
      <numFmt numFmtId="169" formatCode="0.000000"/>
    </dxf>
    <dxf>
      <numFmt numFmtId="169" formatCode="0.000000"/>
    </dxf>
    <dxf>
      <numFmt numFmtId="168" formatCode="0.0000000"/>
    </dxf>
    <dxf>
      <numFmt numFmtId="2" formatCode="0.00"/>
    </dxf>
    <dxf>
      <numFmt numFmtId="167" formatCode="0.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13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8.xml"/><Relationship Id="rId42" Type="http://schemas.openxmlformats.org/officeDocument/2006/relationships/pivotCacheDefinition" Target="pivotCache/pivotCacheDefinition16.xml"/><Relationship Id="rId47" Type="http://schemas.openxmlformats.org/officeDocument/2006/relationships/pivotCacheDefinition" Target="pivotCache/pivotCacheDefinition21.xml"/><Relationship Id="rId50" Type="http://schemas.openxmlformats.org/officeDocument/2006/relationships/pivotCacheDefinition" Target="pivotCache/pivotCacheDefinition24.xml"/><Relationship Id="rId55" Type="http://schemas.openxmlformats.org/officeDocument/2006/relationships/pivotCacheDefinition" Target="pivotCache/pivotCacheDefinition29.xml"/><Relationship Id="rId63" Type="http://schemas.openxmlformats.org/officeDocument/2006/relationships/pivotCacheDefinition" Target="pivotCache/pivotCacheDefinition37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6.xml"/><Relationship Id="rId37" Type="http://schemas.openxmlformats.org/officeDocument/2006/relationships/pivotCacheDefinition" Target="pivotCache/pivotCacheDefinition11.xml"/><Relationship Id="rId40" Type="http://schemas.openxmlformats.org/officeDocument/2006/relationships/pivotCacheDefinition" Target="pivotCache/pivotCacheDefinition14.xml"/><Relationship Id="rId45" Type="http://schemas.openxmlformats.org/officeDocument/2006/relationships/pivotCacheDefinition" Target="pivotCache/pivotCacheDefinition19.xml"/><Relationship Id="rId53" Type="http://schemas.openxmlformats.org/officeDocument/2006/relationships/pivotCacheDefinition" Target="pivotCache/pivotCacheDefinition27.xml"/><Relationship Id="rId58" Type="http://schemas.openxmlformats.org/officeDocument/2006/relationships/pivotCacheDefinition" Target="pivotCache/pivotCacheDefinition32.xml"/><Relationship Id="rId66" Type="http://schemas.openxmlformats.org/officeDocument/2006/relationships/pivotCacheDefinition" Target="pivotCache/pivotCacheDefinition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2.xml"/><Relationship Id="rId36" Type="http://schemas.openxmlformats.org/officeDocument/2006/relationships/pivotCacheDefinition" Target="pivotCache/pivotCacheDefinition10.xml"/><Relationship Id="rId49" Type="http://schemas.openxmlformats.org/officeDocument/2006/relationships/pivotCacheDefinition" Target="pivotCache/pivotCacheDefinition23.xml"/><Relationship Id="rId57" Type="http://schemas.openxmlformats.org/officeDocument/2006/relationships/pivotCacheDefinition" Target="pivotCache/pivotCacheDefinition31.xml"/><Relationship Id="rId61" Type="http://schemas.openxmlformats.org/officeDocument/2006/relationships/pivotCacheDefinition" Target="pivotCache/pivotCacheDefinition3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5.xml"/><Relationship Id="rId44" Type="http://schemas.openxmlformats.org/officeDocument/2006/relationships/pivotCacheDefinition" Target="pivotCache/pivotCacheDefinition18.xml"/><Relationship Id="rId52" Type="http://schemas.openxmlformats.org/officeDocument/2006/relationships/pivotCacheDefinition" Target="pivotCache/pivotCacheDefinition26.xml"/><Relationship Id="rId60" Type="http://schemas.openxmlformats.org/officeDocument/2006/relationships/pivotCacheDefinition" Target="pivotCache/pivotCacheDefinition34.xml"/><Relationship Id="rId65" Type="http://schemas.openxmlformats.org/officeDocument/2006/relationships/pivotCacheDefinition" Target="pivotCache/pivotCacheDefinition3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pivotCacheDefinition" Target="pivotCache/pivotCacheDefinition4.xml"/><Relationship Id="rId35" Type="http://schemas.openxmlformats.org/officeDocument/2006/relationships/pivotCacheDefinition" Target="pivotCache/pivotCacheDefinition9.xml"/><Relationship Id="rId43" Type="http://schemas.openxmlformats.org/officeDocument/2006/relationships/pivotCacheDefinition" Target="pivotCache/pivotCacheDefinition17.xml"/><Relationship Id="rId48" Type="http://schemas.openxmlformats.org/officeDocument/2006/relationships/pivotCacheDefinition" Target="pivotCache/pivotCacheDefinition22.xml"/><Relationship Id="rId56" Type="http://schemas.openxmlformats.org/officeDocument/2006/relationships/pivotCacheDefinition" Target="pivotCache/pivotCacheDefinition30.xml"/><Relationship Id="rId64" Type="http://schemas.openxmlformats.org/officeDocument/2006/relationships/pivotCacheDefinition" Target="pivotCache/pivotCacheDefinition38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7.xml"/><Relationship Id="rId38" Type="http://schemas.openxmlformats.org/officeDocument/2006/relationships/pivotCacheDefinition" Target="pivotCache/pivotCacheDefinition12.xml"/><Relationship Id="rId46" Type="http://schemas.openxmlformats.org/officeDocument/2006/relationships/pivotCacheDefinition" Target="pivotCache/pivotCacheDefinition20.xml"/><Relationship Id="rId59" Type="http://schemas.openxmlformats.org/officeDocument/2006/relationships/pivotCacheDefinition" Target="pivotCache/pivotCacheDefinition33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5.xml"/><Relationship Id="rId54" Type="http://schemas.openxmlformats.org/officeDocument/2006/relationships/pivotCacheDefinition" Target="pivotCache/pivotCacheDefinition28.xml"/><Relationship Id="rId62" Type="http://schemas.openxmlformats.org/officeDocument/2006/relationships/pivotCacheDefinition" Target="pivotCache/pivotCacheDefinition36.xml"/><Relationship Id="rId7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Ev18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'ev18_COR+ANO'!$D$2:$D$102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'ev18_COR+ANO'!$F$2:$F$102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0</c:v>
                </c:pt>
                <c:pt idx="49">
                  <c:v>0</c:v>
                </c:pt>
                <c:pt idx="50">
                  <c:v>2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3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2</c:v>
                </c:pt>
                <c:pt idx="76">
                  <c:v>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7356208"/>
        <c:axId val="287358168"/>
      </c:barChart>
      <c:catAx>
        <c:axId val="28735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7358168"/>
        <c:crosses val="autoZero"/>
        <c:auto val="1"/>
        <c:lblAlgn val="ctr"/>
        <c:lblOffset val="100"/>
        <c:noMultiLvlLbl val="0"/>
      </c:catAx>
      <c:valAx>
        <c:axId val="287358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735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3</xdr:row>
      <xdr:rowOff>171450</xdr:rowOff>
    </xdr:from>
    <xdr:to>
      <xdr:col>16</xdr:col>
      <xdr:colOff>209550</xdr:colOff>
      <xdr:row>26</xdr:row>
      <xdr:rowOff>66675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3117.502317361112" createdVersion="5" refreshedVersion="5" minRefreshableVersion="3" recordCount="176">
  <cacheSource type="worksheet">
    <worksheetSource ref="A1:F1048576" sheet="ev16_RAP+Pase" r:id="rId2"/>
  </cacheSource>
  <cacheFields count="6">
    <cacheField name="MatchID" numFmtId="0">
      <sharedItems containsString="0" containsBlank="1" containsNumber="1" containsInteger="1" minValue="11187519" maxValue="620680481"/>
    </cacheField>
    <cacheField name="Minute" numFmtId="0">
      <sharedItems containsString="0" containsBlank="1" containsNumber="1" containsInteger="1" minValue="1" maxValue="90"/>
    </cacheField>
    <cacheField name="Éxito" numFmtId="0">
      <sharedItems containsBlank="1" count="3">
        <s v="FALLO"/>
        <s v="GOL"/>
        <m/>
      </sharedItems>
    </cacheField>
    <cacheField name="Ano_Del" numFmtId="0">
      <sharedItems containsString="0" containsBlank="1" containsNumber="1" containsInteger="1" minValue="-99" maxValue="14" count="15">
        <n v="6"/>
        <n v="-99"/>
        <n v="5"/>
        <n v="4"/>
        <n v="7"/>
        <n v="11"/>
        <n v="3"/>
        <n v="10"/>
        <n v="13"/>
        <n v="9"/>
        <n v="2"/>
        <n v="0"/>
        <n v="8"/>
        <n v="14"/>
        <m/>
      </sharedItems>
    </cacheField>
    <cacheField name="Pas_Pas" numFmtId="0">
      <sharedItems containsString="0" containsBlank="1" containsNumber="1" containsInteger="1" minValue="-99" maxValue="15" count="12">
        <n v="-99"/>
        <n v="6"/>
        <n v="5"/>
        <n v="10"/>
        <n v="14"/>
        <n v="15"/>
        <n v="4"/>
        <n v="3"/>
        <n v="2"/>
        <n v="12"/>
        <n v="11"/>
        <m/>
      </sharedItems>
    </cacheField>
    <cacheField name="Total_Pond" numFmtId="0">
      <sharedItems containsString="0" containsBlank="1" containsNumber="1" containsInteger="1" minValue="2" maxValue="16" count="15">
        <n v="2"/>
        <n v="3"/>
        <n v="16"/>
        <n v="9"/>
        <n v="4"/>
        <n v="6"/>
        <n v="10"/>
        <n v="11"/>
        <n v="8"/>
        <n v="5"/>
        <n v="12"/>
        <n v="13"/>
        <n v="14"/>
        <m/>
        <n v="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3117.517372916664" createdVersion="5" refreshedVersion="5" minRefreshableVersion="3" recordCount="179">
  <cacheSource type="worksheet">
    <worksheetSource ref="A1:F1048576" sheet="ev15_RAP+ANO" r:id="rId2"/>
  </cacheSource>
  <cacheFields count="6">
    <cacheField name="MatchID" numFmtId="0">
      <sharedItems containsString="0" containsBlank="1" containsNumber="1" containsInteger="1" minValue="11194708" maxValue="620778122"/>
    </cacheField>
    <cacheField name="Minuto" numFmtId="0">
      <sharedItems containsString="0" containsBlank="1" containsNumber="1" containsInteger="1" minValue="2" maxValue="107"/>
    </cacheField>
    <cacheField name="Éxito" numFmtId="0">
      <sharedItems containsBlank="1" count="3">
        <s v="GOL"/>
        <s v="FALLO"/>
        <m/>
      </sharedItems>
    </cacheField>
    <cacheField name="Ano_DEL" numFmtId="0">
      <sharedItems containsString="0" containsBlank="1" containsNumber="1" containsInteger="1" minValue="-99" maxValue="15" count="15">
        <n v="5"/>
        <n v="-99"/>
        <n v="11"/>
        <n v="2"/>
        <n v="13"/>
        <n v="3"/>
        <n v="15"/>
        <n v="4"/>
        <n v="0"/>
        <n v="9"/>
        <n v="6"/>
        <n v="7"/>
        <n v="1"/>
        <n v="14"/>
        <m/>
      </sharedItems>
    </cacheField>
    <cacheField name="DEF_DEF" numFmtId="0">
      <sharedItems containsString="0" containsBlank="1" containsNumber="1" containsInteger="1" minValue="-99" maxValue="18" count="18">
        <n v="-99"/>
        <n v="7"/>
        <n v="11"/>
        <n v="13"/>
        <n v="3"/>
        <n v="15"/>
        <n v="5"/>
        <n v="12"/>
        <n v="8"/>
        <n v="14"/>
        <n v="6"/>
        <n v="4"/>
        <n v="16"/>
        <n v="18"/>
        <n v="0"/>
        <n v="9"/>
        <n v="17"/>
        <m/>
      </sharedItems>
    </cacheField>
    <cacheField name="TotalRAP_Pond" numFmtId="0">
      <sharedItems containsString="0" containsBlank="1" containsNumber="1" containsInteger="1" minValue="2" maxValue="16" count="15">
        <n v="4"/>
        <n v="2"/>
        <n v="6"/>
        <n v="3"/>
        <n v="16"/>
        <n v="9"/>
        <n v="5"/>
        <n v="10"/>
        <n v="7"/>
        <n v="8"/>
        <n v="11"/>
        <n v="12"/>
        <n v="13"/>
        <n v="1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or" refreshedDate="43119.50601099537" createdVersion="5" refreshedVersion="5" minRefreshableVersion="3" recordCount="333">
  <cacheSource type="worksheet">
    <worksheetSource ref="G1:N1048576" sheet="Ev37-38-Lateral" r:id="rId2"/>
  </cacheSource>
  <cacheFields count="8">
    <cacheField name="MatchId" numFmtId="0">
      <sharedItems containsString="0" containsBlank="1" containsNumber="1" containsInteger="1" minValue="10687136" maxValue="620782130"/>
    </cacheField>
    <cacheField name="Minuto" numFmtId="0">
      <sharedItems containsString="0" containsBlank="1" containsNumber="1" containsInteger="1" minValue="2" maxValue="114"/>
    </cacheField>
    <cacheField name="Evento" numFmtId="0">
      <sharedItems containsString="0" containsBlank="1" containsNumber="1" containsInteger="1" minValue="137" maxValue="237" count="4">
        <n v="237"/>
        <n v="138"/>
        <n v="137"/>
        <m/>
      </sharedItems>
    </cacheField>
    <cacheField name="Éxito" numFmtId="0">
      <sharedItems containsBlank="1" count="3">
        <s v="FALLO"/>
        <s v="GOL"/>
        <m/>
      </sharedItems>
    </cacheField>
    <cacheField name="ANO_REM" numFmtId="0">
      <sharedItems containsString="0" containsBlank="1" containsNumber="1" containsInteger="1" minValue="-99" maxValue="17" count="20">
        <n v="5"/>
        <n v="-99"/>
        <n v="7"/>
        <n v="6"/>
        <n v="9"/>
        <n v="4"/>
        <n v="11"/>
        <n v="10"/>
        <n v="13"/>
        <n v="15"/>
        <n v="8"/>
        <n v="0"/>
        <n v="2"/>
        <n v="3"/>
        <n v="1"/>
        <n v="16"/>
        <n v="12"/>
        <n v="14"/>
        <m/>
        <n v="17"/>
      </sharedItems>
    </cacheField>
    <cacheField name="ESP_REM" numFmtId="0">
      <sharedItems containsString="0" containsBlank="1" containsNumber="1" containsInteger="1" minValue="-99" maxValue="5" count="8">
        <n v="3"/>
        <n v="-99"/>
        <n v="1"/>
        <n v="2"/>
        <n v="0"/>
        <n v="4"/>
        <n v="5"/>
        <m/>
      </sharedItems>
    </cacheField>
    <cacheField name="LAT_EXT" numFmtId="0">
      <sharedItems containsString="0" containsBlank="1" containsNumber="1" containsInteger="1" minValue="-99" maxValue="18" count="18">
        <n v="-99"/>
        <n v="7"/>
        <n v="9"/>
        <n v="14"/>
        <n v="5"/>
        <n v="6"/>
        <n v="12"/>
        <n v="3"/>
        <n v="4"/>
        <n v="8"/>
        <n v="17"/>
        <n v="15"/>
        <n v="16"/>
        <n v="11"/>
        <n v="13"/>
        <n v="0"/>
        <m/>
        <n v="18"/>
      </sharedItems>
    </cacheField>
    <cacheField name="ESP_EXT" numFmtId="0">
      <sharedItems containsString="0" containsBlank="1" containsNumber="1" containsInteger="1" minValue="-99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or" refreshedDate="43120.530244675923" createdVersion="5" refreshedVersion="5" minRefreshableVersion="3" recordCount="336">
  <cacheSource type="worksheet">
    <worksheetSource ref="G1:N1048576" sheet="Ev37-38-Lateral"/>
  </cacheSource>
  <cacheFields count="8">
    <cacheField name="MatchId" numFmtId="0">
      <sharedItems containsString="0" containsBlank="1" containsNumber="1" containsInteger="1" minValue="10687136" maxValue="620782130"/>
    </cacheField>
    <cacheField name="Minuto" numFmtId="0">
      <sharedItems containsString="0" containsBlank="1" containsNumber="1" containsInteger="1" minValue="2" maxValue="114"/>
    </cacheField>
    <cacheField name="Evento" numFmtId="0">
      <sharedItems containsString="0" containsBlank="1" containsNumber="1" containsInteger="1" minValue="137" maxValue="237" count="4">
        <n v="237"/>
        <n v="138"/>
        <n v="137"/>
        <m/>
      </sharedItems>
    </cacheField>
    <cacheField name="Éxito" numFmtId="0">
      <sharedItems containsBlank="1" count="3">
        <s v="FALLO"/>
        <s v="GOL"/>
        <m/>
      </sharedItems>
    </cacheField>
    <cacheField name="ANO_REM" numFmtId="0">
      <sharedItems containsString="0" containsBlank="1" containsNumber="1" containsInteger="1" minValue="-99" maxValue="17" count="20">
        <n v="5"/>
        <n v="-99"/>
        <n v="7"/>
        <n v="6"/>
        <n v="9"/>
        <n v="4"/>
        <n v="11"/>
        <n v="10"/>
        <n v="13"/>
        <n v="15"/>
        <n v="8"/>
        <n v="0"/>
        <n v="2"/>
        <n v="3"/>
        <n v="1"/>
        <n v="16"/>
        <n v="12"/>
        <n v="14"/>
        <m/>
        <n v="17"/>
      </sharedItems>
    </cacheField>
    <cacheField name="ESP_REM" numFmtId="0">
      <sharedItems containsString="0" containsBlank="1" containsNumber="1" containsInteger="1" minValue="0" maxValue="5" count="7">
        <n v="3"/>
        <m/>
        <n v="0"/>
        <n v="1"/>
        <n v="5"/>
        <n v="2"/>
        <n v="4"/>
      </sharedItems>
    </cacheField>
    <cacheField name="LAT_EXT" numFmtId="0">
      <sharedItems containsString="0" containsBlank="1" containsNumber="1" containsInteger="1" minValue="-99" maxValue="18" count="18">
        <n v="-99"/>
        <n v="7"/>
        <n v="9"/>
        <n v="14"/>
        <n v="5"/>
        <n v="6"/>
        <n v="12"/>
        <n v="3"/>
        <n v="4"/>
        <n v="8"/>
        <n v="17"/>
        <n v="15"/>
        <n v="16"/>
        <n v="11"/>
        <n v="13"/>
        <n v="0"/>
        <m/>
        <n v="18"/>
      </sharedItems>
    </cacheField>
    <cacheField name="ESP_EXT" numFmtId="0">
      <sharedItems containsString="0" containsBlank="1" containsNumber="1" containsInteger="1" minValue="-99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tor" refreshedDate="43120.546180324076" createdVersion="5" refreshedVersion="5" minRefreshableVersion="3" recordCount="275">
  <cacheSource type="worksheet">
    <worksheetSource ref="G1:N1048576" sheet="LATERAL"/>
  </cacheSource>
  <cacheFields count="8">
    <cacheField name="MatchID" numFmtId="0">
      <sharedItems containsString="0" containsBlank="1" containsNumber="1" containsInteger="1" minValue="10765699" maxValue="620782130"/>
    </cacheField>
    <cacheField name="Minuto" numFmtId="0">
      <sharedItems containsString="0" containsBlank="1" containsNumber="1" containsInteger="1" minValue="2" maxValue="85"/>
    </cacheField>
    <cacheField name="Evento" numFmtId="0">
      <sharedItems containsString="0" containsBlank="1" containsNumber="1" containsInteger="1" minValue="138" maxValue="237"/>
    </cacheField>
    <cacheField name="Éxito" numFmtId="0">
      <sharedItems containsBlank="1"/>
    </cacheField>
    <cacheField name="ANO_Rem" numFmtId="0">
      <sharedItems containsString="0" containsBlank="1" containsNumber="1" containsInteger="1" minValue="-99" maxValue="11"/>
    </cacheField>
    <cacheField name="ESP_Rem" numFmtId="0">
      <sharedItems containsString="0" containsBlank="1" containsNumber="1" containsInteger="1" minValue="0" maxValue="4"/>
    </cacheField>
    <cacheField name="LAT_EXT" numFmtId="0">
      <sharedItems containsString="0" containsBlank="1" containsNumber="1" containsInteger="1" minValue="-99" maxValue="17"/>
    </cacheField>
    <cacheField name="EXT" numFmtId="0">
      <sharedItems containsString="0" containsBlank="1" containsNumber="1" containsInteger="1" minValue="3" maxValue="4" count="3">
        <n v="4"/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tor" refreshedDate="43120.551397453703" createdVersion="5" refreshedVersion="5" minRefreshableVersion="3" recordCount="50001">
  <cacheSource type="worksheet">
    <worksheetSource ref="A1:D1048576" sheet="LATERAL"/>
  </cacheSource>
  <cacheFields count="4">
    <cacheField name="MatchId" numFmtId="0">
      <sharedItems containsString="0" containsBlank="1" containsNumber="1" containsInteger="1" minValue="10687136" maxValue="620782130"/>
    </cacheField>
    <cacheField name="MatchId2" numFmtId="0">
      <sharedItems containsString="0" containsBlank="1" containsNumber="1" containsInteger="1" minValue="10687136" maxValue="620782130"/>
    </cacheField>
    <cacheField name="MatchId3" numFmtId="0">
      <sharedItems containsString="0" containsBlank="1" containsNumber="1" containsInteger="1" minValue="10687136" maxValue="620782130"/>
    </cacheField>
    <cacheField name="NEXT" numFmtId="0">
      <sharedItems containsString="0" containsBlank="1" containsNumber="1" containsInteger="1" minValue="3" maxValue="4" count="3">
        <n v="3"/>
        <n v="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utor" refreshedDate="43120.562065509257" createdVersion="5" refreshedVersion="5" minRefreshableVersion="3" recordCount="1299">
  <cacheSource type="worksheet">
    <worksheetSource ref="AV1:AX1048576" sheet="LATERAL"/>
  </cacheSource>
  <cacheFields count="3">
    <cacheField name="MatchId" numFmtId="0">
      <sharedItems containsString="0" containsBlank="1" containsNumber="1" containsInteger="1" minValue="10697150" maxValue="620784754"/>
    </cacheField>
    <cacheField name="Macth" numFmtId="0">
      <sharedItems containsNonDate="0" containsString="0" containsBlank="1"/>
    </cacheField>
    <cacheField name="NumEXT" numFmtId="0">
      <sharedItems containsString="0" containsBlank="1" containsNumber="1" containsInteger="1" minValue="1" maxValue="8" count="9">
        <m/>
        <n v="4"/>
        <n v="2"/>
        <n v="3"/>
        <n v="5"/>
        <n v="6"/>
        <n v="7"/>
        <n v="1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Autor" refreshedDate="43120.562794328704" createdVersion="5" refreshedVersion="5" minRefreshableVersion="3" recordCount="1299">
  <cacheSource type="worksheet">
    <worksheetSource ref="AF1:AS1048576" sheet="LATERAL"/>
  </cacheSource>
  <cacheFields count="14">
    <cacheField name="MatchId" numFmtId="0">
      <sharedItems containsString="0" containsBlank="1" containsNumber="1" containsInteger="1" minValue="10765830" maxValue="620782130"/>
    </cacheField>
    <cacheField name="Minuto" numFmtId="0">
      <sharedItems containsString="0" containsBlank="1" containsNumber="1" containsInteger="1" minValue="2" maxValue="89"/>
    </cacheField>
    <cacheField name="Evento" numFmtId="0">
      <sharedItems containsString="0" containsBlank="1" containsNumber="1" containsInteger="1" minValue="138" maxValue="237"/>
    </cacheField>
    <cacheField name="Éxito" numFmtId="0">
      <sharedItems containsBlank="1"/>
    </cacheField>
    <cacheField name="ANO_REM" numFmtId="0">
      <sharedItems containsString="0" containsBlank="1" containsNumber="1" containsInteger="1" minValue="-99" maxValue="17"/>
    </cacheField>
    <cacheField name="ESP_REM" numFmtId="0">
      <sharedItems containsString="0" containsBlank="1" containsNumber="1" containsInteger="1" minValue="0" maxValue="5"/>
    </cacheField>
    <cacheField name="LAT_EXT" numFmtId="0">
      <sharedItems containsString="0" containsBlank="1" containsNumber="1" containsInteger="1" minValue="-99" maxValue="18"/>
    </cacheField>
    <cacheField name="ESP_EXT" numFmtId="0">
      <sharedItems containsString="0" containsBlank="1" containsNumber="1" containsInteger="1" minValue="-99" maxValue="5"/>
    </cacheField>
    <cacheField name="Match" numFmtId="0">
      <sharedItems containsString="0" containsBlank="1" containsNumber="1" containsInteger="1" minValue="11199822" maxValue="620782130"/>
    </cacheField>
    <cacheField name="Match2" numFmtId="0">
      <sharedItems containsString="0" containsBlank="1" containsNumber="1" containsInteger="1" minValue="11199822" maxValue="620782130"/>
    </cacheField>
    <cacheField name="Match3" numFmtId="0">
      <sharedItems containsString="0" containsBlank="1" containsNumber="1" containsInteger="1" minValue="11199822" maxValue="620782130"/>
    </cacheField>
    <cacheField name="NumEXT" numFmtId="0">
      <sharedItems containsString="0" containsBlank="1" containsNumber="1" containsInteger="1" minValue="3" maxValue="4"/>
    </cacheField>
    <cacheField name="Match4" numFmtId="0">
      <sharedItems containsString="0" containsBlank="1" containsNumber="1" containsInteger="1" minValue="10765830" maxValue="620782130"/>
    </cacheField>
    <cacheField name="EXT" numFmtId="0">
      <sharedItems containsString="0" containsBlank="1" containsNumber="1" containsInteger="1" minValue="2" maxValue="6" count="6">
        <n v="4"/>
        <n v="5"/>
        <n v="2"/>
        <n v="3"/>
        <n v="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Autor" refreshedDate="43120.585602777777" createdVersion="5" refreshedVersion="5" minRefreshableVersion="3" recordCount="1298">
  <cacheSource type="worksheet">
    <worksheetSource ref="A1:C1048576" sheet="37-LAT+CAB"/>
  </cacheSource>
  <cacheFields count="3">
    <cacheField name="MatchId" numFmtId="0">
      <sharedItems containsString="0" containsBlank="1" containsNumber="1" containsInteger="1" minValue="10697150" maxValue="620784754"/>
    </cacheField>
    <cacheField name="partido" numFmtId="0">
      <sharedItems containsNonDate="0" containsString="0" containsBlank="1"/>
    </cacheField>
    <cacheField name="NumEXT" numFmtId="0">
      <sharedItems containsString="0" containsBlank="1" containsNumber="1" containsInteger="1" minValue="1" maxValue="8" count="9">
        <m/>
        <n v="4"/>
        <n v="2"/>
        <n v="3"/>
        <n v="5"/>
        <n v="6"/>
        <n v="7"/>
        <n v="1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Autor" refreshedDate="43120.591778935188" createdVersion="5" refreshedVersion="5" minRefreshableVersion="3" recordCount="80">
  <cacheSource type="worksheet">
    <worksheetSource ref="O1:W1048576" sheet="37-LAT+CAB"/>
  </cacheSource>
  <cacheFields count="7">
    <cacheField name="matchid" numFmtId="0">
      <sharedItems containsString="0" containsBlank="1" containsNumber="1" containsInteger="1" minValue="11200580" maxValue="620757436"/>
    </cacheField>
    <cacheField name="minuto" numFmtId="0">
      <sharedItems containsString="0" containsBlank="1" containsNumber="1" containsInteger="1" minValue="3" maxValue="114"/>
    </cacheField>
    <cacheField name="éxito" numFmtId="0">
      <sharedItems containsBlank="1" count="3">
        <s v="GOL"/>
        <s v="FALLO"/>
        <m/>
      </sharedItems>
    </cacheField>
    <cacheField name="ANO_rem" numFmtId="0">
      <sharedItems containsString="0" containsBlank="1" containsNumber="1" containsInteger="1" minValue="-99" maxValue="15" count="15">
        <m/>
        <n v="-99"/>
        <n v="2"/>
        <n v="4"/>
        <n v="13"/>
        <n v="10"/>
        <n v="8"/>
        <n v="1"/>
        <n v="6"/>
        <n v="11"/>
        <n v="15"/>
        <n v="0"/>
        <n v="5"/>
        <n v="3"/>
        <n v="9"/>
      </sharedItems>
    </cacheField>
    <cacheField name="Esp_Rem" numFmtId="0">
      <sharedItems containsString="0" containsBlank="1" containsNumber="1" containsInteger="1" minValue="5" maxValue="5" count="2">
        <m/>
        <n v="5"/>
      </sharedItems>
    </cacheField>
    <cacheField name="Lat_Pas" numFmtId="0">
      <sharedItems containsString="0" containsBlank="1" containsNumber="1" containsInteger="1" minValue="-99" maxValue="17"/>
    </cacheField>
    <cacheField name="Esp_Pas" numFmtId="0">
      <sharedItems containsString="0" containsBlank="1" containsNumber="1" containsInteger="1" minValue="-99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Autor" refreshedDate="43122.489364120367" createdVersion="5" refreshedVersion="5" minRefreshableVersion="3" recordCount="3180">
  <cacheSource type="worksheet">
    <worksheetSource ref="A1:E1048576" sheet="90-POT-Del" r:id="rId2"/>
  </cacheSource>
  <cacheFields count="5">
    <cacheField name="MatchID" numFmtId="0">
      <sharedItems containsString="0" containsBlank="1" containsNumber="1" containsInteger="1" minValue="10687136" maxValue="620784754" count="1693">
        <n v="10687136"/>
        <n v="10697150"/>
        <n v="10763112"/>
        <n v="10763133"/>
        <n v="10765199"/>
        <n v="10765440"/>
        <n v="10765450"/>
        <n v="10765472"/>
        <n v="10765699"/>
        <n v="10765713"/>
        <n v="10765749"/>
        <n v="10765830"/>
        <n v="10765933"/>
        <n v="10765935"/>
        <n v="10765936"/>
        <n v="10765945"/>
        <n v="10765955"/>
        <n v="10766025"/>
        <n v="10766198"/>
        <n v="10910050"/>
        <n v="10910051"/>
        <n v="10910055"/>
        <n v="10910071"/>
        <n v="10910072"/>
        <n v="10910076"/>
        <n v="10910077"/>
        <n v="10910084"/>
        <n v="10910085"/>
        <n v="10910108"/>
        <n v="10910109"/>
        <n v="10960458"/>
        <n v="10962848"/>
        <n v="10980307"/>
        <n v="10980340"/>
        <n v="10980341"/>
        <n v="10980355"/>
        <n v="10980376"/>
        <n v="10980407"/>
        <n v="10980415"/>
        <n v="10980433"/>
        <n v="10980561"/>
        <n v="10980565"/>
        <n v="10980582"/>
        <n v="10980601"/>
        <n v="10980721"/>
        <n v="10980723"/>
        <n v="10980791"/>
        <n v="10980965"/>
        <n v="10980976"/>
        <n v="10981041"/>
        <n v="10984395"/>
        <n v="10989482"/>
        <n v="11016099"/>
        <n v="11099860"/>
        <n v="11100411"/>
        <n v="11101596"/>
        <n v="11102327"/>
        <n v="11102675"/>
        <n v="11102690"/>
        <n v="11102806"/>
        <n v="11102939"/>
        <n v="11102966"/>
        <n v="11103691"/>
        <n v="11103893"/>
        <n v="11104235"/>
        <n v="11104441"/>
        <n v="11104522"/>
        <n v="11104603"/>
        <n v="11104623"/>
        <n v="11104647"/>
        <n v="11104705"/>
        <n v="11104843"/>
        <n v="11104854"/>
        <n v="11104861"/>
        <n v="11105026"/>
        <n v="11105301"/>
        <n v="11105320"/>
        <n v="11105364"/>
        <n v="11105395"/>
        <n v="11105468"/>
        <n v="11105852"/>
        <n v="11105903"/>
        <n v="11106043"/>
        <n v="11106108"/>
        <n v="11106113"/>
        <n v="11106345"/>
        <n v="11106408"/>
        <n v="11107330"/>
        <n v="11107513"/>
        <n v="11108018"/>
        <n v="11108124"/>
        <n v="11108132"/>
        <n v="11108133"/>
        <n v="11108137"/>
        <n v="11108138"/>
        <n v="11108334"/>
        <n v="11108361"/>
        <n v="11108382"/>
        <n v="11108386"/>
        <n v="11108592"/>
        <n v="11108723"/>
        <n v="11108828"/>
        <n v="11108900"/>
        <n v="11109070"/>
        <n v="11109089"/>
        <n v="11109129"/>
        <n v="11109153"/>
        <n v="11109173"/>
        <n v="11109179"/>
        <n v="11109249"/>
        <n v="11116179"/>
        <n v="11116361"/>
        <n v="11116844"/>
        <n v="11117475"/>
        <n v="11133090"/>
        <n v="11140046"/>
        <n v="11140301"/>
        <n v="11155251"/>
        <n v="11155852"/>
        <n v="11156206"/>
        <n v="11156429"/>
        <n v="11156431"/>
        <n v="11156446"/>
        <n v="11156448"/>
        <n v="11163394"/>
        <n v="11163538"/>
        <n v="11163669"/>
        <n v="11163828"/>
        <n v="11164248"/>
        <n v="11179759"/>
        <n v="11180598"/>
        <n v="11180665"/>
        <n v="11180769"/>
        <n v="11180791"/>
        <n v="11180796"/>
        <n v="11180808"/>
        <n v="11180825"/>
        <n v="11180828"/>
        <n v="11180869"/>
        <n v="11181164"/>
        <n v="11182078"/>
        <n v="11182379"/>
        <n v="11182468"/>
        <n v="11182773"/>
        <n v="11183291"/>
        <n v="11186527"/>
        <n v="11187519"/>
        <n v="11187521"/>
        <n v="11187527"/>
        <n v="11187562"/>
        <n v="11187564"/>
        <n v="11187565"/>
        <n v="11187600"/>
        <n v="11188013"/>
        <n v="11188724"/>
        <n v="11189017"/>
        <n v="11189488"/>
        <n v="11189491"/>
        <n v="11189693"/>
        <n v="11190086"/>
        <n v="11190163"/>
        <n v="11190176"/>
        <n v="11190705"/>
        <n v="11191673"/>
        <n v="11191678"/>
        <n v="11191680"/>
        <n v="11191683"/>
        <n v="11191926"/>
        <n v="11192150"/>
        <n v="11192168"/>
        <n v="11192172"/>
        <n v="11192173"/>
        <n v="11192246"/>
        <n v="11192428"/>
        <n v="11192446"/>
        <n v="11192647"/>
        <n v="11193172"/>
        <n v="11193183"/>
        <n v="11194020"/>
        <n v="11194708"/>
        <n v="11194862"/>
        <n v="11195011"/>
        <n v="11195208"/>
        <n v="11195213"/>
        <n v="11195225"/>
        <n v="11195432"/>
        <n v="11195961"/>
        <n v="11195997"/>
        <n v="11196001"/>
        <n v="11196149"/>
        <n v="11196167"/>
        <n v="11196220"/>
        <n v="11196250"/>
        <n v="11196402"/>
        <n v="11196605"/>
        <n v="11196852"/>
        <n v="11196854"/>
        <n v="11196855"/>
        <n v="11196857"/>
        <n v="11196859"/>
        <n v="11196860"/>
        <n v="11197043"/>
        <n v="11197276"/>
        <n v="11197468"/>
        <n v="11197485"/>
        <n v="11197616"/>
        <n v="11197754"/>
        <n v="11197830"/>
        <n v="11198038"/>
        <n v="11198052"/>
        <n v="11198056"/>
        <n v="11198107"/>
        <n v="11198197"/>
        <n v="11198205"/>
        <n v="11198370"/>
        <n v="11198433"/>
        <n v="11198434"/>
        <n v="11198607"/>
        <n v="11198638"/>
        <n v="11199007"/>
        <n v="11199124"/>
        <n v="11199126"/>
        <n v="11199134"/>
        <n v="11199232"/>
        <n v="11199295"/>
        <n v="11199319"/>
        <n v="11199331"/>
        <n v="11199336"/>
        <n v="11199338"/>
        <n v="11199341"/>
        <n v="11199347"/>
        <n v="11199351"/>
        <n v="11199352"/>
        <n v="11199357"/>
        <n v="11199521"/>
        <n v="11199636"/>
        <n v="11199653"/>
        <n v="11199699"/>
        <n v="11199822"/>
        <n v="11200541"/>
        <n v="11200580"/>
        <n v="11200600"/>
        <n v="11200605"/>
        <n v="11200817"/>
        <n v="11200848"/>
        <n v="11200867"/>
        <n v="11200876"/>
        <n v="11200898"/>
        <n v="11201202"/>
        <n v="11201473"/>
        <n v="11201527"/>
        <n v="11201544"/>
        <n v="11202072"/>
        <n v="11202290"/>
        <n v="11202369"/>
        <n v="11202753"/>
        <n v="11202754"/>
        <n v="11202833"/>
        <n v="11202903"/>
        <n v="11202905"/>
        <n v="11202915"/>
        <n v="11203521"/>
        <n v="11203593"/>
        <n v="11203595"/>
        <n v="11203683"/>
        <n v="11203867"/>
        <n v="11204019"/>
        <n v="11204021"/>
        <n v="11204025"/>
        <n v="11204029"/>
        <n v="11204116"/>
        <n v="11204471"/>
        <n v="11204937"/>
        <n v="11205084"/>
        <n v="11205087"/>
        <n v="11205088"/>
        <n v="11205090"/>
        <n v="11205091"/>
        <n v="11205092"/>
        <n v="11205289"/>
        <n v="11205360"/>
        <n v="11206335"/>
        <n v="11206784"/>
        <n v="11208049"/>
        <n v="11208508"/>
        <n v="11208882"/>
        <n v="11208891"/>
        <n v="11208918"/>
        <n v="11209101"/>
        <n v="11209213"/>
        <n v="11209250"/>
        <n v="11209361"/>
        <n v="11209367"/>
        <n v="11209474"/>
        <n v="11209475"/>
        <n v="11209482"/>
        <n v="11209507"/>
        <n v="11209522"/>
        <n v="11209530"/>
        <n v="11209538"/>
        <n v="11209554"/>
        <n v="11209583"/>
        <n v="11209645"/>
        <n v="11209662"/>
        <n v="11209673"/>
        <n v="11209738"/>
        <n v="11209874"/>
        <n v="11210068"/>
        <n v="11210103"/>
        <n v="11210145"/>
        <n v="11210262"/>
        <n v="11210283"/>
        <n v="11210287"/>
        <n v="11210300"/>
        <n v="11210308"/>
        <n v="11210329"/>
        <n v="11210366"/>
        <n v="11210396"/>
        <n v="11210430"/>
        <n v="11210547"/>
        <n v="11210663"/>
        <n v="11210665"/>
        <n v="11210673"/>
        <n v="11210677"/>
        <n v="11210678"/>
        <n v="11210679"/>
        <n v="11210681"/>
        <n v="11210682"/>
        <n v="11210683"/>
        <n v="11210685"/>
        <n v="11210692"/>
        <n v="11210706"/>
        <n v="11210743"/>
        <n v="11210777"/>
        <n v="11210790"/>
        <n v="11210791"/>
        <n v="11210793"/>
        <n v="11210849"/>
        <n v="11210851"/>
        <n v="11210874"/>
        <n v="11210876"/>
        <n v="11210902"/>
        <n v="11210944"/>
        <n v="11210946"/>
        <n v="11211052"/>
        <n v="11211123"/>
        <n v="11211125"/>
        <n v="11211126"/>
        <n v="11211145"/>
        <n v="11211148"/>
        <n v="11211159"/>
        <n v="11211175"/>
        <n v="11211187"/>
        <n v="11211191"/>
        <n v="11211272"/>
        <n v="11211296"/>
        <n v="11211324"/>
        <n v="11211334"/>
        <n v="11211347"/>
        <n v="11211392"/>
        <n v="11211474"/>
        <n v="11211485"/>
        <n v="11211524"/>
        <n v="11211553"/>
        <n v="11211578"/>
        <n v="11211764"/>
        <n v="11211858"/>
        <n v="11211983"/>
        <n v="11211985"/>
        <n v="11211986"/>
        <n v="11212039"/>
        <n v="11212287"/>
        <n v="11212405"/>
        <n v="11212507"/>
        <n v="11212576"/>
        <n v="11212630"/>
        <n v="11212658"/>
        <n v="11212703"/>
        <n v="11212733"/>
        <n v="11212748"/>
        <n v="11212763"/>
        <n v="11212788"/>
        <n v="11212933"/>
        <n v="11212961"/>
        <n v="11213058"/>
        <n v="11213077"/>
        <n v="11213133"/>
        <n v="11213241"/>
        <n v="11213347"/>
        <n v="11213499"/>
        <n v="11213562"/>
        <n v="11213854"/>
        <n v="11213863"/>
        <n v="11213876"/>
        <n v="11214178"/>
        <n v="11214218"/>
        <n v="11214248"/>
        <n v="11214256"/>
        <n v="11214496"/>
        <n v="11214536"/>
        <n v="11214607"/>
        <n v="11214703"/>
        <n v="11214711"/>
        <n v="11214749"/>
        <n v="11214753"/>
        <n v="11214754"/>
        <n v="11214862"/>
        <n v="11214870"/>
        <n v="11214878"/>
        <n v="11214879"/>
        <n v="11214924"/>
        <n v="11215007"/>
        <n v="11215046"/>
        <n v="11215060"/>
        <n v="11215124"/>
        <n v="11215172"/>
        <n v="11215237"/>
        <n v="11215246"/>
        <n v="11215322"/>
        <n v="11215374"/>
        <n v="11215648"/>
        <n v="11215784"/>
        <n v="11215890"/>
        <n v="11216122"/>
        <n v="11216173"/>
        <n v="11216302"/>
        <n v="11216459"/>
        <n v="11216462"/>
        <n v="11216471"/>
        <n v="11216477"/>
        <n v="11216489"/>
        <n v="11216493"/>
        <n v="11216531"/>
        <n v="11216556"/>
        <n v="11216724"/>
        <n v="11216778"/>
        <n v="11217091"/>
        <n v="11217093"/>
        <n v="11217102"/>
        <n v="11217103"/>
        <n v="11217105"/>
        <n v="11217172"/>
        <n v="11217199"/>
        <n v="11217205"/>
        <n v="11217257"/>
        <n v="11217538"/>
        <n v="11217736"/>
        <n v="11217900"/>
        <n v="11217922"/>
        <n v="11217964"/>
        <n v="11217974"/>
        <n v="11218057"/>
        <n v="11218156"/>
        <n v="11218267"/>
        <n v="11218268"/>
        <n v="11218271"/>
        <n v="11218360"/>
        <n v="11218454"/>
        <n v="11218459"/>
        <n v="11218535"/>
        <n v="11218773"/>
        <n v="11218963"/>
        <n v="11219076"/>
        <n v="11219255"/>
        <n v="11219350"/>
        <n v="11219478"/>
        <n v="11219492"/>
        <n v="11219509"/>
        <n v="11219547"/>
        <n v="11219758"/>
        <n v="11219810"/>
        <n v="11219831"/>
        <n v="11220074"/>
        <n v="11220111"/>
        <n v="11220112"/>
        <n v="11220124"/>
        <n v="11220160"/>
        <n v="11220162"/>
        <n v="11220164"/>
        <n v="11220166"/>
        <n v="11220880"/>
        <n v="11220882"/>
        <n v="11220883"/>
        <n v="11220887"/>
        <n v="11220891"/>
        <n v="11220892"/>
        <n v="11220918"/>
        <n v="11221450"/>
        <n v="11221504"/>
        <n v="11222367"/>
        <n v="11222838"/>
        <n v="11222842"/>
        <n v="11222843"/>
        <n v="11222848"/>
        <n v="11222850"/>
        <n v="11223236"/>
        <n v="11223689"/>
        <n v="11223696"/>
        <n v="11223834"/>
        <n v="11223840"/>
        <n v="11224262"/>
        <n v="11224266"/>
        <n v="11224319"/>
        <n v="11224454"/>
        <n v="11224455"/>
        <n v="11224458"/>
        <n v="11224684"/>
        <n v="11224952"/>
        <n v="11225043"/>
        <n v="11225340"/>
        <n v="11225765"/>
        <n v="11225953"/>
        <n v="11225960"/>
        <n v="11226320"/>
        <n v="11226377"/>
        <n v="11226388"/>
        <n v="11226459"/>
        <n v="11227217"/>
        <n v="11227222"/>
        <n v="11227223"/>
        <n v="11227530"/>
        <n v="11227682"/>
        <n v="11227840"/>
        <n v="11228472"/>
        <n v="11228498"/>
        <n v="11228592"/>
        <n v="11228949"/>
        <n v="11229027"/>
        <n v="11229065"/>
        <n v="11229269"/>
        <n v="11229270"/>
        <n v="11229299"/>
        <n v="11229716"/>
        <n v="11229743"/>
        <n v="11230092"/>
        <n v="11231114"/>
        <n v="11231176"/>
        <n v="11231184"/>
        <n v="11232170"/>
        <n v="11232308"/>
        <n v="11232450"/>
        <n v="11232452"/>
        <n v="11232456"/>
        <n v="11233576"/>
        <n v="11233635"/>
        <n v="11233761"/>
        <n v="11233813"/>
        <n v="11233850"/>
        <n v="11234121"/>
        <n v="11234135"/>
        <n v="11234137"/>
        <n v="11234864"/>
        <n v="11234865"/>
        <n v="11235273"/>
        <n v="11235755"/>
        <n v="11235946"/>
        <n v="11235948"/>
        <n v="11235950"/>
        <n v="11235954"/>
        <n v="11235955"/>
        <n v="11235956"/>
        <n v="11236754"/>
        <n v="11236755"/>
        <n v="11237391"/>
        <n v="11238085"/>
        <n v="11238089"/>
        <n v="11238090"/>
        <n v="11238092"/>
        <n v="11238095"/>
        <n v="11238097"/>
        <n v="11238222"/>
        <n v="11238579"/>
        <n v="11238582"/>
        <n v="11238593"/>
        <n v="11238594"/>
        <n v="11238649"/>
        <n v="11238650"/>
        <n v="11238661"/>
        <n v="11238820"/>
        <n v="11238822"/>
        <n v="11238946"/>
        <n v="11239340"/>
        <n v="11239351"/>
        <n v="11239620"/>
        <n v="11239647"/>
        <n v="11239648"/>
        <n v="11239650"/>
        <n v="11239652"/>
        <n v="11239866"/>
        <n v="11239917"/>
        <n v="11241440"/>
        <n v="11241649"/>
        <n v="11241732"/>
        <n v="11241733"/>
        <n v="11241735"/>
        <n v="11241738"/>
        <n v="11241740"/>
        <n v="11241930"/>
        <n v="11241931"/>
        <n v="11241934"/>
        <n v="11241935"/>
        <n v="11241936"/>
        <n v="11242450"/>
        <n v="11242573"/>
        <n v="11242678"/>
        <n v="11242726"/>
        <n v="11242861"/>
        <n v="11242874"/>
        <n v="11242983"/>
        <n v="11243806"/>
        <n v="11244733"/>
        <n v="11244967"/>
        <n v="11245045"/>
        <n v="11245074"/>
        <n v="11245152"/>
        <n v="11245194"/>
        <n v="11245468"/>
        <n v="11245767"/>
        <n v="11246229"/>
        <n v="11246231"/>
        <n v="11246272"/>
        <n v="11246353"/>
        <n v="11246641"/>
        <n v="11246659"/>
        <n v="11246668"/>
        <n v="11246671"/>
        <n v="11246672"/>
        <n v="11246676"/>
        <n v="11247246"/>
        <n v="11247745"/>
        <n v="11247751"/>
        <n v="11247775"/>
        <n v="11247778"/>
        <n v="11247779"/>
        <n v="11247781"/>
        <n v="11247784"/>
        <n v="11247787"/>
        <n v="11247794"/>
        <n v="11247806"/>
        <n v="11248112"/>
        <n v="11248122"/>
        <n v="11248124"/>
        <n v="11248126"/>
        <n v="11248272"/>
        <n v="11248273"/>
        <n v="11248563"/>
        <n v="11248800"/>
        <n v="11249001"/>
        <n v="11249066"/>
        <n v="11249307"/>
        <n v="11249342"/>
        <n v="11249810"/>
        <n v="11249813"/>
        <n v="11249815"/>
        <n v="11249816"/>
        <n v="11249818"/>
        <n v="11249992"/>
        <n v="11249993"/>
        <n v="11250063"/>
        <n v="11250419"/>
        <n v="11250649"/>
        <n v="11250677"/>
        <n v="11250705"/>
        <n v="11251176"/>
        <n v="11251177"/>
        <n v="11251179"/>
        <n v="11251181"/>
        <n v="11251184"/>
        <n v="11251199"/>
        <n v="11251211"/>
        <n v="11251768"/>
        <n v="11252547"/>
        <n v="11252687"/>
        <n v="11252690"/>
        <n v="11252872"/>
        <n v="11253709"/>
        <n v="11253747"/>
        <n v="11253886"/>
        <n v="11254198"/>
        <n v="11254200"/>
        <n v="11254453"/>
        <n v="11255429"/>
        <n v="11255504"/>
        <n v="11255513"/>
        <n v="11255557"/>
        <n v="11255561"/>
        <n v="11255573"/>
        <n v="11255586"/>
        <n v="11255592"/>
        <n v="11255608"/>
        <n v="11255616"/>
        <n v="11255628"/>
        <n v="11256612"/>
        <n v="11256658"/>
        <n v="11256853"/>
        <n v="11256876"/>
        <n v="11256979"/>
        <n v="11257208"/>
        <n v="11257491"/>
        <n v="11257543"/>
        <n v="11257545"/>
        <n v="11257546"/>
        <n v="11257547"/>
        <n v="11257681"/>
        <n v="11257787"/>
        <n v="11258084"/>
        <n v="11258090"/>
        <n v="11258099"/>
        <n v="11258134"/>
        <n v="11258137"/>
        <n v="11258178"/>
        <n v="11258492"/>
        <n v="11258581"/>
        <n v="11258582"/>
        <n v="11258584"/>
        <n v="11258596"/>
        <n v="11258597"/>
        <n v="11258598"/>
        <n v="11258599"/>
        <n v="11258600"/>
        <n v="11258604"/>
        <n v="11258606"/>
        <n v="11258616"/>
        <n v="11258621"/>
        <n v="11258670"/>
        <n v="11258681"/>
        <n v="11258713"/>
        <n v="11258729"/>
        <n v="11258731"/>
        <n v="11258735"/>
        <n v="11258741"/>
        <n v="11258764"/>
        <n v="11258773"/>
        <n v="11258846"/>
        <n v="11258847"/>
        <n v="11258860"/>
        <n v="11258862"/>
        <n v="11259170"/>
        <n v="11259517"/>
        <n v="11260761"/>
        <n v="11260767"/>
        <n v="11260802"/>
        <n v="11260804"/>
        <n v="11260813"/>
        <n v="11260814"/>
        <n v="11260824"/>
        <n v="11260838"/>
        <n v="11260858"/>
        <n v="11260861"/>
        <n v="11260862"/>
        <n v="11260863"/>
        <n v="11260881"/>
        <n v="11260888"/>
        <n v="11260889"/>
        <n v="11260895"/>
        <n v="11260906"/>
        <n v="11260907"/>
        <n v="11260917"/>
        <n v="11260919"/>
        <n v="11260920"/>
        <n v="11260932"/>
        <n v="11261050"/>
        <n v="11261065"/>
        <n v="11261066"/>
        <n v="11261080"/>
        <n v="11261094"/>
        <n v="11261122"/>
        <n v="11261242"/>
        <n v="11261244"/>
        <n v="11261245"/>
        <n v="11261314"/>
        <n v="11261381"/>
        <n v="11261460"/>
        <n v="11261480"/>
        <n v="11261798"/>
        <n v="11261901"/>
        <n v="11261909"/>
        <n v="11261910"/>
        <n v="11261911"/>
        <n v="11261993"/>
        <n v="11262061"/>
        <n v="11262170"/>
        <n v="11262172"/>
        <n v="11262764"/>
        <n v="11262777"/>
        <n v="11262798"/>
        <n v="11262888"/>
        <n v="11262906"/>
        <n v="11263055"/>
        <n v="11263561"/>
        <n v="11263620"/>
        <n v="11263621"/>
        <n v="11263622"/>
        <n v="11263625"/>
        <n v="11263627"/>
        <n v="11263686"/>
        <n v="11263687"/>
        <n v="11263688"/>
        <n v="11263689"/>
        <n v="11263690"/>
        <n v="11263694"/>
        <n v="11263711"/>
        <n v="11263713"/>
        <n v="11263714"/>
        <n v="11263716"/>
        <n v="11263718"/>
        <n v="11263727"/>
        <n v="11263730"/>
        <n v="11263833"/>
        <n v="11263834"/>
        <n v="11263843"/>
        <n v="11263848"/>
        <n v="11263858"/>
        <n v="11263862"/>
        <n v="11263866"/>
        <n v="11264077"/>
        <n v="11264106"/>
        <n v="11264109"/>
        <n v="11264171"/>
        <n v="11264172"/>
        <n v="11264175"/>
        <n v="11264176"/>
        <n v="11264190"/>
        <n v="11264217"/>
        <n v="11264274"/>
        <n v="11264276"/>
        <n v="11264278"/>
        <n v="11264385"/>
        <n v="11264387"/>
        <n v="11264545"/>
        <n v="11264548"/>
        <n v="11264612"/>
        <n v="11264617"/>
        <n v="11264619"/>
        <n v="11264621"/>
        <n v="11264622"/>
        <n v="11264679"/>
        <n v="11264680"/>
        <n v="11264910"/>
        <n v="11264958"/>
        <n v="11264983"/>
        <n v="11264994"/>
        <n v="11265025"/>
        <n v="11265027"/>
        <n v="11265053"/>
        <n v="11265054"/>
        <n v="11265071"/>
        <n v="11265205"/>
        <n v="11265206"/>
        <n v="11265209"/>
        <n v="11265227"/>
        <n v="11265487"/>
        <n v="11265844"/>
        <n v="11266016"/>
        <n v="11266020"/>
        <n v="11266022"/>
        <n v="11266046"/>
        <n v="11266047"/>
        <n v="11266048"/>
        <n v="11266065"/>
        <n v="11266165"/>
        <n v="11266166"/>
        <n v="11266167"/>
        <n v="11266170"/>
        <n v="11266249"/>
        <n v="11266254"/>
        <n v="11266268"/>
        <n v="11266272"/>
        <n v="11266403"/>
        <n v="11266404"/>
        <n v="11266406"/>
        <n v="11266551"/>
        <n v="11266552"/>
        <n v="11266553"/>
        <n v="11266561"/>
        <n v="11266566"/>
        <n v="11266571"/>
        <n v="11266575"/>
        <n v="11266578"/>
        <n v="11266615"/>
        <n v="11266618"/>
        <n v="11266628"/>
        <n v="11266629"/>
        <n v="11266630"/>
        <n v="11266673"/>
        <n v="11266702"/>
        <n v="11266741"/>
        <n v="11266755"/>
        <n v="11266824"/>
        <n v="11266840"/>
        <n v="11266842"/>
        <n v="11266845"/>
        <n v="11266846"/>
        <n v="11266880"/>
        <n v="11266905"/>
        <n v="11266906"/>
        <n v="11266907"/>
        <n v="11267020"/>
        <n v="11267027"/>
        <n v="11267029"/>
        <n v="11267030"/>
        <n v="11267088"/>
        <n v="11267119"/>
        <n v="11267133"/>
        <n v="11267381"/>
        <n v="11267532"/>
        <n v="11267533"/>
        <n v="11267733"/>
        <n v="11267810"/>
        <n v="11268063"/>
        <n v="11268064"/>
        <n v="11268069"/>
        <n v="11268430"/>
        <n v="11268431"/>
        <n v="11268669"/>
        <n v="11268876"/>
        <n v="11268881"/>
        <n v="11268884"/>
        <n v="11268889"/>
        <n v="11268937"/>
        <n v="11268938"/>
        <n v="11268945"/>
        <n v="11268947"/>
        <n v="11268996"/>
        <n v="11268997"/>
        <n v="11269015"/>
        <n v="11269233"/>
        <n v="11269240"/>
        <n v="11269241"/>
        <n v="11269242"/>
        <n v="11269632"/>
        <n v="11269633"/>
        <n v="11269765"/>
        <n v="11269805"/>
        <n v="11269806"/>
        <n v="11269807"/>
        <n v="11269885"/>
        <n v="11269920"/>
        <n v="11269921"/>
        <n v="11270099"/>
        <n v="11270129"/>
        <n v="11270668"/>
        <n v="11270669"/>
        <n v="11270670"/>
        <n v="11270671"/>
        <n v="11270672"/>
        <n v="11270673"/>
        <n v="11270674"/>
        <n v="11270675"/>
        <n v="11270676"/>
        <n v="11270677"/>
        <n v="11270678"/>
        <n v="11270679"/>
        <n v="11270680"/>
        <n v="11270681"/>
        <n v="11270682"/>
        <n v="11270683"/>
        <n v="11270684"/>
        <n v="11270686"/>
        <n v="11270688"/>
        <n v="11270689"/>
        <n v="11270690"/>
        <n v="11270692"/>
        <n v="11270693"/>
        <n v="11270695"/>
        <n v="11270697"/>
        <n v="11270730"/>
        <n v="11270731"/>
        <n v="11270735"/>
        <n v="11270741"/>
        <n v="11270742"/>
        <n v="11270743"/>
        <n v="11270744"/>
        <n v="11270755"/>
        <n v="11270756"/>
        <n v="11270757"/>
        <n v="11270760"/>
        <n v="11270762"/>
        <n v="11270764"/>
        <n v="11270770"/>
        <n v="11270772"/>
        <n v="11270774"/>
        <n v="11270777"/>
        <n v="11270779"/>
        <n v="11270797"/>
        <n v="11270818"/>
        <n v="11270830"/>
        <n v="11270870"/>
        <n v="11270934"/>
        <n v="11270976"/>
        <n v="11271234"/>
        <n v="11271347"/>
        <n v="11271349"/>
        <n v="11271350"/>
        <n v="11271353"/>
        <n v="11271354"/>
        <n v="11271357"/>
        <n v="11271359"/>
        <n v="11271361"/>
        <n v="11271362"/>
        <n v="11271363"/>
        <n v="11271364"/>
        <n v="11271365"/>
        <n v="11271366"/>
        <n v="11271367"/>
        <n v="11271368"/>
        <n v="11271370"/>
        <n v="11271371"/>
        <n v="11271389"/>
        <n v="11271421"/>
        <n v="11271448"/>
        <n v="11271522"/>
        <n v="11271551"/>
        <n v="11271614"/>
        <n v="11271640"/>
        <n v="11271720"/>
        <n v="11271993"/>
        <n v="11271996"/>
        <n v="11271997"/>
        <n v="11272001"/>
        <n v="11272003"/>
        <n v="11272005"/>
        <n v="11272143"/>
        <n v="11272226"/>
        <n v="11272266"/>
        <n v="11272412"/>
        <n v="11272426"/>
        <n v="11272427"/>
        <n v="11272431"/>
        <n v="11272855"/>
        <n v="11272890"/>
        <n v="11272892"/>
        <n v="11272894"/>
        <n v="11272951"/>
        <n v="11272957"/>
        <n v="11272988"/>
        <n v="11272989"/>
        <n v="11272996"/>
        <n v="11273015"/>
        <n v="11273016"/>
        <n v="11273017"/>
        <n v="11273069"/>
        <n v="11273136"/>
        <n v="11273142"/>
        <n v="11273238"/>
        <n v="11273460"/>
        <n v="11273495"/>
        <n v="11273496"/>
        <n v="11273497"/>
        <n v="11273875"/>
        <n v="11274205"/>
        <n v="11274563"/>
        <n v="11274569"/>
        <n v="11274600"/>
        <n v="11274603"/>
        <n v="11274606"/>
        <n v="11274645"/>
        <n v="11274646"/>
        <n v="11274753"/>
        <n v="11274755"/>
        <n v="11274756"/>
        <n v="11274868"/>
        <n v="11275045"/>
        <n v="11275063"/>
        <n v="11275078"/>
        <n v="11275079"/>
        <n v="11275090"/>
        <n v="11275091"/>
        <n v="11275094"/>
        <n v="11275113"/>
        <n v="11275142"/>
        <n v="11275143"/>
        <n v="11275144"/>
        <n v="11275147"/>
        <n v="11275156"/>
        <n v="11275161"/>
        <n v="11275219"/>
        <n v="11275442"/>
        <n v="11275900"/>
        <n v="11275902"/>
        <n v="11276015"/>
        <n v="11276016"/>
        <n v="11276427"/>
        <n v="11276428"/>
        <n v="11276443"/>
        <n v="11276444"/>
        <n v="11276454"/>
        <n v="11276478"/>
        <n v="11276502"/>
        <n v="11276512"/>
        <n v="11276516"/>
        <n v="11276595"/>
        <n v="11276597"/>
        <n v="11276598"/>
        <n v="11276639"/>
        <n v="11276642"/>
        <n v="11276643"/>
        <n v="11276724"/>
        <n v="11276770"/>
        <n v="11277183"/>
        <n v="11277184"/>
        <n v="11277189"/>
        <n v="11277208"/>
        <n v="11277220"/>
        <n v="11277222"/>
        <n v="11277249"/>
        <n v="11277256"/>
        <n v="11277261"/>
        <n v="11277262"/>
        <n v="11277269"/>
        <n v="11277271"/>
        <n v="11277281"/>
        <n v="11277287"/>
        <n v="11277305"/>
        <n v="11277306"/>
        <n v="11277315"/>
        <n v="11277317"/>
        <n v="11277326"/>
        <n v="11277328"/>
        <n v="11277375"/>
        <n v="11277385"/>
        <n v="11277386"/>
        <n v="11277387"/>
        <n v="11277389"/>
        <n v="11277409"/>
        <n v="11277447"/>
        <n v="11277449"/>
        <n v="11277470"/>
        <n v="11277487"/>
        <n v="11277632"/>
        <n v="11277698"/>
        <n v="11277705"/>
        <n v="11277706"/>
        <n v="11277707"/>
        <n v="11277823"/>
        <n v="11277863"/>
        <n v="11277864"/>
        <n v="11277865"/>
        <n v="11277866"/>
        <n v="11277882"/>
        <n v="11277883"/>
        <n v="11277884"/>
        <n v="11277891"/>
        <n v="11277893"/>
        <n v="11277898"/>
        <n v="11277911"/>
        <n v="11277917"/>
        <n v="11277918"/>
        <n v="11277919"/>
        <n v="11278018"/>
        <n v="11278019"/>
        <n v="11278103"/>
        <n v="11278104"/>
        <n v="11278122"/>
        <n v="11278123"/>
        <n v="11278127"/>
        <n v="11278128"/>
        <n v="11278136"/>
        <n v="11278160"/>
        <n v="11278200"/>
        <n v="11278207"/>
        <n v="11278209"/>
        <n v="11278263"/>
        <n v="11278308"/>
        <n v="11278390"/>
        <n v="11278437"/>
        <n v="11278486"/>
        <n v="11278886"/>
        <n v="11278928"/>
        <n v="11278929"/>
        <n v="11278935"/>
        <n v="11278993"/>
        <n v="11278994"/>
        <n v="11279237"/>
        <n v="11279300"/>
        <n v="11279480"/>
        <n v="11279484"/>
        <n v="11279582"/>
        <n v="11279657"/>
        <n v="11279673"/>
        <n v="11280179"/>
        <n v="11280180"/>
        <n v="11280222"/>
        <n v="11280223"/>
        <n v="11280227"/>
        <n v="11280229"/>
        <n v="11280236"/>
        <n v="11280237"/>
        <n v="11280240"/>
        <n v="11280243"/>
        <n v="11280244"/>
        <n v="11280246"/>
        <n v="11280269"/>
        <n v="11280270"/>
        <n v="11280271"/>
        <n v="11280274"/>
        <n v="11280276"/>
        <n v="11280280"/>
        <n v="11280284"/>
        <n v="11280287"/>
        <n v="11280292"/>
        <n v="11280294"/>
        <n v="11280299"/>
        <n v="11280307"/>
        <n v="11280310"/>
        <n v="11280315"/>
        <n v="11280321"/>
        <n v="11280322"/>
        <n v="11280638"/>
        <n v="11280640"/>
        <n v="11280814"/>
        <n v="11280815"/>
        <n v="11280816"/>
        <n v="11280944"/>
        <n v="11280947"/>
        <n v="11280948"/>
        <n v="11280950"/>
        <n v="11280952"/>
        <n v="11280953"/>
        <n v="11280955"/>
        <n v="11280963"/>
        <n v="11280964"/>
        <n v="11280965"/>
        <n v="11280973"/>
        <n v="11280974"/>
        <n v="11280975"/>
        <n v="11280977"/>
        <n v="11281020"/>
        <n v="11281021"/>
        <n v="11281030"/>
        <n v="11281032"/>
        <n v="11281331"/>
        <n v="11281481"/>
        <n v="11281670"/>
        <n v="11281696"/>
        <n v="11281959"/>
        <n v="11281962"/>
        <n v="11281964"/>
        <n v="11281965"/>
        <n v="11281968"/>
        <n v="11281972"/>
        <n v="11281974"/>
        <n v="11281977"/>
        <n v="11282298"/>
        <n v="11282752"/>
        <n v="11282935"/>
        <n v="11282938"/>
        <n v="11282939"/>
        <n v="11282941"/>
        <n v="11282943"/>
        <n v="11282944"/>
        <n v="11282947"/>
        <n v="11282949"/>
        <n v="11282950"/>
        <n v="11282952"/>
        <n v="11282956"/>
        <n v="11282958"/>
        <n v="11282959"/>
        <n v="11282963"/>
        <n v="11282986"/>
        <n v="11283163"/>
        <n v="11283468"/>
        <n v="11283469"/>
        <n v="11283471"/>
        <n v="11283472"/>
        <n v="11283509"/>
        <n v="11283597"/>
        <n v="11283598"/>
        <n v="11283603"/>
        <n v="11283605"/>
        <n v="11284234"/>
        <n v="11284245"/>
        <n v="11284246"/>
        <n v="11284252"/>
        <n v="11284254"/>
        <n v="11284262"/>
        <n v="11284263"/>
        <n v="11284269"/>
        <n v="11284274"/>
        <n v="11284280"/>
        <n v="11284319"/>
        <n v="11284322"/>
        <n v="11285187"/>
        <n v="11285188"/>
        <n v="11285355"/>
        <n v="11285571"/>
        <n v="11286270"/>
        <n v="11286386"/>
        <n v="11286398"/>
        <n v="11287013"/>
        <n v="11287015"/>
        <n v="11287017"/>
        <n v="11287063"/>
        <n v="11287070"/>
        <n v="11287708"/>
        <n v="11287908"/>
        <n v="11287909"/>
        <n v="11288052"/>
        <n v="11288590"/>
        <n v="11288592"/>
        <n v="11288849"/>
        <n v="11288850"/>
        <n v="11288877"/>
        <n v="11288878"/>
        <n v="11288880"/>
        <n v="11288887"/>
        <n v="11288902"/>
        <n v="11288903"/>
        <n v="11289348"/>
        <n v="11289514"/>
        <n v="11289516"/>
        <n v="11289536"/>
        <n v="11289538"/>
        <n v="11289720"/>
        <n v="11289721"/>
        <n v="11292529"/>
        <n v="11292532"/>
        <n v="616131427"/>
        <n v="616133607"/>
        <n v="616135120"/>
        <n v="616135288"/>
        <n v="616135387"/>
        <n v="616135404"/>
        <n v="616135430"/>
        <n v="616135449"/>
        <n v="616135520"/>
        <n v="616135570"/>
        <n v="616135573"/>
        <n v="616135591"/>
        <n v="616135957"/>
        <n v="616137690"/>
        <n v="616141065"/>
        <n v="616142290"/>
        <n v="616143268"/>
        <n v="616161296"/>
        <n v="616170417"/>
        <n v="616170497"/>
        <n v="616180218"/>
        <n v="616202641"/>
        <n v="616214484"/>
        <n v="616220194"/>
        <n v="616221417"/>
        <n v="616221422"/>
        <n v="616221473"/>
        <n v="616225996"/>
        <n v="616226531"/>
        <n v="616228096"/>
        <n v="616231613"/>
        <n v="616248832"/>
        <n v="616248836"/>
        <n v="616248837"/>
        <n v="616248844"/>
        <n v="616250119"/>
        <n v="616250124"/>
        <n v="616250125"/>
        <n v="616250132"/>
        <n v="616250135"/>
        <n v="616250622"/>
        <n v="616250625"/>
        <n v="616250632"/>
        <n v="616250636"/>
        <n v="616253197"/>
        <n v="616253201"/>
        <n v="616253205"/>
        <n v="616253208"/>
        <n v="616254877"/>
        <n v="616254882"/>
        <n v="616254887"/>
        <n v="616254890"/>
        <n v="616260365"/>
        <n v="616260369"/>
        <n v="616260373"/>
        <n v="616260377"/>
        <n v="616260381"/>
        <n v="616262550"/>
        <n v="616262555"/>
        <n v="616262558"/>
        <n v="616262562"/>
        <n v="616262998"/>
        <n v="616263000"/>
        <n v="616263007"/>
        <n v="616263012"/>
        <n v="616263053"/>
        <n v="616263058"/>
        <n v="616263063"/>
        <n v="616263067"/>
        <n v="616263072"/>
        <n v="616307688"/>
        <n v="616307690"/>
        <n v="616307696"/>
        <n v="616307699"/>
        <n v="617267308"/>
        <n v="617267309"/>
        <n v="617267316"/>
        <n v="617267319"/>
        <n v="617267586"/>
        <n v="617267587"/>
        <n v="617267592"/>
        <n v="617267593"/>
        <n v="617267594"/>
        <n v="617267599"/>
        <n v="617267600"/>
        <n v="617267603"/>
        <n v="617268147"/>
        <n v="617268152"/>
        <n v="617268154"/>
        <n v="617268159"/>
        <n v="617268203"/>
        <n v="617268207"/>
        <n v="617268212"/>
        <n v="617268213"/>
        <n v="617268222"/>
        <n v="617268649"/>
        <n v="617268654"/>
        <n v="617268659"/>
        <n v="617268662"/>
        <n v="617268669"/>
        <n v="617269601"/>
        <n v="617269606"/>
        <n v="617269611"/>
        <n v="617269614"/>
        <n v="617269620"/>
        <n v="617269772"/>
        <n v="617269776"/>
        <n v="617269778"/>
        <n v="617269783"/>
        <n v="617269786"/>
        <n v="617269826"/>
        <n v="617269831"/>
        <n v="617269834"/>
        <n v="617269838"/>
        <n v="617271561"/>
        <n v="617271566"/>
        <n v="617271571"/>
        <n v="617271575"/>
        <n v="617285564"/>
        <n v="617285568"/>
        <n v="617285569"/>
        <n v="617285576"/>
        <n v="617307292"/>
        <n v="617307296"/>
        <n v="617307297"/>
        <n v="617307304"/>
        <n v="617307307"/>
        <n v="617307740"/>
        <n v="617307744"/>
        <n v="617307746"/>
        <n v="617307751"/>
        <n v="617323754"/>
        <n v="617323759"/>
        <n v="617323763"/>
        <n v="617323766"/>
        <n v="617374490"/>
        <n v="617374496"/>
        <n v="617374498"/>
        <n v="617374503"/>
        <n v="617387650"/>
        <n v="617387653"/>
        <n v="617387659"/>
        <n v="617387664"/>
        <n v="617400305"/>
        <n v="617400308"/>
        <n v="617400312"/>
        <n v="617400316"/>
        <n v="618380483"/>
        <n v="618380488"/>
        <n v="618380493"/>
        <n v="618380496"/>
        <n v="618407311"/>
        <n v="618407316"/>
        <n v="618407321"/>
        <n v="618407324"/>
        <n v="619051602"/>
        <n v="619051605"/>
        <n v="619051611"/>
        <n v="619051615"/>
        <n v="619077700"/>
        <n v="619077704"/>
        <n v="619077709"/>
        <n v="619077710"/>
        <n v="619077717"/>
        <n v="619077981"/>
        <n v="619077985"/>
        <n v="619077986"/>
        <n v="619077995"/>
        <n v="619432237"/>
        <n v="619432240"/>
        <n v="619432241"/>
        <n v="619432248"/>
        <n v="619477315"/>
        <n v="619477319"/>
        <n v="619477325"/>
        <n v="619477327"/>
        <n v="619613228"/>
        <n v="619613231"/>
        <n v="619613237"/>
        <n v="619613242"/>
        <n v="619789016"/>
        <n v="619789021"/>
        <n v="619789025"/>
        <n v="619789027"/>
        <n v="619808018"/>
        <n v="619808019"/>
        <n v="619808026"/>
        <n v="619808029"/>
        <n v="619858571"/>
        <n v="619858575"/>
        <n v="619858580"/>
        <n v="619858581"/>
        <n v="619858793"/>
        <n v="619858795"/>
        <n v="619858798"/>
        <n v="619858807"/>
        <n v="619859241"/>
        <n v="619859246"/>
        <n v="619859251"/>
        <n v="619859253"/>
        <n v="620071836"/>
        <n v="620071838"/>
        <n v="620071844"/>
        <n v="620071848"/>
        <n v="620071849"/>
        <n v="620073954"/>
        <n v="620073959"/>
        <n v="620073962"/>
        <n v="620073966"/>
        <n v="620080484"/>
        <n v="620080485"/>
        <n v="620080491"/>
        <n v="620080495"/>
        <n v="620164414"/>
        <n v="620164668"/>
        <n v="620164724"/>
        <n v="620164929"/>
        <n v="620165032"/>
        <n v="620165042"/>
        <n v="620165214"/>
        <n v="620165285"/>
        <n v="620165826"/>
        <n v="620165934"/>
        <n v="620210246"/>
        <n v="620251740"/>
        <n v="620256188"/>
        <n v="620257265"/>
        <n v="620257467"/>
        <n v="620259512"/>
        <n v="620259609"/>
        <n v="620259626"/>
        <n v="620259652"/>
        <n v="620259670"/>
        <n v="620259738"/>
        <n v="620259787"/>
        <n v="620259791"/>
        <n v="620259808"/>
        <n v="620260171"/>
        <n v="620260370"/>
        <n v="620261893"/>
        <n v="620280119"/>
        <n v="620288844"/>
        <n v="620288918"/>
        <n v="620297783"/>
        <n v="620319403"/>
        <n v="620326374"/>
        <n v="620334607"/>
        <n v="620335793"/>
        <n v="620335797"/>
        <n v="620335802"/>
        <n v="620338248"/>
        <n v="620341329"/>
        <n v="620341858"/>
        <n v="620343467"/>
        <n v="620348694"/>
        <n v="620350213"/>
        <n v="620350217"/>
        <n v="620350246"/>
        <n v="620350252"/>
        <n v="620350467"/>
        <n v="620352438"/>
        <n v="620352485"/>
        <n v="620352827"/>
        <n v="620352878"/>
        <n v="620353088"/>
        <n v="620396872"/>
        <n v="620437390"/>
        <n v="620438281"/>
        <n v="620438354"/>
        <n v="620438986"/>
        <n v="620445790"/>
        <n v="620446013"/>
        <n v="620446243"/>
        <n v="620447266"/>
        <n v="620447357"/>
        <n v="620447373"/>
        <n v="620447398"/>
        <n v="620447417"/>
        <n v="620447473"/>
        <n v="620447520"/>
        <n v="620447523"/>
        <n v="620447853"/>
        <n v="620449048"/>
        <n v="620465895"/>
        <n v="620474556"/>
        <n v="620474660"/>
        <n v="620479399"/>
        <n v="620492830"/>
        <n v="620512022"/>
        <n v="620520412"/>
        <n v="620520470"/>
        <n v="620520494"/>
        <n v="620520498"/>
        <n v="620525991"/>
        <n v="620527699"/>
        <n v="620528169"/>
        <n v="620529177"/>
        <n v="620534642"/>
        <n v="620535430"/>
        <n v="620535518"/>
        <n v="620536155"/>
        <n v="620536453"/>
        <n v="620536471"/>
        <n v="620536564"/>
        <n v="620537700"/>
        <n v="620537735"/>
        <n v="620537829"/>
        <n v="620537947"/>
        <n v="620570709"/>
        <n v="620601479"/>
        <n v="620602151"/>
        <n v="620602160"/>
        <n v="620602414"/>
        <n v="620603145"/>
        <n v="620606425"/>
        <n v="620608082"/>
        <n v="620609305"/>
        <n v="620609312"/>
        <n v="620609397"/>
        <n v="620609434"/>
        <n v="620609452"/>
        <n v="620609500"/>
        <n v="620609536"/>
        <n v="620609538"/>
        <n v="620609812"/>
        <n v="620610112"/>
        <n v="620618046"/>
        <n v="620623093"/>
        <n v="620623169"/>
        <n v="620633043"/>
        <n v="620643010"/>
        <n v="620663891"/>
        <n v="620664035"/>
        <n v="620664043"/>
        <n v="620664048"/>
        <n v="620668051"/>
        <n v="620669442"/>
        <n v="620669566"/>
        <n v="620675053"/>
        <n v="620675070"/>
        <n v="620677070"/>
        <n v="620679666"/>
        <n v="620679913"/>
        <n v="620680026"/>
        <n v="620680245"/>
        <n v="620680375"/>
        <n v="620680391"/>
        <n v="620680481"/>
        <n v="620680983"/>
        <n v="620681107"/>
        <n v="620719078"/>
        <n v="620719410"/>
        <n v="620720387"/>
        <n v="620720481"/>
        <n v="620723224"/>
        <n v="620723336"/>
        <n v="620723352"/>
        <n v="620723388"/>
        <n v="620723417"/>
        <n v="620723616"/>
        <n v="620723939"/>
        <n v="620732177"/>
        <n v="620756686"/>
        <n v="620757436"/>
        <n v="620757438"/>
        <n v="620760283"/>
        <n v="620760290"/>
        <n v="620766390"/>
        <n v="620766404"/>
        <n v="620778122"/>
        <n v="620778475"/>
        <n v="620782130"/>
        <n v="620783666"/>
        <n v="620784556"/>
        <n v="620784754"/>
        <m/>
      </sharedItems>
    </cacheField>
    <cacheField name="ID" numFmtId="0">
      <sharedItems containsString="0" containsBlank="1" containsNumber="1" containsInteger="1" minValue="0" maxValue="2058356"/>
    </cacheField>
    <cacheField name="POT" numFmtId="0">
      <sharedItems containsString="0" containsBlank="1" containsNumber="1" containsInteger="1" minValue="0" maxValue="3" count="5">
        <n v="0"/>
        <n v="1"/>
        <n v="2"/>
        <n v="3"/>
        <m/>
      </sharedItems>
    </cacheField>
    <cacheField name="OcaF" numFmtId="0">
      <sharedItems containsString="0" containsBlank="1" containsNumber="1" containsInteger="1" minValue="0" maxValue="7"/>
    </cacheField>
    <cacheField name="MaxMin" numFmtId="0">
      <sharedItems containsString="0" containsBlank="1" containsNumber="1" containsInteger="1" minValue="0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Autor" refreshedDate="43122.490677430556" createdVersion="5" refreshedVersion="5" minRefreshableVersion="3" recordCount="3180">
  <cacheSource type="worksheet">
    <worksheetSource ref="K1:Q1048576" sheet="90-POT-Del" r:id="rId2"/>
  </cacheSource>
  <cacheFields count="7">
    <cacheField name="MatchID" numFmtId="0">
      <sharedItems containsString="0" containsBlank="1" containsNumber="1" containsInteger="1" minValue="11270681" maxValue="620675053"/>
    </cacheField>
    <cacheField name="Minuto" numFmtId="0">
      <sharedItems containsString="0" containsBlank="1" containsNumber="1" containsInteger="1" minValue="10" maxValue="84"/>
    </cacheField>
    <cacheField name="Éxito" numFmtId="0">
      <sharedItems containsBlank="1" count="3">
        <s v="GOL"/>
        <s v="FALLO"/>
        <m/>
      </sharedItems>
    </cacheField>
    <cacheField name="Jug_POT" numFmtId="0">
      <sharedItems containsString="0" containsBlank="1" containsNumber="1" containsInteger="1" minValue="-99" maxValue="16" count="6">
        <n v="-99"/>
        <n v="13"/>
        <n v="16"/>
        <n v="9"/>
        <n v="12"/>
        <m/>
      </sharedItems>
    </cacheField>
    <cacheField name="Ano_POT" numFmtId="0">
      <sharedItems containsString="0" containsBlank="1" containsNumber="1" containsInteger="1" minValue="-99" maxValue="13" count="6">
        <n v="-99"/>
        <n v="5"/>
        <n v="3"/>
        <n v="7"/>
        <n v="13"/>
        <m/>
      </sharedItems>
    </cacheField>
    <cacheField name="POT" numFmtId="0">
      <sharedItems containsString="0" containsBlank="1" containsNumber="1" containsInteger="1" minValue="1" maxValue="3" count="4">
        <n v="3"/>
        <n v="1"/>
        <n v="2"/>
        <m/>
      </sharedItems>
    </cacheField>
    <cacheField name="OcaF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Autor" refreshedDate="43122.543379976851" createdVersion="5" refreshedVersion="5" minRefreshableVersion="3" recordCount="3385">
  <cacheSource type="worksheet">
    <worksheetSource ref="A1:E1048576" sheet="310-POT-Corta" r:id="rId2"/>
  </cacheSource>
  <cacheFields count="5">
    <cacheField name="MatchId" numFmtId="0">
      <sharedItems containsString="0" containsBlank="1" containsNumber="1" containsInteger="1" minValue="10687136" maxValue="620784754"/>
    </cacheField>
    <cacheField name="ID" numFmtId="0">
      <sharedItems containsString="0" containsBlank="1" containsNumber="1" containsInteger="1" minValue="-44122672" maxValue="2059989"/>
    </cacheField>
    <cacheField name="POT" numFmtId="0">
      <sharedItems containsString="0" containsBlank="1" containsNumber="1" containsInteger="1" minValue="0" maxValue="5" count="7">
        <n v="0"/>
        <n v="1"/>
        <n v="2"/>
        <n v="4"/>
        <n v="5"/>
        <n v="3"/>
        <m/>
      </sharedItems>
    </cacheField>
    <cacheField name="OcaFRival" numFmtId="0">
      <sharedItems containsString="0" containsBlank="1" containsNumber="1" containsInteger="1" minValue="0" maxValue="7"/>
    </cacheField>
    <cacheField name="MaxMin" numFmtId="0">
      <sharedItems containsString="0" containsBlank="1" containsNumber="1" containsInteger="1" minValue="0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Autor" refreshedDate="43122.543413194442" createdVersion="5" refreshedVersion="5" minRefreshableVersion="3" recordCount="96">
  <cacheSource type="worksheet">
    <worksheetSource ref="G1:N1048576" sheet="310-POT-Corta" r:id="rId2"/>
  </cacheSource>
  <cacheFields count="8">
    <cacheField name="MatchId" numFmtId="0">
      <sharedItems containsString="0" containsBlank="1" containsNumber="1" containsInteger="1" minValue="11192647" maxValue="620778122"/>
    </cacheField>
    <cacheField name="Minuto" numFmtId="0">
      <sharedItems containsString="0" containsBlank="1" containsNumber="1" containsInteger="1" minValue="4" maxValue="87"/>
    </cacheField>
    <cacheField name="Éxito" numFmtId="0">
      <sharedItems containsBlank="1" count="2">
        <s v="CORTE"/>
        <m/>
      </sharedItems>
    </cacheField>
    <cacheField name="Def_POT" numFmtId="0">
      <sharedItems containsString="0" containsBlank="1" containsNumber="1" containsInteger="1" minValue="-99" maxValue="14" count="8">
        <n v="5"/>
        <n v="-99"/>
        <n v="14"/>
        <n v="6"/>
        <n v="7"/>
        <m/>
        <n v="12"/>
        <n v="4"/>
      </sharedItems>
    </cacheField>
    <cacheField name="Ano_Rival" numFmtId="0">
      <sharedItems containsString="0" containsBlank="1" containsNumber="1" containsInteger="1" minValue="-99" maxValue="14" count="14">
        <n v="-99"/>
        <n v="5"/>
        <n v="2"/>
        <n v="10"/>
        <n v="4"/>
        <n v="11"/>
        <n v="6"/>
        <n v="3"/>
        <n v="7"/>
        <n v="8"/>
        <m/>
        <n v="14"/>
        <n v="1"/>
        <n v="12"/>
      </sharedItems>
    </cacheField>
    <cacheField name="Res_POT" numFmtId="0">
      <sharedItems containsString="0" containsBlank="1" containsNumber="1" containsInteger="1" minValue="-99" maxValue="8" count="7">
        <n v="5"/>
        <n v="-99"/>
        <n v="6"/>
        <n v="7"/>
        <n v="4"/>
        <n v="8"/>
        <m/>
      </sharedItems>
    </cacheField>
    <cacheField name="Res_Rival" numFmtId="0">
      <sharedItems containsString="0" containsBlank="1" containsNumber="1" containsInteger="1" minValue="-99" maxValue="9" count="8">
        <n v="-99"/>
        <n v="7"/>
        <n v="8"/>
        <n v="5"/>
        <n v="4"/>
        <n v="6"/>
        <m/>
        <n v="9"/>
      </sharedItems>
    </cacheField>
    <cacheField name="POT" numFmtId="0">
      <sharedItems containsString="0" containsBlank="1" containsNumber="1" containsInteger="1" minValue="0" maxValue="5" count="6">
        <n v="1"/>
        <n v="0"/>
        <n v="5"/>
        <n v="2"/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Autor" refreshedDate="43123.517438541669" createdVersion="5" refreshedVersion="5" minRefreshableVersion="3" recordCount="355">
  <cacheSource type="worksheet">
    <worksheetSource ref="S1:AE1048576" sheet="ev18_COR+ANO"/>
  </cacheSource>
  <cacheFields count="13">
    <cacheField name="MatchId" numFmtId="0">
      <sharedItems containsString="0" containsBlank="1" containsNumber="1" containsInteger="1" minValue="10765699" maxValue="620757436"/>
    </cacheField>
    <cacheField name="Minute" numFmtId="0">
      <sharedItems containsString="0" containsBlank="1" containsNumber="1" containsInteger="1" minValue="2" maxValue="108"/>
    </cacheField>
    <cacheField name="Éxito" numFmtId="0">
      <sharedItems containsBlank="1" count="3">
        <s v="GOL"/>
        <s v="FALLO"/>
        <m/>
      </sharedItems>
    </cacheField>
    <cacheField name="SubjectTeamId" numFmtId="0">
      <sharedItems containsString="0" containsBlank="1" containsNumber="1" containsInteger="1" minValue="71272" maxValue="2058124"/>
    </cacheField>
    <cacheField name="Equipo" numFmtId="0">
      <sharedItems containsBlank="1"/>
    </cacheField>
    <cacheField name="SubjectPlayerID" numFmtId="0">
      <sharedItems containsString="0" containsBlank="1" containsNumber="1" containsInteger="1" minValue="201329778" maxValue="433698514"/>
    </cacheField>
    <cacheField name="SubAnotacion" numFmtId="0">
      <sharedItems containsString="0" containsBlank="1" containsNumber="1" containsInteger="1" minValue="-99" maxValue="16" count="17">
        <n v="5"/>
        <n v="-99"/>
        <n v="4"/>
        <n v="6"/>
        <n v="8"/>
        <n v="3"/>
        <n v="11"/>
        <n v="2"/>
        <n v="7"/>
        <n v="0"/>
        <n v="16"/>
        <n v="15"/>
        <n v="1"/>
        <n v="14"/>
        <n v="10"/>
        <n v="12"/>
        <m/>
      </sharedItems>
    </cacheField>
    <cacheField name="PosMedi" numFmtId="0">
      <sharedItems containsString="0" containsBlank="1" containsNumber="1" containsInteger="1" minValue="5" maxValue="86"/>
    </cacheField>
    <cacheField name="BPInd_att" numFmtId="0">
      <sharedItems containsString="0" containsBlank="1" containsNumber="1" containsInteger="1" minValue="10" maxValue="47"/>
    </cacheField>
    <cacheField name="BPInd_Def" numFmtId="0">
      <sharedItems containsString="0" containsBlank="1" containsNumber="1" containsInteger="1" minValue="6" maxValue="59"/>
    </cacheField>
    <cacheField name="TacticH" numFmtId="0">
      <sharedItems containsString="0" containsBlank="1" containsNumber="1" containsInteger="1" minValue="0" maxValue="8" count="8">
        <n v="0"/>
        <n v="2"/>
        <n v="4"/>
        <n v="7"/>
        <n v="8"/>
        <n v="3"/>
        <n v="1"/>
        <m/>
      </sharedItems>
    </cacheField>
    <cacheField name="TacticA" numFmtId="0">
      <sharedItems containsString="0" containsBlank="1" containsNumber="1" containsInteger="1" minValue="0" maxValue="8" count="8">
        <n v="7"/>
        <n v="0"/>
        <n v="2"/>
        <n v="4"/>
        <n v="1"/>
        <n v="8"/>
        <n v="3"/>
        <m/>
      </sharedItems>
    </cacheField>
    <cacheField name="Dif" numFmtId="0">
      <sharedItems containsString="0" containsBlank="1" containsNumber="1" containsInteger="1" minValue="-9" maxValue="8" count="19">
        <n v="3"/>
        <n v="1"/>
        <n v="-2"/>
        <n v="-1"/>
        <n v="0"/>
        <n v="8"/>
        <n v="-4"/>
        <n v="7"/>
        <n v="5"/>
        <n v="-6"/>
        <n v="2"/>
        <n v="6"/>
        <n v="4"/>
        <n v="-5"/>
        <n v="-3"/>
        <n v="-7"/>
        <n v="-8"/>
        <n v="-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Autor" refreshedDate="43123.532340972219" createdVersion="5" refreshedVersion="5" minRefreshableVersion="3" recordCount="431">
  <cacheSource type="worksheet">
    <worksheetSource ref="A1:U1048576" sheet="ev19_COR+CAB"/>
  </cacheSource>
  <cacheFields count="21">
    <cacheField name="Partido" numFmtId="0">
      <sharedItems containsString="0" containsBlank="1" containsNumber="1" containsInteger="1" minValue="10763112" maxValue="620784754"/>
    </cacheField>
    <cacheField name="Minuti" numFmtId="0">
      <sharedItems containsString="0" containsBlank="1" containsNumber="1" containsInteger="1" minValue="2" maxValue="108"/>
    </cacheField>
    <cacheField name="Éxito" numFmtId="0">
      <sharedItems containsBlank="1" count="3">
        <s v="FALLO"/>
        <s v="GOL"/>
        <m/>
      </sharedItems>
    </cacheField>
    <cacheField name="EquipoID" numFmtId="0">
      <sharedItems containsString="0" containsBlank="1" containsNumber="1" containsInteger="1" minValue="0" maxValue="2058647"/>
    </cacheField>
    <cacheField name="H-A" numFmtId="0">
      <sharedItems containsString="0" containsBlank="1" containsNumber="1" containsInteger="1" minValue="1" maxValue="2"/>
    </cacheField>
    <cacheField name="IdPlayer" numFmtId="0">
      <sharedItems containsString="0" containsBlank="1" containsNumber="1" containsInteger="1" minValue="0" maxValue="433664136"/>
    </cacheField>
    <cacheField name="IDBP" numFmtId="0">
      <sharedItems containsString="0" containsBlank="1" containsNumber="1" containsInteger="1" minValue="-368624064" maxValue="433511168"/>
    </cacheField>
    <cacheField name="PosMedia" numFmtId="0">
      <sharedItems containsString="0" containsBlank="1" containsNumber="1" containsInteger="1" minValue="6" maxValue="87"/>
    </cacheField>
    <cacheField name="Bpbepero" numFmtId="0">
      <sharedItems containsString="0" containsBlank="1" containsNumber="1" containsInteger="1" minValue="-99" maxValue="15"/>
    </cacheField>
    <cacheField name="BPInd_att" numFmtId="0">
      <sharedItems containsString="0" containsBlank="1" containsNumber="1" containsInteger="1" minValue="9" maxValue="47"/>
    </cacheField>
    <cacheField name="BPInd_def" numFmtId="0">
      <sharedItems containsString="0" containsBlank="1" containsNumber="1" containsInteger="1" minValue="6" maxValue="57"/>
    </cacheField>
    <cacheField name="NumCABHome" numFmtId="0">
      <sharedItems containsString="0" containsBlank="1" containsNumber="1" containsInteger="1" minValue="0" maxValue="10"/>
    </cacheField>
    <cacheField name="MaxMinHome" numFmtId="0">
      <sharedItems containsString="0" containsBlank="1" containsNumber="1" containsInteger="1" minValue="21" maxValue="90"/>
    </cacheField>
    <cacheField name="NumCABAway" numFmtId="0">
      <sharedItems containsString="0" containsBlank="1" containsNumber="1" containsInteger="1" minValue="0" maxValue="9"/>
    </cacheField>
    <cacheField name="MaxMinAway" numFmtId="0">
      <sharedItems containsString="0" containsBlank="1" containsNumber="1" containsInteger="1" minValue="22" maxValue="90"/>
    </cacheField>
    <cacheField name="TacticH" numFmtId="0">
      <sharedItems containsString="0" containsBlank="1" containsNumber="1" containsInteger="1" minValue="0" maxValue="8" count="8">
        <n v="0"/>
        <n v="3"/>
        <n v="7"/>
        <n v="2"/>
        <n v="4"/>
        <n v="8"/>
        <n v="1"/>
        <m/>
      </sharedItems>
    </cacheField>
    <cacheField name="TActiA" numFmtId="0">
      <sharedItems containsString="0" containsBlank="1" containsNumber="1" containsInteger="1" minValue="0" maxValue="8" count="8">
        <n v="0"/>
        <n v="7"/>
        <n v="4"/>
        <n v="8"/>
        <n v="2"/>
        <n v="3"/>
        <n v="1"/>
        <m/>
      </sharedItems>
    </cacheField>
    <cacheField name="NumCAbAtt" numFmtId="0">
      <sharedItems containsString="0" containsBlank="1" containsNumber="1" containsInteger="1" minValue="0" maxValue="9"/>
    </cacheField>
    <cacheField name="NumCabDef" numFmtId="0">
      <sharedItems containsString="0" containsBlank="1" containsNumber="1" containsInteger="1" minValue="0" maxValue="10"/>
    </cacheField>
    <cacheField name="DifBPI" numFmtId="0">
      <sharedItems containsString="0" containsBlank="1" containsNumber="1" containsInteger="1" minValue="-9" maxValue="7" count="18">
        <n v="-2"/>
        <n v="0"/>
        <n v="-1"/>
        <n v="6"/>
        <n v="7"/>
        <n v="-6"/>
        <n v="2"/>
        <n v="1"/>
        <n v="5"/>
        <n v="3"/>
        <n v="-4"/>
        <n v="-7"/>
        <n v="-5"/>
        <n v="-3"/>
        <n v="4"/>
        <n v="-9"/>
        <n v="-8"/>
        <m/>
      </sharedItems>
    </cacheField>
    <cacheField name="DifCAB" numFmtId="0">
      <sharedItems containsString="0" containsBlank="1" containsNumber="1" containsInteger="1" minValue="-7" maxValue="9" count="18">
        <n v="2"/>
        <n v="1"/>
        <n v="-3"/>
        <n v="0"/>
        <n v="-2"/>
        <n v="3"/>
        <n v="-1"/>
        <n v="4"/>
        <n v="8"/>
        <n v="-4"/>
        <n v="5"/>
        <n v="9"/>
        <n v="-6"/>
        <n v="7"/>
        <n v="6"/>
        <n v="-5"/>
        <n v="-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Autor" refreshedDate="43123.551900231483" createdVersion="5" refreshedVersion="5" minRefreshableVersion="3" recordCount="1428">
  <cacheSource type="worksheet">
    <worksheetSource ref="L1:O1048576" sheet="ev15_RAP+ANO"/>
  </cacheSource>
  <cacheFields count="4">
    <cacheField name="MatchID" numFmtId="0">
      <sharedItems containsString="0" containsBlank="1" containsNumber="1" containsInteger="1" minValue="10687136" maxValue="620784556"/>
    </cacheField>
    <cacheField name="ptotal_sobre" numFmtId="0">
      <sharedItems containsString="0" containsBlank="1" containsNumber="1" containsInteger="1" minValue="2221" maxValue="51014"/>
    </cacheField>
    <cacheField name="TotalRAP_Real" numFmtId="0">
      <sharedItems containsString="0" containsBlank="1" containsNumber="1" containsInteger="1" minValue="1" maxValue="16"/>
    </cacheField>
    <cacheField name="TotalRAPPOnd" numFmtId="0">
      <sharedItems containsString="0" containsBlank="1" containsNumber="1" containsInteger="1" minValue="2" maxValue="16" count="15">
        <n v="5"/>
        <n v="3"/>
        <n v="6"/>
        <n v="8"/>
        <n v="7"/>
        <n v="2"/>
        <n v="4"/>
        <n v="10"/>
        <n v="16"/>
        <n v="9"/>
        <n v="12"/>
        <n v="11"/>
        <n v="14"/>
        <m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Autor" refreshedDate="43123.552071874998" createdVersion="5" refreshedVersion="5" minRefreshableVersion="3" recordCount="416">
  <cacheSource type="worksheet">
    <worksheetSource ref="A1:F1048576" sheet="ev15_RAP+ANO"/>
  </cacheSource>
  <cacheFields count="6">
    <cacheField name="MatchID" numFmtId="0">
      <sharedItems containsString="0" containsBlank="1" containsNumber="1" containsInteger="1" minValue="10765830" maxValue="620784754"/>
    </cacheField>
    <cacheField name="Minuto" numFmtId="0">
      <sharedItems containsString="0" containsBlank="1" containsNumber="1" containsInteger="1" minValue="2" maxValue="107"/>
    </cacheField>
    <cacheField name="Éxito" numFmtId="0">
      <sharedItems containsBlank="1" count="3">
        <s v="GOL"/>
        <s v="FALLO"/>
        <m/>
      </sharedItems>
    </cacheField>
    <cacheField name="Ano_DEL" numFmtId="0">
      <sharedItems containsString="0" containsBlank="1" containsNumber="1" containsInteger="1" minValue="-99" maxValue="17" count="18">
        <n v="5"/>
        <n v="-99"/>
        <n v="11"/>
        <n v="2"/>
        <n v="13"/>
        <n v="3"/>
        <n v="15"/>
        <n v="4"/>
        <n v="0"/>
        <n v="9"/>
        <n v="6"/>
        <n v="7"/>
        <n v="1"/>
        <n v="14"/>
        <n v="10"/>
        <m/>
        <n v="17"/>
        <n v="8"/>
      </sharedItems>
    </cacheField>
    <cacheField name="DEF_DEF" numFmtId="0">
      <sharedItems containsString="0" containsBlank="1" containsNumber="1" containsInteger="1" minValue="-99" maxValue="18" count="20">
        <n v="-99"/>
        <n v="7"/>
        <n v="11"/>
        <n v="13"/>
        <n v="3"/>
        <n v="15"/>
        <n v="12"/>
        <n v="8"/>
        <n v="14"/>
        <n v="6"/>
        <n v="5"/>
        <n v="4"/>
        <n v="16"/>
        <n v="18"/>
        <n v="0"/>
        <n v="9"/>
        <n v="17"/>
        <n v="2"/>
        <m/>
        <n v="10"/>
      </sharedItems>
    </cacheField>
    <cacheField name="TotalRAP_Pond" numFmtId="0">
      <sharedItems containsString="0" containsBlank="1" containsNumber="1" containsInteger="1" minValue="2" maxValue="16" count="15">
        <m/>
        <n v="4"/>
        <n v="6"/>
        <n v="3"/>
        <n v="16"/>
        <n v="9"/>
        <n v="5"/>
        <n v="2"/>
        <n v="7"/>
        <n v="8"/>
        <n v="10"/>
        <n v="11"/>
        <n v="12"/>
        <n v="14"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Autor" refreshedDate="43123.558618287039" createdVersion="5" refreshedVersion="5" minRefreshableVersion="3" recordCount="1428">
  <cacheSource type="worksheet">
    <worksheetSource ref="A1:F1048576" sheet="ev16_RAP+Pase"/>
  </cacheSource>
  <cacheFields count="6">
    <cacheField name="MatchID" numFmtId="0">
      <sharedItems containsString="0" containsBlank="1" containsNumber="1" containsInteger="1" minValue="10763133" maxValue="620784754"/>
    </cacheField>
    <cacheField name="Minute" numFmtId="0">
      <sharedItems containsString="0" containsBlank="1" containsNumber="1" containsInteger="1" minValue="1" maxValue="105"/>
    </cacheField>
    <cacheField name="Éxito" numFmtId="0">
      <sharedItems containsBlank="1" count="3">
        <s v="GOL"/>
        <s v="FALLO"/>
        <m/>
      </sharedItems>
    </cacheField>
    <cacheField name="Ano_Del" numFmtId="0">
      <sharedItems containsString="0" containsBlank="1" containsNumber="1" containsInteger="1" minValue="-99" maxValue="17" count="19">
        <n v="-99"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7"/>
        <m/>
      </sharedItems>
    </cacheField>
    <cacheField name="Pas_Pas" numFmtId="0">
      <sharedItems containsString="0" containsBlank="1" containsNumber="1" containsInteger="1" minValue="-99" maxValue="15" count="15">
        <n v="-99"/>
        <n v="6"/>
        <n v="5"/>
        <n v="11"/>
        <n v="4"/>
        <n v="2"/>
        <n v="9"/>
        <n v="14"/>
        <n v="3"/>
        <n v="12"/>
        <n v="10"/>
        <n v="7"/>
        <n v="15"/>
        <n v="8"/>
        <m/>
      </sharedItems>
    </cacheField>
    <cacheField name="Total_Pond" numFmtId="0">
      <sharedItems containsString="0" containsBlank="1" containsNumber="1" containsInteger="1" minValue="2" maxValue="16" count="15">
        <m/>
        <n v="16"/>
        <n v="9"/>
        <n v="3"/>
        <n v="2"/>
        <n v="11"/>
        <n v="5"/>
        <n v="6"/>
        <n v="12"/>
        <n v="8"/>
        <n v="4"/>
        <n v="10"/>
        <n v="14"/>
        <n v="7"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Autor" refreshedDate="43123.567432523145" createdVersion="5" refreshedVersion="5" minRefreshableVersion="3" recordCount="192">
  <cacheSource type="worksheet">
    <worksheetSource ref="A1:H1048576" sheet="ev39_TEC" r:id="rId2"/>
  </cacheSource>
  <cacheFields count="8">
    <cacheField name="matchId" numFmtId="0">
      <sharedItems containsString="0" containsBlank="1" containsNumber="1" containsInteger="1" minValue="10765933" maxValue="620764210"/>
    </cacheField>
    <cacheField name="Minuto" numFmtId="0">
      <sharedItems containsString="0" containsBlank="1" containsNumber="1" containsInteger="1" minValue="2" maxValue="110"/>
    </cacheField>
    <cacheField name="Éxito" numFmtId="0">
      <sharedItems containsBlank="1" count="3">
        <s v="FALLO"/>
        <s v="GOL"/>
        <m/>
      </sharedItems>
    </cacheField>
    <cacheField name="Ano_TEC" numFmtId="0">
      <sharedItems containsString="0" containsBlank="1" containsNumber="1" containsInteger="1" minValue="-99" maxValue="15" count="15">
        <n v="6"/>
        <n v="-99"/>
        <n v="11"/>
        <n v="5"/>
        <n v="7"/>
        <n v="9"/>
        <n v="2"/>
        <n v="3"/>
        <n v="8"/>
        <n v="12"/>
        <n v="4"/>
        <n v="14"/>
        <n v="15"/>
        <n v="1"/>
        <m/>
      </sharedItems>
    </cacheField>
    <cacheField name="XP_Tec" numFmtId="0">
      <sharedItems containsString="0" containsBlank="1" containsNumber="1" containsInteger="1" minValue="-99" maxValue="18"/>
    </cacheField>
    <cacheField name="DEF_Cab" numFmtId="0">
      <sharedItems containsString="0" containsBlank="1" containsNumber="1" containsInteger="1" minValue="-99" maxValue="18" count="17">
        <n v="-99"/>
        <n v="5"/>
        <n v="10"/>
        <n v="8"/>
        <n v="15"/>
        <n v="7"/>
        <n v="14"/>
        <n v="18"/>
        <n v="4"/>
        <n v="13"/>
        <n v="2"/>
        <n v="11"/>
        <n v="9"/>
        <n v="6"/>
        <n v="12"/>
        <n v="3"/>
        <m/>
      </sharedItems>
    </cacheField>
    <cacheField name="XP_CAB" numFmtId="0">
      <sharedItems containsString="0" containsBlank="1" containsNumber="1" containsInteger="1" minValue="-99" maxValue="24"/>
    </cacheField>
    <cacheField name="TotalTEC_Pond" numFmtId="0">
      <sharedItems containsString="0" containsBlank="1" containsNumber="1" containsInteger="1" minValue="-99" maxValue="8" count="8">
        <m/>
        <n v="8"/>
        <n v="5"/>
        <n v="2"/>
        <n v="6"/>
        <n v="4"/>
        <n v="3"/>
        <n v="-99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Autor" refreshedDate="43123.626478819446" createdVersion="5" refreshedVersion="5" minRefreshableVersion="3" recordCount="262">
  <cacheSource type="worksheet">
    <worksheetSource ref="H1:O1048576" sheet="38-LAT+Ano"/>
  </cacheSource>
  <cacheFields count="8">
    <cacheField name="MatchID" numFmtId="0">
      <sharedItems containsString="0" containsBlank="1" containsNumber="1" containsInteger="1" minValue="10765699" maxValue="620782130"/>
    </cacheField>
    <cacheField name="Minuto" numFmtId="0">
      <sharedItems containsString="0" containsBlank="1" containsNumber="1" containsInteger="1" minValue="2" maxValue="89"/>
    </cacheField>
    <cacheField name="Éxito" numFmtId="0">
      <sharedItems containsBlank="1" count="3">
        <s v="FALLO"/>
        <s v="GOL"/>
        <m/>
      </sharedItems>
    </cacheField>
    <cacheField name="ANO_rem" numFmtId="0">
      <sharedItems containsString="0" containsBlank="1" containsNumber="1" containsInteger="1" minValue="-99" maxValue="17" count="20">
        <n v="-99"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m/>
      </sharedItems>
    </cacheField>
    <cacheField name="Esp_Rem" numFmtId="0">
      <sharedItems containsString="0" containsBlank="1" containsNumber="1" containsInteger="1" minValue="-99" maxValue="5"/>
    </cacheField>
    <cacheField name="Lat_Pas" numFmtId="0">
      <sharedItems containsString="0" containsBlank="1" containsNumber="1" containsInteger="1" minValue="-99" maxValue="18"/>
    </cacheField>
    <cacheField name="Esp_Pas" numFmtId="0">
      <sharedItems containsString="0" containsBlank="1" containsNumber="1" containsInteger="1" minValue="-99" maxValue="5"/>
    </cacheField>
    <cacheField name="TacticH" numFmtId="0">
      <sharedItems containsString="0" containsBlank="1" containsNumber="1" containsInteger="1" minValue="0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Autor" refreshedDate="43123.640998958334" createdVersion="5" refreshedVersion="5" minRefreshableVersion="3" recordCount="1298">
  <cacheSource type="worksheet">
    <worksheetSource ref="AG1:AM1048576" sheet="37-LAT+CAB"/>
  </cacheSource>
  <cacheFields count="7">
    <cacheField name="MatchID" numFmtId="0">
      <sharedItems containsString="0" containsBlank="1" containsNumber="1" containsInteger="1" minValue="11200580" maxValue="620757436"/>
    </cacheField>
    <cacheField name="Minuto" numFmtId="0">
      <sharedItems containsString="0" containsBlank="1" containsNumber="1" containsInteger="1" minValue="2" maxValue="114"/>
    </cacheField>
    <cacheField name="Éxito" numFmtId="0">
      <sharedItems containsBlank="1" count="3">
        <s v="GOL"/>
        <s v="FALLO"/>
        <m/>
      </sharedItems>
    </cacheField>
    <cacheField name="ANO_Rem" numFmtId="0">
      <sharedItems containsString="0" containsBlank="1" containsNumber="1" containsInteger="1" minValue="-99" maxValue="15" count="16">
        <n v="-99"/>
        <n v="4"/>
        <n v="10"/>
        <n v="8"/>
        <n v="9"/>
        <n v="2"/>
        <n v="6"/>
        <n v="15"/>
        <n v="5"/>
        <n v="3"/>
        <n v="0"/>
        <n v="11"/>
        <n v="13"/>
        <n v="1"/>
        <n v="7"/>
        <m/>
      </sharedItems>
    </cacheField>
    <cacheField name="LAT_EXT" numFmtId="0">
      <sharedItems containsString="0" containsBlank="1" containsNumber="1" containsInteger="1" minValue="-99" maxValue="17"/>
    </cacheField>
    <cacheField name="Esp_REM" numFmtId="0">
      <sharedItems containsString="0" containsBlank="1" containsNumber="1" containsInteger="1" minValue="5" maxValue="5"/>
    </cacheField>
    <cacheField name="CABPond" numFmtId="0">
      <sharedItems containsString="0" containsBlank="1" containsNumber="1" containsInteger="1" minValue="2" maxValue="14" count="11">
        <n v="4"/>
        <n v="6"/>
        <n v="7"/>
        <n v="8"/>
        <m/>
        <n v="5"/>
        <n v="2"/>
        <n v="3"/>
        <n v="14" u="1"/>
        <n v="9" u="1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Autor" refreshedDate="43123.716452546294" createdVersion="5" refreshedVersion="5" minRefreshableVersion="3" recordCount="1310">
  <cacheSource type="worksheet">
    <worksheetSource ref="L1:O1048576" sheet="ev15_RAP+ANO" r:id="rId2"/>
  </cacheSource>
  <cacheFields count="4">
    <cacheField name="MatchID" numFmtId="0">
      <sharedItems containsString="0" containsBlank="1" containsNumber="1" containsInteger="1" minValue="10687136" maxValue="620784556"/>
    </cacheField>
    <cacheField name="ptotal_sobre" numFmtId="0">
      <sharedItems containsString="0" containsBlank="1" containsNumber="1" containsInteger="1" minValue="17161" maxValue="44575"/>
    </cacheField>
    <cacheField name="TotalRAP_Real" numFmtId="0">
      <sharedItems containsString="0" containsBlank="1" containsNumber="1" containsInteger="1" minValue="1" maxValue="16"/>
    </cacheField>
    <cacheField name="TotalRAPPOnd" numFmtId="0">
      <sharedItems containsString="0" containsBlank="1" containsNumber="1" containsInteger="1" minValue="2" maxValue="16" count="15">
        <n v="5"/>
        <n v="3"/>
        <n v="6"/>
        <n v="8"/>
        <n v="7"/>
        <n v="2"/>
        <n v="4"/>
        <n v="10"/>
        <n v="16"/>
        <n v="9"/>
        <n v="12"/>
        <n v="11"/>
        <n v="14"/>
        <m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Autor" refreshedDate="43123.720499884257" createdVersion="5" refreshedVersion="5" minRefreshableVersion="3" recordCount="1310">
  <cacheSource type="worksheet">
    <worksheetSource ref="L1:O1048576" sheet="ev16_RAP+Pase" r:id="rId2"/>
  </cacheSource>
  <cacheFields count="4">
    <cacheField name="MatchID" numFmtId="0">
      <sharedItems containsString="0" containsBlank="1" containsNumber="1" containsInteger="1" minValue="10687136" maxValue="620784556"/>
    </cacheField>
    <cacheField name="pbase_sobre" numFmtId="0">
      <sharedItems containsString="0" containsBlank="1" containsNumber="1" containsInteger="1" minValue="17161" maxValue="44575"/>
    </cacheField>
    <cacheField name="TotalRAP_Real" numFmtId="0">
      <sharedItems containsString="0" containsBlank="1" containsNumber="1" containsInteger="1" minValue="1" maxValue="16"/>
    </cacheField>
    <cacheField name="TotalRAPPOnd" numFmtId="0">
      <sharedItems containsString="0" containsBlank="1" containsNumber="1" containsInteger="1" minValue="2" maxValue="16" count="15">
        <n v="5"/>
        <n v="3"/>
        <n v="6"/>
        <n v="8"/>
        <n v="7"/>
        <n v="2"/>
        <n v="4"/>
        <n v="10"/>
        <n v="16"/>
        <n v="9"/>
        <n v="12"/>
        <n v="11"/>
        <n v="14"/>
        <m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Autor" refreshedDate="43123.720716203701" createdVersion="5" refreshedVersion="5" minRefreshableVersion="3" recordCount="1310">
  <cacheSource type="worksheet">
    <worksheetSource ref="L1:O1048576" sheet="ev16_RAP+Pase"/>
  </cacheSource>
  <cacheFields count="4">
    <cacheField name="MatchID" numFmtId="0">
      <sharedItems containsString="0" containsBlank="1" containsNumber="1" containsInteger="1" minValue="10687136" maxValue="620784556"/>
    </cacheField>
    <cacheField name="pbase_sobre" numFmtId="0">
      <sharedItems containsString="0" containsBlank="1" containsNumber="1" containsInteger="1" minValue="17161" maxValue="44575"/>
    </cacheField>
    <cacheField name="TotalRAP_Real" numFmtId="0">
      <sharedItems containsString="0" containsBlank="1" containsNumber="1" containsInteger="1" minValue="1" maxValue="16"/>
    </cacheField>
    <cacheField name="TotalRAPPOnd" numFmtId="0">
      <sharedItems containsString="0" containsBlank="1" containsNumber="1" containsInteger="1" minValue="2" maxValue="16" count="15">
        <n v="5"/>
        <n v="3"/>
        <n v="6"/>
        <n v="8"/>
        <n v="7"/>
        <n v="2"/>
        <n v="4"/>
        <n v="10"/>
        <n v="16"/>
        <n v="9"/>
        <n v="12"/>
        <n v="11"/>
        <n v="14"/>
        <m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Autor" refreshedDate="43123.733263657406" createdVersion="5" refreshedVersion="5" minRefreshableVersion="3" recordCount="919">
  <cacheSource type="worksheet">
    <worksheetSource ref="J1:M1048576" sheet="ev39_TEC" r:id="rId2"/>
  </cacheSource>
  <cacheFields count="4">
    <cacheField name="matchId" numFmtId="0">
      <sharedItems containsString="0" containsBlank="1" containsNumber="1" containsInteger="1" minValue="10687136" maxValue="620778122"/>
    </cacheField>
    <cacheField name="ptotal_sobre" numFmtId="0">
      <sharedItems containsString="0" containsBlank="1" containsNumber="1" containsInteger="1" minValue="13773" maxValue="44575"/>
    </cacheField>
    <cacheField name="TEC_REAL" numFmtId="0">
      <sharedItems containsString="0" containsBlank="1" containsNumber="1" containsInteger="1" minValue="1" maxValue="8"/>
    </cacheField>
    <cacheField name="TEC_Pond" numFmtId="0">
      <sharedItems containsString="0" containsBlank="1" containsNumber="1" containsInteger="1" minValue="2" maxValue="10" count="9">
        <n v="2"/>
        <n v="4"/>
        <n v="3"/>
        <n v="6"/>
        <n v="10"/>
        <n v="8"/>
        <n v="5"/>
        <m/>
        <n v="7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Autor" refreshedDate="43123.741482638892" createdVersion="5" refreshedVersion="5" minRefreshableVersion="3" recordCount="1136">
  <cacheSource type="worksheet">
    <worksheetSource ref="AO1:AR1048576" sheet="37-LAT+CAB"/>
  </cacheSource>
  <cacheFields count="4">
    <cacheField name="MatchID" numFmtId="0">
      <sharedItems containsString="0" containsBlank="1" containsNumber="1" containsInteger="1" minValue="10763112" maxValue="620784556"/>
    </cacheField>
    <cacheField name="ptaotl_sobre" numFmtId="0">
      <sharedItems containsString="0" containsBlank="1" containsNumber="1" containsInteger="1" minValue="8514" maxValue="44575"/>
    </cacheField>
    <cacheField name="CAB_Real" numFmtId="0">
      <sharedItems containsString="0" containsBlank="1" containsNumber="1" containsInteger="1" minValue="1" maxValue="11"/>
    </cacheField>
    <cacheField name="CAB_Pond" numFmtId="0">
      <sharedItems containsString="0" containsBlank="1" containsNumber="1" containsInteger="1" minValue="2" maxValue="14" count="13">
        <n v="6"/>
        <n v="7"/>
        <n v="2"/>
        <n v="4"/>
        <n v="10"/>
        <n v="3"/>
        <n v="5"/>
        <n v="8"/>
        <n v="12"/>
        <n v="9"/>
        <n v="11"/>
        <m/>
        <n v="1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Autor" refreshedDate="43124.479859027779" createdVersion="5" refreshedVersion="5" minRefreshableVersion="3" recordCount="828">
  <cacheSource type="worksheet">
    <worksheetSource ref="H1:K1048576" sheet="25-Propia" r:id="rId2"/>
  </cacheSource>
  <cacheFields count="4">
    <cacheField name="MatchID" numFmtId="0">
      <sharedItems containsString="0" containsBlank="1" containsNumber="1" containsInteger="1" minValue="10765933" maxValue="620876699"/>
    </cacheField>
    <cacheField name="pbase" numFmtId="0">
      <sharedItems containsString="0" containsBlank="1" containsNumber="1" containsInteger="1" minValue="14590" maxValue="44575"/>
    </cacheField>
    <cacheField name="IMP_real" numFmtId="0">
      <sharedItems containsString="0" containsBlank="1" containsNumber="1" containsInteger="1" minValue="1" maxValue="5"/>
    </cacheField>
    <cacheField name="IMP_Pond" numFmtId="0">
      <sharedItems containsString="0" containsBlank="1" containsNumber="1" containsInteger="1" minValue="2" maxValue="10" count="8">
        <n v="2"/>
        <n v="4"/>
        <n v="3"/>
        <n v="6"/>
        <n v="5"/>
        <n v="10"/>
        <n v="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Autor" refreshedDate="43124.484484259257" createdVersion="5" refreshedVersion="5" minRefreshableVersion="3" recordCount="16">
  <cacheSource type="worksheet">
    <worksheetSource ref="A1:F1048576" sheet="25-Propia" r:id="rId2"/>
  </cacheSource>
  <cacheFields count="6">
    <cacheField name="MatchID" numFmtId="0">
      <sharedItems containsString="0" containsBlank="1" containsNumber="1" containsInteger="1" minValue="11277306" maxValue="11296291"/>
    </cacheField>
    <cacheField name="minuto" numFmtId="0">
      <sharedItems containsString="0" containsBlank="1" containsNumber="1" containsInteger="1" minValue="48" maxValue="49"/>
    </cacheField>
    <cacheField name="éxito" numFmtId="0">
      <sharedItems containsBlank="1" count="3">
        <s v="GOL"/>
        <s v="FALLO"/>
        <m/>
      </sharedItems>
    </cacheField>
    <cacheField name="Pas_IMP" numFmtId="0">
      <sharedItems containsString="0" containsBlank="1" containsNumber="1" containsInteger="1" minValue="-99" maxValue="3" count="3">
        <n v="-99"/>
        <n v="3"/>
        <m/>
      </sharedItems>
    </cacheField>
    <cacheField name="ANO_rival" numFmtId="0">
      <sharedItems containsString="0" containsBlank="1" containsNumber="1" containsInteger="1" minValue="-99" maxValue="6"/>
    </cacheField>
    <cacheField name="IMP_Pond" numFmtId="0">
      <sharedItems containsString="0" containsBlank="1" containsNumber="1" containsInteger="1" minValue="3" maxValue="5" count="3">
        <m/>
        <n v="5"/>
        <n v="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Autor" refreshedDate="43124.497235300929" createdVersion="5" refreshedVersion="5" minRefreshableVersion="3" recordCount="1640">
  <cacheSource type="worksheet">
    <worksheetSource ref="A1:C1048576" sheet="17-DEF-Agotado" r:id="rId2"/>
  </cacheSource>
  <cacheFields count="3">
    <cacheField name="MatchId" numFmtId="0">
      <sharedItems containsString="0" containsBlank="1" containsNumber="1" containsInteger="1" minValue="10687136" maxValue="620876699"/>
    </cacheField>
    <cacheField name="pbase" numFmtId="0">
      <sharedItems containsString="0" containsBlank="1" containsNumber="1" containsInteger="1" minValue="4268" maxValue="44575"/>
    </cacheField>
    <cacheField name="DEF" numFmtId="0">
      <sharedItems containsString="0" containsBlank="1" containsNumber="1" containsInteger="1" minValue="2" maxValue="15" count="15">
        <n v="8"/>
        <n v="10"/>
        <n v="7"/>
        <n v="6"/>
        <n v="9"/>
        <n v="5"/>
        <n v="2"/>
        <n v="3"/>
        <n v="12"/>
        <n v="4"/>
        <n v="11"/>
        <n v="13"/>
        <n v="15"/>
        <m/>
        <n v="1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Autor" refreshedDate="43124.502388773151" createdVersion="5" refreshedVersion="5" minRefreshableVersion="3" recordCount="100">
  <cacheSource type="worksheet">
    <worksheetSource ref="A1:H1048576" sheet="35-DEL+XP" r:id="rId2"/>
  </cacheSource>
  <cacheFields count="8">
    <cacheField name="MatchID" numFmtId="0">
      <sharedItems containsString="0" containsBlank="1" containsNumber="1" containsInteger="1" minValue="10765749" maxValue="620783666"/>
    </cacheField>
    <cacheField name="Minuto" numFmtId="0">
      <sharedItems containsString="0" containsBlank="1" containsNumber="1" containsInteger="1" minValue="2" maxValue="110"/>
    </cacheField>
    <cacheField name="Éxito" numFmtId="0">
      <sharedItems containsBlank="1" count="3">
        <s v="FALLO"/>
        <s v="GOL"/>
        <m/>
      </sharedItems>
    </cacheField>
    <cacheField name="PosMedia" numFmtId="0">
      <sharedItems containsString="0" containsBlank="1" containsNumber="1" containsInteger="1" minValue="14" maxValue="91"/>
    </cacheField>
    <cacheField name="XP_Del" numFmtId="0">
      <sharedItems containsString="0" containsBlank="1" containsNumber="1" containsInteger="1" minValue="-99" maxValue="16" count="15">
        <n v="6"/>
        <n v="-99"/>
        <n v="10"/>
        <n v="8"/>
        <n v="2"/>
        <n v="7"/>
        <n v="4"/>
        <n v="5"/>
        <n v="12"/>
        <n v="9"/>
        <n v="3"/>
        <n v="11"/>
        <n v="16"/>
        <n v="13"/>
        <m/>
      </sharedItems>
    </cacheField>
    <cacheField name="Ano_Del" numFmtId="0">
      <sharedItems containsString="0" containsBlank="1" containsNumber="1" containsInteger="1" minValue="-99" maxValue="16" count="16">
        <n v="6"/>
        <n v="-99"/>
        <n v="16"/>
        <n v="14"/>
        <n v="10"/>
        <n v="7"/>
        <n v="8"/>
        <n v="3"/>
        <n v="5"/>
        <n v="11"/>
        <n v="4"/>
        <n v="15"/>
        <n v="1"/>
        <n v="0"/>
        <n v="9"/>
        <m/>
      </sharedItems>
    </cacheField>
    <cacheField name="TacticH" numFmtId="0">
      <sharedItems containsString="0" containsBlank="1" containsNumber="1" containsInteger="1" minValue="0" maxValue="8" count="7">
        <n v="0"/>
        <n v="3"/>
        <n v="4"/>
        <n v="7"/>
        <n v="8"/>
        <n v="2"/>
        <m/>
      </sharedItems>
    </cacheField>
    <cacheField name="TacticA" numFmtId="0">
      <sharedItems containsString="0" containsBlank="1" containsNumber="1" containsInteger="1" minValue="0" maxValue="8" count="8">
        <n v="0"/>
        <n v="7"/>
        <n v="4"/>
        <n v="8"/>
        <n v="2"/>
        <n v="3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Autor" refreshedDate="43124.510227777777" createdVersion="5" refreshedVersion="5" minRefreshableVersion="3" recordCount="81">
  <cacheSource type="worksheet">
    <worksheetSource ref="A1:I1048576" sheet="36-DEF-NoXP" r:id="rId2"/>
  </cacheSource>
  <cacheFields count="9">
    <cacheField name="MatchID" numFmtId="0">
      <sharedItems containsString="0" containsBlank="1" containsNumber="1" containsInteger="1" minValue="10763112" maxValue="620719078"/>
    </cacheField>
    <cacheField name="Minuto" numFmtId="0">
      <sharedItems containsString="0" containsBlank="1" containsNumber="1" containsInteger="1" minValue="5" maxValue="87"/>
    </cacheField>
    <cacheField name="Éxito" numFmtId="0">
      <sharedItems containsBlank="1" count="3">
        <s v="FALLO"/>
        <s v="GOL"/>
        <m/>
      </sharedItems>
    </cacheField>
    <cacheField name="Def_DEF" numFmtId="0">
      <sharedItems containsString="0" containsBlank="1" containsNumber="1" containsInteger="1" minValue="20" maxValue="87"/>
    </cacheField>
    <cacheField name="Ano_Def" numFmtId="0">
      <sharedItems containsString="0" containsBlank="1" containsNumber="1" containsInteger="1" minValue="-99" maxValue="15" count="17">
        <n v="2"/>
        <n v="-99"/>
        <n v="10"/>
        <n v="3"/>
        <n v="11"/>
        <n v="1"/>
        <n v="4"/>
        <n v="8"/>
        <n v="7"/>
        <n v="9"/>
        <n v="12"/>
        <n v="5"/>
        <m/>
        <n v="0" u="1"/>
        <n v="13" u="1"/>
        <n v="15" u="1"/>
        <n v="6" u="1"/>
      </sharedItems>
    </cacheField>
    <cacheField name="PosMedia" numFmtId="0">
      <sharedItems containsString="0" containsBlank="1" containsNumber="1" containsInteger="1" minValue="-99" maxValue="16"/>
    </cacheField>
    <cacheField name="XP_def" numFmtId="0">
      <sharedItems containsString="0" containsBlank="1" containsNumber="1" containsInteger="1" minValue="-99" maxValue="15" count="17">
        <n v="-99"/>
        <n v="5"/>
        <n v="4"/>
        <n v="13"/>
        <n v="8"/>
        <n v="9"/>
        <n v="11"/>
        <n v="2"/>
        <n v="10"/>
        <n v="3"/>
        <n v="6"/>
        <n v="7"/>
        <n v="12"/>
        <n v="15"/>
        <n v="1"/>
        <n v="0"/>
        <m/>
      </sharedItems>
    </cacheField>
    <cacheField name="TacticH" numFmtId="0">
      <sharedItems containsString="0" containsBlank="1" containsNumber="1" containsInteger="1" minValue="0" maxValue="87" count="53">
        <n v="0"/>
        <n v="7"/>
        <n v="3"/>
        <n v="8"/>
        <n v="2"/>
        <n v="4"/>
        <n v="1"/>
        <m/>
        <n v="57" u="1"/>
        <n v="59" u="1"/>
        <n v="36" u="1"/>
        <n v="61" u="1"/>
        <n v="83" u="1"/>
        <n v="63" u="1"/>
        <n v="40" u="1"/>
        <n v="87" u="1"/>
        <n v="42" u="1"/>
        <n v="70" u="1"/>
        <n v="46" u="1"/>
        <n v="48" u="1"/>
        <n v="82" u="1"/>
        <n v="50" u="1"/>
        <n v="52" u="1"/>
        <n v="65" u="1"/>
        <n v="54" u="1"/>
        <n v="69" u="1"/>
        <n v="20" u="1"/>
        <n v="56" u="1"/>
        <n v="58" u="1"/>
        <n v="35" u="1"/>
        <n v="77" u="1"/>
        <n v="22" u="1"/>
        <n v="60" u="1"/>
        <n v="37" u="1"/>
        <n v="81" u="1"/>
        <n v="62" u="1"/>
        <n v="85" u="1"/>
        <n v="24" u="1"/>
        <n v="64" u="1"/>
        <n v="41" u="1"/>
        <n v="43" u="1"/>
        <n v="72" u="1"/>
        <n v="45" u="1"/>
        <n v="27" u="1"/>
        <n v="76" u="1"/>
        <n v="47" u="1"/>
        <n v="28" u="1"/>
        <n v="80" u="1"/>
        <n v="49" u="1"/>
        <n v="84" u="1"/>
        <n v="51" u="1"/>
        <n v="53" u="1"/>
        <n v="67" u="1"/>
      </sharedItems>
    </cacheField>
    <cacheField name="TacticA" numFmtId="0">
      <sharedItems containsString="0" containsBlank="1" containsNumber="1" containsInteger="1" minValue="-99" maxValue="12" count="14">
        <n v="0"/>
        <n v="8"/>
        <n v="7"/>
        <n v="2"/>
        <n v="3"/>
        <n v="4"/>
        <n v="1"/>
        <m/>
        <n v="5" u="1"/>
        <n v="9" u="1"/>
        <n v="10" u="1"/>
        <n v="-99" u="1"/>
        <n v="11" u="1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Autor" refreshedDate="43125.723952777778" createdVersion="5" refreshedVersion="5" minRefreshableVersion="3" recordCount="847">
  <cacheSource type="worksheet">
    <worksheetSource ref="J1:M1048576" sheet="05-IMP+PaseLargo" r:id="rId2"/>
  </cacheSource>
  <cacheFields count="4">
    <cacheField name="matchId" numFmtId="0">
      <sharedItems containsString="0" containsBlank="1" containsNumber="1" containsInteger="1" minValue="10765450" maxValue="620865590"/>
    </cacheField>
    <cacheField name="ptotal_sobre" numFmtId="0">
      <sharedItems containsString="0" containsBlank="1" containsNumber="1" containsInteger="1" minValue="13984" maxValue="44575"/>
    </cacheField>
    <cacheField name="IMP05Real" numFmtId="0">
      <sharedItems containsString="0" containsBlank="1" containsNumber="1" containsInteger="1" minValue="1" maxValue="5"/>
    </cacheField>
    <cacheField name="IMP05Pond" numFmtId="0">
      <sharedItems containsString="0" containsBlank="1" containsNumber="1" containsInteger="1" minValue="2" maxValue="6" count="6">
        <n v="4"/>
        <n v="2"/>
        <n v="6"/>
        <n v="5"/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Autor" refreshedDate="43125.736671759259" createdVersion="5" refreshedVersion="5" minRefreshableVersion="3" recordCount="176">
  <cacheSource type="worksheet">
    <worksheetSource ref="A1:G1048576" sheet="05-IMP+PaseLargo" r:id="rId2"/>
  </cacheSource>
  <cacheFields count="7">
    <cacheField name="MatchID" numFmtId="0">
      <sharedItems containsString="0" containsBlank="1" containsNumber="1" containsInteger="1" minValue="10765450" maxValue="620788535"/>
    </cacheField>
    <cacheField name="Minuto" numFmtId="0">
      <sharedItems containsString="0" containsBlank="1" containsNumber="1" containsInteger="1" minValue="1" maxValue="104"/>
    </cacheField>
    <cacheField name="Éxito" numFmtId="0">
      <sharedItems containsBlank="1" count="3">
        <s v="GOL"/>
        <s v="FALLO"/>
        <m/>
      </sharedItems>
    </cacheField>
    <cacheField name="Ano_REM" numFmtId="0">
      <sharedItems containsString="0" containsBlank="1" containsNumber="1" containsInteger="1" minValue="-99" maxValue="17" count="15">
        <n v="7"/>
        <n v="6"/>
        <n v="5"/>
        <n v="3"/>
        <n v="4"/>
        <n v="14"/>
        <n v="13"/>
        <n v="9"/>
        <m/>
        <n v="8"/>
        <n v="10"/>
        <n v="2"/>
        <n v="17"/>
        <n v="15"/>
        <n v="-99" u="1"/>
      </sharedItems>
    </cacheField>
    <cacheField name="Pas_IMP" numFmtId="0">
      <sharedItems containsString="0" containsBlank="1" containsNumber="1" containsInteger="1" minValue="-99" maxValue="12" count="13">
        <n v="6"/>
        <n v="3"/>
        <n v="8"/>
        <n v="9"/>
        <n v="12"/>
        <n v="10"/>
        <n v="7"/>
        <m/>
        <n v="5"/>
        <n v="0"/>
        <n v="4"/>
        <n v="1"/>
        <n v="-99" u="1"/>
      </sharedItems>
    </cacheField>
    <cacheField name="Esp_IMP" numFmtId="0">
      <sharedItems containsString="0" containsBlank="1" containsNumber="1" containsInteger="1" minValue="-99" maxValue="4"/>
    </cacheField>
    <cacheField name="TotalIMP05_Pond" numFmtId="0">
      <sharedItems containsString="0" containsBlank="1" containsNumber="1" containsInteger="1" minValue="2" maxValue="6" count="6">
        <n v="4"/>
        <m/>
        <n v="6"/>
        <n v="3"/>
        <n v="2"/>
        <n v="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Autor" refreshedDate="43125.740632407411" createdVersion="5" refreshedVersion="5" minRefreshableVersion="3" recordCount="1009">
  <cacheSource type="worksheet">
    <worksheetSource ref="G1:J1048576" sheet="06-IMP+Ano" r:id="rId2"/>
  </cacheSource>
  <cacheFields count="4">
    <cacheField name="MatchID" numFmtId="0">
      <sharedItems containsString="0" containsBlank="1" containsNumber="1" containsInteger="1" minValue="10765472" maxValue="620876699"/>
    </cacheField>
    <cacheField name="pbase_sobre" numFmtId="0">
      <sharedItems containsString="0" containsBlank="1" containsNumber="1" containsInteger="1" minValue="14647" maxValue="44559"/>
    </cacheField>
    <cacheField name="IMP_real" numFmtId="0">
      <sharedItems containsString="0" containsBlank="1" containsNumber="1" containsInteger="1" minValue="1" maxValue="6"/>
    </cacheField>
    <cacheField name="IMP_Pond" numFmtId="0">
      <sharedItems containsString="0" containsBlank="1" containsNumber="1" containsInteger="1" minValue="2" maxValue="12" count="9">
        <n v="2"/>
        <n v="4"/>
        <n v="3"/>
        <n v="5"/>
        <n v="6"/>
        <n v="10"/>
        <n v="12"/>
        <n v="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Autor" refreshedDate="43125.744070833331" createdVersion="5" refreshedVersion="5" minRefreshableVersion="3" recordCount="128">
  <cacheSource type="worksheet">
    <worksheetSource ref="A1:E1048576" sheet="06-IMP+Ano" r:id="rId2"/>
  </cacheSource>
  <cacheFields count="5">
    <cacheField name="MatchID" numFmtId="0">
      <sharedItems containsString="0" containsBlank="1" containsNumber="1" containsInteger="1" minValue="10765472" maxValue="620669442"/>
    </cacheField>
    <cacheField name="Minuto" numFmtId="0">
      <sharedItems containsString="0" containsBlank="1" containsNumber="1" containsInteger="1" minValue="2" maxValue="106"/>
    </cacheField>
    <cacheField name="Éxito" numFmtId="0">
      <sharedItems containsBlank="1" count="3">
        <s v="GOL"/>
        <s v="FALLO"/>
        <m/>
      </sharedItems>
    </cacheField>
    <cacheField name="ANO_Rem" numFmtId="0">
      <sharedItems containsString="0" containsBlank="1" containsNumber="1" containsInteger="1" minValue="-99" maxValue="14" count="12">
        <n v="4"/>
        <n v="5"/>
        <n v="8"/>
        <m/>
        <n v="6"/>
        <n v="2"/>
        <n v="7"/>
        <n v="3"/>
        <n v="14"/>
        <n v="10"/>
        <n v="9"/>
        <n v="-99" u="1"/>
      </sharedItems>
    </cacheField>
    <cacheField name="IMP_Pond" numFmtId="0">
      <sharedItems containsString="0" containsBlank="1" containsNumber="1" containsInteger="1" minValue="2" maxValue="8" count="7">
        <n v="8"/>
        <m/>
        <n v="4"/>
        <n v="3"/>
        <n v="2"/>
        <n v="6"/>
        <n v="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Autor" refreshedDate="43125.750516087966" createdVersion="5" refreshedVersion="5" minRefreshableVersion="3" recordCount="1249">
  <cacheSource type="worksheet">
    <worksheetSource ref="H1:K1048576" sheet="08-IMP" r:id="rId2"/>
  </cacheSource>
  <cacheFields count="4">
    <cacheField name="MatchID" numFmtId="0">
      <sharedItems containsString="0" containsBlank="1" containsNumber="1" containsInteger="1" minValue="10765450" maxValue="620876699"/>
    </cacheField>
    <cacheField name="ptotal_sobre" numFmtId="0">
      <sharedItems containsString="0" containsBlank="1" containsNumber="1" containsInteger="1" minValue="14647" maxValue="44559"/>
    </cacheField>
    <cacheField name="IMP_Real" numFmtId="0">
      <sharedItems containsString="0" containsBlank="1" containsNumber="1" containsInteger="1" minValue="1" maxValue="8"/>
    </cacheField>
    <cacheField name="IMP_Pond" numFmtId="0">
      <sharedItems containsString="0" containsBlank="1" containsNumber="1" containsInteger="1" minValue="2" maxValue="12" count="11">
        <n v="4"/>
        <n v="2"/>
        <n v="6"/>
        <n v="3"/>
        <n v="8"/>
        <n v="12"/>
        <n v="5"/>
        <n v="7"/>
        <n v="10"/>
        <m/>
        <n v="9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Autor" refreshedDate="43125.750621874999" createdVersion="5" refreshedVersion="5" minRefreshableVersion="3" recordCount="128">
  <cacheSource type="worksheet">
    <worksheetSource ref="A1:F1048576" sheet="08-IMP" r:id="rId2"/>
  </cacheSource>
  <cacheFields count="6">
    <cacheField name="MatchId" numFmtId="0">
      <sharedItems containsString="0" containsBlank="1" containsNumber="1" containsInteger="1" minValue="10765935" maxValue="620865590"/>
    </cacheField>
    <cacheField name="Minuto" numFmtId="0">
      <sharedItems containsString="0" containsBlank="1" containsNumber="1" containsInteger="1" minValue="2" maxValue="110"/>
    </cacheField>
    <cacheField name="Éxito" numFmtId="0">
      <sharedItems containsBlank="1" count="3">
        <s v="FALLO"/>
        <s v="GOL"/>
        <m/>
      </sharedItems>
    </cacheField>
    <cacheField name="XP_Rem" numFmtId="0">
      <sharedItems containsString="0" containsBlank="1" containsNumber="1" containsInteger="1" minValue="-99" maxValue="24" count="18">
        <n v="2"/>
        <n v="11"/>
        <n v="9"/>
        <n v="1"/>
        <m/>
        <n v="5"/>
        <n v="8"/>
        <n v="3"/>
        <n v="7"/>
        <n v="6"/>
        <n v="12"/>
        <n v="13"/>
        <n v="4"/>
        <n v="19"/>
        <n v="16"/>
        <n v="24"/>
        <n v="10"/>
        <n v="-99" u="1"/>
      </sharedItems>
    </cacheField>
    <cacheField name="Pas_IMP" numFmtId="0">
      <sharedItems containsString="0" containsBlank="1" containsNumber="1" containsInteger="1" minValue="-99" maxValue="15" count="17">
        <n v="6"/>
        <n v="3"/>
        <n v="11"/>
        <n v="15"/>
        <n v="5"/>
        <n v="12"/>
        <m/>
        <n v="14"/>
        <n v="8"/>
        <n v="7"/>
        <n v="9"/>
        <n v="4"/>
        <n v="0"/>
        <n v="13"/>
        <n v="1"/>
        <n v="10"/>
        <n v="-99" u="1"/>
      </sharedItems>
    </cacheField>
    <cacheField name="IMP_Pond" numFmtId="0">
      <sharedItems containsString="0" containsBlank="1" containsNumber="1" containsInteger="1" minValue="2" maxValue="12" count="8">
        <n v="8"/>
        <n v="4"/>
        <n v="5"/>
        <m/>
        <n v="3"/>
        <n v="2"/>
        <n v="6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Autor" refreshedDate="43125.752060300925" createdVersion="5" refreshedVersion="5" minRefreshableVersion="3" recordCount="988">
  <cacheSource type="worksheet">
    <worksheetSource ref="J1:M1048576" sheet="09-FalloIMP" r:id="rId2"/>
  </cacheSource>
  <cacheFields count="4">
    <cacheField name="MatchID" numFmtId="0">
      <sharedItems containsString="0" containsBlank="1" containsNumber="1" containsInteger="1" minValue="10765450" maxValue="620861081"/>
    </cacheField>
    <cacheField name="pbase" numFmtId="0">
      <sharedItems containsString="0" containsBlank="1" containsNumber="1" containsInteger="1" minValue="16974" maxValue="44559"/>
    </cacheField>
    <cacheField name="IMP_real" numFmtId="0">
      <sharedItems containsString="0" containsBlank="1" containsNumber="1" containsInteger="1" minValue="1" maxValue="6"/>
    </cacheField>
    <cacheField name="IMP_Pond" numFmtId="0">
      <sharedItems containsString="0" containsBlank="1" containsNumber="1" containsInteger="1" minValue="2" maxValue="8" count="7">
        <n v="4"/>
        <n v="2"/>
        <n v="6"/>
        <n v="8"/>
        <n v="3"/>
        <n v="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Autor" refreshedDate="43125.752135879629" createdVersion="5" refreshedVersion="5" minRefreshableVersion="3" recordCount="16">
  <cacheSource type="worksheet">
    <worksheetSource ref="A1:H1048576" sheet="09-FalloIMP" r:id="rId2"/>
  </cacheSource>
  <cacheFields count="8">
    <cacheField name="MatchID" numFmtId="0">
      <sharedItems containsString="0" containsBlank="1" containsNumber="1" containsInteger="1" minValue="11250033" maxValue="620449070"/>
    </cacheField>
    <cacheField name="Minuto" numFmtId="0">
      <sharedItems containsString="0" containsBlank="1" containsNumber="1" containsInteger="1" minValue="35" maxValue="107"/>
    </cacheField>
    <cacheField name="Éxito" numFmtId="0">
      <sharedItems containsBlank="1" count="2">
        <s v="FALLO"/>
        <m/>
      </sharedItems>
    </cacheField>
    <cacheField name="DEF_IMP" numFmtId="0">
      <sharedItems containsString="0" containsBlank="1" containsNumber="1" containsInteger="1" minValue="-99" maxValue="7" count="4">
        <n v="7"/>
        <n v="4"/>
        <m/>
        <n v="-99" u="1"/>
      </sharedItems>
    </cacheField>
    <cacheField name="ANO_rival" numFmtId="0">
      <sharedItems containsString="0" containsBlank="1" containsNumber="1" containsInteger="1" minValue="-99" maxValue="8" count="5">
        <n v="3"/>
        <m/>
        <n v="8"/>
        <n v="5"/>
        <n v="-99" u="1"/>
      </sharedItems>
    </cacheField>
    <cacheField name="XP_IMP" numFmtId="0">
      <sharedItems containsString="0" containsBlank="1" containsNumber="1" containsInteger="1" minValue="-99" maxValue="4" count="5">
        <n v="1"/>
        <n v="2"/>
        <m/>
        <n v="4"/>
        <n v="-99" u="1"/>
      </sharedItems>
    </cacheField>
    <cacheField name="XP_Rival" numFmtId="0">
      <sharedItems containsString="0" containsBlank="1" containsNumber="1" containsInteger="1" minValue="-99" maxValue="11" count="5">
        <n v="4"/>
        <m/>
        <n v="3"/>
        <n v="11"/>
        <n v="-99" u="1"/>
      </sharedItems>
    </cacheField>
    <cacheField name="IMP_Pond" numFmtId="0">
      <sharedItems containsString="0" containsBlank="1" containsNumber="1" containsInteger="1" minValue="2" maxValue="3" count="3">
        <m/>
        <n v="2"/>
        <n v="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6">
  <r>
    <n v="11206784"/>
    <n v="42"/>
    <x v="0"/>
    <x v="0"/>
    <x v="0"/>
    <x v="0"/>
  </r>
  <r>
    <n v="11211272"/>
    <n v="36"/>
    <x v="1"/>
    <x v="1"/>
    <x v="0"/>
    <x v="0"/>
  </r>
  <r>
    <n v="11249342"/>
    <n v="17"/>
    <x v="0"/>
    <x v="2"/>
    <x v="1"/>
    <x v="1"/>
  </r>
  <r>
    <n v="11258134"/>
    <n v="50"/>
    <x v="1"/>
    <x v="1"/>
    <x v="0"/>
    <x v="2"/>
  </r>
  <r>
    <n v="11258137"/>
    <n v="32"/>
    <x v="0"/>
    <x v="1"/>
    <x v="0"/>
    <x v="3"/>
  </r>
  <r>
    <n v="11260804"/>
    <n v="68"/>
    <x v="0"/>
    <x v="3"/>
    <x v="2"/>
    <x v="4"/>
  </r>
  <r>
    <n v="11261065"/>
    <n v="47"/>
    <x v="0"/>
    <x v="3"/>
    <x v="1"/>
    <x v="5"/>
  </r>
  <r>
    <n v="11262170"/>
    <n v="84"/>
    <x v="0"/>
    <x v="1"/>
    <x v="0"/>
    <x v="1"/>
  </r>
  <r>
    <n v="11263055"/>
    <n v="82"/>
    <x v="0"/>
    <x v="4"/>
    <x v="1"/>
    <x v="1"/>
  </r>
  <r>
    <n v="11264680"/>
    <n v="42"/>
    <x v="0"/>
    <x v="1"/>
    <x v="0"/>
    <x v="0"/>
  </r>
  <r>
    <n v="11263561"/>
    <n v="82"/>
    <x v="1"/>
    <x v="1"/>
    <x v="0"/>
    <x v="4"/>
  </r>
  <r>
    <n v="11266629"/>
    <n v="83"/>
    <x v="1"/>
    <x v="1"/>
    <x v="0"/>
    <x v="6"/>
  </r>
  <r>
    <n v="11266845"/>
    <n v="39"/>
    <x v="1"/>
    <x v="5"/>
    <x v="3"/>
    <x v="0"/>
  </r>
  <r>
    <n v="11270870"/>
    <n v="21"/>
    <x v="1"/>
    <x v="0"/>
    <x v="1"/>
    <x v="4"/>
  </r>
  <r>
    <n v="620259609"/>
    <n v="12"/>
    <x v="0"/>
    <x v="6"/>
    <x v="0"/>
    <x v="5"/>
  </r>
  <r>
    <n v="11187521"/>
    <n v="33"/>
    <x v="0"/>
    <x v="7"/>
    <x v="4"/>
    <x v="4"/>
  </r>
  <r>
    <n v="11187521"/>
    <n v="78"/>
    <x v="0"/>
    <x v="3"/>
    <x v="4"/>
    <x v="4"/>
  </r>
  <r>
    <n v="11220918"/>
    <n v="87"/>
    <x v="1"/>
    <x v="7"/>
    <x v="4"/>
    <x v="5"/>
  </r>
  <r>
    <n v="11187519"/>
    <n v="78"/>
    <x v="1"/>
    <x v="2"/>
    <x v="4"/>
    <x v="5"/>
  </r>
  <r>
    <n v="11233576"/>
    <n v="73"/>
    <x v="1"/>
    <x v="7"/>
    <x v="4"/>
    <x v="1"/>
  </r>
  <r>
    <n v="11249307"/>
    <n v="34"/>
    <x v="1"/>
    <x v="7"/>
    <x v="4"/>
    <x v="4"/>
  </r>
  <r>
    <n v="11261901"/>
    <n v="33"/>
    <x v="1"/>
    <x v="1"/>
    <x v="0"/>
    <x v="2"/>
  </r>
  <r>
    <n v="11268069"/>
    <n v="17"/>
    <x v="1"/>
    <x v="1"/>
    <x v="0"/>
    <x v="1"/>
  </r>
  <r>
    <n v="11273069"/>
    <n v="66"/>
    <x v="0"/>
    <x v="6"/>
    <x v="4"/>
    <x v="1"/>
  </r>
  <r>
    <n v="620447473"/>
    <n v="43"/>
    <x v="0"/>
    <x v="3"/>
    <x v="4"/>
    <x v="5"/>
  </r>
  <r>
    <n v="620609500"/>
    <n v="75"/>
    <x v="1"/>
    <x v="8"/>
    <x v="5"/>
    <x v="5"/>
  </r>
  <r>
    <n v="11263713"/>
    <n v="5"/>
    <x v="0"/>
    <x v="1"/>
    <x v="0"/>
    <x v="7"/>
  </r>
  <r>
    <n v="11264910"/>
    <n v="71"/>
    <x v="0"/>
    <x v="1"/>
    <x v="0"/>
    <x v="8"/>
  </r>
  <r>
    <n v="11266673"/>
    <n v="87"/>
    <x v="0"/>
    <x v="1"/>
    <x v="0"/>
    <x v="7"/>
  </r>
  <r>
    <n v="11260862"/>
    <n v="59"/>
    <x v="1"/>
    <x v="7"/>
    <x v="2"/>
    <x v="1"/>
  </r>
  <r>
    <n v="11260862"/>
    <n v="77"/>
    <x v="0"/>
    <x v="3"/>
    <x v="6"/>
    <x v="1"/>
  </r>
  <r>
    <n v="11261244"/>
    <n v="81"/>
    <x v="0"/>
    <x v="1"/>
    <x v="0"/>
    <x v="1"/>
  </r>
  <r>
    <n v="616228096"/>
    <n v="38"/>
    <x v="1"/>
    <x v="6"/>
    <x v="7"/>
    <x v="9"/>
  </r>
  <r>
    <n v="620338248"/>
    <n v="70"/>
    <x v="1"/>
    <x v="9"/>
    <x v="2"/>
    <x v="4"/>
  </r>
  <r>
    <n v="11220164"/>
    <n v="40"/>
    <x v="1"/>
    <x v="1"/>
    <x v="0"/>
    <x v="2"/>
  </r>
  <r>
    <n v="11220164"/>
    <n v="64"/>
    <x v="0"/>
    <x v="3"/>
    <x v="6"/>
    <x v="2"/>
  </r>
  <r>
    <n v="11220164"/>
    <n v="72"/>
    <x v="1"/>
    <x v="1"/>
    <x v="0"/>
    <x v="2"/>
  </r>
  <r>
    <n v="11220160"/>
    <n v="33"/>
    <x v="0"/>
    <x v="1"/>
    <x v="0"/>
    <x v="2"/>
  </r>
  <r>
    <n v="11220160"/>
    <n v="56"/>
    <x v="1"/>
    <x v="1"/>
    <x v="0"/>
    <x v="2"/>
  </r>
  <r>
    <n v="11220162"/>
    <n v="31"/>
    <x v="0"/>
    <x v="3"/>
    <x v="6"/>
    <x v="2"/>
  </r>
  <r>
    <n v="11220162"/>
    <n v="44"/>
    <x v="0"/>
    <x v="10"/>
    <x v="6"/>
    <x v="2"/>
  </r>
  <r>
    <n v="11247745"/>
    <n v="13"/>
    <x v="0"/>
    <x v="3"/>
    <x v="2"/>
    <x v="2"/>
  </r>
  <r>
    <n v="11247751"/>
    <n v="37"/>
    <x v="0"/>
    <x v="3"/>
    <x v="6"/>
    <x v="2"/>
  </r>
  <r>
    <n v="11247751"/>
    <n v="82"/>
    <x v="0"/>
    <x v="10"/>
    <x v="8"/>
    <x v="2"/>
  </r>
  <r>
    <n v="11247779"/>
    <n v="34"/>
    <x v="1"/>
    <x v="1"/>
    <x v="0"/>
    <x v="2"/>
  </r>
  <r>
    <n v="11247784"/>
    <n v="23"/>
    <x v="1"/>
    <x v="1"/>
    <x v="0"/>
    <x v="2"/>
  </r>
  <r>
    <n v="11247784"/>
    <n v="35"/>
    <x v="1"/>
    <x v="1"/>
    <x v="0"/>
    <x v="2"/>
  </r>
  <r>
    <n v="11247784"/>
    <n v="79"/>
    <x v="0"/>
    <x v="6"/>
    <x v="8"/>
    <x v="2"/>
  </r>
  <r>
    <n v="11247794"/>
    <n v="38"/>
    <x v="0"/>
    <x v="11"/>
    <x v="2"/>
    <x v="2"/>
  </r>
  <r>
    <n v="11247806"/>
    <n v="1"/>
    <x v="1"/>
    <x v="1"/>
    <x v="0"/>
    <x v="2"/>
  </r>
  <r>
    <n v="620165032"/>
    <n v="78"/>
    <x v="0"/>
    <x v="4"/>
    <x v="6"/>
    <x v="0"/>
  </r>
  <r>
    <n v="11260863"/>
    <n v="11"/>
    <x v="1"/>
    <x v="10"/>
    <x v="6"/>
    <x v="0"/>
  </r>
  <r>
    <n v="11196854"/>
    <n v="49"/>
    <x v="0"/>
    <x v="1"/>
    <x v="0"/>
    <x v="1"/>
  </r>
  <r>
    <n v="11210677"/>
    <n v="4"/>
    <x v="1"/>
    <x v="3"/>
    <x v="9"/>
    <x v="1"/>
  </r>
  <r>
    <n v="11225953"/>
    <n v="87"/>
    <x v="0"/>
    <x v="1"/>
    <x v="0"/>
    <x v="5"/>
  </r>
  <r>
    <n v="11235950"/>
    <n v="2"/>
    <x v="0"/>
    <x v="1"/>
    <x v="0"/>
    <x v="0"/>
  </r>
  <r>
    <n v="11245152"/>
    <n v="52"/>
    <x v="1"/>
    <x v="1"/>
    <x v="0"/>
    <x v="9"/>
  </r>
  <r>
    <n v="11246641"/>
    <n v="28"/>
    <x v="0"/>
    <x v="1"/>
    <x v="0"/>
    <x v="0"/>
  </r>
  <r>
    <n v="11258599"/>
    <n v="20"/>
    <x v="1"/>
    <x v="1"/>
    <x v="0"/>
    <x v="4"/>
  </r>
  <r>
    <n v="11258599"/>
    <n v="48"/>
    <x v="1"/>
    <x v="1"/>
    <x v="0"/>
    <x v="4"/>
  </r>
  <r>
    <n v="11258596"/>
    <n v="11"/>
    <x v="0"/>
    <x v="1"/>
    <x v="0"/>
    <x v="1"/>
  </r>
  <r>
    <n v="11258596"/>
    <n v="73"/>
    <x v="1"/>
    <x v="12"/>
    <x v="9"/>
    <x v="1"/>
  </r>
  <r>
    <n v="11258606"/>
    <n v="22"/>
    <x v="1"/>
    <x v="3"/>
    <x v="9"/>
    <x v="1"/>
  </r>
  <r>
    <n v="11264994"/>
    <n v="43"/>
    <x v="0"/>
    <x v="1"/>
    <x v="0"/>
    <x v="5"/>
  </r>
  <r>
    <n v="619477319"/>
    <n v="74"/>
    <x v="1"/>
    <x v="0"/>
    <x v="9"/>
    <x v="0"/>
  </r>
  <r>
    <n v="11196860"/>
    <n v="30"/>
    <x v="0"/>
    <x v="1"/>
    <x v="0"/>
    <x v="0"/>
  </r>
  <r>
    <n v="11220891"/>
    <n v="37"/>
    <x v="0"/>
    <x v="1"/>
    <x v="0"/>
    <x v="0"/>
  </r>
  <r>
    <n v="11258735"/>
    <n v="79"/>
    <x v="0"/>
    <x v="1"/>
    <x v="0"/>
    <x v="5"/>
  </r>
  <r>
    <n v="11260888"/>
    <n v="37"/>
    <x v="0"/>
    <x v="1"/>
    <x v="0"/>
    <x v="5"/>
  </r>
  <r>
    <n v="11260888"/>
    <n v="40"/>
    <x v="0"/>
    <x v="1"/>
    <x v="0"/>
    <x v="5"/>
  </r>
  <r>
    <n v="11261094"/>
    <n v="14"/>
    <x v="0"/>
    <x v="1"/>
    <x v="0"/>
    <x v="5"/>
  </r>
  <r>
    <n v="616263000"/>
    <n v="40"/>
    <x v="0"/>
    <x v="6"/>
    <x v="7"/>
    <x v="3"/>
  </r>
  <r>
    <n v="616263007"/>
    <n v="55"/>
    <x v="0"/>
    <x v="6"/>
    <x v="1"/>
    <x v="8"/>
  </r>
  <r>
    <n v="620536564"/>
    <n v="61"/>
    <x v="1"/>
    <x v="6"/>
    <x v="6"/>
    <x v="3"/>
  </r>
  <r>
    <n v="620536564"/>
    <n v="78"/>
    <x v="1"/>
    <x v="0"/>
    <x v="6"/>
    <x v="3"/>
  </r>
  <r>
    <n v="11258584"/>
    <n v="25"/>
    <x v="1"/>
    <x v="0"/>
    <x v="6"/>
    <x v="6"/>
  </r>
  <r>
    <n v="11258846"/>
    <n v="48"/>
    <x v="1"/>
    <x v="1"/>
    <x v="0"/>
    <x v="10"/>
  </r>
  <r>
    <n v="11260838"/>
    <n v="55"/>
    <x v="0"/>
    <x v="6"/>
    <x v="7"/>
    <x v="3"/>
  </r>
  <r>
    <n v="11260824"/>
    <n v="68"/>
    <x v="0"/>
    <x v="0"/>
    <x v="7"/>
    <x v="3"/>
  </r>
  <r>
    <n v="11260895"/>
    <n v="33"/>
    <x v="0"/>
    <x v="6"/>
    <x v="1"/>
    <x v="6"/>
  </r>
  <r>
    <n v="11260919"/>
    <n v="3"/>
    <x v="1"/>
    <x v="6"/>
    <x v="6"/>
    <x v="6"/>
  </r>
  <r>
    <n v="11260919"/>
    <n v="35"/>
    <x v="0"/>
    <x v="0"/>
    <x v="1"/>
    <x v="6"/>
  </r>
  <r>
    <n v="11261050"/>
    <n v="49"/>
    <x v="0"/>
    <x v="0"/>
    <x v="6"/>
    <x v="7"/>
  </r>
  <r>
    <n v="11263622"/>
    <n v="7"/>
    <x v="0"/>
    <x v="0"/>
    <x v="6"/>
    <x v="2"/>
  </r>
  <r>
    <n v="11263866"/>
    <n v="4"/>
    <x v="1"/>
    <x v="9"/>
    <x v="6"/>
    <x v="6"/>
  </r>
  <r>
    <n v="11263866"/>
    <n v="61"/>
    <x v="1"/>
    <x v="6"/>
    <x v="7"/>
    <x v="6"/>
  </r>
  <r>
    <n v="11263620"/>
    <n v="29"/>
    <x v="0"/>
    <x v="0"/>
    <x v="7"/>
    <x v="10"/>
  </r>
  <r>
    <n v="11263620"/>
    <n v="76"/>
    <x v="1"/>
    <x v="1"/>
    <x v="0"/>
    <x v="10"/>
  </r>
  <r>
    <n v="11264171"/>
    <n v="16"/>
    <x v="0"/>
    <x v="0"/>
    <x v="1"/>
    <x v="10"/>
  </r>
  <r>
    <n v="11264171"/>
    <n v="30"/>
    <x v="0"/>
    <x v="0"/>
    <x v="7"/>
    <x v="10"/>
  </r>
  <r>
    <n v="11265027"/>
    <n v="6"/>
    <x v="0"/>
    <x v="9"/>
    <x v="1"/>
    <x v="11"/>
  </r>
  <r>
    <n v="11265027"/>
    <n v="20"/>
    <x v="0"/>
    <x v="0"/>
    <x v="7"/>
    <x v="11"/>
  </r>
  <r>
    <n v="11265027"/>
    <n v="31"/>
    <x v="0"/>
    <x v="6"/>
    <x v="1"/>
    <x v="11"/>
  </r>
  <r>
    <n v="11266561"/>
    <n v="40"/>
    <x v="0"/>
    <x v="6"/>
    <x v="1"/>
    <x v="7"/>
  </r>
  <r>
    <n v="11266615"/>
    <n v="51"/>
    <x v="1"/>
    <x v="1"/>
    <x v="0"/>
    <x v="8"/>
  </r>
  <r>
    <n v="616263012"/>
    <n v="7"/>
    <x v="0"/>
    <x v="9"/>
    <x v="6"/>
    <x v="12"/>
  </r>
  <r>
    <n v="11266906"/>
    <n v="40"/>
    <x v="0"/>
    <x v="6"/>
    <x v="1"/>
    <x v="7"/>
  </r>
  <r>
    <n v="11267020"/>
    <n v="33"/>
    <x v="1"/>
    <x v="6"/>
    <x v="7"/>
    <x v="3"/>
  </r>
  <r>
    <n v="11267020"/>
    <n v="42"/>
    <x v="1"/>
    <x v="0"/>
    <x v="7"/>
    <x v="3"/>
  </r>
  <r>
    <n v="11266404"/>
    <n v="30"/>
    <x v="1"/>
    <x v="1"/>
    <x v="0"/>
    <x v="6"/>
  </r>
  <r>
    <n v="11266406"/>
    <n v="27"/>
    <x v="0"/>
    <x v="6"/>
    <x v="6"/>
    <x v="11"/>
  </r>
  <r>
    <n v="11270743"/>
    <n v="58"/>
    <x v="1"/>
    <x v="12"/>
    <x v="9"/>
    <x v="0"/>
  </r>
  <r>
    <n v="11271366"/>
    <n v="63"/>
    <x v="1"/>
    <x v="1"/>
    <x v="0"/>
    <x v="1"/>
  </r>
  <r>
    <n v="11271370"/>
    <n v="54"/>
    <x v="0"/>
    <x v="6"/>
    <x v="9"/>
    <x v="1"/>
  </r>
  <r>
    <n v="11270818"/>
    <n v="20"/>
    <x v="0"/>
    <x v="1"/>
    <x v="0"/>
    <x v="4"/>
  </r>
  <r>
    <n v="11270762"/>
    <n v="14"/>
    <x v="0"/>
    <x v="1"/>
    <x v="0"/>
    <x v="6"/>
  </r>
  <r>
    <n v="11270762"/>
    <n v="41"/>
    <x v="0"/>
    <x v="1"/>
    <x v="0"/>
    <x v="6"/>
  </r>
  <r>
    <n v="11271389"/>
    <n v="41"/>
    <x v="0"/>
    <x v="1"/>
    <x v="0"/>
    <x v="5"/>
  </r>
  <r>
    <n v="11271354"/>
    <n v="75"/>
    <x v="0"/>
    <x v="3"/>
    <x v="0"/>
    <x v="4"/>
  </r>
  <r>
    <n v="11271368"/>
    <n v="6"/>
    <x v="0"/>
    <x v="1"/>
    <x v="0"/>
    <x v="0"/>
  </r>
  <r>
    <n v="11270774"/>
    <n v="38"/>
    <x v="0"/>
    <x v="0"/>
    <x v="6"/>
    <x v="10"/>
  </r>
  <r>
    <n v="11270774"/>
    <n v="72"/>
    <x v="0"/>
    <x v="9"/>
    <x v="7"/>
    <x v="10"/>
  </r>
  <r>
    <n v="11270774"/>
    <n v="87"/>
    <x v="0"/>
    <x v="0"/>
    <x v="7"/>
    <x v="10"/>
  </r>
  <r>
    <n v="11270755"/>
    <n v="10"/>
    <x v="0"/>
    <x v="9"/>
    <x v="7"/>
    <x v="3"/>
  </r>
  <r>
    <n v="11270756"/>
    <n v="77"/>
    <x v="0"/>
    <x v="6"/>
    <x v="7"/>
    <x v="10"/>
  </r>
  <r>
    <n v="11271367"/>
    <n v="67"/>
    <x v="1"/>
    <x v="9"/>
    <x v="1"/>
    <x v="3"/>
  </r>
  <r>
    <n v="11275156"/>
    <n v="33"/>
    <x v="0"/>
    <x v="1"/>
    <x v="0"/>
    <x v="9"/>
  </r>
  <r>
    <n v="11275161"/>
    <n v="40"/>
    <x v="0"/>
    <x v="1"/>
    <x v="0"/>
    <x v="1"/>
  </r>
  <r>
    <n v="11275091"/>
    <n v="37"/>
    <x v="1"/>
    <x v="1"/>
    <x v="0"/>
    <x v="0"/>
  </r>
  <r>
    <n v="11275147"/>
    <n v="75"/>
    <x v="0"/>
    <x v="1"/>
    <x v="0"/>
    <x v="1"/>
  </r>
  <r>
    <n v="11274755"/>
    <n v="2"/>
    <x v="0"/>
    <x v="1"/>
    <x v="0"/>
    <x v="5"/>
  </r>
  <r>
    <n v="11274606"/>
    <n v="30"/>
    <x v="0"/>
    <x v="10"/>
    <x v="0"/>
    <x v="5"/>
  </r>
  <r>
    <n v="11272001"/>
    <n v="54"/>
    <x v="0"/>
    <x v="6"/>
    <x v="1"/>
    <x v="6"/>
  </r>
  <r>
    <n v="11272001"/>
    <n v="56"/>
    <x v="0"/>
    <x v="0"/>
    <x v="6"/>
    <x v="6"/>
  </r>
  <r>
    <n v="11272005"/>
    <n v="71"/>
    <x v="1"/>
    <x v="0"/>
    <x v="7"/>
    <x v="3"/>
  </r>
  <r>
    <n v="11271993"/>
    <n v="57"/>
    <x v="0"/>
    <x v="6"/>
    <x v="7"/>
    <x v="3"/>
  </r>
  <r>
    <n v="11271996"/>
    <n v="25"/>
    <x v="0"/>
    <x v="6"/>
    <x v="6"/>
    <x v="10"/>
  </r>
  <r>
    <n v="11272426"/>
    <n v="37"/>
    <x v="0"/>
    <x v="0"/>
    <x v="7"/>
    <x v="10"/>
  </r>
  <r>
    <n v="11274753"/>
    <n v="19"/>
    <x v="1"/>
    <x v="0"/>
    <x v="1"/>
    <x v="10"/>
  </r>
  <r>
    <n v="11275079"/>
    <n v="42"/>
    <x v="1"/>
    <x v="1"/>
    <x v="0"/>
    <x v="10"/>
  </r>
  <r>
    <n v="11275078"/>
    <n v="35"/>
    <x v="0"/>
    <x v="0"/>
    <x v="7"/>
    <x v="2"/>
  </r>
  <r>
    <n v="11275078"/>
    <n v="56"/>
    <x v="0"/>
    <x v="1"/>
    <x v="0"/>
    <x v="2"/>
  </r>
  <r>
    <n v="11275045"/>
    <n v="26"/>
    <x v="1"/>
    <x v="6"/>
    <x v="7"/>
    <x v="6"/>
  </r>
  <r>
    <n v="11275045"/>
    <n v="84"/>
    <x v="0"/>
    <x v="6"/>
    <x v="1"/>
    <x v="6"/>
  </r>
  <r>
    <n v="617268654"/>
    <n v="19"/>
    <x v="0"/>
    <x v="1"/>
    <x v="0"/>
    <x v="6"/>
  </r>
  <r>
    <n v="11199331"/>
    <n v="30"/>
    <x v="1"/>
    <x v="1"/>
    <x v="0"/>
    <x v="4"/>
  </r>
  <r>
    <n v="11199336"/>
    <n v="14"/>
    <x v="0"/>
    <x v="1"/>
    <x v="0"/>
    <x v="0"/>
  </r>
  <r>
    <n v="11275902"/>
    <n v="17"/>
    <x v="0"/>
    <x v="2"/>
    <x v="1"/>
    <x v="5"/>
  </r>
  <r>
    <n v="11276016"/>
    <n v="61"/>
    <x v="0"/>
    <x v="2"/>
    <x v="6"/>
    <x v="5"/>
  </r>
  <r>
    <n v="11275900"/>
    <n v="26"/>
    <x v="0"/>
    <x v="1"/>
    <x v="0"/>
    <x v="3"/>
  </r>
  <r>
    <n v="11275900"/>
    <n v="73"/>
    <x v="0"/>
    <x v="1"/>
    <x v="0"/>
    <x v="3"/>
  </r>
  <r>
    <n v="617268662"/>
    <n v="81"/>
    <x v="1"/>
    <x v="0"/>
    <x v="10"/>
    <x v="0"/>
  </r>
  <r>
    <n v="11270670"/>
    <n v="84"/>
    <x v="1"/>
    <x v="1"/>
    <x v="0"/>
    <x v="0"/>
  </r>
  <r>
    <n v="11280244"/>
    <n v="21"/>
    <x v="1"/>
    <x v="1"/>
    <x v="0"/>
    <x v="8"/>
  </r>
  <r>
    <n v="11280244"/>
    <n v="25"/>
    <x v="0"/>
    <x v="1"/>
    <x v="0"/>
    <x v="8"/>
  </r>
  <r>
    <n v="11280243"/>
    <n v="28"/>
    <x v="0"/>
    <x v="1"/>
    <x v="0"/>
    <x v="3"/>
  </r>
  <r>
    <n v="11280243"/>
    <n v="82"/>
    <x v="0"/>
    <x v="3"/>
    <x v="7"/>
    <x v="3"/>
  </r>
  <r>
    <n v="617400308"/>
    <n v="70"/>
    <x v="1"/>
    <x v="1"/>
    <x v="1"/>
    <x v="1"/>
  </r>
  <r>
    <n v="617400316"/>
    <n v="68"/>
    <x v="1"/>
    <x v="6"/>
    <x v="1"/>
    <x v="4"/>
  </r>
  <r>
    <n v="11278127"/>
    <n v="90"/>
    <x v="0"/>
    <x v="0"/>
    <x v="1"/>
    <x v="4"/>
  </r>
  <r>
    <n v="11228592"/>
    <n v="28"/>
    <x v="1"/>
    <x v="13"/>
    <x v="10"/>
    <x v="8"/>
  </r>
  <r>
    <n v="11245767"/>
    <n v="11"/>
    <x v="1"/>
    <x v="13"/>
    <x v="10"/>
    <x v="9"/>
  </r>
  <r>
    <n v="620528169"/>
    <n v="39"/>
    <x v="0"/>
    <x v="2"/>
    <x v="1"/>
    <x v="4"/>
  </r>
  <r>
    <n v="616250119"/>
    <n v="74"/>
    <x v="0"/>
    <x v="1"/>
    <x v="0"/>
    <x v="0"/>
  </r>
  <r>
    <n v="620352438"/>
    <n v="25"/>
    <x v="0"/>
    <x v="1"/>
    <x v="0"/>
    <x v="0"/>
  </r>
  <r>
    <n v="616250132"/>
    <n v="80"/>
    <x v="0"/>
    <x v="12"/>
    <x v="6"/>
    <x v="0"/>
  </r>
  <r>
    <n v="11276443"/>
    <n v="3"/>
    <x v="0"/>
    <x v="1"/>
    <x v="0"/>
    <x v="6"/>
  </r>
  <r>
    <n v="11276443"/>
    <n v="5"/>
    <x v="1"/>
    <x v="1"/>
    <x v="0"/>
    <x v="6"/>
  </r>
  <r>
    <n v="620680481"/>
    <n v="3"/>
    <x v="1"/>
    <x v="6"/>
    <x v="7"/>
    <x v="12"/>
  </r>
  <r>
    <n v="11277882"/>
    <n v="6"/>
    <x v="0"/>
    <x v="0"/>
    <x v="1"/>
    <x v="7"/>
  </r>
  <r>
    <n v="11278018"/>
    <n v="54"/>
    <x v="0"/>
    <x v="0"/>
    <x v="1"/>
    <x v="3"/>
  </r>
  <r>
    <n v="11277917"/>
    <n v="3"/>
    <x v="0"/>
    <x v="6"/>
    <x v="6"/>
    <x v="3"/>
  </r>
  <r>
    <n v="11278209"/>
    <n v="34"/>
    <x v="1"/>
    <x v="6"/>
    <x v="7"/>
    <x v="6"/>
  </r>
  <r>
    <n v="11278209"/>
    <n v="38"/>
    <x v="1"/>
    <x v="0"/>
    <x v="1"/>
    <x v="6"/>
  </r>
  <r>
    <n v="11278209"/>
    <n v="41"/>
    <x v="1"/>
    <x v="6"/>
    <x v="7"/>
    <x v="6"/>
  </r>
  <r>
    <n v="11278207"/>
    <n v="5"/>
    <x v="0"/>
    <x v="9"/>
    <x v="1"/>
    <x v="6"/>
  </r>
  <r>
    <n v="11249810"/>
    <n v="41"/>
    <x v="1"/>
    <x v="1"/>
    <x v="0"/>
    <x v="5"/>
  </r>
  <r>
    <n v="11249818"/>
    <n v="31"/>
    <x v="1"/>
    <x v="1"/>
    <x v="0"/>
    <x v="5"/>
  </r>
  <r>
    <n v="616135387"/>
    <n v="30"/>
    <x v="1"/>
    <x v="3"/>
    <x v="0"/>
    <x v="13"/>
  </r>
  <r>
    <n v="11276642"/>
    <n v="74"/>
    <x v="0"/>
    <x v="6"/>
    <x v="2"/>
    <x v="1"/>
  </r>
  <r>
    <n v="11276444"/>
    <n v="29"/>
    <x v="1"/>
    <x v="1"/>
    <x v="0"/>
    <x v="14"/>
  </r>
  <r>
    <n v="11276444"/>
    <n v="32"/>
    <x v="0"/>
    <x v="1"/>
    <x v="0"/>
    <x v="14"/>
  </r>
  <r>
    <n v="11276444"/>
    <n v="33"/>
    <x v="1"/>
    <x v="1"/>
    <x v="0"/>
    <x v="14"/>
  </r>
  <r>
    <n v="11270672"/>
    <n v="32"/>
    <x v="0"/>
    <x v="10"/>
    <x v="1"/>
    <x v="1"/>
  </r>
  <r>
    <m/>
    <m/>
    <x v="2"/>
    <x v="14"/>
    <x v="11"/>
    <x v="13"/>
  </r>
  <r>
    <m/>
    <m/>
    <x v="2"/>
    <x v="14"/>
    <x v="11"/>
    <x v="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9">
  <r>
    <n v="616135404"/>
    <n v="32"/>
    <x v="0"/>
    <x v="0"/>
    <x v="0"/>
    <x v="0"/>
  </r>
  <r>
    <n v="11206784"/>
    <n v="39"/>
    <x v="1"/>
    <x v="0"/>
    <x v="0"/>
    <x v="1"/>
  </r>
  <r>
    <n v="11211272"/>
    <n v="63"/>
    <x v="0"/>
    <x v="1"/>
    <x v="0"/>
    <x v="1"/>
  </r>
  <r>
    <n v="11218773"/>
    <n v="83"/>
    <x v="1"/>
    <x v="0"/>
    <x v="0"/>
    <x v="0"/>
  </r>
  <r>
    <n v="11229716"/>
    <n v="35"/>
    <x v="1"/>
    <x v="1"/>
    <x v="1"/>
    <x v="2"/>
  </r>
  <r>
    <n v="11245074"/>
    <n v="44"/>
    <x v="1"/>
    <x v="0"/>
    <x v="0"/>
    <x v="3"/>
  </r>
  <r>
    <n v="11249001"/>
    <n v="15"/>
    <x v="0"/>
    <x v="1"/>
    <x v="2"/>
    <x v="0"/>
  </r>
  <r>
    <n v="11258134"/>
    <n v="31"/>
    <x v="0"/>
    <x v="1"/>
    <x v="0"/>
    <x v="4"/>
  </r>
  <r>
    <n v="11258137"/>
    <n v="22"/>
    <x v="1"/>
    <x v="1"/>
    <x v="3"/>
    <x v="5"/>
  </r>
  <r>
    <n v="11258582"/>
    <n v="31"/>
    <x v="0"/>
    <x v="1"/>
    <x v="4"/>
    <x v="4"/>
  </r>
  <r>
    <n v="11258581"/>
    <n v="22"/>
    <x v="1"/>
    <x v="1"/>
    <x v="5"/>
    <x v="4"/>
  </r>
  <r>
    <n v="620603145"/>
    <n v="71"/>
    <x v="0"/>
    <x v="0"/>
    <x v="0"/>
    <x v="0"/>
  </r>
  <r>
    <n v="11264387"/>
    <n v="10"/>
    <x v="0"/>
    <x v="1"/>
    <x v="6"/>
    <x v="6"/>
  </r>
  <r>
    <n v="11266629"/>
    <n v="31"/>
    <x v="0"/>
    <x v="1"/>
    <x v="1"/>
    <x v="7"/>
  </r>
  <r>
    <n v="616141065"/>
    <n v="42"/>
    <x v="1"/>
    <x v="1"/>
    <x v="0"/>
    <x v="1"/>
  </r>
  <r>
    <n v="617323754"/>
    <n v="30"/>
    <x v="1"/>
    <x v="0"/>
    <x v="0"/>
    <x v="1"/>
  </r>
  <r>
    <n v="620259609"/>
    <n v="30"/>
    <x v="0"/>
    <x v="2"/>
    <x v="0"/>
    <x v="2"/>
  </r>
  <r>
    <n v="620259609"/>
    <n v="60"/>
    <x v="1"/>
    <x v="1"/>
    <x v="0"/>
    <x v="2"/>
  </r>
  <r>
    <n v="617323763"/>
    <n v="85"/>
    <x v="0"/>
    <x v="0"/>
    <x v="0"/>
    <x v="0"/>
  </r>
  <r>
    <n v="620602151"/>
    <n v="8"/>
    <x v="1"/>
    <x v="3"/>
    <x v="0"/>
    <x v="2"/>
  </r>
  <r>
    <n v="11220918"/>
    <n v="74"/>
    <x v="0"/>
    <x v="4"/>
    <x v="0"/>
    <x v="2"/>
  </r>
  <r>
    <n v="11224952"/>
    <n v="8"/>
    <x v="0"/>
    <x v="1"/>
    <x v="0"/>
    <x v="8"/>
  </r>
  <r>
    <n v="11233576"/>
    <n v="30"/>
    <x v="1"/>
    <x v="1"/>
    <x v="7"/>
    <x v="3"/>
  </r>
  <r>
    <n v="11261901"/>
    <n v="26"/>
    <x v="1"/>
    <x v="1"/>
    <x v="7"/>
    <x v="4"/>
  </r>
  <r>
    <n v="617323766"/>
    <n v="3"/>
    <x v="1"/>
    <x v="0"/>
    <x v="0"/>
    <x v="0"/>
  </r>
  <r>
    <n v="11266824"/>
    <n v="65"/>
    <x v="1"/>
    <x v="5"/>
    <x v="8"/>
    <x v="1"/>
  </r>
  <r>
    <n v="11268069"/>
    <n v="2"/>
    <x v="1"/>
    <x v="0"/>
    <x v="0"/>
    <x v="3"/>
  </r>
  <r>
    <n v="11268876"/>
    <n v="77"/>
    <x v="0"/>
    <x v="0"/>
    <x v="0"/>
    <x v="3"/>
  </r>
  <r>
    <n v="616135520"/>
    <n v="17"/>
    <x v="0"/>
    <x v="0"/>
    <x v="0"/>
    <x v="2"/>
  </r>
  <r>
    <n v="620447473"/>
    <n v="41"/>
    <x v="1"/>
    <x v="6"/>
    <x v="0"/>
    <x v="2"/>
  </r>
  <r>
    <n v="620447473"/>
    <n v="63"/>
    <x v="0"/>
    <x v="0"/>
    <x v="0"/>
    <x v="2"/>
  </r>
  <r>
    <n v="11228498"/>
    <n v="13"/>
    <x v="0"/>
    <x v="1"/>
    <x v="5"/>
    <x v="8"/>
  </r>
  <r>
    <n v="11213241"/>
    <n v="29"/>
    <x v="1"/>
    <x v="1"/>
    <x v="5"/>
    <x v="8"/>
  </r>
  <r>
    <n v="11264545"/>
    <n v="56"/>
    <x v="0"/>
    <x v="0"/>
    <x v="0"/>
    <x v="2"/>
  </r>
  <r>
    <n v="11266702"/>
    <n v="83"/>
    <x v="1"/>
    <x v="0"/>
    <x v="0"/>
    <x v="2"/>
  </r>
  <r>
    <n v="620445790"/>
    <n v="33"/>
    <x v="1"/>
    <x v="1"/>
    <x v="0"/>
    <x v="1"/>
  </r>
  <r>
    <n v="11206335"/>
    <n v="26"/>
    <x v="0"/>
    <x v="0"/>
    <x v="0"/>
    <x v="1"/>
  </r>
  <r>
    <n v="11272890"/>
    <n v="81"/>
    <x v="1"/>
    <x v="0"/>
    <x v="0"/>
    <x v="1"/>
  </r>
  <r>
    <n v="617269606"/>
    <n v="37"/>
    <x v="1"/>
    <x v="1"/>
    <x v="5"/>
    <x v="3"/>
  </r>
  <r>
    <n v="620609536"/>
    <n v="11"/>
    <x v="1"/>
    <x v="1"/>
    <x v="9"/>
    <x v="1"/>
  </r>
  <r>
    <n v="620338248"/>
    <n v="80"/>
    <x v="0"/>
    <x v="7"/>
    <x v="0"/>
    <x v="0"/>
  </r>
  <r>
    <n v="620073962"/>
    <n v="20"/>
    <x v="0"/>
    <x v="7"/>
    <x v="0"/>
    <x v="9"/>
  </r>
  <r>
    <n v="620073962"/>
    <n v="61"/>
    <x v="1"/>
    <x v="7"/>
    <x v="0"/>
    <x v="9"/>
  </r>
  <r>
    <n v="11220112"/>
    <n v="24"/>
    <x v="1"/>
    <x v="3"/>
    <x v="0"/>
    <x v="4"/>
  </r>
  <r>
    <n v="11220164"/>
    <n v="75"/>
    <x v="0"/>
    <x v="1"/>
    <x v="10"/>
    <x v="4"/>
  </r>
  <r>
    <n v="11220164"/>
    <n v="79"/>
    <x v="1"/>
    <x v="8"/>
    <x v="0"/>
    <x v="4"/>
  </r>
  <r>
    <n v="11220166"/>
    <n v="15"/>
    <x v="1"/>
    <x v="7"/>
    <x v="0"/>
    <x v="4"/>
  </r>
  <r>
    <n v="11220166"/>
    <n v="39"/>
    <x v="0"/>
    <x v="1"/>
    <x v="8"/>
    <x v="4"/>
  </r>
  <r>
    <n v="11220160"/>
    <n v="7"/>
    <x v="1"/>
    <x v="1"/>
    <x v="10"/>
    <x v="4"/>
  </r>
  <r>
    <n v="11220160"/>
    <n v="38"/>
    <x v="0"/>
    <x v="1"/>
    <x v="10"/>
    <x v="4"/>
  </r>
  <r>
    <n v="11220162"/>
    <n v="39"/>
    <x v="0"/>
    <x v="1"/>
    <x v="10"/>
    <x v="4"/>
  </r>
  <r>
    <n v="11220162"/>
    <n v="44"/>
    <x v="1"/>
    <x v="7"/>
    <x v="0"/>
    <x v="4"/>
  </r>
  <r>
    <n v="11247745"/>
    <n v="20"/>
    <x v="0"/>
    <x v="7"/>
    <x v="0"/>
    <x v="4"/>
  </r>
  <r>
    <n v="11247751"/>
    <n v="70"/>
    <x v="0"/>
    <x v="1"/>
    <x v="6"/>
    <x v="4"/>
  </r>
  <r>
    <n v="11247775"/>
    <n v="76"/>
    <x v="1"/>
    <x v="1"/>
    <x v="6"/>
    <x v="4"/>
  </r>
  <r>
    <n v="11247778"/>
    <n v="39"/>
    <x v="0"/>
    <x v="1"/>
    <x v="11"/>
    <x v="4"/>
  </r>
  <r>
    <n v="11247778"/>
    <n v="42"/>
    <x v="0"/>
    <x v="1"/>
    <x v="11"/>
    <x v="4"/>
  </r>
  <r>
    <n v="11247779"/>
    <n v="4"/>
    <x v="1"/>
    <x v="3"/>
    <x v="0"/>
    <x v="4"/>
  </r>
  <r>
    <n v="11247779"/>
    <n v="17"/>
    <x v="1"/>
    <x v="3"/>
    <x v="0"/>
    <x v="4"/>
  </r>
  <r>
    <n v="11247779"/>
    <n v="51"/>
    <x v="0"/>
    <x v="1"/>
    <x v="11"/>
    <x v="4"/>
  </r>
  <r>
    <n v="11247781"/>
    <n v="10"/>
    <x v="1"/>
    <x v="1"/>
    <x v="6"/>
    <x v="4"/>
  </r>
  <r>
    <n v="11247784"/>
    <n v="38"/>
    <x v="1"/>
    <x v="7"/>
    <x v="0"/>
    <x v="4"/>
  </r>
  <r>
    <n v="11247794"/>
    <n v="41"/>
    <x v="1"/>
    <x v="3"/>
    <x v="0"/>
    <x v="4"/>
  </r>
  <r>
    <n v="11247794"/>
    <n v="72"/>
    <x v="1"/>
    <x v="8"/>
    <x v="0"/>
    <x v="4"/>
  </r>
  <r>
    <n v="11247806"/>
    <n v="27"/>
    <x v="0"/>
    <x v="1"/>
    <x v="11"/>
    <x v="4"/>
  </r>
  <r>
    <n v="616260365"/>
    <n v="81"/>
    <x v="1"/>
    <x v="8"/>
    <x v="0"/>
    <x v="2"/>
  </r>
  <r>
    <n v="616260373"/>
    <n v="29"/>
    <x v="1"/>
    <x v="8"/>
    <x v="0"/>
    <x v="1"/>
  </r>
  <r>
    <n v="617269614"/>
    <n v="32"/>
    <x v="1"/>
    <x v="1"/>
    <x v="5"/>
    <x v="1"/>
  </r>
  <r>
    <n v="617285569"/>
    <n v="72"/>
    <x v="0"/>
    <x v="1"/>
    <x v="9"/>
    <x v="1"/>
  </r>
  <r>
    <n v="11194708"/>
    <n v="23"/>
    <x v="1"/>
    <x v="5"/>
    <x v="0"/>
    <x v="3"/>
  </r>
  <r>
    <n v="11218535"/>
    <n v="35"/>
    <x v="1"/>
    <x v="5"/>
    <x v="0"/>
    <x v="1"/>
  </r>
  <r>
    <n v="11225953"/>
    <n v="35"/>
    <x v="1"/>
    <x v="1"/>
    <x v="12"/>
    <x v="2"/>
  </r>
  <r>
    <n v="11234135"/>
    <n v="99"/>
    <x v="1"/>
    <x v="1"/>
    <x v="13"/>
    <x v="3"/>
  </r>
  <r>
    <n v="11254198"/>
    <n v="105"/>
    <x v="1"/>
    <x v="1"/>
    <x v="12"/>
    <x v="3"/>
  </r>
  <r>
    <n v="11258599"/>
    <n v="17"/>
    <x v="0"/>
    <x v="1"/>
    <x v="8"/>
    <x v="0"/>
  </r>
  <r>
    <n v="11260906"/>
    <n v="84"/>
    <x v="0"/>
    <x v="1"/>
    <x v="8"/>
    <x v="3"/>
  </r>
  <r>
    <n v="11263689"/>
    <n v="3"/>
    <x v="1"/>
    <x v="5"/>
    <x v="0"/>
    <x v="1"/>
  </r>
  <r>
    <n v="11263727"/>
    <n v="22"/>
    <x v="0"/>
    <x v="1"/>
    <x v="11"/>
    <x v="6"/>
  </r>
  <r>
    <n v="11264994"/>
    <n v="58"/>
    <x v="0"/>
    <x v="1"/>
    <x v="8"/>
    <x v="2"/>
  </r>
  <r>
    <n v="619477319"/>
    <n v="17"/>
    <x v="0"/>
    <x v="5"/>
    <x v="0"/>
    <x v="1"/>
  </r>
  <r>
    <n v="619477325"/>
    <n v="9"/>
    <x v="0"/>
    <x v="5"/>
    <x v="0"/>
    <x v="1"/>
  </r>
  <r>
    <n v="11210685"/>
    <n v="78"/>
    <x v="1"/>
    <x v="1"/>
    <x v="12"/>
    <x v="1"/>
  </r>
  <r>
    <n v="11260917"/>
    <n v="7"/>
    <x v="1"/>
    <x v="1"/>
    <x v="5"/>
    <x v="0"/>
  </r>
  <r>
    <n v="11263862"/>
    <n v="57"/>
    <x v="1"/>
    <x v="1"/>
    <x v="5"/>
    <x v="9"/>
  </r>
  <r>
    <n v="11264276"/>
    <n v="10"/>
    <x v="1"/>
    <x v="1"/>
    <x v="5"/>
    <x v="0"/>
  </r>
  <r>
    <n v="11265025"/>
    <n v="80"/>
    <x v="0"/>
    <x v="1"/>
    <x v="12"/>
    <x v="7"/>
  </r>
  <r>
    <n v="11266575"/>
    <n v="8"/>
    <x v="1"/>
    <x v="1"/>
    <x v="12"/>
    <x v="9"/>
  </r>
  <r>
    <n v="11266578"/>
    <n v="79"/>
    <x v="1"/>
    <x v="1"/>
    <x v="12"/>
    <x v="1"/>
  </r>
  <r>
    <n v="616262998"/>
    <n v="21"/>
    <x v="1"/>
    <x v="7"/>
    <x v="0"/>
    <x v="7"/>
  </r>
  <r>
    <n v="616263007"/>
    <n v="29"/>
    <x v="0"/>
    <x v="9"/>
    <x v="0"/>
    <x v="9"/>
  </r>
  <r>
    <n v="620536564"/>
    <n v="8"/>
    <x v="0"/>
    <x v="5"/>
    <x v="0"/>
    <x v="5"/>
  </r>
  <r>
    <n v="11258616"/>
    <n v="8"/>
    <x v="1"/>
    <x v="5"/>
    <x v="0"/>
    <x v="5"/>
  </r>
  <r>
    <n v="11258616"/>
    <n v="24"/>
    <x v="1"/>
    <x v="5"/>
    <x v="0"/>
    <x v="5"/>
  </r>
  <r>
    <n v="11258670"/>
    <n v="68"/>
    <x v="1"/>
    <x v="10"/>
    <x v="0"/>
    <x v="4"/>
  </r>
  <r>
    <n v="11260838"/>
    <n v="31"/>
    <x v="1"/>
    <x v="10"/>
    <x v="0"/>
    <x v="5"/>
  </r>
  <r>
    <n v="11260824"/>
    <n v="25"/>
    <x v="1"/>
    <x v="5"/>
    <x v="0"/>
    <x v="5"/>
  </r>
  <r>
    <n v="11260895"/>
    <n v="2"/>
    <x v="1"/>
    <x v="10"/>
    <x v="0"/>
    <x v="7"/>
  </r>
  <r>
    <n v="11260919"/>
    <n v="20"/>
    <x v="0"/>
    <x v="9"/>
    <x v="0"/>
    <x v="7"/>
  </r>
  <r>
    <n v="11261050"/>
    <n v="25"/>
    <x v="1"/>
    <x v="11"/>
    <x v="0"/>
    <x v="10"/>
  </r>
  <r>
    <n v="11261080"/>
    <n v="12"/>
    <x v="0"/>
    <x v="11"/>
    <x v="0"/>
    <x v="10"/>
  </r>
  <r>
    <n v="11261080"/>
    <n v="83"/>
    <x v="1"/>
    <x v="10"/>
    <x v="0"/>
    <x v="10"/>
  </r>
  <r>
    <n v="11263621"/>
    <n v="2"/>
    <x v="1"/>
    <x v="10"/>
    <x v="0"/>
    <x v="10"/>
  </r>
  <r>
    <n v="11263621"/>
    <n v="72"/>
    <x v="0"/>
    <x v="10"/>
    <x v="0"/>
    <x v="10"/>
  </r>
  <r>
    <n v="11263866"/>
    <n v="42"/>
    <x v="0"/>
    <x v="11"/>
    <x v="0"/>
    <x v="7"/>
  </r>
  <r>
    <n v="11263866"/>
    <n v="53"/>
    <x v="1"/>
    <x v="5"/>
    <x v="0"/>
    <x v="7"/>
  </r>
  <r>
    <n v="11263620"/>
    <n v="24"/>
    <x v="1"/>
    <x v="9"/>
    <x v="0"/>
    <x v="11"/>
  </r>
  <r>
    <n v="11265027"/>
    <n v="32"/>
    <x v="1"/>
    <x v="10"/>
    <x v="0"/>
    <x v="12"/>
  </r>
  <r>
    <n v="11265027"/>
    <n v="76"/>
    <x v="0"/>
    <x v="1"/>
    <x v="14"/>
    <x v="12"/>
  </r>
  <r>
    <n v="11266551"/>
    <n v="65"/>
    <x v="1"/>
    <x v="10"/>
    <x v="0"/>
    <x v="11"/>
  </r>
  <r>
    <n v="11266552"/>
    <n v="38"/>
    <x v="0"/>
    <x v="11"/>
    <x v="0"/>
    <x v="5"/>
  </r>
  <r>
    <n v="11266561"/>
    <n v="10"/>
    <x v="0"/>
    <x v="9"/>
    <x v="0"/>
    <x v="10"/>
  </r>
  <r>
    <n v="11266561"/>
    <n v="77"/>
    <x v="0"/>
    <x v="9"/>
    <x v="0"/>
    <x v="10"/>
  </r>
  <r>
    <n v="11266905"/>
    <n v="38"/>
    <x v="0"/>
    <x v="1"/>
    <x v="11"/>
    <x v="6"/>
  </r>
  <r>
    <n v="11267119"/>
    <n v="54"/>
    <x v="1"/>
    <x v="5"/>
    <x v="0"/>
    <x v="7"/>
  </r>
  <r>
    <n v="11266403"/>
    <n v="44"/>
    <x v="1"/>
    <x v="1"/>
    <x v="11"/>
    <x v="2"/>
  </r>
  <r>
    <n v="11266404"/>
    <n v="5"/>
    <x v="1"/>
    <x v="1"/>
    <x v="12"/>
    <x v="7"/>
  </r>
  <r>
    <n v="11266406"/>
    <n v="28"/>
    <x v="1"/>
    <x v="10"/>
    <x v="0"/>
    <x v="12"/>
  </r>
  <r>
    <n v="11270742"/>
    <n v="26"/>
    <x v="1"/>
    <x v="1"/>
    <x v="8"/>
    <x v="3"/>
  </r>
  <r>
    <n v="11271350"/>
    <n v="28"/>
    <x v="1"/>
    <x v="1"/>
    <x v="11"/>
    <x v="0"/>
  </r>
  <r>
    <n v="11271349"/>
    <n v="69"/>
    <x v="0"/>
    <x v="1"/>
    <x v="11"/>
    <x v="3"/>
  </r>
  <r>
    <n v="11270934"/>
    <n v="23"/>
    <x v="1"/>
    <x v="10"/>
    <x v="0"/>
    <x v="10"/>
  </r>
  <r>
    <n v="11270772"/>
    <n v="47"/>
    <x v="1"/>
    <x v="5"/>
    <x v="0"/>
    <x v="5"/>
  </r>
  <r>
    <n v="11270774"/>
    <n v="16"/>
    <x v="1"/>
    <x v="11"/>
    <x v="0"/>
    <x v="11"/>
  </r>
  <r>
    <n v="11270757"/>
    <n v="18"/>
    <x v="1"/>
    <x v="9"/>
    <x v="0"/>
    <x v="5"/>
  </r>
  <r>
    <n v="11271367"/>
    <n v="15"/>
    <x v="1"/>
    <x v="11"/>
    <x v="0"/>
    <x v="5"/>
  </r>
  <r>
    <n v="11275156"/>
    <n v="85"/>
    <x v="1"/>
    <x v="1"/>
    <x v="8"/>
    <x v="6"/>
  </r>
  <r>
    <n v="11275090"/>
    <n v="11"/>
    <x v="1"/>
    <x v="1"/>
    <x v="8"/>
    <x v="6"/>
  </r>
  <r>
    <n v="11275113"/>
    <n v="82"/>
    <x v="1"/>
    <x v="1"/>
    <x v="0"/>
    <x v="3"/>
  </r>
  <r>
    <n v="11272005"/>
    <n v="2"/>
    <x v="0"/>
    <x v="10"/>
    <x v="0"/>
    <x v="5"/>
  </r>
  <r>
    <n v="11272005"/>
    <n v="31"/>
    <x v="0"/>
    <x v="11"/>
    <x v="0"/>
    <x v="5"/>
  </r>
  <r>
    <n v="11274645"/>
    <n v="39"/>
    <x v="0"/>
    <x v="11"/>
    <x v="0"/>
    <x v="10"/>
  </r>
  <r>
    <n v="11274646"/>
    <n v="7"/>
    <x v="1"/>
    <x v="5"/>
    <x v="0"/>
    <x v="5"/>
  </r>
  <r>
    <n v="11274563"/>
    <n v="66"/>
    <x v="1"/>
    <x v="5"/>
    <x v="0"/>
    <x v="10"/>
  </r>
  <r>
    <n v="11274569"/>
    <n v="80"/>
    <x v="0"/>
    <x v="10"/>
    <x v="15"/>
    <x v="7"/>
  </r>
  <r>
    <n v="11274756"/>
    <n v="52"/>
    <x v="1"/>
    <x v="11"/>
    <x v="0"/>
    <x v="4"/>
  </r>
  <r>
    <n v="617268654"/>
    <n v="56"/>
    <x v="0"/>
    <x v="1"/>
    <x v="9"/>
    <x v="7"/>
  </r>
  <r>
    <n v="11275902"/>
    <n v="58"/>
    <x v="1"/>
    <x v="10"/>
    <x v="0"/>
    <x v="2"/>
  </r>
  <r>
    <n v="11270668"/>
    <n v="39"/>
    <x v="0"/>
    <x v="1"/>
    <x v="6"/>
    <x v="8"/>
  </r>
  <r>
    <n v="11278104"/>
    <n v="83"/>
    <x v="1"/>
    <x v="10"/>
    <x v="0"/>
    <x v="2"/>
  </r>
  <r>
    <n v="11278123"/>
    <n v="31"/>
    <x v="0"/>
    <x v="1"/>
    <x v="6"/>
    <x v="10"/>
  </r>
  <r>
    <n v="11277866"/>
    <n v="15"/>
    <x v="1"/>
    <x v="9"/>
    <x v="0"/>
    <x v="1"/>
  </r>
  <r>
    <n v="620778122"/>
    <n v="6"/>
    <x v="0"/>
    <x v="10"/>
    <x v="0"/>
    <x v="3"/>
  </r>
  <r>
    <n v="11270797"/>
    <n v="79"/>
    <x v="0"/>
    <x v="1"/>
    <x v="9"/>
    <x v="2"/>
  </r>
  <r>
    <n v="11270797"/>
    <n v="86"/>
    <x v="0"/>
    <x v="1"/>
    <x v="9"/>
    <x v="2"/>
  </r>
  <r>
    <n v="616131427"/>
    <n v="24"/>
    <x v="0"/>
    <x v="7"/>
    <x v="0"/>
    <x v="0"/>
  </r>
  <r>
    <n v="617400308"/>
    <n v="7"/>
    <x v="0"/>
    <x v="7"/>
    <x v="0"/>
    <x v="3"/>
  </r>
  <r>
    <n v="617400312"/>
    <n v="80"/>
    <x v="1"/>
    <x v="0"/>
    <x v="0"/>
    <x v="3"/>
  </r>
  <r>
    <n v="11277189"/>
    <n v="72"/>
    <x v="0"/>
    <x v="1"/>
    <x v="11"/>
    <x v="8"/>
  </r>
  <r>
    <n v="619613237"/>
    <n v="60"/>
    <x v="0"/>
    <x v="12"/>
    <x v="0"/>
    <x v="3"/>
  </r>
  <r>
    <n v="617267593"/>
    <n v="32"/>
    <x v="0"/>
    <x v="13"/>
    <x v="0"/>
    <x v="2"/>
  </r>
  <r>
    <n v="617267593"/>
    <n v="66"/>
    <x v="0"/>
    <x v="0"/>
    <x v="0"/>
    <x v="2"/>
  </r>
  <r>
    <n v="617267600"/>
    <n v="25"/>
    <x v="1"/>
    <x v="1"/>
    <x v="5"/>
    <x v="9"/>
  </r>
  <r>
    <n v="11221504"/>
    <n v="73"/>
    <x v="1"/>
    <x v="0"/>
    <x v="0"/>
    <x v="9"/>
  </r>
  <r>
    <n v="11221504"/>
    <n v="74"/>
    <x v="0"/>
    <x v="13"/>
    <x v="0"/>
    <x v="9"/>
  </r>
  <r>
    <n v="11228592"/>
    <n v="39"/>
    <x v="1"/>
    <x v="0"/>
    <x v="0"/>
    <x v="9"/>
  </r>
  <r>
    <n v="11273497"/>
    <n v="31"/>
    <x v="0"/>
    <x v="13"/>
    <x v="0"/>
    <x v="6"/>
  </r>
  <r>
    <n v="11238085"/>
    <n v="66"/>
    <x v="1"/>
    <x v="0"/>
    <x v="0"/>
    <x v="6"/>
  </r>
  <r>
    <n v="11273496"/>
    <n v="8"/>
    <x v="1"/>
    <x v="0"/>
    <x v="0"/>
    <x v="0"/>
  </r>
  <r>
    <n v="620352438"/>
    <n v="70"/>
    <x v="0"/>
    <x v="1"/>
    <x v="7"/>
    <x v="1"/>
  </r>
  <r>
    <n v="620352438"/>
    <n v="72"/>
    <x v="0"/>
    <x v="1"/>
    <x v="7"/>
    <x v="1"/>
  </r>
  <r>
    <n v="11276427"/>
    <n v="19"/>
    <x v="0"/>
    <x v="1"/>
    <x v="11"/>
    <x v="7"/>
  </r>
  <r>
    <n v="11276427"/>
    <n v="33"/>
    <x v="0"/>
    <x v="1"/>
    <x v="11"/>
    <x v="7"/>
  </r>
  <r>
    <n v="11276428"/>
    <n v="67"/>
    <x v="0"/>
    <x v="1"/>
    <x v="5"/>
    <x v="7"/>
  </r>
  <r>
    <n v="11276428"/>
    <n v="87"/>
    <x v="1"/>
    <x v="1"/>
    <x v="12"/>
    <x v="7"/>
  </r>
  <r>
    <n v="11277898"/>
    <n v="107"/>
    <x v="0"/>
    <x v="1"/>
    <x v="16"/>
    <x v="2"/>
  </r>
  <r>
    <n v="620680481"/>
    <n v="29"/>
    <x v="0"/>
    <x v="9"/>
    <x v="0"/>
    <x v="13"/>
  </r>
  <r>
    <n v="11277882"/>
    <n v="77"/>
    <x v="1"/>
    <x v="10"/>
    <x v="0"/>
    <x v="10"/>
  </r>
  <r>
    <n v="11278018"/>
    <n v="21"/>
    <x v="0"/>
    <x v="11"/>
    <x v="0"/>
    <x v="5"/>
  </r>
  <r>
    <n v="11277918"/>
    <n v="28"/>
    <x v="1"/>
    <x v="10"/>
    <x v="0"/>
    <x v="4"/>
  </r>
  <r>
    <n v="11277918"/>
    <n v="40"/>
    <x v="0"/>
    <x v="9"/>
    <x v="0"/>
    <x v="4"/>
  </r>
  <r>
    <n v="11278207"/>
    <n v="30"/>
    <x v="1"/>
    <x v="10"/>
    <x v="0"/>
    <x v="7"/>
  </r>
  <r>
    <n v="11277183"/>
    <n v="27"/>
    <x v="1"/>
    <x v="1"/>
    <x v="1"/>
    <x v="2"/>
  </r>
  <r>
    <n v="11277183"/>
    <n v="39"/>
    <x v="0"/>
    <x v="1"/>
    <x v="4"/>
    <x v="2"/>
  </r>
  <r>
    <n v="616250636"/>
    <n v="23"/>
    <x v="1"/>
    <x v="12"/>
    <x v="0"/>
    <x v="1"/>
  </r>
  <r>
    <n v="11252690"/>
    <n v="89"/>
    <x v="1"/>
    <x v="1"/>
    <x v="3"/>
    <x v="0"/>
  </r>
  <r>
    <n v="11276642"/>
    <n v="41"/>
    <x v="1"/>
    <x v="7"/>
    <x v="0"/>
    <x v="3"/>
  </r>
  <r>
    <n v="11276642"/>
    <n v="44"/>
    <x v="0"/>
    <x v="7"/>
    <x v="0"/>
    <x v="3"/>
  </r>
  <r>
    <n v="620335802"/>
    <n v="57"/>
    <x v="1"/>
    <x v="1"/>
    <x v="7"/>
    <x v="0"/>
  </r>
  <r>
    <m/>
    <m/>
    <x v="2"/>
    <x v="14"/>
    <x v="17"/>
    <x v="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33">
  <r>
    <n v="11199822"/>
    <n v="65"/>
    <x v="0"/>
    <x v="0"/>
    <x v="0"/>
    <x v="0"/>
    <x v="0"/>
    <n v="-99"/>
  </r>
  <r>
    <n v="11205289"/>
    <n v="23"/>
    <x v="1"/>
    <x v="1"/>
    <x v="1"/>
    <x v="1"/>
    <x v="0"/>
    <n v="-99"/>
  </r>
  <r>
    <n v="11205289"/>
    <n v="28"/>
    <x v="1"/>
    <x v="1"/>
    <x v="1"/>
    <x v="1"/>
    <x v="0"/>
    <n v="-99"/>
  </r>
  <r>
    <n v="11214178"/>
    <n v="81"/>
    <x v="1"/>
    <x v="1"/>
    <x v="2"/>
    <x v="2"/>
    <x v="1"/>
    <n v="1"/>
  </r>
  <r>
    <n v="11228949"/>
    <n v="48"/>
    <x v="2"/>
    <x v="1"/>
    <x v="1"/>
    <x v="1"/>
    <x v="0"/>
    <n v="-99"/>
  </r>
  <r>
    <n v="11239620"/>
    <n v="3"/>
    <x v="1"/>
    <x v="1"/>
    <x v="1"/>
    <x v="1"/>
    <x v="0"/>
    <n v="-99"/>
  </r>
  <r>
    <n v="620341329"/>
    <n v="68"/>
    <x v="1"/>
    <x v="1"/>
    <x v="3"/>
    <x v="2"/>
    <x v="2"/>
    <n v="2"/>
  </r>
  <r>
    <n v="11258137"/>
    <n v="29"/>
    <x v="0"/>
    <x v="0"/>
    <x v="1"/>
    <x v="1"/>
    <x v="0"/>
    <n v="-99"/>
  </r>
  <r>
    <n v="11255513"/>
    <n v="47"/>
    <x v="1"/>
    <x v="1"/>
    <x v="4"/>
    <x v="3"/>
    <x v="3"/>
    <n v="1"/>
  </r>
  <r>
    <n v="620603145"/>
    <n v="22"/>
    <x v="0"/>
    <x v="0"/>
    <x v="5"/>
    <x v="4"/>
    <x v="4"/>
    <n v="4"/>
  </r>
  <r>
    <n v="11260804"/>
    <n v="58"/>
    <x v="0"/>
    <x v="0"/>
    <x v="0"/>
    <x v="5"/>
    <x v="5"/>
    <n v="2"/>
  </r>
  <r>
    <n v="11263055"/>
    <n v="52"/>
    <x v="1"/>
    <x v="1"/>
    <x v="1"/>
    <x v="1"/>
    <x v="0"/>
    <n v="-99"/>
  </r>
  <r>
    <n v="11266630"/>
    <n v="11"/>
    <x v="0"/>
    <x v="0"/>
    <x v="1"/>
    <x v="1"/>
    <x v="0"/>
    <n v="-99"/>
  </r>
  <r>
    <n v="11210300"/>
    <n v="64"/>
    <x v="1"/>
    <x v="1"/>
    <x v="1"/>
    <x v="1"/>
    <x v="0"/>
    <n v="-99"/>
  </r>
  <r>
    <n v="11210308"/>
    <n v="67"/>
    <x v="0"/>
    <x v="0"/>
    <x v="5"/>
    <x v="6"/>
    <x v="3"/>
    <n v="2"/>
  </r>
  <r>
    <n v="11210329"/>
    <n v="14"/>
    <x v="0"/>
    <x v="0"/>
    <x v="1"/>
    <x v="1"/>
    <x v="3"/>
    <n v="2"/>
  </r>
  <r>
    <n v="11215237"/>
    <n v="29"/>
    <x v="0"/>
    <x v="0"/>
    <x v="1"/>
    <x v="1"/>
    <x v="0"/>
    <n v="-99"/>
  </r>
  <r>
    <n v="11220918"/>
    <n v="29"/>
    <x v="0"/>
    <x v="0"/>
    <x v="6"/>
    <x v="3"/>
    <x v="6"/>
    <n v="4"/>
  </r>
  <r>
    <n v="11262798"/>
    <n v="7"/>
    <x v="2"/>
    <x v="1"/>
    <x v="1"/>
    <x v="1"/>
    <x v="0"/>
    <n v="-99"/>
  </r>
  <r>
    <n v="11266840"/>
    <n v="31"/>
    <x v="1"/>
    <x v="1"/>
    <x v="7"/>
    <x v="2"/>
    <x v="7"/>
    <n v="5"/>
  </r>
  <r>
    <n v="11266755"/>
    <n v="15"/>
    <x v="0"/>
    <x v="0"/>
    <x v="8"/>
    <x v="3"/>
    <x v="6"/>
    <n v="4"/>
  </r>
  <r>
    <n v="11270730"/>
    <n v="25"/>
    <x v="0"/>
    <x v="0"/>
    <x v="2"/>
    <x v="5"/>
    <x v="7"/>
    <n v="4"/>
  </r>
  <r>
    <n v="11273069"/>
    <n v="82"/>
    <x v="0"/>
    <x v="0"/>
    <x v="1"/>
    <x v="1"/>
    <x v="0"/>
    <n v="-99"/>
  </r>
  <r>
    <n v="617271566"/>
    <n v="24"/>
    <x v="1"/>
    <x v="1"/>
    <x v="9"/>
    <x v="3"/>
    <x v="3"/>
    <n v="2"/>
  </r>
  <r>
    <n v="11228498"/>
    <n v="57"/>
    <x v="2"/>
    <x v="1"/>
    <x v="5"/>
    <x v="6"/>
    <x v="3"/>
    <n v="2"/>
  </r>
  <r>
    <n v="11234865"/>
    <n v="20"/>
    <x v="0"/>
    <x v="0"/>
    <x v="1"/>
    <x v="1"/>
    <x v="0"/>
    <n v="-99"/>
  </r>
  <r>
    <n v="11234865"/>
    <n v="38"/>
    <x v="0"/>
    <x v="0"/>
    <x v="1"/>
    <x v="1"/>
    <x v="0"/>
    <n v="-99"/>
  </r>
  <r>
    <n v="11238090"/>
    <n v="30"/>
    <x v="0"/>
    <x v="0"/>
    <x v="1"/>
    <x v="1"/>
    <x v="0"/>
    <n v="-99"/>
  </r>
  <r>
    <n v="11263713"/>
    <n v="27"/>
    <x v="2"/>
    <x v="1"/>
    <x v="5"/>
    <x v="6"/>
    <x v="3"/>
    <n v="2"/>
  </r>
  <r>
    <n v="11264910"/>
    <n v="40"/>
    <x v="1"/>
    <x v="1"/>
    <x v="1"/>
    <x v="1"/>
    <x v="0"/>
    <n v="-99"/>
  </r>
  <r>
    <n v="11264910"/>
    <n v="42"/>
    <x v="0"/>
    <x v="0"/>
    <x v="0"/>
    <x v="3"/>
    <x v="3"/>
    <n v="2"/>
  </r>
  <r>
    <n v="616135120"/>
    <n v="34"/>
    <x v="1"/>
    <x v="1"/>
    <x v="0"/>
    <x v="4"/>
    <x v="0"/>
    <n v="-99"/>
  </r>
  <r>
    <n v="616135120"/>
    <n v="35"/>
    <x v="1"/>
    <x v="1"/>
    <x v="0"/>
    <x v="4"/>
    <x v="0"/>
    <n v="-99"/>
  </r>
  <r>
    <n v="11156429"/>
    <n v="30"/>
    <x v="0"/>
    <x v="0"/>
    <x v="8"/>
    <x v="5"/>
    <x v="8"/>
    <n v="0"/>
  </r>
  <r>
    <n v="11220111"/>
    <n v="3"/>
    <x v="0"/>
    <x v="0"/>
    <x v="1"/>
    <x v="1"/>
    <x v="0"/>
    <n v="-99"/>
  </r>
  <r>
    <n v="11220111"/>
    <n v="81"/>
    <x v="2"/>
    <x v="1"/>
    <x v="7"/>
    <x v="6"/>
    <x v="7"/>
    <n v="5"/>
  </r>
  <r>
    <n v="11238582"/>
    <n v="18"/>
    <x v="0"/>
    <x v="0"/>
    <x v="10"/>
    <x v="6"/>
    <x v="7"/>
    <n v="5"/>
  </r>
  <r>
    <n v="620073954"/>
    <n v="31"/>
    <x v="1"/>
    <x v="1"/>
    <x v="5"/>
    <x v="3"/>
    <x v="9"/>
    <n v="3"/>
  </r>
  <r>
    <n v="620073954"/>
    <n v="60"/>
    <x v="2"/>
    <x v="1"/>
    <x v="4"/>
    <x v="6"/>
    <x v="1"/>
    <n v="2"/>
  </r>
  <r>
    <n v="620525991"/>
    <n v="2"/>
    <x v="0"/>
    <x v="0"/>
    <x v="5"/>
    <x v="3"/>
    <x v="3"/>
    <n v="2"/>
  </r>
  <r>
    <n v="620668051"/>
    <n v="9"/>
    <x v="0"/>
    <x v="0"/>
    <x v="1"/>
    <x v="1"/>
    <x v="0"/>
    <n v="-99"/>
  </r>
  <r>
    <n v="11220162"/>
    <n v="21"/>
    <x v="1"/>
    <x v="1"/>
    <x v="5"/>
    <x v="3"/>
    <x v="1"/>
    <n v="2"/>
  </r>
  <r>
    <n v="11246272"/>
    <n v="64"/>
    <x v="1"/>
    <x v="1"/>
    <x v="5"/>
    <x v="3"/>
    <x v="10"/>
    <n v="2"/>
  </r>
  <r>
    <n v="11247745"/>
    <n v="27"/>
    <x v="0"/>
    <x v="0"/>
    <x v="5"/>
    <x v="3"/>
    <x v="10"/>
    <n v="2"/>
  </r>
  <r>
    <n v="11247751"/>
    <n v="36"/>
    <x v="0"/>
    <x v="0"/>
    <x v="11"/>
    <x v="3"/>
    <x v="10"/>
    <n v="2"/>
  </r>
  <r>
    <n v="11247751"/>
    <n v="43"/>
    <x v="1"/>
    <x v="1"/>
    <x v="1"/>
    <x v="1"/>
    <x v="0"/>
    <n v="-99"/>
  </r>
  <r>
    <n v="11247775"/>
    <n v="36"/>
    <x v="0"/>
    <x v="0"/>
    <x v="11"/>
    <x v="3"/>
    <x v="10"/>
    <n v="2"/>
  </r>
  <r>
    <n v="11247787"/>
    <n v="77"/>
    <x v="0"/>
    <x v="0"/>
    <x v="12"/>
    <x v="3"/>
    <x v="10"/>
    <n v="2"/>
  </r>
  <r>
    <n v="11258862"/>
    <n v="23"/>
    <x v="1"/>
    <x v="1"/>
    <x v="1"/>
    <x v="1"/>
    <x v="0"/>
    <n v="-99"/>
  </r>
  <r>
    <n v="11260861"/>
    <n v="8"/>
    <x v="2"/>
    <x v="1"/>
    <x v="1"/>
    <x v="1"/>
    <x v="0"/>
    <n v="-99"/>
  </r>
  <r>
    <n v="11200898"/>
    <n v="39"/>
    <x v="1"/>
    <x v="1"/>
    <x v="1"/>
    <x v="1"/>
    <x v="0"/>
    <n v="-99"/>
  </r>
  <r>
    <n v="11203521"/>
    <n v="40"/>
    <x v="0"/>
    <x v="0"/>
    <x v="11"/>
    <x v="4"/>
    <x v="4"/>
    <n v="2"/>
  </r>
  <r>
    <n v="11275142"/>
    <n v="36"/>
    <x v="0"/>
    <x v="0"/>
    <x v="1"/>
    <x v="1"/>
    <x v="0"/>
    <n v="-99"/>
  </r>
  <r>
    <n v="11196855"/>
    <n v="27"/>
    <x v="0"/>
    <x v="0"/>
    <x v="5"/>
    <x v="4"/>
    <x v="5"/>
    <n v="5"/>
  </r>
  <r>
    <n v="11200580"/>
    <n v="78"/>
    <x v="0"/>
    <x v="0"/>
    <x v="1"/>
    <x v="1"/>
    <x v="0"/>
    <n v="-99"/>
  </r>
  <r>
    <n v="11205084"/>
    <n v="64"/>
    <x v="1"/>
    <x v="1"/>
    <x v="10"/>
    <x v="2"/>
    <x v="11"/>
    <n v="0"/>
  </r>
  <r>
    <n v="11205087"/>
    <n v="31"/>
    <x v="0"/>
    <x v="0"/>
    <x v="1"/>
    <x v="1"/>
    <x v="0"/>
    <n v="-99"/>
  </r>
  <r>
    <n v="11210679"/>
    <n v="34"/>
    <x v="0"/>
    <x v="0"/>
    <x v="13"/>
    <x v="3"/>
    <x v="5"/>
    <n v="5"/>
  </r>
  <r>
    <n v="11214754"/>
    <n v="32"/>
    <x v="2"/>
    <x v="1"/>
    <x v="1"/>
    <x v="1"/>
    <x v="0"/>
    <n v="-99"/>
  </r>
  <r>
    <n v="11214754"/>
    <n v="39"/>
    <x v="0"/>
    <x v="0"/>
    <x v="1"/>
    <x v="1"/>
    <x v="0"/>
    <n v="-99"/>
  </r>
  <r>
    <n v="11220883"/>
    <n v="86"/>
    <x v="0"/>
    <x v="0"/>
    <x v="14"/>
    <x v="4"/>
    <x v="5"/>
    <n v="5"/>
  </r>
  <r>
    <n v="11235946"/>
    <n v="27"/>
    <x v="0"/>
    <x v="0"/>
    <x v="12"/>
    <x v="6"/>
    <x v="11"/>
    <n v="0"/>
  </r>
  <r>
    <n v="11241740"/>
    <n v="35"/>
    <x v="1"/>
    <x v="1"/>
    <x v="1"/>
    <x v="1"/>
    <x v="0"/>
    <n v="-99"/>
  </r>
  <r>
    <n v="11246676"/>
    <n v="3"/>
    <x v="1"/>
    <x v="1"/>
    <x v="1"/>
    <x v="1"/>
    <x v="8"/>
    <n v="0"/>
  </r>
  <r>
    <n v="11246676"/>
    <n v="74"/>
    <x v="1"/>
    <x v="1"/>
    <x v="15"/>
    <x v="4"/>
    <x v="8"/>
    <n v="0"/>
  </r>
  <r>
    <n v="11251176"/>
    <n v="40"/>
    <x v="2"/>
    <x v="1"/>
    <x v="1"/>
    <x v="1"/>
    <x v="0"/>
    <n v="-99"/>
  </r>
  <r>
    <n v="11263686"/>
    <n v="15"/>
    <x v="0"/>
    <x v="0"/>
    <x v="5"/>
    <x v="6"/>
    <x v="11"/>
    <n v="5"/>
  </r>
  <r>
    <n v="11263833"/>
    <n v="62"/>
    <x v="1"/>
    <x v="1"/>
    <x v="13"/>
    <x v="2"/>
    <x v="11"/>
    <n v="5"/>
  </r>
  <r>
    <n v="11264274"/>
    <n v="32"/>
    <x v="0"/>
    <x v="0"/>
    <x v="13"/>
    <x v="2"/>
    <x v="11"/>
    <n v="5"/>
  </r>
  <r>
    <n v="619477325"/>
    <n v="69"/>
    <x v="0"/>
    <x v="0"/>
    <x v="1"/>
    <x v="1"/>
    <x v="0"/>
    <n v="-99"/>
  </r>
  <r>
    <n v="11196857"/>
    <n v="5"/>
    <x v="0"/>
    <x v="0"/>
    <x v="1"/>
    <x v="1"/>
    <x v="0"/>
    <n v="-99"/>
  </r>
  <r>
    <n v="11196860"/>
    <n v="85"/>
    <x v="1"/>
    <x v="1"/>
    <x v="3"/>
    <x v="6"/>
    <x v="12"/>
    <n v="0"/>
  </r>
  <r>
    <n v="11205090"/>
    <n v="30"/>
    <x v="1"/>
    <x v="1"/>
    <x v="9"/>
    <x v="6"/>
    <x v="12"/>
    <n v="0"/>
  </r>
  <r>
    <n v="11210685"/>
    <n v="30"/>
    <x v="0"/>
    <x v="0"/>
    <x v="13"/>
    <x v="4"/>
    <x v="4"/>
    <n v="5"/>
  </r>
  <r>
    <n v="11227217"/>
    <n v="89"/>
    <x v="1"/>
    <x v="1"/>
    <x v="1"/>
    <x v="1"/>
    <x v="0"/>
    <n v="-99"/>
  </r>
  <r>
    <n v="11241733"/>
    <n v="16"/>
    <x v="2"/>
    <x v="1"/>
    <x v="3"/>
    <x v="6"/>
    <x v="4"/>
    <n v="5"/>
  </r>
  <r>
    <n v="11241733"/>
    <n v="74"/>
    <x v="1"/>
    <x v="1"/>
    <x v="3"/>
    <x v="6"/>
    <x v="12"/>
    <n v="0"/>
  </r>
  <r>
    <n v="11241732"/>
    <n v="36"/>
    <x v="2"/>
    <x v="1"/>
    <x v="3"/>
    <x v="6"/>
    <x v="4"/>
    <n v="5"/>
  </r>
  <r>
    <n v="11246668"/>
    <n v="25"/>
    <x v="1"/>
    <x v="1"/>
    <x v="3"/>
    <x v="6"/>
    <x v="12"/>
    <n v="0"/>
  </r>
  <r>
    <n v="11251179"/>
    <n v="83"/>
    <x v="2"/>
    <x v="1"/>
    <x v="3"/>
    <x v="6"/>
    <x v="4"/>
    <n v="5"/>
  </r>
  <r>
    <n v="11258600"/>
    <n v="31"/>
    <x v="0"/>
    <x v="0"/>
    <x v="3"/>
    <x v="2"/>
    <x v="4"/>
    <n v="5"/>
  </r>
  <r>
    <n v="11258735"/>
    <n v="21"/>
    <x v="0"/>
    <x v="0"/>
    <x v="1"/>
    <x v="1"/>
    <x v="0"/>
    <n v="-99"/>
  </r>
  <r>
    <n v="11257546"/>
    <n v="13"/>
    <x v="0"/>
    <x v="0"/>
    <x v="1"/>
    <x v="1"/>
    <x v="0"/>
    <n v="-99"/>
  </r>
  <r>
    <n v="11260888"/>
    <n v="7"/>
    <x v="1"/>
    <x v="1"/>
    <x v="9"/>
    <x v="6"/>
    <x v="4"/>
    <n v="5"/>
  </r>
  <r>
    <n v="11264106"/>
    <n v="21"/>
    <x v="2"/>
    <x v="1"/>
    <x v="3"/>
    <x v="6"/>
    <x v="4"/>
    <n v="5"/>
  </r>
  <r>
    <n v="11265025"/>
    <n v="32"/>
    <x v="2"/>
    <x v="1"/>
    <x v="3"/>
    <x v="6"/>
    <x v="4"/>
    <n v="5"/>
  </r>
  <r>
    <n v="11266571"/>
    <n v="25"/>
    <x v="0"/>
    <x v="0"/>
    <x v="1"/>
    <x v="1"/>
    <x v="0"/>
    <n v="-99"/>
  </r>
  <r>
    <n v="11266571"/>
    <n v="30"/>
    <x v="1"/>
    <x v="1"/>
    <x v="1"/>
    <x v="1"/>
    <x v="0"/>
    <n v="-99"/>
  </r>
  <r>
    <n v="11258670"/>
    <n v="34"/>
    <x v="2"/>
    <x v="1"/>
    <x v="1"/>
    <x v="1"/>
    <x v="0"/>
    <n v="-99"/>
  </r>
  <r>
    <n v="11260919"/>
    <n v="72"/>
    <x v="1"/>
    <x v="1"/>
    <x v="3"/>
    <x v="3"/>
    <x v="5"/>
    <n v="2"/>
  </r>
  <r>
    <n v="11263621"/>
    <n v="57"/>
    <x v="1"/>
    <x v="1"/>
    <x v="1"/>
    <x v="1"/>
    <x v="0"/>
    <n v="-99"/>
  </r>
  <r>
    <n v="11263858"/>
    <n v="34"/>
    <x v="1"/>
    <x v="1"/>
    <x v="1"/>
    <x v="1"/>
    <x v="0"/>
    <n v="-99"/>
  </r>
  <r>
    <n v="11267030"/>
    <n v="36"/>
    <x v="0"/>
    <x v="0"/>
    <x v="1"/>
    <x v="1"/>
    <x v="0"/>
    <n v="-99"/>
  </r>
  <r>
    <n v="11267029"/>
    <n v="34"/>
    <x v="0"/>
    <x v="0"/>
    <x v="1"/>
    <x v="1"/>
    <x v="0"/>
    <n v="-99"/>
  </r>
  <r>
    <n v="11266615"/>
    <n v="9"/>
    <x v="0"/>
    <x v="0"/>
    <x v="1"/>
    <x v="1"/>
    <x v="0"/>
    <n v="-99"/>
  </r>
  <r>
    <n v="11266615"/>
    <n v="114"/>
    <x v="2"/>
    <x v="1"/>
    <x v="3"/>
    <x v="6"/>
    <x v="12"/>
    <n v="0"/>
  </r>
  <r>
    <n v="11266842"/>
    <n v="47"/>
    <x v="0"/>
    <x v="0"/>
    <x v="1"/>
    <x v="1"/>
    <x v="0"/>
    <n v="-99"/>
  </r>
  <r>
    <n v="11266842"/>
    <n v="66"/>
    <x v="0"/>
    <x v="0"/>
    <x v="3"/>
    <x v="3"/>
    <x v="5"/>
    <n v="2"/>
  </r>
  <r>
    <n v="11266406"/>
    <n v="5"/>
    <x v="1"/>
    <x v="1"/>
    <x v="1"/>
    <x v="1"/>
    <x v="0"/>
    <n v="-99"/>
  </r>
  <r>
    <n v="11270764"/>
    <n v="34"/>
    <x v="0"/>
    <x v="0"/>
    <x v="1"/>
    <x v="1"/>
    <x v="0"/>
    <n v="-99"/>
  </r>
  <r>
    <n v="11270762"/>
    <n v="29"/>
    <x v="0"/>
    <x v="0"/>
    <x v="13"/>
    <x v="0"/>
    <x v="4"/>
    <n v="5"/>
  </r>
  <r>
    <n v="11271365"/>
    <n v="22"/>
    <x v="0"/>
    <x v="0"/>
    <x v="1"/>
    <x v="1"/>
    <x v="0"/>
    <n v="-99"/>
  </r>
  <r>
    <n v="11271365"/>
    <n v="59"/>
    <x v="0"/>
    <x v="0"/>
    <x v="13"/>
    <x v="4"/>
    <x v="4"/>
    <n v="5"/>
  </r>
  <r>
    <n v="11271357"/>
    <n v="37"/>
    <x v="1"/>
    <x v="1"/>
    <x v="2"/>
    <x v="2"/>
    <x v="4"/>
    <n v="5"/>
  </r>
  <r>
    <n v="11270934"/>
    <n v="82"/>
    <x v="2"/>
    <x v="1"/>
    <x v="1"/>
    <x v="1"/>
    <x v="0"/>
    <n v="-99"/>
  </r>
  <r>
    <n v="11275063"/>
    <n v="23"/>
    <x v="0"/>
    <x v="0"/>
    <x v="1"/>
    <x v="1"/>
    <x v="0"/>
    <n v="-99"/>
  </r>
  <r>
    <n v="11275156"/>
    <n v="84"/>
    <x v="0"/>
    <x v="0"/>
    <x v="1"/>
    <x v="1"/>
    <x v="11"/>
    <n v="5"/>
  </r>
  <r>
    <n v="11275161"/>
    <n v="31"/>
    <x v="1"/>
    <x v="1"/>
    <x v="12"/>
    <x v="0"/>
    <x v="11"/>
    <n v="5"/>
  </r>
  <r>
    <n v="619477327"/>
    <n v="26"/>
    <x v="0"/>
    <x v="0"/>
    <x v="1"/>
    <x v="1"/>
    <x v="0"/>
    <n v="-99"/>
  </r>
  <r>
    <n v="619477327"/>
    <n v="66"/>
    <x v="0"/>
    <x v="0"/>
    <x v="13"/>
    <x v="0"/>
    <x v="12"/>
    <n v="2"/>
  </r>
  <r>
    <n v="11274755"/>
    <n v="29"/>
    <x v="0"/>
    <x v="0"/>
    <x v="9"/>
    <x v="6"/>
    <x v="12"/>
    <n v="0"/>
  </r>
  <r>
    <n v="11251211"/>
    <n v="17"/>
    <x v="0"/>
    <x v="0"/>
    <x v="3"/>
    <x v="6"/>
    <x v="4"/>
    <n v="5"/>
  </r>
  <r>
    <n v="11271997"/>
    <n v="55"/>
    <x v="1"/>
    <x v="1"/>
    <x v="1"/>
    <x v="1"/>
    <x v="0"/>
    <n v="-99"/>
  </r>
  <r>
    <n v="11271996"/>
    <n v="13"/>
    <x v="1"/>
    <x v="1"/>
    <x v="1"/>
    <x v="1"/>
    <x v="0"/>
    <n v="-99"/>
  </r>
  <r>
    <n v="620259791"/>
    <n v="23"/>
    <x v="1"/>
    <x v="1"/>
    <x v="1"/>
    <x v="1"/>
    <x v="0"/>
    <n v="-99"/>
  </r>
  <r>
    <n v="620447523"/>
    <n v="43"/>
    <x v="2"/>
    <x v="1"/>
    <x v="5"/>
    <x v="6"/>
    <x v="11"/>
    <n v="0"/>
  </r>
  <r>
    <n v="620447523"/>
    <n v="49"/>
    <x v="2"/>
    <x v="1"/>
    <x v="5"/>
    <x v="6"/>
    <x v="11"/>
    <n v="0"/>
  </r>
  <r>
    <n v="11199336"/>
    <n v="66"/>
    <x v="1"/>
    <x v="1"/>
    <x v="5"/>
    <x v="6"/>
    <x v="11"/>
    <n v="0"/>
  </r>
  <r>
    <n v="619077981"/>
    <n v="70"/>
    <x v="1"/>
    <x v="1"/>
    <x v="16"/>
    <x v="6"/>
    <x v="1"/>
    <n v="5"/>
  </r>
  <r>
    <n v="620288844"/>
    <n v="61"/>
    <x v="1"/>
    <x v="1"/>
    <x v="16"/>
    <x v="6"/>
    <x v="5"/>
    <n v="5"/>
  </r>
  <r>
    <n v="11191673"/>
    <n v="70"/>
    <x v="1"/>
    <x v="1"/>
    <x v="16"/>
    <x v="6"/>
    <x v="1"/>
    <n v="5"/>
  </r>
  <r>
    <n v="11276016"/>
    <n v="38"/>
    <x v="1"/>
    <x v="1"/>
    <x v="1"/>
    <x v="1"/>
    <x v="0"/>
    <n v="-99"/>
  </r>
  <r>
    <n v="11278122"/>
    <n v="17"/>
    <x v="1"/>
    <x v="1"/>
    <x v="1"/>
    <x v="1"/>
    <x v="0"/>
    <n v="-99"/>
  </r>
  <r>
    <n v="11277863"/>
    <n v="17"/>
    <x v="0"/>
    <x v="0"/>
    <x v="3"/>
    <x v="5"/>
    <x v="5"/>
    <n v="2"/>
  </r>
  <r>
    <n v="11270673"/>
    <n v="29"/>
    <x v="0"/>
    <x v="0"/>
    <x v="1"/>
    <x v="1"/>
    <x v="5"/>
    <n v="2"/>
  </r>
  <r>
    <n v="616131427"/>
    <n v="50"/>
    <x v="1"/>
    <x v="1"/>
    <x v="12"/>
    <x v="4"/>
    <x v="7"/>
    <n v="2"/>
  </r>
  <r>
    <n v="616131427"/>
    <n v="54"/>
    <x v="0"/>
    <x v="0"/>
    <x v="1"/>
    <x v="1"/>
    <x v="0"/>
    <n v="-99"/>
  </r>
  <r>
    <n v="11218268"/>
    <n v="37"/>
    <x v="0"/>
    <x v="0"/>
    <x v="1"/>
    <x v="1"/>
    <x v="0"/>
    <n v="-99"/>
  </r>
  <r>
    <n v="11276454"/>
    <n v="16"/>
    <x v="0"/>
    <x v="0"/>
    <x v="5"/>
    <x v="3"/>
    <x v="3"/>
    <n v="2"/>
  </r>
  <r>
    <n v="11277189"/>
    <n v="63"/>
    <x v="0"/>
    <x v="0"/>
    <x v="3"/>
    <x v="5"/>
    <x v="3"/>
    <n v="2"/>
  </r>
  <r>
    <n v="11278127"/>
    <n v="3"/>
    <x v="2"/>
    <x v="1"/>
    <x v="1"/>
    <x v="1"/>
    <x v="0"/>
    <n v="-99"/>
  </r>
  <r>
    <n v="619613231"/>
    <n v="44"/>
    <x v="1"/>
    <x v="1"/>
    <x v="12"/>
    <x v="6"/>
    <x v="7"/>
    <n v="2"/>
  </r>
  <r>
    <n v="616135430"/>
    <n v="11"/>
    <x v="2"/>
    <x v="1"/>
    <x v="0"/>
    <x v="6"/>
    <x v="13"/>
    <n v="2"/>
  </r>
  <r>
    <n v="616135430"/>
    <n v="67"/>
    <x v="1"/>
    <x v="1"/>
    <x v="3"/>
    <x v="2"/>
    <x v="13"/>
    <n v="2"/>
  </r>
  <r>
    <n v="11221504"/>
    <n v="3"/>
    <x v="0"/>
    <x v="0"/>
    <x v="1"/>
    <x v="1"/>
    <x v="0"/>
    <n v="-99"/>
  </r>
  <r>
    <n v="11228592"/>
    <n v="8"/>
    <x v="1"/>
    <x v="1"/>
    <x v="17"/>
    <x v="3"/>
    <x v="13"/>
    <n v="2"/>
  </r>
  <r>
    <n v="11264172"/>
    <n v="15"/>
    <x v="0"/>
    <x v="0"/>
    <x v="1"/>
    <x v="1"/>
    <x v="0"/>
    <n v="-99"/>
  </r>
  <r>
    <n v="11264622"/>
    <n v="64"/>
    <x v="1"/>
    <x v="1"/>
    <x v="5"/>
    <x v="6"/>
    <x v="11"/>
    <n v="2"/>
  </r>
  <r>
    <n v="616226531"/>
    <n v="38"/>
    <x v="2"/>
    <x v="1"/>
    <x v="13"/>
    <x v="6"/>
    <x v="8"/>
    <n v="0"/>
  </r>
  <r>
    <n v="616226531"/>
    <n v="71"/>
    <x v="0"/>
    <x v="0"/>
    <x v="1"/>
    <x v="1"/>
    <x v="0"/>
    <n v="-99"/>
  </r>
  <r>
    <n v="11268063"/>
    <n v="22"/>
    <x v="0"/>
    <x v="0"/>
    <x v="0"/>
    <x v="3"/>
    <x v="1"/>
    <n v="4"/>
  </r>
  <r>
    <n v="11269806"/>
    <n v="16"/>
    <x v="1"/>
    <x v="1"/>
    <x v="1"/>
    <x v="1"/>
    <x v="0"/>
    <n v="-99"/>
  </r>
  <r>
    <n v="11276597"/>
    <n v="69"/>
    <x v="0"/>
    <x v="0"/>
    <x v="1"/>
    <x v="1"/>
    <x v="0"/>
    <n v="-99"/>
  </r>
  <r>
    <n v="616250119"/>
    <n v="38"/>
    <x v="0"/>
    <x v="0"/>
    <x v="11"/>
    <x v="6"/>
    <x v="1"/>
    <n v="0"/>
  </r>
  <r>
    <n v="616250119"/>
    <n v="81"/>
    <x v="1"/>
    <x v="1"/>
    <x v="12"/>
    <x v="6"/>
    <x v="1"/>
    <n v="0"/>
  </r>
  <r>
    <n v="620537700"/>
    <n v="85"/>
    <x v="0"/>
    <x v="0"/>
    <x v="1"/>
    <x v="1"/>
    <x v="0"/>
    <n v="-99"/>
  </r>
  <r>
    <n v="620679913"/>
    <n v="23"/>
    <x v="1"/>
    <x v="1"/>
    <x v="1"/>
    <x v="1"/>
    <x v="0"/>
    <n v="-99"/>
  </r>
  <r>
    <n v="11273495"/>
    <n v="66"/>
    <x v="1"/>
    <x v="1"/>
    <x v="5"/>
    <x v="6"/>
    <x v="5"/>
    <n v="5"/>
  </r>
  <r>
    <n v="11276595"/>
    <n v="82"/>
    <x v="0"/>
    <x v="0"/>
    <x v="10"/>
    <x v="2"/>
    <x v="5"/>
    <n v="5"/>
  </r>
  <r>
    <n v="11278019"/>
    <n v="12"/>
    <x v="0"/>
    <x v="0"/>
    <x v="1"/>
    <x v="1"/>
    <x v="0"/>
    <n v="-99"/>
  </r>
  <r>
    <n v="11277898"/>
    <n v="16"/>
    <x v="0"/>
    <x v="0"/>
    <x v="1"/>
    <x v="1"/>
    <x v="0"/>
    <n v="-99"/>
  </r>
  <r>
    <n v="11277918"/>
    <n v="71"/>
    <x v="1"/>
    <x v="1"/>
    <x v="1"/>
    <x v="1"/>
    <x v="0"/>
    <n v="-99"/>
  </r>
  <r>
    <n v="616133607"/>
    <n v="53"/>
    <x v="0"/>
    <x v="0"/>
    <x v="1"/>
    <x v="1"/>
    <x v="0"/>
    <n v="-99"/>
  </r>
  <r>
    <n v="11156446"/>
    <n v="6"/>
    <x v="0"/>
    <x v="0"/>
    <x v="1"/>
    <x v="1"/>
    <x v="0"/>
    <n v="-99"/>
  </r>
  <r>
    <n v="616250625"/>
    <n v="80"/>
    <x v="0"/>
    <x v="0"/>
    <x v="12"/>
    <x v="6"/>
    <x v="2"/>
    <n v="5"/>
  </r>
  <r>
    <n v="620680375"/>
    <n v="73"/>
    <x v="0"/>
    <x v="0"/>
    <x v="1"/>
    <x v="1"/>
    <x v="0"/>
    <n v="-99"/>
  </r>
  <r>
    <n v="620529177"/>
    <n v="79"/>
    <x v="0"/>
    <x v="0"/>
    <x v="5"/>
    <x v="6"/>
    <x v="8"/>
    <n v="5"/>
  </r>
  <r>
    <n v="620447357"/>
    <n v="76"/>
    <x v="1"/>
    <x v="1"/>
    <x v="12"/>
    <x v="4"/>
    <x v="12"/>
    <n v="0"/>
  </r>
  <r>
    <n v="617267594"/>
    <n v="35"/>
    <x v="2"/>
    <x v="1"/>
    <x v="1"/>
    <x v="1"/>
    <x v="0"/>
    <n v="-99"/>
  </r>
  <r>
    <n v="11202833"/>
    <n v="61"/>
    <x v="0"/>
    <x v="0"/>
    <x v="1"/>
    <x v="1"/>
    <x v="0"/>
    <n v="-99"/>
  </r>
  <r>
    <n v="11270976"/>
    <n v="81"/>
    <x v="1"/>
    <x v="1"/>
    <x v="1"/>
    <x v="1"/>
    <x v="0"/>
    <n v="-99"/>
  </r>
  <r>
    <n v="620677070"/>
    <n v="15"/>
    <x v="0"/>
    <x v="0"/>
    <x v="1"/>
    <x v="1"/>
    <x v="0"/>
    <n v="-99"/>
  </r>
  <r>
    <n v="616180218"/>
    <n v="17"/>
    <x v="1"/>
    <x v="1"/>
    <x v="13"/>
    <x v="4"/>
    <x v="11"/>
    <n v="0"/>
  </r>
  <r>
    <n v="620479399"/>
    <n v="35"/>
    <x v="1"/>
    <x v="1"/>
    <x v="2"/>
    <x v="2"/>
    <x v="11"/>
    <n v="0"/>
  </r>
  <r>
    <n v="11224455"/>
    <n v="61"/>
    <x v="0"/>
    <x v="0"/>
    <x v="1"/>
    <x v="1"/>
    <x v="0"/>
    <n v="-99"/>
  </r>
  <r>
    <n v="620680026"/>
    <n v="26"/>
    <x v="1"/>
    <x v="1"/>
    <x v="1"/>
    <x v="1"/>
    <x v="0"/>
    <n v="-99"/>
  </r>
  <r>
    <n v="616135288"/>
    <n v="19"/>
    <x v="2"/>
    <x v="1"/>
    <x v="13"/>
    <x v="6"/>
    <x v="11"/>
    <n v="4"/>
  </r>
  <r>
    <n v="617267308"/>
    <n v="82"/>
    <x v="0"/>
    <x v="0"/>
    <x v="13"/>
    <x v="6"/>
    <x v="10"/>
    <n v="2"/>
  </r>
  <r>
    <n v="616248844"/>
    <n v="55"/>
    <x v="0"/>
    <x v="0"/>
    <x v="6"/>
    <x v="6"/>
    <x v="9"/>
    <n v="2"/>
  </r>
  <r>
    <n v="11280974"/>
    <n v="20"/>
    <x v="0"/>
    <x v="0"/>
    <x v="0"/>
    <x v="4"/>
    <x v="1"/>
    <n v="4"/>
  </r>
  <r>
    <n v="11281964"/>
    <n v="59"/>
    <x v="2"/>
    <x v="1"/>
    <x v="1"/>
    <x v="1"/>
    <x v="0"/>
    <n v="-99"/>
  </r>
  <r>
    <n v="11282959"/>
    <n v="77"/>
    <x v="1"/>
    <x v="1"/>
    <x v="1"/>
    <x v="1"/>
    <x v="0"/>
    <n v="-99"/>
  </r>
  <r>
    <n v="11277884"/>
    <n v="69"/>
    <x v="1"/>
    <x v="1"/>
    <x v="3"/>
    <x v="3"/>
    <x v="5"/>
    <n v="2"/>
  </r>
  <r>
    <n v="620760283"/>
    <n v="58"/>
    <x v="1"/>
    <x v="1"/>
    <x v="6"/>
    <x v="2"/>
    <x v="14"/>
    <n v="1"/>
  </r>
  <r>
    <n v="11238579"/>
    <n v="22"/>
    <x v="2"/>
    <x v="1"/>
    <x v="1"/>
    <x v="1"/>
    <x v="0"/>
    <n v="-99"/>
  </r>
  <r>
    <n v="11249992"/>
    <n v="57"/>
    <x v="1"/>
    <x v="1"/>
    <x v="7"/>
    <x v="6"/>
    <x v="8"/>
    <n v="2"/>
  </r>
  <r>
    <n v="11278437"/>
    <n v="20"/>
    <x v="0"/>
    <x v="0"/>
    <x v="10"/>
    <x v="6"/>
    <x v="8"/>
    <n v="2"/>
  </r>
  <r>
    <n v="11277706"/>
    <n v="77"/>
    <x v="2"/>
    <x v="1"/>
    <x v="1"/>
    <x v="1"/>
    <x v="0"/>
    <n v="-99"/>
  </r>
  <r>
    <n v="11277707"/>
    <n v="6"/>
    <x v="0"/>
    <x v="0"/>
    <x v="3"/>
    <x v="6"/>
    <x v="6"/>
    <n v="2"/>
  </r>
  <r>
    <n v="11277707"/>
    <n v="30"/>
    <x v="0"/>
    <x v="0"/>
    <x v="11"/>
    <x v="6"/>
    <x v="6"/>
    <n v="2"/>
  </r>
  <r>
    <n v="11270686"/>
    <n v="35"/>
    <x v="2"/>
    <x v="1"/>
    <x v="1"/>
    <x v="1"/>
    <x v="0"/>
    <n v="-99"/>
  </r>
  <r>
    <n v="620720387"/>
    <n v="39"/>
    <x v="0"/>
    <x v="0"/>
    <x v="1"/>
    <x v="1"/>
    <x v="0"/>
    <n v="-99"/>
  </r>
  <r>
    <n v="620720387"/>
    <n v="75"/>
    <x v="0"/>
    <x v="0"/>
    <x v="1"/>
    <x v="1"/>
    <x v="0"/>
    <n v="-99"/>
  </r>
  <r>
    <n v="11277389"/>
    <n v="78"/>
    <x v="1"/>
    <x v="1"/>
    <x v="12"/>
    <x v="6"/>
    <x v="3"/>
    <n v="2"/>
  </r>
  <r>
    <n v="11280227"/>
    <n v="17"/>
    <x v="0"/>
    <x v="0"/>
    <x v="1"/>
    <x v="1"/>
    <x v="0"/>
    <n v="-99"/>
  </r>
  <r>
    <n v="11280240"/>
    <n v="37"/>
    <x v="0"/>
    <x v="0"/>
    <x v="1"/>
    <x v="1"/>
    <x v="0"/>
    <n v="-99"/>
  </r>
  <r>
    <n v="11280280"/>
    <n v="73"/>
    <x v="0"/>
    <x v="0"/>
    <x v="12"/>
    <x v="6"/>
    <x v="3"/>
    <n v="2"/>
  </r>
  <r>
    <n v="11280965"/>
    <n v="82"/>
    <x v="1"/>
    <x v="1"/>
    <x v="1"/>
    <x v="1"/>
    <x v="0"/>
    <n v="-99"/>
  </r>
  <r>
    <n v="620602160"/>
    <n v="50"/>
    <x v="1"/>
    <x v="1"/>
    <x v="1"/>
    <x v="1"/>
    <x v="0"/>
    <n v="-99"/>
  </r>
  <r>
    <n v="619858793"/>
    <n v="79"/>
    <x v="0"/>
    <x v="0"/>
    <x v="5"/>
    <x v="6"/>
    <x v="11"/>
    <n v="0"/>
  </r>
  <r>
    <n v="620520498"/>
    <n v="69"/>
    <x v="2"/>
    <x v="1"/>
    <x v="8"/>
    <x v="6"/>
    <x v="11"/>
    <n v="5"/>
  </r>
  <r>
    <n v="620757436"/>
    <n v="31"/>
    <x v="2"/>
    <x v="1"/>
    <x v="5"/>
    <x v="6"/>
    <x v="3"/>
    <n v="5"/>
  </r>
  <r>
    <n v="11239866"/>
    <n v="71"/>
    <x v="0"/>
    <x v="0"/>
    <x v="5"/>
    <x v="6"/>
    <x v="9"/>
    <n v="2"/>
  </r>
  <r>
    <n v="11239917"/>
    <n v="18"/>
    <x v="0"/>
    <x v="0"/>
    <x v="14"/>
    <x v="6"/>
    <x v="15"/>
    <n v="5"/>
  </r>
  <r>
    <n v="11222843"/>
    <n v="84"/>
    <x v="2"/>
    <x v="1"/>
    <x v="8"/>
    <x v="6"/>
    <x v="11"/>
    <n v="0"/>
  </r>
  <r>
    <n v="11252547"/>
    <n v="40"/>
    <x v="0"/>
    <x v="0"/>
    <x v="1"/>
    <x v="1"/>
    <x v="0"/>
    <n v="-99"/>
  </r>
  <r>
    <n v="11257787"/>
    <n v="76"/>
    <x v="2"/>
    <x v="1"/>
    <x v="5"/>
    <x v="6"/>
    <x v="11"/>
    <n v="0"/>
  </r>
  <r>
    <n v="11204029"/>
    <n v="33"/>
    <x v="0"/>
    <x v="0"/>
    <x v="1"/>
    <x v="1"/>
    <x v="0"/>
    <n v="-99"/>
  </r>
  <r>
    <n v="11278160"/>
    <n v="18"/>
    <x v="1"/>
    <x v="1"/>
    <x v="1"/>
    <x v="1"/>
    <x v="0"/>
    <n v="-99"/>
  </r>
  <r>
    <n v="616253197"/>
    <n v="57"/>
    <x v="1"/>
    <x v="1"/>
    <x v="1"/>
    <x v="1"/>
    <x v="0"/>
    <n v="-99"/>
  </r>
  <r>
    <n v="620165042"/>
    <n v="49"/>
    <x v="0"/>
    <x v="0"/>
    <x v="0"/>
    <x v="0"/>
    <x v="1"/>
    <n v="0"/>
  </r>
  <r>
    <n v="620350252"/>
    <n v="37"/>
    <x v="0"/>
    <x v="0"/>
    <x v="5"/>
    <x v="6"/>
    <x v="4"/>
    <n v="5"/>
  </r>
  <r>
    <n v="616253205"/>
    <n v="67"/>
    <x v="1"/>
    <x v="1"/>
    <x v="1"/>
    <x v="1"/>
    <x v="0"/>
    <n v="-99"/>
  </r>
  <r>
    <n v="620680391"/>
    <n v="79"/>
    <x v="1"/>
    <x v="1"/>
    <x v="0"/>
    <x v="0"/>
    <x v="4"/>
    <n v="5"/>
  </r>
  <r>
    <n v="617269778"/>
    <n v="70"/>
    <x v="0"/>
    <x v="0"/>
    <x v="1"/>
    <x v="1"/>
    <x v="0"/>
    <n v="-99"/>
  </r>
  <r>
    <n v="620609812"/>
    <n v="56"/>
    <x v="0"/>
    <x v="0"/>
    <x v="4"/>
    <x v="6"/>
    <x v="7"/>
    <n v="3"/>
  </r>
  <r>
    <n v="11242861"/>
    <n v="75"/>
    <x v="0"/>
    <x v="0"/>
    <x v="1"/>
    <x v="1"/>
    <x v="0"/>
    <n v="-99"/>
  </r>
  <r>
    <n v="11251768"/>
    <n v="87"/>
    <x v="2"/>
    <x v="1"/>
    <x v="6"/>
    <x v="6"/>
    <x v="4"/>
    <n v="2"/>
  </r>
  <r>
    <n v="11262061"/>
    <n v="20"/>
    <x v="1"/>
    <x v="1"/>
    <x v="6"/>
    <x v="6"/>
    <x v="4"/>
    <n v="2"/>
  </r>
  <r>
    <n v="11238097"/>
    <n v="2"/>
    <x v="1"/>
    <x v="1"/>
    <x v="1"/>
    <x v="1"/>
    <x v="0"/>
    <n v="-99"/>
  </r>
  <r>
    <n v="618407311"/>
    <n v="2"/>
    <x v="0"/>
    <x v="0"/>
    <x v="1"/>
    <x v="1"/>
    <x v="0"/>
    <n v="-99"/>
  </r>
  <r>
    <n v="618407316"/>
    <n v="61"/>
    <x v="0"/>
    <x v="0"/>
    <x v="1"/>
    <x v="1"/>
    <x v="0"/>
    <n v="-99"/>
  </r>
  <r>
    <n v="618407321"/>
    <n v="32"/>
    <x v="0"/>
    <x v="0"/>
    <x v="1"/>
    <x v="1"/>
    <x v="0"/>
    <n v="-99"/>
  </r>
  <r>
    <n v="11256979"/>
    <n v="5"/>
    <x v="0"/>
    <x v="0"/>
    <x v="1"/>
    <x v="1"/>
    <x v="0"/>
    <n v="-99"/>
  </r>
  <r>
    <n v="11256979"/>
    <n v="86"/>
    <x v="1"/>
    <x v="1"/>
    <x v="1"/>
    <x v="1"/>
    <x v="0"/>
    <n v="-99"/>
  </r>
  <r>
    <n v="620259670"/>
    <n v="33"/>
    <x v="1"/>
    <x v="1"/>
    <x v="18"/>
    <x v="7"/>
    <x v="16"/>
    <m/>
  </r>
  <r>
    <n v="620447417"/>
    <n v="58"/>
    <x v="1"/>
    <x v="1"/>
    <x v="18"/>
    <x v="7"/>
    <x v="16"/>
    <m/>
  </r>
  <r>
    <n v="620723352"/>
    <n v="85"/>
    <x v="0"/>
    <x v="0"/>
    <x v="18"/>
    <x v="7"/>
    <x v="16"/>
    <m/>
  </r>
  <r>
    <n v="10765830"/>
    <n v="87"/>
    <x v="1"/>
    <x v="1"/>
    <x v="18"/>
    <x v="7"/>
    <x v="16"/>
    <m/>
  </r>
  <r>
    <n v="11108592"/>
    <n v="67"/>
    <x v="1"/>
    <x v="1"/>
    <x v="18"/>
    <x v="7"/>
    <x v="16"/>
    <m/>
  </r>
  <r>
    <n v="10910084"/>
    <n v="5"/>
    <x v="1"/>
    <x v="1"/>
    <x v="18"/>
    <x v="7"/>
    <x v="16"/>
    <m/>
  </r>
  <r>
    <n v="10910077"/>
    <n v="32"/>
    <x v="0"/>
    <x v="0"/>
    <x v="18"/>
    <x v="7"/>
    <x v="16"/>
    <m/>
  </r>
  <r>
    <n v="10765713"/>
    <n v="2"/>
    <x v="1"/>
    <x v="1"/>
    <x v="18"/>
    <x v="7"/>
    <x v="16"/>
    <m/>
  </r>
  <r>
    <n v="11105320"/>
    <n v="24"/>
    <x v="1"/>
    <x v="1"/>
    <x v="18"/>
    <x v="7"/>
    <x v="16"/>
    <m/>
  </r>
  <r>
    <n v="10980582"/>
    <n v="23"/>
    <x v="0"/>
    <x v="0"/>
    <x v="18"/>
    <x v="7"/>
    <x v="16"/>
    <m/>
  </r>
  <r>
    <n v="11108382"/>
    <n v="33"/>
    <x v="0"/>
    <x v="0"/>
    <x v="18"/>
    <x v="7"/>
    <x v="16"/>
    <m/>
  </r>
  <r>
    <n v="11198038"/>
    <n v="34"/>
    <x v="1"/>
    <x v="1"/>
    <x v="18"/>
    <x v="7"/>
    <x v="16"/>
    <m/>
  </r>
  <r>
    <n v="10984395"/>
    <n v="34"/>
    <x v="0"/>
    <x v="0"/>
    <x v="18"/>
    <x v="7"/>
    <x v="16"/>
    <m/>
  </r>
  <r>
    <n v="10980433"/>
    <n v="43"/>
    <x v="0"/>
    <x v="0"/>
    <x v="18"/>
    <x v="7"/>
    <x v="16"/>
    <m/>
  </r>
  <r>
    <n v="11198197"/>
    <n v="68"/>
    <x v="0"/>
    <x v="0"/>
    <x v="18"/>
    <x v="7"/>
    <x v="16"/>
    <m/>
  </r>
  <r>
    <n v="11212933"/>
    <n v="72"/>
    <x v="1"/>
    <x v="1"/>
    <x v="18"/>
    <x v="7"/>
    <x v="16"/>
    <m/>
  </r>
  <r>
    <n v="11105301"/>
    <n v="33"/>
    <x v="0"/>
    <x v="0"/>
    <x v="18"/>
    <x v="7"/>
    <x v="16"/>
    <m/>
  </r>
  <r>
    <n v="11108018"/>
    <n v="22"/>
    <x v="0"/>
    <x v="0"/>
    <x v="18"/>
    <x v="7"/>
    <x v="16"/>
    <m/>
  </r>
  <r>
    <n v="11210791"/>
    <n v="83"/>
    <x v="1"/>
    <x v="1"/>
    <x v="18"/>
    <x v="7"/>
    <x v="16"/>
    <m/>
  </r>
  <r>
    <n v="11106113"/>
    <n v="35"/>
    <x v="0"/>
    <x v="0"/>
    <x v="18"/>
    <x v="7"/>
    <x v="16"/>
    <m/>
  </r>
  <r>
    <n v="11102690"/>
    <n v="47"/>
    <x v="1"/>
    <x v="1"/>
    <x v="18"/>
    <x v="7"/>
    <x v="16"/>
    <m/>
  </r>
  <r>
    <n v="11211148"/>
    <n v="20"/>
    <x v="1"/>
    <x v="1"/>
    <x v="18"/>
    <x v="7"/>
    <x v="16"/>
    <m/>
  </r>
  <r>
    <n v="11194862"/>
    <n v="49"/>
    <x v="1"/>
    <x v="1"/>
    <x v="18"/>
    <x v="7"/>
    <x v="16"/>
    <m/>
  </r>
  <r>
    <n v="11224684"/>
    <n v="28"/>
    <x v="0"/>
    <x v="0"/>
    <x v="18"/>
    <x v="7"/>
    <x v="16"/>
    <m/>
  </r>
  <r>
    <n v="11140301"/>
    <n v="27"/>
    <x v="0"/>
    <x v="0"/>
    <x v="18"/>
    <x v="7"/>
    <x v="16"/>
    <m/>
  </r>
  <r>
    <n v="10980355"/>
    <n v="30"/>
    <x v="0"/>
    <x v="0"/>
    <x v="18"/>
    <x v="7"/>
    <x v="16"/>
    <m/>
  </r>
  <r>
    <n v="11155251"/>
    <n v="82"/>
    <x v="0"/>
    <x v="0"/>
    <x v="18"/>
    <x v="7"/>
    <x v="16"/>
    <m/>
  </r>
  <r>
    <n v="11221450"/>
    <n v="34"/>
    <x v="0"/>
    <x v="0"/>
    <x v="18"/>
    <x v="7"/>
    <x v="16"/>
    <m/>
  </r>
  <r>
    <n v="11199636"/>
    <n v="59"/>
    <x v="1"/>
    <x v="1"/>
    <x v="18"/>
    <x v="7"/>
    <x v="16"/>
    <m/>
  </r>
  <r>
    <n v="11214870"/>
    <n v="25"/>
    <x v="1"/>
    <x v="1"/>
    <x v="18"/>
    <x v="7"/>
    <x v="16"/>
    <m/>
  </r>
  <r>
    <n v="11214870"/>
    <n v="65"/>
    <x v="1"/>
    <x v="1"/>
    <x v="18"/>
    <x v="7"/>
    <x v="16"/>
    <m/>
  </r>
  <r>
    <n v="10765699"/>
    <n v="58"/>
    <x v="1"/>
    <x v="1"/>
    <x v="18"/>
    <x v="7"/>
    <x v="16"/>
    <m/>
  </r>
  <r>
    <n v="11198107"/>
    <n v="55"/>
    <x v="1"/>
    <x v="1"/>
    <x v="18"/>
    <x v="7"/>
    <x v="16"/>
    <m/>
  </r>
  <r>
    <n v="11192172"/>
    <n v="49"/>
    <x v="0"/>
    <x v="0"/>
    <x v="18"/>
    <x v="7"/>
    <x v="16"/>
    <m/>
  </r>
  <r>
    <n v="11226320"/>
    <n v="10"/>
    <x v="0"/>
    <x v="0"/>
    <x v="18"/>
    <x v="7"/>
    <x v="16"/>
    <m/>
  </r>
  <r>
    <n v="11226320"/>
    <n v="31"/>
    <x v="0"/>
    <x v="0"/>
    <x v="18"/>
    <x v="7"/>
    <x v="16"/>
    <m/>
  </r>
  <r>
    <n v="11196001"/>
    <n v="4"/>
    <x v="1"/>
    <x v="1"/>
    <x v="18"/>
    <x v="7"/>
    <x v="16"/>
    <m/>
  </r>
  <r>
    <n v="11196001"/>
    <n v="74"/>
    <x v="0"/>
    <x v="0"/>
    <x v="18"/>
    <x v="7"/>
    <x v="16"/>
    <m/>
  </r>
  <r>
    <n v="11195961"/>
    <n v="69"/>
    <x v="1"/>
    <x v="1"/>
    <x v="18"/>
    <x v="7"/>
    <x v="16"/>
    <m/>
  </r>
  <r>
    <n v="11227682"/>
    <n v="28"/>
    <x v="1"/>
    <x v="1"/>
    <x v="18"/>
    <x v="7"/>
    <x v="16"/>
    <m/>
  </r>
  <r>
    <n v="11106408"/>
    <n v="12"/>
    <x v="0"/>
    <x v="0"/>
    <x v="18"/>
    <x v="7"/>
    <x v="16"/>
    <m/>
  </r>
  <r>
    <n v="11202753"/>
    <n v="78"/>
    <x v="0"/>
    <x v="0"/>
    <x v="18"/>
    <x v="7"/>
    <x v="16"/>
    <m/>
  </r>
  <r>
    <n v="11211324"/>
    <n v="83"/>
    <x v="0"/>
    <x v="0"/>
    <x v="18"/>
    <x v="7"/>
    <x v="16"/>
    <m/>
  </r>
  <r>
    <n v="10980723"/>
    <n v="21"/>
    <x v="1"/>
    <x v="1"/>
    <x v="18"/>
    <x v="7"/>
    <x v="16"/>
    <m/>
  </r>
  <r>
    <n v="10687136"/>
    <n v="94"/>
    <x v="0"/>
    <x v="0"/>
    <x v="18"/>
    <x v="7"/>
    <x v="16"/>
    <m/>
  </r>
  <r>
    <n v="11217736"/>
    <n v="30"/>
    <x v="1"/>
    <x v="1"/>
    <x v="18"/>
    <x v="7"/>
    <x v="16"/>
    <m/>
  </r>
  <r>
    <n v="11102966"/>
    <n v="76"/>
    <x v="1"/>
    <x v="1"/>
    <x v="18"/>
    <x v="7"/>
    <x v="16"/>
    <m/>
  </r>
  <r>
    <n v="11102675"/>
    <n v="23"/>
    <x v="0"/>
    <x v="0"/>
    <x v="18"/>
    <x v="7"/>
    <x v="16"/>
    <m/>
  </r>
  <r>
    <n v="11241931"/>
    <n v="2"/>
    <x v="1"/>
    <x v="1"/>
    <x v="18"/>
    <x v="7"/>
    <x v="16"/>
    <m/>
  </r>
  <r>
    <n v="11241936"/>
    <n v="42"/>
    <x v="0"/>
    <x v="0"/>
    <x v="18"/>
    <x v="7"/>
    <x v="16"/>
    <m/>
  </r>
  <r>
    <n v="11200848"/>
    <n v="50"/>
    <x v="1"/>
    <x v="1"/>
    <x v="18"/>
    <x v="7"/>
    <x v="16"/>
    <m/>
  </r>
  <r>
    <n v="11194020"/>
    <n v="25"/>
    <x v="1"/>
    <x v="1"/>
    <x v="18"/>
    <x v="7"/>
    <x v="16"/>
    <m/>
  </r>
  <r>
    <n v="11182468"/>
    <n v="22"/>
    <x v="1"/>
    <x v="1"/>
    <x v="18"/>
    <x v="7"/>
    <x v="16"/>
    <m/>
  </r>
  <r>
    <n v="11213133"/>
    <n v="62"/>
    <x v="2"/>
    <x v="1"/>
    <x v="18"/>
    <x v="7"/>
    <x v="16"/>
    <m/>
  </r>
  <r>
    <n v="11200876"/>
    <n v="41"/>
    <x v="1"/>
    <x v="1"/>
    <x v="18"/>
    <x v="7"/>
    <x v="16"/>
    <m/>
  </r>
  <r>
    <n v="11212405"/>
    <n v="76"/>
    <x v="0"/>
    <x v="0"/>
    <x v="18"/>
    <x v="7"/>
    <x v="16"/>
    <m/>
  </r>
  <r>
    <n v="11215374"/>
    <n v="85"/>
    <x v="1"/>
    <x v="1"/>
    <x v="18"/>
    <x v="7"/>
    <x v="16"/>
    <m/>
  </r>
  <r>
    <n v="11246659"/>
    <n v="43"/>
    <x v="0"/>
    <x v="0"/>
    <x v="18"/>
    <x v="7"/>
    <x v="16"/>
    <m/>
  </r>
  <r>
    <n v="11211334"/>
    <n v="17"/>
    <x v="0"/>
    <x v="0"/>
    <x v="18"/>
    <x v="7"/>
    <x v="16"/>
    <m/>
  </r>
  <r>
    <n v="11211191"/>
    <n v="18"/>
    <x v="0"/>
    <x v="0"/>
    <x v="18"/>
    <x v="7"/>
    <x v="16"/>
    <m/>
  </r>
  <r>
    <n v="11199319"/>
    <n v="62"/>
    <x v="1"/>
    <x v="1"/>
    <x v="18"/>
    <x v="7"/>
    <x v="16"/>
    <m/>
  </r>
  <r>
    <n v="11196149"/>
    <n v="74"/>
    <x v="0"/>
    <x v="0"/>
    <x v="18"/>
    <x v="7"/>
    <x v="16"/>
    <m/>
  </r>
  <r>
    <n v="11248122"/>
    <n v="8"/>
    <x v="1"/>
    <x v="1"/>
    <x v="18"/>
    <x v="7"/>
    <x v="16"/>
    <m/>
  </r>
  <r>
    <n v="11209522"/>
    <n v="34"/>
    <x v="0"/>
    <x v="0"/>
    <x v="18"/>
    <x v="7"/>
    <x v="16"/>
    <m/>
  </r>
  <r>
    <n v="11210547"/>
    <n v="74"/>
    <x v="1"/>
    <x v="1"/>
    <x v="18"/>
    <x v="7"/>
    <x v="16"/>
    <m/>
  </r>
  <r>
    <n v="11210103"/>
    <n v="78"/>
    <x v="0"/>
    <x v="0"/>
    <x v="18"/>
    <x v="7"/>
    <x v="16"/>
    <m/>
  </r>
  <r>
    <n v="11200541"/>
    <n v="32"/>
    <x v="1"/>
    <x v="1"/>
    <x v="18"/>
    <x v="7"/>
    <x v="16"/>
    <m/>
  </r>
  <r>
    <n v="11215060"/>
    <n v="25"/>
    <x v="1"/>
    <x v="1"/>
    <x v="18"/>
    <x v="7"/>
    <x v="16"/>
    <m/>
  </r>
  <r>
    <n v="620335793"/>
    <n v="7"/>
    <x v="1"/>
    <x v="1"/>
    <x v="17"/>
    <x v="3"/>
    <x v="6"/>
    <n v="2"/>
  </r>
  <r>
    <n v="620757438"/>
    <n v="58"/>
    <x v="1"/>
    <x v="1"/>
    <x v="17"/>
    <x v="5"/>
    <x v="11"/>
    <n v="2"/>
  </r>
  <r>
    <n v="11265206"/>
    <n v="49"/>
    <x v="0"/>
    <x v="0"/>
    <x v="1"/>
    <x v="1"/>
    <x v="0"/>
    <n v="-99"/>
  </r>
  <r>
    <n v="11268430"/>
    <n v="58"/>
    <x v="1"/>
    <x v="1"/>
    <x v="1"/>
    <x v="1"/>
    <x v="0"/>
    <n v="-99"/>
  </r>
  <r>
    <n v="11266065"/>
    <n v="29"/>
    <x v="1"/>
    <x v="1"/>
    <x v="17"/>
    <x v="3"/>
    <x v="11"/>
    <n v="2"/>
  </r>
  <r>
    <n v="11266016"/>
    <n v="15"/>
    <x v="0"/>
    <x v="0"/>
    <x v="1"/>
    <x v="1"/>
    <x v="0"/>
    <n v="-99"/>
  </r>
  <r>
    <n v="11266170"/>
    <n v="23"/>
    <x v="0"/>
    <x v="0"/>
    <x v="1"/>
    <x v="1"/>
    <x v="0"/>
    <n v="-99"/>
  </r>
  <r>
    <n v="11269765"/>
    <n v="30"/>
    <x v="1"/>
    <x v="1"/>
    <x v="7"/>
    <x v="3"/>
    <x v="11"/>
    <n v="2"/>
  </r>
  <r>
    <n v="11269765"/>
    <n v="71"/>
    <x v="1"/>
    <x v="1"/>
    <x v="7"/>
    <x v="3"/>
    <x v="11"/>
    <n v="2"/>
  </r>
  <r>
    <n v="11269241"/>
    <n v="4"/>
    <x v="0"/>
    <x v="0"/>
    <x v="1"/>
    <x v="1"/>
    <x v="0"/>
    <n v="-99"/>
  </r>
  <r>
    <n v="11272988"/>
    <n v="39"/>
    <x v="1"/>
    <x v="1"/>
    <x v="0"/>
    <x v="3"/>
    <x v="11"/>
    <n v="2"/>
  </r>
  <r>
    <n v="11272988"/>
    <n v="42"/>
    <x v="0"/>
    <x v="0"/>
    <x v="1"/>
    <x v="1"/>
    <x v="0"/>
    <n v="-99"/>
  </r>
  <r>
    <n v="11276516"/>
    <n v="23"/>
    <x v="0"/>
    <x v="0"/>
    <x v="1"/>
    <x v="1"/>
    <x v="0"/>
    <n v="-99"/>
  </r>
  <r>
    <n v="11276516"/>
    <n v="38"/>
    <x v="1"/>
    <x v="1"/>
    <x v="17"/>
    <x v="3"/>
    <x v="11"/>
    <n v="2"/>
  </r>
  <r>
    <n v="11277184"/>
    <n v="31"/>
    <x v="1"/>
    <x v="1"/>
    <x v="17"/>
    <x v="3"/>
    <x v="11"/>
    <n v="2"/>
  </r>
  <r>
    <n v="11277184"/>
    <n v="35"/>
    <x v="0"/>
    <x v="0"/>
    <x v="1"/>
    <x v="1"/>
    <x v="0"/>
    <n v="-99"/>
  </r>
  <r>
    <n v="11280963"/>
    <n v="44"/>
    <x v="1"/>
    <x v="1"/>
    <x v="0"/>
    <x v="0"/>
    <x v="11"/>
    <n v="5"/>
  </r>
  <r>
    <n v="11281959"/>
    <n v="17"/>
    <x v="0"/>
    <x v="0"/>
    <x v="17"/>
    <x v="3"/>
    <x v="11"/>
    <n v="5"/>
  </r>
  <r>
    <n v="11281977"/>
    <n v="16"/>
    <x v="2"/>
    <x v="1"/>
    <x v="12"/>
    <x v="6"/>
    <x v="11"/>
    <n v="2"/>
  </r>
  <r>
    <n v="11281977"/>
    <n v="56"/>
    <x v="1"/>
    <x v="1"/>
    <x v="19"/>
    <x v="3"/>
    <x v="11"/>
    <n v="2"/>
  </r>
  <r>
    <n v="620663891"/>
    <n v="35"/>
    <x v="0"/>
    <x v="0"/>
    <x v="1"/>
    <x v="1"/>
    <x v="0"/>
    <n v="-99"/>
  </r>
  <r>
    <n v="11267532"/>
    <n v="59"/>
    <x v="0"/>
    <x v="0"/>
    <x v="1"/>
    <x v="1"/>
    <x v="0"/>
    <n v="-99"/>
  </r>
  <r>
    <n v="11266022"/>
    <n v="37"/>
    <x v="1"/>
    <x v="1"/>
    <x v="3"/>
    <x v="3"/>
    <x v="17"/>
    <n v="2"/>
  </r>
  <r>
    <n v="11268884"/>
    <n v="56"/>
    <x v="1"/>
    <x v="1"/>
    <x v="16"/>
    <x v="2"/>
    <x v="12"/>
    <n v="2"/>
  </r>
  <r>
    <n v="11272892"/>
    <n v="85"/>
    <x v="1"/>
    <x v="1"/>
    <x v="13"/>
    <x v="5"/>
    <x v="17"/>
    <n v="2"/>
  </r>
  <r>
    <n v="11273016"/>
    <n v="22"/>
    <x v="1"/>
    <x v="1"/>
    <x v="16"/>
    <x v="2"/>
    <x v="17"/>
    <n v="2"/>
  </r>
  <r>
    <n v="11270684"/>
    <n v="28"/>
    <x v="1"/>
    <x v="1"/>
    <x v="0"/>
    <x v="3"/>
    <x v="12"/>
    <n v="2"/>
  </r>
  <r>
    <n v="11277447"/>
    <n v="34"/>
    <x v="1"/>
    <x v="1"/>
    <x v="1"/>
    <x v="1"/>
    <x v="0"/>
    <n v="-99"/>
  </r>
  <r>
    <n v="11277698"/>
    <n v="16"/>
    <x v="0"/>
    <x v="0"/>
    <x v="1"/>
    <x v="1"/>
    <x v="0"/>
    <n v="-99"/>
  </r>
  <r>
    <n v="11277449"/>
    <n v="79"/>
    <x v="1"/>
    <x v="1"/>
    <x v="1"/>
    <x v="1"/>
    <x v="0"/>
    <n v="-99"/>
  </r>
  <r>
    <n v="11280955"/>
    <n v="55"/>
    <x v="0"/>
    <x v="0"/>
    <x v="0"/>
    <x v="6"/>
    <x v="12"/>
    <n v="2"/>
  </r>
  <r>
    <n v="620353088"/>
    <n v="6"/>
    <x v="1"/>
    <x v="1"/>
    <x v="1"/>
    <x v="1"/>
    <x v="0"/>
    <n v="-99"/>
  </r>
  <r>
    <n v="616262558"/>
    <n v="63"/>
    <x v="0"/>
    <x v="0"/>
    <x v="14"/>
    <x v="4"/>
    <x v="13"/>
    <n v="5"/>
  </r>
  <r>
    <n v="616262558"/>
    <n v="69"/>
    <x v="0"/>
    <x v="0"/>
    <x v="1"/>
    <x v="1"/>
    <x v="0"/>
    <n v="-99"/>
  </r>
  <r>
    <n v="11265209"/>
    <n v="26"/>
    <x v="1"/>
    <x v="1"/>
    <x v="1"/>
    <x v="1"/>
    <x v="9"/>
    <n v="4"/>
  </r>
  <r>
    <n v="11266048"/>
    <n v="50"/>
    <x v="1"/>
    <x v="1"/>
    <x v="7"/>
    <x v="5"/>
    <x v="13"/>
    <n v="5"/>
  </r>
  <r>
    <n v="11268937"/>
    <n v="74"/>
    <x v="2"/>
    <x v="1"/>
    <x v="1"/>
    <x v="1"/>
    <x v="0"/>
    <n v="-99"/>
  </r>
  <r>
    <n v="11278928"/>
    <n v="64"/>
    <x v="0"/>
    <x v="0"/>
    <x v="1"/>
    <x v="1"/>
    <x v="0"/>
    <n v="-99"/>
  </r>
  <r>
    <n v="11277487"/>
    <n v="73"/>
    <x v="1"/>
    <x v="1"/>
    <x v="1"/>
    <x v="1"/>
    <x v="0"/>
    <n v="-99"/>
  </r>
  <r>
    <n v="11277306"/>
    <n v="81"/>
    <x v="0"/>
    <x v="0"/>
    <x v="6"/>
    <x v="6"/>
    <x v="9"/>
    <n v="4"/>
  </r>
  <r>
    <n v="11281974"/>
    <n v="86"/>
    <x v="0"/>
    <x v="0"/>
    <x v="1"/>
    <x v="1"/>
    <x v="0"/>
    <n v="-99"/>
  </r>
  <r>
    <n v="620437390"/>
    <n v="83"/>
    <x v="1"/>
    <x v="1"/>
    <x v="1"/>
    <x v="1"/>
    <x v="0"/>
    <n v="-99"/>
  </r>
  <r>
    <n v="616161296"/>
    <n v="79"/>
    <x v="1"/>
    <x v="1"/>
    <x v="1"/>
    <x v="1"/>
    <x v="0"/>
    <n v="-99"/>
  </r>
  <r>
    <n v="620465895"/>
    <n v="36"/>
    <x v="0"/>
    <x v="0"/>
    <x v="1"/>
    <x v="1"/>
    <x v="0"/>
    <n v="-99"/>
  </r>
  <r>
    <n v="620465895"/>
    <n v="58"/>
    <x v="0"/>
    <x v="0"/>
    <x v="1"/>
    <x v="1"/>
    <x v="0"/>
    <n v="-99"/>
  </r>
  <r>
    <n v="620782130"/>
    <n v="43"/>
    <x v="0"/>
    <x v="0"/>
    <x v="6"/>
    <x v="2"/>
    <x v="8"/>
    <n v="4"/>
  </r>
  <r>
    <n v="620164414"/>
    <n v="59"/>
    <x v="0"/>
    <x v="0"/>
    <x v="1"/>
    <x v="1"/>
    <x v="0"/>
    <n v="-99"/>
  </r>
  <r>
    <n v="620350217"/>
    <n v="53"/>
    <x v="1"/>
    <x v="1"/>
    <x v="1"/>
    <x v="1"/>
    <x v="0"/>
    <n v="-99"/>
  </r>
  <r>
    <n v="616307699"/>
    <n v="79"/>
    <x v="1"/>
    <x v="1"/>
    <x v="14"/>
    <x v="4"/>
    <x v="13"/>
    <n v="0"/>
  </r>
  <r>
    <m/>
    <m/>
    <x v="3"/>
    <x v="2"/>
    <x v="18"/>
    <x v="7"/>
    <x v="16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36">
  <r>
    <n v="11199822"/>
    <n v="65"/>
    <x v="0"/>
    <x v="0"/>
    <x v="0"/>
    <x v="0"/>
    <x v="0"/>
    <n v="-99"/>
  </r>
  <r>
    <n v="11205289"/>
    <n v="23"/>
    <x v="1"/>
    <x v="1"/>
    <x v="1"/>
    <x v="1"/>
    <x v="0"/>
    <n v="-99"/>
  </r>
  <r>
    <n v="11205289"/>
    <n v="28"/>
    <x v="1"/>
    <x v="1"/>
    <x v="1"/>
    <x v="2"/>
    <x v="0"/>
    <n v="-99"/>
  </r>
  <r>
    <n v="11214178"/>
    <n v="81"/>
    <x v="1"/>
    <x v="1"/>
    <x v="2"/>
    <x v="3"/>
    <x v="1"/>
    <n v="1"/>
  </r>
  <r>
    <n v="11228949"/>
    <n v="48"/>
    <x v="2"/>
    <x v="1"/>
    <x v="1"/>
    <x v="4"/>
    <x v="0"/>
    <n v="-99"/>
  </r>
  <r>
    <n v="11239620"/>
    <n v="3"/>
    <x v="1"/>
    <x v="1"/>
    <x v="1"/>
    <x v="5"/>
    <x v="0"/>
    <n v="-99"/>
  </r>
  <r>
    <n v="620341329"/>
    <n v="68"/>
    <x v="1"/>
    <x v="1"/>
    <x v="3"/>
    <x v="3"/>
    <x v="2"/>
    <n v="2"/>
  </r>
  <r>
    <n v="11258137"/>
    <n v="29"/>
    <x v="0"/>
    <x v="0"/>
    <x v="1"/>
    <x v="5"/>
    <x v="0"/>
    <n v="-99"/>
  </r>
  <r>
    <n v="11255513"/>
    <n v="47"/>
    <x v="1"/>
    <x v="1"/>
    <x v="4"/>
    <x v="5"/>
    <x v="3"/>
    <n v="1"/>
  </r>
  <r>
    <n v="620603145"/>
    <n v="22"/>
    <x v="0"/>
    <x v="0"/>
    <x v="5"/>
    <x v="2"/>
    <x v="4"/>
    <n v="4"/>
  </r>
  <r>
    <n v="11260804"/>
    <n v="58"/>
    <x v="0"/>
    <x v="0"/>
    <x v="0"/>
    <x v="6"/>
    <x v="5"/>
    <n v="2"/>
  </r>
  <r>
    <n v="11263055"/>
    <n v="52"/>
    <x v="1"/>
    <x v="1"/>
    <x v="1"/>
    <x v="2"/>
    <x v="0"/>
    <n v="-99"/>
  </r>
  <r>
    <n v="11266630"/>
    <n v="11"/>
    <x v="0"/>
    <x v="0"/>
    <x v="1"/>
    <x v="5"/>
    <x v="0"/>
    <n v="-99"/>
  </r>
  <r>
    <n v="11210300"/>
    <n v="64"/>
    <x v="1"/>
    <x v="1"/>
    <x v="1"/>
    <x v="2"/>
    <x v="0"/>
    <n v="-99"/>
  </r>
  <r>
    <n v="11210308"/>
    <n v="67"/>
    <x v="0"/>
    <x v="0"/>
    <x v="5"/>
    <x v="4"/>
    <x v="3"/>
    <n v="2"/>
  </r>
  <r>
    <n v="11210329"/>
    <n v="14"/>
    <x v="0"/>
    <x v="0"/>
    <x v="1"/>
    <x v="1"/>
    <x v="3"/>
    <n v="2"/>
  </r>
  <r>
    <n v="11215237"/>
    <n v="29"/>
    <x v="0"/>
    <x v="0"/>
    <x v="1"/>
    <x v="4"/>
    <x v="0"/>
    <n v="-99"/>
  </r>
  <r>
    <n v="11220918"/>
    <n v="29"/>
    <x v="0"/>
    <x v="0"/>
    <x v="6"/>
    <x v="5"/>
    <x v="6"/>
    <n v="4"/>
  </r>
  <r>
    <n v="11262798"/>
    <n v="7"/>
    <x v="2"/>
    <x v="1"/>
    <x v="1"/>
    <x v="4"/>
    <x v="0"/>
    <n v="-99"/>
  </r>
  <r>
    <n v="11266840"/>
    <n v="31"/>
    <x v="1"/>
    <x v="1"/>
    <x v="7"/>
    <x v="3"/>
    <x v="7"/>
    <n v="5"/>
  </r>
  <r>
    <n v="11266755"/>
    <n v="15"/>
    <x v="0"/>
    <x v="0"/>
    <x v="8"/>
    <x v="5"/>
    <x v="6"/>
    <n v="4"/>
  </r>
  <r>
    <n v="11270730"/>
    <n v="25"/>
    <x v="0"/>
    <x v="0"/>
    <x v="2"/>
    <x v="6"/>
    <x v="7"/>
    <n v="4"/>
  </r>
  <r>
    <n v="11273069"/>
    <n v="82"/>
    <x v="0"/>
    <x v="0"/>
    <x v="1"/>
    <x v="0"/>
    <x v="0"/>
    <n v="-99"/>
  </r>
  <r>
    <n v="617271566"/>
    <n v="24"/>
    <x v="1"/>
    <x v="1"/>
    <x v="9"/>
    <x v="5"/>
    <x v="3"/>
    <n v="2"/>
  </r>
  <r>
    <n v="11228498"/>
    <n v="57"/>
    <x v="2"/>
    <x v="1"/>
    <x v="5"/>
    <x v="4"/>
    <x v="3"/>
    <n v="2"/>
  </r>
  <r>
    <n v="11234865"/>
    <n v="20"/>
    <x v="0"/>
    <x v="0"/>
    <x v="1"/>
    <x v="2"/>
    <x v="0"/>
    <n v="-99"/>
  </r>
  <r>
    <n v="11234865"/>
    <n v="38"/>
    <x v="0"/>
    <x v="0"/>
    <x v="1"/>
    <x v="2"/>
    <x v="0"/>
    <n v="-99"/>
  </r>
  <r>
    <n v="11238090"/>
    <n v="30"/>
    <x v="0"/>
    <x v="0"/>
    <x v="1"/>
    <x v="5"/>
    <x v="0"/>
    <n v="-99"/>
  </r>
  <r>
    <n v="11263713"/>
    <n v="27"/>
    <x v="2"/>
    <x v="1"/>
    <x v="5"/>
    <x v="4"/>
    <x v="3"/>
    <n v="2"/>
  </r>
  <r>
    <n v="11264910"/>
    <n v="40"/>
    <x v="1"/>
    <x v="1"/>
    <x v="1"/>
    <x v="6"/>
    <x v="0"/>
    <n v="-99"/>
  </r>
  <r>
    <n v="11264910"/>
    <n v="42"/>
    <x v="0"/>
    <x v="0"/>
    <x v="0"/>
    <x v="5"/>
    <x v="3"/>
    <n v="2"/>
  </r>
  <r>
    <n v="616135120"/>
    <n v="34"/>
    <x v="1"/>
    <x v="1"/>
    <x v="0"/>
    <x v="2"/>
    <x v="0"/>
    <n v="-99"/>
  </r>
  <r>
    <n v="616135120"/>
    <n v="35"/>
    <x v="1"/>
    <x v="1"/>
    <x v="0"/>
    <x v="2"/>
    <x v="0"/>
    <n v="-99"/>
  </r>
  <r>
    <n v="11156429"/>
    <n v="30"/>
    <x v="0"/>
    <x v="0"/>
    <x v="8"/>
    <x v="6"/>
    <x v="8"/>
    <n v="0"/>
  </r>
  <r>
    <n v="11220111"/>
    <n v="3"/>
    <x v="0"/>
    <x v="0"/>
    <x v="1"/>
    <x v="4"/>
    <x v="0"/>
    <n v="-99"/>
  </r>
  <r>
    <n v="11220111"/>
    <n v="81"/>
    <x v="2"/>
    <x v="1"/>
    <x v="7"/>
    <x v="4"/>
    <x v="7"/>
    <n v="5"/>
  </r>
  <r>
    <n v="11238582"/>
    <n v="18"/>
    <x v="0"/>
    <x v="0"/>
    <x v="10"/>
    <x v="4"/>
    <x v="7"/>
    <n v="5"/>
  </r>
  <r>
    <n v="620073954"/>
    <n v="31"/>
    <x v="1"/>
    <x v="1"/>
    <x v="5"/>
    <x v="5"/>
    <x v="9"/>
    <n v="3"/>
  </r>
  <r>
    <n v="620073954"/>
    <n v="60"/>
    <x v="2"/>
    <x v="1"/>
    <x v="4"/>
    <x v="4"/>
    <x v="1"/>
    <n v="2"/>
  </r>
  <r>
    <n v="620525991"/>
    <n v="2"/>
    <x v="0"/>
    <x v="0"/>
    <x v="5"/>
    <x v="5"/>
    <x v="3"/>
    <n v="2"/>
  </r>
  <r>
    <n v="620668051"/>
    <n v="9"/>
    <x v="0"/>
    <x v="0"/>
    <x v="1"/>
    <x v="3"/>
    <x v="0"/>
    <n v="-99"/>
  </r>
  <r>
    <n v="11220162"/>
    <n v="21"/>
    <x v="1"/>
    <x v="1"/>
    <x v="5"/>
    <x v="5"/>
    <x v="1"/>
    <n v="2"/>
  </r>
  <r>
    <n v="11246272"/>
    <n v="64"/>
    <x v="1"/>
    <x v="1"/>
    <x v="5"/>
    <x v="5"/>
    <x v="10"/>
    <n v="2"/>
  </r>
  <r>
    <n v="11247745"/>
    <n v="27"/>
    <x v="0"/>
    <x v="0"/>
    <x v="5"/>
    <x v="5"/>
    <x v="10"/>
    <n v="2"/>
  </r>
  <r>
    <n v="11247751"/>
    <n v="36"/>
    <x v="0"/>
    <x v="0"/>
    <x v="11"/>
    <x v="5"/>
    <x v="10"/>
    <n v="2"/>
  </r>
  <r>
    <n v="11247751"/>
    <n v="43"/>
    <x v="1"/>
    <x v="1"/>
    <x v="1"/>
    <x v="5"/>
    <x v="0"/>
    <n v="-99"/>
  </r>
  <r>
    <n v="11247775"/>
    <n v="36"/>
    <x v="0"/>
    <x v="0"/>
    <x v="11"/>
    <x v="5"/>
    <x v="10"/>
    <n v="2"/>
  </r>
  <r>
    <n v="11247787"/>
    <n v="77"/>
    <x v="0"/>
    <x v="0"/>
    <x v="12"/>
    <x v="5"/>
    <x v="10"/>
    <n v="2"/>
  </r>
  <r>
    <n v="11258862"/>
    <n v="23"/>
    <x v="1"/>
    <x v="1"/>
    <x v="1"/>
    <x v="3"/>
    <x v="0"/>
    <n v="-99"/>
  </r>
  <r>
    <n v="11260861"/>
    <n v="8"/>
    <x v="2"/>
    <x v="1"/>
    <x v="1"/>
    <x v="4"/>
    <x v="0"/>
    <n v="-99"/>
  </r>
  <r>
    <n v="11200898"/>
    <n v="39"/>
    <x v="1"/>
    <x v="1"/>
    <x v="1"/>
    <x v="3"/>
    <x v="0"/>
    <n v="-99"/>
  </r>
  <r>
    <n v="11203521"/>
    <n v="40"/>
    <x v="0"/>
    <x v="0"/>
    <x v="11"/>
    <x v="2"/>
    <x v="4"/>
    <n v="2"/>
  </r>
  <r>
    <n v="11275142"/>
    <n v="36"/>
    <x v="0"/>
    <x v="0"/>
    <x v="1"/>
    <x v="3"/>
    <x v="0"/>
    <n v="-99"/>
  </r>
  <r>
    <n v="11196855"/>
    <n v="27"/>
    <x v="0"/>
    <x v="0"/>
    <x v="5"/>
    <x v="2"/>
    <x v="5"/>
    <n v="5"/>
  </r>
  <r>
    <n v="11200580"/>
    <n v="78"/>
    <x v="0"/>
    <x v="0"/>
    <x v="1"/>
    <x v="4"/>
    <x v="0"/>
    <n v="-99"/>
  </r>
  <r>
    <n v="11205084"/>
    <n v="64"/>
    <x v="1"/>
    <x v="1"/>
    <x v="10"/>
    <x v="3"/>
    <x v="11"/>
    <n v="0"/>
  </r>
  <r>
    <n v="11205087"/>
    <n v="31"/>
    <x v="0"/>
    <x v="0"/>
    <x v="1"/>
    <x v="0"/>
    <x v="0"/>
    <n v="-99"/>
  </r>
  <r>
    <n v="11210679"/>
    <n v="34"/>
    <x v="0"/>
    <x v="0"/>
    <x v="13"/>
    <x v="5"/>
    <x v="5"/>
    <n v="5"/>
  </r>
  <r>
    <n v="11214754"/>
    <n v="32"/>
    <x v="2"/>
    <x v="1"/>
    <x v="1"/>
    <x v="4"/>
    <x v="0"/>
    <n v="-99"/>
  </r>
  <r>
    <n v="11214754"/>
    <n v="39"/>
    <x v="0"/>
    <x v="0"/>
    <x v="1"/>
    <x v="4"/>
    <x v="0"/>
    <n v="-99"/>
  </r>
  <r>
    <n v="11220883"/>
    <n v="86"/>
    <x v="0"/>
    <x v="0"/>
    <x v="14"/>
    <x v="2"/>
    <x v="5"/>
    <n v="5"/>
  </r>
  <r>
    <n v="11235946"/>
    <n v="27"/>
    <x v="0"/>
    <x v="0"/>
    <x v="12"/>
    <x v="4"/>
    <x v="11"/>
    <n v="0"/>
  </r>
  <r>
    <n v="11241740"/>
    <n v="35"/>
    <x v="1"/>
    <x v="1"/>
    <x v="1"/>
    <x v="4"/>
    <x v="0"/>
    <n v="-99"/>
  </r>
  <r>
    <n v="11246676"/>
    <n v="3"/>
    <x v="1"/>
    <x v="1"/>
    <x v="1"/>
    <x v="4"/>
    <x v="8"/>
    <n v="0"/>
  </r>
  <r>
    <n v="11246676"/>
    <n v="74"/>
    <x v="1"/>
    <x v="1"/>
    <x v="15"/>
    <x v="2"/>
    <x v="8"/>
    <n v="0"/>
  </r>
  <r>
    <n v="11251176"/>
    <n v="40"/>
    <x v="2"/>
    <x v="1"/>
    <x v="1"/>
    <x v="4"/>
    <x v="0"/>
    <n v="-99"/>
  </r>
  <r>
    <n v="11263686"/>
    <n v="15"/>
    <x v="0"/>
    <x v="0"/>
    <x v="5"/>
    <x v="4"/>
    <x v="11"/>
    <n v="5"/>
  </r>
  <r>
    <n v="11263833"/>
    <n v="62"/>
    <x v="1"/>
    <x v="1"/>
    <x v="13"/>
    <x v="3"/>
    <x v="11"/>
    <n v="5"/>
  </r>
  <r>
    <n v="11264274"/>
    <n v="32"/>
    <x v="0"/>
    <x v="0"/>
    <x v="13"/>
    <x v="3"/>
    <x v="11"/>
    <n v="5"/>
  </r>
  <r>
    <n v="619477325"/>
    <n v="69"/>
    <x v="0"/>
    <x v="0"/>
    <x v="1"/>
    <x v="2"/>
    <x v="0"/>
    <n v="-99"/>
  </r>
  <r>
    <n v="11196857"/>
    <n v="5"/>
    <x v="0"/>
    <x v="0"/>
    <x v="1"/>
    <x v="2"/>
    <x v="0"/>
    <n v="-99"/>
  </r>
  <r>
    <n v="11196860"/>
    <n v="85"/>
    <x v="1"/>
    <x v="1"/>
    <x v="3"/>
    <x v="4"/>
    <x v="12"/>
    <n v="0"/>
  </r>
  <r>
    <n v="11205090"/>
    <n v="30"/>
    <x v="1"/>
    <x v="1"/>
    <x v="9"/>
    <x v="4"/>
    <x v="12"/>
    <n v="0"/>
  </r>
  <r>
    <n v="11210685"/>
    <n v="30"/>
    <x v="0"/>
    <x v="0"/>
    <x v="13"/>
    <x v="2"/>
    <x v="4"/>
    <n v="5"/>
  </r>
  <r>
    <n v="11227217"/>
    <n v="89"/>
    <x v="1"/>
    <x v="1"/>
    <x v="1"/>
    <x v="2"/>
    <x v="0"/>
    <n v="-99"/>
  </r>
  <r>
    <n v="11241733"/>
    <n v="16"/>
    <x v="2"/>
    <x v="1"/>
    <x v="3"/>
    <x v="4"/>
    <x v="4"/>
    <n v="5"/>
  </r>
  <r>
    <n v="11241733"/>
    <n v="74"/>
    <x v="1"/>
    <x v="1"/>
    <x v="3"/>
    <x v="4"/>
    <x v="12"/>
    <n v="0"/>
  </r>
  <r>
    <n v="11241732"/>
    <n v="36"/>
    <x v="2"/>
    <x v="1"/>
    <x v="3"/>
    <x v="4"/>
    <x v="4"/>
    <n v="5"/>
  </r>
  <r>
    <n v="11246668"/>
    <n v="25"/>
    <x v="1"/>
    <x v="1"/>
    <x v="3"/>
    <x v="4"/>
    <x v="12"/>
    <n v="0"/>
  </r>
  <r>
    <n v="11251179"/>
    <n v="83"/>
    <x v="2"/>
    <x v="1"/>
    <x v="3"/>
    <x v="4"/>
    <x v="4"/>
    <n v="5"/>
  </r>
  <r>
    <n v="11258600"/>
    <n v="31"/>
    <x v="0"/>
    <x v="0"/>
    <x v="3"/>
    <x v="3"/>
    <x v="4"/>
    <n v="5"/>
  </r>
  <r>
    <n v="11258735"/>
    <n v="21"/>
    <x v="0"/>
    <x v="0"/>
    <x v="1"/>
    <x v="0"/>
    <x v="0"/>
    <n v="-99"/>
  </r>
  <r>
    <n v="11257546"/>
    <n v="13"/>
    <x v="0"/>
    <x v="0"/>
    <x v="1"/>
    <x v="2"/>
    <x v="0"/>
    <n v="-99"/>
  </r>
  <r>
    <n v="11260888"/>
    <n v="7"/>
    <x v="1"/>
    <x v="1"/>
    <x v="9"/>
    <x v="4"/>
    <x v="4"/>
    <n v="5"/>
  </r>
  <r>
    <n v="11264106"/>
    <n v="21"/>
    <x v="2"/>
    <x v="1"/>
    <x v="3"/>
    <x v="4"/>
    <x v="4"/>
    <n v="5"/>
  </r>
  <r>
    <n v="11265025"/>
    <n v="32"/>
    <x v="2"/>
    <x v="1"/>
    <x v="3"/>
    <x v="4"/>
    <x v="4"/>
    <n v="5"/>
  </r>
  <r>
    <n v="11266571"/>
    <n v="25"/>
    <x v="0"/>
    <x v="0"/>
    <x v="1"/>
    <x v="2"/>
    <x v="0"/>
    <n v="-99"/>
  </r>
  <r>
    <n v="11266571"/>
    <n v="30"/>
    <x v="1"/>
    <x v="1"/>
    <x v="1"/>
    <x v="0"/>
    <x v="0"/>
    <n v="-99"/>
  </r>
  <r>
    <n v="11258670"/>
    <n v="34"/>
    <x v="2"/>
    <x v="1"/>
    <x v="1"/>
    <x v="4"/>
    <x v="0"/>
    <n v="-99"/>
  </r>
  <r>
    <n v="11260919"/>
    <n v="72"/>
    <x v="1"/>
    <x v="1"/>
    <x v="3"/>
    <x v="5"/>
    <x v="5"/>
    <n v="2"/>
  </r>
  <r>
    <n v="11263621"/>
    <n v="57"/>
    <x v="1"/>
    <x v="1"/>
    <x v="1"/>
    <x v="5"/>
    <x v="0"/>
    <n v="-99"/>
  </r>
  <r>
    <n v="11263858"/>
    <n v="34"/>
    <x v="1"/>
    <x v="1"/>
    <x v="1"/>
    <x v="4"/>
    <x v="0"/>
    <n v="-99"/>
  </r>
  <r>
    <n v="11267030"/>
    <n v="36"/>
    <x v="0"/>
    <x v="0"/>
    <x v="1"/>
    <x v="0"/>
    <x v="0"/>
    <n v="-99"/>
  </r>
  <r>
    <n v="11267029"/>
    <n v="34"/>
    <x v="0"/>
    <x v="0"/>
    <x v="1"/>
    <x v="6"/>
    <x v="0"/>
    <n v="-99"/>
  </r>
  <r>
    <n v="11266615"/>
    <n v="9"/>
    <x v="0"/>
    <x v="0"/>
    <x v="1"/>
    <x v="5"/>
    <x v="0"/>
    <n v="-99"/>
  </r>
  <r>
    <n v="11266615"/>
    <n v="114"/>
    <x v="2"/>
    <x v="1"/>
    <x v="3"/>
    <x v="4"/>
    <x v="12"/>
    <n v="0"/>
  </r>
  <r>
    <n v="11266842"/>
    <n v="47"/>
    <x v="0"/>
    <x v="0"/>
    <x v="1"/>
    <x v="4"/>
    <x v="0"/>
    <n v="-99"/>
  </r>
  <r>
    <n v="11266842"/>
    <n v="66"/>
    <x v="0"/>
    <x v="0"/>
    <x v="3"/>
    <x v="5"/>
    <x v="5"/>
    <n v="2"/>
  </r>
  <r>
    <n v="11266406"/>
    <n v="5"/>
    <x v="1"/>
    <x v="1"/>
    <x v="1"/>
    <x v="6"/>
    <x v="0"/>
    <n v="-99"/>
  </r>
  <r>
    <n v="11270764"/>
    <n v="34"/>
    <x v="0"/>
    <x v="0"/>
    <x v="1"/>
    <x v="0"/>
    <x v="0"/>
    <n v="-99"/>
  </r>
  <r>
    <n v="11270762"/>
    <n v="29"/>
    <x v="0"/>
    <x v="0"/>
    <x v="13"/>
    <x v="0"/>
    <x v="4"/>
    <n v="5"/>
  </r>
  <r>
    <n v="11271365"/>
    <n v="22"/>
    <x v="0"/>
    <x v="0"/>
    <x v="1"/>
    <x v="3"/>
    <x v="0"/>
    <n v="-99"/>
  </r>
  <r>
    <n v="11271365"/>
    <n v="59"/>
    <x v="0"/>
    <x v="0"/>
    <x v="13"/>
    <x v="2"/>
    <x v="4"/>
    <n v="5"/>
  </r>
  <r>
    <n v="11271357"/>
    <n v="37"/>
    <x v="1"/>
    <x v="1"/>
    <x v="2"/>
    <x v="3"/>
    <x v="4"/>
    <n v="5"/>
  </r>
  <r>
    <n v="11270934"/>
    <n v="82"/>
    <x v="2"/>
    <x v="1"/>
    <x v="1"/>
    <x v="4"/>
    <x v="0"/>
    <n v="-99"/>
  </r>
  <r>
    <n v="11275063"/>
    <n v="23"/>
    <x v="0"/>
    <x v="0"/>
    <x v="1"/>
    <x v="0"/>
    <x v="0"/>
    <n v="-99"/>
  </r>
  <r>
    <n v="11275156"/>
    <n v="84"/>
    <x v="0"/>
    <x v="0"/>
    <x v="1"/>
    <x v="5"/>
    <x v="11"/>
    <n v="5"/>
  </r>
  <r>
    <n v="11275161"/>
    <n v="31"/>
    <x v="1"/>
    <x v="1"/>
    <x v="12"/>
    <x v="0"/>
    <x v="11"/>
    <n v="5"/>
  </r>
  <r>
    <n v="619477327"/>
    <n v="26"/>
    <x v="0"/>
    <x v="0"/>
    <x v="1"/>
    <x v="2"/>
    <x v="0"/>
    <n v="-99"/>
  </r>
  <r>
    <n v="619477327"/>
    <n v="66"/>
    <x v="0"/>
    <x v="0"/>
    <x v="13"/>
    <x v="0"/>
    <x v="12"/>
    <n v="2"/>
  </r>
  <r>
    <n v="11274755"/>
    <n v="29"/>
    <x v="0"/>
    <x v="0"/>
    <x v="9"/>
    <x v="4"/>
    <x v="12"/>
    <n v="0"/>
  </r>
  <r>
    <n v="11251211"/>
    <n v="17"/>
    <x v="0"/>
    <x v="0"/>
    <x v="3"/>
    <x v="4"/>
    <x v="4"/>
    <n v="5"/>
  </r>
  <r>
    <n v="11271997"/>
    <n v="55"/>
    <x v="1"/>
    <x v="1"/>
    <x v="1"/>
    <x v="3"/>
    <x v="0"/>
    <n v="-99"/>
  </r>
  <r>
    <n v="11271996"/>
    <n v="13"/>
    <x v="1"/>
    <x v="1"/>
    <x v="1"/>
    <x v="5"/>
    <x v="0"/>
    <n v="-99"/>
  </r>
  <r>
    <n v="620259791"/>
    <n v="23"/>
    <x v="1"/>
    <x v="1"/>
    <x v="1"/>
    <x v="2"/>
    <x v="0"/>
    <n v="-99"/>
  </r>
  <r>
    <n v="620447523"/>
    <n v="43"/>
    <x v="2"/>
    <x v="1"/>
    <x v="5"/>
    <x v="4"/>
    <x v="11"/>
    <n v="0"/>
  </r>
  <r>
    <n v="620447523"/>
    <n v="49"/>
    <x v="2"/>
    <x v="1"/>
    <x v="5"/>
    <x v="4"/>
    <x v="11"/>
    <n v="0"/>
  </r>
  <r>
    <n v="11199336"/>
    <n v="66"/>
    <x v="1"/>
    <x v="1"/>
    <x v="5"/>
    <x v="4"/>
    <x v="11"/>
    <n v="0"/>
  </r>
  <r>
    <n v="619077981"/>
    <n v="70"/>
    <x v="1"/>
    <x v="1"/>
    <x v="16"/>
    <x v="4"/>
    <x v="1"/>
    <n v="5"/>
  </r>
  <r>
    <n v="620288844"/>
    <n v="61"/>
    <x v="1"/>
    <x v="1"/>
    <x v="16"/>
    <x v="4"/>
    <x v="5"/>
    <n v="5"/>
  </r>
  <r>
    <n v="11191673"/>
    <n v="70"/>
    <x v="1"/>
    <x v="1"/>
    <x v="16"/>
    <x v="4"/>
    <x v="1"/>
    <n v="5"/>
  </r>
  <r>
    <n v="11276016"/>
    <n v="38"/>
    <x v="1"/>
    <x v="1"/>
    <x v="1"/>
    <x v="4"/>
    <x v="0"/>
    <n v="-99"/>
  </r>
  <r>
    <n v="11278122"/>
    <n v="17"/>
    <x v="1"/>
    <x v="1"/>
    <x v="1"/>
    <x v="5"/>
    <x v="0"/>
    <n v="-99"/>
  </r>
  <r>
    <n v="11277863"/>
    <n v="17"/>
    <x v="0"/>
    <x v="0"/>
    <x v="3"/>
    <x v="6"/>
    <x v="5"/>
    <n v="2"/>
  </r>
  <r>
    <n v="11270673"/>
    <n v="29"/>
    <x v="0"/>
    <x v="0"/>
    <x v="1"/>
    <x v="0"/>
    <x v="5"/>
    <n v="2"/>
  </r>
  <r>
    <n v="616131427"/>
    <n v="50"/>
    <x v="1"/>
    <x v="1"/>
    <x v="12"/>
    <x v="2"/>
    <x v="7"/>
    <n v="2"/>
  </r>
  <r>
    <n v="616131427"/>
    <n v="54"/>
    <x v="0"/>
    <x v="0"/>
    <x v="1"/>
    <x v="2"/>
    <x v="0"/>
    <n v="-99"/>
  </r>
  <r>
    <n v="11218268"/>
    <n v="37"/>
    <x v="0"/>
    <x v="0"/>
    <x v="1"/>
    <x v="4"/>
    <x v="0"/>
    <n v="-99"/>
  </r>
  <r>
    <n v="11276454"/>
    <n v="16"/>
    <x v="0"/>
    <x v="0"/>
    <x v="5"/>
    <x v="5"/>
    <x v="3"/>
    <n v="2"/>
  </r>
  <r>
    <n v="11277189"/>
    <n v="63"/>
    <x v="0"/>
    <x v="0"/>
    <x v="3"/>
    <x v="6"/>
    <x v="3"/>
    <n v="2"/>
  </r>
  <r>
    <n v="11278127"/>
    <n v="3"/>
    <x v="2"/>
    <x v="1"/>
    <x v="1"/>
    <x v="4"/>
    <x v="0"/>
    <n v="-99"/>
  </r>
  <r>
    <n v="619613231"/>
    <n v="44"/>
    <x v="1"/>
    <x v="1"/>
    <x v="12"/>
    <x v="4"/>
    <x v="7"/>
    <n v="2"/>
  </r>
  <r>
    <n v="616135430"/>
    <n v="11"/>
    <x v="2"/>
    <x v="1"/>
    <x v="0"/>
    <x v="4"/>
    <x v="13"/>
    <n v="2"/>
  </r>
  <r>
    <n v="616135430"/>
    <n v="67"/>
    <x v="1"/>
    <x v="1"/>
    <x v="3"/>
    <x v="3"/>
    <x v="13"/>
    <n v="2"/>
  </r>
  <r>
    <n v="11221504"/>
    <n v="3"/>
    <x v="0"/>
    <x v="0"/>
    <x v="1"/>
    <x v="2"/>
    <x v="0"/>
    <n v="-99"/>
  </r>
  <r>
    <n v="11228592"/>
    <n v="8"/>
    <x v="1"/>
    <x v="1"/>
    <x v="17"/>
    <x v="5"/>
    <x v="13"/>
    <n v="2"/>
  </r>
  <r>
    <n v="11264172"/>
    <n v="15"/>
    <x v="0"/>
    <x v="0"/>
    <x v="1"/>
    <x v="4"/>
    <x v="0"/>
    <n v="-99"/>
  </r>
  <r>
    <n v="11264622"/>
    <n v="64"/>
    <x v="1"/>
    <x v="1"/>
    <x v="5"/>
    <x v="4"/>
    <x v="11"/>
    <n v="2"/>
  </r>
  <r>
    <n v="616226531"/>
    <n v="38"/>
    <x v="2"/>
    <x v="1"/>
    <x v="13"/>
    <x v="4"/>
    <x v="8"/>
    <n v="0"/>
  </r>
  <r>
    <n v="616226531"/>
    <n v="71"/>
    <x v="0"/>
    <x v="0"/>
    <x v="1"/>
    <x v="6"/>
    <x v="0"/>
    <n v="-99"/>
  </r>
  <r>
    <n v="11268063"/>
    <n v="22"/>
    <x v="0"/>
    <x v="0"/>
    <x v="0"/>
    <x v="5"/>
    <x v="1"/>
    <n v="4"/>
  </r>
  <r>
    <n v="11269806"/>
    <n v="16"/>
    <x v="1"/>
    <x v="1"/>
    <x v="1"/>
    <x v="6"/>
    <x v="0"/>
    <n v="-99"/>
  </r>
  <r>
    <n v="11276597"/>
    <n v="69"/>
    <x v="0"/>
    <x v="0"/>
    <x v="1"/>
    <x v="4"/>
    <x v="0"/>
    <n v="-99"/>
  </r>
  <r>
    <n v="616250119"/>
    <n v="38"/>
    <x v="0"/>
    <x v="0"/>
    <x v="11"/>
    <x v="4"/>
    <x v="1"/>
    <n v="0"/>
  </r>
  <r>
    <n v="616250119"/>
    <n v="81"/>
    <x v="1"/>
    <x v="1"/>
    <x v="12"/>
    <x v="4"/>
    <x v="1"/>
    <n v="0"/>
  </r>
  <r>
    <n v="620537700"/>
    <n v="85"/>
    <x v="0"/>
    <x v="0"/>
    <x v="1"/>
    <x v="3"/>
    <x v="0"/>
    <n v="-99"/>
  </r>
  <r>
    <n v="620679913"/>
    <n v="23"/>
    <x v="1"/>
    <x v="1"/>
    <x v="1"/>
    <x v="2"/>
    <x v="0"/>
    <n v="-99"/>
  </r>
  <r>
    <n v="11273495"/>
    <n v="66"/>
    <x v="1"/>
    <x v="1"/>
    <x v="5"/>
    <x v="4"/>
    <x v="5"/>
    <n v="5"/>
  </r>
  <r>
    <n v="11276595"/>
    <n v="82"/>
    <x v="0"/>
    <x v="0"/>
    <x v="10"/>
    <x v="3"/>
    <x v="5"/>
    <n v="5"/>
  </r>
  <r>
    <n v="11278019"/>
    <n v="12"/>
    <x v="0"/>
    <x v="0"/>
    <x v="1"/>
    <x v="5"/>
    <x v="0"/>
    <n v="-99"/>
  </r>
  <r>
    <n v="11277898"/>
    <n v="16"/>
    <x v="0"/>
    <x v="0"/>
    <x v="1"/>
    <x v="5"/>
    <x v="0"/>
    <n v="-99"/>
  </r>
  <r>
    <n v="11277918"/>
    <n v="71"/>
    <x v="1"/>
    <x v="1"/>
    <x v="1"/>
    <x v="2"/>
    <x v="0"/>
    <n v="-99"/>
  </r>
  <r>
    <n v="616133607"/>
    <n v="53"/>
    <x v="0"/>
    <x v="0"/>
    <x v="1"/>
    <x v="2"/>
    <x v="0"/>
    <n v="-99"/>
  </r>
  <r>
    <n v="11156446"/>
    <n v="6"/>
    <x v="0"/>
    <x v="0"/>
    <x v="1"/>
    <x v="1"/>
    <x v="0"/>
    <n v="-99"/>
  </r>
  <r>
    <n v="616250625"/>
    <n v="80"/>
    <x v="0"/>
    <x v="0"/>
    <x v="12"/>
    <x v="4"/>
    <x v="2"/>
    <n v="5"/>
  </r>
  <r>
    <n v="620680375"/>
    <n v="73"/>
    <x v="0"/>
    <x v="0"/>
    <x v="1"/>
    <x v="0"/>
    <x v="0"/>
    <n v="-99"/>
  </r>
  <r>
    <n v="620529177"/>
    <n v="79"/>
    <x v="0"/>
    <x v="0"/>
    <x v="5"/>
    <x v="4"/>
    <x v="8"/>
    <n v="5"/>
  </r>
  <r>
    <n v="620447357"/>
    <n v="76"/>
    <x v="1"/>
    <x v="1"/>
    <x v="12"/>
    <x v="2"/>
    <x v="12"/>
    <n v="0"/>
  </r>
  <r>
    <n v="617267594"/>
    <n v="35"/>
    <x v="2"/>
    <x v="1"/>
    <x v="1"/>
    <x v="4"/>
    <x v="0"/>
    <n v="-99"/>
  </r>
  <r>
    <n v="11202833"/>
    <n v="61"/>
    <x v="0"/>
    <x v="0"/>
    <x v="1"/>
    <x v="4"/>
    <x v="0"/>
    <n v="-99"/>
  </r>
  <r>
    <n v="11270976"/>
    <n v="81"/>
    <x v="1"/>
    <x v="1"/>
    <x v="1"/>
    <x v="6"/>
    <x v="0"/>
    <n v="-99"/>
  </r>
  <r>
    <n v="620677070"/>
    <n v="15"/>
    <x v="0"/>
    <x v="0"/>
    <x v="1"/>
    <x v="3"/>
    <x v="0"/>
    <n v="-99"/>
  </r>
  <r>
    <n v="616180218"/>
    <n v="17"/>
    <x v="1"/>
    <x v="1"/>
    <x v="13"/>
    <x v="2"/>
    <x v="11"/>
    <n v="0"/>
  </r>
  <r>
    <n v="620479399"/>
    <n v="35"/>
    <x v="1"/>
    <x v="1"/>
    <x v="2"/>
    <x v="3"/>
    <x v="11"/>
    <n v="0"/>
  </r>
  <r>
    <n v="11224455"/>
    <n v="61"/>
    <x v="0"/>
    <x v="0"/>
    <x v="1"/>
    <x v="4"/>
    <x v="0"/>
    <n v="-99"/>
  </r>
  <r>
    <n v="620680026"/>
    <n v="26"/>
    <x v="1"/>
    <x v="1"/>
    <x v="1"/>
    <x v="0"/>
    <x v="0"/>
    <n v="-99"/>
  </r>
  <r>
    <n v="616135288"/>
    <n v="19"/>
    <x v="2"/>
    <x v="1"/>
    <x v="13"/>
    <x v="4"/>
    <x v="11"/>
    <n v="4"/>
  </r>
  <r>
    <n v="617267308"/>
    <n v="82"/>
    <x v="0"/>
    <x v="0"/>
    <x v="13"/>
    <x v="4"/>
    <x v="10"/>
    <n v="2"/>
  </r>
  <r>
    <n v="616248844"/>
    <n v="55"/>
    <x v="0"/>
    <x v="0"/>
    <x v="6"/>
    <x v="4"/>
    <x v="9"/>
    <n v="2"/>
  </r>
  <r>
    <n v="11280974"/>
    <n v="20"/>
    <x v="0"/>
    <x v="0"/>
    <x v="0"/>
    <x v="2"/>
    <x v="1"/>
    <n v="4"/>
  </r>
  <r>
    <n v="11281964"/>
    <n v="59"/>
    <x v="2"/>
    <x v="1"/>
    <x v="1"/>
    <x v="4"/>
    <x v="0"/>
    <n v="-99"/>
  </r>
  <r>
    <n v="11282959"/>
    <n v="77"/>
    <x v="1"/>
    <x v="1"/>
    <x v="1"/>
    <x v="3"/>
    <x v="0"/>
    <n v="-99"/>
  </r>
  <r>
    <n v="11277884"/>
    <n v="69"/>
    <x v="1"/>
    <x v="1"/>
    <x v="3"/>
    <x v="5"/>
    <x v="5"/>
    <n v="2"/>
  </r>
  <r>
    <n v="620760283"/>
    <n v="58"/>
    <x v="1"/>
    <x v="1"/>
    <x v="6"/>
    <x v="3"/>
    <x v="14"/>
    <n v="1"/>
  </r>
  <r>
    <n v="11238579"/>
    <n v="22"/>
    <x v="2"/>
    <x v="1"/>
    <x v="1"/>
    <x v="4"/>
    <x v="0"/>
    <n v="-99"/>
  </r>
  <r>
    <n v="11249992"/>
    <n v="57"/>
    <x v="1"/>
    <x v="1"/>
    <x v="7"/>
    <x v="4"/>
    <x v="8"/>
    <n v="2"/>
  </r>
  <r>
    <n v="11278437"/>
    <n v="20"/>
    <x v="0"/>
    <x v="0"/>
    <x v="10"/>
    <x v="4"/>
    <x v="8"/>
    <n v="2"/>
  </r>
  <r>
    <n v="11277706"/>
    <n v="77"/>
    <x v="2"/>
    <x v="1"/>
    <x v="1"/>
    <x v="4"/>
    <x v="0"/>
    <n v="-99"/>
  </r>
  <r>
    <n v="11277707"/>
    <n v="6"/>
    <x v="0"/>
    <x v="0"/>
    <x v="3"/>
    <x v="4"/>
    <x v="6"/>
    <n v="2"/>
  </r>
  <r>
    <n v="11277707"/>
    <n v="30"/>
    <x v="0"/>
    <x v="0"/>
    <x v="11"/>
    <x v="4"/>
    <x v="6"/>
    <n v="2"/>
  </r>
  <r>
    <n v="11270686"/>
    <n v="35"/>
    <x v="2"/>
    <x v="1"/>
    <x v="1"/>
    <x v="4"/>
    <x v="0"/>
    <n v="-99"/>
  </r>
  <r>
    <n v="620720387"/>
    <n v="39"/>
    <x v="0"/>
    <x v="0"/>
    <x v="1"/>
    <x v="5"/>
    <x v="0"/>
    <n v="-99"/>
  </r>
  <r>
    <n v="620720387"/>
    <n v="75"/>
    <x v="0"/>
    <x v="0"/>
    <x v="1"/>
    <x v="4"/>
    <x v="0"/>
    <n v="-99"/>
  </r>
  <r>
    <n v="11277389"/>
    <n v="78"/>
    <x v="1"/>
    <x v="1"/>
    <x v="12"/>
    <x v="4"/>
    <x v="3"/>
    <n v="2"/>
  </r>
  <r>
    <n v="11280227"/>
    <n v="17"/>
    <x v="0"/>
    <x v="0"/>
    <x v="1"/>
    <x v="5"/>
    <x v="0"/>
    <n v="-99"/>
  </r>
  <r>
    <n v="11280240"/>
    <n v="37"/>
    <x v="0"/>
    <x v="0"/>
    <x v="1"/>
    <x v="5"/>
    <x v="0"/>
    <n v="-99"/>
  </r>
  <r>
    <n v="11280280"/>
    <n v="73"/>
    <x v="0"/>
    <x v="0"/>
    <x v="12"/>
    <x v="4"/>
    <x v="3"/>
    <n v="2"/>
  </r>
  <r>
    <n v="11280965"/>
    <n v="82"/>
    <x v="1"/>
    <x v="1"/>
    <x v="1"/>
    <x v="5"/>
    <x v="0"/>
    <n v="-99"/>
  </r>
  <r>
    <n v="620602160"/>
    <n v="50"/>
    <x v="1"/>
    <x v="1"/>
    <x v="1"/>
    <x v="0"/>
    <x v="0"/>
    <n v="-99"/>
  </r>
  <r>
    <n v="619858793"/>
    <n v="79"/>
    <x v="0"/>
    <x v="0"/>
    <x v="5"/>
    <x v="4"/>
    <x v="11"/>
    <n v="0"/>
  </r>
  <r>
    <n v="620520498"/>
    <n v="69"/>
    <x v="2"/>
    <x v="1"/>
    <x v="8"/>
    <x v="4"/>
    <x v="11"/>
    <n v="5"/>
  </r>
  <r>
    <n v="620757436"/>
    <n v="31"/>
    <x v="2"/>
    <x v="1"/>
    <x v="5"/>
    <x v="4"/>
    <x v="3"/>
    <n v="5"/>
  </r>
  <r>
    <n v="11239866"/>
    <n v="71"/>
    <x v="0"/>
    <x v="0"/>
    <x v="5"/>
    <x v="4"/>
    <x v="9"/>
    <n v="2"/>
  </r>
  <r>
    <n v="11239917"/>
    <n v="18"/>
    <x v="0"/>
    <x v="0"/>
    <x v="14"/>
    <x v="4"/>
    <x v="15"/>
    <n v="5"/>
  </r>
  <r>
    <n v="11222843"/>
    <n v="84"/>
    <x v="2"/>
    <x v="1"/>
    <x v="8"/>
    <x v="4"/>
    <x v="11"/>
    <n v="0"/>
  </r>
  <r>
    <n v="11252547"/>
    <n v="40"/>
    <x v="0"/>
    <x v="0"/>
    <x v="1"/>
    <x v="4"/>
    <x v="0"/>
    <n v="-99"/>
  </r>
  <r>
    <n v="11257787"/>
    <n v="76"/>
    <x v="2"/>
    <x v="1"/>
    <x v="5"/>
    <x v="4"/>
    <x v="11"/>
    <n v="0"/>
  </r>
  <r>
    <n v="11204029"/>
    <n v="33"/>
    <x v="0"/>
    <x v="0"/>
    <x v="1"/>
    <x v="2"/>
    <x v="0"/>
    <n v="-99"/>
  </r>
  <r>
    <n v="11278160"/>
    <n v="18"/>
    <x v="1"/>
    <x v="1"/>
    <x v="1"/>
    <x v="4"/>
    <x v="0"/>
    <n v="-99"/>
  </r>
  <r>
    <n v="616253197"/>
    <n v="57"/>
    <x v="1"/>
    <x v="1"/>
    <x v="1"/>
    <x v="2"/>
    <x v="0"/>
    <n v="-99"/>
  </r>
  <r>
    <n v="620165042"/>
    <n v="49"/>
    <x v="0"/>
    <x v="0"/>
    <x v="0"/>
    <x v="0"/>
    <x v="1"/>
    <n v="0"/>
  </r>
  <r>
    <n v="620350252"/>
    <n v="37"/>
    <x v="0"/>
    <x v="0"/>
    <x v="5"/>
    <x v="4"/>
    <x v="4"/>
    <n v="5"/>
  </r>
  <r>
    <n v="616253205"/>
    <n v="67"/>
    <x v="1"/>
    <x v="1"/>
    <x v="1"/>
    <x v="2"/>
    <x v="0"/>
    <n v="-99"/>
  </r>
  <r>
    <n v="620680391"/>
    <n v="79"/>
    <x v="1"/>
    <x v="1"/>
    <x v="0"/>
    <x v="0"/>
    <x v="4"/>
    <n v="5"/>
  </r>
  <r>
    <n v="617269778"/>
    <n v="70"/>
    <x v="0"/>
    <x v="0"/>
    <x v="1"/>
    <x v="2"/>
    <x v="0"/>
    <n v="-99"/>
  </r>
  <r>
    <n v="620609812"/>
    <n v="56"/>
    <x v="0"/>
    <x v="0"/>
    <x v="4"/>
    <x v="4"/>
    <x v="7"/>
    <n v="3"/>
  </r>
  <r>
    <n v="11242861"/>
    <n v="75"/>
    <x v="0"/>
    <x v="0"/>
    <x v="1"/>
    <x v="2"/>
    <x v="0"/>
    <n v="-99"/>
  </r>
  <r>
    <n v="11251768"/>
    <n v="87"/>
    <x v="2"/>
    <x v="1"/>
    <x v="6"/>
    <x v="4"/>
    <x v="4"/>
    <n v="2"/>
  </r>
  <r>
    <n v="11262061"/>
    <n v="20"/>
    <x v="1"/>
    <x v="1"/>
    <x v="6"/>
    <x v="4"/>
    <x v="4"/>
    <n v="2"/>
  </r>
  <r>
    <n v="11238097"/>
    <n v="2"/>
    <x v="1"/>
    <x v="1"/>
    <x v="1"/>
    <x v="2"/>
    <x v="0"/>
    <n v="-99"/>
  </r>
  <r>
    <n v="618407311"/>
    <n v="2"/>
    <x v="0"/>
    <x v="0"/>
    <x v="1"/>
    <x v="2"/>
    <x v="0"/>
    <n v="-99"/>
  </r>
  <r>
    <n v="618407316"/>
    <n v="61"/>
    <x v="0"/>
    <x v="0"/>
    <x v="1"/>
    <x v="4"/>
    <x v="0"/>
    <n v="-99"/>
  </r>
  <r>
    <n v="618407321"/>
    <n v="32"/>
    <x v="0"/>
    <x v="0"/>
    <x v="1"/>
    <x v="1"/>
    <x v="0"/>
    <n v="-99"/>
  </r>
  <r>
    <n v="11256979"/>
    <n v="5"/>
    <x v="0"/>
    <x v="0"/>
    <x v="1"/>
    <x v="0"/>
    <x v="0"/>
    <n v="-99"/>
  </r>
  <r>
    <n v="11256979"/>
    <n v="86"/>
    <x v="1"/>
    <x v="1"/>
    <x v="1"/>
    <x v="2"/>
    <x v="0"/>
    <n v="-99"/>
  </r>
  <r>
    <n v="620259670"/>
    <n v="33"/>
    <x v="1"/>
    <x v="1"/>
    <x v="18"/>
    <x v="1"/>
    <x v="16"/>
    <m/>
  </r>
  <r>
    <n v="620447417"/>
    <n v="58"/>
    <x v="1"/>
    <x v="1"/>
    <x v="18"/>
    <x v="1"/>
    <x v="16"/>
    <m/>
  </r>
  <r>
    <n v="620723352"/>
    <n v="85"/>
    <x v="0"/>
    <x v="0"/>
    <x v="18"/>
    <x v="1"/>
    <x v="16"/>
    <m/>
  </r>
  <r>
    <n v="10765830"/>
    <n v="87"/>
    <x v="1"/>
    <x v="1"/>
    <x v="18"/>
    <x v="1"/>
    <x v="16"/>
    <m/>
  </r>
  <r>
    <n v="11108592"/>
    <n v="67"/>
    <x v="1"/>
    <x v="1"/>
    <x v="18"/>
    <x v="1"/>
    <x v="16"/>
    <m/>
  </r>
  <r>
    <n v="10910084"/>
    <n v="5"/>
    <x v="1"/>
    <x v="1"/>
    <x v="18"/>
    <x v="1"/>
    <x v="16"/>
    <m/>
  </r>
  <r>
    <n v="10910077"/>
    <n v="32"/>
    <x v="0"/>
    <x v="0"/>
    <x v="18"/>
    <x v="1"/>
    <x v="16"/>
    <m/>
  </r>
  <r>
    <n v="10765713"/>
    <n v="2"/>
    <x v="1"/>
    <x v="1"/>
    <x v="18"/>
    <x v="1"/>
    <x v="16"/>
    <m/>
  </r>
  <r>
    <n v="11105320"/>
    <n v="24"/>
    <x v="1"/>
    <x v="1"/>
    <x v="18"/>
    <x v="1"/>
    <x v="16"/>
    <m/>
  </r>
  <r>
    <n v="10980582"/>
    <n v="23"/>
    <x v="0"/>
    <x v="0"/>
    <x v="18"/>
    <x v="1"/>
    <x v="16"/>
    <m/>
  </r>
  <r>
    <n v="11108382"/>
    <n v="33"/>
    <x v="0"/>
    <x v="0"/>
    <x v="18"/>
    <x v="1"/>
    <x v="16"/>
    <m/>
  </r>
  <r>
    <n v="11198038"/>
    <n v="34"/>
    <x v="1"/>
    <x v="1"/>
    <x v="18"/>
    <x v="1"/>
    <x v="16"/>
    <m/>
  </r>
  <r>
    <n v="10984395"/>
    <n v="34"/>
    <x v="0"/>
    <x v="0"/>
    <x v="18"/>
    <x v="1"/>
    <x v="16"/>
    <m/>
  </r>
  <r>
    <n v="10980433"/>
    <n v="43"/>
    <x v="0"/>
    <x v="0"/>
    <x v="18"/>
    <x v="1"/>
    <x v="16"/>
    <m/>
  </r>
  <r>
    <n v="11198197"/>
    <n v="68"/>
    <x v="0"/>
    <x v="0"/>
    <x v="18"/>
    <x v="1"/>
    <x v="16"/>
    <m/>
  </r>
  <r>
    <n v="11212933"/>
    <n v="72"/>
    <x v="1"/>
    <x v="1"/>
    <x v="18"/>
    <x v="1"/>
    <x v="16"/>
    <m/>
  </r>
  <r>
    <n v="11105301"/>
    <n v="33"/>
    <x v="0"/>
    <x v="0"/>
    <x v="18"/>
    <x v="1"/>
    <x v="16"/>
    <m/>
  </r>
  <r>
    <n v="11108018"/>
    <n v="22"/>
    <x v="0"/>
    <x v="0"/>
    <x v="18"/>
    <x v="1"/>
    <x v="16"/>
    <m/>
  </r>
  <r>
    <n v="11210791"/>
    <n v="83"/>
    <x v="1"/>
    <x v="1"/>
    <x v="18"/>
    <x v="1"/>
    <x v="16"/>
    <m/>
  </r>
  <r>
    <n v="11106113"/>
    <n v="35"/>
    <x v="0"/>
    <x v="0"/>
    <x v="18"/>
    <x v="1"/>
    <x v="16"/>
    <m/>
  </r>
  <r>
    <n v="11102690"/>
    <n v="47"/>
    <x v="1"/>
    <x v="1"/>
    <x v="18"/>
    <x v="1"/>
    <x v="16"/>
    <m/>
  </r>
  <r>
    <n v="11211148"/>
    <n v="20"/>
    <x v="1"/>
    <x v="1"/>
    <x v="18"/>
    <x v="1"/>
    <x v="16"/>
    <m/>
  </r>
  <r>
    <n v="11194862"/>
    <n v="49"/>
    <x v="1"/>
    <x v="1"/>
    <x v="18"/>
    <x v="1"/>
    <x v="16"/>
    <m/>
  </r>
  <r>
    <n v="11224684"/>
    <n v="28"/>
    <x v="0"/>
    <x v="0"/>
    <x v="18"/>
    <x v="1"/>
    <x v="16"/>
    <m/>
  </r>
  <r>
    <n v="11140301"/>
    <n v="27"/>
    <x v="0"/>
    <x v="0"/>
    <x v="18"/>
    <x v="1"/>
    <x v="16"/>
    <m/>
  </r>
  <r>
    <n v="10980355"/>
    <n v="30"/>
    <x v="0"/>
    <x v="0"/>
    <x v="18"/>
    <x v="1"/>
    <x v="16"/>
    <m/>
  </r>
  <r>
    <n v="11155251"/>
    <n v="82"/>
    <x v="0"/>
    <x v="0"/>
    <x v="18"/>
    <x v="1"/>
    <x v="16"/>
    <m/>
  </r>
  <r>
    <n v="11221450"/>
    <n v="34"/>
    <x v="0"/>
    <x v="0"/>
    <x v="18"/>
    <x v="1"/>
    <x v="16"/>
    <m/>
  </r>
  <r>
    <n v="11199636"/>
    <n v="59"/>
    <x v="1"/>
    <x v="1"/>
    <x v="18"/>
    <x v="1"/>
    <x v="16"/>
    <m/>
  </r>
  <r>
    <n v="11214870"/>
    <n v="25"/>
    <x v="1"/>
    <x v="1"/>
    <x v="18"/>
    <x v="1"/>
    <x v="16"/>
    <m/>
  </r>
  <r>
    <n v="11214870"/>
    <n v="65"/>
    <x v="1"/>
    <x v="1"/>
    <x v="18"/>
    <x v="1"/>
    <x v="16"/>
    <m/>
  </r>
  <r>
    <n v="10765699"/>
    <n v="58"/>
    <x v="1"/>
    <x v="1"/>
    <x v="18"/>
    <x v="1"/>
    <x v="16"/>
    <m/>
  </r>
  <r>
    <n v="11198107"/>
    <n v="55"/>
    <x v="1"/>
    <x v="1"/>
    <x v="18"/>
    <x v="1"/>
    <x v="16"/>
    <m/>
  </r>
  <r>
    <n v="11192172"/>
    <n v="49"/>
    <x v="0"/>
    <x v="0"/>
    <x v="18"/>
    <x v="1"/>
    <x v="16"/>
    <m/>
  </r>
  <r>
    <n v="11226320"/>
    <n v="10"/>
    <x v="0"/>
    <x v="0"/>
    <x v="18"/>
    <x v="1"/>
    <x v="16"/>
    <m/>
  </r>
  <r>
    <n v="11226320"/>
    <n v="31"/>
    <x v="0"/>
    <x v="0"/>
    <x v="18"/>
    <x v="1"/>
    <x v="16"/>
    <m/>
  </r>
  <r>
    <n v="11196001"/>
    <n v="4"/>
    <x v="1"/>
    <x v="1"/>
    <x v="18"/>
    <x v="1"/>
    <x v="16"/>
    <m/>
  </r>
  <r>
    <n v="11196001"/>
    <n v="74"/>
    <x v="0"/>
    <x v="0"/>
    <x v="18"/>
    <x v="1"/>
    <x v="16"/>
    <m/>
  </r>
  <r>
    <n v="11195961"/>
    <n v="69"/>
    <x v="1"/>
    <x v="1"/>
    <x v="18"/>
    <x v="1"/>
    <x v="16"/>
    <m/>
  </r>
  <r>
    <n v="11227682"/>
    <n v="28"/>
    <x v="1"/>
    <x v="1"/>
    <x v="18"/>
    <x v="1"/>
    <x v="16"/>
    <m/>
  </r>
  <r>
    <n v="11106408"/>
    <n v="12"/>
    <x v="0"/>
    <x v="0"/>
    <x v="18"/>
    <x v="1"/>
    <x v="16"/>
    <m/>
  </r>
  <r>
    <n v="11202753"/>
    <n v="78"/>
    <x v="0"/>
    <x v="0"/>
    <x v="18"/>
    <x v="1"/>
    <x v="16"/>
    <m/>
  </r>
  <r>
    <n v="11211324"/>
    <n v="83"/>
    <x v="0"/>
    <x v="0"/>
    <x v="18"/>
    <x v="1"/>
    <x v="16"/>
    <m/>
  </r>
  <r>
    <n v="10980723"/>
    <n v="21"/>
    <x v="1"/>
    <x v="1"/>
    <x v="18"/>
    <x v="1"/>
    <x v="16"/>
    <m/>
  </r>
  <r>
    <n v="10687136"/>
    <n v="94"/>
    <x v="0"/>
    <x v="0"/>
    <x v="18"/>
    <x v="1"/>
    <x v="16"/>
    <m/>
  </r>
  <r>
    <n v="11217736"/>
    <n v="30"/>
    <x v="1"/>
    <x v="1"/>
    <x v="18"/>
    <x v="1"/>
    <x v="16"/>
    <m/>
  </r>
  <r>
    <n v="11102966"/>
    <n v="76"/>
    <x v="1"/>
    <x v="1"/>
    <x v="18"/>
    <x v="1"/>
    <x v="16"/>
    <m/>
  </r>
  <r>
    <n v="11102675"/>
    <n v="23"/>
    <x v="0"/>
    <x v="0"/>
    <x v="18"/>
    <x v="1"/>
    <x v="16"/>
    <m/>
  </r>
  <r>
    <n v="11241931"/>
    <n v="2"/>
    <x v="1"/>
    <x v="1"/>
    <x v="18"/>
    <x v="1"/>
    <x v="16"/>
    <m/>
  </r>
  <r>
    <n v="11241936"/>
    <n v="42"/>
    <x v="0"/>
    <x v="0"/>
    <x v="18"/>
    <x v="1"/>
    <x v="16"/>
    <m/>
  </r>
  <r>
    <n v="11200848"/>
    <n v="50"/>
    <x v="1"/>
    <x v="1"/>
    <x v="18"/>
    <x v="1"/>
    <x v="16"/>
    <m/>
  </r>
  <r>
    <n v="11194020"/>
    <n v="25"/>
    <x v="1"/>
    <x v="1"/>
    <x v="18"/>
    <x v="1"/>
    <x v="16"/>
    <m/>
  </r>
  <r>
    <n v="11182468"/>
    <n v="22"/>
    <x v="1"/>
    <x v="1"/>
    <x v="18"/>
    <x v="1"/>
    <x v="16"/>
    <m/>
  </r>
  <r>
    <n v="11213133"/>
    <n v="62"/>
    <x v="2"/>
    <x v="1"/>
    <x v="18"/>
    <x v="1"/>
    <x v="16"/>
    <m/>
  </r>
  <r>
    <n v="11200876"/>
    <n v="41"/>
    <x v="1"/>
    <x v="1"/>
    <x v="18"/>
    <x v="1"/>
    <x v="16"/>
    <m/>
  </r>
  <r>
    <n v="11212405"/>
    <n v="76"/>
    <x v="0"/>
    <x v="0"/>
    <x v="18"/>
    <x v="1"/>
    <x v="16"/>
    <m/>
  </r>
  <r>
    <n v="11215374"/>
    <n v="85"/>
    <x v="1"/>
    <x v="1"/>
    <x v="18"/>
    <x v="1"/>
    <x v="16"/>
    <m/>
  </r>
  <r>
    <n v="11246659"/>
    <n v="43"/>
    <x v="0"/>
    <x v="0"/>
    <x v="18"/>
    <x v="1"/>
    <x v="16"/>
    <m/>
  </r>
  <r>
    <n v="11211334"/>
    <n v="17"/>
    <x v="0"/>
    <x v="0"/>
    <x v="18"/>
    <x v="1"/>
    <x v="16"/>
    <m/>
  </r>
  <r>
    <n v="11211191"/>
    <n v="18"/>
    <x v="0"/>
    <x v="0"/>
    <x v="18"/>
    <x v="1"/>
    <x v="16"/>
    <m/>
  </r>
  <r>
    <n v="11199319"/>
    <n v="62"/>
    <x v="1"/>
    <x v="1"/>
    <x v="18"/>
    <x v="1"/>
    <x v="16"/>
    <m/>
  </r>
  <r>
    <n v="11196149"/>
    <n v="74"/>
    <x v="0"/>
    <x v="0"/>
    <x v="18"/>
    <x v="1"/>
    <x v="16"/>
    <m/>
  </r>
  <r>
    <n v="11248122"/>
    <n v="8"/>
    <x v="1"/>
    <x v="1"/>
    <x v="18"/>
    <x v="1"/>
    <x v="16"/>
    <m/>
  </r>
  <r>
    <n v="11209522"/>
    <n v="34"/>
    <x v="0"/>
    <x v="0"/>
    <x v="18"/>
    <x v="1"/>
    <x v="16"/>
    <m/>
  </r>
  <r>
    <n v="11210547"/>
    <n v="74"/>
    <x v="1"/>
    <x v="1"/>
    <x v="18"/>
    <x v="1"/>
    <x v="16"/>
    <m/>
  </r>
  <r>
    <n v="11210103"/>
    <n v="78"/>
    <x v="0"/>
    <x v="0"/>
    <x v="18"/>
    <x v="1"/>
    <x v="16"/>
    <m/>
  </r>
  <r>
    <n v="11200541"/>
    <n v="32"/>
    <x v="1"/>
    <x v="1"/>
    <x v="18"/>
    <x v="1"/>
    <x v="16"/>
    <m/>
  </r>
  <r>
    <n v="11215060"/>
    <n v="25"/>
    <x v="1"/>
    <x v="1"/>
    <x v="18"/>
    <x v="1"/>
    <x v="16"/>
    <m/>
  </r>
  <r>
    <n v="620335793"/>
    <n v="7"/>
    <x v="1"/>
    <x v="1"/>
    <x v="17"/>
    <x v="5"/>
    <x v="6"/>
    <n v="2"/>
  </r>
  <r>
    <n v="620757438"/>
    <n v="58"/>
    <x v="1"/>
    <x v="1"/>
    <x v="17"/>
    <x v="6"/>
    <x v="11"/>
    <n v="2"/>
  </r>
  <r>
    <n v="11265206"/>
    <n v="49"/>
    <x v="0"/>
    <x v="0"/>
    <x v="1"/>
    <x v="4"/>
    <x v="0"/>
    <n v="-99"/>
  </r>
  <r>
    <n v="11268430"/>
    <n v="58"/>
    <x v="1"/>
    <x v="1"/>
    <x v="1"/>
    <x v="5"/>
    <x v="0"/>
    <n v="-99"/>
  </r>
  <r>
    <n v="11266065"/>
    <n v="29"/>
    <x v="1"/>
    <x v="1"/>
    <x v="17"/>
    <x v="5"/>
    <x v="11"/>
    <n v="2"/>
  </r>
  <r>
    <n v="11266016"/>
    <n v="15"/>
    <x v="0"/>
    <x v="0"/>
    <x v="1"/>
    <x v="4"/>
    <x v="0"/>
    <n v="-99"/>
  </r>
  <r>
    <n v="11266170"/>
    <n v="23"/>
    <x v="0"/>
    <x v="0"/>
    <x v="1"/>
    <x v="6"/>
    <x v="0"/>
    <n v="-99"/>
  </r>
  <r>
    <n v="11269765"/>
    <n v="30"/>
    <x v="1"/>
    <x v="1"/>
    <x v="7"/>
    <x v="5"/>
    <x v="11"/>
    <n v="2"/>
  </r>
  <r>
    <n v="11269765"/>
    <n v="71"/>
    <x v="1"/>
    <x v="1"/>
    <x v="7"/>
    <x v="5"/>
    <x v="11"/>
    <n v="2"/>
  </r>
  <r>
    <n v="11269241"/>
    <n v="4"/>
    <x v="0"/>
    <x v="0"/>
    <x v="1"/>
    <x v="4"/>
    <x v="0"/>
    <n v="-99"/>
  </r>
  <r>
    <n v="11272988"/>
    <n v="39"/>
    <x v="1"/>
    <x v="1"/>
    <x v="0"/>
    <x v="5"/>
    <x v="11"/>
    <n v="2"/>
  </r>
  <r>
    <n v="11272988"/>
    <n v="42"/>
    <x v="0"/>
    <x v="0"/>
    <x v="1"/>
    <x v="3"/>
    <x v="0"/>
    <n v="-99"/>
  </r>
  <r>
    <n v="11276516"/>
    <n v="23"/>
    <x v="0"/>
    <x v="0"/>
    <x v="1"/>
    <x v="5"/>
    <x v="0"/>
    <n v="-99"/>
  </r>
  <r>
    <n v="11276516"/>
    <n v="38"/>
    <x v="1"/>
    <x v="1"/>
    <x v="17"/>
    <x v="5"/>
    <x v="11"/>
    <n v="2"/>
  </r>
  <r>
    <n v="11277184"/>
    <n v="31"/>
    <x v="1"/>
    <x v="1"/>
    <x v="17"/>
    <x v="5"/>
    <x v="11"/>
    <n v="2"/>
  </r>
  <r>
    <n v="11277184"/>
    <n v="35"/>
    <x v="0"/>
    <x v="0"/>
    <x v="1"/>
    <x v="5"/>
    <x v="0"/>
    <n v="-99"/>
  </r>
  <r>
    <n v="11280963"/>
    <n v="44"/>
    <x v="1"/>
    <x v="1"/>
    <x v="0"/>
    <x v="0"/>
    <x v="11"/>
    <n v="5"/>
  </r>
  <r>
    <n v="11281959"/>
    <n v="17"/>
    <x v="0"/>
    <x v="0"/>
    <x v="17"/>
    <x v="5"/>
    <x v="11"/>
    <n v="5"/>
  </r>
  <r>
    <n v="11281977"/>
    <n v="16"/>
    <x v="2"/>
    <x v="1"/>
    <x v="12"/>
    <x v="4"/>
    <x v="11"/>
    <n v="2"/>
  </r>
  <r>
    <n v="11281977"/>
    <n v="56"/>
    <x v="1"/>
    <x v="1"/>
    <x v="19"/>
    <x v="5"/>
    <x v="11"/>
    <n v="2"/>
  </r>
  <r>
    <n v="620663891"/>
    <n v="35"/>
    <x v="0"/>
    <x v="0"/>
    <x v="1"/>
    <x v="2"/>
    <x v="0"/>
    <n v="-99"/>
  </r>
  <r>
    <n v="11267532"/>
    <n v="59"/>
    <x v="0"/>
    <x v="0"/>
    <x v="1"/>
    <x v="0"/>
    <x v="0"/>
    <n v="-99"/>
  </r>
  <r>
    <n v="11266022"/>
    <n v="37"/>
    <x v="1"/>
    <x v="1"/>
    <x v="3"/>
    <x v="5"/>
    <x v="17"/>
    <n v="2"/>
  </r>
  <r>
    <n v="11268884"/>
    <n v="56"/>
    <x v="1"/>
    <x v="1"/>
    <x v="16"/>
    <x v="3"/>
    <x v="12"/>
    <n v="2"/>
  </r>
  <r>
    <n v="11272892"/>
    <n v="85"/>
    <x v="1"/>
    <x v="1"/>
    <x v="13"/>
    <x v="6"/>
    <x v="17"/>
    <n v="2"/>
  </r>
  <r>
    <n v="11273016"/>
    <n v="22"/>
    <x v="1"/>
    <x v="1"/>
    <x v="16"/>
    <x v="3"/>
    <x v="17"/>
    <n v="2"/>
  </r>
  <r>
    <n v="11270684"/>
    <n v="28"/>
    <x v="1"/>
    <x v="1"/>
    <x v="0"/>
    <x v="5"/>
    <x v="12"/>
    <n v="2"/>
  </r>
  <r>
    <n v="11277447"/>
    <n v="34"/>
    <x v="1"/>
    <x v="1"/>
    <x v="1"/>
    <x v="3"/>
    <x v="0"/>
    <n v="-99"/>
  </r>
  <r>
    <n v="11277698"/>
    <n v="16"/>
    <x v="0"/>
    <x v="0"/>
    <x v="1"/>
    <x v="2"/>
    <x v="0"/>
    <n v="-99"/>
  </r>
  <r>
    <n v="11277449"/>
    <n v="79"/>
    <x v="1"/>
    <x v="1"/>
    <x v="1"/>
    <x v="3"/>
    <x v="0"/>
    <n v="-99"/>
  </r>
  <r>
    <n v="11280955"/>
    <n v="55"/>
    <x v="0"/>
    <x v="0"/>
    <x v="0"/>
    <x v="4"/>
    <x v="12"/>
    <n v="2"/>
  </r>
  <r>
    <n v="620353088"/>
    <n v="6"/>
    <x v="1"/>
    <x v="1"/>
    <x v="1"/>
    <x v="0"/>
    <x v="0"/>
    <n v="-99"/>
  </r>
  <r>
    <n v="616262558"/>
    <n v="63"/>
    <x v="0"/>
    <x v="0"/>
    <x v="14"/>
    <x v="2"/>
    <x v="13"/>
    <n v="5"/>
  </r>
  <r>
    <n v="616262558"/>
    <n v="69"/>
    <x v="0"/>
    <x v="0"/>
    <x v="1"/>
    <x v="2"/>
    <x v="0"/>
    <n v="-99"/>
  </r>
  <r>
    <n v="11265209"/>
    <n v="26"/>
    <x v="1"/>
    <x v="1"/>
    <x v="1"/>
    <x v="6"/>
    <x v="9"/>
    <n v="4"/>
  </r>
  <r>
    <n v="11266048"/>
    <n v="50"/>
    <x v="1"/>
    <x v="1"/>
    <x v="7"/>
    <x v="6"/>
    <x v="13"/>
    <n v="5"/>
  </r>
  <r>
    <n v="11268937"/>
    <n v="74"/>
    <x v="2"/>
    <x v="1"/>
    <x v="1"/>
    <x v="4"/>
    <x v="0"/>
    <n v="-99"/>
  </r>
  <r>
    <n v="11278928"/>
    <n v="64"/>
    <x v="0"/>
    <x v="0"/>
    <x v="1"/>
    <x v="4"/>
    <x v="0"/>
    <n v="-99"/>
  </r>
  <r>
    <n v="11277487"/>
    <n v="73"/>
    <x v="1"/>
    <x v="1"/>
    <x v="1"/>
    <x v="4"/>
    <x v="0"/>
    <n v="-99"/>
  </r>
  <r>
    <n v="11277306"/>
    <n v="81"/>
    <x v="0"/>
    <x v="0"/>
    <x v="6"/>
    <x v="4"/>
    <x v="9"/>
    <n v="4"/>
  </r>
  <r>
    <n v="11281974"/>
    <n v="86"/>
    <x v="0"/>
    <x v="0"/>
    <x v="1"/>
    <x v="4"/>
    <x v="0"/>
    <n v="-99"/>
  </r>
  <r>
    <n v="620437390"/>
    <n v="83"/>
    <x v="1"/>
    <x v="1"/>
    <x v="1"/>
    <x v="1"/>
    <x v="0"/>
    <n v="-99"/>
  </r>
  <r>
    <n v="616161296"/>
    <n v="79"/>
    <x v="1"/>
    <x v="1"/>
    <x v="1"/>
    <x v="6"/>
    <x v="0"/>
    <n v="-99"/>
  </r>
  <r>
    <n v="620465895"/>
    <n v="36"/>
    <x v="0"/>
    <x v="0"/>
    <x v="1"/>
    <x v="2"/>
    <x v="0"/>
    <n v="-99"/>
  </r>
  <r>
    <n v="620465895"/>
    <n v="58"/>
    <x v="0"/>
    <x v="0"/>
    <x v="1"/>
    <x v="2"/>
    <x v="0"/>
    <n v="-99"/>
  </r>
  <r>
    <n v="620782130"/>
    <n v="43"/>
    <x v="0"/>
    <x v="0"/>
    <x v="6"/>
    <x v="3"/>
    <x v="8"/>
    <n v="4"/>
  </r>
  <r>
    <n v="620164414"/>
    <n v="59"/>
    <x v="0"/>
    <x v="0"/>
    <x v="1"/>
    <x v="4"/>
    <x v="0"/>
    <n v="-99"/>
  </r>
  <r>
    <n v="620350217"/>
    <n v="53"/>
    <x v="1"/>
    <x v="1"/>
    <x v="1"/>
    <x v="2"/>
    <x v="0"/>
    <n v="-99"/>
  </r>
  <r>
    <n v="616307699"/>
    <n v="79"/>
    <x v="1"/>
    <x v="1"/>
    <x v="14"/>
    <x v="2"/>
    <x v="13"/>
    <n v="0"/>
  </r>
  <r>
    <n v="617271575"/>
    <n v="27"/>
    <x v="2"/>
    <x v="1"/>
    <x v="5"/>
    <x v="4"/>
    <x v="3"/>
    <n v="2"/>
  </r>
  <r>
    <n v="11280640"/>
    <n v="28"/>
    <x v="1"/>
    <x v="1"/>
    <x v="1"/>
    <x v="2"/>
    <x v="0"/>
    <n v="-99"/>
  </r>
  <r>
    <n v="11270678"/>
    <n v="77"/>
    <x v="1"/>
    <x v="1"/>
    <x v="1"/>
    <x v="4"/>
    <x v="0"/>
    <n v="-99"/>
  </r>
  <r>
    <m/>
    <m/>
    <x v="3"/>
    <x v="2"/>
    <x v="18"/>
    <x v="1"/>
    <x v="16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75">
  <r>
    <n v="11199822"/>
    <n v="65"/>
    <n v="237"/>
    <s v="FALLO"/>
    <n v="5"/>
    <n v="3"/>
    <n v="-99"/>
    <x v="0"/>
  </r>
  <r>
    <n v="11205289"/>
    <n v="23"/>
    <n v="138"/>
    <s v="GOL"/>
    <n v="-99"/>
    <m/>
    <n v="-99"/>
    <x v="0"/>
  </r>
  <r>
    <n v="11205289"/>
    <n v="28"/>
    <n v="138"/>
    <s v="GOL"/>
    <n v="-99"/>
    <n v="0"/>
    <n v="-99"/>
    <x v="0"/>
  </r>
  <r>
    <n v="11266630"/>
    <n v="11"/>
    <n v="237"/>
    <s v="FALLO"/>
    <n v="-99"/>
    <n v="2"/>
    <n v="-99"/>
    <x v="0"/>
  </r>
  <r>
    <n v="11220162"/>
    <n v="21"/>
    <n v="138"/>
    <s v="GOL"/>
    <n v="4"/>
    <n v="2"/>
    <n v="7"/>
    <x v="0"/>
  </r>
  <r>
    <n v="11247745"/>
    <n v="27"/>
    <n v="237"/>
    <s v="FALLO"/>
    <n v="4"/>
    <n v="2"/>
    <n v="17"/>
    <x v="0"/>
  </r>
  <r>
    <n v="11247751"/>
    <n v="36"/>
    <n v="237"/>
    <s v="FALLO"/>
    <n v="0"/>
    <n v="2"/>
    <n v="17"/>
    <x v="0"/>
  </r>
  <r>
    <n v="11247751"/>
    <n v="43"/>
    <n v="138"/>
    <s v="GOL"/>
    <n v="-99"/>
    <n v="2"/>
    <n v="-99"/>
    <x v="0"/>
  </r>
  <r>
    <n v="11247775"/>
    <n v="36"/>
    <n v="237"/>
    <s v="FALLO"/>
    <n v="0"/>
    <n v="2"/>
    <n v="17"/>
    <x v="0"/>
  </r>
  <r>
    <n v="11247787"/>
    <n v="77"/>
    <n v="237"/>
    <s v="FALLO"/>
    <n v="2"/>
    <n v="2"/>
    <n v="17"/>
    <x v="0"/>
  </r>
  <r>
    <n v="11271996"/>
    <n v="13"/>
    <n v="138"/>
    <s v="GOL"/>
    <n v="-99"/>
    <n v="2"/>
    <n v="-99"/>
    <x v="0"/>
  </r>
  <r>
    <n v="616133607"/>
    <n v="53"/>
    <n v="237"/>
    <s v="FALLO"/>
    <n v="-99"/>
    <n v="0"/>
    <n v="-99"/>
    <x v="1"/>
  </r>
  <r>
    <n v="620680375"/>
    <n v="73"/>
    <n v="237"/>
    <s v="FALLO"/>
    <n v="-99"/>
    <n v="3"/>
    <n v="-99"/>
    <x v="0"/>
  </r>
  <r>
    <n v="620677070"/>
    <n v="15"/>
    <n v="237"/>
    <s v="FALLO"/>
    <n v="-99"/>
    <n v="1"/>
    <n v="-99"/>
    <x v="0"/>
  </r>
  <r>
    <n v="11108592"/>
    <n v="67"/>
    <n v="138"/>
    <s v="GOL"/>
    <m/>
    <m/>
    <m/>
    <x v="1"/>
  </r>
  <r>
    <n v="10910084"/>
    <n v="5"/>
    <n v="138"/>
    <s v="GOL"/>
    <m/>
    <m/>
    <m/>
    <x v="0"/>
  </r>
  <r>
    <n v="10765713"/>
    <n v="2"/>
    <n v="138"/>
    <s v="GOL"/>
    <m/>
    <m/>
    <m/>
    <x v="0"/>
  </r>
  <r>
    <n v="11212933"/>
    <n v="72"/>
    <n v="138"/>
    <s v="GOL"/>
    <m/>
    <m/>
    <m/>
    <x v="0"/>
  </r>
  <r>
    <n v="11210791"/>
    <n v="83"/>
    <n v="138"/>
    <s v="GOL"/>
    <m/>
    <m/>
    <m/>
    <x v="0"/>
  </r>
  <r>
    <n v="11199636"/>
    <n v="59"/>
    <n v="138"/>
    <s v="GOL"/>
    <m/>
    <m/>
    <m/>
    <x v="0"/>
  </r>
  <r>
    <n v="11214870"/>
    <n v="25"/>
    <n v="138"/>
    <s v="GOL"/>
    <m/>
    <m/>
    <m/>
    <x v="0"/>
  </r>
  <r>
    <n v="11214870"/>
    <n v="65"/>
    <n v="138"/>
    <s v="GOL"/>
    <m/>
    <m/>
    <m/>
    <x v="0"/>
  </r>
  <r>
    <n v="10765699"/>
    <n v="58"/>
    <n v="138"/>
    <s v="GOL"/>
    <m/>
    <m/>
    <m/>
    <x v="0"/>
  </r>
  <r>
    <n v="11198107"/>
    <n v="55"/>
    <n v="138"/>
    <s v="GOL"/>
    <m/>
    <m/>
    <m/>
    <x v="0"/>
  </r>
  <r>
    <n v="11196001"/>
    <n v="4"/>
    <n v="138"/>
    <s v="GOL"/>
    <m/>
    <m/>
    <m/>
    <x v="0"/>
  </r>
  <r>
    <n v="11227682"/>
    <n v="28"/>
    <n v="138"/>
    <s v="GOL"/>
    <m/>
    <m/>
    <m/>
    <x v="0"/>
  </r>
  <r>
    <n v="10980723"/>
    <n v="21"/>
    <n v="138"/>
    <s v="GOL"/>
    <m/>
    <m/>
    <m/>
    <x v="0"/>
  </r>
  <r>
    <n v="11217736"/>
    <n v="30"/>
    <n v="138"/>
    <s v="GOL"/>
    <m/>
    <m/>
    <m/>
    <x v="0"/>
  </r>
  <r>
    <n v="11102966"/>
    <n v="76"/>
    <n v="138"/>
    <s v="GOL"/>
    <m/>
    <m/>
    <m/>
    <x v="1"/>
  </r>
  <r>
    <n v="11200848"/>
    <n v="50"/>
    <n v="138"/>
    <s v="GOL"/>
    <m/>
    <m/>
    <m/>
    <x v="0"/>
  </r>
  <r>
    <n v="11182468"/>
    <n v="22"/>
    <n v="138"/>
    <s v="GOL"/>
    <m/>
    <m/>
    <m/>
    <x v="0"/>
  </r>
  <r>
    <n v="11215374"/>
    <n v="85"/>
    <n v="138"/>
    <s v="GOL"/>
    <m/>
    <m/>
    <m/>
    <x v="0"/>
  </r>
  <r>
    <n v="11199319"/>
    <n v="62"/>
    <n v="138"/>
    <s v="GOL"/>
    <m/>
    <m/>
    <m/>
    <x v="0"/>
  </r>
  <r>
    <n v="11210547"/>
    <n v="74"/>
    <n v="138"/>
    <s v="GOL"/>
    <m/>
    <m/>
    <m/>
    <x v="1"/>
  </r>
  <r>
    <n v="11215060"/>
    <n v="25"/>
    <n v="138"/>
    <s v="GOL"/>
    <m/>
    <m/>
    <m/>
    <x v="0"/>
  </r>
  <r>
    <n v="616161296"/>
    <n v="79"/>
    <n v="138"/>
    <s v="GOL"/>
    <n v="-99"/>
    <n v="4"/>
    <n v="-99"/>
    <x v="0"/>
  </r>
  <r>
    <n v="620465895"/>
    <n v="36"/>
    <n v="237"/>
    <s v="FALLO"/>
    <n v="-99"/>
    <n v="0"/>
    <n v="-99"/>
    <x v="0"/>
  </r>
  <r>
    <n v="620465895"/>
    <n v="58"/>
    <n v="237"/>
    <s v="FALLO"/>
    <n v="-99"/>
    <n v="0"/>
    <n v="-99"/>
    <x v="0"/>
  </r>
  <r>
    <n v="620782130"/>
    <n v="43"/>
    <n v="237"/>
    <s v="FALLO"/>
    <n v="11"/>
    <n v="1"/>
    <n v="4"/>
    <x v="0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0001">
  <r>
    <n v="10687136"/>
    <n v="10687136"/>
    <n v="10687136"/>
    <x v="0"/>
  </r>
  <r>
    <n v="10765699"/>
    <n v="10765699"/>
    <n v="10765699"/>
    <x v="1"/>
  </r>
  <r>
    <n v="10765713"/>
    <n v="10765713"/>
    <n v="10765713"/>
    <x v="1"/>
  </r>
  <r>
    <n v="10765933"/>
    <n v="10765933"/>
    <n v="10765933"/>
    <x v="1"/>
  </r>
  <r>
    <n v="10765935"/>
    <n v="10765935"/>
    <n v="10765935"/>
    <x v="1"/>
  </r>
  <r>
    <n v="10765945"/>
    <n v="10765945"/>
    <n v="10765945"/>
    <x v="1"/>
  </r>
  <r>
    <n v="10766198"/>
    <n v="10766198"/>
    <n v="10766198"/>
    <x v="1"/>
  </r>
  <r>
    <n v="10910050"/>
    <n v="10910050"/>
    <n v="10910050"/>
    <x v="1"/>
  </r>
  <r>
    <n v="10910071"/>
    <n v="10910071"/>
    <n v="10910071"/>
    <x v="1"/>
  </r>
  <r>
    <n v="10910077"/>
    <n v="10910077"/>
    <n v="10910077"/>
    <x v="1"/>
  </r>
  <r>
    <n v="10910084"/>
    <n v="10910084"/>
    <n v="10910084"/>
    <x v="1"/>
  </r>
  <r>
    <n v="10910085"/>
    <n v="10910085"/>
    <n v="10910085"/>
    <x v="1"/>
  </r>
  <r>
    <n v="10960458"/>
    <n v="10960458"/>
    <n v="10960458"/>
    <x v="1"/>
  </r>
  <r>
    <n v="10962848"/>
    <n v="10962848"/>
    <n v="10962848"/>
    <x v="1"/>
  </r>
  <r>
    <n v="10980341"/>
    <n v="10980341"/>
    <n v="10980341"/>
    <x v="1"/>
  </r>
  <r>
    <n v="10980355"/>
    <n v="10980355"/>
    <n v="10980355"/>
    <x v="1"/>
  </r>
  <r>
    <n v="10980376"/>
    <n v="10980376"/>
    <n v="10980376"/>
    <x v="1"/>
  </r>
  <r>
    <n v="10980561"/>
    <n v="10980561"/>
    <n v="10980561"/>
    <x v="1"/>
  </r>
  <r>
    <n v="10980582"/>
    <n v="10980582"/>
    <n v="10980582"/>
    <x v="1"/>
  </r>
  <r>
    <n v="10980721"/>
    <n v="10980721"/>
    <n v="10980721"/>
    <x v="1"/>
  </r>
  <r>
    <n v="10980723"/>
    <n v="10980723"/>
    <n v="10980723"/>
    <x v="1"/>
  </r>
  <r>
    <n v="10980791"/>
    <n v="10980791"/>
    <n v="10980791"/>
    <x v="1"/>
  </r>
  <r>
    <n v="10984395"/>
    <n v="10984395"/>
    <n v="10984395"/>
    <x v="1"/>
  </r>
  <r>
    <n v="10989482"/>
    <n v="10989482"/>
    <n v="10989482"/>
    <x v="1"/>
  </r>
  <r>
    <n v="11099860"/>
    <n v="11099860"/>
    <n v="11099860"/>
    <x v="1"/>
  </r>
  <r>
    <n v="11101596"/>
    <n v="11101596"/>
    <n v="11101596"/>
    <x v="1"/>
  </r>
  <r>
    <n v="11102327"/>
    <n v="11102327"/>
    <n v="11102327"/>
    <x v="1"/>
  </r>
  <r>
    <n v="11102966"/>
    <n v="11102966"/>
    <n v="11102966"/>
    <x v="0"/>
  </r>
  <r>
    <n v="11104235"/>
    <n v="11104235"/>
    <n v="11104235"/>
    <x v="1"/>
  </r>
  <r>
    <n v="11104623"/>
    <n v="11104623"/>
    <n v="11104623"/>
    <x v="1"/>
  </r>
  <r>
    <n v="11104647"/>
    <n v="11104647"/>
    <n v="11104647"/>
    <x v="1"/>
  </r>
  <r>
    <n v="11104705"/>
    <n v="11104705"/>
    <n v="11104705"/>
    <x v="1"/>
  </r>
  <r>
    <n v="11104843"/>
    <n v="11104843"/>
    <n v="11104843"/>
    <x v="1"/>
  </r>
  <r>
    <n v="11104854"/>
    <n v="11104854"/>
    <n v="11104854"/>
    <x v="1"/>
  </r>
  <r>
    <n v="11104861"/>
    <n v="11104861"/>
    <n v="11104861"/>
    <x v="1"/>
  </r>
  <r>
    <n v="11105026"/>
    <n v="11105026"/>
    <n v="11105026"/>
    <x v="1"/>
  </r>
  <r>
    <n v="11105301"/>
    <n v="11105301"/>
    <n v="11105301"/>
    <x v="1"/>
  </r>
  <r>
    <n v="11105364"/>
    <n v="11105364"/>
    <n v="11105364"/>
    <x v="1"/>
  </r>
  <r>
    <n v="11105395"/>
    <n v="11105395"/>
    <n v="11105395"/>
    <x v="1"/>
  </r>
  <r>
    <n v="11105852"/>
    <n v="11105852"/>
    <n v="11105852"/>
    <x v="1"/>
  </r>
  <r>
    <n v="11106043"/>
    <n v="11106043"/>
    <n v="11106043"/>
    <x v="1"/>
  </r>
  <r>
    <n v="11107330"/>
    <n v="11107330"/>
    <n v="11107330"/>
    <x v="1"/>
  </r>
  <r>
    <n v="11107513"/>
    <n v="11107513"/>
    <n v="11107513"/>
    <x v="1"/>
  </r>
  <r>
    <n v="11108018"/>
    <n v="11108018"/>
    <n v="11108018"/>
    <x v="1"/>
  </r>
  <r>
    <n v="11108133"/>
    <n v="11108133"/>
    <n v="11108133"/>
    <x v="1"/>
  </r>
  <r>
    <n v="11108334"/>
    <n v="11108334"/>
    <n v="11108334"/>
    <x v="1"/>
  </r>
  <r>
    <n v="11108382"/>
    <n v="11108382"/>
    <n v="11108382"/>
    <x v="1"/>
  </r>
  <r>
    <n v="11108386"/>
    <n v="11108386"/>
    <n v="11108386"/>
    <x v="1"/>
  </r>
  <r>
    <n v="11108592"/>
    <n v="11108592"/>
    <n v="11108592"/>
    <x v="0"/>
  </r>
  <r>
    <n v="11109070"/>
    <n v="11109070"/>
    <n v="11109070"/>
    <x v="1"/>
  </r>
  <r>
    <n v="11109089"/>
    <n v="11109089"/>
    <n v="11109089"/>
    <x v="1"/>
  </r>
  <r>
    <n v="11109179"/>
    <n v="11109179"/>
    <n v="11109179"/>
    <x v="1"/>
  </r>
  <r>
    <n v="11116179"/>
    <n v="11116179"/>
    <n v="11116179"/>
    <x v="1"/>
  </r>
  <r>
    <n v="11116844"/>
    <n v="11116844"/>
    <n v="11116844"/>
    <x v="1"/>
  </r>
  <r>
    <n v="11140046"/>
    <n v="11140046"/>
    <n v="11140046"/>
    <x v="1"/>
  </r>
  <r>
    <n v="11140301"/>
    <n v="11140301"/>
    <n v="11140301"/>
    <x v="1"/>
  </r>
  <r>
    <n v="11155251"/>
    <n v="11155251"/>
    <n v="11155251"/>
    <x v="1"/>
  </r>
  <r>
    <n v="11155852"/>
    <n v="11155852"/>
    <n v="11155852"/>
    <x v="1"/>
  </r>
  <r>
    <n v="11163394"/>
    <n v="11163394"/>
    <n v="11163394"/>
    <x v="1"/>
  </r>
  <r>
    <n v="11163538"/>
    <n v="11163538"/>
    <n v="11163538"/>
    <x v="1"/>
  </r>
  <r>
    <n v="11163669"/>
    <n v="11163669"/>
    <n v="11163669"/>
    <x v="1"/>
  </r>
  <r>
    <n v="11164248"/>
    <n v="11164248"/>
    <n v="11164248"/>
    <x v="1"/>
  </r>
  <r>
    <n v="11179759"/>
    <n v="11179759"/>
    <n v="11179759"/>
    <x v="1"/>
  </r>
  <r>
    <n v="11180598"/>
    <n v="11180598"/>
    <n v="11180598"/>
    <x v="1"/>
  </r>
  <r>
    <n v="11180769"/>
    <n v="11180769"/>
    <n v="11180769"/>
    <x v="1"/>
  </r>
  <r>
    <n v="11180808"/>
    <n v="11180808"/>
    <n v="11180808"/>
    <x v="0"/>
  </r>
  <r>
    <n v="11180825"/>
    <n v="11180825"/>
    <n v="11180825"/>
    <x v="1"/>
  </r>
  <r>
    <n v="11180828"/>
    <n v="11180828"/>
    <n v="11180828"/>
    <x v="1"/>
  </r>
  <r>
    <n v="11180869"/>
    <n v="11180869"/>
    <n v="11180869"/>
    <x v="1"/>
  </r>
  <r>
    <n v="11181164"/>
    <n v="11181164"/>
    <n v="11181164"/>
    <x v="1"/>
  </r>
  <r>
    <n v="11182468"/>
    <n v="11182468"/>
    <n v="11182468"/>
    <x v="1"/>
  </r>
  <r>
    <n v="11183291"/>
    <n v="11183291"/>
    <n v="11183291"/>
    <x v="1"/>
  </r>
  <r>
    <n v="11186527"/>
    <n v="11186527"/>
    <n v="11186527"/>
    <x v="1"/>
  </r>
  <r>
    <n v="11187600"/>
    <n v="11187600"/>
    <n v="11187600"/>
    <x v="0"/>
  </r>
  <r>
    <n v="11188013"/>
    <n v="11188013"/>
    <n v="11188013"/>
    <x v="1"/>
  </r>
  <r>
    <n v="11189017"/>
    <n v="11189017"/>
    <n v="11189017"/>
    <x v="1"/>
  </r>
  <r>
    <n v="11189693"/>
    <n v="11189693"/>
    <n v="11189693"/>
    <x v="1"/>
  </r>
  <r>
    <n v="11190163"/>
    <n v="11190163"/>
    <n v="11190163"/>
    <x v="1"/>
  </r>
  <r>
    <n v="11190705"/>
    <n v="11190705"/>
    <n v="11190705"/>
    <x v="0"/>
  </r>
  <r>
    <n v="11191926"/>
    <n v="11191926"/>
    <n v="11191926"/>
    <x v="1"/>
  </r>
  <r>
    <n v="11192168"/>
    <n v="11192168"/>
    <n v="11192168"/>
    <x v="1"/>
  </r>
  <r>
    <n v="11192173"/>
    <n v="11192173"/>
    <n v="11192173"/>
    <x v="1"/>
  </r>
  <r>
    <n v="11192428"/>
    <n v="11192428"/>
    <n v="11192428"/>
    <x v="1"/>
  </r>
  <r>
    <n v="11192446"/>
    <n v="11192446"/>
    <n v="11192446"/>
    <x v="1"/>
  </r>
  <r>
    <n v="11195011"/>
    <n v="11195011"/>
    <n v="11195011"/>
    <x v="1"/>
  </r>
  <r>
    <n v="11195208"/>
    <n v="11195208"/>
    <n v="11195208"/>
    <x v="1"/>
  </r>
  <r>
    <n v="11195225"/>
    <n v="11195225"/>
    <n v="11195225"/>
    <x v="1"/>
  </r>
  <r>
    <n v="11195432"/>
    <n v="11195432"/>
    <n v="11195432"/>
    <x v="1"/>
  </r>
  <r>
    <n v="11195997"/>
    <n v="11195997"/>
    <n v="11195997"/>
    <x v="1"/>
  </r>
  <r>
    <n v="11196001"/>
    <n v="11196001"/>
    <n v="11196001"/>
    <x v="1"/>
  </r>
  <r>
    <n v="11196167"/>
    <n v="11196167"/>
    <n v="11196167"/>
    <x v="0"/>
  </r>
  <r>
    <n v="11196605"/>
    <n v="11196605"/>
    <n v="11196605"/>
    <x v="1"/>
  </r>
  <r>
    <n v="11197043"/>
    <n v="11197043"/>
    <n v="11197043"/>
    <x v="1"/>
  </r>
  <r>
    <n v="11197485"/>
    <n v="11197485"/>
    <n v="11197485"/>
    <x v="1"/>
  </r>
  <r>
    <n v="11197616"/>
    <n v="11197616"/>
    <n v="11197616"/>
    <x v="1"/>
  </r>
  <r>
    <n v="11198052"/>
    <n v="11198052"/>
    <n v="11198052"/>
    <x v="1"/>
  </r>
  <r>
    <n v="11198107"/>
    <n v="11198107"/>
    <n v="11198107"/>
    <x v="1"/>
  </r>
  <r>
    <n v="11198197"/>
    <n v="11198197"/>
    <n v="11198197"/>
    <x v="1"/>
  </r>
  <r>
    <n v="11198433"/>
    <n v="11198433"/>
    <n v="11198433"/>
    <x v="1"/>
  </r>
  <r>
    <n v="11198607"/>
    <n v="11198607"/>
    <n v="11198607"/>
    <x v="1"/>
  </r>
  <r>
    <n v="11199124"/>
    <n v="11199124"/>
    <n v="11199124"/>
    <x v="0"/>
  </r>
  <r>
    <n v="11199134"/>
    <n v="11199134"/>
    <n v="11199134"/>
    <x v="1"/>
  </r>
  <r>
    <n v="11199232"/>
    <n v="11199232"/>
    <n v="11199232"/>
    <x v="1"/>
  </r>
  <r>
    <n v="11199319"/>
    <n v="11199319"/>
    <n v="11199319"/>
    <x v="1"/>
  </r>
  <r>
    <n v="11199521"/>
    <n v="11199521"/>
    <n v="11199521"/>
    <x v="1"/>
  </r>
  <r>
    <n v="11199636"/>
    <n v="11199636"/>
    <n v="11199636"/>
    <x v="1"/>
  </r>
  <r>
    <n v="11199653"/>
    <n v="11199653"/>
    <n v="11199653"/>
    <x v="1"/>
  </r>
  <r>
    <n v="11199822"/>
    <n v="11199822"/>
    <n v="11199822"/>
    <x v="1"/>
  </r>
  <r>
    <n v="11200848"/>
    <n v="11200848"/>
    <n v="11200848"/>
    <x v="1"/>
  </r>
  <r>
    <n v="11200867"/>
    <n v="11200867"/>
    <n v="11200867"/>
    <x v="1"/>
  </r>
  <r>
    <n v="11201473"/>
    <n v="11201473"/>
    <n v="11201473"/>
    <x v="1"/>
  </r>
  <r>
    <n v="11201527"/>
    <n v="11201527"/>
    <n v="11201527"/>
    <x v="1"/>
  </r>
  <r>
    <n v="11202754"/>
    <n v="11202754"/>
    <n v="11202754"/>
    <x v="1"/>
  </r>
  <r>
    <n v="11205289"/>
    <n v="11205289"/>
    <n v="11205289"/>
    <x v="1"/>
  </r>
  <r>
    <n v="11208918"/>
    <n v="11208918"/>
    <n v="11208918"/>
    <x v="1"/>
  </r>
  <r>
    <n v="11209101"/>
    <n v="11209101"/>
    <n v="11209101"/>
    <x v="1"/>
  </r>
  <r>
    <n v="11209213"/>
    <n v="11209213"/>
    <n v="11209213"/>
    <x v="1"/>
  </r>
  <r>
    <n v="11209367"/>
    <n v="11209367"/>
    <n v="11209367"/>
    <x v="1"/>
  </r>
  <r>
    <n v="11209475"/>
    <n v="11209475"/>
    <n v="11209475"/>
    <x v="1"/>
  </r>
  <r>
    <n v="11209482"/>
    <n v="11209482"/>
    <n v="11209482"/>
    <x v="0"/>
  </r>
  <r>
    <n v="11209583"/>
    <n v="11209583"/>
    <n v="11209583"/>
    <x v="1"/>
  </r>
  <r>
    <n v="11209645"/>
    <n v="11209645"/>
    <n v="11209645"/>
    <x v="1"/>
  </r>
  <r>
    <n v="11209662"/>
    <n v="11209662"/>
    <n v="11209662"/>
    <x v="1"/>
  </r>
  <r>
    <n v="11209673"/>
    <n v="11209673"/>
    <n v="11209673"/>
    <x v="1"/>
  </r>
  <r>
    <n v="11209738"/>
    <n v="11209738"/>
    <n v="11209738"/>
    <x v="1"/>
  </r>
  <r>
    <n v="11209874"/>
    <n v="11209874"/>
    <n v="11209874"/>
    <x v="1"/>
  </r>
  <r>
    <n v="11210103"/>
    <n v="11210103"/>
    <n v="11210103"/>
    <x v="1"/>
  </r>
  <r>
    <n v="11210262"/>
    <n v="11210262"/>
    <n v="11210262"/>
    <x v="1"/>
  </r>
  <r>
    <n v="11210283"/>
    <n v="11210283"/>
    <n v="11210283"/>
    <x v="1"/>
  </r>
  <r>
    <n v="11210287"/>
    <n v="11210287"/>
    <n v="11210287"/>
    <x v="1"/>
  </r>
  <r>
    <n v="11210430"/>
    <n v="11210430"/>
    <n v="11210430"/>
    <x v="1"/>
  </r>
  <r>
    <n v="11210547"/>
    <n v="11210547"/>
    <n v="11210547"/>
    <x v="0"/>
  </r>
  <r>
    <n v="11210673"/>
    <n v="11210673"/>
    <n v="11210673"/>
    <x v="1"/>
  </r>
  <r>
    <n v="11210692"/>
    <n v="11210692"/>
    <n v="11210692"/>
    <x v="1"/>
  </r>
  <r>
    <n v="11210790"/>
    <n v="11210790"/>
    <n v="11210790"/>
    <x v="1"/>
  </r>
  <r>
    <n v="11210791"/>
    <n v="11210791"/>
    <n v="11210791"/>
    <x v="1"/>
  </r>
  <r>
    <n v="11210849"/>
    <n v="11210849"/>
    <n v="11210849"/>
    <x v="1"/>
  </r>
  <r>
    <n v="11210851"/>
    <n v="11210851"/>
    <n v="11210851"/>
    <x v="1"/>
  </r>
  <r>
    <n v="11210874"/>
    <n v="11210874"/>
    <n v="11210874"/>
    <x v="1"/>
  </r>
  <r>
    <n v="11210876"/>
    <n v="11210876"/>
    <n v="11210876"/>
    <x v="1"/>
  </r>
  <r>
    <n v="11210946"/>
    <n v="11210946"/>
    <n v="11210946"/>
    <x v="1"/>
  </r>
  <r>
    <n v="11211052"/>
    <n v="11211052"/>
    <n v="11211052"/>
    <x v="1"/>
  </r>
  <r>
    <n v="11211125"/>
    <n v="11211125"/>
    <n v="11211125"/>
    <x v="1"/>
  </r>
  <r>
    <n v="11211126"/>
    <n v="11211126"/>
    <n v="11211126"/>
    <x v="1"/>
  </r>
  <r>
    <n v="11211159"/>
    <n v="11211159"/>
    <n v="11211159"/>
    <x v="1"/>
  </r>
  <r>
    <n v="11211272"/>
    <n v="11211272"/>
    <n v="11211272"/>
    <x v="1"/>
  </r>
  <r>
    <n v="11211296"/>
    <n v="11211296"/>
    <n v="11211296"/>
    <x v="1"/>
  </r>
  <r>
    <n v="11211347"/>
    <n v="11211347"/>
    <n v="11211347"/>
    <x v="1"/>
  </r>
  <r>
    <n v="11211474"/>
    <n v="11211474"/>
    <n v="11211474"/>
    <x v="1"/>
  </r>
  <r>
    <n v="11211485"/>
    <n v="11211485"/>
    <n v="11211485"/>
    <x v="1"/>
  </r>
  <r>
    <n v="11211524"/>
    <n v="11211524"/>
    <n v="11211524"/>
    <x v="1"/>
  </r>
  <r>
    <n v="11211553"/>
    <n v="11211553"/>
    <n v="11211553"/>
    <x v="1"/>
  </r>
  <r>
    <n v="11211578"/>
    <n v="11211578"/>
    <n v="11211578"/>
    <x v="1"/>
  </r>
  <r>
    <n v="11211764"/>
    <n v="11211764"/>
    <n v="11211764"/>
    <x v="1"/>
  </r>
  <r>
    <n v="11211858"/>
    <n v="11211858"/>
    <n v="11211858"/>
    <x v="1"/>
  </r>
  <r>
    <n v="11212287"/>
    <n v="11212287"/>
    <n v="11212287"/>
    <x v="1"/>
  </r>
  <r>
    <n v="11212507"/>
    <n v="11212507"/>
    <n v="11212507"/>
    <x v="1"/>
  </r>
  <r>
    <n v="11212630"/>
    <n v="11212630"/>
    <n v="11212630"/>
    <x v="1"/>
  </r>
  <r>
    <n v="11212658"/>
    <n v="11212658"/>
    <n v="11212658"/>
    <x v="1"/>
  </r>
  <r>
    <n v="11212763"/>
    <n v="11212763"/>
    <n v="11212763"/>
    <x v="1"/>
  </r>
  <r>
    <n v="11212933"/>
    <n v="11212933"/>
    <n v="11212933"/>
    <x v="1"/>
  </r>
  <r>
    <n v="11213058"/>
    <n v="11213058"/>
    <n v="11213058"/>
    <x v="1"/>
  </r>
  <r>
    <n v="11213077"/>
    <n v="11213077"/>
    <n v="11213077"/>
    <x v="1"/>
  </r>
  <r>
    <n v="11213347"/>
    <n v="11213347"/>
    <n v="11213347"/>
    <x v="1"/>
  </r>
  <r>
    <n v="11213562"/>
    <n v="11213562"/>
    <n v="11213562"/>
    <x v="1"/>
  </r>
  <r>
    <n v="11213854"/>
    <n v="11213854"/>
    <n v="11213854"/>
    <x v="1"/>
  </r>
  <r>
    <n v="11213863"/>
    <n v="11213863"/>
    <n v="11213863"/>
    <x v="1"/>
  </r>
  <r>
    <n v="11214218"/>
    <n v="11214218"/>
    <n v="11214218"/>
    <x v="1"/>
  </r>
  <r>
    <n v="11214248"/>
    <n v="11214248"/>
    <n v="11214248"/>
    <x v="1"/>
  </r>
  <r>
    <n v="11214536"/>
    <n v="11214536"/>
    <n v="11214536"/>
    <x v="1"/>
  </r>
  <r>
    <n v="11214870"/>
    <n v="11214870"/>
    <n v="11214870"/>
    <x v="1"/>
  </r>
  <r>
    <n v="11214924"/>
    <n v="11214924"/>
    <n v="11214924"/>
    <x v="1"/>
  </r>
  <r>
    <n v="11215046"/>
    <n v="11215046"/>
    <n v="11215046"/>
    <x v="1"/>
  </r>
  <r>
    <n v="11215060"/>
    <n v="11215060"/>
    <n v="11215060"/>
    <x v="1"/>
  </r>
  <r>
    <n v="11215172"/>
    <n v="11215172"/>
    <n v="11215172"/>
    <x v="1"/>
  </r>
  <r>
    <n v="11215374"/>
    <n v="11215374"/>
    <n v="11215374"/>
    <x v="1"/>
  </r>
  <r>
    <n v="11215648"/>
    <n v="11215648"/>
    <n v="11215648"/>
    <x v="1"/>
  </r>
  <r>
    <n v="11215784"/>
    <n v="11215784"/>
    <n v="11215784"/>
    <x v="1"/>
  </r>
  <r>
    <n v="11216122"/>
    <n v="11216122"/>
    <n v="11216122"/>
    <x v="1"/>
  </r>
  <r>
    <n v="11216173"/>
    <n v="11216173"/>
    <n v="11216173"/>
    <x v="1"/>
  </r>
  <r>
    <n v="11216302"/>
    <n v="11216302"/>
    <n v="11216302"/>
    <x v="1"/>
  </r>
  <r>
    <n v="11216462"/>
    <n v="11216462"/>
    <n v="11216462"/>
    <x v="1"/>
  </r>
  <r>
    <n v="11216471"/>
    <n v="11216471"/>
    <n v="11216471"/>
    <x v="1"/>
  </r>
  <r>
    <n v="11216493"/>
    <n v="11216493"/>
    <n v="11216493"/>
    <x v="1"/>
  </r>
  <r>
    <n v="11216724"/>
    <n v="11216724"/>
    <n v="11216724"/>
    <x v="1"/>
  </r>
  <r>
    <n v="11217093"/>
    <n v="11217093"/>
    <n v="11217093"/>
    <x v="1"/>
  </r>
  <r>
    <n v="11217103"/>
    <n v="11217103"/>
    <n v="11217103"/>
    <x v="1"/>
  </r>
  <r>
    <n v="11217172"/>
    <n v="11217172"/>
    <n v="11217172"/>
    <x v="1"/>
  </r>
  <r>
    <n v="11217736"/>
    <n v="11217736"/>
    <n v="11217736"/>
    <x v="1"/>
  </r>
  <r>
    <n v="11217900"/>
    <n v="11217900"/>
    <n v="11217900"/>
    <x v="1"/>
  </r>
  <r>
    <n v="11217922"/>
    <n v="11217922"/>
    <n v="11217922"/>
    <x v="1"/>
  </r>
  <r>
    <n v="11217964"/>
    <n v="11217964"/>
    <n v="11217964"/>
    <x v="1"/>
  </r>
  <r>
    <n v="11218057"/>
    <n v="11218057"/>
    <n v="11218057"/>
    <x v="1"/>
  </r>
  <r>
    <n v="11218963"/>
    <n v="11218963"/>
    <n v="11218963"/>
    <x v="1"/>
  </r>
  <r>
    <n v="11219255"/>
    <n v="11219255"/>
    <n v="11219255"/>
    <x v="1"/>
  </r>
  <r>
    <n v="11219547"/>
    <n v="11219547"/>
    <n v="11219547"/>
    <x v="1"/>
  </r>
  <r>
    <n v="11219810"/>
    <n v="11219810"/>
    <n v="11219810"/>
    <x v="1"/>
  </r>
  <r>
    <n v="11220112"/>
    <n v="11220112"/>
    <n v="11220112"/>
    <x v="1"/>
  </r>
  <r>
    <n v="11220124"/>
    <n v="11220124"/>
    <n v="11220124"/>
    <x v="1"/>
  </r>
  <r>
    <n v="11220160"/>
    <n v="11220160"/>
    <n v="11220160"/>
    <x v="1"/>
  </r>
  <r>
    <n v="11220162"/>
    <n v="11220162"/>
    <n v="11220162"/>
    <x v="1"/>
  </r>
  <r>
    <n v="11220164"/>
    <n v="11220164"/>
    <n v="11220164"/>
    <x v="1"/>
  </r>
  <r>
    <n v="11220166"/>
    <n v="11220166"/>
    <n v="11220166"/>
    <x v="1"/>
  </r>
  <r>
    <n v="11223236"/>
    <n v="11223236"/>
    <n v="11223236"/>
    <x v="1"/>
  </r>
  <r>
    <n v="11223834"/>
    <n v="11223834"/>
    <n v="11223834"/>
    <x v="1"/>
  </r>
  <r>
    <n v="11223840"/>
    <n v="11223840"/>
    <n v="11223840"/>
    <x v="1"/>
  </r>
  <r>
    <n v="11225043"/>
    <n v="11225043"/>
    <n v="11225043"/>
    <x v="1"/>
  </r>
  <r>
    <n v="11225340"/>
    <n v="11225340"/>
    <n v="11225340"/>
    <x v="1"/>
  </r>
  <r>
    <n v="11225765"/>
    <n v="11225765"/>
    <n v="11225765"/>
    <x v="1"/>
  </r>
  <r>
    <n v="11226388"/>
    <n v="11226388"/>
    <n v="11226388"/>
    <x v="1"/>
  </r>
  <r>
    <n v="11227682"/>
    <n v="11227682"/>
    <n v="11227682"/>
    <x v="1"/>
  </r>
  <r>
    <n v="11232456"/>
    <n v="11232456"/>
    <n v="11232456"/>
    <x v="0"/>
  </r>
  <r>
    <n v="11241930"/>
    <n v="11241930"/>
    <n v="11241930"/>
    <x v="1"/>
  </r>
  <r>
    <n v="11241934"/>
    <n v="11241934"/>
    <n v="11241934"/>
    <x v="1"/>
  </r>
  <r>
    <n v="11242726"/>
    <n v="11242726"/>
    <n v="11242726"/>
    <x v="1"/>
  </r>
  <r>
    <n v="11245468"/>
    <n v="11245468"/>
    <n v="11245468"/>
    <x v="1"/>
  </r>
  <r>
    <n v="11246659"/>
    <n v="11246659"/>
    <n v="11246659"/>
    <x v="1"/>
  </r>
  <r>
    <n v="11247745"/>
    <n v="11247745"/>
    <n v="11247745"/>
    <x v="1"/>
  </r>
  <r>
    <n v="11247751"/>
    <n v="11247751"/>
    <n v="11247751"/>
    <x v="1"/>
  </r>
  <r>
    <n v="11247775"/>
    <n v="11247775"/>
    <n v="11247775"/>
    <x v="1"/>
  </r>
  <r>
    <n v="11247778"/>
    <n v="11247778"/>
    <n v="11247778"/>
    <x v="1"/>
  </r>
  <r>
    <n v="11247779"/>
    <n v="11247779"/>
    <n v="11247779"/>
    <x v="1"/>
  </r>
  <r>
    <n v="11247781"/>
    <n v="11247781"/>
    <n v="11247781"/>
    <x v="1"/>
  </r>
  <r>
    <n v="11247784"/>
    <n v="11247784"/>
    <n v="11247784"/>
    <x v="1"/>
  </r>
  <r>
    <n v="11247787"/>
    <n v="11247787"/>
    <n v="11247787"/>
    <x v="1"/>
  </r>
  <r>
    <n v="11247794"/>
    <n v="11247794"/>
    <n v="11247794"/>
    <x v="1"/>
  </r>
  <r>
    <n v="11247806"/>
    <n v="11247806"/>
    <n v="11247806"/>
    <x v="1"/>
  </r>
  <r>
    <n v="11255429"/>
    <n v="11255429"/>
    <n v="11255429"/>
    <x v="1"/>
  </r>
  <r>
    <n v="11258099"/>
    <n v="11258099"/>
    <n v="11258099"/>
    <x v="1"/>
  </r>
  <r>
    <n v="11258134"/>
    <n v="11258134"/>
    <n v="11258134"/>
    <x v="1"/>
  </r>
  <r>
    <n v="11258582"/>
    <n v="11258582"/>
    <n v="11258582"/>
    <x v="1"/>
  </r>
  <r>
    <n v="11258846"/>
    <n v="11258846"/>
    <n v="11258846"/>
    <x v="1"/>
  </r>
  <r>
    <n v="11261080"/>
    <n v="11261080"/>
    <n v="11261080"/>
    <x v="1"/>
  </r>
  <r>
    <n v="11262888"/>
    <n v="11262888"/>
    <n v="11262888"/>
    <x v="1"/>
  </r>
  <r>
    <n v="11266551"/>
    <n v="11266551"/>
    <n v="11266551"/>
    <x v="1"/>
  </r>
  <r>
    <n v="11266552"/>
    <n v="11266552"/>
    <n v="11266552"/>
    <x v="1"/>
  </r>
  <r>
    <n v="11266561"/>
    <n v="11266561"/>
    <n v="11266561"/>
    <x v="1"/>
  </r>
  <r>
    <n v="11266630"/>
    <n v="11266630"/>
    <n v="11266630"/>
    <x v="1"/>
  </r>
  <r>
    <n v="11267119"/>
    <n v="11267119"/>
    <n v="11267119"/>
    <x v="1"/>
  </r>
  <r>
    <n v="11270755"/>
    <n v="11270755"/>
    <n v="11270755"/>
    <x v="1"/>
  </r>
  <r>
    <n v="11270756"/>
    <n v="11270756"/>
    <n v="11270756"/>
    <x v="1"/>
  </r>
  <r>
    <n v="11271367"/>
    <n v="11271367"/>
    <n v="11271367"/>
    <x v="1"/>
  </r>
  <r>
    <n v="11271993"/>
    <n v="11271993"/>
    <n v="11271993"/>
    <x v="1"/>
  </r>
  <r>
    <n v="11271996"/>
    <n v="11271996"/>
    <n v="11271996"/>
    <x v="1"/>
  </r>
  <r>
    <n v="11272426"/>
    <n v="11272426"/>
    <n v="11272426"/>
    <x v="1"/>
  </r>
  <r>
    <n v="11272427"/>
    <n v="11272427"/>
    <n v="11272427"/>
    <x v="1"/>
  </r>
  <r>
    <n v="11275078"/>
    <n v="11275078"/>
    <n v="11275078"/>
    <x v="1"/>
  </r>
  <r>
    <n v="11283603"/>
    <n v="11283603"/>
    <n v="11283603"/>
    <x v="1"/>
  </r>
  <r>
    <n v="616133607"/>
    <n v="616133607"/>
    <n v="616133607"/>
    <x v="0"/>
  </r>
  <r>
    <n v="616135449"/>
    <n v="616135449"/>
    <n v="616135449"/>
    <x v="1"/>
  </r>
  <r>
    <n v="616161296"/>
    <n v="616161296"/>
    <n v="616161296"/>
    <x v="1"/>
  </r>
  <r>
    <n v="616263000"/>
    <n v="616263000"/>
    <n v="616263000"/>
    <x v="1"/>
  </r>
  <r>
    <n v="617268154"/>
    <n v="617268154"/>
    <n v="617268154"/>
    <x v="1"/>
  </r>
  <r>
    <n v="617374490"/>
    <n v="617374490"/>
    <n v="617374490"/>
    <x v="0"/>
  </r>
  <r>
    <n v="617374496"/>
    <n v="617374496"/>
    <n v="617374496"/>
    <x v="0"/>
  </r>
  <r>
    <n v="617400312"/>
    <n v="617400312"/>
    <n v="617400312"/>
    <x v="1"/>
  </r>
  <r>
    <n v="619051615"/>
    <n v="619051615"/>
    <n v="619051615"/>
    <x v="1"/>
  </r>
  <r>
    <n v="619432241"/>
    <n v="619432241"/>
    <n v="619432241"/>
    <x v="1"/>
  </r>
  <r>
    <n v="620071848"/>
    <n v="620071848"/>
    <n v="620071848"/>
    <x v="1"/>
  </r>
  <r>
    <n v="620080491"/>
    <n v="620080491"/>
    <n v="620080491"/>
    <x v="1"/>
  </r>
  <r>
    <n v="620257467"/>
    <n v="620257467"/>
    <n v="620257467"/>
    <x v="0"/>
  </r>
  <r>
    <n v="620259512"/>
    <n v="620259512"/>
    <n v="620259512"/>
    <x v="1"/>
  </r>
  <r>
    <n v="620280119"/>
    <n v="620280119"/>
    <n v="620280119"/>
    <x v="1"/>
  </r>
  <r>
    <n v="620350467"/>
    <n v="620350467"/>
    <n v="620350467"/>
    <x v="1"/>
  </r>
  <r>
    <n v="620465895"/>
    <n v="620465895"/>
    <n v="620465895"/>
    <x v="1"/>
  </r>
  <r>
    <n v="620534642"/>
    <n v="620534642"/>
    <n v="620534642"/>
    <x v="1"/>
  </r>
  <r>
    <n v="620536564"/>
    <n v="620536564"/>
    <n v="620536564"/>
    <x v="1"/>
  </r>
  <r>
    <n v="620675053"/>
    <n v="620675053"/>
    <n v="620675053"/>
    <x v="1"/>
  </r>
  <r>
    <n v="620677070"/>
    <n v="620677070"/>
    <n v="620677070"/>
    <x v="1"/>
  </r>
  <r>
    <n v="620680375"/>
    <n v="620680375"/>
    <n v="620680375"/>
    <x v="1"/>
  </r>
  <r>
    <n v="620680481"/>
    <n v="620680481"/>
    <n v="620680481"/>
    <x v="1"/>
  </r>
  <r>
    <n v="620723352"/>
    <n v="620723352"/>
    <n v="620723352"/>
    <x v="1"/>
  </r>
  <r>
    <n v="620782130"/>
    <n v="620782130"/>
    <n v="620782130"/>
    <x v="1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299">
  <r>
    <n v="10697150"/>
    <m/>
    <x v="0"/>
  </r>
  <r>
    <n v="10763112"/>
    <m/>
    <x v="1"/>
  </r>
  <r>
    <n v="10763133"/>
    <m/>
    <x v="1"/>
  </r>
  <r>
    <n v="10765199"/>
    <m/>
    <x v="2"/>
  </r>
  <r>
    <n v="10765440"/>
    <m/>
    <x v="1"/>
  </r>
  <r>
    <n v="10765450"/>
    <m/>
    <x v="3"/>
  </r>
  <r>
    <n v="10765472"/>
    <m/>
    <x v="3"/>
  </r>
  <r>
    <n v="10765749"/>
    <m/>
    <x v="2"/>
  </r>
  <r>
    <n v="10765830"/>
    <m/>
    <x v="4"/>
  </r>
  <r>
    <n v="10765936"/>
    <m/>
    <x v="1"/>
  </r>
  <r>
    <n v="10765955"/>
    <m/>
    <x v="1"/>
  </r>
  <r>
    <n v="10766025"/>
    <m/>
    <x v="1"/>
  </r>
  <r>
    <n v="10910051"/>
    <m/>
    <x v="1"/>
  </r>
  <r>
    <n v="10910055"/>
    <m/>
    <x v="1"/>
  </r>
  <r>
    <n v="10910072"/>
    <m/>
    <x v="1"/>
  </r>
  <r>
    <n v="10910076"/>
    <m/>
    <x v="5"/>
  </r>
  <r>
    <n v="10910108"/>
    <m/>
    <x v="1"/>
  </r>
  <r>
    <n v="10910109"/>
    <m/>
    <x v="1"/>
  </r>
  <r>
    <n v="10980307"/>
    <m/>
    <x v="1"/>
  </r>
  <r>
    <n v="10980340"/>
    <m/>
    <x v="1"/>
  </r>
  <r>
    <n v="10980407"/>
    <m/>
    <x v="1"/>
  </r>
  <r>
    <n v="10980415"/>
    <m/>
    <x v="1"/>
  </r>
  <r>
    <n v="10980433"/>
    <m/>
    <x v="1"/>
  </r>
  <r>
    <n v="10980565"/>
    <m/>
    <x v="4"/>
  </r>
  <r>
    <n v="10980601"/>
    <m/>
    <x v="1"/>
  </r>
  <r>
    <n v="10980965"/>
    <m/>
    <x v="1"/>
  </r>
  <r>
    <n v="10980976"/>
    <m/>
    <x v="2"/>
  </r>
  <r>
    <n v="10981041"/>
    <m/>
    <x v="3"/>
  </r>
  <r>
    <n v="11016099"/>
    <m/>
    <x v="4"/>
  </r>
  <r>
    <n v="11100411"/>
    <m/>
    <x v="1"/>
  </r>
  <r>
    <n v="11102675"/>
    <m/>
    <x v="1"/>
  </r>
  <r>
    <n v="11102690"/>
    <m/>
    <x v="1"/>
  </r>
  <r>
    <n v="11102806"/>
    <m/>
    <x v="1"/>
  </r>
  <r>
    <n v="11102939"/>
    <m/>
    <x v="1"/>
  </r>
  <r>
    <n v="11103691"/>
    <m/>
    <x v="1"/>
  </r>
  <r>
    <n v="11103893"/>
    <m/>
    <x v="1"/>
  </r>
  <r>
    <n v="11104441"/>
    <m/>
    <x v="1"/>
  </r>
  <r>
    <n v="11104522"/>
    <m/>
    <x v="4"/>
  </r>
  <r>
    <n v="11104603"/>
    <m/>
    <x v="1"/>
  </r>
  <r>
    <n v="11105320"/>
    <m/>
    <x v="1"/>
  </r>
  <r>
    <n v="11105468"/>
    <m/>
    <x v="2"/>
  </r>
  <r>
    <n v="11105903"/>
    <m/>
    <x v="1"/>
  </r>
  <r>
    <n v="11106108"/>
    <m/>
    <x v="1"/>
  </r>
  <r>
    <n v="11106113"/>
    <m/>
    <x v="1"/>
  </r>
  <r>
    <n v="11106345"/>
    <m/>
    <x v="1"/>
  </r>
  <r>
    <n v="11106408"/>
    <m/>
    <x v="1"/>
  </r>
  <r>
    <n v="11108124"/>
    <m/>
    <x v="1"/>
  </r>
  <r>
    <n v="11108132"/>
    <m/>
    <x v="2"/>
  </r>
  <r>
    <n v="11108137"/>
    <m/>
    <x v="0"/>
  </r>
  <r>
    <n v="11108138"/>
    <m/>
    <x v="0"/>
  </r>
  <r>
    <n v="11108361"/>
    <m/>
    <x v="2"/>
  </r>
  <r>
    <n v="11108723"/>
    <m/>
    <x v="1"/>
  </r>
  <r>
    <n v="11108828"/>
    <m/>
    <x v="1"/>
  </r>
  <r>
    <n v="11108900"/>
    <m/>
    <x v="1"/>
  </r>
  <r>
    <n v="11109129"/>
    <m/>
    <x v="1"/>
  </r>
  <r>
    <n v="11109153"/>
    <m/>
    <x v="1"/>
  </r>
  <r>
    <n v="11109173"/>
    <m/>
    <x v="2"/>
  </r>
  <r>
    <n v="11109249"/>
    <m/>
    <x v="1"/>
  </r>
  <r>
    <n v="11116361"/>
    <m/>
    <x v="1"/>
  </r>
  <r>
    <n v="11117475"/>
    <m/>
    <x v="0"/>
  </r>
  <r>
    <n v="11133090"/>
    <m/>
    <x v="1"/>
  </r>
  <r>
    <n v="11156206"/>
    <m/>
    <x v="1"/>
  </r>
  <r>
    <n v="11156429"/>
    <m/>
    <x v="4"/>
  </r>
  <r>
    <n v="11156431"/>
    <m/>
    <x v="3"/>
  </r>
  <r>
    <n v="11156446"/>
    <m/>
    <x v="1"/>
  </r>
  <r>
    <n v="11156448"/>
    <m/>
    <x v="4"/>
  </r>
  <r>
    <n v="11163828"/>
    <m/>
    <x v="1"/>
  </r>
  <r>
    <n v="11180665"/>
    <m/>
    <x v="4"/>
  </r>
  <r>
    <n v="11180791"/>
    <m/>
    <x v="1"/>
  </r>
  <r>
    <n v="11180796"/>
    <m/>
    <x v="4"/>
  </r>
  <r>
    <n v="11182078"/>
    <m/>
    <x v="1"/>
  </r>
  <r>
    <n v="11182379"/>
    <m/>
    <x v="2"/>
  </r>
  <r>
    <n v="11182773"/>
    <m/>
    <x v="2"/>
  </r>
  <r>
    <n v="11187519"/>
    <m/>
    <x v="1"/>
  </r>
  <r>
    <n v="11187521"/>
    <m/>
    <x v="1"/>
  </r>
  <r>
    <n v="11187527"/>
    <m/>
    <x v="1"/>
  </r>
  <r>
    <n v="11188724"/>
    <m/>
    <x v="1"/>
  </r>
  <r>
    <n v="11189488"/>
    <m/>
    <x v="1"/>
  </r>
  <r>
    <n v="11189491"/>
    <m/>
    <x v="1"/>
  </r>
  <r>
    <n v="11190086"/>
    <m/>
    <x v="1"/>
  </r>
  <r>
    <n v="11190176"/>
    <m/>
    <x v="1"/>
  </r>
  <r>
    <n v="11191673"/>
    <m/>
    <x v="1"/>
  </r>
  <r>
    <n v="11191678"/>
    <m/>
    <x v="1"/>
  </r>
  <r>
    <n v="11191680"/>
    <m/>
    <x v="1"/>
  </r>
  <r>
    <n v="11191683"/>
    <m/>
    <x v="1"/>
  </r>
  <r>
    <n v="11192150"/>
    <m/>
    <x v="1"/>
  </r>
  <r>
    <n v="11192172"/>
    <m/>
    <x v="1"/>
  </r>
  <r>
    <n v="11192246"/>
    <m/>
    <x v="3"/>
  </r>
  <r>
    <n v="11192647"/>
    <m/>
    <x v="1"/>
  </r>
  <r>
    <n v="11193172"/>
    <m/>
    <x v="1"/>
  </r>
  <r>
    <n v="11193183"/>
    <m/>
    <x v="1"/>
  </r>
  <r>
    <n v="11194020"/>
    <m/>
    <x v="1"/>
  </r>
  <r>
    <n v="11194708"/>
    <m/>
    <x v="1"/>
  </r>
  <r>
    <n v="11194862"/>
    <m/>
    <x v="1"/>
  </r>
  <r>
    <n v="11195213"/>
    <m/>
    <x v="1"/>
  </r>
  <r>
    <n v="11195961"/>
    <m/>
    <x v="1"/>
  </r>
  <r>
    <n v="11196149"/>
    <m/>
    <x v="1"/>
  </r>
  <r>
    <n v="11196220"/>
    <m/>
    <x v="1"/>
  </r>
  <r>
    <n v="11196250"/>
    <m/>
    <x v="0"/>
  </r>
  <r>
    <n v="11196402"/>
    <m/>
    <x v="1"/>
  </r>
  <r>
    <n v="11196852"/>
    <m/>
    <x v="1"/>
  </r>
  <r>
    <n v="11196854"/>
    <m/>
    <x v="1"/>
  </r>
  <r>
    <n v="11196855"/>
    <m/>
    <x v="1"/>
  </r>
  <r>
    <n v="11196857"/>
    <m/>
    <x v="1"/>
  </r>
  <r>
    <n v="11196859"/>
    <m/>
    <x v="2"/>
  </r>
  <r>
    <n v="11196860"/>
    <m/>
    <x v="2"/>
  </r>
  <r>
    <n v="11197276"/>
    <m/>
    <x v="1"/>
  </r>
  <r>
    <n v="11197468"/>
    <m/>
    <x v="1"/>
  </r>
  <r>
    <n v="11197754"/>
    <m/>
    <x v="1"/>
  </r>
  <r>
    <n v="11197830"/>
    <m/>
    <x v="4"/>
  </r>
  <r>
    <n v="11198038"/>
    <m/>
    <x v="3"/>
  </r>
  <r>
    <n v="11198056"/>
    <m/>
    <x v="0"/>
  </r>
  <r>
    <n v="11198205"/>
    <m/>
    <x v="3"/>
  </r>
  <r>
    <n v="11198370"/>
    <m/>
    <x v="1"/>
  </r>
  <r>
    <n v="11198434"/>
    <m/>
    <x v="1"/>
  </r>
  <r>
    <n v="11198638"/>
    <m/>
    <x v="3"/>
  </r>
  <r>
    <n v="11199007"/>
    <m/>
    <x v="1"/>
  </r>
  <r>
    <n v="11199126"/>
    <m/>
    <x v="1"/>
  </r>
  <r>
    <n v="11199295"/>
    <m/>
    <x v="4"/>
  </r>
  <r>
    <n v="11199331"/>
    <m/>
    <x v="1"/>
  </r>
  <r>
    <n v="11199336"/>
    <m/>
    <x v="1"/>
  </r>
  <r>
    <n v="11199338"/>
    <m/>
    <x v="1"/>
  </r>
  <r>
    <n v="11199341"/>
    <m/>
    <x v="1"/>
  </r>
  <r>
    <n v="11199347"/>
    <m/>
    <x v="2"/>
  </r>
  <r>
    <n v="11199351"/>
    <m/>
    <x v="3"/>
  </r>
  <r>
    <n v="11199352"/>
    <m/>
    <x v="1"/>
  </r>
  <r>
    <n v="11199357"/>
    <m/>
    <x v="1"/>
  </r>
  <r>
    <n v="11199699"/>
    <m/>
    <x v="1"/>
  </r>
  <r>
    <n v="11200541"/>
    <m/>
    <x v="2"/>
  </r>
  <r>
    <n v="11200580"/>
    <m/>
    <x v="1"/>
  </r>
  <r>
    <n v="11200600"/>
    <m/>
    <x v="1"/>
  </r>
  <r>
    <n v="11200605"/>
    <m/>
    <x v="1"/>
  </r>
  <r>
    <n v="11200817"/>
    <m/>
    <x v="1"/>
  </r>
  <r>
    <n v="11200876"/>
    <m/>
    <x v="1"/>
  </r>
  <r>
    <n v="11200898"/>
    <m/>
    <x v="4"/>
  </r>
  <r>
    <n v="11201202"/>
    <m/>
    <x v="0"/>
  </r>
  <r>
    <n v="11201544"/>
    <m/>
    <x v="1"/>
  </r>
  <r>
    <n v="11202072"/>
    <m/>
    <x v="1"/>
  </r>
  <r>
    <n v="11202290"/>
    <m/>
    <x v="1"/>
  </r>
  <r>
    <n v="11202369"/>
    <m/>
    <x v="3"/>
  </r>
  <r>
    <n v="11202753"/>
    <m/>
    <x v="1"/>
  </r>
  <r>
    <n v="11202833"/>
    <m/>
    <x v="1"/>
  </r>
  <r>
    <n v="11202903"/>
    <m/>
    <x v="4"/>
  </r>
  <r>
    <n v="11202905"/>
    <m/>
    <x v="3"/>
  </r>
  <r>
    <n v="11202915"/>
    <m/>
    <x v="2"/>
  </r>
  <r>
    <n v="11203521"/>
    <m/>
    <x v="4"/>
  </r>
  <r>
    <n v="11203593"/>
    <m/>
    <x v="4"/>
  </r>
  <r>
    <n v="11203595"/>
    <m/>
    <x v="4"/>
  </r>
  <r>
    <n v="11203683"/>
    <m/>
    <x v="1"/>
  </r>
  <r>
    <n v="11203867"/>
    <m/>
    <x v="2"/>
  </r>
  <r>
    <n v="11204019"/>
    <m/>
    <x v="1"/>
  </r>
  <r>
    <n v="11204021"/>
    <m/>
    <x v="6"/>
  </r>
  <r>
    <n v="11204025"/>
    <m/>
    <x v="2"/>
  </r>
  <r>
    <n v="11204029"/>
    <m/>
    <x v="5"/>
  </r>
  <r>
    <n v="11204116"/>
    <m/>
    <x v="1"/>
  </r>
  <r>
    <n v="11204471"/>
    <m/>
    <x v="4"/>
  </r>
  <r>
    <n v="11204937"/>
    <m/>
    <x v="1"/>
  </r>
  <r>
    <n v="11205084"/>
    <m/>
    <x v="1"/>
  </r>
  <r>
    <n v="11205087"/>
    <m/>
    <x v="1"/>
  </r>
  <r>
    <n v="11205088"/>
    <m/>
    <x v="1"/>
  </r>
  <r>
    <n v="11205090"/>
    <m/>
    <x v="1"/>
  </r>
  <r>
    <n v="11205091"/>
    <m/>
    <x v="2"/>
  </r>
  <r>
    <n v="11205092"/>
    <m/>
    <x v="2"/>
  </r>
  <r>
    <n v="11205360"/>
    <m/>
    <x v="4"/>
  </r>
  <r>
    <n v="11206335"/>
    <m/>
    <x v="1"/>
  </r>
  <r>
    <n v="11206784"/>
    <m/>
    <x v="4"/>
  </r>
  <r>
    <n v="11208049"/>
    <m/>
    <x v="2"/>
  </r>
  <r>
    <n v="11208508"/>
    <m/>
    <x v="1"/>
  </r>
  <r>
    <n v="11208882"/>
    <m/>
    <x v="3"/>
  </r>
  <r>
    <n v="11208891"/>
    <m/>
    <x v="4"/>
  </r>
  <r>
    <n v="11209250"/>
    <m/>
    <x v="1"/>
  </r>
  <r>
    <n v="11209361"/>
    <m/>
    <x v="2"/>
  </r>
  <r>
    <n v="11209474"/>
    <m/>
    <x v="0"/>
  </r>
  <r>
    <n v="11209507"/>
    <m/>
    <x v="1"/>
  </r>
  <r>
    <n v="11209522"/>
    <m/>
    <x v="4"/>
  </r>
  <r>
    <n v="11209530"/>
    <m/>
    <x v="2"/>
  </r>
  <r>
    <n v="11209538"/>
    <m/>
    <x v="1"/>
  </r>
  <r>
    <n v="11209554"/>
    <m/>
    <x v="1"/>
  </r>
  <r>
    <n v="11210068"/>
    <m/>
    <x v="1"/>
  </r>
  <r>
    <n v="11210145"/>
    <m/>
    <x v="1"/>
  </r>
  <r>
    <n v="11210300"/>
    <m/>
    <x v="4"/>
  </r>
  <r>
    <n v="11210308"/>
    <m/>
    <x v="4"/>
  </r>
  <r>
    <n v="11210329"/>
    <m/>
    <x v="4"/>
  </r>
  <r>
    <n v="11210366"/>
    <m/>
    <x v="1"/>
  </r>
  <r>
    <n v="11210396"/>
    <m/>
    <x v="1"/>
  </r>
  <r>
    <n v="11210663"/>
    <m/>
    <x v="1"/>
  </r>
  <r>
    <n v="11210665"/>
    <m/>
    <x v="2"/>
  </r>
  <r>
    <n v="11210677"/>
    <m/>
    <x v="1"/>
  </r>
  <r>
    <n v="11210678"/>
    <m/>
    <x v="1"/>
  </r>
  <r>
    <n v="11210679"/>
    <m/>
    <x v="1"/>
  </r>
  <r>
    <n v="11210681"/>
    <m/>
    <x v="1"/>
  </r>
  <r>
    <n v="11210682"/>
    <m/>
    <x v="1"/>
  </r>
  <r>
    <n v="11210683"/>
    <m/>
    <x v="1"/>
  </r>
  <r>
    <n v="11210685"/>
    <m/>
    <x v="1"/>
  </r>
  <r>
    <n v="11210706"/>
    <m/>
    <x v="1"/>
  </r>
  <r>
    <n v="11210743"/>
    <m/>
    <x v="1"/>
  </r>
  <r>
    <n v="11210777"/>
    <m/>
    <x v="1"/>
  </r>
  <r>
    <n v="11210793"/>
    <m/>
    <x v="2"/>
  </r>
  <r>
    <n v="11210902"/>
    <m/>
    <x v="1"/>
  </r>
  <r>
    <n v="11210944"/>
    <m/>
    <x v="1"/>
  </r>
  <r>
    <n v="11211123"/>
    <m/>
    <x v="1"/>
  </r>
  <r>
    <n v="11211145"/>
    <m/>
    <x v="2"/>
  </r>
  <r>
    <n v="11211148"/>
    <m/>
    <x v="1"/>
  </r>
  <r>
    <n v="11211175"/>
    <m/>
    <x v="4"/>
  </r>
  <r>
    <n v="11211187"/>
    <m/>
    <x v="0"/>
  </r>
  <r>
    <n v="11211191"/>
    <m/>
    <x v="1"/>
  </r>
  <r>
    <n v="11211324"/>
    <m/>
    <x v="1"/>
  </r>
  <r>
    <n v="11211334"/>
    <m/>
    <x v="1"/>
  </r>
  <r>
    <n v="11211392"/>
    <m/>
    <x v="2"/>
  </r>
  <r>
    <n v="11212039"/>
    <m/>
    <x v="1"/>
  </r>
  <r>
    <n v="11212405"/>
    <m/>
    <x v="1"/>
  </r>
  <r>
    <n v="11212576"/>
    <m/>
    <x v="0"/>
  </r>
  <r>
    <n v="11212703"/>
    <m/>
    <x v="1"/>
  </r>
  <r>
    <n v="11212733"/>
    <m/>
    <x v="4"/>
  </r>
  <r>
    <n v="11212748"/>
    <m/>
    <x v="3"/>
  </r>
  <r>
    <n v="11212788"/>
    <m/>
    <x v="2"/>
  </r>
  <r>
    <n v="11212961"/>
    <m/>
    <x v="1"/>
  </r>
  <r>
    <n v="11213133"/>
    <m/>
    <x v="3"/>
  </r>
  <r>
    <n v="11213241"/>
    <m/>
    <x v="1"/>
  </r>
  <r>
    <n v="11213499"/>
    <m/>
    <x v="1"/>
  </r>
  <r>
    <n v="11213876"/>
    <m/>
    <x v="1"/>
  </r>
  <r>
    <n v="11214178"/>
    <m/>
    <x v="4"/>
  </r>
  <r>
    <n v="11214256"/>
    <m/>
    <x v="2"/>
  </r>
  <r>
    <n v="11214496"/>
    <m/>
    <x v="0"/>
  </r>
  <r>
    <n v="11214607"/>
    <m/>
    <x v="3"/>
  </r>
  <r>
    <n v="11214703"/>
    <m/>
    <x v="1"/>
  </r>
  <r>
    <n v="11214711"/>
    <m/>
    <x v="2"/>
  </r>
  <r>
    <n v="11214749"/>
    <m/>
    <x v="4"/>
  </r>
  <r>
    <n v="11214753"/>
    <m/>
    <x v="1"/>
  </r>
  <r>
    <n v="11214754"/>
    <m/>
    <x v="1"/>
  </r>
  <r>
    <n v="11214862"/>
    <m/>
    <x v="2"/>
  </r>
  <r>
    <n v="11214878"/>
    <m/>
    <x v="1"/>
  </r>
  <r>
    <n v="11214879"/>
    <m/>
    <x v="1"/>
  </r>
  <r>
    <n v="11215007"/>
    <m/>
    <x v="1"/>
  </r>
  <r>
    <n v="11215124"/>
    <m/>
    <x v="1"/>
  </r>
  <r>
    <n v="11215237"/>
    <m/>
    <x v="1"/>
  </r>
  <r>
    <n v="11215246"/>
    <m/>
    <x v="5"/>
  </r>
  <r>
    <n v="11215322"/>
    <m/>
    <x v="2"/>
  </r>
  <r>
    <n v="11215890"/>
    <m/>
    <x v="0"/>
  </r>
  <r>
    <n v="11216459"/>
    <m/>
    <x v="1"/>
  </r>
  <r>
    <n v="11216477"/>
    <m/>
    <x v="0"/>
  </r>
  <r>
    <n v="11216489"/>
    <m/>
    <x v="7"/>
  </r>
  <r>
    <n v="11216531"/>
    <m/>
    <x v="1"/>
  </r>
  <r>
    <n v="11216556"/>
    <m/>
    <x v="1"/>
  </r>
  <r>
    <n v="11216778"/>
    <m/>
    <x v="0"/>
  </r>
  <r>
    <n v="11217091"/>
    <m/>
    <x v="1"/>
  </r>
  <r>
    <n v="11217102"/>
    <m/>
    <x v="3"/>
  </r>
  <r>
    <n v="11217105"/>
    <m/>
    <x v="1"/>
  </r>
  <r>
    <n v="11217199"/>
    <m/>
    <x v="1"/>
  </r>
  <r>
    <n v="11217205"/>
    <m/>
    <x v="7"/>
  </r>
  <r>
    <n v="11217257"/>
    <m/>
    <x v="1"/>
  </r>
  <r>
    <n v="11217538"/>
    <m/>
    <x v="2"/>
  </r>
  <r>
    <n v="11217974"/>
    <m/>
    <x v="4"/>
  </r>
  <r>
    <n v="11218156"/>
    <m/>
    <x v="1"/>
  </r>
  <r>
    <n v="11218267"/>
    <m/>
    <x v="1"/>
  </r>
  <r>
    <n v="11218268"/>
    <m/>
    <x v="1"/>
  </r>
  <r>
    <n v="11218271"/>
    <m/>
    <x v="1"/>
  </r>
  <r>
    <n v="11218360"/>
    <m/>
    <x v="4"/>
  </r>
  <r>
    <n v="11218454"/>
    <m/>
    <x v="1"/>
  </r>
  <r>
    <n v="11218459"/>
    <m/>
    <x v="1"/>
  </r>
  <r>
    <n v="11218535"/>
    <m/>
    <x v="1"/>
  </r>
  <r>
    <n v="11218773"/>
    <m/>
    <x v="1"/>
  </r>
  <r>
    <n v="11219076"/>
    <m/>
    <x v="1"/>
  </r>
  <r>
    <n v="11219350"/>
    <m/>
    <x v="7"/>
  </r>
  <r>
    <n v="11219478"/>
    <m/>
    <x v="2"/>
  </r>
  <r>
    <n v="11219492"/>
    <m/>
    <x v="1"/>
  </r>
  <r>
    <n v="11219509"/>
    <m/>
    <x v="1"/>
  </r>
  <r>
    <n v="11219758"/>
    <m/>
    <x v="2"/>
  </r>
  <r>
    <n v="11219831"/>
    <m/>
    <x v="1"/>
  </r>
  <r>
    <n v="11220074"/>
    <m/>
    <x v="1"/>
  </r>
  <r>
    <n v="11220111"/>
    <m/>
    <x v="1"/>
  </r>
  <r>
    <n v="11220880"/>
    <m/>
    <x v="1"/>
  </r>
  <r>
    <n v="11220882"/>
    <m/>
    <x v="1"/>
  </r>
  <r>
    <n v="11220883"/>
    <m/>
    <x v="1"/>
  </r>
  <r>
    <n v="11220887"/>
    <m/>
    <x v="1"/>
  </r>
  <r>
    <n v="11220891"/>
    <m/>
    <x v="1"/>
  </r>
  <r>
    <n v="11220892"/>
    <m/>
    <x v="1"/>
  </r>
  <r>
    <n v="11220918"/>
    <m/>
    <x v="1"/>
  </r>
  <r>
    <n v="11221450"/>
    <m/>
    <x v="1"/>
  </r>
  <r>
    <n v="11221504"/>
    <m/>
    <x v="3"/>
  </r>
  <r>
    <n v="11222367"/>
    <m/>
    <x v="1"/>
  </r>
  <r>
    <n v="11222838"/>
    <m/>
    <x v="6"/>
  </r>
  <r>
    <n v="11222842"/>
    <m/>
    <x v="5"/>
  </r>
  <r>
    <n v="11222843"/>
    <m/>
    <x v="6"/>
  </r>
  <r>
    <n v="11222848"/>
    <m/>
    <x v="1"/>
  </r>
  <r>
    <n v="11222850"/>
    <m/>
    <x v="1"/>
  </r>
  <r>
    <n v="11223689"/>
    <m/>
    <x v="2"/>
  </r>
  <r>
    <n v="11223696"/>
    <m/>
    <x v="1"/>
  </r>
  <r>
    <n v="11224262"/>
    <m/>
    <x v="4"/>
  </r>
  <r>
    <n v="11224266"/>
    <m/>
    <x v="4"/>
  </r>
  <r>
    <n v="11224319"/>
    <m/>
    <x v="1"/>
  </r>
  <r>
    <n v="11224454"/>
    <m/>
    <x v="1"/>
  </r>
  <r>
    <n v="11224455"/>
    <m/>
    <x v="1"/>
  </r>
  <r>
    <n v="11224458"/>
    <m/>
    <x v="5"/>
  </r>
  <r>
    <n v="11224684"/>
    <m/>
    <x v="3"/>
  </r>
  <r>
    <n v="11224952"/>
    <m/>
    <x v="1"/>
  </r>
  <r>
    <n v="11225953"/>
    <m/>
    <x v="1"/>
  </r>
  <r>
    <n v="11225960"/>
    <m/>
    <x v="1"/>
  </r>
  <r>
    <n v="11226320"/>
    <m/>
    <x v="1"/>
  </r>
  <r>
    <n v="11226377"/>
    <m/>
    <x v="4"/>
  </r>
  <r>
    <n v="11226459"/>
    <m/>
    <x v="2"/>
  </r>
  <r>
    <n v="11227217"/>
    <m/>
    <x v="1"/>
  </r>
  <r>
    <n v="11227222"/>
    <m/>
    <x v="2"/>
  </r>
  <r>
    <n v="11227223"/>
    <m/>
    <x v="1"/>
  </r>
  <r>
    <n v="11227530"/>
    <m/>
    <x v="4"/>
  </r>
  <r>
    <n v="11227840"/>
    <m/>
    <x v="4"/>
  </r>
  <r>
    <n v="11228472"/>
    <m/>
    <x v="1"/>
  </r>
  <r>
    <n v="11228498"/>
    <m/>
    <x v="4"/>
  </r>
  <r>
    <n v="11228592"/>
    <m/>
    <x v="1"/>
  </r>
  <r>
    <n v="11228949"/>
    <m/>
    <x v="1"/>
  </r>
  <r>
    <n v="11229027"/>
    <m/>
    <x v="1"/>
  </r>
  <r>
    <n v="11229065"/>
    <m/>
    <x v="2"/>
  </r>
  <r>
    <n v="11229269"/>
    <m/>
    <x v="3"/>
  </r>
  <r>
    <n v="11229270"/>
    <m/>
    <x v="2"/>
  </r>
  <r>
    <n v="11229299"/>
    <m/>
    <x v="2"/>
  </r>
  <r>
    <n v="11229716"/>
    <m/>
    <x v="1"/>
  </r>
  <r>
    <n v="11229743"/>
    <m/>
    <x v="4"/>
  </r>
  <r>
    <n v="11230092"/>
    <m/>
    <x v="1"/>
  </r>
  <r>
    <n v="11231114"/>
    <m/>
    <x v="1"/>
  </r>
  <r>
    <n v="11231176"/>
    <m/>
    <x v="2"/>
  </r>
  <r>
    <n v="11231184"/>
    <m/>
    <x v="1"/>
  </r>
  <r>
    <n v="11232170"/>
    <m/>
    <x v="1"/>
  </r>
  <r>
    <n v="11232308"/>
    <m/>
    <x v="1"/>
  </r>
  <r>
    <n v="11232450"/>
    <m/>
    <x v="2"/>
  </r>
  <r>
    <n v="11232452"/>
    <m/>
    <x v="1"/>
  </r>
  <r>
    <n v="11233576"/>
    <m/>
    <x v="1"/>
  </r>
  <r>
    <n v="11233761"/>
    <m/>
    <x v="1"/>
  </r>
  <r>
    <n v="11233813"/>
    <m/>
    <x v="1"/>
  </r>
  <r>
    <n v="11233850"/>
    <m/>
    <x v="1"/>
  </r>
  <r>
    <n v="11234121"/>
    <m/>
    <x v="1"/>
  </r>
  <r>
    <n v="11234135"/>
    <m/>
    <x v="4"/>
  </r>
  <r>
    <n v="11234137"/>
    <m/>
    <x v="4"/>
  </r>
  <r>
    <n v="11234864"/>
    <m/>
    <x v="2"/>
  </r>
  <r>
    <n v="11234865"/>
    <m/>
    <x v="1"/>
  </r>
  <r>
    <n v="11235273"/>
    <m/>
    <x v="0"/>
  </r>
  <r>
    <n v="11235755"/>
    <m/>
    <x v="4"/>
  </r>
  <r>
    <n v="11235946"/>
    <m/>
    <x v="1"/>
  </r>
  <r>
    <n v="11235948"/>
    <m/>
    <x v="1"/>
  </r>
  <r>
    <n v="11235950"/>
    <m/>
    <x v="1"/>
  </r>
  <r>
    <n v="11235954"/>
    <m/>
    <x v="2"/>
  </r>
  <r>
    <n v="11235955"/>
    <m/>
    <x v="1"/>
  </r>
  <r>
    <n v="11235956"/>
    <m/>
    <x v="1"/>
  </r>
  <r>
    <n v="11236754"/>
    <m/>
    <x v="0"/>
  </r>
  <r>
    <n v="11236755"/>
    <m/>
    <x v="0"/>
  </r>
  <r>
    <n v="11237391"/>
    <m/>
    <x v="1"/>
  </r>
  <r>
    <n v="11238085"/>
    <m/>
    <x v="1"/>
  </r>
  <r>
    <n v="11238089"/>
    <m/>
    <x v="1"/>
  </r>
  <r>
    <n v="11238090"/>
    <m/>
    <x v="1"/>
  </r>
  <r>
    <n v="11238092"/>
    <m/>
    <x v="3"/>
  </r>
  <r>
    <n v="11238095"/>
    <m/>
    <x v="4"/>
  </r>
  <r>
    <n v="11238097"/>
    <m/>
    <x v="1"/>
  </r>
  <r>
    <n v="11238222"/>
    <m/>
    <x v="1"/>
  </r>
  <r>
    <n v="11238579"/>
    <m/>
    <x v="1"/>
  </r>
  <r>
    <n v="11238582"/>
    <m/>
    <x v="1"/>
  </r>
  <r>
    <n v="11238593"/>
    <m/>
    <x v="0"/>
  </r>
  <r>
    <n v="11238594"/>
    <m/>
    <x v="0"/>
  </r>
  <r>
    <n v="11238649"/>
    <m/>
    <x v="1"/>
  </r>
  <r>
    <n v="11238650"/>
    <m/>
    <x v="1"/>
  </r>
  <r>
    <n v="11238661"/>
    <m/>
    <x v="5"/>
  </r>
  <r>
    <n v="11238820"/>
    <m/>
    <x v="2"/>
  </r>
  <r>
    <n v="11238822"/>
    <m/>
    <x v="2"/>
  </r>
  <r>
    <n v="11238946"/>
    <m/>
    <x v="0"/>
  </r>
  <r>
    <n v="11239340"/>
    <m/>
    <x v="1"/>
  </r>
  <r>
    <n v="11239351"/>
    <m/>
    <x v="1"/>
  </r>
  <r>
    <n v="11239620"/>
    <m/>
    <x v="1"/>
  </r>
  <r>
    <n v="11239647"/>
    <m/>
    <x v="4"/>
  </r>
  <r>
    <n v="11239648"/>
    <m/>
    <x v="4"/>
  </r>
  <r>
    <n v="11239650"/>
    <m/>
    <x v="4"/>
  </r>
  <r>
    <n v="11239652"/>
    <m/>
    <x v="4"/>
  </r>
  <r>
    <n v="11239866"/>
    <m/>
    <x v="5"/>
  </r>
  <r>
    <n v="11239917"/>
    <m/>
    <x v="1"/>
  </r>
  <r>
    <n v="11241440"/>
    <m/>
    <x v="1"/>
  </r>
  <r>
    <n v="11241649"/>
    <m/>
    <x v="2"/>
  </r>
  <r>
    <n v="11241732"/>
    <m/>
    <x v="1"/>
  </r>
  <r>
    <n v="11241733"/>
    <m/>
    <x v="1"/>
  </r>
  <r>
    <n v="11241735"/>
    <m/>
    <x v="1"/>
  </r>
  <r>
    <n v="11241738"/>
    <m/>
    <x v="3"/>
  </r>
  <r>
    <n v="11241740"/>
    <m/>
    <x v="1"/>
  </r>
  <r>
    <n v="11241931"/>
    <m/>
    <x v="1"/>
  </r>
  <r>
    <n v="11241935"/>
    <m/>
    <x v="4"/>
  </r>
  <r>
    <n v="11241936"/>
    <m/>
    <x v="4"/>
  </r>
  <r>
    <n v="11242450"/>
    <m/>
    <x v="0"/>
  </r>
  <r>
    <n v="11242573"/>
    <m/>
    <x v="1"/>
  </r>
  <r>
    <n v="11242678"/>
    <m/>
    <x v="1"/>
  </r>
  <r>
    <n v="11242861"/>
    <m/>
    <x v="1"/>
  </r>
  <r>
    <n v="11242874"/>
    <m/>
    <x v="1"/>
  </r>
  <r>
    <n v="11242983"/>
    <m/>
    <x v="0"/>
  </r>
  <r>
    <n v="11243806"/>
    <m/>
    <x v="1"/>
  </r>
  <r>
    <n v="11244733"/>
    <m/>
    <x v="2"/>
  </r>
  <r>
    <n v="11245045"/>
    <m/>
    <x v="1"/>
  </r>
  <r>
    <n v="11245074"/>
    <m/>
    <x v="1"/>
  </r>
  <r>
    <n v="11245152"/>
    <m/>
    <x v="1"/>
  </r>
  <r>
    <n v="11245194"/>
    <m/>
    <x v="0"/>
  </r>
  <r>
    <n v="11245767"/>
    <m/>
    <x v="1"/>
  </r>
  <r>
    <n v="11246229"/>
    <m/>
    <x v="0"/>
  </r>
  <r>
    <n v="11246231"/>
    <m/>
    <x v="0"/>
  </r>
  <r>
    <n v="11246272"/>
    <m/>
    <x v="2"/>
  </r>
  <r>
    <n v="11246353"/>
    <m/>
    <x v="1"/>
  </r>
  <r>
    <n v="11246641"/>
    <m/>
    <x v="1"/>
  </r>
  <r>
    <n v="11246668"/>
    <m/>
    <x v="1"/>
  </r>
  <r>
    <n v="11246671"/>
    <m/>
    <x v="1"/>
  </r>
  <r>
    <n v="11246672"/>
    <m/>
    <x v="1"/>
  </r>
  <r>
    <n v="11246676"/>
    <m/>
    <x v="1"/>
  </r>
  <r>
    <n v="11247246"/>
    <m/>
    <x v="0"/>
  </r>
  <r>
    <n v="11248112"/>
    <m/>
    <x v="2"/>
  </r>
  <r>
    <n v="11248122"/>
    <m/>
    <x v="1"/>
  </r>
  <r>
    <n v="11248124"/>
    <m/>
    <x v="4"/>
  </r>
  <r>
    <n v="11248126"/>
    <m/>
    <x v="4"/>
  </r>
  <r>
    <n v="11248272"/>
    <m/>
    <x v="1"/>
  </r>
  <r>
    <n v="11248273"/>
    <m/>
    <x v="1"/>
  </r>
  <r>
    <n v="11248563"/>
    <m/>
    <x v="3"/>
  </r>
  <r>
    <n v="11248800"/>
    <m/>
    <x v="1"/>
  </r>
  <r>
    <n v="11249001"/>
    <m/>
    <x v="4"/>
  </r>
  <r>
    <n v="11249066"/>
    <m/>
    <x v="0"/>
  </r>
  <r>
    <n v="11249307"/>
    <m/>
    <x v="1"/>
  </r>
  <r>
    <n v="11249342"/>
    <m/>
    <x v="1"/>
  </r>
  <r>
    <n v="11249810"/>
    <m/>
    <x v="2"/>
  </r>
  <r>
    <n v="11249813"/>
    <m/>
    <x v="2"/>
  </r>
  <r>
    <n v="11249815"/>
    <m/>
    <x v="2"/>
  </r>
  <r>
    <n v="11249816"/>
    <m/>
    <x v="2"/>
  </r>
  <r>
    <n v="11249818"/>
    <m/>
    <x v="2"/>
  </r>
  <r>
    <n v="11249992"/>
    <m/>
    <x v="1"/>
  </r>
  <r>
    <n v="11250063"/>
    <m/>
    <x v="1"/>
  </r>
  <r>
    <n v="11250419"/>
    <m/>
    <x v="1"/>
  </r>
  <r>
    <n v="11250649"/>
    <m/>
    <x v="1"/>
  </r>
  <r>
    <n v="11250677"/>
    <m/>
    <x v="0"/>
  </r>
  <r>
    <n v="11250705"/>
    <m/>
    <x v="0"/>
  </r>
  <r>
    <n v="11251176"/>
    <m/>
    <x v="1"/>
  </r>
  <r>
    <n v="11251177"/>
    <m/>
    <x v="1"/>
  </r>
  <r>
    <n v="11251179"/>
    <m/>
    <x v="1"/>
  </r>
  <r>
    <n v="11251181"/>
    <m/>
    <x v="1"/>
  </r>
  <r>
    <n v="11251184"/>
    <m/>
    <x v="1"/>
  </r>
  <r>
    <n v="11251199"/>
    <m/>
    <x v="1"/>
  </r>
  <r>
    <n v="11251211"/>
    <m/>
    <x v="1"/>
  </r>
  <r>
    <n v="11251768"/>
    <m/>
    <x v="1"/>
  </r>
  <r>
    <n v="11252547"/>
    <m/>
    <x v="5"/>
  </r>
  <r>
    <n v="11252687"/>
    <m/>
    <x v="1"/>
  </r>
  <r>
    <n v="11252690"/>
    <m/>
    <x v="1"/>
  </r>
  <r>
    <n v="11252872"/>
    <m/>
    <x v="0"/>
  </r>
  <r>
    <n v="11253709"/>
    <m/>
    <x v="1"/>
  </r>
  <r>
    <n v="11253747"/>
    <m/>
    <x v="3"/>
  </r>
  <r>
    <n v="11253886"/>
    <m/>
    <x v="1"/>
  </r>
  <r>
    <n v="11254198"/>
    <m/>
    <x v="1"/>
  </r>
  <r>
    <n v="11254200"/>
    <m/>
    <x v="1"/>
  </r>
  <r>
    <n v="11254453"/>
    <m/>
    <x v="3"/>
  </r>
  <r>
    <n v="11255504"/>
    <m/>
    <x v="1"/>
  </r>
  <r>
    <n v="11255513"/>
    <m/>
    <x v="4"/>
  </r>
  <r>
    <n v="11255557"/>
    <m/>
    <x v="1"/>
  </r>
  <r>
    <n v="11255561"/>
    <m/>
    <x v="3"/>
  </r>
  <r>
    <n v="11255573"/>
    <m/>
    <x v="1"/>
  </r>
  <r>
    <n v="11255592"/>
    <m/>
    <x v="1"/>
  </r>
  <r>
    <n v="11255608"/>
    <m/>
    <x v="0"/>
  </r>
  <r>
    <n v="11255616"/>
    <m/>
    <x v="5"/>
  </r>
  <r>
    <n v="11255628"/>
    <m/>
    <x v="1"/>
  </r>
  <r>
    <n v="11256612"/>
    <m/>
    <x v="0"/>
  </r>
  <r>
    <n v="11256853"/>
    <m/>
    <x v="0"/>
  </r>
  <r>
    <n v="11256876"/>
    <m/>
    <x v="0"/>
  </r>
  <r>
    <n v="11256979"/>
    <m/>
    <x v="1"/>
  </r>
  <r>
    <n v="11257208"/>
    <m/>
    <x v="1"/>
  </r>
  <r>
    <n v="11257491"/>
    <m/>
    <x v="0"/>
  </r>
  <r>
    <n v="11257543"/>
    <m/>
    <x v="3"/>
  </r>
  <r>
    <n v="11257545"/>
    <m/>
    <x v="1"/>
  </r>
  <r>
    <n v="11257546"/>
    <m/>
    <x v="4"/>
  </r>
  <r>
    <n v="11257547"/>
    <m/>
    <x v="3"/>
  </r>
  <r>
    <n v="11257787"/>
    <m/>
    <x v="5"/>
  </r>
  <r>
    <n v="11258084"/>
    <m/>
    <x v="1"/>
  </r>
  <r>
    <n v="11258090"/>
    <m/>
    <x v="1"/>
  </r>
  <r>
    <n v="11258137"/>
    <m/>
    <x v="4"/>
  </r>
  <r>
    <n v="11258178"/>
    <m/>
    <x v="1"/>
  </r>
  <r>
    <n v="11258492"/>
    <m/>
    <x v="1"/>
  </r>
  <r>
    <n v="11258581"/>
    <m/>
    <x v="1"/>
  </r>
  <r>
    <n v="11258584"/>
    <m/>
    <x v="1"/>
  </r>
  <r>
    <n v="11258596"/>
    <m/>
    <x v="1"/>
  </r>
  <r>
    <n v="11258597"/>
    <m/>
    <x v="1"/>
  </r>
  <r>
    <n v="11258598"/>
    <m/>
    <x v="1"/>
  </r>
  <r>
    <n v="11258599"/>
    <m/>
    <x v="1"/>
  </r>
  <r>
    <n v="11258600"/>
    <m/>
    <x v="1"/>
  </r>
  <r>
    <n v="11258604"/>
    <m/>
    <x v="1"/>
  </r>
  <r>
    <n v="11258606"/>
    <m/>
    <x v="1"/>
  </r>
  <r>
    <n v="11258616"/>
    <m/>
    <x v="1"/>
  </r>
  <r>
    <n v="11258621"/>
    <m/>
    <x v="1"/>
  </r>
  <r>
    <n v="11258670"/>
    <m/>
    <x v="3"/>
  </r>
  <r>
    <n v="11258681"/>
    <m/>
    <x v="1"/>
  </r>
  <r>
    <n v="11258713"/>
    <m/>
    <x v="1"/>
  </r>
  <r>
    <n v="11258729"/>
    <m/>
    <x v="1"/>
  </r>
  <r>
    <n v="11258731"/>
    <m/>
    <x v="3"/>
  </r>
  <r>
    <n v="11258735"/>
    <m/>
    <x v="1"/>
  </r>
  <r>
    <n v="11258741"/>
    <m/>
    <x v="1"/>
  </r>
  <r>
    <n v="11258764"/>
    <m/>
    <x v="1"/>
  </r>
  <r>
    <n v="11258773"/>
    <m/>
    <x v="1"/>
  </r>
  <r>
    <n v="11258847"/>
    <m/>
    <x v="1"/>
  </r>
  <r>
    <n v="11258860"/>
    <m/>
    <x v="1"/>
  </r>
  <r>
    <n v="11258862"/>
    <m/>
    <x v="1"/>
  </r>
  <r>
    <n v="11259517"/>
    <m/>
    <x v="0"/>
  </r>
  <r>
    <n v="11260761"/>
    <m/>
    <x v="4"/>
  </r>
  <r>
    <n v="11260767"/>
    <m/>
    <x v="8"/>
  </r>
  <r>
    <n v="11260802"/>
    <m/>
    <x v="1"/>
  </r>
  <r>
    <n v="11260804"/>
    <m/>
    <x v="1"/>
  </r>
  <r>
    <n v="11260813"/>
    <m/>
    <x v="1"/>
  </r>
  <r>
    <n v="11260814"/>
    <m/>
    <x v="1"/>
  </r>
  <r>
    <n v="11260824"/>
    <m/>
    <x v="1"/>
  </r>
  <r>
    <n v="11260838"/>
    <m/>
    <x v="1"/>
  </r>
  <r>
    <n v="11260858"/>
    <m/>
    <x v="1"/>
  </r>
  <r>
    <n v="11260861"/>
    <m/>
    <x v="1"/>
  </r>
  <r>
    <n v="11260862"/>
    <m/>
    <x v="1"/>
  </r>
  <r>
    <n v="11260863"/>
    <m/>
    <x v="1"/>
  </r>
  <r>
    <n v="11260881"/>
    <m/>
    <x v="1"/>
  </r>
  <r>
    <n v="11260888"/>
    <m/>
    <x v="1"/>
  </r>
  <r>
    <n v="11260889"/>
    <m/>
    <x v="1"/>
  </r>
  <r>
    <n v="11260895"/>
    <m/>
    <x v="1"/>
  </r>
  <r>
    <n v="11260906"/>
    <m/>
    <x v="1"/>
  </r>
  <r>
    <n v="11260907"/>
    <m/>
    <x v="1"/>
  </r>
  <r>
    <n v="11260917"/>
    <m/>
    <x v="1"/>
  </r>
  <r>
    <n v="11260919"/>
    <m/>
    <x v="1"/>
  </r>
  <r>
    <n v="11260920"/>
    <m/>
    <x v="1"/>
  </r>
  <r>
    <n v="11260932"/>
    <m/>
    <x v="1"/>
  </r>
  <r>
    <n v="11261050"/>
    <m/>
    <x v="1"/>
  </r>
  <r>
    <n v="11261065"/>
    <m/>
    <x v="1"/>
  </r>
  <r>
    <n v="11261066"/>
    <m/>
    <x v="1"/>
  </r>
  <r>
    <n v="11261094"/>
    <m/>
    <x v="1"/>
  </r>
  <r>
    <n v="11261122"/>
    <m/>
    <x v="1"/>
  </r>
  <r>
    <n v="11261242"/>
    <m/>
    <x v="1"/>
  </r>
  <r>
    <n v="11261244"/>
    <m/>
    <x v="1"/>
  </r>
  <r>
    <n v="11261245"/>
    <m/>
    <x v="1"/>
  </r>
  <r>
    <n v="11261314"/>
    <m/>
    <x v="1"/>
  </r>
  <r>
    <n v="11261381"/>
    <m/>
    <x v="1"/>
  </r>
  <r>
    <n v="11261460"/>
    <m/>
    <x v="1"/>
  </r>
  <r>
    <n v="11261480"/>
    <m/>
    <x v="1"/>
  </r>
  <r>
    <n v="11261798"/>
    <m/>
    <x v="0"/>
  </r>
  <r>
    <n v="11261901"/>
    <m/>
    <x v="1"/>
  </r>
  <r>
    <n v="11261909"/>
    <m/>
    <x v="1"/>
  </r>
  <r>
    <n v="11261910"/>
    <m/>
    <x v="1"/>
  </r>
  <r>
    <n v="11261911"/>
    <m/>
    <x v="1"/>
  </r>
  <r>
    <n v="11261993"/>
    <m/>
    <x v="1"/>
  </r>
  <r>
    <n v="11262061"/>
    <m/>
    <x v="1"/>
  </r>
  <r>
    <n v="11262170"/>
    <m/>
    <x v="1"/>
  </r>
  <r>
    <n v="11262172"/>
    <m/>
    <x v="1"/>
  </r>
  <r>
    <n v="11262764"/>
    <m/>
    <x v="1"/>
  </r>
  <r>
    <n v="11262777"/>
    <m/>
    <x v="1"/>
  </r>
  <r>
    <n v="11262798"/>
    <m/>
    <x v="1"/>
  </r>
  <r>
    <n v="11263055"/>
    <m/>
    <x v="1"/>
  </r>
  <r>
    <n v="11263561"/>
    <m/>
    <x v="1"/>
  </r>
  <r>
    <n v="11263620"/>
    <m/>
    <x v="1"/>
  </r>
  <r>
    <n v="11263621"/>
    <m/>
    <x v="1"/>
  </r>
  <r>
    <n v="11263622"/>
    <m/>
    <x v="1"/>
  </r>
  <r>
    <n v="11263625"/>
    <m/>
    <x v="1"/>
  </r>
  <r>
    <n v="11263627"/>
    <m/>
    <x v="1"/>
  </r>
  <r>
    <n v="11263686"/>
    <m/>
    <x v="1"/>
  </r>
  <r>
    <n v="11263687"/>
    <m/>
    <x v="1"/>
  </r>
  <r>
    <n v="11263688"/>
    <m/>
    <x v="1"/>
  </r>
  <r>
    <n v="11263689"/>
    <m/>
    <x v="3"/>
  </r>
  <r>
    <n v="11263690"/>
    <m/>
    <x v="1"/>
  </r>
  <r>
    <n v="11263694"/>
    <m/>
    <x v="1"/>
  </r>
  <r>
    <n v="11263711"/>
    <m/>
    <x v="1"/>
  </r>
  <r>
    <n v="11263713"/>
    <m/>
    <x v="1"/>
  </r>
  <r>
    <n v="11263714"/>
    <m/>
    <x v="1"/>
  </r>
  <r>
    <n v="11263716"/>
    <m/>
    <x v="1"/>
  </r>
  <r>
    <n v="11263718"/>
    <m/>
    <x v="1"/>
  </r>
  <r>
    <n v="11263727"/>
    <m/>
    <x v="1"/>
  </r>
  <r>
    <n v="11263730"/>
    <m/>
    <x v="1"/>
  </r>
  <r>
    <n v="11263833"/>
    <m/>
    <x v="1"/>
  </r>
  <r>
    <n v="11263834"/>
    <m/>
    <x v="3"/>
  </r>
  <r>
    <n v="11263843"/>
    <m/>
    <x v="3"/>
  </r>
  <r>
    <n v="11263848"/>
    <m/>
    <x v="1"/>
  </r>
  <r>
    <n v="11263858"/>
    <m/>
    <x v="1"/>
  </r>
  <r>
    <n v="11263862"/>
    <m/>
    <x v="1"/>
  </r>
  <r>
    <n v="11263866"/>
    <m/>
    <x v="1"/>
  </r>
  <r>
    <n v="11264077"/>
    <m/>
    <x v="0"/>
  </r>
  <r>
    <n v="11264106"/>
    <m/>
    <x v="1"/>
  </r>
  <r>
    <n v="11264109"/>
    <m/>
    <x v="1"/>
  </r>
  <r>
    <n v="11264171"/>
    <m/>
    <x v="1"/>
  </r>
  <r>
    <n v="11264172"/>
    <m/>
    <x v="1"/>
  </r>
  <r>
    <n v="11264175"/>
    <m/>
    <x v="1"/>
  </r>
  <r>
    <n v="11264176"/>
    <m/>
    <x v="1"/>
  </r>
  <r>
    <n v="11264190"/>
    <m/>
    <x v="1"/>
  </r>
  <r>
    <n v="11264217"/>
    <m/>
    <x v="1"/>
  </r>
  <r>
    <n v="11264274"/>
    <m/>
    <x v="1"/>
  </r>
  <r>
    <n v="11264276"/>
    <m/>
    <x v="1"/>
  </r>
  <r>
    <n v="11264278"/>
    <m/>
    <x v="1"/>
  </r>
  <r>
    <n v="11264385"/>
    <m/>
    <x v="1"/>
  </r>
  <r>
    <n v="11264387"/>
    <m/>
    <x v="1"/>
  </r>
  <r>
    <n v="11264545"/>
    <m/>
    <x v="1"/>
  </r>
  <r>
    <n v="11264548"/>
    <m/>
    <x v="1"/>
  </r>
  <r>
    <n v="11264612"/>
    <m/>
    <x v="1"/>
  </r>
  <r>
    <n v="11264617"/>
    <m/>
    <x v="1"/>
  </r>
  <r>
    <n v="11264619"/>
    <m/>
    <x v="1"/>
  </r>
  <r>
    <n v="11264621"/>
    <m/>
    <x v="1"/>
  </r>
  <r>
    <n v="11264622"/>
    <m/>
    <x v="1"/>
  </r>
  <r>
    <n v="11264679"/>
    <m/>
    <x v="1"/>
  </r>
  <r>
    <n v="11264680"/>
    <m/>
    <x v="1"/>
  </r>
  <r>
    <n v="11264910"/>
    <m/>
    <x v="1"/>
  </r>
  <r>
    <n v="11264958"/>
    <m/>
    <x v="1"/>
  </r>
  <r>
    <n v="11264983"/>
    <m/>
    <x v="1"/>
  </r>
  <r>
    <n v="11264994"/>
    <m/>
    <x v="1"/>
  </r>
  <r>
    <n v="11265025"/>
    <m/>
    <x v="1"/>
  </r>
  <r>
    <n v="11265027"/>
    <m/>
    <x v="1"/>
  </r>
  <r>
    <n v="11265053"/>
    <m/>
    <x v="1"/>
  </r>
  <r>
    <n v="11265054"/>
    <m/>
    <x v="1"/>
  </r>
  <r>
    <n v="11265205"/>
    <m/>
    <x v="1"/>
  </r>
  <r>
    <n v="11265206"/>
    <m/>
    <x v="1"/>
  </r>
  <r>
    <n v="11265209"/>
    <m/>
    <x v="3"/>
  </r>
  <r>
    <n v="11265227"/>
    <m/>
    <x v="1"/>
  </r>
  <r>
    <n v="11265487"/>
    <m/>
    <x v="1"/>
  </r>
  <r>
    <n v="11265844"/>
    <m/>
    <x v="0"/>
  </r>
  <r>
    <n v="11266016"/>
    <m/>
    <x v="1"/>
  </r>
  <r>
    <n v="11266020"/>
    <m/>
    <x v="1"/>
  </r>
  <r>
    <n v="11266022"/>
    <m/>
    <x v="1"/>
  </r>
  <r>
    <n v="11266046"/>
    <m/>
    <x v="1"/>
  </r>
  <r>
    <n v="11266047"/>
    <m/>
    <x v="1"/>
  </r>
  <r>
    <n v="11266048"/>
    <m/>
    <x v="1"/>
  </r>
  <r>
    <n v="11266065"/>
    <m/>
    <x v="1"/>
  </r>
  <r>
    <n v="11266165"/>
    <m/>
    <x v="1"/>
  </r>
  <r>
    <n v="11266166"/>
    <m/>
    <x v="2"/>
  </r>
  <r>
    <n v="11266167"/>
    <m/>
    <x v="1"/>
  </r>
  <r>
    <n v="11266170"/>
    <m/>
    <x v="1"/>
  </r>
  <r>
    <n v="11266249"/>
    <m/>
    <x v="1"/>
  </r>
  <r>
    <n v="11266254"/>
    <m/>
    <x v="1"/>
  </r>
  <r>
    <n v="11266268"/>
    <m/>
    <x v="3"/>
  </r>
  <r>
    <n v="11266272"/>
    <m/>
    <x v="2"/>
  </r>
  <r>
    <n v="11266403"/>
    <m/>
    <x v="1"/>
  </r>
  <r>
    <n v="11266404"/>
    <m/>
    <x v="1"/>
  </r>
  <r>
    <n v="11266406"/>
    <m/>
    <x v="1"/>
  </r>
  <r>
    <n v="11266553"/>
    <m/>
    <x v="1"/>
  </r>
  <r>
    <n v="11266566"/>
    <m/>
    <x v="1"/>
  </r>
  <r>
    <n v="11266571"/>
    <m/>
    <x v="1"/>
  </r>
  <r>
    <n v="11266575"/>
    <m/>
    <x v="1"/>
  </r>
  <r>
    <n v="11266578"/>
    <m/>
    <x v="1"/>
  </r>
  <r>
    <n v="11266615"/>
    <m/>
    <x v="1"/>
  </r>
  <r>
    <n v="11266618"/>
    <m/>
    <x v="1"/>
  </r>
  <r>
    <n v="11266628"/>
    <m/>
    <x v="1"/>
  </r>
  <r>
    <n v="11266629"/>
    <m/>
    <x v="1"/>
  </r>
  <r>
    <n v="11266673"/>
    <m/>
    <x v="1"/>
  </r>
  <r>
    <n v="11266702"/>
    <m/>
    <x v="1"/>
  </r>
  <r>
    <n v="11266741"/>
    <m/>
    <x v="4"/>
  </r>
  <r>
    <n v="11266755"/>
    <m/>
    <x v="1"/>
  </r>
  <r>
    <n v="11266824"/>
    <m/>
    <x v="1"/>
  </r>
  <r>
    <n v="11266840"/>
    <m/>
    <x v="1"/>
  </r>
  <r>
    <n v="11266842"/>
    <m/>
    <x v="1"/>
  </r>
  <r>
    <n v="11266845"/>
    <m/>
    <x v="1"/>
  </r>
  <r>
    <n v="11266846"/>
    <m/>
    <x v="1"/>
  </r>
  <r>
    <n v="11266880"/>
    <m/>
    <x v="1"/>
  </r>
  <r>
    <n v="11266905"/>
    <m/>
    <x v="1"/>
  </r>
  <r>
    <n v="11266906"/>
    <m/>
    <x v="1"/>
  </r>
  <r>
    <n v="11266907"/>
    <m/>
    <x v="1"/>
  </r>
  <r>
    <n v="11267020"/>
    <m/>
    <x v="1"/>
  </r>
  <r>
    <n v="11267027"/>
    <m/>
    <x v="2"/>
  </r>
  <r>
    <n v="11267029"/>
    <m/>
    <x v="1"/>
  </r>
  <r>
    <n v="11267030"/>
    <m/>
    <x v="1"/>
  </r>
  <r>
    <n v="11267133"/>
    <m/>
    <x v="1"/>
  </r>
  <r>
    <n v="11267381"/>
    <m/>
    <x v="1"/>
  </r>
  <r>
    <n v="11267532"/>
    <m/>
    <x v="1"/>
  </r>
  <r>
    <n v="11267533"/>
    <m/>
    <x v="1"/>
  </r>
  <r>
    <n v="11267733"/>
    <m/>
    <x v="1"/>
  </r>
  <r>
    <n v="11267810"/>
    <m/>
    <x v="0"/>
  </r>
  <r>
    <n v="11268063"/>
    <m/>
    <x v="1"/>
  </r>
  <r>
    <n v="11268064"/>
    <m/>
    <x v="1"/>
  </r>
  <r>
    <n v="11268069"/>
    <m/>
    <x v="1"/>
  </r>
  <r>
    <n v="11268430"/>
    <m/>
    <x v="1"/>
  </r>
  <r>
    <n v="11268431"/>
    <m/>
    <x v="1"/>
  </r>
  <r>
    <n v="11268669"/>
    <m/>
    <x v="5"/>
  </r>
  <r>
    <n v="11268876"/>
    <m/>
    <x v="1"/>
  </r>
  <r>
    <n v="11268881"/>
    <m/>
    <x v="1"/>
  </r>
  <r>
    <n v="11268884"/>
    <m/>
    <x v="1"/>
  </r>
  <r>
    <n v="11268889"/>
    <m/>
    <x v="1"/>
  </r>
  <r>
    <n v="11268937"/>
    <m/>
    <x v="1"/>
  </r>
  <r>
    <n v="11268938"/>
    <m/>
    <x v="1"/>
  </r>
  <r>
    <n v="11268945"/>
    <m/>
    <x v="3"/>
  </r>
  <r>
    <n v="11268947"/>
    <m/>
    <x v="1"/>
  </r>
  <r>
    <n v="11268996"/>
    <m/>
    <x v="1"/>
  </r>
  <r>
    <n v="11268997"/>
    <m/>
    <x v="1"/>
  </r>
  <r>
    <n v="11269015"/>
    <m/>
    <x v="1"/>
  </r>
  <r>
    <n v="11269233"/>
    <m/>
    <x v="1"/>
  </r>
  <r>
    <n v="11269240"/>
    <m/>
    <x v="1"/>
  </r>
  <r>
    <n v="11269241"/>
    <m/>
    <x v="1"/>
  </r>
  <r>
    <n v="11269242"/>
    <m/>
    <x v="3"/>
  </r>
  <r>
    <n v="11269632"/>
    <m/>
    <x v="1"/>
  </r>
  <r>
    <n v="11269633"/>
    <m/>
    <x v="1"/>
  </r>
  <r>
    <n v="11269765"/>
    <m/>
    <x v="1"/>
  </r>
  <r>
    <n v="11269805"/>
    <m/>
    <x v="1"/>
  </r>
  <r>
    <n v="11269806"/>
    <m/>
    <x v="1"/>
  </r>
  <r>
    <n v="11269807"/>
    <m/>
    <x v="1"/>
  </r>
  <r>
    <n v="11269885"/>
    <m/>
    <x v="1"/>
  </r>
  <r>
    <n v="11269920"/>
    <m/>
    <x v="3"/>
  </r>
  <r>
    <n v="11269921"/>
    <m/>
    <x v="1"/>
  </r>
  <r>
    <n v="11270099"/>
    <m/>
    <x v="1"/>
  </r>
  <r>
    <n v="11270129"/>
    <m/>
    <x v="1"/>
  </r>
  <r>
    <n v="11270668"/>
    <m/>
    <x v="1"/>
  </r>
  <r>
    <n v="11270669"/>
    <m/>
    <x v="1"/>
  </r>
  <r>
    <n v="11270670"/>
    <m/>
    <x v="1"/>
  </r>
  <r>
    <n v="11270671"/>
    <m/>
    <x v="1"/>
  </r>
  <r>
    <n v="11270672"/>
    <m/>
    <x v="1"/>
  </r>
  <r>
    <n v="11270673"/>
    <m/>
    <x v="3"/>
  </r>
  <r>
    <n v="11270675"/>
    <m/>
    <x v="1"/>
  </r>
  <r>
    <n v="11270676"/>
    <m/>
    <x v="1"/>
  </r>
  <r>
    <n v="11270678"/>
    <m/>
    <x v="1"/>
  </r>
  <r>
    <n v="11270682"/>
    <m/>
    <x v="1"/>
  </r>
  <r>
    <n v="11270683"/>
    <m/>
    <x v="1"/>
  </r>
  <r>
    <n v="11270684"/>
    <m/>
    <x v="1"/>
  </r>
  <r>
    <n v="11270686"/>
    <m/>
    <x v="3"/>
  </r>
  <r>
    <n v="11270688"/>
    <m/>
    <x v="1"/>
  </r>
  <r>
    <n v="11270690"/>
    <m/>
    <x v="1"/>
  </r>
  <r>
    <n v="11270730"/>
    <m/>
    <x v="1"/>
  </r>
  <r>
    <n v="11270731"/>
    <m/>
    <x v="1"/>
  </r>
  <r>
    <n v="11270735"/>
    <m/>
    <x v="1"/>
  </r>
  <r>
    <n v="11270741"/>
    <m/>
    <x v="1"/>
  </r>
  <r>
    <n v="11270742"/>
    <m/>
    <x v="1"/>
  </r>
  <r>
    <n v="11270743"/>
    <m/>
    <x v="1"/>
  </r>
  <r>
    <n v="11270744"/>
    <m/>
    <x v="2"/>
  </r>
  <r>
    <n v="11270757"/>
    <m/>
    <x v="1"/>
  </r>
  <r>
    <n v="11270760"/>
    <m/>
    <x v="1"/>
  </r>
  <r>
    <n v="11270762"/>
    <m/>
    <x v="1"/>
  </r>
  <r>
    <n v="11270764"/>
    <m/>
    <x v="1"/>
  </r>
  <r>
    <n v="11270770"/>
    <m/>
    <x v="1"/>
  </r>
  <r>
    <n v="11270772"/>
    <m/>
    <x v="1"/>
  </r>
  <r>
    <n v="11270774"/>
    <m/>
    <x v="1"/>
  </r>
  <r>
    <n v="11270777"/>
    <m/>
    <x v="1"/>
  </r>
  <r>
    <n v="11270779"/>
    <m/>
    <x v="1"/>
  </r>
  <r>
    <n v="11270797"/>
    <m/>
    <x v="1"/>
  </r>
  <r>
    <n v="11270818"/>
    <m/>
    <x v="3"/>
  </r>
  <r>
    <n v="11270830"/>
    <m/>
    <x v="1"/>
  </r>
  <r>
    <n v="11270870"/>
    <m/>
    <x v="1"/>
  </r>
  <r>
    <n v="11270934"/>
    <m/>
    <x v="1"/>
  </r>
  <r>
    <n v="11270976"/>
    <m/>
    <x v="1"/>
  </r>
  <r>
    <n v="11271234"/>
    <m/>
    <x v="0"/>
  </r>
  <r>
    <n v="11271347"/>
    <m/>
    <x v="1"/>
  </r>
  <r>
    <n v="11271349"/>
    <m/>
    <x v="1"/>
  </r>
  <r>
    <n v="11271350"/>
    <m/>
    <x v="3"/>
  </r>
  <r>
    <n v="11271353"/>
    <m/>
    <x v="1"/>
  </r>
  <r>
    <n v="11271354"/>
    <m/>
    <x v="1"/>
  </r>
  <r>
    <n v="11271357"/>
    <m/>
    <x v="3"/>
  </r>
  <r>
    <n v="11271359"/>
    <m/>
    <x v="1"/>
  </r>
  <r>
    <n v="11271361"/>
    <m/>
    <x v="1"/>
  </r>
  <r>
    <n v="11271362"/>
    <m/>
    <x v="1"/>
  </r>
  <r>
    <n v="11271363"/>
    <m/>
    <x v="1"/>
  </r>
  <r>
    <n v="11271364"/>
    <m/>
    <x v="1"/>
  </r>
  <r>
    <n v="11271365"/>
    <m/>
    <x v="1"/>
  </r>
  <r>
    <n v="11271366"/>
    <m/>
    <x v="1"/>
  </r>
  <r>
    <n v="11271368"/>
    <m/>
    <x v="1"/>
  </r>
  <r>
    <n v="11271370"/>
    <m/>
    <x v="1"/>
  </r>
  <r>
    <n v="11271371"/>
    <m/>
    <x v="1"/>
  </r>
  <r>
    <n v="11271389"/>
    <m/>
    <x v="1"/>
  </r>
  <r>
    <n v="11271421"/>
    <m/>
    <x v="1"/>
  </r>
  <r>
    <n v="11271448"/>
    <m/>
    <x v="3"/>
  </r>
  <r>
    <n v="11271522"/>
    <m/>
    <x v="0"/>
  </r>
  <r>
    <n v="11271551"/>
    <m/>
    <x v="0"/>
  </r>
  <r>
    <n v="11271614"/>
    <m/>
    <x v="0"/>
  </r>
  <r>
    <n v="11271640"/>
    <m/>
    <x v="3"/>
  </r>
  <r>
    <n v="11271720"/>
    <m/>
    <x v="0"/>
  </r>
  <r>
    <n v="11271997"/>
    <m/>
    <x v="1"/>
  </r>
  <r>
    <n v="11272001"/>
    <m/>
    <x v="1"/>
  </r>
  <r>
    <n v="11272003"/>
    <m/>
    <x v="1"/>
  </r>
  <r>
    <n v="11272005"/>
    <m/>
    <x v="1"/>
  </r>
  <r>
    <n v="11272143"/>
    <m/>
    <x v="1"/>
  </r>
  <r>
    <n v="11272226"/>
    <m/>
    <x v="1"/>
  </r>
  <r>
    <n v="11272266"/>
    <m/>
    <x v="1"/>
  </r>
  <r>
    <n v="11272412"/>
    <m/>
    <x v="1"/>
  </r>
  <r>
    <n v="11272431"/>
    <m/>
    <x v="1"/>
  </r>
  <r>
    <n v="11272855"/>
    <m/>
    <x v="0"/>
  </r>
  <r>
    <n v="11272890"/>
    <m/>
    <x v="3"/>
  </r>
  <r>
    <n v="11272892"/>
    <m/>
    <x v="1"/>
  </r>
  <r>
    <n v="11272894"/>
    <m/>
    <x v="1"/>
  </r>
  <r>
    <n v="11272951"/>
    <m/>
    <x v="1"/>
  </r>
  <r>
    <n v="11272957"/>
    <m/>
    <x v="1"/>
  </r>
  <r>
    <n v="11272988"/>
    <m/>
    <x v="1"/>
  </r>
  <r>
    <n v="11272989"/>
    <m/>
    <x v="4"/>
  </r>
  <r>
    <n v="11272996"/>
    <m/>
    <x v="3"/>
  </r>
  <r>
    <n v="11273015"/>
    <m/>
    <x v="1"/>
  </r>
  <r>
    <n v="11273016"/>
    <m/>
    <x v="1"/>
  </r>
  <r>
    <n v="11273017"/>
    <m/>
    <x v="3"/>
  </r>
  <r>
    <n v="11273069"/>
    <m/>
    <x v="1"/>
  </r>
  <r>
    <n v="11273136"/>
    <m/>
    <x v="1"/>
  </r>
  <r>
    <n v="11273142"/>
    <m/>
    <x v="1"/>
  </r>
  <r>
    <n v="11273238"/>
    <m/>
    <x v="3"/>
  </r>
  <r>
    <n v="11273460"/>
    <m/>
    <x v="1"/>
  </r>
  <r>
    <n v="11273495"/>
    <m/>
    <x v="1"/>
  </r>
  <r>
    <n v="11273496"/>
    <m/>
    <x v="1"/>
  </r>
  <r>
    <n v="11273497"/>
    <m/>
    <x v="1"/>
  </r>
  <r>
    <n v="11273875"/>
    <m/>
    <x v="0"/>
  </r>
  <r>
    <n v="11274205"/>
    <m/>
    <x v="1"/>
  </r>
  <r>
    <n v="11274563"/>
    <m/>
    <x v="1"/>
  </r>
  <r>
    <n v="11274569"/>
    <m/>
    <x v="1"/>
  </r>
  <r>
    <n v="11274600"/>
    <m/>
    <x v="1"/>
  </r>
  <r>
    <n v="11274603"/>
    <m/>
    <x v="1"/>
  </r>
  <r>
    <n v="11274606"/>
    <m/>
    <x v="1"/>
  </r>
  <r>
    <n v="11274645"/>
    <m/>
    <x v="1"/>
  </r>
  <r>
    <n v="11274646"/>
    <m/>
    <x v="1"/>
  </r>
  <r>
    <n v="11274753"/>
    <m/>
    <x v="1"/>
  </r>
  <r>
    <n v="11274755"/>
    <m/>
    <x v="1"/>
  </r>
  <r>
    <n v="11274756"/>
    <m/>
    <x v="1"/>
  </r>
  <r>
    <n v="11275045"/>
    <m/>
    <x v="1"/>
  </r>
  <r>
    <n v="11275063"/>
    <m/>
    <x v="1"/>
  </r>
  <r>
    <n v="11275079"/>
    <m/>
    <x v="1"/>
  </r>
  <r>
    <n v="11275090"/>
    <m/>
    <x v="1"/>
  </r>
  <r>
    <n v="11275091"/>
    <m/>
    <x v="1"/>
  </r>
  <r>
    <n v="11275094"/>
    <m/>
    <x v="1"/>
  </r>
  <r>
    <n v="11275113"/>
    <m/>
    <x v="4"/>
  </r>
  <r>
    <n v="11275142"/>
    <m/>
    <x v="1"/>
  </r>
  <r>
    <n v="11275143"/>
    <m/>
    <x v="1"/>
  </r>
  <r>
    <n v="11275144"/>
    <m/>
    <x v="1"/>
  </r>
  <r>
    <n v="11275147"/>
    <m/>
    <x v="1"/>
  </r>
  <r>
    <n v="11275156"/>
    <m/>
    <x v="1"/>
  </r>
  <r>
    <n v="11275161"/>
    <m/>
    <x v="1"/>
  </r>
  <r>
    <n v="11275219"/>
    <m/>
    <x v="1"/>
  </r>
  <r>
    <n v="11275442"/>
    <m/>
    <x v="3"/>
  </r>
  <r>
    <n v="11275900"/>
    <m/>
    <x v="1"/>
  </r>
  <r>
    <n v="11275902"/>
    <m/>
    <x v="1"/>
  </r>
  <r>
    <n v="11276015"/>
    <m/>
    <x v="1"/>
  </r>
  <r>
    <n v="11276016"/>
    <m/>
    <x v="1"/>
  </r>
  <r>
    <n v="11276427"/>
    <m/>
    <x v="1"/>
  </r>
  <r>
    <n v="11276428"/>
    <m/>
    <x v="1"/>
  </r>
  <r>
    <n v="11276443"/>
    <m/>
    <x v="1"/>
  </r>
  <r>
    <n v="11276444"/>
    <m/>
    <x v="1"/>
  </r>
  <r>
    <n v="11276454"/>
    <m/>
    <x v="1"/>
  </r>
  <r>
    <n v="11276478"/>
    <m/>
    <x v="1"/>
  </r>
  <r>
    <n v="11276502"/>
    <m/>
    <x v="3"/>
  </r>
  <r>
    <n v="11276512"/>
    <m/>
    <x v="2"/>
  </r>
  <r>
    <n v="11276516"/>
    <m/>
    <x v="1"/>
  </r>
  <r>
    <n v="11276595"/>
    <m/>
    <x v="1"/>
  </r>
  <r>
    <n v="11276597"/>
    <m/>
    <x v="1"/>
  </r>
  <r>
    <n v="11276598"/>
    <m/>
    <x v="1"/>
  </r>
  <r>
    <n v="11276639"/>
    <m/>
    <x v="1"/>
  </r>
  <r>
    <n v="11276642"/>
    <m/>
    <x v="1"/>
  </r>
  <r>
    <n v="11276643"/>
    <m/>
    <x v="1"/>
  </r>
  <r>
    <n v="11276724"/>
    <m/>
    <x v="1"/>
  </r>
  <r>
    <n v="11276770"/>
    <m/>
    <x v="0"/>
  </r>
  <r>
    <n v="11277183"/>
    <m/>
    <x v="1"/>
  </r>
  <r>
    <n v="11277184"/>
    <m/>
    <x v="1"/>
  </r>
  <r>
    <n v="11277189"/>
    <m/>
    <x v="1"/>
  </r>
  <r>
    <n v="11277208"/>
    <m/>
    <x v="1"/>
  </r>
  <r>
    <n v="11277220"/>
    <m/>
    <x v="1"/>
  </r>
  <r>
    <n v="11277222"/>
    <m/>
    <x v="3"/>
  </r>
  <r>
    <n v="11277249"/>
    <m/>
    <x v="1"/>
  </r>
  <r>
    <n v="11277256"/>
    <m/>
    <x v="1"/>
  </r>
  <r>
    <n v="11277261"/>
    <m/>
    <x v="1"/>
  </r>
  <r>
    <n v="11277262"/>
    <m/>
    <x v="1"/>
  </r>
  <r>
    <n v="11277269"/>
    <m/>
    <x v="1"/>
  </r>
  <r>
    <n v="11277271"/>
    <m/>
    <x v="1"/>
  </r>
  <r>
    <n v="11277281"/>
    <m/>
    <x v="3"/>
  </r>
  <r>
    <n v="11277287"/>
    <m/>
    <x v="1"/>
  </r>
  <r>
    <n v="11277305"/>
    <m/>
    <x v="1"/>
  </r>
  <r>
    <n v="11277306"/>
    <m/>
    <x v="1"/>
  </r>
  <r>
    <n v="11277315"/>
    <m/>
    <x v="1"/>
  </r>
  <r>
    <n v="11277317"/>
    <m/>
    <x v="1"/>
  </r>
  <r>
    <n v="11277326"/>
    <m/>
    <x v="1"/>
  </r>
  <r>
    <n v="11277328"/>
    <m/>
    <x v="3"/>
  </r>
  <r>
    <n v="11277375"/>
    <m/>
    <x v="1"/>
  </r>
  <r>
    <n v="11277385"/>
    <m/>
    <x v="1"/>
  </r>
  <r>
    <n v="11277386"/>
    <m/>
    <x v="1"/>
  </r>
  <r>
    <n v="11277387"/>
    <m/>
    <x v="1"/>
  </r>
  <r>
    <n v="11277389"/>
    <m/>
    <x v="1"/>
  </r>
  <r>
    <n v="11277409"/>
    <m/>
    <x v="1"/>
  </r>
  <r>
    <n v="11277447"/>
    <m/>
    <x v="1"/>
  </r>
  <r>
    <n v="11277449"/>
    <m/>
    <x v="1"/>
  </r>
  <r>
    <n v="11277470"/>
    <m/>
    <x v="1"/>
  </r>
  <r>
    <n v="11277487"/>
    <m/>
    <x v="1"/>
  </r>
  <r>
    <n v="11277632"/>
    <m/>
    <x v="1"/>
  </r>
  <r>
    <n v="11277698"/>
    <m/>
    <x v="1"/>
  </r>
  <r>
    <n v="11277705"/>
    <m/>
    <x v="1"/>
  </r>
  <r>
    <n v="11277706"/>
    <m/>
    <x v="1"/>
  </r>
  <r>
    <n v="11277707"/>
    <m/>
    <x v="1"/>
  </r>
  <r>
    <n v="11277823"/>
    <m/>
    <x v="2"/>
  </r>
  <r>
    <n v="11277863"/>
    <m/>
    <x v="1"/>
  </r>
  <r>
    <n v="11277864"/>
    <m/>
    <x v="1"/>
  </r>
  <r>
    <n v="11277865"/>
    <m/>
    <x v="1"/>
  </r>
  <r>
    <n v="11277866"/>
    <m/>
    <x v="1"/>
  </r>
  <r>
    <n v="11277882"/>
    <m/>
    <x v="1"/>
  </r>
  <r>
    <n v="11277883"/>
    <m/>
    <x v="1"/>
  </r>
  <r>
    <n v="11277884"/>
    <m/>
    <x v="4"/>
  </r>
  <r>
    <n v="11277891"/>
    <m/>
    <x v="1"/>
  </r>
  <r>
    <n v="11277893"/>
    <m/>
    <x v="1"/>
  </r>
  <r>
    <n v="11277898"/>
    <m/>
    <x v="1"/>
  </r>
  <r>
    <n v="11277911"/>
    <m/>
    <x v="1"/>
  </r>
  <r>
    <n v="11277917"/>
    <m/>
    <x v="4"/>
  </r>
  <r>
    <n v="11277918"/>
    <m/>
    <x v="1"/>
  </r>
  <r>
    <n v="11277919"/>
    <m/>
    <x v="1"/>
  </r>
  <r>
    <n v="11278018"/>
    <m/>
    <x v="1"/>
  </r>
  <r>
    <n v="11278019"/>
    <m/>
    <x v="1"/>
  </r>
  <r>
    <n v="11278103"/>
    <m/>
    <x v="1"/>
  </r>
  <r>
    <n v="11278104"/>
    <m/>
    <x v="1"/>
  </r>
  <r>
    <n v="11278122"/>
    <m/>
    <x v="1"/>
  </r>
  <r>
    <n v="11278123"/>
    <m/>
    <x v="1"/>
  </r>
  <r>
    <n v="11278127"/>
    <m/>
    <x v="1"/>
  </r>
  <r>
    <n v="11278128"/>
    <m/>
    <x v="1"/>
  </r>
  <r>
    <n v="11278136"/>
    <m/>
    <x v="1"/>
  </r>
  <r>
    <n v="11278160"/>
    <m/>
    <x v="5"/>
  </r>
  <r>
    <n v="11278200"/>
    <m/>
    <x v="1"/>
  </r>
  <r>
    <n v="11278207"/>
    <m/>
    <x v="1"/>
  </r>
  <r>
    <n v="11278209"/>
    <m/>
    <x v="1"/>
  </r>
  <r>
    <n v="11278263"/>
    <m/>
    <x v="1"/>
  </r>
  <r>
    <n v="11278308"/>
    <m/>
    <x v="1"/>
  </r>
  <r>
    <n v="11278390"/>
    <m/>
    <x v="1"/>
  </r>
  <r>
    <n v="11278437"/>
    <m/>
    <x v="1"/>
  </r>
  <r>
    <n v="11278486"/>
    <m/>
    <x v="1"/>
  </r>
  <r>
    <n v="11278886"/>
    <m/>
    <x v="1"/>
  </r>
  <r>
    <n v="11278928"/>
    <m/>
    <x v="1"/>
  </r>
  <r>
    <n v="11278929"/>
    <m/>
    <x v="1"/>
  </r>
  <r>
    <n v="11278935"/>
    <m/>
    <x v="1"/>
  </r>
  <r>
    <n v="11278993"/>
    <m/>
    <x v="1"/>
  </r>
  <r>
    <n v="11278994"/>
    <m/>
    <x v="1"/>
  </r>
  <r>
    <n v="11279237"/>
    <m/>
    <x v="1"/>
  </r>
  <r>
    <n v="11279300"/>
    <m/>
    <x v="3"/>
  </r>
  <r>
    <n v="11279480"/>
    <m/>
    <x v="1"/>
  </r>
  <r>
    <n v="11279484"/>
    <m/>
    <x v="1"/>
  </r>
  <r>
    <n v="11279582"/>
    <m/>
    <x v="0"/>
  </r>
  <r>
    <n v="11279657"/>
    <m/>
    <x v="1"/>
  </r>
  <r>
    <n v="11280179"/>
    <m/>
    <x v="0"/>
  </r>
  <r>
    <n v="11280180"/>
    <m/>
    <x v="0"/>
  </r>
  <r>
    <n v="11280222"/>
    <m/>
    <x v="1"/>
  </r>
  <r>
    <n v="11280223"/>
    <m/>
    <x v="1"/>
  </r>
  <r>
    <n v="11280227"/>
    <m/>
    <x v="1"/>
  </r>
  <r>
    <n v="11280229"/>
    <m/>
    <x v="0"/>
  </r>
  <r>
    <n v="11280236"/>
    <m/>
    <x v="1"/>
  </r>
  <r>
    <n v="11280237"/>
    <m/>
    <x v="1"/>
  </r>
  <r>
    <n v="11280240"/>
    <m/>
    <x v="1"/>
  </r>
  <r>
    <n v="11280243"/>
    <m/>
    <x v="1"/>
  </r>
  <r>
    <n v="11280244"/>
    <m/>
    <x v="1"/>
  </r>
  <r>
    <n v="11280246"/>
    <m/>
    <x v="0"/>
  </r>
  <r>
    <n v="11280269"/>
    <m/>
    <x v="1"/>
  </r>
  <r>
    <n v="11280270"/>
    <m/>
    <x v="1"/>
  </r>
  <r>
    <n v="11280271"/>
    <m/>
    <x v="1"/>
  </r>
  <r>
    <n v="11280274"/>
    <m/>
    <x v="1"/>
  </r>
  <r>
    <n v="11280276"/>
    <m/>
    <x v="1"/>
  </r>
  <r>
    <n v="11280280"/>
    <m/>
    <x v="3"/>
  </r>
  <r>
    <n v="11280284"/>
    <m/>
    <x v="3"/>
  </r>
  <r>
    <n v="11280287"/>
    <m/>
    <x v="3"/>
  </r>
  <r>
    <n v="11280292"/>
    <m/>
    <x v="3"/>
  </r>
  <r>
    <n v="11280294"/>
    <m/>
    <x v="3"/>
  </r>
  <r>
    <n v="11280299"/>
    <m/>
    <x v="3"/>
  </r>
  <r>
    <n v="11280307"/>
    <m/>
    <x v="3"/>
  </r>
  <r>
    <n v="11280310"/>
    <m/>
    <x v="1"/>
  </r>
  <r>
    <n v="11280315"/>
    <m/>
    <x v="1"/>
  </r>
  <r>
    <n v="11280321"/>
    <m/>
    <x v="3"/>
  </r>
  <r>
    <n v="11280322"/>
    <m/>
    <x v="1"/>
  </r>
  <r>
    <n v="11280638"/>
    <m/>
    <x v="1"/>
  </r>
  <r>
    <n v="11280640"/>
    <m/>
    <x v="1"/>
  </r>
  <r>
    <n v="11280814"/>
    <m/>
    <x v="1"/>
  </r>
  <r>
    <n v="11280815"/>
    <m/>
    <x v="1"/>
  </r>
  <r>
    <n v="11280816"/>
    <m/>
    <x v="1"/>
  </r>
  <r>
    <n v="11280944"/>
    <m/>
    <x v="1"/>
  </r>
  <r>
    <n v="11280947"/>
    <m/>
    <x v="1"/>
  </r>
  <r>
    <n v="11280948"/>
    <m/>
    <x v="1"/>
  </r>
  <r>
    <n v="11280950"/>
    <m/>
    <x v="1"/>
  </r>
  <r>
    <n v="11280952"/>
    <m/>
    <x v="1"/>
  </r>
  <r>
    <n v="11280953"/>
    <m/>
    <x v="1"/>
  </r>
  <r>
    <n v="11280955"/>
    <m/>
    <x v="1"/>
  </r>
  <r>
    <n v="11280963"/>
    <m/>
    <x v="1"/>
  </r>
  <r>
    <n v="11280964"/>
    <m/>
    <x v="1"/>
  </r>
  <r>
    <n v="11280965"/>
    <m/>
    <x v="1"/>
  </r>
  <r>
    <n v="11280973"/>
    <m/>
    <x v="1"/>
  </r>
  <r>
    <n v="11280974"/>
    <m/>
    <x v="1"/>
  </r>
  <r>
    <n v="11280975"/>
    <m/>
    <x v="1"/>
  </r>
  <r>
    <n v="11280977"/>
    <m/>
    <x v="1"/>
  </r>
  <r>
    <n v="11281020"/>
    <m/>
    <x v="1"/>
  </r>
  <r>
    <n v="11281021"/>
    <m/>
    <x v="1"/>
  </r>
  <r>
    <n v="11281030"/>
    <m/>
    <x v="1"/>
  </r>
  <r>
    <n v="11281032"/>
    <m/>
    <x v="1"/>
  </r>
  <r>
    <n v="11281481"/>
    <m/>
    <x v="2"/>
  </r>
  <r>
    <n v="11281959"/>
    <m/>
    <x v="1"/>
  </r>
  <r>
    <n v="11281962"/>
    <m/>
    <x v="1"/>
  </r>
  <r>
    <n v="11281964"/>
    <m/>
    <x v="1"/>
  </r>
  <r>
    <n v="11281965"/>
    <m/>
    <x v="1"/>
  </r>
  <r>
    <n v="11281968"/>
    <m/>
    <x v="1"/>
  </r>
  <r>
    <n v="11281972"/>
    <m/>
    <x v="3"/>
  </r>
  <r>
    <n v="11281974"/>
    <m/>
    <x v="1"/>
  </r>
  <r>
    <n v="11281977"/>
    <m/>
    <x v="1"/>
  </r>
  <r>
    <n v="11282298"/>
    <m/>
    <x v="1"/>
  </r>
  <r>
    <n v="11282752"/>
    <m/>
    <x v="1"/>
  </r>
  <r>
    <n v="11282935"/>
    <m/>
    <x v="1"/>
  </r>
  <r>
    <n v="11282938"/>
    <m/>
    <x v="1"/>
  </r>
  <r>
    <n v="11282943"/>
    <m/>
    <x v="1"/>
  </r>
  <r>
    <n v="11282944"/>
    <m/>
    <x v="1"/>
  </r>
  <r>
    <n v="11282947"/>
    <m/>
    <x v="1"/>
  </r>
  <r>
    <n v="11282949"/>
    <m/>
    <x v="1"/>
  </r>
  <r>
    <n v="11282950"/>
    <m/>
    <x v="1"/>
  </r>
  <r>
    <n v="11282952"/>
    <m/>
    <x v="1"/>
  </r>
  <r>
    <n v="11282956"/>
    <m/>
    <x v="1"/>
  </r>
  <r>
    <n v="11282958"/>
    <m/>
    <x v="1"/>
  </r>
  <r>
    <n v="11282959"/>
    <m/>
    <x v="1"/>
  </r>
  <r>
    <n v="11282963"/>
    <m/>
    <x v="1"/>
  </r>
  <r>
    <n v="11283163"/>
    <m/>
    <x v="1"/>
  </r>
  <r>
    <n v="11283597"/>
    <m/>
    <x v="1"/>
  </r>
  <r>
    <n v="11283598"/>
    <m/>
    <x v="1"/>
  </r>
  <r>
    <n v="11283605"/>
    <m/>
    <x v="1"/>
  </r>
  <r>
    <n v="11284319"/>
    <m/>
    <x v="1"/>
  </r>
  <r>
    <n v="11284322"/>
    <m/>
    <x v="1"/>
  </r>
  <r>
    <n v="11285355"/>
    <m/>
    <x v="1"/>
  </r>
  <r>
    <n v="616131427"/>
    <m/>
    <x v="4"/>
  </r>
  <r>
    <n v="616135120"/>
    <m/>
    <x v="4"/>
  </r>
  <r>
    <n v="616135288"/>
    <m/>
    <x v="1"/>
  </r>
  <r>
    <n v="616135387"/>
    <m/>
    <x v="1"/>
  </r>
  <r>
    <n v="616135404"/>
    <m/>
    <x v="5"/>
  </r>
  <r>
    <n v="616135430"/>
    <m/>
    <x v="1"/>
  </r>
  <r>
    <n v="616135520"/>
    <m/>
    <x v="1"/>
  </r>
  <r>
    <n v="616135570"/>
    <m/>
    <x v="1"/>
  </r>
  <r>
    <n v="616135573"/>
    <m/>
    <x v="1"/>
  </r>
  <r>
    <n v="616135591"/>
    <m/>
    <x v="1"/>
  </r>
  <r>
    <n v="616135957"/>
    <m/>
    <x v="1"/>
  </r>
  <r>
    <n v="616137690"/>
    <m/>
    <x v="1"/>
  </r>
  <r>
    <n v="616141065"/>
    <m/>
    <x v="3"/>
  </r>
  <r>
    <n v="616142290"/>
    <m/>
    <x v="3"/>
  </r>
  <r>
    <n v="616170497"/>
    <m/>
    <x v="4"/>
  </r>
  <r>
    <n v="616180218"/>
    <m/>
    <x v="4"/>
  </r>
  <r>
    <n v="616202641"/>
    <m/>
    <x v="3"/>
  </r>
  <r>
    <n v="616214484"/>
    <m/>
    <x v="1"/>
  </r>
  <r>
    <n v="616220194"/>
    <m/>
    <x v="1"/>
  </r>
  <r>
    <n v="616221417"/>
    <m/>
    <x v="1"/>
  </r>
  <r>
    <n v="616221422"/>
    <m/>
    <x v="1"/>
  </r>
  <r>
    <n v="616221473"/>
    <m/>
    <x v="1"/>
  </r>
  <r>
    <n v="616225996"/>
    <m/>
    <x v="1"/>
  </r>
  <r>
    <n v="616226531"/>
    <m/>
    <x v="1"/>
  </r>
  <r>
    <n v="616228096"/>
    <m/>
    <x v="1"/>
  </r>
  <r>
    <n v="616231613"/>
    <m/>
    <x v="3"/>
  </r>
  <r>
    <n v="616248832"/>
    <m/>
    <x v="1"/>
  </r>
  <r>
    <n v="616248836"/>
    <m/>
    <x v="1"/>
  </r>
  <r>
    <n v="616248837"/>
    <m/>
    <x v="4"/>
  </r>
  <r>
    <n v="616248844"/>
    <m/>
    <x v="4"/>
  </r>
  <r>
    <n v="616250119"/>
    <m/>
    <x v="1"/>
  </r>
  <r>
    <n v="616250124"/>
    <m/>
    <x v="1"/>
  </r>
  <r>
    <n v="616250125"/>
    <m/>
    <x v="4"/>
  </r>
  <r>
    <n v="616250132"/>
    <m/>
    <x v="1"/>
  </r>
  <r>
    <n v="616250622"/>
    <m/>
    <x v="3"/>
  </r>
  <r>
    <n v="616250625"/>
    <m/>
    <x v="1"/>
  </r>
  <r>
    <n v="616250632"/>
    <m/>
    <x v="1"/>
  </r>
  <r>
    <n v="616250636"/>
    <m/>
    <x v="4"/>
  </r>
  <r>
    <n v="616253197"/>
    <m/>
    <x v="3"/>
  </r>
  <r>
    <n v="616253201"/>
    <m/>
    <x v="1"/>
  </r>
  <r>
    <n v="616253205"/>
    <m/>
    <x v="1"/>
  </r>
  <r>
    <n v="616253208"/>
    <m/>
    <x v="1"/>
  </r>
  <r>
    <n v="616254877"/>
    <m/>
    <x v="1"/>
  </r>
  <r>
    <n v="616254882"/>
    <m/>
    <x v="1"/>
  </r>
  <r>
    <n v="616254887"/>
    <m/>
    <x v="4"/>
  </r>
  <r>
    <n v="616254890"/>
    <m/>
    <x v="4"/>
  </r>
  <r>
    <n v="616260365"/>
    <m/>
    <x v="1"/>
  </r>
  <r>
    <n v="616260369"/>
    <m/>
    <x v="1"/>
  </r>
  <r>
    <n v="616260373"/>
    <m/>
    <x v="1"/>
  </r>
  <r>
    <n v="616260377"/>
    <m/>
    <x v="1"/>
  </r>
  <r>
    <n v="616262550"/>
    <m/>
    <x v="1"/>
  </r>
  <r>
    <n v="616262555"/>
    <m/>
    <x v="1"/>
  </r>
  <r>
    <n v="616262558"/>
    <m/>
    <x v="4"/>
  </r>
  <r>
    <n v="616262562"/>
    <m/>
    <x v="1"/>
  </r>
  <r>
    <n v="616262998"/>
    <m/>
    <x v="1"/>
  </r>
  <r>
    <n v="616263007"/>
    <m/>
    <x v="4"/>
  </r>
  <r>
    <n v="616263012"/>
    <m/>
    <x v="1"/>
  </r>
  <r>
    <n v="616307688"/>
    <m/>
    <x v="1"/>
  </r>
  <r>
    <n v="616307690"/>
    <m/>
    <x v="3"/>
  </r>
  <r>
    <n v="616307696"/>
    <m/>
    <x v="1"/>
  </r>
  <r>
    <n v="616307699"/>
    <m/>
    <x v="1"/>
  </r>
  <r>
    <n v="617267308"/>
    <m/>
    <x v="1"/>
  </r>
  <r>
    <n v="617267309"/>
    <m/>
    <x v="1"/>
  </r>
  <r>
    <n v="617267316"/>
    <m/>
    <x v="1"/>
  </r>
  <r>
    <n v="617267319"/>
    <m/>
    <x v="1"/>
  </r>
  <r>
    <n v="617267586"/>
    <m/>
    <x v="1"/>
  </r>
  <r>
    <n v="617267587"/>
    <m/>
    <x v="1"/>
  </r>
  <r>
    <n v="617267592"/>
    <m/>
    <x v="1"/>
  </r>
  <r>
    <n v="617267593"/>
    <m/>
    <x v="1"/>
  </r>
  <r>
    <n v="617267594"/>
    <m/>
    <x v="1"/>
  </r>
  <r>
    <n v="617267599"/>
    <m/>
    <x v="8"/>
  </r>
  <r>
    <n v="617267600"/>
    <m/>
    <x v="1"/>
  </r>
  <r>
    <n v="617268147"/>
    <m/>
    <x v="1"/>
  </r>
  <r>
    <n v="617268152"/>
    <m/>
    <x v="1"/>
  </r>
  <r>
    <n v="617268159"/>
    <m/>
    <x v="1"/>
  </r>
  <r>
    <n v="617268203"/>
    <m/>
    <x v="1"/>
  </r>
  <r>
    <n v="617268207"/>
    <m/>
    <x v="4"/>
  </r>
  <r>
    <n v="617268212"/>
    <m/>
    <x v="3"/>
  </r>
  <r>
    <n v="617268213"/>
    <m/>
    <x v="4"/>
  </r>
  <r>
    <n v="617268649"/>
    <m/>
    <x v="1"/>
  </r>
  <r>
    <n v="617268654"/>
    <m/>
    <x v="1"/>
  </r>
  <r>
    <n v="617268659"/>
    <m/>
    <x v="4"/>
  </r>
  <r>
    <n v="617268662"/>
    <m/>
    <x v="1"/>
  </r>
  <r>
    <n v="617269601"/>
    <m/>
    <x v="1"/>
  </r>
  <r>
    <n v="617269606"/>
    <m/>
    <x v="1"/>
  </r>
  <r>
    <n v="617269611"/>
    <m/>
    <x v="4"/>
  </r>
  <r>
    <n v="617269614"/>
    <m/>
    <x v="4"/>
  </r>
  <r>
    <n v="617269772"/>
    <m/>
    <x v="1"/>
  </r>
  <r>
    <n v="617269776"/>
    <m/>
    <x v="4"/>
  </r>
  <r>
    <n v="617269778"/>
    <m/>
    <x v="1"/>
  </r>
  <r>
    <n v="617269783"/>
    <m/>
    <x v="1"/>
  </r>
  <r>
    <n v="617269826"/>
    <m/>
    <x v="5"/>
  </r>
  <r>
    <n v="617269831"/>
    <m/>
    <x v="1"/>
  </r>
  <r>
    <n v="617269834"/>
    <m/>
    <x v="4"/>
  </r>
  <r>
    <n v="617269838"/>
    <m/>
    <x v="1"/>
  </r>
  <r>
    <n v="617271561"/>
    <m/>
    <x v="3"/>
  </r>
  <r>
    <n v="617271566"/>
    <m/>
    <x v="4"/>
  </r>
  <r>
    <n v="617271571"/>
    <m/>
    <x v="3"/>
  </r>
  <r>
    <n v="617271575"/>
    <m/>
    <x v="3"/>
  </r>
  <r>
    <n v="617285564"/>
    <m/>
    <x v="1"/>
  </r>
  <r>
    <n v="617285568"/>
    <m/>
    <x v="4"/>
  </r>
  <r>
    <n v="617285569"/>
    <m/>
    <x v="4"/>
  </r>
  <r>
    <n v="617285576"/>
    <m/>
    <x v="3"/>
  </r>
  <r>
    <n v="617307740"/>
    <m/>
    <x v="1"/>
  </r>
  <r>
    <n v="617307744"/>
    <m/>
    <x v="1"/>
  </r>
  <r>
    <n v="617307746"/>
    <m/>
    <x v="1"/>
  </r>
  <r>
    <n v="617307751"/>
    <m/>
    <x v="1"/>
  </r>
  <r>
    <n v="617323754"/>
    <m/>
    <x v="5"/>
  </r>
  <r>
    <n v="617323759"/>
    <m/>
    <x v="4"/>
  </r>
  <r>
    <n v="617323763"/>
    <m/>
    <x v="1"/>
  </r>
  <r>
    <n v="617323766"/>
    <m/>
    <x v="1"/>
  </r>
  <r>
    <n v="617374498"/>
    <m/>
    <x v="1"/>
  </r>
  <r>
    <n v="617374503"/>
    <m/>
    <x v="2"/>
  </r>
  <r>
    <n v="617387650"/>
    <m/>
    <x v="5"/>
  </r>
  <r>
    <n v="617387653"/>
    <m/>
    <x v="1"/>
  </r>
  <r>
    <n v="617387659"/>
    <m/>
    <x v="1"/>
  </r>
  <r>
    <n v="617387664"/>
    <m/>
    <x v="1"/>
  </r>
  <r>
    <n v="617400305"/>
    <m/>
    <x v="1"/>
  </r>
  <r>
    <n v="617400308"/>
    <m/>
    <x v="1"/>
  </r>
  <r>
    <n v="617400316"/>
    <m/>
    <x v="1"/>
  </r>
  <r>
    <n v="618380483"/>
    <m/>
    <x v="1"/>
  </r>
  <r>
    <n v="618380488"/>
    <m/>
    <x v="1"/>
  </r>
  <r>
    <n v="618380493"/>
    <m/>
    <x v="1"/>
  </r>
  <r>
    <n v="618380496"/>
    <m/>
    <x v="1"/>
  </r>
  <r>
    <n v="618407311"/>
    <m/>
    <x v="1"/>
  </r>
  <r>
    <n v="618407316"/>
    <m/>
    <x v="1"/>
  </r>
  <r>
    <n v="618407321"/>
    <m/>
    <x v="1"/>
  </r>
  <r>
    <n v="618407324"/>
    <m/>
    <x v="1"/>
  </r>
  <r>
    <n v="619051602"/>
    <m/>
    <x v="1"/>
  </r>
  <r>
    <n v="619051605"/>
    <m/>
    <x v="1"/>
  </r>
  <r>
    <n v="619051611"/>
    <m/>
    <x v="1"/>
  </r>
  <r>
    <n v="619077981"/>
    <m/>
    <x v="1"/>
  </r>
  <r>
    <n v="619077985"/>
    <m/>
    <x v="1"/>
  </r>
  <r>
    <n v="619077986"/>
    <m/>
    <x v="5"/>
  </r>
  <r>
    <n v="619077995"/>
    <m/>
    <x v="2"/>
  </r>
  <r>
    <n v="619432237"/>
    <m/>
    <x v="1"/>
  </r>
  <r>
    <n v="619432240"/>
    <m/>
    <x v="1"/>
  </r>
  <r>
    <n v="619432248"/>
    <m/>
    <x v="1"/>
  </r>
  <r>
    <n v="619477315"/>
    <m/>
    <x v="2"/>
  </r>
  <r>
    <n v="619477319"/>
    <m/>
    <x v="1"/>
  </r>
  <r>
    <n v="619477325"/>
    <m/>
    <x v="1"/>
  </r>
  <r>
    <n v="619477327"/>
    <m/>
    <x v="1"/>
  </r>
  <r>
    <n v="619613228"/>
    <m/>
    <x v="4"/>
  </r>
  <r>
    <n v="619613231"/>
    <m/>
    <x v="1"/>
  </r>
  <r>
    <n v="619613237"/>
    <m/>
    <x v="4"/>
  </r>
  <r>
    <n v="619613242"/>
    <m/>
    <x v="1"/>
  </r>
  <r>
    <n v="619789016"/>
    <m/>
    <x v="3"/>
  </r>
  <r>
    <n v="619789021"/>
    <m/>
    <x v="4"/>
  </r>
  <r>
    <n v="619789025"/>
    <m/>
    <x v="1"/>
  </r>
  <r>
    <n v="619789027"/>
    <m/>
    <x v="1"/>
  </r>
  <r>
    <n v="619808018"/>
    <m/>
    <x v="1"/>
  </r>
  <r>
    <n v="619808019"/>
    <m/>
    <x v="4"/>
  </r>
  <r>
    <n v="619808026"/>
    <m/>
    <x v="4"/>
  </r>
  <r>
    <n v="619808029"/>
    <m/>
    <x v="3"/>
  </r>
  <r>
    <n v="619858571"/>
    <m/>
    <x v="1"/>
  </r>
  <r>
    <n v="619858575"/>
    <m/>
    <x v="1"/>
  </r>
  <r>
    <n v="619858580"/>
    <m/>
    <x v="1"/>
  </r>
  <r>
    <n v="619858581"/>
    <m/>
    <x v="2"/>
  </r>
  <r>
    <n v="619858793"/>
    <m/>
    <x v="1"/>
  </r>
  <r>
    <n v="619858795"/>
    <m/>
    <x v="3"/>
  </r>
  <r>
    <n v="619858798"/>
    <m/>
    <x v="4"/>
  </r>
  <r>
    <n v="619858807"/>
    <m/>
    <x v="2"/>
  </r>
  <r>
    <n v="619859241"/>
    <m/>
    <x v="4"/>
  </r>
  <r>
    <n v="619859246"/>
    <m/>
    <x v="1"/>
  </r>
  <r>
    <n v="619859251"/>
    <m/>
    <x v="4"/>
  </r>
  <r>
    <n v="619859253"/>
    <m/>
    <x v="3"/>
  </r>
  <r>
    <n v="620071836"/>
    <m/>
    <x v="4"/>
  </r>
  <r>
    <n v="620071838"/>
    <m/>
    <x v="1"/>
  </r>
  <r>
    <n v="620071844"/>
    <m/>
    <x v="1"/>
  </r>
  <r>
    <n v="620073954"/>
    <m/>
    <x v="1"/>
  </r>
  <r>
    <n v="620073959"/>
    <m/>
    <x v="3"/>
  </r>
  <r>
    <n v="620073962"/>
    <m/>
    <x v="1"/>
  </r>
  <r>
    <n v="620073966"/>
    <m/>
    <x v="4"/>
  </r>
  <r>
    <n v="620080484"/>
    <m/>
    <x v="1"/>
  </r>
  <r>
    <n v="620080485"/>
    <m/>
    <x v="1"/>
  </r>
  <r>
    <n v="620080495"/>
    <m/>
    <x v="3"/>
  </r>
  <r>
    <n v="620164414"/>
    <m/>
    <x v="4"/>
  </r>
  <r>
    <n v="620164668"/>
    <m/>
    <x v="1"/>
  </r>
  <r>
    <n v="620164724"/>
    <m/>
    <x v="1"/>
  </r>
  <r>
    <n v="620164929"/>
    <m/>
    <x v="3"/>
  </r>
  <r>
    <n v="620165032"/>
    <m/>
    <x v="1"/>
  </r>
  <r>
    <n v="620165042"/>
    <m/>
    <x v="1"/>
  </r>
  <r>
    <n v="620165214"/>
    <m/>
    <x v="5"/>
  </r>
  <r>
    <n v="620165826"/>
    <m/>
    <x v="1"/>
  </r>
  <r>
    <n v="620165934"/>
    <m/>
    <x v="1"/>
  </r>
  <r>
    <n v="620210246"/>
    <m/>
    <x v="4"/>
  </r>
  <r>
    <n v="620251740"/>
    <m/>
    <x v="1"/>
  </r>
  <r>
    <n v="620256188"/>
    <m/>
    <x v="2"/>
  </r>
  <r>
    <n v="620257265"/>
    <m/>
    <x v="1"/>
  </r>
  <r>
    <n v="620259609"/>
    <m/>
    <x v="4"/>
  </r>
  <r>
    <n v="620259626"/>
    <m/>
    <x v="4"/>
  </r>
  <r>
    <n v="620259652"/>
    <m/>
    <x v="1"/>
  </r>
  <r>
    <n v="620259670"/>
    <m/>
    <x v="4"/>
  </r>
  <r>
    <n v="620259738"/>
    <m/>
    <x v="3"/>
  </r>
  <r>
    <n v="620259787"/>
    <m/>
    <x v="1"/>
  </r>
  <r>
    <n v="620259791"/>
    <m/>
    <x v="1"/>
  </r>
  <r>
    <n v="620259808"/>
    <m/>
    <x v="1"/>
  </r>
  <r>
    <n v="620260171"/>
    <m/>
    <x v="1"/>
  </r>
  <r>
    <n v="620261893"/>
    <m/>
    <x v="2"/>
  </r>
  <r>
    <n v="620288844"/>
    <m/>
    <x v="1"/>
  </r>
  <r>
    <n v="620297783"/>
    <m/>
    <x v="1"/>
  </r>
  <r>
    <n v="620319403"/>
    <m/>
    <x v="4"/>
  </r>
  <r>
    <n v="620326374"/>
    <m/>
    <x v="2"/>
  </r>
  <r>
    <n v="620334607"/>
    <m/>
    <x v="1"/>
  </r>
  <r>
    <n v="620335793"/>
    <m/>
    <x v="1"/>
  </r>
  <r>
    <n v="620335797"/>
    <m/>
    <x v="1"/>
  </r>
  <r>
    <n v="620335802"/>
    <m/>
    <x v="4"/>
  </r>
  <r>
    <n v="620338248"/>
    <m/>
    <x v="4"/>
  </r>
  <r>
    <n v="620341329"/>
    <m/>
    <x v="1"/>
  </r>
  <r>
    <n v="620341858"/>
    <m/>
    <x v="1"/>
  </r>
  <r>
    <n v="620343467"/>
    <m/>
    <x v="3"/>
  </r>
  <r>
    <n v="620348694"/>
    <m/>
    <x v="1"/>
  </r>
  <r>
    <n v="620350213"/>
    <m/>
    <x v="3"/>
  </r>
  <r>
    <n v="620350217"/>
    <m/>
    <x v="1"/>
  </r>
  <r>
    <n v="620350246"/>
    <m/>
    <x v="1"/>
  </r>
  <r>
    <n v="620350252"/>
    <m/>
    <x v="3"/>
  </r>
  <r>
    <n v="620352438"/>
    <m/>
    <x v="1"/>
  </r>
  <r>
    <n v="620352485"/>
    <m/>
    <x v="1"/>
  </r>
  <r>
    <n v="620352827"/>
    <m/>
    <x v="1"/>
  </r>
  <r>
    <n v="620353088"/>
    <m/>
    <x v="1"/>
  </r>
  <r>
    <n v="620396872"/>
    <m/>
    <x v="3"/>
  </r>
  <r>
    <n v="620437390"/>
    <m/>
    <x v="1"/>
  </r>
  <r>
    <n v="620438281"/>
    <m/>
    <x v="1"/>
  </r>
  <r>
    <n v="620438354"/>
    <m/>
    <x v="1"/>
  </r>
  <r>
    <n v="620445790"/>
    <m/>
    <x v="2"/>
  </r>
  <r>
    <n v="620446013"/>
    <m/>
    <x v="3"/>
  </r>
  <r>
    <n v="620446243"/>
    <m/>
    <x v="4"/>
  </r>
  <r>
    <n v="620447266"/>
    <m/>
    <x v="4"/>
  </r>
  <r>
    <n v="620447357"/>
    <m/>
    <x v="5"/>
  </r>
  <r>
    <n v="620447373"/>
    <m/>
    <x v="1"/>
  </r>
  <r>
    <n v="620447398"/>
    <m/>
    <x v="1"/>
  </r>
  <r>
    <n v="620447417"/>
    <m/>
    <x v="4"/>
  </r>
  <r>
    <n v="620447473"/>
    <m/>
    <x v="1"/>
  </r>
  <r>
    <n v="620447520"/>
    <m/>
    <x v="4"/>
  </r>
  <r>
    <n v="620447523"/>
    <m/>
    <x v="1"/>
  </r>
  <r>
    <n v="620447853"/>
    <m/>
    <x v="1"/>
  </r>
  <r>
    <n v="620449048"/>
    <m/>
    <x v="1"/>
  </r>
  <r>
    <n v="620474556"/>
    <m/>
    <x v="1"/>
  </r>
  <r>
    <n v="620479399"/>
    <m/>
    <x v="1"/>
  </r>
  <r>
    <n v="620492830"/>
    <m/>
    <x v="1"/>
  </r>
  <r>
    <n v="620512022"/>
    <m/>
    <x v="1"/>
  </r>
  <r>
    <n v="620520412"/>
    <m/>
    <x v="3"/>
  </r>
  <r>
    <n v="620520470"/>
    <m/>
    <x v="4"/>
  </r>
  <r>
    <n v="620520494"/>
    <m/>
    <x v="5"/>
  </r>
  <r>
    <n v="620520498"/>
    <m/>
    <x v="3"/>
  </r>
  <r>
    <n v="620525991"/>
    <m/>
    <x v="1"/>
  </r>
  <r>
    <n v="620527699"/>
    <m/>
    <x v="1"/>
  </r>
  <r>
    <n v="620528169"/>
    <m/>
    <x v="4"/>
  </r>
  <r>
    <n v="620529177"/>
    <m/>
    <x v="4"/>
  </r>
  <r>
    <n v="620535430"/>
    <m/>
    <x v="4"/>
  </r>
  <r>
    <n v="620535518"/>
    <m/>
    <x v="1"/>
  </r>
  <r>
    <n v="620536453"/>
    <m/>
    <x v="2"/>
  </r>
  <r>
    <n v="620536471"/>
    <m/>
    <x v="3"/>
  </r>
  <r>
    <n v="620537700"/>
    <m/>
    <x v="1"/>
  </r>
  <r>
    <n v="620537735"/>
    <m/>
    <x v="1"/>
  </r>
  <r>
    <n v="620537829"/>
    <m/>
    <x v="5"/>
  </r>
  <r>
    <n v="620537947"/>
    <m/>
    <x v="4"/>
  </r>
  <r>
    <n v="620570709"/>
    <m/>
    <x v="1"/>
  </r>
  <r>
    <n v="620601479"/>
    <m/>
    <x v="1"/>
  </r>
  <r>
    <n v="620602151"/>
    <m/>
    <x v="4"/>
  </r>
  <r>
    <n v="620602160"/>
    <m/>
    <x v="1"/>
  </r>
  <r>
    <n v="620603145"/>
    <m/>
    <x v="1"/>
  </r>
  <r>
    <n v="620606425"/>
    <m/>
    <x v="3"/>
  </r>
  <r>
    <n v="620608082"/>
    <m/>
    <x v="3"/>
  </r>
  <r>
    <n v="620609305"/>
    <m/>
    <x v="1"/>
  </r>
  <r>
    <n v="620609312"/>
    <m/>
    <x v="3"/>
  </r>
  <r>
    <n v="620609397"/>
    <m/>
    <x v="4"/>
  </r>
  <r>
    <n v="620609434"/>
    <m/>
    <x v="4"/>
  </r>
  <r>
    <n v="620609452"/>
    <m/>
    <x v="1"/>
  </r>
  <r>
    <n v="620609500"/>
    <m/>
    <x v="1"/>
  </r>
  <r>
    <n v="620609536"/>
    <m/>
    <x v="1"/>
  </r>
  <r>
    <n v="620609538"/>
    <m/>
    <x v="8"/>
  </r>
  <r>
    <n v="620609812"/>
    <m/>
    <x v="6"/>
  </r>
  <r>
    <n v="620610112"/>
    <m/>
    <x v="4"/>
  </r>
  <r>
    <n v="620618046"/>
    <m/>
    <x v="1"/>
  </r>
  <r>
    <n v="620623093"/>
    <m/>
    <x v="3"/>
  </r>
  <r>
    <n v="620633043"/>
    <m/>
    <x v="1"/>
  </r>
  <r>
    <n v="620643010"/>
    <m/>
    <x v="1"/>
  </r>
  <r>
    <n v="620663891"/>
    <m/>
    <x v="1"/>
  </r>
  <r>
    <n v="620664035"/>
    <m/>
    <x v="4"/>
  </r>
  <r>
    <n v="620664043"/>
    <m/>
    <x v="1"/>
  </r>
  <r>
    <n v="620664048"/>
    <m/>
    <x v="1"/>
  </r>
  <r>
    <n v="620668051"/>
    <m/>
    <x v="1"/>
  </r>
  <r>
    <n v="620669442"/>
    <m/>
    <x v="1"/>
  </r>
  <r>
    <n v="620669566"/>
    <m/>
    <x v="1"/>
  </r>
  <r>
    <n v="620675070"/>
    <m/>
    <x v="3"/>
  </r>
  <r>
    <n v="620679666"/>
    <m/>
    <x v="1"/>
  </r>
  <r>
    <n v="620679913"/>
    <m/>
    <x v="1"/>
  </r>
  <r>
    <n v="620680026"/>
    <m/>
    <x v="1"/>
  </r>
  <r>
    <n v="620680391"/>
    <m/>
    <x v="1"/>
  </r>
  <r>
    <n v="620680983"/>
    <m/>
    <x v="5"/>
  </r>
  <r>
    <n v="620681107"/>
    <m/>
    <x v="1"/>
  </r>
  <r>
    <n v="620719078"/>
    <m/>
    <x v="4"/>
  </r>
  <r>
    <n v="620720387"/>
    <m/>
    <x v="4"/>
  </r>
  <r>
    <n v="620723224"/>
    <m/>
    <x v="1"/>
  </r>
  <r>
    <n v="620723336"/>
    <m/>
    <x v="3"/>
  </r>
  <r>
    <n v="620723388"/>
    <m/>
    <x v="1"/>
  </r>
  <r>
    <n v="620723417"/>
    <m/>
    <x v="1"/>
  </r>
  <r>
    <n v="620723616"/>
    <m/>
    <x v="1"/>
  </r>
  <r>
    <n v="620723939"/>
    <m/>
    <x v="1"/>
  </r>
  <r>
    <n v="620756686"/>
    <m/>
    <x v="1"/>
  </r>
  <r>
    <n v="620757436"/>
    <m/>
    <x v="1"/>
  </r>
  <r>
    <n v="620757438"/>
    <m/>
    <x v="4"/>
  </r>
  <r>
    <n v="620760283"/>
    <m/>
    <x v="1"/>
  </r>
  <r>
    <n v="620760290"/>
    <m/>
    <x v="1"/>
  </r>
  <r>
    <n v="620766404"/>
    <m/>
    <x v="4"/>
  </r>
  <r>
    <n v="620778122"/>
    <m/>
    <x v="1"/>
  </r>
  <r>
    <n v="620778475"/>
    <m/>
    <x v="6"/>
  </r>
  <r>
    <n v="620783666"/>
    <m/>
    <x v="1"/>
  </r>
  <r>
    <n v="620784556"/>
    <m/>
    <x v="1"/>
  </r>
  <r>
    <n v="620784754"/>
    <m/>
    <x v="1"/>
  </r>
  <r>
    <m/>
    <m/>
    <x v="0"/>
  </r>
  <r>
    <m/>
    <m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99">
  <r>
    <n v="11199822"/>
    <n v="65"/>
    <n v="237"/>
    <s v="FALLO"/>
    <n v="5"/>
    <n v="3"/>
    <n v="-99"/>
    <n v="-99"/>
    <n v="11199822"/>
    <n v="11199822"/>
    <n v="11199822"/>
    <n v="4"/>
    <n v="11199822"/>
    <x v="0"/>
  </r>
  <r>
    <n v="11214178"/>
    <n v="81"/>
    <n v="138"/>
    <s v="GOL"/>
    <n v="7"/>
    <n v="1"/>
    <n v="7"/>
    <n v="1"/>
    <m/>
    <m/>
    <m/>
    <m/>
    <n v="11214178"/>
    <x v="1"/>
  </r>
  <r>
    <n v="11239620"/>
    <n v="3"/>
    <n v="138"/>
    <s v="GOL"/>
    <n v="-99"/>
    <n v="2"/>
    <n v="-99"/>
    <n v="-99"/>
    <m/>
    <m/>
    <m/>
    <m/>
    <n v="11239620"/>
    <x v="0"/>
  </r>
  <r>
    <n v="620341329"/>
    <n v="68"/>
    <n v="138"/>
    <s v="GOL"/>
    <n v="6"/>
    <n v="1"/>
    <n v="9"/>
    <n v="2"/>
    <m/>
    <m/>
    <m/>
    <m/>
    <n v="620341329"/>
    <x v="0"/>
  </r>
  <r>
    <n v="11258137"/>
    <n v="29"/>
    <n v="237"/>
    <s v="FALLO"/>
    <n v="-99"/>
    <n v="2"/>
    <n v="-99"/>
    <n v="-99"/>
    <m/>
    <m/>
    <m/>
    <m/>
    <n v="11258137"/>
    <x v="1"/>
  </r>
  <r>
    <n v="11255513"/>
    <n v="47"/>
    <n v="138"/>
    <s v="GOL"/>
    <n v="9"/>
    <n v="2"/>
    <n v="14"/>
    <n v="1"/>
    <m/>
    <m/>
    <m/>
    <m/>
    <n v="11255513"/>
    <x v="1"/>
  </r>
  <r>
    <n v="620603145"/>
    <n v="22"/>
    <n v="237"/>
    <s v="FALLO"/>
    <n v="4"/>
    <n v="0"/>
    <n v="5"/>
    <n v="4"/>
    <m/>
    <m/>
    <m/>
    <m/>
    <n v="620603145"/>
    <x v="0"/>
  </r>
  <r>
    <n v="11260804"/>
    <n v="58"/>
    <n v="237"/>
    <s v="FALLO"/>
    <n v="5"/>
    <n v="4"/>
    <n v="6"/>
    <n v="2"/>
    <m/>
    <m/>
    <m/>
    <m/>
    <n v="11260804"/>
    <x v="0"/>
  </r>
  <r>
    <n v="11263055"/>
    <n v="52"/>
    <n v="138"/>
    <s v="GOL"/>
    <n v="-99"/>
    <n v="0"/>
    <n v="-99"/>
    <n v="-99"/>
    <m/>
    <m/>
    <m/>
    <m/>
    <n v="11263055"/>
    <x v="0"/>
  </r>
  <r>
    <n v="11266630"/>
    <n v="11"/>
    <n v="237"/>
    <s v="FALLO"/>
    <n v="-99"/>
    <n v="2"/>
    <n v="-99"/>
    <n v="-99"/>
    <n v="11266630"/>
    <n v="11266630"/>
    <n v="11266630"/>
    <n v="4"/>
    <n v="11266630"/>
    <x v="1"/>
  </r>
  <r>
    <n v="11210300"/>
    <n v="64"/>
    <n v="138"/>
    <s v="GOL"/>
    <n v="-99"/>
    <n v="0"/>
    <n v="-99"/>
    <n v="-99"/>
    <m/>
    <m/>
    <m/>
    <m/>
    <n v="11210300"/>
    <x v="1"/>
  </r>
  <r>
    <n v="11220918"/>
    <n v="29"/>
    <n v="237"/>
    <s v="FALLO"/>
    <n v="11"/>
    <n v="2"/>
    <n v="12"/>
    <n v="4"/>
    <m/>
    <m/>
    <m/>
    <m/>
    <n v="11220918"/>
    <x v="0"/>
  </r>
  <r>
    <n v="11266840"/>
    <n v="31"/>
    <n v="138"/>
    <s v="GOL"/>
    <n v="10"/>
    <n v="1"/>
    <n v="3"/>
    <n v="5"/>
    <m/>
    <m/>
    <m/>
    <m/>
    <n v="11266840"/>
    <x v="0"/>
  </r>
  <r>
    <n v="11266755"/>
    <n v="15"/>
    <n v="237"/>
    <s v="FALLO"/>
    <n v="13"/>
    <n v="2"/>
    <n v="12"/>
    <n v="4"/>
    <m/>
    <m/>
    <m/>
    <m/>
    <n v="11266755"/>
    <x v="0"/>
  </r>
  <r>
    <n v="11270730"/>
    <n v="25"/>
    <n v="237"/>
    <s v="FALLO"/>
    <n v="7"/>
    <n v="4"/>
    <n v="3"/>
    <n v="4"/>
    <m/>
    <m/>
    <m/>
    <m/>
    <n v="11270730"/>
    <x v="0"/>
  </r>
  <r>
    <n v="11273069"/>
    <n v="82"/>
    <n v="237"/>
    <s v="FALLO"/>
    <n v="-99"/>
    <n v="3"/>
    <n v="-99"/>
    <n v="-99"/>
    <m/>
    <m/>
    <m/>
    <m/>
    <n v="11273069"/>
    <x v="0"/>
  </r>
  <r>
    <n v="617271566"/>
    <n v="24"/>
    <n v="138"/>
    <s v="GOL"/>
    <n v="15"/>
    <n v="2"/>
    <n v="14"/>
    <n v="2"/>
    <m/>
    <m/>
    <m/>
    <m/>
    <n v="617271566"/>
    <x v="1"/>
  </r>
  <r>
    <n v="11234865"/>
    <n v="20"/>
    <n v="237"/>
    <s v="FALLO"/>
    <n v="-99"/>
    <n v="0"/>
    <n v="-99"/>
    <n v="-99"/>
    <m/>
    <m/>
    <m/>
    <m/>
    <n v="11234865"/>
    <x v="0"/>
  </r>
  <r>
    <n v="11234865"/>
    <n v="38"/>
    <n v="237"/>
    <s v="FALLO"/>
    <n v="-99"/>
    <n v="0"/>
    <n v="-99"/>
    <n v="-99"/>
    <m/>
    <m/>
    <m/>
    <m/>
    <n v="11234865"/>
    <x v="0"/>
  </r>
  <r>
    <n v="11238090"/>
    <n v="30"/>
    <n v="237"/>
    <s v="FALLO"/>
    <n v="-99"/>
    <n v="2"/>
    <n v="-99"/>
    <n v="-99"/>
    <m/>
    <m/>
    <m/>
    <m/>
    <n v="11238090"/>
    <x v="0"/>
  </r>
  <r>
    <n v="11264910"/>
    <n v="40"/>
    <n v="138"/>
    <s v="GOL"/>
    <n v="-99"/>
    <n v="4"/>
    <n v="-99"/>
    <n v="-99"/>
    <m/>
    <m/>
    <m/>
    <m/>
    <n v="11264910"/>
    <x v="0"/>
  </r>
  <r>
    <n v="11264910"/>
    <n v="42"/>
    <n v="237"/>
    <s v="FALLO"/>
    <n v="5"/>
    <n v="2"/>
    <n v="14"/>
    <n v="2"/>
    <m/>
    <m/>
    <m/>
    <m/>
    <n v="11264910"/>
    <x v="0"/>
  </r>
  <r>
    <n v="616135120"/>
    <n v="34"/>
    <n v="138"/>
    <s v="GOL"/>
    <n v="5"/>
    <n v="0"/>
    <n v="-99"/>
    <n v="-99"/>
    <m/>
    <m/>
    <m/>
    <m/>
    <n v="616135120"/>
    <x v="1"/>
  </r>
  <r>
    <n v="616135120"/>
    <n v="35"/>
    <n v="138"/>
    <s v="GOL"/>
    <n v="5"/>
    <n v="0"/>
    <n v="-99"/>
    <n v="-99"/>
    <m/>
    <m/>
    <m/>
    <m/>
    <n v="616135120"/>
    <x v="1"/>
  </r>
  <r>
    <n v="11156429"/>
    <n v="30"/>
    <n v="237"/>
    <s v="FALLO"/>
    <n v="13"/>
    <n v="4"/>
    <n v="4"/>
    <n v="0"/>
    <m/>
    <m/>
    <m/>
    <m/>
    <n v="11156429"/>
    <x v="1"/>
  </r>
  <r>
    <n v="620073954"/>
    <n v="31"/>
    <n v="138"/>
    <s v="GOL"/>
    <n v="4"/>
    <n v="2"/>
    <n v="8"/>
    <n v="3"/>
    <m/>
    <m/>
    <m/>
    <m/>
    <n v="620073954"/>
    <x v="0"/>
  </r>
  <r>
    <n v="620525991"/>
    <n v="2"/>
    <n v="237"/>
    <s v="FALLO"/>
    <n v="4"/>
    <n v="2"/>
    <n v="14"/>
    <n v="2"/>
    <m/>
    <m/>
    <m/>
    <m/>
    <n v="620525991"/>
    <x v="0"/>
  </r>
  <r>
    <n v="620668051"/>
    <n v="9"/>
    <n v="237"/>
    <s v="FALLO"/>
    <n v="-99"/>
    <n v="1"/>
    <n v="-99"/>
    <n v="-99"/>
    <m/>
    <m/>
    <m/>
    <m/>
    <n v="620668051"/>
    <x v="0"/>
  </r>
  <r>
    <n v="11246272"/>
    <n v="64"/>
    <n v="138"/>
    <s v="GOL"/>
    <n v="4"/>
    <n v="2"/>
    <n v="17"/>
    <n v="2"/>
    <m/>
    <m/>
    <m/>
    <m/>
    <n v="11246272"/>
    <x v="2"/>
  </r>
  <r>
    <n v="11247745"/>
    <n v="27"/>
    <n v="237"/>
    <s v="FALLO"/>
    <n v="4"/>
    <n v="2"/>
    <n v="17"/>
    <n v="2"/>
    <n v="11247745"/>
    <n v="11247745"/>
    <n v="11247745"/>
    <n v="4"/>
    <n v="11247745"/>
    <x v="0"/>
  </r>
  <r>
    <n v="11247751"/>
    <n v="36"/>
    <n v="237"/>
    <s v="FALLO"/>
    <n v="0"/>
    <n v="2"/>
    <n v="17"/>
    <n v="2"/>
    <n v="11247751"/>
    <n v="11247751"/>
    <n v="11247751"/>
    <n v="4"/>
    <n v="11247751"/>
    <x v="0"/>
  </r>
  <r>
    <n v="11247775"/>
    <n v="36"/>
    <n v="237"/>
    <s v="FALLO"/>
    <n v="0"/>
    <n v="2"/>
    <n v="17"/>
    <n v="2"/>
    <n v="11247775"/>
    <n v="11247775"/>
    <n v="11247775"/>
    <n v="4"/>
    <n v="11247775"/>
    <x v="0"/>
  </r>
  <r>
    <n v="11247787"/>
    <n v="77"/>
    <n v="237"/>
    <s v="FALLO"/>
    <n v="2"/>
    <n v="2"/>
    <n v="17"/>
    <n v="2"/>
    <n v="11247787"/>
    <n v="11247787"/>
    <n v="11247787"/>
    <n v="4"/>
    <n v="11247787"/>
    <x v="0"/>
  </r>
  <r>
    <n v="11258862"/>
    <n v="23"/>
    <n v="138"/>
    <s v="GOL"/>
    <n v="-99"/>
    <n v="1"/>
    <n v="-99"/>
    <n v="-99"/>
    <m/>
    <m/>
    <m/>
    <m/>
    <n v="11258862"/>
    <x v="0"/>
  </r>
  <r>
    <n v="11200898"/>
    <n v="39"/>
    <n v="138"/>
    <s v="GOL"/>
    <n v="-99"/>
    <n v="1"/>
    <n v="-99"/>
    <n v="-99"/>
    <m/>
    <m/>
    <m/>
    <m/>
    <n v="11200898"/>
    <x v="1"/>
  </r>
  <r>
    <n v="11203521"/>
    <n v="40"/>
    <n v="237"/>
    <s v="FALLO"/>
    <n v="0"/>
    <n v="0"/>
    <n v="5"/>
    <n v="2"/>
    <m/>
    <m/>
    <m/>
    <m/>
    <n v="11203521"/>
    <x v="1"/>
  </r>
  <r>
    <n v="11275142"/>
    <n v="36"/>
    <n v="237"/>
    <s v="FALLO"/>
    <n v="-99"/>
    <n v="1"/>
    <n v="-99"/>
    <n v="-99"/>
    <m/>
    <m/>
    <m/>
    <m/>
    <n v="11275142"/>
    <x v="0"/>
  </r>
  <r>
    <n v="11196855"/>
    <n v="27"/>
    <n v="237"/>
    <s v="FALLO"/>
    <n v="4"/>
    <n v="0"/>
    <n v="6"/>
    <n v="5"/>
    <m/>
    <m/>
    <m/>
    <m/>
    <n v="11196855"/>
    <x v="0"/>
  </r>
  <r>
    <n v="11205084"/>
    <n v="64"/>
    <n v="138"/>
    <s v="GOL"/>
    <n v="8"/>
    <n v="1"/>
    <n v="15"/>
    <n v="0"/>
    <m/>
    <m/>
    <m/>
    <m/>
    <n v="11205084"/>
    <x v="0"/>
  </r>
  <r>
    <n v="11205087"/>
    <n v="31"/>
    <n v="237"/>
    <s v="FALLO"/>
    <n v="-99"/>
    <n v="3"/>
    <n v="-99"/>
    <n v="-99"/>
    <m/>
    <m/>
    <m/>
    <m/>
    <n v="11205087"/>
    <x v="0"/>
  </r>
  <r>
    <n v="11210679"/>
    <n v="34"/>
    <n v="237"/>
    <s v="FALLO"/>
    <n v="3"/>
    <n v="2"/>
    <n v="6"/>
    <n v="5"/>
    <m/>
    <m/>
    <m/>
    <m/>
    <n v="11210679"/>
    <x v="0"/>
  </r>
  <r>
    <n v="11220883"/>
    <n v="86"/>
    <n v="237"/>
    <s v="FALLO"/>
    <n v="1"/>
    <n v="0"/>
    <n v="6"/>
    <n v="5"/>
    <m/>
    <m/>
    <m/>
    <m/>
    <n v="11220883"/>
    <x v="0"/>
  </r>
  <r>
    <n v="11241740"/>
    <n v="35"/>
    <n v="138"/>
    <s v="GOL"/>
    <n v="-99"/>
    <n v="5"/>
    <n v="-99"/>
    <n v="-99"/>
    <m/>
    <m/>
    <m/>
    <m/>
    <n v="11241740"/>
    <x v="0"/>
  </r>
  <r>
    <n v="11246676"/>
    <n v="3"/>
    <n v="138"/>
    <s v="GOL"/>
    <n v="-99"/>
    <n v="5"/>
    <n v="4"/>
    <n v="0"/>
    <m/>
    <m/>
    <m/>
    <m/>
    <n v="11246676"/>
    <x v="0"/>
  </r>
  <r>
    <n v="11246676"/>
    <n v="74"/>
    <n v="138"/>
    <s v="GOL"/>
    <n v="16"/>
    <n v="0"/>
    <n v="4"/>
    <n v="0"/>
    <m/>
    <m/>
    <m/>
    <m/>
    <n v="11246676"/>
    <x v="0"/>
  </r>
  <r>
    <n v="11263833"/>
    <n v="62"/>
    <n v="138"/>
    <s v="GOL"/>
    <n v="3"/>
    <n v="1"/>
    <n v="15"/>
    <n v="5"/>
    <m/>
    <m/>
    <m/>
    <m/>
    <n v="11263833"/>
    <x v="0"/>
  </r>
  <r>
    <n v="11264274"/>
    <n v="32"/>
    <n v="237"/>
    <s v="FALLO"/>
    <n v="3"/>
    <n v="1"/>
    <n v="15"/>
    <n v="5"/>
    <m/>
    <m/>
    <m/>
    <m/>
    <n v="11264274"/>
    <x v="0"/>
  </r>
  <r>
    <n v="619477325"/>
    <n v="69"/>
    <n v="237"/>
    <s v="FALLO"/>
    <n v="-99"/>
    <n v="0"/>
    <n v="-99"/>
    <n v="-99"/>
    <m/>
    <m/>
    <m/>
    <m/>
    <n v="619477325"/>
    <x v="0"/>
  </r>
  <r>
    <n v="11196857"/>
    <n v="5"/>
    <n v="237"/>
    <s v="FALLO"/>
    <n v="-99"/>
    <n v="0"/>
    <n v="-99"/>
    <n v="-99"/>
    <m/>
    <m/>
    <m/>
    <m/>
    <n v="11196857"/>
    <x v="0"/>
  </r>
  <r>
    <n v="11196860"/>
    <n v="85"/>
    <n v="138"/>
    <s v="GOL"/>
    <n v="6"/>
    <n v="5"/>
    <n v="16"/>
    <n v="0"/>
    <m/>
    <m/>
    <m/>
    <m/>
    <n v="11196860"/>
    <x v="2"/>
  </r>
  <r>
    <n v="11205090"/>
    <n v="30"/>
    <n v="138"/>
    <s v="GOL"/>
    <n v="15"/>
    <n v="5"/>
    <n v="16"/>
    <n v="0"/>
    <m/>
    <m/>
    <m/>
    <m/>
    <n v="11205090"/>
    <x v="0"/>
  </r>
  <r>
    <n v="11210685"/>
    <n v="30"/>
    <n v="237"/>
    <s v="FALLO"/>
    <n v="3"/>
    <n v="0"/>
    <n v="5"/>
    <n v="5"/>
    <m/>
    <m/>
    <m/>
    <m/>
    <n v="11210685"/>
    <x v="0"/>
  </r>
  <r>
    <n v="11227217"/>
    <n v="89"/>
    <n v="138"/>
    <s v="GOL"/>
    <n v="-99"/>
    <n v="0"/>
    <n v="-99"/>
    <n v="-99"/>
    <m/>
    <m/>
    <m/>
    <m/>
    <n v="11227217"/>
    <x v="0"/>
  </r>
  <r>
    <n v="11241733"/>
    <n v="74"/>
    <n v="138"/>
    <s v="GOL"/>
    <n v="6"/>
    <n v="5"/>
    <n v="16"/>
    <n v="0"/>
    <m/>
    <m/>
    <m/>
    <m/>
    <n v="11241733"/>
    <x v="0"/>
  </r>
  <r>
    <n v="11246668"/>
    <n v="25"/>
    <n v="138"/>
    <s v="GOL"/>
    <n v="6"/>
    <n v="5"/>
    <n v="16"/>
    <n v="0"/>
    <m/>
    <m/>
    <m/>
    <m/>
    <n v="11246668"/>
    <x v="0"/>
  </r>
  <r>
    <n v="11258600"/>
    <n v="31"/>
    <n v="237"/>
    <s v="FALLO"/>
    <n v="6"/>
    <n v="1"/>
    <n v="5"/>
    <n v="5"/>
    <m/>
    <m/>
    <m/>
    <m/>
    <n v="11258600"/>
    <x v="0"/>
  </r>
  <r>
    <n v="11258735"/>
    <n v="21"/>
    <n v="237"/>
    <s v="FALLO"/>
    <n v="-99"/>
    <n v="3"/>
    <n v="-99"/>
    <n v="-99"/>
    <m/>
    <m/>
    <m/>
    <m/>
    <n v="11258735"/>
    <x v="0"/>
  </r>
  <r>
    <n v="11257546"/>
    <n v="13"/>
    <n v="237"/>
    <s v="FALLO"/>
    <n v="-99"/>
    <n v="0"/>
    <n v="-99"/>
    <n v="-99"/>
    <m/>
    <m/>
    <m/>
    <m/>
    <n v="11257546"/>
    <x v="1"/>
  </r>
  <r>
    <n v="11260888"/>
    <n v="7"/>
    <n v="138"/>
    <s v="GOL"/>
    <n v="15"/>
    <n v="5"/>
    <n v="5"/>
    <n v="5"/>
    <m/>
    <m/>
    <m/>
    <m/>
    <n v="11260888"/>
    <x v="0"/>
  </r>
  <r>
    <n v="11266571"/>
    <n v="25"/>
    <n v="237"/>
    <s v="FALLO"/>
    <n v="-99"/>
    <n v="0"/>
    <n v="-99"/>
    <n v="-99"/>
    <m/>
    <m/>
    <m/>
    <m/>
    <n v="11266571"/>
    <x v="0"/>
  </r>
  <r>
    <n v="11266571"/>
    <n v="30"/>
    <n v="138"/>
    <s v="GOL"/>
    <n v="-99"/>
    <n v="3"/>
    <n v="-99"/>
    <n v="-99"/>
    <m/>
    <m/>
    <m/>
    <m/>
    <n v="11266571"/>
    <x v="0"/>
  </r>
  <r>
    <n v="11260919"/>
    <n v="72"/>
    <n v="138"/>
    <s v="GOL"/>
    <n v="6"/>
    <n v="2"/>
    <n v="6"/>
    <n v="2"/>
    <m/>
    <m/>
    <m/>
    <m/>
    <n v="11260919"/>
    <x v="0"/>
  </r>
  <r>
    <n v="11263621"/>
    <n v="57"/>
    <n v="138"/>
    <s v="GOL"/>
    <n v="-99"/>
    <n v="2"/>
    <n v="-99"/>
    <n v="-99"/>
    <m/>
    <m/>
    <m/>
    <m/>
    <n v="11263621"/>
    <x v="0"/>
  </r>
  <r>
    <n v="11263858"/>
    <n v="34"/>
    <n v="138"/>
    <s v="GOL"/>
    <n v="-99"/>
    <n v="5"/>
    <n v="-99"/>
    <n v="-99"/>
    <m/>
    <m/>
    <m/>
    <m/>
    <n v="11263858"/>
    <x v="0"/>
  </r>
  <r>
    <n v="11267030"/>
    <n v="36"/>
    <n v="237"/>
    <s v="FALLO"/>
    <n v="-99"/>
    <n v="3"/>
    <n v="-99"/>
    <n v="-99"/>
    <m/>
    <m/>
    <m/>
    <m/>
    <n v="11267030"/>
    <x v="0"/>
  </r>
  <r>
    <n v="11267029"/>
    <n v="34"/>
    <n v="237"/>
    <s v="FALLO"/>
    <n v="-99"/>
    <n v="4"/>
    <n v="-99"/>
    <n v="-99"/>
    <m/>
    <m/>
    <m/>
    <m/>
    <n v="11267029"/>
    <x v="0"/>
  </r>
  <r>
    <n v="11266615"/>
    <n v="9"/>
    <n v="237"/>
    <s v="FALLO"/>
    <n v="-99"/>
    <n v="2"/>
    <n v="-99"/>
    <n v="-99"/>
    <m/>
    <m/>
    <m/>
    <m/>
    <n v="11266615"/>
    <x v="0"/>
  </r>
  <r>
    <n v="11266842"/>
    <n v="66"/>
    <n v="237"/>
    <s v="FALLO"/>
    <n v="6"/>
    <n v="2"/>
    <n v="6"/>
    <n v="2"/>
    <m/>
    <m/>
    <m/>
    <m/>
    <n v="11266842"/>
    <x v="0"/>
  </r>
  <r>
    <n v="11266406"/>
    <n v="5"/>
    <n v="138"/>
    <s v="GOL"/>
    <n v="-99"/>
    <n v="4"/>
    <n v="-99"/>
    <n v="-99"/>
    <m/>
    <m/>
    <m/>
    <m/>
    <n v="11266406"/>
    <x v="0"/>
  </r>
  <r>
    <n v="11270764"/>
    <n v="34"/>
    <n v="237"/>
    <s v="FALLO"/>
    <n v="-99"/>
    <n v="3"/>
    <n v="-99"/>
    <n v="-99"/>
    <m/>
    <m/>
    <m/>
    <m/>
    <n v="11270764"/>
    <x v="0"/>
  </r>
  <r>
    <n v="11270762"/>
    <n v="29"/>
    <n v="237"/>
    <s v="FALLO"/>
    <n v="3"/>
    <n v="3"/>
    <n v="5"/>
    <n v="5"/>
    <m/>
    <m/>
    <m/>
    <m/>
    <n v="11270762"/>
    <x v="0"/>
  </r>
  <r>
    <n v="11271365"/>
    <n v="22"/>
    <n v="237"/>
    <s v="FALLO"/>
    <n v="-99"/>
    <n v="1"/>
    <n v="-99"/>
    <n v="-99"/>
    <m/>
    <m/>
    <m/>
    <m/>
    <n v="11271365"/>
    <x v="0"/>
  </r>
  <r>
    <n v="11271365"/>
    <n v="59"/>
    <n v="237"/>
    <s v="FALLO"/>
    <n v="3"/>
    <n v="0"/>
    <n v="5"/>
    <n v="5"/>
    <m/>
    <m/>
    <m/>
    <m/>
    <n v="11271365"/>
    <x v="0"/>
  </r>
  <r>
    <n v="11271357"/>
    <n v="37"/>
    <n v="138"/>
    <s v="GOL"/>
    <n v="7"/>
    <n v="1"/>
    <n v="5"/>
    <n v="5"/>
    <m/>
    <m/>
    <m/>
    <m/>
    <n v="11271357"/>
    <x v="3"/>
  </r>
  <r>
    <n v="11275063"/>
    <n v="23"/>
    <n v="237"/>
    <s v="FALLO"/>
    <n v="-99"/>
    <n v="3"/>
    <n v="-99"/>
    <n v="-99"/>
    <m/>
    <m/>
    <m/>
    <m/>
    <n v="11275063"/>
    <x v="0"/>
  </r>
  <r>
    <n v="11275156"/>
    <n v="84"/>
    <n v="237"/>
    <s v="FALLO"/>
    <n v="-99"/>
    <n v="2"/>
    <n v="15"/>
    <n v="5"/>
    <m/>
    <m/>
    <m/>
    <m/>
    <n v="11275156"/>
    <x v="0"/>
  </r>
  <r>
    <n v="11275161"/>
    <n v="31"/>
    <n v="138"/>
    <s v="GOL"/>
    <n v="2"/>
    <n v="3"/>
    <n v="15"/>
    <n v="5"/>
    <m/>
    <m/>
    <m/>
    <m/>
    <n v="11275161"/>
    <x v="0"/>
  </r>
  <r>
    <n v="619477327"/>
    <n v="26"/>
    <n v="237"/>
    <s v="FALLO"/>
    <n v="-99"/>
    <n v="0"/>
    <n v="-99"/>
    <n v="-99"/>
    <m/>
    <m/>
    <m/>
    <m/>
    <n v="619477327"/>
    <x v="0"/>
  </r>
  <r>
    <n v="619477327"/>
    <n v="66"/>
    <n v="237"/>
    <s v="FALLO"/>
    <n v="3"/>
    <n v="3"/>
    <n v="16"/>
    <n v="2"/>
    <m/>
    <m/>
    <m/>
    <m/>
    <n v="619477327"/>
    <x v="0"/>
  </r>
  <r>
    <n v="11271997"/>
    <n v="55"/>
    <n v="138"/>
    <s v="GOL"/>
    <n v="-99"/>
    <n v="1"/>
    <n v="-99"/>
    <n v="-99"/>
    <m/>
    <m/>
    <m/>
    <m/>
    <n v="11271997"/>
    <x v="0"/>
  </r>
  <r>
    <n v="620259791"/>
    <n v="23"/>
    <n v="138"/>
    <s v="GOL"/>
    <n v="-99"/>
    <n v="0"/>
    <n v="-99"/>
    <n v="-99"/>
    <m/>
    <m/>
    <m/>
    <m/>
    <n v="620259791"/>
    <x v="0"/>
  </r>
  <r>
    <n v="11199336"/>
    <n v="66"/>
    <n v="138"/>
    <s v="GOL"/>
    <n v="4"/>
    <n v="5"/>
    <n v="15"/>
    <n v="0"/>
    <m/>
    <m/>
    <m/>
    <m/>
    <n v="11199336"/>
    <x v="0"/>
  </r>
  <r>
    <n v="619077981"/>
    <n v="70"/>
    <n v="138"/>
    <s v="GOL"/>
    <n v="12"/>
    <n v="5"/>
    <n v="7"/>
    <n v="5"/>
    <m/>
    <m/>
    <m/>
    <m/>
    <n v="619077981"/>
    <x v="0"/>
  </r>
  <r>
    <n v="620288844"/>
    <n v="61"/>
    <n v="138"/>
    <s v="GOL"/>
    <n v="12"/>
    <n v="5"/>
    <n v="6"/>
    <n v="5"/>
    <m/>
    <m/>
    <m/>
    <m/>
    <n v="620288844"/>
    <x v="0"/>
  </r>
  <r>
    <n v="11191673"/>
    <n v="70"/>
    <n v="138"/>
    <s v="GOL"/>
    <n v="12"/>
    <n v="5"/>
    <n v="7"/>
    <n v="5"/>
    <m/>
    <m/>
    <m/>
    <m/>
    <n v="11191673"/>
    <x v="0"/>
  </r>
  <r>
    <n v="11276016"/>
    <n v="38"/>
    <n v="138"/>
    <s v="GOL"/>
    <n v="-99"/>
    <n v="5"/>
    <n v="-99"/>
    <n v="-99"/>
    <m/>
    <m/>
    <m/>
    <m/>
    <n v="11276016"/>
    <x v="0"/>
  </r>
  <r>
    <n v="11278122"/>
    <n v="17"/>
    <n v="138"/>
    <s v="GOL"/>
    <n v="-99"/>
    <n v="2"/>
    <n v="-99"/>
    <n v="-99"/>
    <m/>
    <m/>
    <m/>
    <m/>
    <n v="11278122"/>
    <x v="0"/>
  </r>
  <r>
    <n v="11277863"/>
    <n v="17"/>
    <n v="237"/>
    <s v="FALLO"/>
    <n v="6"/>
    <n v="4"/>
    <n v="6"/>
    <n v="2"/>
    <m/>
    <m/>
    <m/>
    <m/>
    <n v="11277863"/>
    <x v="0"/>
  </r>
  <r>
    <n v="11270673"/>
    <n v="29"/>
    <n v="237"/>
    <s v="FALLO"/>
    <n v="-99"/>
    <n v="3"/>
    <n v="6"/>
    <n v="2"/>
    <m/>
    <m/>
    <m/>
    <m/>
    <n v="11270673"/>
    <x v="3"/>
  </r>
  <r>
    <n v="616131427"/>
    <n v="50"/>
    <n v="138"/>
    <s v="GOL"/>
    <n v="2"/>
    <n v="0"/>
    <n v="3"/>
    <n v="2"/>
    <m/>
    <m/>
    <m/>
    <m/>
    <n v="616131427"/>
    <x v="1"/>
  </r>
  <r>
    <n v="616131427"/>
    <n v="54"/>
    <n v="237"/>
    <s v="FALLO"/>
    <n v="-99"/>
    <n v="0"/>
    <n v="-99"/>
    <n v="-99"/>
    <m/>
    <m/>
    <m/>
    <m/>
    <n v="616131427"/>
    <x v="1"/>
  </r>
  <r>
    <n v="11276454"/>
    <n v="16"/>
    <n v="237"/>
    <s v="FALLO"/>
    <n v="4"/>
    <n v="2"/>
    <n v="14"/>
    <n v="2"/>
    <m/>
    <m/>
    <m/>
    <m/>
    <n v="11276454"/>
    <x v="0"/>
  </r>
  <r>
    <n v="11277189"/>
    <n v="63"/>
    <n v="237"/>
    <s v="FALLO"/>
    <n v="6"/>
    <n v="4"/>
    <n v="14"/>
    <n v="2"/>
    <m/>
    <m/>
    <m/>
    <m/>
    <n v="11277189"/>
    <x v="0"/>
  </r>
  <r>
    <n v="619613231"/>
    <n v="44"/>
    <n v="138"/>
    <s v="GOL"/>
    <n v="2"/>
    <n v="5"/>
    <n v="3"/>
    <n v="2"/>
    <m/>
    <m/>
    <m/>
    <m/>
    <n v="619613231"/>
    <x v="0"/>
  </r>
  <r>
    <n v="616135430"/>
    <n v="67"/>
    <n v="138"/>
    <s v="GOL"/>
    <n v="6"/>
    <n v="1"/>
    <n v="11"/>
    <n v="2"/>
    <m/>
    <m/>
    <m/>
    <m/>
    <n v="616135430"/>
    <x v="0"/>
  </r>
  <r>
    <n v="11221504"/>
    <n v="3"/>
    <n v="237"/>
    <s v="FALLO"/>
    <n v="-99"/>
    <n v="0"/>
    <n v="-99"/>
    <n v="-99"/>
    <m/>
    <m/>
    <m/>
    <m/>
    <n v="11221504"/>
    <x v="3"/>
  </r>
  <r>
    <n v="11228592"/>
    <n v="8"/>
    <n v="138"/>
    <s v="GOL"/>
    <n v="14"/>
    <n v="2"/>
    <n v="11"/>
    <n v="2"/>
    <m/>
    <m/>
    <m/>
    <m/>
    <n v="11228592"/>
    <x v="0"/>
  </r>
  <r>
    <n v="11264622"/>
    <n v="64"/>
    <n v="138"/>
    <s v="GOL"/>
    <n v="4"/>
    <n v="5"/>
    <n v="15"/>
    <n v="2"/>
    <m/>
    <m/>
    <m/>
    <m/>
    <n v="11264622"/>
    <x v="0"/>
  </r>
  <r>
    <n v="616226531"/>
    <n v="71"/>
    <n v="237"/>
    <s v="FALLO"/>
    <n v="-99"/>
    <n v="4"/>
    <n v="-99"/>
    <n v="-99"/>
    <m/>
    <m/>
    <m/>
    <m/>
    <n v="616226531"/>
    <x v="0"/>
  </r>
  <r>
    <n v="11268063"/>
    <n v="22"/>
    <n v="237"/>
    <s v="FALLO"/>
    <n v="5"/>
    <n v="2"/>
    <n v="7"/>
    <n v="4"/>
    <m/>
    <m/>
    <m/>
    <m/>
    <n v="11268063"/>
    <x v="0"/>
  </r>
  <r>
    <n v="11269806"/>
    <n v="16"/>
    <n v="138"/>
    <s v="GOL"/>
    <n v="-99"/>
    <n v="4"/>
    <n v="-99"/>
    <n v="-99"/>
    <m/>
    <m/>
    <m/>
    <m/>
    <n v="11269806"/>
    <x v="0"/>
  </r>
  <r>
    <n v="616250119"/>
    <n v="81"/>
    <n v="138"/>
    <s v="GOL"/>
    <n v="2"/>
    <n v="5"/>
    <n v="7"/>
    <n v="0"/>
    <m/>
    <m/>
    <m/>
    <m/>
    <n v="616250119"/>
    <x v="0"/>
  </r>
  <r>
    <n v="620537700"/>
    <n v="85"/>
    <n v="237"/>
    <s v="FALLO"/>
    <n v="-99"/>
    <n v="1"/>
    <n v="-99"/>
    <n v="-99"/>
    <m/>
    <m/>
    <m/>
    <m/>
    <n v="620537700"/>
    <x v="0"/>
  </r>
  <r>
    <n v="620679913"/>
    <n v="23"/>
    <n v="138"/>
    <s v="GOL"/>
    <n v="-99"/>
    <n v="0"/>
    <n v="-99"/>
    <n v="-99"/>
    <m/>
    <m/>
    <m/>
    <m/>
    <n v="620679913"/>
    <x v="0"/>
  </r>
  <r>
    <n v="11273495"/>
    <n v="66"/>
    <n v="138"/>
    <s v="GOL"/>
    <n v="4"/>
    <n v="5"/>
    <n v="6"/>
    <n v="5"/>
    <m/>
    <m/>
    <m/>
    <m/>
    <n v="11273495"/>
    <x v="0"/>
  </r>
  <r>
    <n v="11276595"/>
    <n v="82"/>
    <n v="237"/>
    <s v="FALLO"/>
    <n v="8"/>
    <n v="1"/>
    <n v="6"/>
    <n v="5"/>
    <m/>
    <m/>
    <m/>
    <m/>
    <n v="11276595"/>
    <x v="0"/>
  </r>
  <r>
    <n v="11278019"/>
    <n v="12"/>
    <n v="237"/>
    <s v="FALLO"/>
    <n v="-99"/>
    <n v="2"/>
    <n v="-99"/>
    <n v="-99"/>
    <m/>
    <m/>
    <m/>
    <m/>
    <n v="11278019"/>
    <x v="0"/>
  </r>
  <r>
    <n v="11277898"/>
    <n v="16"/>
    <n v="237"/>
    <s v="FALLO"/>
    <n v="-99"/>
    <n v="2"/>
    <n v="-99"/>
    <n v="-99"/>
    <m/>
    <m/>
    <m/>
    <m/>
    <n v="11277898"/>
    <x v="0"/>
  </r>
  <r>
    <n v="11277918"/>
    <n v="71"/>
    <n v="138"/>
    <s v="GOL"/>
    <n v="-99"/>
    <n v="0"/>
    <n v="-99"/>
    <n v="-99"/>
    <m/>
    <m/>
    <m/>
    <m/>
    <n v="11277918"/>
    <x v="0"/>
  </r>
  <r>
    <n v="616133607"/>
    <n v="53"/>
    <n v="237"/>
    <s v="FALLO"/>
    <n v="-99"/>
    <n v="0"/>
    <n v="-99"/>
    <n v="-99"/>
    <n v="616133607"/>
    <n v="616133607"/>
    <n v="616133607"/>
    <n v="3"/>
    <n v="616133607"/>
    <x v="3"/>
  </r>
  <r>
    <n v="620680375"/>
    <n v="73"/>
    <n v="237"/>
    <s v="FALLO"/>
    <n v="-99"/>
    <n v="3"/>
    <n v="-99"/>
    <n v="-99"/>
    <n v="620680375"/>
    <n v="620680375"/>
    <n v="620680375"/>
    <n v="4"/>
    <n v="620680375"/>
    <x v="0"/>
  </r>
  <r>
    <n v="620447357"/>
    <n v="76"/>
    <n v="138"/>
    <s v="GOL"/>
    <n v="2"/>
    <n v="0"/>
    <n v="16"/>
    <n v="0"/>
    <m/>
    <m/>
    <m/>
    <m/>
    <n v="620447357"/>
    <x v="4"/>
  </r>
  <r>
    <n v="11270976"/>
    <n v="81"/>
    <n v="138"/>
    <s v="GOL"/>
    <n v="-99"/>
    <n v="4"/>
    <n v="-99"/>
    <n v="-99"/>
    <m/>
    <m/>
    <m/>
    <m/>
    <n v="11270976"/>
    <x v="0"/>
  </r>
  <r>
    <n v="620677070"/>
    <n v="15"/>
    <n v="237"/>
    <s v="FALLO"/>
    <n v="-99"/>
    <n v="1"/>
    <n v="-99"/>
    <n v="-99"/>
    <n v="620677070"/>
    <n v="620677070"/>
    <n v="620677070"/>
    <n v="4"/>
    <n v="620677070"/>
    <x v="0"/>
  </r>
  <r>
    <n v="616180218"/>
    <n v="17"/>
    <n v="138"/>
    <s v="GOL"/>
    <n v="3"/>
    <n v="0"/>
    <n v="15"/>
    <n v="0"/>
    <m/>
    <m/>
    <m/>
    <m/>
    <n v="616180218"/>
    <x v="1"/>
  </r>
  <r>
    <n v="620479399"/>
    <n v="35"/>
    <n v="138"/>
    <s v="GOL"/>
    <n v="7"/>
    <n v="1"/>
    <n v="15"/>
    <n v="0"/>
    <m/>
    <m/>
    <m/>
    <m/>
    <n v="620479399"/>
    <x v="0"/>
  </r>
  <r>
    <n v="620680026"/>
    <n v="26"/>
    <n v="138"/>
    <s v="GOL"/>
    <n v="-99"/>
    <n v="3"/>
    <n v="-99"/>
    <n v="-99"/>
    <m/>
    <m/>
    <m/>
    <m/>
    <n v="620680026"/>
    <x v="0"/>
  </r>
  <r>
    <n v="11280974"/>
    <n v="20"/>
    <n v="237"/>
    <s v="FALLO"/>
    <n v="5"/>
    <n v="0"/>
    <n v="7"/>
    <n v="4"/>
    <m/>
    <m/>
    <m/>
    <m/>
    <n v="11280974"/>
    <x v="0"/>
  </r>
  <r>
    <n v="11282959"/>
    <n v="77"/>
    <n v="138"/>
    <s v="GOL"/>
    <n v="-99"/>
    <n v="1"/>
    <n v="-99"/>
    <n v="-99"/>
    <m/>
    <m/>
    <m/>
    <m/>
    <n v="11282959"/>
    <x v="0"/>
  </r>
  <r>
    <n v="11277884"/>
    <n v="69"/>
    <n v="138"/>
    <s v="GOL"/>
    <n v="6"/>
    <n v="2"/>
    <n v="6"/>
    <n v="2"/>
    <m/>
    <m/>
    <m/>
    <m/>
    <n v="11277884"/>
    <x v="1"/>
  </r>
  <r>
    <n v="620760283"/>
    <n v="58"/>
    <n v="138"/>
    <s v="GOL"/>
    <n v="11"/>
    <n v="1"/>
    <n v="13"/>
    <n v="1"/>
    <m/>
    <m/>
    <m/>
    <m/>
    <n v="620760283"/>
    <x v="0"/>
  </r>
  <r>
    <n v="11249992"/>
    <n v="57"/>
    <n v="138"/>
    <s v="GOL"/>
    <n v="10"/>
    <n v="5"/>
    <n v="4"/>
    <n v="2"/>
    <m/>
    <m/>
    <m/>
    <m/>
    <n v="11249992"/>
    <x v="0"/>
  </r>
  <r>
    <n v="620720387"/>
    <n v="39"/>
    <n v="237"/>
    <s v="FALLO"/>
    <n v="-99"/>
    <n v="2"/>
    <n v="-99"/>
    <n v="-99"/>
    <m/>
    <m/>
    <m/>
    <m/>
    <n v="620720387"/>
    <x v="1"/>
  </r>
  <r>
    <n v="11277389"/>
    <n v="78"/>
    <n v="138"/>
    <s v="GOL"/>
    <n v="2"/>
    <n v="5"/>
    <n v="14"/>
    <n v="2"/>
    <m/>
    <m/>
    <m/>
    <m/>
    <n v="11277389"/>
    <x v="0"/>
  </r>
  <r>
    <n v="11280227"/>
    <n v="17"/>
    <n v="237"/>
    <s v="FALLO"/>
    <n v="-99"/>
    <n v="2"/>
    <n v="-99"/>
    <n v="-99"/>
    <m/>
    <m/>
    <m/>
    <m/>
    <n v="11280227"/>
    <x v="0"/>
  </r>
  <r>
    <n v="11280240"/>
    <n v="37"/>
    <n v="237"/>
    <s v="FALLO"/>
    <n v="-99"/>
    <n v="2"/>
    <n v="-99"/>
    <n v="-99"/>
    <m/>
    <m/>
    <m/>
    <m/>
    <n v="11280240"/>
    <x v="0"/>
  </r>
  <r>
    <n v="11280965"/>
    <n v="82"/>
    <n v="138"/>
    <s v="GOL"/>
    <n v="-99"/>
    <n v="2"/>
    <n v="-99"/>
    <n v="-99"/>
    <m/>
    <m/>
    <m/>
    <m/>
    <n v="11280965"/>
    <x v="0"/>
  </r>
  <r>
    <n v="620602160"/>
    <n v="50"/>
    <n v="138"/>
    <s v="GOL"/>
    <n v="-99"/>
    <n v="3"/>
    <n v="-99"/>
    <n v="-99"/>
    <m/>
    <m/>
    <m/>
    <m/>
    <n v="620602160"/>
    <x v="0"/>
  </r>
  <r>
    <n v="11204029"/>
    <n v="33"/>
    <n v="237"/>
    <s v="FALLO"/>
    <n v="-99"/>
    <n v="0"/>
    <n v="-99"/>
    <n v="-99"/>
    <m/>
    <m/>
    <m/>
    <m/>
    <n v="11204029"/>
    <x v="4"/>
  </r>
  <r>
    <n v="11278160"/>
    <n v="18"/>
    <n v="138"/>
    <s v="GOL"/>
    <n v="-99"/>
    <n v="5"/>
    <n v="-99"/>
    <n v="-99"/>
    <m/>
    <m/>
    <m/>
    <m/>
    <n v="11278160"/>
    <x v="4"/>
  </r>
  <r>
    <n v="616253197"/>
    <n v="57"/>
    <n v="138"/>
    <s v="GOL"/>
    <n v="-99"/>
    <n v="0"/>
    <n v="-99"/>
    <n v="-99"/>
    <m/>
    <m/>
    <m/>
    <m/>
    <n v="616253197"/>
    <x v="3"/>
  </r>
  <r>
    <n v="620165042"/>
    <n v="49"/>
    <n v="237"/>
    <s v="FALLO"/>
    <n v="5"/>
    <n v="3"/>
    <n v="7"/>
    <n v="0"/>
    <m/>
    <m/>
    <m/>
    <m/>
    <n v="620165042"/>
    <x v="0"/>
  </r>
  <r>
    <n v="616253205"/>
    <n v="67"/>
    <n v="138"/>
    <s v="GOL"/>
    <n v="-99"/>
    <n v="0"/>
    <n v="-99"/>
    <n v="-99"/>
    <m/>
    <m/>
    <m/>
    <m/>
    <n v="616253205"/>
    <x v="0"/>
  </r>
  <r>
    <n v="620680391"/>
    <n v="79"/>
    <n v="138"/>
    <s v="GOL"/>
    <n v="5"/>
    <n v="3"/>
    <n v="5"/>
    <n v="5"/>
    <m/>
    <m/>
    <m/>
    <m/>
    <n v="620680391"/>
    <x v="0"/>
  </r>
  <r>
    <n v="617269778"/>
    <n v="70"/>
    <n v="237"/>
    <s v="FALLO"/>
    <n v="-99"/>
    <n v="0"/>
    <n v="-99"/>
    <n v="-99"/>
    <m/>
    <m/>
    <m/>
    <m/>
    <n v="617269778"/>
    <x v="0"/>
  </r>
  <r>
    <n v="11242861"/>
    <n v="75"/>
    <n v="237"/>
    <s v="FALLO"/>
    <n v="-99"/>
    <n v="0"/>
    <n v="-99"/>
    <n v="-99"/>
    <m/>
    <m/>
    <m/>
    <m/>
    <n v="11242861"/>
    <x v="0"/>
  </r>
  <r>
    <n v="11262061"/>
    <n v="20"/>
    <n v="138"/>
    <s v="GOL"/>
    <n v="11"/>
    <n v="5"/>
    <n v="5"/>
    <n v="2"/>
    <m/>
    <m/>
    <m/>
    <m/>
    <n v="11262061"/>
    <x v="0"/>
  </r>
  <r>
    <n v="11238097"/>
    <n v="2"/>
    <n v="138"/>
    <s v="GOL"/>
    <n v="-99"/>
    <n v="0"/>
    <n v="-99"/>
    <n v="-99"/>
    <m/>
    <m/>
    <m/>
    <m/>
    <n v="11238097"/>
    <x v="0"/>
  </r>
  <r>
    <n v="618407311"/>
    <n v="2"/>
    <n v="237"/>
    <s v="FALLO"/>
    <n v="-99"/>
    <n v="0"/>
    <n v="-99"/>
    <n v="-99"/>
    <m/>
    <m/>
    <m/>
    <m/>
    <n v="618407311"/>
    <x v="0"/>
  </r>
  <r>
    <n v="11256979"/>
    <n v="5"/>
    <n v="237"/>
    <s v="FALLO"/>
    <n v="-99"/>
    <n v="3"/>
    <n v="-99"/>
    <n v="-99"/>
    <m/>
    <m/>
    <m/>
    <m/>
    <n v="11256979"/>
    <x v="0"/>
  </r>
  <r>
    <n v="11256979"/>
    <n v="86"/>
    <n v="138"/>
    <s v="GOL"/>
    <n v="-99"/>
    <n v="0"/>
    <n v="-99"/>
    <n v="-99"/>
    <m/>
    <m/>
    <m/>
    <m/>
    <n v="11256979"/>
    <x v="0"/>
  </r>
  <r>
    <n v="620259670"/>
    <n v="33"/>
    <n v="138"/>
    <s v="GOL"/>
    <m/>
    <m/>
    <m/>
    <m/>
    <m/>
    <m/>
    <m/>
    <m/>
    <n v="620259670"/>
    <x v="1"/>
  </r>
  <r>
    <n v="620447417"/>
    <n v="58"/>
    <n v="138"/>
    <s v="GOL"/>
    <m/>
    <m/>
    <m/>
    <m/>
    <m/>
    <m/>
    <m/>
    <m/>
    <n v="620447417"/>
    <x v="1"/>
  </r>
  <r>
    <n v="10765830"/>
    <n v="87"/>
    <n v="138"/>
    <s v="GOL"/>
    <m/>
    <m/>
    <m/>
    <m/>
    <m/>
    <m/>
    <m/>
    <m/>
    <n v="10765830"/>
    <x v="1"/>
  </r>
  <r>
    <n v="11105320"/>
    <n v="24"/>
    <n v="138"/>
    <s v="GOL"/>
    <m/>
    <m/>
    <m/>
    <m/>
    <m/>
    <m/>
    <m/>
    <m/>
    <n v="11105320"/>
    <x v="0"/>
  </r>
  <r>
    <n v="11198038"/>
    <n v="34"/>
    <n v="138"/>
    <s v="GOL"/>
    <m/>
    <m/>
    <m/>
    <m/>
    <m/>
    <m/>
    <m/>
    <m/>
    <n v="11198038"/>
    <x v="3"/>
  </r>
  <r>
    <n v="11102690"/>
    <n v="47"/>
    <n v="138"/>
    <s v="GOL"/>
    <m/>
    <m/>
    <m/>
    <m/>
    <m/>
    <m/>
    <m/>
    <m/>
    <n v="11102690"/>
    <x v="0"/>
  </r>
  <r>
    <n v="11211148"/>
    <n v="20"/>
    <n v="138"/>
    <s v="GOL"/>
    <m/>
    <m/>
    <m/>
    <m/>
    <m/>
    <m/>
    <m/>
    <m/>
    <n v="11211148"/>
    <x v="0"/>
  </r>
  <r>
    <n v="11194862"/>
    <n v="49"/>
    <n v="138"/>
    <s v="GOL"/>
    <m/>
    <m/>
    <m/>
    <m/>
    <m/>
    <m/>
    <m/>
    <m/>
    <n v="11194862"/>
    <x v="0"/>
  </r>
  <r>
    <n v="11195961"/>
    <n v="69"/>
    <n v="138"/>
    <s v="GOL"/>
    <m/>
    <m/>
    <m/>
    <m/>
    <m/>
    <m/>
    <m/>
    <m/>
    <n v="11195961"/>
    <x v="0"/>
  </r>
  <r>
    <n v="11241931"/>
    <n v="2"/>
    <n v="138"/>
    <s v="GOL"/>
    <m/>
    <m/>
    <m/>
    <m/>
    <m/>
    <m/>
    <m/>
    <m/>
    <n v="11241931"/>
    <x v="0"/>
  </r>
  <r>
    <n v="11194020"/>
    <n v="25"/>
    <n v="138"/>
    <s v="GOL"/>
    <m/>
    <m/>
    <m/>
    <m/>
    <m/>
    <m/>
    <m/>
    <m/>
    <n v="11194020"/>
    <x v="0"/>
  </r>
  <r>
    <n v="11200876"/>
    <n v="41"/>
    <n v="138"/>
    <s v="GOL"/>
    <m/>
    <m/>
    <m/>
    <m/>
    <m/>
    <m/>
    <m/>
    <m/>
    <n v="11200876"/>
    <x v="0"/>
  </r>
  <r>
    <n v="11248122"/>
    <n v="8"/>
    <n v="138"/>
    <s v="GOL"/>
    <m/>
    <m/>
    <m/>
    <m/>
    <m/>
    <m/>
    <m/>
    <m/>
    <n v="11248122"/>
    <x v="0"/>
  </r>
  <r>
    <n v="11200541"/>
    <n v="32"/>
    <n v="138"/>
    <s v="GOL"/>
    <m/>
    <m/>
    <m/>
    <m/>
    <m/>
    <m/>
    <m/>
    <m/>
    <n v="11200541"/>
    <x v="2"/>
  </r>
  <r>
    <n v="620335793"/>
    <n v="7"/>
    <n v="138"/>
    <s v="GOL"/>
    <n v="14"/>
    <n v="2"/>
    <n v="12"/>
    <n v="2"/>
    <m/>
    <m/>
    <m/>
    <m/>
    <n v="620335793"/>
    <x v="0"/>
  </r>
  <r>
    <n v="620757438"/>
    <n v="58"/>
    <n v="138"/>
    <s v="GOL"/>
    <n v="14"/>
    <n v="4"/>
    <n v="15"/>
    <n v="2"/>
    <m/>
    <m/>
    <m/>
    <m/>
    <n v="620757438"/>
    <x v="1"/>
  </r>
  <r>
    <n v="11268430"/>
    <n v="58"/>
    <n v="138"/>
    <s v="GOL"/>
    <n v="-99"/>
    <n v="2"/>
    <n v="-99"/>
    <n v="-99"/>
    <m/>
    <m/>
    <m/>
    <m/>
    <n v="11268430"/>
    <x v="0"/>
  </r>
  <r>
    <n v="11266065"/>
    <n v="29"/>
    <n v="138"/>
    <s v="GOL"/>
    <n v="14"/>
    <n v="2"/>
    <n v="15"/>
    <n v="2"/>
    <m/>
    <m/>
    <m/>
    <m/>
    <n v="11266065"/>
    <x v="0"/>
  </r>
  <r>
    <n v="11266170"/>
    <n v="23"/>
    <n v="237"/>
    <s v="FALLO"/>
    <n v="-99"/>
    <n v="4"/>
    <n v="-99"/>
    <n v="-99"/>
    <m/>
    <m/>
    <m/>
    <m/>
    <n v="11266170"/>
    <x v="0"/>
  </r>
  <r>
    <n v="11269765"/>
    <n v="30"/>
    <n v="138"/>
    <s v="GOL"/>
    <n v="10"/>
    <n v="2"/>
    <n v="15"/>
    <n v="2"/>
    <m/>
    <m/>
    <m/>
    <m/>
    <n v="11269765"/>
    <x v="0"/>
  </r>
  <r>
    <n v="11269765"/>
    <n v="71"/>
    <n v="138"/>
    <s v="GOL"/>
    <n v="10"/>
    <n v="2"/>
    <n v="15"/>
    <n v="2"/>
    <m/>
    <m/>
    <m/>
    <m/>
    <n v="11269765"/>
    <x v="0"/>
  </r>
  <r>
    <n v="11272988"/>
    <n v="39"/>
    <n v="138"/>
    <s v="GOL"/>
    <n v="5"/>
    <n v="2"/>
    <n v="15"/>
    <n v="2"/>
    <m/>
    <m/>
    <m/>
    <m/>
    <n v="11272988"/>
    <x v="0"/>
  </r>
  <r>
    <n v="11272988"/>
    <n v="42"/>
    <n v="237"/>
    <s v="FALLO"/>
    <n v="-99"/>
    <n v="1"/>
    <n v="-99"/>
    <n v="-99"/>
    <m/>
    <m/>
    <m/>
    <m/>
    <n v="11272988"/>
    <x v="0"/>
  </r>
  <r>
    <n v="11276516"/>
    <n v="23"/>
    <n v="237"/>
    <s v="FALLO"/>
    <n v="-99"/>
    <n v="2"/>
    <n v="-99"/>
    <n v="-99"/>
    <m/>
    <m/>
    <m/>
    <m/>
    <n v="11276516"/>
    <x v="0"/>
  </r>
  <r>
    <n v="11276516"/>
    <n v="38"/>
    <n v="138"/>
    <s v="GOL"/>
    <n v="14"/>
    <n v="2"/>
    <n v="15"/>
    <n v="2"/>
    <m/>
    <m/>
    <m/>
    <m/>
    <n v="11276516"/>
    <x v="0"/>
  </r>
  <r>
    <n v="11277184"/>
    <n v="31"/>
    <n v="138"/>
    <s v="GOL"/>
    <n v="14"/>
    <n v="2"/>
    <n v="15"/>
    <n v="2"/>
    <m/>
    <m/>
    <m/>
    <m/>
    <n v="11277184"/>
    <x v="0"/>
  </r>
  <r>
    <n v="11277184"/>
    <n v="35"/>
    <n v="237"/>
    <s v="FALLO"/>
    <n v="-99"/>
    <n v="2"/>
    <n v="-99"/>
    <n v="-99"/>
    <m/>
    <m/>
    <m/>
    <m/>
    <n v="11277184"/>
    <x v="0"/>
  </r>
  <r>
    <n v="11280963"/>
    <n v="44"/>
    <n v="138"/>
    <s v="GOL"/>
    <n v="5"/>
    <n v="3"/>
    <n v="15"/>
    <n v="5"/>
    <m/>
    <m/>
    <m/>
    <m/>
    <n v="11280963"/>
    <x v="0"/>
  </r>
  <r>
    <n v="11281959"/>
    <n v="17"/>
    <n v="237"/>
    <s v="FALLO"/>
    <n v="14"/>
    <n v="2"/>
    <n v="15"/>
    <n v="5"/>
    <m/>
    <m/>
    <m/>
    <m/>
    <n v="11281959"/>
    <x v="0"/>
  </r>
  <r>
    <n v="11281977"/>
    <n v="56"/>
    <n v="138"/>
    <s v="GOL"/>
    <n v="17"/>
    <n v="2"/>
    <n v="15"/>
    <n v="2"/>
    <m/>
    <m/>
    <m/>
    <m/>
    <n v="11281977"/>
    <x v="0"/>
  </r>
  <r>
    <n v="620663891"/>
    <n v="35"/>
    <n v="237"/>
    <s v="FALLO"/>
    <n v="-99"/>
    <n v="0"/>
    <n v="-99"/>
    <n v="-99"/>
    <m/>
    <m/>
    <m/>
    <m/>
    <n v="620663891"/>
    <x v="0"/>
  </r>
  <r>
    <n v="11267532"/>
    <n v="59"/>
    <n v="237"/>
    <s v="FALLO"/>
    <n v="-99"/>
    <n v="3"/>
    <n v="-99"/>
    <n v="-99"/>
    <m/>
    <m/>
    <m/>
    <m/>
    <n v="11267532"/>
    <x v="0"/>
  </r>
  <r>
    <n v="11266022"/>
    <n v="37"/>
    <n v="138"/>
    <s v="GOL"/>
    <n v="6"/>
    <n v="2"/>
    <n v="18"/>
    <n v="2"/>
    <m/>
    <m/>
    <m/>
    <m/>
    <n v="11266022"/>
    <x v="0"/>
  </r>
  <r>
    <n v="11268884"/>
    <n v="56"/>
    <n v="138"/>
    <s v="GOL"/>
    <n v="12"/>
    <n v="1"/>
    <n v="16"/>
    <n v="2"/>
    <m/>
    <m/>
    <m/>
    <m/>
    <n v="11268884"/>
    <x v="0"/>
  </r>
  <r>
    <n v="11272892"/>
    <n v="85"/>
    <n v="138"/>
    <s v="GOL"/>
    <n v="3"/>
    <n v="4"/>
    <n v="18"/>
    <n v="2"/>
    <m/>
    <m/>
    <m/>
    <m/>
    <n v="11272892"/>
    <x v="0"/>
  </r>
  <r>
    <n v="11273016"/>
    <n v="22"/>
    <n v="138"/>
    <s v="GOL"/>
    <n v="12"/>
    <n v="1"/>
    <n v="18"/>
    <n v="2"/>
    <m/>
    <m/>
    <m/>
    <m/>
    <n v="11273016"/>
    <x v="0"/>
  </r>
  <r>
    <n v="11270684"/>
    <n v="28"/>
    <n v="138"/>
    <s v="GOL"/>
    <n v="5"/>
    <n v="2"/>
    <n v="16"/>
    <n v="2"/>
    <m/>
    <m/>
    <m/>
    <m/>
    <n v="11270684"/>
    <x v="0"/>
  </r>
  <r>
    <n v="11277447"/>
    <n v="34"/>
    <n v="138"/>
    <s v="GOL"/>
    <n v="-99"/>
    <n v="1"/>
    <n v="-99"/>
    <n v="-99"/>
    <m/>
    <m/>
    <m/>
    <m/>
    <n v="11277447"/>
    <x v="0"/>
  </r>
  <r>
    <n v="11277698"/>
    <n v="16"/>
    <n v="237"/>
    <s v="FALLO"/>
    <n v="-99"/>
    <n v="0"/>
    <n v="-99"/>
    <n v="-99"/>
    <m/>
    <m/>
    <m/>
    <m/>
    <n v="11277698"/>
    <x v="0"/>
  </r>
  <r>
    <n v="11277449"/>
    <n v="79"/>
    <n v="138"/>
    <s v="GOL"/>
    <n v="-99"/>
    <n v="1"/>
    <n v="-99"/>
    <n v="-99"/>
    <m/>
    <m/>
    <m/>
    <m/>
    <n v="11277449"/>
    <x v="0"/>
  </r>
  <r>
    <n v="620353088"/>
    <n v="6"/>
    <n v="138"/>
    <s v="GOL"/>
    <n v="-99"/>
    <n v="3"/>
    <n v="-99"/>
    <n v="-99"/>
    <m/>
    <m/>
    <m/>
    <m/>
    <n v="620353088"/>
    <x v="0"/>
  </r>
  <r>
    <n v="616262558"/>
    <n v="63"/>
    <n v="237"/>
    <s v="FALLO"/>
    <n v="1"/>
    <n v="0"/>
    <n v="11"/>
    <n v="5"/>
    <m/>
    <m/>
    <m/>
    <m/>
    <n v="616262558"/>
    <x v="1"/>
  </r>
  <r>
    <n v="616262558"/>
    <n v="69"/>
    <n v="237"/>
    <s v="FALLO"/>
    <n v="-99"/>
    <n v="0"/>
    <n v="-99"/>
    <n v="-99"/>
    <m/>
    <m/>
    <m/>
    <m/>
    <n v="616262558"/>
    <x v="1"/>
  </r>
  <r>
    <n v="11265209"/>
    <n v="26"/>
    <n v="138"/>
    <s v="GOL"/>
    <n v="-99"/>
    <n v="4"/>
    <n v="8"/>
    <n v="4"/>
    <m/>
    <m/>
    <m/>
    <m/>
    <n v="11265209"/>
    <x v="3"/>
  </r>
  <r>
    <n v="11266048"/>
    <n v="50"/>
    <n v="138"/>
    <s v="GOL"/>
    <n v="10"/>
    <n v="4"/>
    <n v="11"/>
    <n v="5"/>
    <m/>
    <m/>
    <m/>
    <m/>
    <n v="11266048"/>
    <x v="0"/>
  </r>
  <r>
    <n v="11277487"/>
    <n v="73"/>
    <n v="138"/>
    <s v="GOL"/>
    <n v="-99"/>
    <n v="5"/>
    <n v="-99"/>
    <n v="-99"/>
    <m/>
    <m/>
    <m/>
    <m/>
    <n v="11277487"/>
    <x v="0"/>
  </r>
  <r>
    <n v="620437390"/>
    <n v="83"/>
    <n v="138"/>
    <s v="GOL"/>
    <n v="-99"/>
    <m/>
    <n v="-99"/>
    <n v="-99"/>
    <m/>
    <m/>
    <m/>
    <m/>
    <n v="620437390"/>
    <x v="0"/>
  </r>
  <r>
    <n v="620465895"/>
    <n v="36"/>
    <n v="237"/>
    <s v="FALLO"/>
    <n v="-99"/>
    <n v="0"/>
    <n v="-99"/>
    <n v="-99"/>
    <n v="620465895"/>
    <n v="620465895"/>
    <n v="620465895"/>
    <n v="4"/>
    <n v="620465895"/>
    <x v="0"/>
  </r>
  <r>
    <n v="620465895"/>
    <n v="58"/>
    <n v="237"/>
    <s v="FALLO"/>
    <n v="-99"/>
    <n v="0"/>
    <n v="-99"/>
    <n v="-99"/>
    <n v="620465895"/>
    <n v="620465895"/>
    <n v="620465895"/>
    <n v="4"/>
    <n v="620465895"/>
    <x v="0"/>
  </r>
  <r>
    <n v="620782130"/>
    <n v="43"/>
    <n v="237"/>
    <s v="FALLO"/>
    <n v="11"/>
    <n v="1"/>
    <n v="4"/>
    <n v="4"/>
    <n v="620782130"/>
    <n v="620782130"/>
    <n v="620782130"/>
    <n v="4"/>
    <n v="620782130"/>
    <x v="0"/>
  </r>
  <r>
    <n v="620350217"/>
    <n v="53"/>
    <n v="138"/>
    <s v="GOL"/>
    <n v="-99"/>
    <n v="0"/>
    <n v="-99"/>
    <n v="-99"/>
    <m/>
    <m/>
    <m/>
    <m/>
    <n v="620350217"/>
    <x v="0"/>
  </r>
  <r>
    <n v="616307699"/>
    <n v="79"/>
    <n v="138"/>
    <s v="GOL"/>
    <n v="1"/>
    <n v="0"/>
    <n v="11"/>
    <n v="0"/>
    <m/>
    <m/>
    <m/>
    <m/>
    <n v="616307699"/>
    <x v="0"/>
  </r>
  <r>
    <n v="11280640"/>
    <n v="28"/>
    <n v="138"/>
    <s v="GOL"/>
    <n v="-99"/>
    <n v="0"/>
    <n v="-99"/>
    <n v="-99"/>
    <m/>
    <m/>
    <m/>
    <m/>
    <n v="11280640"/>
    <x v="0"/>
  </r>
  <r>
    <n v="11270678"/>
    <n v="77"/>
    <n v="138"/>
    <s v="GOL"/>
    <n v="-99"/>
    <n v="5"/>
    <n v="-99"/>
    <n v="-99"/>
    <m/>
    <m/>
    <m/>
    <m/>
    <n v="11270678"/>
    <x v="0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298">
  <r>
    <n v="10697150"/>
    <m/>
    <x v="0"/>
  </r>
  <r>
    <n v="10763112"/>
    <m/>
    <x v="1"/>
  </r>
  <r>
    <n v="10763133"/>
    <m/>
    <x v="1"/>
  </r>
  <r>
    <n v="10765199"/>
    <m/>
    <x v="2"/>
  </r>
  <r>
    <n v="10765440"/>
    <m/>
    <x v="1"/>
  </r>
  <r>
    <n v="10765450"/>
    <m/>
    <x v="3"/>
  </r>
  <r>
    <n v="10765472"/>
    <m/>
    <x v="3"/>
  </r>
  <r>
    <n v="10765749"/>
    <m/>
    <x v="2"/>
  </r>
  <r>
    <n v="10765830"/>
    <m/>
    <x v="4"/>
  </r>
  <r>
    <n v="10765936"/>
    <m/>
    <x v="1"/>
  </r>
  <r>
    <n v="10765955"/>
    <m/>
    <x v="1"/>
  </r>
  <r>
    <n v="10766025"/>
    <m/>
    <x v="1"/>
  </r>
  <r>
    <n v="10910051"/>
    <m/>
    <x v="1"/>
  </r>
  <r>
    <n v="10910055"/>
    <m/>
    <x v="1"/>
  </r>
  <r>
    <n v="10910072"/>
    <m/>
    <x v="1"/>
  </r>
  <r>
    <n v="10910076"/>
    <m/>
    <x v="5"/>
  </r>
  <r>
    <n v="10910108"/>
    <m/>
    <x v="1"/>
  </r>
  <r>
    <n v="10910109"/>
    <m/>
    <x v="1"/>
  </r>
  <r>
    <n v="10980307"/>
    <m/>
    <x v="1"/>
  </r>
  <r>
    <n v="10980340"/>
    <m/>
    <x v="1"/>
  </r>
  <r>
    <n v="10980407"/>
    <m/>
    <x v="1"/>
  </r>
  <r>
    <n v="10980415"/>
    <m/>
    <x v="1"/>
  </r>
  <r>
    <n v="10980433"/>
    <m/>
    <x v="1"/>
  </r>
  <r>
    <n v="10980565"/>
    <m/>
    <x v="4"/>
  </r>
  <r>
    <n v="10980601"/>
    <m/>
    <x v="1"/>
  </r>
  <r>
    <n v="10980965"/>
    <m/>
    <x v="1"/>
  </r>
  <r>
    <n v="10980976"/>
    <m/>
    <x v="2"/>
  </r>
  <r>
    <n v="10981041"/>
    <m/>
    <x v="3"/>
  </r>
  <r>
    <n v="11016099"/>
    <m/>
    <x v="4"/>
  </r>
  <r>
    <n v="11100411"/>
    <m/>
    <x v="1"/>
  </r>
  <r>
    <n v="11102675"/>
    <m/>
    <x v="1"/>
  </r>
  <r>
    <n v="11102690"/>
    <m/>
    <x v="1"/>
  </r>
  <r>
    <n v="11102806"/>
    <m/>
    <x v="1"/>
  </r>
  <r>
    <n v="11102939"/>
    <m/>
    <x v="1"/>
  </r>
  <r>
    <n v="11103691"/>
    <m/>
    <x v="1"/>
  </r>
  <r>
    <n v="11103893"/>
    <m/>
    <x v="1"/>
  </r>
  <r>
    <n v="11104441"/>
    <m/>
    <x v="1"/>
  </r>
  <r>
    <n v="11104522"/>
    <m/>
    <x v="4"/>
  </r>
  <r>
    <n v="11104603"/>
    <m/>
    <x v="1"/>
  </r>
  <r>
    <n v="11105320"/>
    <m/>
    <x v="1"/>
  </r>
  <r>
    <n v="11105468"/>
    <m/>
    <x v="2"/>
  </r>
  <r>
    <n v="11105903"/>
    <m/>
    <x v="1"/>
  </r>
  <r>
    <n v="11106108"/>
    <m/>
    <x v="1"/>
  </r>
  <r>
    <n v="11106113"/>
    <m/>
    <x v="1"/>
  </r>
  <r>
    <n v="11106345"/>
    <m/>
    <x v="1"/>
  </r>
  <r>
    <n v="11106408"/>
    <m/>
    <x v="1"/>
  </r>
  <r>
    <n v="11108124"/>
    <m/>
    <x v="1"/>
  </r>
  <r>
    <n v="11108132"/>
    <m/>
    <x v="2"/>
  </r>
  <r>
    <n v="11108137"/>
    <m/>
    <x v="0"/>
  </r>
  <r>
    <n v="11108138"/>
    <m/>
    <x v="0"/>
  </r>
  <r>
    <n v="11108361"/>
    <m/>
    <x v="2"/>
  </r>
  <r>
    <n v="11108723"/>
    <m/>
    <x v="1"/>
  </r>
  <r>
    <n v="11108828"/>
    <m/>
    <x v="1"/>
  </r>
  <r>
    <n v="11108900"/>
    <m/>
    <x v="1"/>
  </r>
  <r>
    <n v="11109129"/>
    <m/>
    <x v="1"/>
  </r>
  <r>
    <n v="11109153"/>
    <m/>
    <x v="1"/>
  </r>
  <r>
    <n v="11109173"/>
    <m/>
    <x v="2"/>
  </r>
  <r>
    <n v="11109249"/>
    <m/>
    <x v="1"/>
  </r>
  <r>
    <n v="11116361"/>
    <m/>
    <x v="1"/>
  </r>
  <r>
    <n v="11117475"/>
    <m/>
    <x v="0"/>
  </r>
  <r>
    <n v="11133090"/>
    <m/>
    <x v="1"/>
  </r>
  <r>
    <n v="11156206"/>
    <m/>
    <x v="1"/>
  </r>
  <r>
    <n v="11156429"/>
    <m/>
    <x v="4"/>
  </r>
  <r>
    <n v="11156431"/>
    <m/>
    <x v="3"/>
  </r>
  <r>
    <n v="11156446"/>
    <m/>
    <x v="1"/>
  </r>
  <r>
    <n v="11156448"/>
    <m/>
    <x v="4"/>
  </r>
  <r>
    <n v="11163828"/>
    <m/>
    <x v="1"/>
  </r>
  <r>
    <n v="11180665"/>
    <m/>
    <x v="4"/>
  </r>
  <r>
    <n v="11180791"/>
    <m/>
    <x v="1"/>
  </r>
  <r>
    <n v="11180796"/>
    <m/>
    <x v="4"/>
  </r>
  <r>
    <n v="11182078"/>
    <m/>
    <x v="1"/>
  </r>
  <r>
    <n v="11182379"/>
    <m/>
    <x v="2"/>
  </r>
  <r>
    <n v="11182773"/>
    <m/>
    <x v="2"/>
  </r>
  <r>
    <n v="11187519"/>
    <m/>
    <x v="1"/>
  </r>
  <r>
    <n v="11187521"/>
    <m/>
    <x v="1"/>
  </r>
  <r>
    <n v="11187527"/>
    <m/>
    <x v="1"/>
  </r>
  <r>
    <n v="11188724"/>
    <m/>
    <x v="1"/>
  </r>
  <r>
    <n v="11189488"/>
    <m/>
    <x v="1"/>
  </r>
  <r>
    <n v="11189491"/>
    <m/>
    <x v="1"/>
  </r>
  <r>
    <n v="11190086"/>
    <m/>
    <x v="1"/>
  </r>
  <r>
    <n v="11190176"/>
    <m/>
    <x v="1"/>
  </r>
  <r>
    <n v="11191673"/>
    <m/>
    <x v="1"/>
  </r>
  <r>
    <n v="11191678"/>
    <m/>
    <x v="1"/>
  </r>
  <r>
    <n v="11191680"/>
    <m/>
    <x v="1"/>
  </r>
  <r>
    <n v="11191683"/>
    <m/>
    <x v="1"/>
  </r>
  <r>
    <n v="11192150"/>
    <m/>
    <x v="1"/>
  </r>
  <r>
    <n v="11192172"/>
    <m/>
    <x v="1"/>
  </r>
  <r>
    <n v="11192246"/>
    <m/>
    <x v="3"/>
  </r>
  <r>
    <n v="11192647"/>
    <m/>
    <x v="1"/>
  </r>
  <r>
    <n v="11193172"/>
    <m/>
    <x v="1"/>
  </r>
  <r>
    <n v="11193183"/>
    <m/>
    <x v="1"/>
  </r>
  <r>
    <n v="11194020"/>
    <m/>
    <x v="1"/>
  </r>
  <r>
    <n v="11194708"/>
    <m/>
    <x v="1"/>
  </r>
  <r>
    <n v="11194862"/>
    <m/>
    <x v="1"/>
  </r>
  <r>
    <n v="11195213"/>
    <m/>
    <x v="1"/>
  </r>
  <r>
    <n v="11195961"/>
    <m/>
    <x v="1"/>
  </r>
  <r>
    <n v="11196149"/>
    <m/>
    <x v="1"/>
  </r>
  <r>
    <n v="11196220"/>
    <m/>
    <x v="1"/>
  </r>
  <r>
    <n v="11196250"/>
    <m/>
    <x v="0"/>
  </r>
  <r>
    <n v="11196402"/>
    <m/>
    <x v="1"/>
  </r>
  <r>
    <n v="11196852"/>
    <m/>
    <x v="1"/>
  </r>
  <r>
    <n v="11196854"/>
    <m/>
    <x v="1"/>
  </r>
  <r>
    <n v="11196855"/>
    <m/>
    <x v="1"/>
  </r>
  <r>
    <n v="11196857"/>
    <m/>
    <x v="1"/>
  </r>
  <r>
    <n v="11196859"/>
    <m/>
    <x v="2"/>
  </r>
  <r>
    <n v="11196860"/>
    <m/>
    <x v="2"/>
  </r>
  <r>
    <n v="11197276"/>
    <m/>
    <x v="1"/>
  </r>
  <r>
    <n v="11197468"/>
    <m/>
    <x v="1"/>
  </r>
  <r>
    <n v="11197754"/>
    <m/>
    <x v="1"/>
  </r>
  <r>
    <n v="11197830"/>
    <m/>
    <x v="4"/>
  </r>
  <r>
    <n v="11198038"/>
    <m/>
    <x v="3"/>
  </r>
  <r>
    <n v="11198056"/>
    <m/>
    <x v="0"/>
  </r>
  <r>
    <n v="11198205"/>
    <m/>
    <x v="3"/>
  </r>
  <r>
    <n v="11198370"/>
    <m/>
    <x v="1"/>
  </r>
  <r>
    <n v="11198434"/>
    <m/>
    <x v="1"/>
  </r>
  <r>
    <n v="11198638"/>
    <m/>
    <x v="3"/>
  </r>
  <r>
    <n v="11199007"/>
    <m/>
    <x v="1"/>
  </r>
  <r>
    <n v="11199126"/>
    <m/>
    <x v="1"/>
  </r>
  <r>
    <n v="11199295"/>
    <m/>
    <x v="4"/>
  </r>
  <r>
    <n v="11199331"/>
    <m/>
    <x v="1"/>
  </r>
  <r>
    <n v="11199336"/>
    <m/>
    <x v="1"/>
  </r>
  <r>
    <n v="11199338"/>
    <m/>
    <x v="1"/>
  </r>
  <r>
    <n v="11199341"/>
    <m/>
    <x v="1"/>
  </r>
  <r>
    <n v="11199347"/>
    <m/>
    <x v="2"/>
  </r>
  <r>
    <n v="11199351"/>
    <m/>
    <x v="3"/>
  </r>
  <r>
    <n v="11199352"/>
    <m/>
    <x v="1"/>
  </r>
  <r>
    <n v="11199357"/>
    <m/>
    <x v="1"/>
  </r>
  <r>
    <n v="11199699"/>
    <m/>
    <x v="1"/>
  </r>
  <r>
    <n v="11200541"/>
    <m/>
    <x v="2"/>
  </r>
  <r>
    <n v="11200580"/>
    <m/>
    <x v="1"/>
  </r>
  <r>
    <n v="11200600"/>
    <m/>
    <x v="1"/>
  </r>
  <r>
    <n v="11200605"/>
    <m/>
    <x v="1"/>
  </r>
  <r>
    <n v="11200817"/>
    <m/>
    <x v="1"/>
  </r>
  <r>
    <n v="11200876"/>
    <m/>
    <x v="1"/>
  </r>
  <r>
    <n v="11200898"/>
    <m/>
    <x v="4"/>
  </r>
  <r>
    <n v="11201202"/>
    <m/>
    <x v="0"/>
  </r>
  <r>
    <n v="11201544"/>
    <m/>
    <x v="1"/>
  </r>
  <r>
    <n v="11202072"/>
    <m/>
    <x v="1"/>
  </r>
  <r>
    <n v="11202290"/>
    <m/>
    <x v="1"/>
  </r>
  <r>
    <n v="11202369"/>
    <m/>
    <x v="3"/>
  </r>
  <r>
    <n v="11202753"/>
    <m/>
    <x v="1"/>
  </r>
  <r>
    <n v="11202833"/>
    <m/>
    <x v="1"/>
  </r>
  <r>
    <n v="11202903"/>
    <m/>
    <x v="4"/>
  </r>
  <r>
    <n v="11202905"/>
    <m/>
    <x v="3"/>
  </r>
  <r>
    <n v="11202915"/>
    <m/>
    <x v="2"/>
  </r>
  <r>
    <n v="11203521"/>
    <m/>
    <x v="4"/>
  </r>
  <r>
    <n v="11203593"/>
    <m/>
    <x v="4"/>
  </r>
  <r>
    <n v="11203595"/>
    <m/>
    <x v="4"/>
  </r>
  <r>
    <n v="11203683"/>
    <m/>
    <x v="1"/>
  </r>
  <r>
    <n v="11203867"/>
    <m/>
    <x v="2"/>
  </r>
  <r>
    <n v="11204019"/>
    <m/>
    <x v="1"/>
  </r>
  <r>
    <n v="11204021"/>
    <m/>
    <x v="6"/>
  </r>
  <r>
    <n v="11204025"/>
    <m/>
    <x v="2"/>
  </r>
  <r>
    <n v="11204029"/>
    <m/>
    <x v="5"/>
  </r>
  <r>
    <n v="11204116"/>
    <m/>
    <x v="1"/>
  </r>
  <r>
    <n v="11204471"/>
    <m/>
    <x v="4"/>
  </r>
  <r>
    <n v="11204937"/>
    <m/>
    <x v="1"/>
  </r>
  <r>
    <n v="11205084"/>
    <m/>
    <x v="1"/>
  </r>
  <r>
    <n v="11205087"/>
    <m/>
    <x v="1"/>
  </r>
  <r>
    <n v="11205088"/>
    <m/>
    <x v="1"/>
  </r>
  <r>
    <n v="11205090"/>
    <m/>
    <x v="1"/>
  </r>
  <r>
    <n v="11205091"/>
    <m/>
    <x v="2"/>
  </r>
  <r>
    <n v="11205092"/>
    <m/>
    <x v="2"/>
  </r>
  <r>
    <n v="11205360"/>
    <m/>
    <x v="4"/>
  </r>
  <r>
    <n v="11206335"/>
    <m/>
    <x v="1"/>
  </r>
  <r>
    <n v="11206784"/>
    <m/>
    <x v="4"/>
  </r>
  <r>
    <n v="11208049"/>
    <m/>
    <x v="2"/>
  </r>
  <r>
    <n v="11208508"/>
    <m/>
    <x v="1"/>
  </r>
  <r>
    <n v="11208882"/>
    <m/>
    <x v="3"/>
  </r>
  <r>
    <n v="11208891"/>
    <m/>
    <x v="4"/>
  </r>
  <r>
    <n v="11209250"/>
    <m/>
    <x v="1"/>
  </r>
  <r>
    <n v="11209361"/>
    <m/>
    <x v="2"/>
  </r>
  <r>
    <n v="11209474"/>
    <m/>
    <x v="0"/>
  </r>
  <r>
    <n v="11209507"/>
    <m/>
    <x v="1"/>
  </r>
  <r>
    <n v="11209522"/>
    <m/>
    <x v="4"/>
  </r>
  <r>
    <n v="11209530"/>
    <m/>
    <x v="2"/>
  </r>
  <r>
    <n v="11209538"/>
    <m/>
    <x v="1"/>
  </r>
  <r>
    <n v="11209554"/>
    <m/>
    <x v="1"/>
  </r>
  <r>
    <n v="11210068"/>
    <m/>
    <x v="1"/>
  </r>
  <r>
    <n v="11210145"/>
    <m/>
    <x v="1"/>
  </r>
  <r>
    <n v="11210300"/>
    <m/>
    <x v="4"/>
  </r>
  <r>
    <n v="11210308"/>
    <m/>
    <x v="4"/>
  </r>
  <r>
    <n v="11210329"/>
    <m/>
    <x v="4"/>
  </r>
  <r>
    <n v="11210366"/>
    <m/>
    <x v="1"/>
  </r>
  <r>
    <n v="11210396"/>
    <m/>
    <x v="1"/>
  </r>
  <r>
    <n v="11210663"/>
    <m/>
    <x v="1"/>
  </r>
  <r>
    <n v="11210665"/>
    <m/>
    <x v="2"/>
  </r>
  <r>
    <n v="11210677"/>
    <m/>
    <x v="1"/>
  </r>
  <r>
    <n v="11210678"/>
    <m/>
    <x v="1"/>
  </r>
  <r>
    <n v="11210679"/>
    <m/>
    <x v="1"/>
  </r>
  <r>
    <n v="11210681"/>
    <m/>
    <x v="1"/>
  </r>
  <r>
    <n v="11210682"/>
    <m/>
    <x v="1"/>
  </r>
  <r>
    <n v="11210683"/>
    <m/>
    <x v="1"/>
  </r>
  <r>
    <n v="11210685"/>
    <m/>
    <x v="1"/>
  </r>
  <r>
    <n v="11210706"/>
    <m/>
    <x v="1"/>
  </r>
  <r>
    <n v="11210743"/>
    <m/>
    <x v="1"/>
  </r>
  <r>
    <n v="11210777"/>
    <m/>
    <x v="1"/>
  </r>
  <r>
    <n v="11210793"/>
    <m/>
    <x v="2"/>
  </r>
  <r>
    <n v="11210902"/>
    <m/>
    <x v="1"/>
  </r>
  <r>
    <n v="11210944"/>
    <m/>
    <x v="1"/>
  </r>
  <r>
    <n v="11211123"/>
    <m/>
    <x v="1"/>
  </r>
  <r>
    <n v="11211145"/>
    <m/>
    <x v="2"/>
  </r>
  <r>
    <n v="11211148"/>
    <m/>
    <x v="1"/>
  </r>
  <r>
    <n v="11211175"/>
    <m/>
    <x v="4"/>
  </r>
  <r>
    <n v="11211187"/>
    <m/>
    <x v="0"/>
  </r>
  <r>
    <n v="11211191"/>
    <m/>
    <x v="1"/>
  </r>
  <r>
    <n v="11211324"/>
    <m/>
    <x v="1"/>
  </r>
  <r>
    <n v="11211334"/>
    <m/>
    <x v="1"/>
  </r>
  <r>
    <n v="11211392"/>
    <m/>
    <x v="2"/>
  </r>
  <r>
    <n v="11212039"/>
    <m/>
    <x v="1"/>
  </r>
  <r>
    <n v="11212405"/>
    <m/>
    <x v="1"/>
  </r>
  <r>
    <n v="11212576"/>
    <m/>
    <x v="0"/>
  </r>
  <r>
    <n v="11212703"/>
    <m/>
    <x v="1"/>
  </r>
  <r>
    <n v="11212733"/>
    <m/>
    <x v="4"/>
  </r>
  <r>
    <n v="11212748"/>
    <m/>
    <x v="3"/>
  </r>
  <r>
    <n v="11212788"/>
    <m/>
    <x v="2"/>
  </r>
  <r>
    <n v="11212961"/>
    <m/>
    <x v="1"/>
  </r>
  <r>
    <n v="11213133"/>
    <m/>
    <x v="3"/>
  </r>
  <r>
    <n v="11213241"/>
    <m/>
    <x v="1"/>
  </r>
  <r>
    <n v="11213499"/>
    <m/>
    <x v="1"/>
  </r>
  <r>
    <n v="11213876"/>
    <m/>
    <x v="1"/>
  </r>
  <r>
    <n v="11214178"/>
    <m/>
    <x v="4"/>
  </r>
  <r>
    <n v="11214256"/>
    <m/>
    <x v="2"/>
  </r>
  <r>
    <n v="11214496"/>
    <m/>
    <x v="0"/>
  </r>
  <r>
    <n v="11214607"/>
    <m/>
    <x v="3"/>
  </r>
  <r>
    <n v="11214703"/>
    <m/>
    <x v="1"/>
  </r>
  <r>
    <n v="11214711"/>
    <m/>
    <x v="2"/>
  </r>
  <r>
    <n v="11214749"/>
    <m/>
    <x v="4"/>
  </r>
  <r>
    <n v="11214753"/>
    <m/>
    <x v="1"/>
  </r>
  <r>
    <n v="11214754"/>
    <m/>
    <x v="1"/>
  </r>
  <r>
    <n v="11214862"/>
    <m/>
    <x v="2"/>
  </r>
  <r>
    <n v="11214878"/>
    <m/>
    <x v="1"/>
  </r>
  <r>
    <n v="11214879"/>
    <m/>
    <x v="1"/>
  </r>
  <r>
    <n v="11215007"/>
    <m/>
    <x v="1"/>
  </r>
  <r>
    <n v="11215124"/>
    <m/>
    <x v="1"/>
  </r>
  <r>
    <n v="11215237"/>
    <m/>
    <x v="1"/>
  </r>
  <r>
    <n v="11215246"/>
    <m/>
    <x v="5"/>
  </r>
  <r>
    <n v="11215322"/>
    <m/>
    <x v="2"/>
  </r>
  <r>
    <n v="11215890"/>
    <m/>
    <x v="0"/>
  </r>
  <r>
    <n v="11216459"/>
    <m/>
    <x v="1"/>
  </r>
  <r>
    <n v="11216477"/>
    <m/>
    <x v="0"/>
  </r>
  <r>
    <n v="11216489"/>
    <m/>
    <x v="7"/>
  </r>
  <r>
    <n v="11216531"/>
    <m/>
    <x v="1"/>
  </r>
  <r>
    <n v="11216556"/>
    <m/>
    <x v="1"/>
  </r>
  <r>
    <n v="11216778"/>
    <m/>
    <x v="0"/>
  </r>
  <r>
    <n v="11217091"/>
    <m/>
    <x v="1"/>
  </r>
  <r>
    <n v="11217102"/>
    <m/>
    <x v="3"/>
  </r>
  <r>
    <n v="11217105"/>
    <m/>
    <x v="1"/>
  </r>
  <r>
    <n v="11217199"/>
    <m/>
    <x v="1"/>
  </r>
  <r>
    <n v="11217205"/>
    <m/>
    <x v="7"/>
  </r>
  <r>
    <n v="11217257"/>
    <m/>
    <x v="1"/>
  </r>
  <r>
    <n v="11217538"/>
    <m/>
    <x v="2"/>
  </r>
  <r>
    <n v="11217974"/>
    <m/>
    <x v="4"/>
  </r>
  <r>
    <n v="11218156"/>
    <m/>
    <x v="1"/>
  </r>
  <r>
    <n v="11218267"/>
    <m/>
    <x v="1"/>
  </r>
  <r>
    <n v="11218268"/>
    <m/>
    <x v="1"/>
  </r>
  <r>
    <n v="11218271"/>
    <m/>
    <x v="1"/>
  </r>
  <r>
    <n v="11218360"/>
    <m/>
    <x v="4"/>
  </r>
  <r>
    <n v="11218454"/>
    <m/>
    <x v="1"/>
  </r>
  <r>
    <n v="11218459"/>
    <m/>
    <x v="1"/>
  </r>
  <r>
    <n v="11218535"/>
    <m/>
    <x v="1"/>
  </r>
  <r>
    <n v="11218773"/>
    <m/>
    <x v="1"/>
  </r>
  <r>
    <n v="11219076"/>
    <m/>
    <x v="1"/>
  </r>
  <r>
    <n v="11219350"/>
    <m/>
    <x v="7"/>
  </r>
  <r>
    <n v="11219478"/>
    <m/>
    <x v="2"/>
  </r>
  <r>
    <n v="11219492"/>
    <m/>
    <x v="1"/>
  </r>
  <r>
    <n v="11219509"/>
    <m/>
    <x v="1"/>
  </r>
  <r>
    <n v="11219758"/>
    <m/>
    <x v="2"/>
  </r>
  <r>
    <n v="11219831"/>
    <m/>
    <x v="1"/>
  </r>
  <r>
    <n v="11220074"/>
    <m/>
    <x v="1"/>
  </r>
  <r>
    <n v="11220111"/>
    <m/>
    <x v="1"/>
  </r>
  <r>
    <n v="11220880"/>
    <m/>
    <x v="1"/>
  </r>
  <r>
    <n v="11220882"/>
    <m/>
    <x v="1"/>
  </r>
  <r>
    <n v="11220883"/>
    <m/>
    <x v="1"/>
  </r>
  <r>
    <n v="11220887"/>
    <m/>
    <x v="1"/>
  </r>
  <r>
    <n v="11220891"/>
    <m/>
    <x v="1"/>
  </r>
  <r>
    <n v="11220892"/>
    <m/>
    <x v="1"/>
  </r>
  <r>
    <n v="11220918"/>
    <m/>
    <x v="1"/>
  </r>
  <r>
    <n v="11221450"/>
    <m/>
    <x v="1"/>
  </r>
  <r>
    <n v="11221504"/>
    <m/>
    <x v="3"/>
  </r>
  <r>
    <n v="11222367"/>
    <m/>
    <x v="1"/>
  </r>
  <r>
    <n v="11222838"/>
    <m/>
    <x v="6"/>
  </r>
  <r>
    <n v="11222842"/>
    <m/>
    <x v="5"/>
  </r>
  <r>
    <n v="11222843"/>
    <m/>
    <x v="6"/>
  </r>
  <r>
    <n v="11222848"/>
    <m/>
    <x v="1"/>
  </r>
  <r>
    <n v="11222850"/>
    <m/>
    <x v="1"/>
  </r>
  <r>
    <n v="11223689"/>
    <m/>
    <x v="2"/>
  </r>
  <r>
    <n v="11223696"/>
    <m/>
    <x v="1"/>
  </r>
  <r>
    <n v="11224262"/>
    <m/>
    <x v="4"/>
  </r>
  <r>
    <n v="11224266"/>
    <m/>
    <x v="4"/>
  </r>
  <r>
    <n v="11224319"/>
    <m/>
    <x v="1"/>
  </r>
  <r>
    <n v="11224454"/>
    <m/>
    <x v="1"/>
  </r>
  <r>
    <n v="11224455"/>
    <m/>
    <x v="1"/>
  </r>
  <r>
    <n v="11224458"/>
    <m/>
    <x v="5"/>
  </r>
  <r>
    <n v="11224684"/>
    <m/>
    <x v="3"/>
  </r>
  <r>
    <n v="11224952"/>
    <m/>
    <x v="1"/>
  </r>
  <r>
    <n v="11225953"/>
    <m/>
    <x v="1"/>
  </r>
  <r>
    <n v="11225960"/>
    <m/>
    <x v="1"/>
  </r>
  <r>
    <n v="11226320"/>
    <m/>
    <x v="1"/>
  </r>
  <r>
    <n v="11226377"/>
    <m/>
    <x v="4"/>
  </r>
  <r>
    <n v="11226459"/>
    <m/>
    <x v="2"/>
  </r>
  <r>
    <n v="11227217"/>
    <m/>
    <x v="1"/>
  </r>
  <r>
    <n v="11227222"/>
    <m/>
    <x v="2"/>
  </r>
  <r>
    <n v="11227223"/>
    <m/>
    <x v="1"/>
  </r>
  <r>
    <n v="11227530"/>
    <m/>
    <x v="4"/>
  </r>
  <r>
    <n v="11227840"/>
    <m/>
    <x v="4"/>
  </r>
  <r>
    <n v="11228472"/>
    <m/>
    <x v="1"/>
  </r>
  <r>
    <n v="11228498"/>
    <m/>
    <x v="4"/>
  </r>
  <r>
    <n v="11228592"/>
    <m/>
    <x v="1"/>
  </r>
  <r>
    <n v="11228949"/>
    <m/>
    <x v="1"/>
  </r>
  <r>
    <n v="11229027"/>
    <m/>
    <x v="1"/>
  </r>
  <r>
    <n v="11229065"/>
    <m/>
    <x v="2"/>
  </r>
  <r>
    <n v="11229269"/>
    <m/>
    <x v="3"/>
  </r>
  <r>
    <n v="11229270"/>
    <m/>
    <x v="2"/>
  </r>
  <r>
    <n v="11229299"/>
    <m/>
    <x v="2"/>
  </r>
  <r>
    <n v="11229716"/>
    <m/>
    <x v="1"/>
  </r>
  <r>
    <n v="11229743"/>
    <m/>
    <x v="4"/>
  </r>
  <r>
    <n v="11230092"/>
    <m/>
    <x v="1"/>
  </r>
  <r>
    <n v="11231114"/>
    <m/>
    <x v="1"/>
  </r>
  <r>
    <n v="11231176"/>
    <m/>
    <x v="2"/>
  </r>
  <r>
    <n v="11231184"/>
    <m/>
    <x v="1"/>
  </r>
  <r>
    <n v="11232170"/>
    <m/>
    <x v="1"/>
  </r>
  <r>
    <n v="11232308"/>
    <m/>
    <x v="1"/>
  </r>
  <r>
    <n v="11232450"/>
    <m/>
    <x v="2"/>
  </r>
  <r>
    <n v="11232452"/>
    <m/>
    <x v="1"/>
  </r>
  <r>
    <n v="11233576"/>
    <m/>
    <x v="1"/>
  </r>
  <r>
    <n v="11233761"/>
    <m/>
    <x v="1"/>
  </r>
  <r>
    <n v="11233813"/>
    <m/>
    <x v="1"/>
  </r>
  <r>
    <n v="11233850"/>
    <m/>
    <x v="1"/>
  </r>
  <r>
    <n v="11234121"/>
    <m/>
    <x v="1"/>
  </r>
  <r>
    <n v="11234135"/>
    <m/>
    <x v="4"/>
  </r>
  <r>
    <n v="11234137"/>
    <m/>
    <x v="4"/>
  </r>
  <r>
    <n v="11234864"/>
    <m/>
    <x v="2"/>
  </r>
  <r>
    <n v="11234865"/>
    <m/>
    <x v="1"/>
  </r>
  <r>
    <n v="11235273"/>
    <m/>
    <x v="0"/>
  </r>
  <r>
    <n v="11235755"/>
    <m/>
    <x v="4"/>
  </r>
  <r>
    <n v="11235946"/>
    <m/>
    <x v="1"/>
  </r>
  <r>
    <n v="11235948"/>
    <m/>
    <x v="1"/>
  </r>
  <r>
    <n v="11235950"/>
    <m/>
    <x v="1"/>
  </r>
  <r>
    <n v="11235954"/>
    <m/>
    <x v="2"/>
  </r>
  <r>
    <n v="11235955"/>
    <m/>
    <x v="1"/>
  </r>
  <r>
    <n v="11235956"/>
    <m/>
    <x v="1"/>
  </r>
  <r>
    <n v="11236754"/>
    <m/>
    <x v="0"/>
  </r>
  <r>
    <n v="11236755"/>
    <m/>
    <x v="0"/>
  </r>
  <r>
    <n v="11237391"/>
    <m/>
    <x v="1"/>
  </r>
  <r>
    <n v="11238085"/>
    <m/>
    <x v="1"/>
  </r>
  <r>
    <n v="11238089"/>
    <m/>
    <x v="1"/>
  </r>
  <r>
    <n v="11238090"/>
    <m/>
    <x v="1"/>
  </r>
  <r>
    <n v="11238092"/>
    <m/>
    <x v="3"/>
  </r>
  <r>
    <n v="11238095"/>
    <m/>
    <x v="4"/>
  </r>
  <r>
    <n v="11238097"/>
    <m/>
    <x v="1"/>
  </r>
  <r>
    <n v="11238222"/>
    <m/>
    <x v="1"/>
  </r>
  <r>
    <n v="11238579"/>
    <m/>
    <x v="1"/>
  </r>
  <r>
    <n v="11238582"/>
    <m/>
    <x v="1"/>
  </r>
  <r>
    <n v="11238593"/>
    <m/>
    <x v="0"/>
  </r>
  <r>
    <n v="11238594"/>
    <m/>
    <x v="0"/>
  </r>
  <r>
    <n v="11238649"/>
    <m/>
    <x v="1"/>
  </r>
  <r>
    <n v="11238650"/>
    <m/>
    <x v="1"/>
  </r>
  <r>
    <n v="11238661"/>
    <m/>
    <x v="5"/>
  </r>
  <r>
    <n v="11238820"/>
    <m/>
    <x v="2"/>
  </r>
  <r>
    <n v="11238822"/>
    <m/>
    <x v="2"/>
  </r>
  <r>
    <n v="11238946"/>
    <m/>
    <x v="0"/>
  </r>
  <r>
    <n v="11239340"/>
    <m/>
    <x v="1"/>
  </r>
  <r>
    <n v="11239351"/>
    <m/>
    <x v="1"/>
  </r>
  <r>
    <n v="11239620"/>
    <m/>
    <x v="1"/>
  </r>
  <r>
    <n v="11239647"/>
    <m/>
    <x v="4"/>
  </r>
  <r>
    <n v="11239648"/>
    <m/>
    <x v="4"/>
  </r>
  <r>
    <n v="11239650"/>
    <m/>
    <x v="4"/>
  </r>
  <r>
    <n v="11239652"/>
    <m/>
    <x v="4"/>
  </r>
  <r>
    <n v="11239866"/>
    <m/>
    <x v="5"/>
  </r>
  <r>
    <n v="11239917"/>
    <m/>
    <x v="1"/>
  </r>
  <r>
    <n v="11241440"/>
    <m/>
    <x v="1"/>
  </r>
  <r>
    <n v="11241649"/>
    <m/>
    <x v="2"/>
  </r>
  <r>
    <n v="11241732"/>
    <m/>
    <x v="1"/>
  </r>
  <r>
    <n v="11241733"/>
    <m/>
    <x v="1"/>
  </r>
  <r>
    <n v="11241735"/>
    <m/>
    <x v="1"/>
  </r>
  <r>
    <n v="11241738"/>
    <m/>
    <x v="3"/>
  </r>
  <r>
    <n v="11241740"/>
    <m/>
    <x v="1"/>
  </r>
  <r>
    <n v="11241931"/>
    <m/>
    <x v="1"/>
  </r>
  <r>
    <n v="11241935"/>
    <m/>
    <x v="4"/>
  </r>
  <r>
    <n v="11241936"/>
    <m/>
    <x v="4"/>
  </r>
  <r>
    <n v="11242450"/>
    <m/>
    <x v="0"/>
  </r>
  <r>
    <n v="11242573"/>
    <m/>
    <x v="1"/>
  </r>
  <r>
    <n v="11242678"/>
    <m/>
    <x v="1"/>
  </r>
  <r>
    <n v="11242861"/>
    <m/>
    <x v="1"/>
  </r>
  <r>
    <n v="11242874"/>
    <m/>
    <x v="1"/>
  </r>
  <r>
    <n v="11242983"/>
    <m/>
    <x v="0"/>
  </r>
  <r>
    <n v="11243806"/>
    <m/>
    <x v="1"/>
  </r>
  <r>
    <n v="11244733"/>
    <m/>
    <x v="2"/>
  </r>
  <r>
    <n v="11245045"/>
    <m/>
    <x v="1"/>
  </r>
  <r>
    <n v="11245074"/>
    <m/>
    <x v="1"/>
  </r>
  <r>
    <n v="11245152"/>
    <m/>
    <x v="1"/>
  </r>
  <r>
    <n v="11245194"/>
    <m/>
    <x v="0"/>
  </r>
  <r>
    <n v="11245767"/>
    <m/>
    <x v="1"/>
  </r>
  <r>
    <n v="11246229"/>
    <m/>
    <x v="0"/>
  </r>
  <r>
    <n v="11246231"/>
    <m/>
    <x v="0"/>
  </r>
  <r>
    <n v="11246272"/>
    <m/>
    <x v="2"/>
  </r>
  <r>
    <n v="11246353"/>
    <m/>
    <x v="1"/>
  </r>
  <r>
    <n v="11246641"/>
    <m/>
    <x v="1"/>
  </r>
  <r>
    <n v="11246668"/>
    <m/>
    <x v="1"/>
  </r>
  <r>
    <n v="11246671"/>
    <m/>
    <x v="1"/>
  </r>
  <r>
    <n v="11246672"/>
    <m/>
    <x v="1"/>
  </r>
  <r>
    <n v="11246676"/>
    <m/>
    <x v="1"/>
  </r>
  <r>
    <n v="11247246"/>
    <m/>
    <x v="0"/>
  </r>
  <r>
    <n v="11248112"/>
    <m/>
    <x v="2"/>
  </r>
  <r>
    <n v="11248122"/>
    <m/>
    <x v="1"/>
  </r>
  <r>
    <n v="11248124"/>
    <m/>
    <x v="4"/>
  </r>
  <r>
    <n v="11248126"/>
    <m/>
    <x v="4"/>
  </r>
  <r>
    <n v="11248272"/>
    <m/>
    <x v="1"/>
  </r>
  <r>
    <n v="11248273"/>
    <m/>
    <x v="1"/>
  </r>
  <r>
    <n v="11248563"/>
    <m/>
    <x v="3"/>
  </r>
  <r>
    <n v="11248800"/>
    <m/>
    <x v="1"/>
  </r>
  <r>
    <n v="11249001"/>
    <m/>
    <x v="4"/>
  </r>
  <r>
    <n v="11249066"/>
    <m/>
    <x v="0"/>
  </r>
  <r>
    <n v="11249307"/>
    <m/>
    <x v="1"/>
  </r>
  <r>
    <n v="11249342"/>
    <m/>
    <x v="1"/>
  </r>
  <r>
    <n v="11249810"/>
    <m/>
    <x v="2"/>
  </r>
  <r>
    <n v="11249813"/>
    <m/>
    <x v="2"/>
  </r>
  <r>
    <n v="11249815"/>
    <m/>
    <x v="2"/>
  </r>
  <r>
    <n v="11249816"/>
    <m/>
    <x v="2"/>
  </r>
  <r>
    <n v="11249818"/>
    <m/>
    <x v="2"/>
  </r>
  <r>
    <n v="11249992"/>
    <m/>
    <x v="1"/>
  </r>
  <r>
    <n v="11250063"/>
    <m/>
    <x v="1"/>
  </r>
  <r>
    <n v="11250419"/>
    <m/>
    <x v="1"/>
  </r>
  <r>
    <n v="11250649"/>
    <m/>
    <x v="1"/>
  </r>
  <r>
    <n v="11250677"/>
    <m/>
    <x v="0"/>
  </r>
  <r>
    <n v="11250705"/>
    <m/>
    <x v="0"/>
  </r>
  <r>
    <n v="11251176"/>
    <m/>
    <x v="1"/>
  </r>
  <r>
    <n v="11251177"/>
    <m/>
    <x v="1"/>
  </r>
  <r>
    <n v="11251179"/>
    <m/>
    <x v="1"/>
  </r>
  <r>
    <n v="11251181"/>
    <m/>
    <x v="1"/>
  </r>
  <r>
    <n v="11251184"/>
    <m/>
    <x v="1"/>
  </r>
  <r>
    <n v="11251199"/>
    <m/>
    <x v="1"/>
  </r>
  <r>
    <n v="11251211"/>
    <m/>
    <x v="1"/>
  </r>
  <r>
    <n v="11251768"/>
    <m/>
    <x v="1"/>
  </r>
  <r>
    <n v="11252547"/>
    <m/>
    <x v="5"/>
  </r>
  <r>
    <n v="11252687"/>
    <m/>
    <x v="1"/>
  </r>
  <r>
    <n v="11252690"/>
    <m/>
    <x v="1"/>
  </r>
  <r>
    <n v="11252872"/>
    <m/>
    <x v="0"/>
  </r>
  <r>
    <n v="11253709"/>
    <m/>
    <x v="1"/>
  </r>
  <r>
    <n v="11253747"/>
    <m/>
    <x v="3"/>
  </r>
  <r>
    <n v="11253886"/>
    <m/>
    <x v="1"/>
  </r>
  <r>
    <n v="11254198"/>
    <m/>
    <x v="1"/>
  </r>
  <r>
    <n v="11254200"/>
    <m/>
    <x v="1"/>
  </r>
  <r>
    <n v="11254453"/>
    <m/>
    <x v="3"/>
  </r>
  <r>
    <n v="11255504"/>
    <m/>
    <x v="1"/>
  </r>
  <r>
    <n v="11255513"/>
    <m/>
    <x v="4"/>
  </r>
  <r>
    <n v="11255557"/>
    <m/>
    <x v="1"/>
  </r>
  <r>
    <n v="11255561"/>
    <m/>
    <x v="3"/>
  </r>
  <r>
    <n v="11255573"/>
    <m/>
    <x v="1"/>
  </r>
  <r>
    <n v="11255592"/>
    <m/>
    <x v="1"/>
  </r>
  <r>
    <n v="11255608"/>
    <m/>
    <x v="0"/>
  </r>
  <r>
    <n v="11255616"/>
    <m/>
    <x v="5"/>
  </r>
  <r>
    <n v="11255628"/>
    <m/>
    <x v="1"/>
  </r>
  <r>
    <n v="11256612"/>
    <m/>
    <x v="0"/>
  </r>
  <r>
    <n v="11256853"/>
    <m/>
    <x v="0"/>
  </r>
  <r>
    <n v="11256876"/>
    <m/>
    <x v="0"/>
  </r>
  <r>
    <n v="11256979"/>
    <m/>
    <x v="1"/>
  </r>
  <r>
    <n v="11257208"/>
    <m/>
    <x v="1"/>
  </r>
  <r>
    <n v="11257491"/>
    <m/>
    <x v="0"/>
  </r>
  <r>
    <n v="11257543"/>
    <m/>
    <x v="3"/>
  </r>
  <r>
    <n v="11257545"/>
    <m/>
    <x v="1"/>
  </r>
  <r>
    <n v="11257546"/>
    <m/>
    <x v="4"/>
  </r>
  <r>
    <n v="11257547"/>
    <m/>
    <x v="3"/>
  </r>
  <r>
    <n v="11257787"/>
    <m/>
    <x v="5"/>
  </r>
  <r>
    <n v="11258084"/>
    <m/>
    <x v="1"/>
  </r>
  <r>
    <n v="11258090"/>
    <m/>
    <x v="1"/>
  </r>
  <r>
    <n v="11258137"/>
    <m/>
    <x v="4"/>
  </r>
  <r>
    <n v="11258178"/>
    <m/>
    <x v="1"/>
  </r>
  <r>
    <n v="11258492"/>
    <m/>
    <x v="1"/>
  </r>
  <r>
    <n v="11258581"/>
    <m/>
    <x v="1"/>
  </r>
  <r>
    <n v="11258584"/>
    <m/>
    <x v="1"/>
  </r>
  <r>
    <n v="11258596"/>
    <m/>
    <x v="1"/>
  </r>
  <r>
    <n v="11258597"/>
    <m/>
    <x v="1"/>
  </r>
  <r>
    <n v="11258598"/>
    <m/>
    <x v="1"/>
  </r>
  <r>
    <n v="11258599"/>
    <m/>
    <x v="1"/>
  </r>
  <r>
    <n v="11258600"/>
    <m/>
    <x v="1"/>
  </r>
  <r>
    <n v="11258604"/>
    <m/>
    <x v="1"/>
  </r>
  <r>
    <n v="11258606"/>
    <m/>
    <x v="1"/>
  </r>
  <r>
    <n v="11258616"/>
    <m/>
    <x v="1"/>
  </r>
  <r>
    <n v="11258621"/>
    <m/>
    <x v="1"/>
  </r>
  <r>
    <n v="11258670"/>
    <m/>
    <x v="3"/>
  </r>
  <r>
    <n v="11258681"/>
    <m/>
    <x v="1"/>
  </r>
  <r>
    <n v="11258713"/>
    <m/>
    <x v="1"/>
  </r>
  <r>
    <n v="11258729"/>
    <m/>
    <x v="1"/>
  </r>
  <r>
    <n v="11258731"/>
    <m/>
    <x v="3"/>
  </r>
  <r>
    <n v="11258735"/>
    <m/>
    <x v="1"/>
  </r>
  <r>
    <n v="11258741"/>
    <m/>
    <x v="1"/>
  </r>
  <r>
    <n v="11258764"/>
    <m/>
    <x v="1"/>
  </r>
  <r>
    <n v="11258773"/>
    <m/>
    <x v="1"/>
  </r>
  <r>
    <n v="11258847"/>
    <m/>
    <x v="1"/>
  </r>
  <r>
    <n v="11258860"/>
    <m/>
    <x v="1"/>
  </r>
  <r>
    <n v="11258862"/>
    <m/>
    <x v="1"/>
  </r>
  <r>
    <n v="11259517"/>
    <m/>
    <x v="0"/>
  </r>
  <r>
    <n v="11260761"/>
    <m/>
    <x v="4"/>
  </r>
  <r>
    <n v="11260767"/>
    <m/>
    <x v="8"/>
  </r>
  <r>
    <n v="11260802"/>
    <m/>
    <x v="1"/>
  </r>
  <r>
    <n v="11260804"/>
    <m/>
    <x v="1"/>
  </r>
  <r>
    <n v="11260813"/>
    <m/>
    <x v="1"/>
  </r>
  <r>
    <n v="11260814"/>
    <m/>
    <x v="1"/>
  </r>
  <r>
    <n v="11260824"/>
    <m/>
    <x v="1"/>
  </r>
  <r>
    <n v="11260838"/>
    <m/>
    <x v="1"/>
  </r>
  <r>
    <n v="11260858"/>
    <m/>
    <x v="1"/>
  </r>
  <r>
    <n v="11260861"/>
    <m/>
    <x v="1"/>
  </r>
  <r>
    <n v="11260862"/>
    <m/>
    <x v="1"/>
  </r>
  <r>
    <n v="11260863"/>
    <m/>
    <x v="1"/>
  </r>
  <r>
    <n v="11260881"/>
    <m/>
    <x v="1"/>
  </r>
  <r>
    <n v="11260888"/>
    <m/>
    <x v="1"/>
  </r>
  <r>
    <n v="11260889"/>
    <m/>
    <x v="1"/>
  </r>
  <r>
    <n v="11260895"/>
    <m/>
    <x v="1"/>
  </r>
  <r>
    <n v="11260906"/>
    <m/>
    <x v="1"/>
  </r>
  <r>
    <n v="11260907"/>
    <m/>
    <x v="1"/>
  </r>
  <r>
    <n v="11260917"/>
    <m/>
    <x v="1"/>
  </r>
  <r>
    <n v="11260919"/>
    <m/>
    <x v="1"/>
  </r>
  <r>
    <n v="11260920"/>
    <m/>
    <x v="1"/>
  </r>
  <r>
    <n v="11260932"/>
    <m/>
    <x v="1"/>
  </r>
  <r>
    <n v="11261050"/>
    <m/>
    <x v="1"/>
  </r>
  <r>
    <n v="11261065"/>
    <m/>
    <x v="1"/>
  </r>
  <r>
    <n v="11261066"/>
    <m/>
    <x v="1"/>
  </r>
  <r>
    <n v="11261094"/>
    <m/>
    <x v="1"/>
  </r>
  <r>
    <n v="11261122"/>
    <m/>
    <x v="1"/>
  </r>
  <r>
    <n v="11261242"/>
    <m/>
    <x v="1"/>
  </r>
  <r>
    <n v="11261244"/>
    <m/>
    <x v="1"/>
  </r>
  <r>
    <n v="11261245"/>
    <m/>
    <x v="1"/>
  </r>
  <r>
    <n v="11261314"/>
    <m/>
    <x v="1"/>
  </r>
  <r>
    <n v="11261381"/>
    <m/>
    <x v="1"/>
  </r>
  <r>
    <n v="11261460"/>
    <m/>
    <x v="1"/>
  </r>
  <r>
    <n v="11261480"/>
    <m/>
    <x v="1"/>
  </r>
  <r>
    <n v="11261798"/>
    <m/>
    <x v="0"/>
  </r>
  <r>
    <n v="11261901"/>
    <m/>
    <x v="1"/>
  </r>
  <r>
    <n v="11261909"/>
    <m/>
    <x v="1"/>
  </r>
  <r>
    <n v="11261910"/>
    <m/>
    <x v="1"/>
  </r>
  <r>
    <n v="11261911"/>
    <m/>
    <x v="1"/>
  </r>
  <r>
    <n v="11261993"/>
    <m/>
    <x v="1"/>
  </r>
  <r>
    <n v="11262061"/>
    <m/>
    <x v="1"/>
  </r>
  <r>
    <n v="11262170"/>
    <m/>
    <x v="1"/>
  </r>
  <r>
    <n v="11262172"/>
    <m/>
    <x v="1"/>
  </r>
  <r>
    <n v="11262764"/>
    <m/>
    <x v="1"/>
  </r>
  <r>
    <n v="11262777"/>
    <m/>
    <x v="1"/>
  </r>
  <r>
    <n v="11262798"/>
    <m/>
    <x v="1"/>
  </r>
  <r>
    <n v="11263055"/>
    <m/>
    <x v="1"/>
  </r>
  <r>
    <n v="11263561"/>
    <m/>
    <x v="1"/>
  </r>
  <r>
    <n v="11263620"/>
    <m/>
    <x v="1"/>
  </r>
  <r>
    <n v="11263621"/>
    <m/>
    <x v="1"/>
  </r>
  <r>
    <n v="11263622"/>
    <m/>
    <x v="1"/>
  </r>
  <r>
    <n v="11263625"/>
    <m/>
    <x v="1"/>
  </r>
  <r>
    <n v="11263627"/>
    <m/>
    <x v="1"/>
  </r>
  <r>
    <n v="11263686"/>
    <m/>
    <x v="1"/>
  </r>
  <r>
    <n v="11263687"/>
    <m/>
    <x v="1"/>
  </r>
  <r>
    <n v="11263688"/>
    <m/>
    <x v="1"/>
  </r>
  <r>
    <n v="11263689"/>
    <m/>
    <x v="3"/>
  </r>
  <r>
    <n v="11263690"/>
    <m/>
    <x v="1"/>
  </r>
  <r>
    <n v="11263694"/>
    <m/>
    <x v="1"/>
  </r>
  <r>
    <n v="11263711"/>
    <m/>
    <x v="1"/>
  </r>
  <r>
    <n v="11263713"/>
    <m/>
    <x v="1"/>
  </r>
  <r>
    <n v="11263714"/>
    <m/>
    <x v="1"/>
  </r>
  <r>
    <n v="11263716"/>
    <m/>
    <x v="1"/>
  </r>
  <r>
    <n v="11263718"/>
    <m/>
    <x v="1"/>
  </r>
  <r>
    <n v="11263727"/>
    <m/>
    <x v="1"/>
  </r>
  <r>
    <n v="11263730"/>
    <m/>
    <x v="1"/>
  </r>
  <r>
    <n v="11263833"/>
    <m/>
    <x v="1"/>
  </r>
  <r>
    <n v="11263834"/>
    <m/>
    <x v="3"/>
  </r>
  <r>
    <n v="11263843"/>
    <m/>
    <x v="3"/>
  </r>
  <r>
    <n v="11263848"/>
    <m/>
    <x v="1"/>
  </r>
  <r>
    <n v="11263858"/>
    <m/>
    <x v="1"/>
  </r>
  <r>
    <n v="11263862"/>
    <m/>
    <x v="1"/>
  </r>
  <r>
    <n v="11263866"/>
    <m/>
    <x v="1"/>
  </r>
  <r>
    <n v="11264077"/>
    <m/>
    <x v="0"/>
  </r>
  <r>
    <n v="11264106"/>
    <m/>
    <x v="1"/>
  </r>
  <r>
    <n v="11264109"/>
    <m/>
    <x v="1"/>
  </r>
  <r>
    <n v="11264171"/>
    <m/>
    <x v="1"/>
  </r>
  <r>
    <n v="11264172"/>
    <m/>
    <x v="1"/>
  </r>
  <r>
    <n v="11264175"/>
    <m/>
    <x v="1"/>
  </r>
  <r>
    <n v="11264176"/>
    <m/>
    <x v="1"/>
  </r>
  <r>
    <n v="11264190"/>
    <m/>
    <x v="1"/>
  </r>
  <r>
    <n v="11264217"/>
    <m/>
    <x v="1"/>
  </r>
  <r>
    <n v="11264274"/>
    <m/>
    <x v="1"/>
  </r>
  <r>
    <n v="11264276"/>
    <m/>
    <x v="1"/>
  </r>
  <r>
    <n v="11264278"/>
    <m/>
    <x v="1"/>
  </r>
  <r>
    <n v="11264385"/>
    <m/>
    <x v="1"/>
  </r>
  <r>
    <n v="11264387"/>
    <m/>
    <x v="1"/>
  </r>
  <r>
    <n v="11264545"/>
    <m/>
    <x v="1"/>
  </r>
  <r>
    <n v="11264548"/>
    <m/>
    <x v="1"/>
  </r>
  <r>
    <n v="11264612"/>
    <m/>
    <x v="1"/>
  </r>
  <r>
    <n v="11264617"/>
    <m/>
    <x v="1"/>
  </r>
  <r>
    <n v="11264619"/>
    <m/>
    <x v="1"/>
  </r>
  <r>
    <n v="11264621"/>
    <m/>
    <x v="1"/>
  </r>
  <r>
    <n v="11264622"/>
    <m/>
    <x v="1"/>
  </r>
  <r>
    <n v="11264679"/>
    <m/>
    <x v="1"/>
  </r>
  <r>
    <n v="11264680"/>
    <m/>
    <x v="1"/>
  </r>
  <r>
    <n v="11264910"/>
    <m/>
    <x v="1"/>
  </r>
  <r>
    <n v="11264958"/>
    <m/>
    <x v="1"/>
  </r>
  <r>
    <n v="11264983"/>
    <m/>
    <x v="1"/>
  </r>
  <r>
    <n v="11264994"/>
    <m/>
    <x v="1"/>
  </r>
  <r>
    <n v="11265025"/>
    <m/>
    <x v="1"/>
  </r>
  <r>
    <n v="11265027"/>
    <m/>
    <x v="1"/>
  </r>
  <r>
    <n v="11265053"/>
    <m/>
    <x v="1"/>
  </r>
  <r>
    <n v="11265054"/>
    <m/>
    <x v="1"/>
  </r>
  <r>
    <n v="11265205"/>
    <m/>
    <x v="1"/>
  </r>
  <r>
    <n v="11265206"/>
    <m/>
    <x v="1"/>
  </r>
  <r>
    <n v="11265209"/>
    <m/>
    <x v="3"/>
  </r>
  <r>
    <n v="11265227"/>
    <m/>
    <x v="1"/>
  </r>
  <r>
    <n v="11265487"/>
    <m/>
    <x v="1"/>
  </r>
  <r>
    <n v="11265844"/>
    <m/>
    <x v="0"/>
  </r>
  <r>
    <n v="11266016"/>
    <m/>
    <x v="1"/>
  </r>
  <r>
    <n v="11266020"/>
    <m/>
    <x v="1"/>
  </r>
  <r>
    <n v="11266022"/>
    <m/>
    <x v="1"/>
  </r>
  <r>
    <n v="11266046"/>
    <m/>
    <x v="1"/>
  </r>
  <r>
    <n v="11266047"/>
    <m/>
    <x v="1"/>
  </r>
  <r>
    <n v="11266048"/>
    <m/>
    <x v="1"/>
  </r>
  <r>
    <n v="11266065"/>
    <m/>
    <x v="1"/>
  </r>
  <r>
    <n v="11266165"/>
    <m/>
    <x v="1"/>
  </r>
  <r>
    <n v="11266166"/>
    <m/>
    <x v="2"/>
  </r>
  <r>
    <n v="11266167"/>
    <m/>
    <x v="1"/>
  </r>
  <r>
    <n v="11266170"/>
    <m/>
    <x v="1"/>
  </r>
  <r>
    <n v="11266249"/>
    <m/>
    <x v="1"/>
  </r>
  <r>
    <n v="11266254"/>
    <m/>
    <x v="1"/>
  </r>
  <r>
    <n v="11266268"/>
    <m/>
    <x v="3"/>
  </r>
  <r>
    <n v="11266272"/>
    <m/>
    <x v="2"/>
  </r>
  <r>
    <n v="11266403"/>
    <m/>
    <x v="1"/>
  </r>
  <r>
    <n v="11266404"/>
    <m/>
    <x v="1"/>
  </r>
  <r>
    <n v="11266406"/>
    <m/>
    <x v="1"/>
  </r>
  <r>
    <n v="11266553"/>
    <m/>
    <x v="1"/>
  </r>
  <r>
    <n v="11266566"/>
    <m/>
    <x v="1"/>
  </r>
  <r>
    <n v="11266571"/>
    <m/>
    <x v="1"/>
  </r>
  <r>
    <n v="11266575"/>
    <m/>
    <x v="1"/>
  </r>
  <r>
    <n v="11266578"/>
    <m/>
    <x v="1"/>
  </r>
  <r>
    <n v="11266615"/>
    <m/>
    <x v="1"/>
  </r>
  <r>
    <n v="11266618"/>
    <m/>
    <x v="1"/>
  </r>
  <r>
    <n v="11266628"/>
    <m/>
    <x v="1"/>
  </r>
  <r>
    <n v="11266629"/>
    <m/>
    <x v="1"/>
  </r>
  <r>
    <n v="11266673"/>
    <m/>
    <x v="1"/>
  </r>
  <r>
    <n v="11266702"/>
    <m/>
    <x v="1"/>
  </r>
  <r>
    <n v="11266741"/>
    <m/>
    <x v="4"/>
  </r>
  <r>
    <n v="11266755"/>
    <m/>
    <x v="1"/>
  </r>
  <r>
    <n v="11266824"/>
    <m/>
    <x v="1"/>
  </r>
  <r>
    <n v="11266840"/>
    <m/>
    <x v="1"/>
  </r>
  <r>
    <n v="11266842"/>
    <m/>
    <x v="1"/>
  </r>
  <r>
    <n v="11266845"/>
    <m/>
    <x v="1"/>
  </r>
  <r>
    <n v="11266846"/>
    <m/>
    <x v="1"/>
  </r>
  <r>
    <n v="11266880"/>
    <m/>
    <x v="1"/>
  </r>
  <r>
    <n v="11266905"/>
    <m/>
    <x v="1"/>
  </r>
  <r>
    <n v="11266906"/>
    <m/>
    <x v="1"/>
  </r>
  <r>
    <n v="11266907"/>
    <m/>
    <x v="1"/>
  </r>
  <r>
    <n v="11267020"/>
    <m/>
    <x v="1"/>
  </r>
  <r>
    <n v="11267027"/>
    <m/>
    <x v="2"/>
  </r>
  <r>
    <n v="11267029"/>
    <m/>
    <x v="1"/>
  </r>
  <r>
    <n v="11267030"/>
    <m/>
    <x v="1"/>
  </r>
  <r>
    <n v="11267133"/>
    <m/>
    <x v="1"/>
  </r>
  <r>
    <n v="11267381"/>
    <m/>
    <x v="1"/>
  </r>
  <r>
    <n v="11267532"/>
    <m/>
    <x v="1"/>
  </r>
  <r>
    <n v="11267533"/>
    <m/>
    <x v="1"/>
  </r>
  <r>
    <n v="11267733"/>
    <m/>
    <x v="1"/>
  </r>
  <r>
    <n v="11267810"/>
    <m/>
    <x v="0"/>
  </r>
  <r>
    <n v="11268063"/>
    <m/>
    <x v="1"/>
  </r>
  <r>
    <n v="11268064"/>
    <m/>
    <x v="1"/>
  </r>
  <r>
    <n v="11268069"/>
    <m/>
    <x v="1"/>
  </r>
  <r>
    <n v="11268430"/>
    <m/>
    <x v="1"/>
  </r>
  <r>
    <n v="11268431"/>
    <m/>
    <x v="1"/>
  </r>
  <r>
    <n v="11268669"/>
    <m/>
    <x v="5"/>
  </r>
  <r>
    <n v="11268876"/>
    <m/>
    <x v="1"/>
  </r>
  <r>
    <n v="11268881"/>
    <m/>
    <x v="1"/>
  </r>
  <r>
    <n v="11268884"/>
    <m/>
    <x v="1"/>
  </r>
  <r>
    <n v="11268889"/>
    <m/>
    <x v="1"/>
  </r>
  <r>
    <n v="11268937"/>
    <m/>
    <x v="1"/>
  </r>
  <r>
    <n v="11268938"/>
    <m/>
    <x v="1"/>
  </r>
  <r>
    <n v="11268945"/>
    <m/>
    <x v="3"/>
  </r>
  <r>
    <n v="11268947"/>
    <m/>
    <x v="1"/>
  </r>
  <r>
    <n v="11268996"/>
    <m/>
    <x v="1"/>
  </r>
  <r>
    <n v="11268997"/>
    <m/>
    <x v="1"/>
  </r>
  <r>
    <n v="11269015"/>
    <m/>
    <x v="1"/>
  </r>
  <r>
    <n v="11269233"/>
    <m/>
    <x v="1"/>
  </r>
  <r>
    <n v="11269240"/>
    <m/>
    <x v="1"/>
  </r>
  <r>
    <n v="11269241"/>
    <m/>
    <x v="1"/>
  </r>
  <r>
    <n v="11269242"/>
    <m/>
    <x v="3"/>
  </r>
  <r>
    <n v="11269632"/>
    <m/>
    <x v="1"/>
  </r>
  <r>
    <n v="11269633"/>
    <m/>
    <x v="1"/>
  </r>
  <r>
    <n v="11269765"/>
    <m/>
    <x v="1"/>
  </r>
  <r>
    <n v="11269805"/>
    <m/>
    <x v="1"/>
  </r>
  <r>
    <n v="11269806"/>
    <m/>
    <x v="1"/>
  </r>
  <r>
    <n v="11269807"/>
    <m/>
    <x v="1"/>
  </r>
  <r>
    <n v="11269885"/>
    <m/>
    <x v="1"/>
  </r>
  <r>
    <n v="11269920"/>
    <m/>
    <x v="3"/>
  </r>
  <r>
    <n v="11269921"/>
    <m/>
    <x v="1"/>
  </r>
  <r>
    <n v="11270099"/>
    <m/>
    <x v="1"/>
  </r>
  <r>
    <n v="11270129"/>
    <m/>
    <x v="1"/>
  </r>
  <r>
    <n v="11270668"/>
    <m/>
    <x v="1"/>
  </r>
  <r>
    <n v="11270669"/>
    <m/>
    <x v="1"/>
  </r>
  <r>
    <n v="11270670"/>
    <m/>
    <x v="1"/>
  </r>
  <r>
    <n v="11270671"/>
    <m/>
    <x v="1"/>
  </r>
  <r>
    <n v="11270672"/>
    <m/>
    <x v="1"/>
  </r>
  <r>
    <n v="11270673"/>
    <m/>
    <x v="3"/>
  </r>
  <r>
    <n v="11270675"/>
    <m/>
    <x v="1"/>
  </r>
  <r>
    <n v="11270676"/>
    <m/>
    <x v="1"/>
  </r>
  <r>
    <n v="11270678"/>
    <m/>
    <x v="1"/>
  </r>
  <r>
    <n v="11270682"/>
    <m/>
    <x v="1"/>
  </r>
  <r>
    <n v="11270683"/>
    <m/>
    <x v="1"/>
  </r>
  <r>
    <n v="11270684"/>
    <m/>
    <x v="1"/>
  </r>
  <r>
    <n v="11270686"/>
    <m/>
    <x v="3"/>
  </r>
  <r>
    <n v="11270688"/>
    <m/>
    <x v="1"/>
  </r>
  <r>
    <n v="11270690"/>
    <m/>
    <x v="1"/>
  </r>
  <r>
    <n v="11270730"/>
    <m/>
    <x v="1"/>
  </r>
  <r>
    <n v="11270731"/>
    <m/>
    <x v="1"/>
  </r>
  <r>
    <n v="11270735"/>
    <m/>
    <x v="1"/>
  </r>
  <r>
    <n v="11270741"/>
    <m/>
    <x v="1"/>
  </r>
  <r>
    <n v="11270742"/>
    <m/>
    <x v="1"/>
  </r>
  <r>
    <n v="11270743"/>
    <m/>
    <x v="1"/>
  </r>
  <r>
    <n v="11270744"/>
    <m/>
    <x v="2"/>
  </r>
  <r>
    <n v="11270757"/>
    <m/>
    <x v="1"/>
  </r>
  <r>
    <n v="11270760"/>
    <m/>
    <x v="1"/>
  </r>
  <r>
    <n v="11270762"/>
    <m/>
    <x v="1"/>
  </r>
  <r>
    <n v="11270764"/>
    <m/>
    <x v="1"/>
  </r>
  <r>
    <n v="11270770"/>
    <m/>
    <x v="1"/>
  </r>
  <r>
    <n v="11270772"/>
    <m/>
    <x v="1"/>
  </r>
  <r>
    <n v="11270774"/>
    <m/>
    <x v="1"/>
  </r>
  <r>
    <n v="11270777"/>
    <m/>
    <x v="1"/>
  </r>
  <r>
    <n v="11270779"/>
    <m/>
    <x v="1"/>
  </r>
  <r>
    <n v="11270797"/>
    <m/>
    <x v="1"/>
  </r>
  <r>
    <n v="11270818"/>
    <m/>
    <x v="3"/>
  </r>
  <r>
    <n v="11270830"/>
    <m/>
    <x v="1"/>
  </r>
  <r>
    <n v="11270870"/>
    <m/>
    <x v="1"/>
  </r>
  <r>
    <n v="11270934"/>
    <m/>
    <x v="1"/>
  </r>
  <r>
    <n v="11270976"/>
    <m/>
    <x v="1"/>
  </r>
  <r>
    <n v="11271234"/>
    <m/>
    <x v="0"/>
  </r>
  <r>
    <n v="11271347"/>
    <m/>
    <x v="1"/>
  </r>
  <r>
    <n v="11271349"/>
    <m/>
    <x v="1"/>
  </r>
  <r>
    <n v="11271350"/>
    <m/>
    <x v="3"/>
  </r>
  <r>
    <n v="11271353"/>
    <m/>
    <x v="1"/>
  </r>
  <r>
    <n v="11271354"/>
    <m/>
    <x v="1"/>
  </r>
  <r>
    <n v="11271357"/>
    <m/>
    <x v="3"/>
  </r>
  <r>
    <n v="11271359"/>
    <m/>
    <x v="1"/>
  </r>
  <r>
    <n v="11271361"/>
    <m/>
    <x v="1"/>
  </r>
  <r>
    <n v="11271362"/>
    <m/>
    <x v="1"/>
  </r>
  <r>
    <n v="11271363"/>
    <m/>
    <x v="1"/>
  </r>
  <r>
    <n v="11271364"/>
    <m/>
    <x v="1"/>
  </r>
  <r>
    <n v="11271365"/>
    <m/>
    <x v="1"/>
  </r>
  <r>
    <n v="11271366"/>
    <m/>
    <x v="1"/>
  </r>
  <r>
    <n v="11271368"/>
    <m/>
    <x v="1"/>
  </r>
  <r>
    <n v="11271370"/>
    <m/>
    <x v="1"/>
  </r>
  <r>
    <n v="11271371"/>
    <m/>
    <x v="1"/>
  </r>
  <r>
    <n v="11271389"/>
    <m/>
    <x v="1"/>
  </r>
  <r>
    <n v="11271421"/>
    <m/>
    <x v="1"/>
  </r>
  <r>
    <n v="11271448"/>
    <m/>
    <x v="3"/>
  </r>
  <r>
    <n v="11271522"/>
    <m/>
    <x v="0"/>
  </r>
  <r>
    <n v="11271551"/>
    <m/>
    <x v="0"/>
  </r>
  <r>
    <n v="11271614"/>
    <m/>
    <x v="0"/>
  </r>
  <r>
    <n v="11271640"/>
    <m/>
    <x v="3"/>
  </r>
  <r>
    <n v="11271720"/>
    <m/>
    <x v="0"/>
  </r>
  <r>
    <n v="11271997"/>
    <m/>
    <x v="1"/>
  </r>
  <r>
    <n v="11272001"/>
    <m/>
    <x v="1"/>
  </r>
  <r>
    <n v="11272003"/>
    <m/>
    <x v="1"/>
  </r>
  <r>
    <n v="11272005"/>
    <m/>
    <x v="1"/>
  </r>
  <r>
    <n v="11272143"/>
    <m/>
    <x v="1"/>
  </r>
  <r>
    <n v="11272226"/>
    <m/>
    <x v="1"/>
  </r>
  <r>
    <n v="11272266"/>
    <m/>
    <x v="1"/>
  </r>
  <r>
    <n v="11272412"/>
    <m/>
    <x v="1"/>
  </r>
  <r>
    <n v="11272431"/>
    <m/>
    <x v="1"/>
  </r>
  <r>
    <n v="11272855"/>
    <m/>
    <x v="0"/>
  </r>
  <r>
    <n v="11272890"/>
    <m/>
    <x v="3"/>
  </r>
  <r>
    <n v="11272892"/>
    <m/>
    <x v="1"/>
  </r>
  <r>
    <n v="11272894"/>
    <m/>
    <x v="1"/>
  </r>
  <r>
    <n v="11272951"/>
    <m/>
    <x v="1"/>
  </r>
  <r>
    <n v="11272957"/>
    <m/>
    <x v="1"/>
  </r>
  <r>
    <n v="11272988"/>
    <m/>
    <x v="1"/>
  </r>
  <r>
    <n v="11272989"/>
    <m/>
    <x v="4"/>
  </r>
  <r>
    <n v="11272996"/>
    <m/>
    <x v="3"/>
  </r>
  <r>
    <n v="11273015"/>
    <m/>
    <x v="1"/>
  </r>
  <r>
    <n v="11273016"/>
    <m/>
    <x v="1"/>
  </r>
  <r>
    <n v="11273017"/>
    <m/>
    <x v="3"/>
  </r>
  <r>
    <n v="11273069"/>
    <m/>
    <x v="1"/>
  </r>
  <r>
    <n v="11273136"/>
    <m/>
    <x v="1"/>
  </r>
  <r>
    <n v="11273142"/>
    <m/>
    <x v="1"/>
  </r>
  <r>
    <n v="11273238"/>
    <m/>
    <x v="3"/>
  </r>
  <r>
    <n v="11273460"/>
    <m/>
    <x v="1"/>
  </r>
  <r>
    <n v="11273495"/>
    <m/>
    <x v="1"/>
  </r>
  <r>
    <n v="11273496"/>
    <m/>
    <x v="1"/>
  </r>
  <r>
    <n v="11273497"/>
    <m/>
    <x v="1"/>
  </r>
  <r>
    <n v="11273875"/>
    <m/>
    <x v="0"/>
  </r>
  <r>
    <n v="11274205"/>
    <m/>
    <x v="1"/>
  </r>
  <r>
    <n v="11274563"/>
    <m/>
    <x v="1"/>
  </r>
  <r>
    <n v="11274569"/>
    <m/>
    <x v="1"/>
  </r>
  <r>
    <n v="11274600"/>
    <m/>
    <x v="1"/>
  </r>
  <r>
    <n v="11274603"/>
    <m/>
    <x v="1"/>
  </r>
  <r>
    <n v="11274606"/>
    <m/>
    <x v="1"/>
  </r>
  <r>
    <n v="11274645"/>
    <m/>
    <x v="1"/>
  </r>
  <r>
    <n v="11274646"/>
    <m/>
    <x v="1"/>
  </r>
  <r>
    <n v="11274753"/>
    <m/>
    <x v="1"/>
  </r>
  <r>
    <n v="11274755"/>
    <m/>
    <x v="1"/>
  </r>
  <r>
    <n v="11274756"/>
    <m/>
    <x v="1"/>
  </r>
  <r>
    <n v="11275045"/>
    <m/>
    <x v="1"/>
  </r>
  <r>
    <n v="11275063"/>
    <m/>
    <x v="1"/>
  </r>
  <r>
    <n v="11275079"/>
    <m/>
    <x v="1"/>
  </r>
  <r>
    <n v="11275090"/>
    <m/>
    <x v="1"/>
  </r>
  <r>
    <n v="11275091"/>
    <m/>
    <x v="1"/>
  </r>
  <r>
    <n v="11275094"/>
    <m/>
    <x v="1"/>
  </r>
  <r>
    <n v="11275113"/>
    <m/>
    <x v="4"/>
  </r>
  <r>
    <n v="11275142"/>
    <m/>
    <x v="1"/>
  </r>
  <r>
    <n v="11275143"/>
    <m/>
    <x v="1"/>
  </r>
  <r>
    <n v="11275144"/>
    <m/>
    <x v="1"/>
  </r>
  <r>
    <n v="11275147"/>
    <m/>
    <x v="1"/>
  </r>
  <r>
    <n v="11275156"/>
    <m/>
    <x v="1"/>
  </r>
  <r>
    <n v="11275161"/>
    <m/>
    <x v="1"/>
  </r>
  <r>
    <n v="11275219"/>
    <m/>
    <x v="1"/>
  </r>
  <r>
    <n v="11275442"/>
    <m/>
    <x v="3"/>
  </r>
  <r>
    <n v="11275900"/>
    <m/>
    <x v="1"/>
  </r>
  <r>
    <n v="11275902"/>
    <m/>
    <x v="1"/>
  </r>
  <r>
    <n v="11276015"/>
    <m/>
    <x v="1"/>
  </r>
  <r>
    <n v="11276016"/>
    <m/>
    <x v="1"/>
  </r>
  <r>
    <n v="11276427"/>
    <m/>
    <x v="1"/>
  </r>
  <r>
    <n v="11276428"/>
    <m/>
    <x v="1"/>
  </r>
  <r>
    <n v="11276443"/>
    <m/>
    <x v="1"/>
  </r>
  <r>
    <n v="11276444"/>
    <m/>
    <x v="1"/>
  </r>
  <r>
    <n v="11276454"/>
    <m/>
    <x v="1"/>
  </r>
  <r>
    <n v="11276478"/>
    <m/>
    <x v="1"/>
  </r>
  <r>
    <n v="11276502"/>
    <m/>
    <x v="3"/>
  </r>
  <r>
    <n v="11276512"/>
    <m/>
    <x v="2"/>
  </r>
  <r>
    <n v="11276516"/>
    <m/>
    <x v="1"/>
  </r>
  <r>
    <n v="11276595"/>
    <m/>
    <x v="1"/>
  </r>
  <r>
    <n v="11276597"/>
    <m/>
    <x v="1"/>
  </r>
  <r>
    <n v="11276598"/>
    <m/>
    <x v="1"/>
  </r>
  <r>
    <n v="11276639"/>
    <m/>
    <x v="1"/>
  </r>
  <r>
    <n v="11276642"/>
    <m/>
    <x v="1"/>
  </r>
  <r>
    <n v="11276643"/>
    <m/>
    <x v="1"/>
  </r>
  <r>
    <n v="11276724"/>
    <m/>
    <x v="1"/>
  </r>
  <r>
    <n v="11276770"/>
    <m/>
    <x v="0"/>
  </r>
  <r>
    <n v="11277183"/>
    <m/>
    <x v="1"/>
  </r>
  <r>
    <n v="11277184"/>
    <m/>
    <x v="1"/>
  </r>
  <r>
    <n v="11277189"/>
    <m/>
    <x v="1"/>
  </r>
  <r>
    <n v="11277208"/>
    <m/>
    <x v="1"/>
  </r>
  <r>
    <n v="11277220"/>
    <m/>
    <x v="1"/>
  </r>
  <r>
    <n v="11277222"/>
    <m/>
    <x v="3"/>
  </r>
  <r>
    <n v="11277249"/>
    <m/>
    <x v="1"/>
  </r>
  <r>
    <n v="11277256"/>
    <m/>
    <x v="1"/>
  </r>
  <r>
    <n v="11277261"/>
    <m/>
    <x v="1"/>
  </r>
  <r>
    <n v="11277262"/>
    <m/>
    <x v="1"/>
  </r>
  <r>
    <n v="11277269"/>
    <m/>
    <x v="1"/>
  </r>
  <r>
    <n v="11277271"/>
    <m/>
    <x v="1"/>
  </r>
  <r>
    <n v="11277281"/>
    <m/>
    <x v="3"/>
  </r>
  <r>
    <n v="11277287"/>
    <m/>
    <x v="1"/>
  </r>
  <r>
    <n v="11277305"/>
    <m/>
    <x v="1"/>
  </r>
  <r>
    <n v="11277306"/>
    <m/>
    <x v="1"/>
  </r>
  <r>
    <n v="11277315"/>
    <m/>
    <x v="1"/>
  </r>
  <r>
    <n v="11277317"/>
    <m/>
    <x v="1"/>
  </r>
  <r>
    <n v="11277326"/>
    <m/>
    <x v="1"/>
  </r>
  <r>
    <n v="11277328"/>
    <m/>
    <x v="3"/>
  </r>
  <r>
    <n v="11277375"/>
    <m/>
    <x v="1"/>
  </r>
  <r>
    <n v="11277385"/>
    <m/>
    <x v="1"/>
  </r>
  <r>
    <n v="11277386"/>
    <m/>
    <x v="1"/>
  </r>
  <r>
    <n v="11277387"/>
    <m/>
    <x v="1"/>
  </r>
  <r>
    <n v="11277389"/>
    <m/>
    <x v="1"/>
  </r>
  <r>
    <n v="11277409"/>
    <m/>
    <x v="1"/>
  </r>
  <r>
    <n v="11277447"/>
    <m/>
    <x v="1"/>
  </r>
  <r>
    <n v="11277449"/>
    <m/>
    <x v="1"/>
  </r>
  <r>
    <n v="11277470"/>
    <m/>
    <x v="1"/>
  </r>
  <r>
    <n v="11277487"/>
    <m/>
    <x v="1"/>
  </r>
  <r>
    <n v="11277632"/>
    <m/>
    <x v="1"/>
  </r>
  <r>
    <n v="11277698"/>
    <m/>
    <x v="1"/>
  </r>
  <r>
    <n v="11277705"/>
    <m/>
    <x v="1"/>
  </r>
  <r>
    <n v="11277706"/>
    <m/>
    <x v="1"/>
  </r>
  <r>
    <n v="11277707"/>
    <m/>
    <x v="1"/>
  </r>
  <r>
    <n v="11277823"/>
    <m/>
    <x v="2"/>
  </r>
  <r>
    <n v="11277863"/>
    <m/>
    <x v="1"/>
  </r>
  <r>
    <n v="11277864"/>
    <m/>
    <x v="1"/>
  </r>
  <r>
    <n v="11277865"/>
    <m/>
    <x v="1"/>
  </r>
  <r>
    <n v="11277866"/>
    <m/>
    <x v="1"/>
  </r>
  <r>
    <n v="11277882"/>
    <m/>
    <x v="1"/>
  </r>
  <r>
    <n v="11277883"/>
    <m/>
    <x v="1"/>
  </r>
  <r>
    <n v="11277884"/>
    <m/>
    <x v="4"/>
  </r>
  <r>
    <n v="11277891"/>
    <m/>
    <x v="1"/>
  </r>
  <r>
    <n v="11277893"/>
    <m/>
    <x v="1"/>
  </r>
  <r>
    <n v="11277898"/>
    <m/>
    <x v="1"/>
  </r>
  <r>
    <n v="11277911"/>
    <m/>
    <x v="1"/>
  </r>
  <r>
    <n v="11277917"/>
    <m/>
    <x v="4"/>
  </r>
  <r>
    <n v="11277918"/>
    <m/>
    <x v="1"/>
  </r>
  <r>
    <n v="11277919"/>
    <m/>
    <x v="1"/>
  </r>
  <r>
    <n v="11278018"/>
    <m/>
    <x v="1"/>
  </r>
  <r>
    <n v="11278019"/>
    <m/>
    <x v="1"/>
  </r>
  <r>
    <n v="11278103"/>
    <m/>
    <x v="1"/>
  </r>
  <r>
    <n v="11278104"/>
    <m/>
    <x v="1"/>
  </r>
  <r>
    <n v="11278122"/>
    <m/>
    <x v="1"/>
  </r>
  <r>
    <n v="11278123"/>
    <m/>
    <x v="1"/>
  </r>
  <r>
    <n v="11278127"/>
    <m/>
    <x v="1"/>
  </r>
  <r>
    <n v="11278128"/>
    <m/>
    <x v="1"/>
  </r>
  <r>
    <n v="11278136"/>
    <m/>
    <x v="1"/>
  </r>
  <r>
    <n v="11278160"/>
    <m/>
    <x v="5"/>
  </r>
  <r>
    <n v="11278200"/>
    <m/>
    <x v="1"/>
  </r>
  <r>
    <n v="11278207"/>
    <m/>
    <x v="1"/>
  </r>
  <r>
    <n v="11278209"/>
    <m/>
    <x v="1"/>
  </r>
  <r>
    <n v="11278263"/>
    <m/>
    <x v="1"/>
  </r>
  <r>
    <n v="11278308"/>
    <m/>
    <x v="1"/>
  </r>
  <r>
    <n v="11278390"/>
    <m/>
    <x v="1"/>
  </r>
  <r>
    <n v="11278437"/>
    <m/>
    <x v="1"/>
  </r>
  <r>
    <n v="11278486"/>
    <m/>
    <x v="1"/>
  </r>
  <r>
    <n v="11278886"/>
    <m/>
    <x v="1"/>
  </r>
  <r>
    <n v="11278928"/>
    <m/>
    <x v="1"/>
  </r>
  <r>
    <n v="11278929"/>
    <m/>
    <x v="1"/>
  </r>
  <r>
    <n v="11278935"/>
    <m/>
    <x v="1"/>
  </r>
  <r>
    <n v="11278993"/>
    <m/>
    <x v="1"/>
  </r>
  <r>
    <n v="11278994"/>
    <m/>
    <x v="1"/>
  </r>
  <r>
    <n v="11279237"/>
    <m/>
    <x v="1"/>
  </r>
  <r>
    <n v="11279300"/>
    <m/>
    <x v="3"/>
  </r>
  <r>
    <n v="11279480"/>
    <m/>
    <x v="1"/>
  </r>
  <r>
    <n v="11279484"/>
    <m/>
    <x v="1"/>
  </r>
  <r>
    <n v="11279582"/>
    <m/>
    <x v="0"/>
  </r>
  <r>
    <n v="11279657"/>
    <m/>
    <x v="1"/>
  </r>
  <r>
    <n v="11280179"/>
    <m/>
    <x v="0"/>
  </r>
  <r>
    <n v="11280180"/>
    <m/>
    <x v="0"/>
  </r>
  <r>
    <n v="11280222"/>
    <m/>
    <x v="1"/>
  </r>
  <r>
    <n v="11280223"/>
    <m/>
    <x v="1"/>
  </r>
  <r>
    <n v="11280227"/>
    <m/>
    <x v="1"/>
  </r>
  <r>
    <n v="11280229"/>
    <m/>
    <x v="0"/>
  </r>
  <r>
    <n v="11280236"/>
    <m/>
    <x v="1"/>
  </r>
  <r>
    <n v="11280237"/>
    <m/>
    <x v="1"/>
  </r>
  <r>
    <n v="11280240"/>
    <m/>
    <x v="1"/>
  </r>
  <r>
    <n v="11280243"/>
    <m/>
    <x v="1"/>
  </r>
  <r>
    <n v="11280244"/>
    <m/>
    <x v="1"/>
  </r>
  <r>
    <n v="11280246"/>
    <m/>
    <x v="0"/>
  </r>
  <r>
    <n v="11280269"/>
    <m/>
    <x v="1"/>
  </r>
  <r>
    <n v="11280270"/>
    <m/>
    <x v="1"/>
  </r>
  <r>
    <n v="11280271"/>
    <m/>
    <x v="1"/>
  </r>
  <r>
    <n v="11280274"/>
    <m/>
    <x v="1"/>
  </r>
  <r>
    <n v="11280276"/>
    <m/>
    <x v="1"/>
  </r>
  <r>
    <n v="11280280"/>
    <m/>
    <x v="3"/>
  </r>
  <r>
    <n v="11280284"/>
    <m/>
    <x v="3"/>
  </r>
  <r>
    <n v="11280287"/>
    <m/>
    <x v="3"/>
  </r>
  <r>
    <n v="11280292"/>
    <m/>
    <x v="3"/>
  </r>
  <r>
    <n v="11280294"/>
    <m/>
    <x v="3"/>
  </r>
  <r>
    <n v="11280299"/>
    <m/>
    <x v="3"/>
  </r>
  <r>
    <n v="11280307"/>
    <m/>
    <x v="3"/>
  </r>
  <r>
    <n v="11280310"/>
    <m/>
    <x v="1"/>
  </r>
  <r>
    <n v="11280315"/>
    <m/>
    <x v="1"/>
  </r>
  <r>
    <n v="11280321"/>
    <m/>
    <x v="3"/>
  </r>
  <r>
    <n v="11280322"/>
    <m/>
    <x v="1"/>
  </r>
  <r>
    <n v="11280638"/>
    <m/>
    <x v="1"/>
  </r>
  <r>
    <n v="11280640"/>
    <m/>
    <x v="1"/>
  </r>
  <r>
    <n v="11280814"/>
    <m/>
    <x v="1"/>
  </r>
  <r>
    <n v="11280815"/>
    <m/>
    <x v="1"/>
  </r>
  <r>
    <n v="11280816"/>
    <m/>
    <x v="1"/>
  </r>
  <r>
    <n v="11280944"/>
    <m/>
    <x v="1"/>
  </r>
  <r>
    <n v="11280947"/>
    <m/>
    <x v="1"/>
  </r>
  <r>
    <n v="11280948"/>
    <m/>
    <x v="1"/>
  </r>
  <r>
    <n v="11280950"/>
    <m/>
    <x v="1"/>
  </r>
  <r>
    <n v="11280952"/>
    <m/>
    <x v="1"/>
  </r>
  <r>
    <n v="11280953"/>
    <m/>
    <x v="1"/>
  </r>
  <r>
    <n v="11280955"/>
    <m/>
    <x v="1"/>
  </r>
  <r>
    <n v="11280963"/>
    <m/>
    <x v="1"/>
  </r>
  <r>
    <n v="11280964"/>
    <m/>
    <x v="1"/>
  </r>
  <r>
    <n v="11280965"/>
    <m/>
    <x v="1"/>
  </r>
  <r>
    <n v="11280973"/>
    <m/>
    <x v="1"/>
  </r>
  <r>
    <n v="11280974"/>
    <m/>
    <x v="1"/>
  </r>
  <r>
    <n v="11280975"/>
    <m/>
    <x v="1"/>
  </r>
  <r>
    <n v="11280977"/>
    <m/>
    <x v="1"/>
  </r>
  <r>
    <n v="11281020"/>
    <m/>
    <x v="1"/>
  </r>
  <r>
    <n v="11281021"/>
    <m/>
    <x v="1"/>
  </r>
  <r>
    <n v="11281030"/>
    <m/>
    <x v="1"/>
  </r>
  <r>
    <n v="11281032"/>
    <m/>
    <x v="1"/>
  </r>
  <r>
    <n v="11281481"/>
    <m/>
    <x v="2"/>
  </r>
  <r>
    <n v="11281959"/>
    <m/>
    <x v="1"/>
  </r>
  <r>
    <n v="11281962"/>
    <m/>
    <x v="1"/>
  </r>
  <r>
    <n v="11281964"/>
    <m/>
    <x v="1"/>
  </r>
  <r>
    <n v="11281965"/>
    <m/>
    <x v="1"/>
  </r>
  <r>
    <n v="11281968"/>
    <m/>
    <x v="1"/>
  </r>
  <r>
    <n v="11281972"/>
    <m/>
    <x v="3"/>
  </r>
  <r>
    <n v="11281974"/>
    <m/>
    <x v="1"/>
  </r>
  <r>
    <n v="11281977"/>
    <m/>
    <x v="1"/>
  </r>
  <r>
    <n v="11282298"/>
    <m/>
    <x v="1"/>
  </r>
  <r>
    <n v="11282752"/>
    <m/>
    <x v="1"/>
  </r>
  <r>
    <n v="11282935"/>
    <m/>
    <x v="1"/>
  </r>
  <r>
    <n v="11282938"/>
    <m/>
    <x v="1"/>
  </r>
  <r>
    <n v="11282943"/>
    <m/>
    <x v="1"/>
  </r>
  <r>
    <n v="11282944"/>
    <m/>
    <x v="1"/>
  </r>
  <r>
    <n v="11282947"/>
    <m/>
    <x v="1"/>
  </r>
  <r>
    <n v="11282949"/>
    <m/>
    <x v="1"/>
  </r>
  <r>
    <n v="11282950"/>
    <m/>
    <x v="1"/>
  </r>
  <r>
    <n v="11282952"/>
    <m/>
    <x v="1"/>
  </r>
  <r>
    <n v="11282956"/>
    <m/>
    <x v="1"/>
  </r>
  <r>
    <n v="11282958"/>
    <m/>
    <x v="1"/>
  </r>
  <r>
    <n v="11282959"/>
    <m/>
    <x v="1"/>
  </r>
  <r>
    <n v="11282963"/>
    <m/>
    <x v="1"/>
  </r>
  <r>
    <n v="11283163"/>
    <m/>
    <x v="1"/>
  </r>
  <r>
    <n v="11283597"/>
    <m/>
    <x v="1"/>
  </r>
  <r>
    <n v="11283598"/>
    <m/>
    <x v="1"/>
  </r>
  <r>
    <n v="11283605"/>
    <m/>
    <x v="1"/>
  </r>
  <r>
    <n v="11284319"/>
    <m/>
    <x v="1"/>
  </r>
  <r>
    <n v="11284322"/>
    <m/>
    <x v="1"/>
  </r>
  <r>
    <n v="11285355"/>
    <m/>
    <x v="1"/>
  </r>
  <r>
    <n v="616131427"/>
    <m/>
    <x v="4"/>
  </r>
  <r>
    <n v="616135120"/>
    <m/>
    <x v="4"/>
  </r>
  <r>
    <n v="616135288"/>
    <m/>
    <x v="1"/>
  </r>
  <r>
    <n v="616135387"/>
    <m/>
    <x v="1"/>
  </r>
  <r>
    <n v="616135404"/>
    <m/>
    <x v="5"/>
  </r>
  <r>
    <n v="616135430"/>
    <m/>
    <x v="1"/>
  </r>
  <r>
    <n v="616135520"/>
    <m/>
    <x v="1"/>
  </r>
  <r>
    <n v="616135570"/>
    <m/>
    <x v="1"/>
  </r>
  <r>
    <n v="616135573"/>
    <m/>
    <x v="1"/>
  </r>
  <r>
    <n v="616135591"/>
    <m/>
    <x v="1"/>
  </r>
  <r>
    <n v="616135957"/>
    <m/>
    <x v="1"/>
  </r>
  <r>
    <n v="616137690"/>
    <m/>
    <x v="1"/>
  </r>
  <r>
    <n v="616141065"/>
    <m/>
    <x v="3"/>
  </r>
  <r>
    <n v="616142290"/>
    <m/>
    <x v="3"/>
  </r>
  <r>
    <n v="616170497"/>
    <m/>
    <x v="4"/>
  </r>
  <r>
    <n v="616180218"/>
    <m/>
    <x v="4"/>
  </r>
  <r>
    <n v="616202641"/>
    <m/>
    <x v="3"/>
  </r>
  <r>
    <n v="616214484"/>
    <m/>
    <x v="1"/>
  </r>
  <r>
    <n v="616220194"/>
    <m/>
    <x v="1"/>
  </r>
  <r>
    <n v="616221417"/>
    <m/>
    <x v="1"/>
  </r>
  <r>
    <n v="616221422"/>
    <m/>
    <x v="1"/>
  </r>
  <r>
    <n v="616221473"/>
    <m/>
    <x v="1"/>
  </r>
  <r>
    <n v="616225996"/>
    <m/>
    <x v="1"/>
  </r>
  <r>
    <n v="616226531"/>
    <m/>
    <x v="1"/>
  </r>
  <r>
    <n v="616228096"/>
    <m/>
    <x v="1"/>
  </r>
  <r>
    <n v="616231613"/>
    <m/>
    <x v="3"/>
  </r>
  <r>
    <n v="616248832"/>
    <m/>
    <x v="1"/>
  </r>
  <r>
    <n v="616248836"/>
    <m/>
    <x v="1"/>
  </r>
  <r>
    <n v="616248837"/>
    <m/>
    <x v="4"/>
  </r>
  <r>
    <n v="616248844"/>
    <m/>
    <x v="4"/>
  </r>
  <r>
    <n v="616250119"/>
    <m/>
    <x v="1"/>
  </r>
  <r>
    <n v="616250124"/>
    <m/>
    <x v="1"/>
  </r>
  <r>
    <n v="616250125"/>
    <m/>
    <x v="4"/>
  </r>
  <r>
    <n v="616250132"/>
    <m/>
    <x v="1"/>
  </r>
  <r>
    <n v="616250622"/>
    <m/>
    <x v="3"/>
  </r>
  <r>
    <n v="616250625"/>
    <m/>
    <x v="1"/>
  </r>
  <r>
    <n v="616250632"/>
    <m/>
    <x v="1"/>
  </r>
  <r>
    <n v="616250636"/>
    <m/>
    <x v="4"/>
  </r>
  <r>
    <n v="616253197"/>
    <m/>
    <x v="3"/>
  </r>
  <r>
    <n v="616253201"/>
    <m/>
    <x v="1"/>
  </r>
  <r>
    <n v="616253205"/>
    <m/>
    <x v="1"/>
  </r>
  <r>
    <n v="616253208"/>
    <m/>
    <x v="1"/>
  </r>
  <r>
    <n v="616254877"/>
    <m/>
    <x v="1"/>
  </r>
  <r>
    <n v="616254882"/>
    <m/>
    <x v="1"/>
  </r>
  <r>
    <n v="616254887"/>
    <m/>
    <x v="4"/>
  </r>
  <r>
    <n v="616254890"/>
    <m/>
    <x v="4"/>
  </r>
  <r>
    <n v="616260365"/>
    <m/>
    <x v="1"/>
  </r>
  <r>
    <n v="616260369"/>
    <m/>
    <x v="1"/>
  </r>
  <r>
    <n v="616260373"/>
    <m/>
    <x v="1"/>
  </r>
  <r>
    <n v="616260377"/>
    <m/>
    <x v="1"/>
  </r>
  <r>
    <n v="616262550"/>
    <m/>
    <x v="1"/>
  </r>
  <r>
    <n v="616262555"/>
    <m/>
    <x v="1"/>
  </r>
  <r>
    <n v="616262558"/>
    <m/>
    <x v="4"/>
  </r>
  <r>
    <n v="616262562"/>
    <m/>
    <x v="1"/>
  </r>
  <r>
    <n v="616262998"/>
    <m/>
    <x v="1"/>
  </r>
  <r>
    <n v="616263007"/>
    <m/>
    <x v="4"/>
  </r>
  <r>
    <n v="616263012"/>
    <m/>
    <x v="1"/>
  </r>
  <r>
    <n v="616307688"/>
    <m/>
    <x v="1"/>
  </r>
  <r>
    <n v="616307690"/>
    <m/>
    <x v="3"/>
  </r>
  <r>
    <n v="616307696"/>
    <m/>
    <x v="1"/>
  </r>
  <r>
    <n v="616307699"/>
    <m/>
    <x v="1"/>
  </r>
  <r>
    <n v="617267308"/>
    <m/>
    <x v="1"/>
  </r>
  <r>
    <n v="617267309"/>
    <m/>
    <x v="1"/>
  </r>
  <r>
    <n v="617267316"/>
    <m/>
    <x v="1"/>
  </r>
  <r>
    <n v="617267319"/>
    <m/>
    <x v="1"/>
  </r>
  <r>
    <n v="617267586"/>
    <m/>
    <x v="1"/>
  </r>
  <r>
    <n v="617267587"/>
    <m/>
    <x v="1"/>
  </r>
  <r>
    <n v="617267592"/>
    <m/>
    <x v="1"/>
  </r>
  <r>
    <n v="617267593"/>
    <m/>
    <x v="1"/>
  </r>
  <r>
    <n v="617267594"/>
    <m/>
    <x v="1"/>
  </r>
  <r>
    <n v="617267599"/>
    <m/>
    <x v="8"/>
  </r>
  <r>
    <n v="617267600"/>
    <m/>
    <x v="1"/>
  </r>
  <r>
    <n v="617268147"/>
    <m/>
    <x v="1"/>
  </r>
  <r>
    <n v="617268152"/>
    <m/>
    <x v="1"/>
  </r>
  <r>
    <n v="617268159"/>
    <m/>
    <x v="1"/>
  </r>
  <r>
    <n v="617268203"/>
    <m/>
    <x v="1"/>
  </r>
  <r>
    <n v="617268207"/>
    <m/>
    <x v="4"/>
  </r>
  <r>
    <n v="617268212"/>
    <m/>
    <x v="3"/>
  </r>
  <r>
    <n v="617268213"/>
    <m/>
    <x v="4"/>
  </r>
  <r>
    <n v="617268649"/>
    <m/>
    <x v="1"/>
  </r>
  <r>
    <n v="617268654"/>
    <m/>
    <x v="1"/>
  </r>
  <r>
    <n v="617268659"/>
    <m/>
    <x v="4"/>
  </r>
  <r>
    <n v="617268662"/>
    <m/>
    <x v="1"/>
  </r>
  <r>
    <n v="617269601"/>
    <m/>
    <x v="1"/>
  </r>
  <r>
    <n v="617269606"/>
    <m/>
    <x v="1"/>
  </r>
  <r>
    <n v="617269611"/>
    <m/>
    <x v="4"/>
  </r>
  <r>
    <n v="617269614"/>
    <m/>
    <x v="4"/>
  </r>
  <r>
    <n v="617269772"/>
    <m/>
    <x v="1"/>
  </r>
  <r>
    <n v="617269776"/>
    <m/>
    <x v="4"/>
  </r>
  <r>
    <n v="617269778"/>
    <m/>
    <x v="1"/>
  </r>
  <r>
    <n v="617269783"/>
    <m/>
    <x v="1"/>
  </r>
  <r>
    <n v="617269826"/>
    <m/>
    <x v="5"/>
  </r>
  <r>
    <n v="617269831"/>
    <m/>
    <x v="1"/>
  </r>
  <r>
    <n v="617269834"/>
    <m/>
    <x v="4"/>
  </r>
  <r>
    <n v="617269838"/>
    <m/>
    <x v="1"/>
  </r>
  <r>
    <n v="617271561"/>
    <m/>
    <x v="3"/>
  </r>
  <r>
    <n v="617271566"/>
    <m/>
    <x v="4"/>
  </r>
  <r>
    <n v="617271571"/>
    <m/>
    <x v="3"/>
  </r>
  <r>
    <n v="617271575"/>
    <m/>
    <x v="3"/>
  </r>
  <r>
    <n v="617285564"/>
    <m/>
    <x v="1"/>
  </r>
  <r>
    <n v="617285568"/>
    <m/>
    <x v="4"/>
  </r>
  <r>
    <n v="617285569"/>
    <m/>
    <x v="4"/>
  </r>
  <r>
    <n v="617285576"/>
    <m/>
    <x v="3"/>
  </r>
  <r>
    <n v="617307740"/>
    <m/>
    <x v="1"/>
  </r>
  <r>
    <n v="617307744"/>
    <m/>
    <x v="1"/>
  </r>
  <r>
    <n v="617307746"/>
    <m/>
    <x v="1"/>
  </r>
  <r>
    <n v="617307751"/>
    <m/>
    <x v="1"/>
  </r>
  <r>
    <n v="617323754"/>
    <m/>
    <x v="5"/>
  </r>
  <r>
    <n v="617323759"/>
    <m/>
    <x v="4"/>
  </r>
  <r>
    <n v="617323763"/>
    <m/>
    <x v="1"/>
  </r>
  <r>
    <n v="617323766"/>
    <m/>
    <x v="1"/>
  </r>
  <r>
    <n v="617374498"/>
    <m/>
    <x v="1"/>
  </r>
  <r>
    <n v="617374503"/>
    <m/>
    <x v="2"/>
  </r>
  <r>
    <n v="617387650"/>
    <m/>
    <x v="5"/>
  </r>
  <r>
    <n v="617387653"/>
    <m/>
    <x v="1"/>
  </r>
  <r>
    <n v="617387659"/>
    <m/>
    <x v="1"/>
  </r>
  <r>
    <n v="617387664"/>
    <m/>
    <x v="1"/>
  </r>
  <r>
    <n v="617400305"/>
    <m/>
    <x v="1"/>
  </r>
  <r>
    <n v="617400308"/>
    <m/>
    <x v="1"/>
  </r>
  <r>
    <n v="617400316"/>
    <m/>
    <x v="1"/>
  </r>
  <r>
    <n v="618380483"/>
    <m/>
    <x v="1"/>
  </r>
  <r>
    <n v="618380488"/>
    <m/>
    <x v="1"/>
  </r>
  <r>
    <n v="618380493"/>
    <m/>
    <x v="1"/>
  </r>
  <r>
    <n v="618380496"/>
    <m/>
    <x v="1"/>
  </r>
  <r>
    <n v="618407311"/>
    <m/>
    <x v="1"/>
  </r>
  <r>
    <n v="618407316"/>
    <m/>
    <x v="1"/>
  </r>
  <r>
    <n v="618407321"/>
    <m/>
    <x v="1"/>
  </r>
  <r>
    <n v="618407324"/>
    <m/>
    <x v="1"/>
  </r>
  <r>
    <n v="619051602"/>
    <m/>
    <x v="1"/>
  </r>
  <r>
    <n v="619051605"/>
    <m/>
    <x v="1"/>
  </r>
  <r>
    <n v="619051611"/>
    <m/>
    <x v="1"/>
  </r>
  <r>
    <n v="619077981"/>
    <m/>
    <x v="1"/>
  </r>
  <r>
    <n v="619077985"/>
    <m/>
    <x v="1"/>
  </r>
  <r>
    <n v="619077986"/>
    <m/>
    <x v="5"/>
  </r>
  <r>
    <n v="619077995"/>
    <m/>
    <x v="2"/>
  </r>
  <r>
    <n v="619432237"/>
    <m/>
    <x v="1"/>
  </r>
  <r>
    <n v="619432240"/>
    <m/>
    <x v="1"/>
  </r>
  <r>
    <n v="619432248"/>
    <m/>
    <x v="1"/>
  </r>
  <r>
    <n v="619477315"/>
    <m/>
    <x v="2"/>
  </r>
  <r>
    <n v="619477319"/>
    <m/>
    <x v="1"/>
  </r>
  <r>
    <n v="619477325"/>
    <m/>
    <x v="1"/>
  </r>
  <r>
    <n v="619477327"/>
    <m/>
    <x v="1"/>
  </r>
  <r>
    <n v="619613228"/>
    <m/>
    <x v="4"/>
  </r>
  <r>
    <n v="619613231"/>
    <m/>
    <x v="1"/>
  </r>
  <r>
    <n v="619613237"/>
    <m/>
    <x v="4"/>
  </r>
  <r>
    <n v="619613242"/>
    <m/>
    <x v="1"/>
  </r>
  <r>
    <n v="619789016"/>
    <m/>
    <x v="3"/>
  </r>
  <r>
    <n v="619789021"/>
    <m/>
    <x v="4"/>
  </r>
  <r>
    <n v="619789025"/>
    <m/>
    <x v="1"/>
  </r>
  <r>
    <n v="619789027"/>
    <m/>
    <x v="1"/>
  </r>
  <r>
    <n v="619808018"/>
    <m/>
    <x v="1"/>
  </r>
  <r>
    <n v="619808019"/>
    <m/>
    <x v="4"/>
  </r>
  <r>
    <n v="619808026"/>
    <m/>
    <x v="4"/>
  </r>
  <r>
    <n v="619808029"/>
    <m/>
    <x v="3"/>
  </r>
  <r>
    <n v="619858571"/>
    <m/>
    <x v="1"/>
  </r>
  <r>
    <n v="619858575"/>
    <m/>
    <x v="1"/>
  </r>
  <r>
    <n v="619858580"/>
    <m/>
    <x v="1"/>
  </r>
  <r>
    <n v="619858581"/>
    <m/>
    <x v="2"/>
  </r>
  <r>
    <n v="619858793"/>
    <m/>
    <x v="1"/>
  </r>
  <r>
    <n v="619858795"/>
    <m/>
    <x v="3"/>
  </r>
  <r>
    <n v="619858798"/>
    <m/>
    <x v="4"/>
  </r>
  <r>
    <n v="619858807"/>
    <m/>
    <x v="2"/>
  </r>
  <r>
    <n v="619859241"/>
    <m/>
    <x v="4"/>
  </r>
  <r>
    <n v="619859246"/>
    <m/>
    <x v="1"/>
  </r>
  <r>
    <n v="619859251"/>
    <m/>
    <x v="4"/>
  </r>
  <r>
    <n v="619859253"/>
    <m/>
    <x v="3"/>
  </r>
  <r>
    <n v="620071836"/>
    <m/>
    <x v="4"/>
  </r>
  <r>
    <n v="620071838"/>
    <m/>
    <x v="1"/>
  </r>
  <r>
    <n v="620071844"/>
    <m/>
    <x v="1"/>
  </r>
  <r>
    <n v="620073954"/>
    <m/>
    <x v="1"/>
  </r>
  <r>
    <n v="620073959"/>
    <m/>
    <x v="3"/>
  </r>
  <r>
    <n v="620073962"/>
    <m/>
    <x v="1"/>
  </r>
  <r>
    <n v="620073966"/>
    <m/>
    <x v="4"/>
  </r>
  <r>
    <n v="620080484"/>
    <m/>
    <x v="1"/>
  </r>
  <r>
    <n v="620080485"/>
    <m/>
    <x v="1"/>
  </r>
  <r>
    <n v="620080495"/>
    <m/>
    <x v="3"/>
  </r>
  <r>
    <n v="620164414"/>
    <m/>
    <x v="4"/>
  </r>
  <r>
    <n v="620164668"/>
    <m/>
    <x v="1"/>
  </r>
  <r>
    <n v="620164724"/>
    <m/>
    <x v="1"/>
  </r>
  <r>
    <n v="620164929"/>
    <m/>
    <x v="3"/>
  </r>
  <r>
    <n v="620165032"/>
    <m/>
    <x v="1"/>
  </r>
  <r>
    <n v="620165042"/>
    <m/>
    <x v="1"/>
  </r>
  <r>
    <n v="620165214"/>
    <m/>
    <x v="5"/>
  </r>
  <r>
    <n v="620165826"/>
    <m/>
    <x v="1"/>
  </r>
  <r>
    <n v="620165934"/>
    <m/>
    <x v="1"/>
  </r>
  <r>
    <n v="620210246"/>
    <m/>
    <x v="4"/>
  </r>
  <r>
    <n v="620251740"/>
    <m/>
    <x v="1"/>
  </r>
  <r>
    <n v="620256188"/>
    <m/>
    <x v="2"/>
  </r>
  <r>
    <n v="620257265"/>
    <m/>
    <x v="1"/>
  </r>
  <r>
    <n v="620259609"/>
    <m/>
    <x v="4"/>
  </r>
  <r>
    <n v="620259626"/>
    <m/>
    <x v="4"/>
  </r>
  <r>
    <n v="620259652"/>
    <m/>
    <x v="1"/>
  </r>
  <r>
    <n v="620259670"/>
    <m/>
    <x v="4"/>
  </r>
  <r>
    <n v="620259738"/>
    <m/>
    <x v="3"/>
  </r>
  <r>
    <n v="620259787"/>
    <m/>
    <x v="1"/>
  </r>
  <r>
    <n v="620259791"/>
    <m/>
    <x v="1"/>
  </r>
  <r>
    <n v="620259808"/>
    <m/>
    <x v="1"/>
  </r>
  <r>
    <n v="620260171"/>
    <m/>
    <x v="1"/>
  </r>
  <r>
    <n v="620261893"/>
    <m/>
    <x v="2"/>
  </r>
  <r>
    <n v="620288844"/>
    <m/>
    <x v="1"/>
  </r>
  <r>
    <n v="620297783"/>
    <m/>
    <x v="1"/>
  </r>
  <r>
    <n v="620319403"/>
    <m/>
    <x v="4"/>
  </r>
  <r>
    <n v="620326374"/>
    <m/>
    <x v="2"/>
  </r>
  <r>
    <n v="620334607"/>
    <m/>
    <x v="1"/>
  </r>
  <r>
    <n v="620335793"/>
    <m/>
    <x v="1"/>
  </r>
  <r>
    <n v="620335797"/>
    <m/>
    <x v="1"/>
  </r>
  <r>
    <n v="620335802"/>
    <m/>
    <x v="4"/>
  </r>
  <r>
    <n v="620338248"/>
    <m/>
    <x v="4"/>
  </r>
  <r>
    <n v="620341329"/>
    <m/>
    <x v="1"/>
  </r>
  <r>
    <n v="620341858"/>
    <m/>
    <x v="1"/>
  </r>
  <r>
    <n v="620343467"/>
    <m/>
    <x v="3"/>
  </r>
  <r>
    <n v="620348694"/>
    <m/>
    <x v="1"/>
  </r>
  <r>
    <n v="620350213"/>
    <m/>
    <x v="3"/>
  </r>
  <r>
    <n v="620350217"/>
    <m/>
    <x v="1"/>
  </r>
  <r>
    <n v="620350246"/>
    <m/>
    <x v="1"/>
  </r>
  <r>
    <n v="620350252"/>
    <m/>
    <x v="3"/>
  </r>
  <r>
    <n v="620352438"/>
    <m/>
    <x v="1"/>
  </r>
  <r>
    <n v="620352485"/>
    <m/>
    <x v="1"/>
  </r>
  <r>
    <n v="620352827"/>
    <m/>
    <x v="1"/>
  </r>
  <r>
    <n v="620353088"/>
    <m/>
    <x v="1"/>
  </r>
  <r>
    <n v="620396872"/>
    <m/>
    <x v="3"/>
  </r>
  <r>
    <n v="620437390"/>
    <m/>
    <x v="1"/>
  </r>
  <r>
    <n v="620438281"/>
    <m/>
    <x v="1"/>
  </r>
  <r>
    <n v="620438354"/>
    <m/>
    <x v="1"/>
  </r>
  <r>
    <n v="620445790"/>
    <m/>
    <x v="2"/>
  </r>
  <r>
    <n v="620446013"/>
    <m/>
    <x v="3"/>
  </r>
  <r>
    <n v="620446243"/>
    <m/>
    <x v="4"/>
  </r>
  <r>
    <n v="620447266"/>
    <m/>
    <x v="4"/>
  </r>
  <r>
    <n v="620447357"/>
    <m/>
    <x v="5"/>
  </r>
  <r>
    <n v="620447373"/>
    <m/>
    <x v="1"/>
  </r>
  <r>
    <n v="620447398"/>
    <m/>
    <x v="1"/>
  </r>
  <r>
    <n v="620447417"/>
    <m/>
    <x v="4"/>
  </r>
  <r>
    <n v="620447473"/>
    <m/>
    <x v="1"/>
  </r>
  <r>
    <n v="620447520"/>
    <m/>
    <x v="4"/>
  </r>
  <r>
    <n v="620447523"/>
    <m/>
    <x v="1"/>
  </r>
  <r>
    <n v="620447853"/>
    <m/>
    <x v="1"/>
  </r>
  <r>
    <n v="620449048"/>
    <m/>
    <x v="1"/>
  </r>
  <r>
    <n v="620474556"/>
    <m/>
    <x v="1"/>
  </r>
  <r>
    <n v="620479399"/>
    <m/>
    <x v="1"/>
  </r>
  <r>
    <n v="620492830"/>
    <m/>
    <x v="1"/>
  </r>
  <r>
    <n v="620512022"/>
    <m/>
    <x v="1"/>
  </r>
  <r>
    <n v="620520412"/>
    <m/>
    <x v="3"/>
  </r>
  <r>
    <n v="620520470"/>
    <m/>
    <x v="4"/>
  </r>
  <r>
    <n v="620520494"/>
    <m/>
    <x v="5"/>
  </r>
  <r>
    <n v="620520498"/>
    <m/>
    <x v="3"/>
  </r>
  <r>
    <n v="620525991"/>
    <m/>
    <x v="1"/>
  </r>
  <r>
    <n v="620527699"/>
    <m/>
    <x v="1"/>
  </r>
  <r>
    <n v="620528169"/>
    <m/>
    <x v="4"/>
  </r>
  <r>
    <n v="620529177"/>
    <m/>
    <x v="4"/>
  </r>
  <r>
    <n v="620535430"/>
    <m/>
    <x v="4"/>
  </r>
  <r>
    <n v="620535518"/>
    <m/>
    <x v="1"/>
  </r>
  <r>
    <n v="620536453"/>
    <m/>
    <x v="2"/>
  </r>
  <r>
    <n v="620536471"/>
    <m/>
    <x v="3"/>
  </r>
  <r>
    <n v="620537700"/>
    <m/>
    <x v="1"/>
  </r>
  <r>
    <n v="620537735"/>
    <m/>
    <x v="1"/>
  </r>
  <r>
    <n v="620537829"/>
    <m/>
    <x v="5"/>
  </r>
  <r>
    <n v="620537947"/>
    <m/>
    <x v="4"/>
  </r>
  <r>
    <n v="620570709"/>
    <m/>
    <x v="1"/>
  </r>
  <r>
    <n v="620601479"/>
    <m/>
    <x v="1"/>
  </r>
  <r>
    <n v="620602151"/>
    <m/>
    <x v="4"/>
  </r>
  <r>
    <n v="620602160"/>
    <m/>
    <x v="1"/>
  </r>
  <r>
    <n v="620603145"/>
    <m/>
    <x v="1"/>
  </r>
  <r>
    <n v="620606425"/>
    <m/>
    <x v="3"/>
  </r>
  <r>
    <n v="620608082"/>
    <m/>
    <x v="3"/>
  </r>
  <r>
    <n v="620609305"/>
    <m/>
    <x v="1"/>
  </r>
  <r>
    <n v="620609312"/>
    <m/>
    <x v="3"/>
  </r>
  <r>
    <n v="620609397"/>
    <m/>
    <x v="4"/>
  </r>
  <r>
    <n v="620609434"/>
    <m/>
    <x v="4"/>
  </r>
  <r>
    <n v="620609452"/>
    <m/>
    <x v="1"/>
  </r>
  <r>
    <n v="620609500"/>
    <m/>
    <x v="1"/>
  </r>
  <r>
    <n v="620609536"/>
    <m/>
    <x v="1"/>
  </r>
  <r>
    <n v="620609538"/>
    <m/>
    <x v="8"/>
  </r>
  <r>
    <n v="620609812"/>
    <m/>
    <x v="6"/>
  </r>
  <r>
    <n v="620610112"/>
    <m/>
    <x v="4"/>
  </r>
  <r>
    <n v="620618046"/>
    <m/>
    <x v="1"/>
  </r>
  <r>
    <n v="620623093"/>
    <m/>
    <x v="3"/>
  </r>
  <r>
    <n v="620633043"/>
    <m/>
    <x v="1"/>
  </r>
  <r>
    <n v="620643010"/>
    <m/>
    <x v="1"/>
  </r>
  <r>
    <n v="620663891"/>
    <m/>
    <x v="1"/>
  </r>
  <r>
    <n v="620664035"/>
    <m/>
    <x v="4"/>
  </r>
  <r>
    <n v="620664043"/>
    <m/>
    <x v="1"/>
  </r>
  <r>
    <n v="620664048"/>
    <m/>
    <x v="1"/>
  </r>
  <r>
    <n v="620668051"/>
    <m/>
    <x v="1"/>
  </r>
  <r>
    <n v="620669442"/>
    <m/>
    <x v="1"/>
  </r>
  <r>
    <n v="620669566"/>
    <m/>
    <x v="1"/>
  </r>
  <r>
    <n v="620675070"/>
    <m/>
    <x v="3"/>
  </r>
  <r>
    <n v="620679666"/>
    <m/>
    <x v="1"/>
  </r>
  <r>
    <n v="620679913"/>
    <m/>
    <x v="1"/>
  </r>
  <r>
    <n v="620680026"/>
    <m/>
    <x v="1"/>
  </r>
  <r>
    <n v="620680391"/>
    <m/>
    <x v="1"/>
  </r>
  <r>
    <n v="620680983"/>
    <m/>
    <x v="5"/>
  </r>
  <r>
    <n v="620681107"/>
    <m/>
    <x v="1"/>
  </r>
  <r>
    <n v="620719078"/>
    <m/>
    <x v="4"/>
  </r>
  <r>
    <n v="620720387"/>
    <m/>
    <x v="4"/>
  </r>
  <r>
    <n v="620723224"/>
    <m/>
    <x v="1"/>
  </r>
  <r>
    <n v="620723336"/>
    <m/>
    <x v="3"/>
  </r>
  <r>
    <n v="620723388"/>
    <m/>
    <x v="1"/>
  </r>
  <r>
    <n v="620723417"/>
    <m/>
    <x v="1"/>
  </r>
  <r>
    <n v="620723616"/>
    <m/>
    <x v="1"/>
  </r>
  <r>
    <n v="620723939"/>
    <m/>
    <x v="1"/>
  </r>
  <r>
    <n v="620756686"/>
    <m/>
    <x v="1"/>
  </r>
  <r>
    <n v="620757436"/>
    <m/>
    <x v="1"/>
  </r>
  <r>
    <n v="620757438"/>
    <m/>
    <x v="4"/>
  </r>
  <r>
    <n v="620760283"/>
    <m/>
    <x v="1"/>
  </r>
  <r>
    <n v="620760290"/>
    <m/>
    <x v="1"/>
  </r>
  <r>
    <n v="620766404"/>
    <m/>
    <x v="4"/>
  </r>
  <r>
    <n v="620778122"/>
    <m/>
    <x v="1"/>
  </r>
  <r>
    <n v="620778475"/>
    <m/>
    <x v="6"/>
  </r>
  <r>
    <n v="620783666"/>
    <m/>
    <x v="1"/>
  </r>
  <r>
    <n v="620784556"/>
    <m/>
    <x v="1"/>
  </r>
  <r>
    <n v="620784754"/>
    <m/>
    <x v="1"/>
  </r>
  <r>
    <m/>
    <m/>
    <x v="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80">
  <r>
    <n v="11213133"/>
    <n v="62"/>
    <x v="0"/>
    <x v="0"/>
    <x v="0"/>
    <m/>
    <m/>
  </r>
  <r>
    <n v="11258670"/>
    <n v="34"/>
    <x v="0"/>
    <x v="1"/>
    <x v="1"/>
    <n v="-99"/>
    <n v="-99"/>
  </r>
  <r>
    <n v="11270686"/>
    <n v="35"/>
    <x v="0"/>
    <x v="1"/>
    <x v="1"/>
    <n v="-99"/>
    <n v="-99"/>
  </r>
  <r>
    <n v="11280280"/>
    <n v="73"/>
    <x v="1"/>
    <x v="2"/>
    <x v="1"/>
    <n v="14"/>
    <n v="2"/>
  </r>
  <r>
    <n v="617271575"/>
    <n v="27"/>
    <x v="0"/>
    <x v="3"/>
    <x v="1"/>
    <n v="14"/>
    <n v="2"/>
  </r>
  <r>
    <n v="620350252"/>
    <n v="37"/>
    <x v="1"/>
    <x v="3"/>
    <x v="1"/>
    <n v="5"/>
    <n v="5"/>
  </r>
  <r>
    <n v="620520498"/>
    <n v="69"/>
    <x v="0"/>
    <x v="4"/>
    <x v="1"/>
    <n v="15"/>
    <n v="5"/>
  </r>
  <r>
    <n v="11200580"/>
    <n v="78"/>
    <x v="1"/>
    <x v="1"/>
    <x v="1"/>
    <n v="-99"/>
    <n v="-99"/>
  </r>
  <r>
    <n v="11202833"/>
    <n v="61"/>
    <x v="1"/>
    <x v="1"/>
    <x v="1"/>
    <n v="-99"/>
    <n v="-99"/>
  </r>
  <r>
    <n v="11210308"/>
    <n v="67"/>
    <x v="1"/>
    <x v="3"/>
    <x v="1"/>
    <n v="14"/>
    <n v="2"/>
  </r>
  <r>
    <n v="11214754"/>
    <n v="32"/>
    <x v="0"/>
    <x v="1"/>
    <x v="1"/>
    <n v="-99"/>
    <n v="-99"/>
  </r>
  <r>
    <n v="11214754"/>
    <n v="39"/>
    <x v="1"/>
    <x v="1"/>
    <x v="1"/>
    <n v="-99"/>
    <n v="-99"/>
  </r>
  <r>
    <n v="11215237"/>
    <n v="29"/>
    <x v="1"/>
    <x v="1"/>
    <x v="1"/>
    <n v="-99"/>
    <n v="-99"/>
  </r>
  <r>
    <n v="11218268"/>
    <n v="37"/>
    <x v="1"/>
    <x v="1"/>
    <x v="1"/>
    <n v="-99"/>
    <n v="-99"/>
  </r>
  <r>
    <n v="11220111"/>
    <n v="3"/>
    <x v="1"/>
    <x v="1"/>
    <x v="1"/>
    <n v="-99"/>
    <n v="-99"/>
  </r>
  <r>
    <n v="11220111"/>
    <n v="81"/>
    <x v="0"/>
    <x v="5"/>
    <x v="1"/>
    <n v="3"/>
    <n v="5"/>
  </r>
  <r>
    <n v="11222843"/>
    <n v="84"/>
    <x v="0"/>
    <x v="4"/>
    <x v="1"/>
    <n v="15"/>
    <n v="0"/>
  </r>
  <r>
    <n v="11224455"/>
    <n v="61"/>
    <x v="1"/>
    <x v="1"/>
    <x v="1"/>
    <n v="-99"/>
    <n v="-99"/>
  </r>
  <r>
    <n v="11228498"/>
    <n v="57"/>
    <x v="0"/>
    <x v="3"/>
    <x v="1"/>
    <n v="14"/>
    <n v="2"/>
  </r>
  <r>
    <n v="11228949"/>
    <n v="48"/>
    <x v="0"/>
    <x v="1"/>
    <x v="1"/>
    <n v="-99"/>
    <n v="-99"/>
  </r>
  <r>
    <n v="11235946"/>
    <n v="27"/>
    <x v="1"/>
    <x v="2"/>
    <x v="1"/>
    <n v="15"/>
    <n v="0"/>
  </r>
  <r>
    <n v="11238579"/>
    <n v="22"/>
    <x v="0"/>
    <x v="1"/>
    <x v="1"/>
    <n v="-99"/>
    <n v="-99"/>
  </r>
  <r>
    <n v="11238582"/>
    <n v="18"/>
    <x v="1"/>
    <x v="6"/>
    <x v="1"/>
    <n v="3"/>
    <n v="5"/>
  </r>
  <r>
    <n v="11239866"/>
    <n v="71"/>
    <x v="1"/>
    <x v="3"/>
    <x v="1"/>
    <n v="8"/>
    <n v="2"/>
  </r>
  <r>
    <n v="11239917"/>
    <n v="18"/>
    <x v="1"/>
    <x v="7"/>
    <x v="1"/>
    <n v="0"/>
    <n v="5"/>
  </r>
  <r>
    <n v="11241732"/>
    <n v="36"/>
    <x v="0"/>
    <x v="8"/>
    <x v="1"/>
    <n v="5"/>
    <n v="5"/>
  </r>
  <r>
    <n v="11241733"/>
    <n v="16"/>
    <x v="0"/>
    <x v="8"/>
    <x v="1"/>
    <n v="5"/>
    <n v="5"/>
  </r>
  <r>
    <n v="11251176"/>
    <n v="40"/>
    <x v="0"/>
    <x v="1"/>
    <x v="1"/>
    <n v="-99"/>
    <n v="-99"/>
  </r>
  <r>
    <n v="11251179"/>
    <n v="83"/>
    <x v="0"/>
    <x v="8"/>
    <x v="1"/>
    <n v="5"/>
    <n v="5"/>
  </r>
  <r>
    <n v="11251211"/>
    <n v="17"/>
    <x v="1"/>
    <x v="8"/>
    <x v="1"/>
    <n v="5"/>
    <n v="5"/>
  </r>
  <r>
    <n v="11251768"/>
    <n v="87"/>
    <x v="0"/>
    <x v="9"/>
    <x v="1"/>
    <n v="5"/>
    <n v="2"/>
  </r>
  <r>
    <n v="11252547"/>
    <n v="40"/>
    <x v="1"/>
    <x v="1"/>
    <x v="1"/>
    <n v="-99"/>
    <n v="-99"/>
  </r>
  <r>
    <n v="11257787"/>
    <n v="76"/>
    <x v="0"/>
    <x v="3"/>
    <x v="1"/>
    <n v="15"/>
    <n v="0"/>
  </r>
  <r>
    <n v="11260861"/>
    <n v="8"/>
    <x v="0"/>
    <x v="1"/>
    <x v="1"/>
    <n v="-99"/>
    <n v="-99"/>
  </r>
  <r>
    <n v="11262798"/>
    <n v="7"/>
    <x v="0"/>
    <x v="1"/>
    <x v="1"/>
    <n v="-99"/>
    <n v="-99"/>
  </r>
  <r>
    <n v="11263686"/>
    <n v="15"/>
    <x v="1"/>
    <x v="3"/>
    <x v="1"/>
    <n v="15"/>
    <n v="5"/>
  </r>
  <r>
    <n v="11263713"/>
    <n v="27"/>
    <x v="0"/>
    <x v="3"/>
    <x v="1"/>
    <n v="14"/>
    <n v="2"/>
  </r>
  <r>
    <n v="11264106"/>
    <n v="21"/>
    <x v="0"/>
    <x v="8"/>
    <x v="1"/>
    <n v="5"/>
    <n v="5"/>
  </r>
  <r>
    <n v="11264172"/>
    <n v="15"/>
    <x v="1"/>
    <x v="1"/>
    <x v="1"/>
    <n v="-99"/>
    <n v="-99"/>
  </r>
  <r>
    <n v="11265025"/>
    <n v="32"/>
    <x v="0"/>
    <x v="8"/>
    <x v="1"/>
    <n v="5"/>
    <n v="5"/>
  </r>
  <r>
    <n v="11265206"/>
    <n v="49"/>
    <x v="1"/>
    <x v="1"/>
    <x v="1"/>
    <n v="-99"/>
    <n v="-99"/>
  </r>
  <r>
    <n v="11266016"/>
    <n v="15"/>
    <x v="1"/>
    <x v="1"/>
    <x v="1"/>
    <n v="-99"/>
    <n v="-99"/>
  </r>
  <r>
    <n v="11266615"/>
    <n v="114"/>
    <x v="0"/>
    <x v="8"/>
    <x v="1"/>
    <n v="16"/>
    <n v="0"/>
  </r>
  <r>
    <n v="11266842"/>
    <n v="47"/>
    <x v="1"/>
    <x v="1"/>
    <x v="1"/>
    <n v="-99"/>
    <n v="-99"/>
  </r>
  <r>
    <n v="11268937"/>
    <n v="74"/>
    <x v="0"/>
    <x v="1"/>
    <x v="1"/>
    <n v="-99"/>
    <n v="-99"/>
  </r>
  <r>
    <n v="11269241"/>
    <n v="4"/>
    <x v="1"/>
    <x v="1"/>
    <x v="1"/>
    <n v="-99"/>
    <n v="-99"/>
  </r>
  <r>
    <n v="11270934"/>
    <n v="82"/>
    <x v="0"/>
    <x v="1"/>
    <x v="1"/>
    <n v="-99"/>
    <n v="-99"/>
  </r>
  <r>
    <n v="11274755"/>
    <n v="29"/>
    <x v="1"/>
    <x v="10"/>
    <x v="1"/>
    <n v="16"/>
    <n v="0"/>
  </r>
  <r>
    <n v="11276597"/>
    <n v="69"/>
    <x v="1"/>
    <x v="1"/>
    <x v="1"/>
    <n v="-99"/>
    <n v="-99"/>
  </r>
  <r>
    <n v="11277306"/>
    <n v="81"/>
    <x v="1"/>
    <x v="9"/>
    <x v="1"/>
    <n v="8"/>
    <n v="4"/>
  </r>
  <r>
    <n v="11277706"/>
    <n v="77"/>
    <x v="0"/>
    <x v="1"/>
    <x v="1"/>
    <n v="-99"/>
    <n v="-99"/>
  </r>
  <r>
    <n v="11277707"/>
    <n v="6"/>
    <x v="1"/>
    <x v="8"/>
    <x v="1"/>
    <n v="12"/>
    <n v="2"/>
  </r>
  <r>
    <n v="11277707"/>
    <n v="30"/>
    <x v="1"/>
    <x v="11"/>
    <x v="1"/>
    <n v="12"/>
    <n v="2"/>
  </r>
  <r>
    <n v="11278127"/>
    <n v="3"/>
    <x v="0"/>
    <x v="1"/>
    <x v="1"/>
    <n v="-99"/>
    <n v="-99"/>
  </r>
  <r>
    <n v="11278437"/>
    <n v="20"/>
    <x v="1"/>
    <x v="6"/>
    <x v="1"/>
    <n v="4"/>
    <n v="2"/>
  </r>
  <r>
    <n v="11278928"/>
    <n v="64"/>
    <x v="1"/>
    <x v="1"/>
    <x v="1"/>
    <n v="-99"/>
    <n v="-99"/>
  </r>
  <r>
    <n v="11280955"/>
    <n v="55"/>
    <x v="1"/>
    <x v="12"/>
    <x v="1"/>
    <n v="16"/>
    <n v="2"/>
  </r>
  <r>
    <n v="11281964"/>
    <n v="59"/>
    <x v="0"/>
    <x v="1"/>
    <x v="1"/>
    <n v="-99"/>
    <n v="-99"/>
  </r>
  <r>
    <n v="11281974"/>
    <n v="86"/>
    <x v="1"/>
    <x v="1"/>
    <x v="1"/>
    <n v="-99"/>
    <n v="-99"/>
  </r>
  <r>
    <n v="11281977"/>
    <n v="16"/>
    <x v="0"/>
    <x v="2"/>
    <x v="1"/>
    <n v="15"/>
    <n v="2"/>
  </r>
  <r>
    <n v="616135288"/>
    <n v="19"/>
    <x v="0"/>
    <x v="13"/>
    <x v="1"/>
    <n v="15"/>
    <n v="4"/>
  </r>
  <r>
    <n v="616135430"/>
    <n v="11"/>
    <x v="0"/>
    <x v="12"/>
    <x v="1"/>
    <n v="11"/>
    <n v="2"/>
  </r>
  <r>
    <n v="616226531"/>
    <n v="38"/>
    <x v="0"/>
    <x v="13"/>
    <x v="1"/>
    <n v="4"/>
    <n v="0"/>
  </r>
  <r>
    <n v="616248844"/>
    <n v="55"/>
    <x v="1"/>
    <x v="9"/>
    <x v="1"/>
    <n v="8"/>
    <n v="2"/>
  </r>
  <r>
    <n v="616250119"/>
    <n v="38"/>
    <x v="1"/>
    <x v="11"/>
    <x v="1"/>
    <n v="7"/>
    <n v="0"/>
  </r>
  <r>
    <n v="616250625"/>
    <n v="80"/>
    <x v="1"/>
    <x v="2"/>
    <x v="1"/>
    <n v="9"/>
    <n v="5"/>
  </r>
  <r>
    <n v="617267308"/>
    <n v="82"/>
    <x v="1"/>
    <x v="13"/>
    <x v="1"/>
    <n v="17"/>
    <n v="2"/>
  </r>
  <r>
    <n v="617267594"/>
    <n v="35"/>
    <x v="0"/>
    <x v="1"/>
    <x v="1"/>
    <n v="-99"/>
    <n v="-99"/>
  </r>
  <r>
    <n v="618407316"/>
    <n v="61"/>
    <x v="1"/>
    <x v="1"/>
    <x v="1"/>
    <n v="-99"/>
    <n v="-99"/>
  </r>
  <r>
    <n v="619858793"/>
    <n v="79"/>
    <x v="1"/>
    <x v="3"/>
    <x v="1"/>
    <n v="15"/>
    <n v="0"/>
  </r>
  <r>
    <n v="620073954"/>
    <n v="60"/>
    <x v="0"/>
    <x v="14"/>
    <x v="1"/>
    <n v="7"/>
    <n v="2"/>
  </r>
  <r>
    <n v="620164414"/>
    <n v="59"/>
    <x v="1"/>
    <x v="1"/>
    <x v="1"/>
    <n v="-99"/>
    <n v="-99"/>
  </r>
  <r>
    <n v="620447523"/>
    <n v="43"/>
    <x v="0"/>
    <x v="3"/>
    <x v="1"/>
    <n v="15"/>
    <n v="0"/>
  </r>
  <r>
    <n v="620447523"/>
    <n v="49"/>
    <x v="0"/>
    <x v="3"/>
    <x v="1"/>
    <n v="15"/>
    <n v="0"/>
  </r>
  <r>
    <n v="620529177"/>
    <n v="79"/>
    <x v="1"/>
    <x v="3"/>
    <x v="1"/>
    <n v="4"/>
    <n v="5"/>
  </r>
  <r>
    <n v="620609812"/>
    <n v="56"/>
    <x v="1"/>
    <x v="14"/>
    <x v="1"/>
    <n v="3"/>
    <n v="3"/>
  </r>
  <r>
    <n v="620720387"/>
    <n v="75"/>
    <x v="1"/>
    <x v="1"/>
    <x v="1"/>
    <n v="-99"/>
    <n v="-99"/>
  </r>
  <r>
    <n v="620757436"/>
    <n v="31"/>
    <x v="0"/>
    <x v="3"/>
    <x v="1"/>
    <n v="14"/>
    <n v="5"/>
  </r>
  <r>
    <m/>
    <m/>
    <x v="2"/>
    <x v="0"/>
    <x v="0"/>
    <m/>
    <m/>
  </r>
  <r>
    <m/>
    <m/>
    <x v="2"/>
    <x v="0"/>
    <x v="0"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3180">
  <r>
    <x v="0"/>
    <n v="0"/>
    <x v="0"/>
    <n v="0"/>
    <n v="0"/>
  </r>
  <r>
    <x v="0"/>
    <n v="1414488"/>
    <x v="1"/>
    <n v="2"/>
    <n v="30"/>
  </r>
  <r>
    <x v="1"/>
    <n v="0"/>
    <x v="0"/>
    <n v="0"/>
    <n v="0"/>
  </r>
  <r>
    <x v="2"/>
    <n v="0"/>
    <x v="0"/>
    <n v="0"/>
    <n v="0"/>
  </r>
  <r>
    <x v="3"/>
    <n v="0"/>
    <x v="0"/>
    <n v="0"/>
    <n v="0"/>
  </r>
  <r>
    <x v="3"/>
    <n v="0"/>
    <x v="1"/>
    <n v="0"/>
    <n v="90"/>
  </r>
  <r>
    <x v="4"/>
    <n v="0"/>
    <x v="0"/>
    <n v="0"/>
    <n v="0"/>
  </r>
  <r>
    <x v="4"/>
    <n v="1414488"/>
    <x v="1"/>
    <n v="1"/>
    <n v="30"/>
  </r>
  <r>
    <x v="5"/>
    <n v="0"/>
    <x v="1"/>
    <n v="0"/>
    <n v="90"/>
  </r>
  <r>
    <x v="5"/>
    <n v="1414488"/>
    <x v="1"/>
    <n v="3"/>
    <n v="29"/>
  </r>
  <r>
    <x v="6"/>
    <n v="0"/>
    <x v="0"/>
    <n v="0"/>
    <n v="0"/>
  </r>
  <r>
    <x v="6"/>
    <n v="1414488"/>
    <x v="1"/>
    <n v="2"/>
    <n v="30"/>
  </r>
  <r>
    <x v="7"/>
    <n v="0"/>
    <x v="0"/>
    <n v="0"/>
    <n v="0"/>
  </r>
  <r>
    <x v="7"/>
    <n v="1414488"/>
    <x v="1"/>
    <n v="3"/>
    <n v="30"/>
  </r>
  <r>
    <x v="8"/>
    <n v="0"/>
    <x v="1"/>
    <n v="0"/>
    <n v="90"/>
  </r>
  <r>
    <x v="8"/>
    <n v="1414488"/>
    <x v="1"/>
    <n v="1"/>
    <n v="30"/>
  </r>
  <r>
    <x v="9"/>
    <n v="0"/>
    <x v="0"/>
    <n v="0"/>
    <n v="0"/>
  </r>
  <r>
    <x v="9"/>
    <n v="1414488"/>
    <x v="1"/>
    <n v="5"/>
    <n v="30"/>
  </r>
  <r>
    <x v="10"/>
    <n v="0"/>
    <x v="0"/>
    <n v="0"/>
    <n v="0"/>
  </r>
  <r>
    <x v="10"/>
    <n v="1414488"/>
    <x v="1"/>
    <n v="2"/>
    <n v="30"/>
  </r>
  <r>
    <x v="11"/>
    <n v="0"/>
    <x v="0"/>
    <n v="0"/>
    <n v="0"/>
  </r>
  <r>
    <x v="11"/>
    <n v="1414488"/>
    <x v="1"/>
    <n v="1"/>
    <n v="30"/>
  </r>
  <r>
    <x v="12"/>
    <n v="0"/>
    <x v="0"/>
    <n v="0"/>
    <n v="0"/>
  </r>
  <r>
    <x v="12"/>
    <n v="1414488"/>
    <x v="1"/>
    <n v="1"/>
    <n v="30"/>
  </r>
  <r>
    <x v="13"/>
    <n v="0"/>
    <x v="0"/>
    <n v="0"/>
    <n v="0"/>
  </r>
  <r>
    <x v="13"/>
    <n v="1414488"/>
    <x v="1"/>
    <n v="1"/>
    <n v="30"/>
  </r>
  <r>
    <x v="14"/>
    <n v="0"/>
    <x v="0"/>
    <n v="0"/>
    <n v="0"/>
  </r>
  <r>
    <x v="14"/>
    <n v="1414488"/>
    <x v="1"/>
    <n v="2"/>
    <n v="30"/>
  </r>
  <r>
    <x v="15"/>
    <n v="0"/>
    <x v="0"/>
    <n v="0"/>
    <n v="0"/>
  </r>
  <r>
    <x v="15"/>
    <n v="0"/>
    <x v="1"/>
    <n v="0"/>
    <n v="30"/>
  </r>
  <r>
    <x v="16"/>
    <n v="0"/>
    <x v="0"/>
    <n v="0"/>
    <n v="0"/>
  </r>
  <r>
    <x v="16"/>
    <n v="1414488"/>
    <x v="1"/>
    <n v="4"/>
    <n v="30"/>
  </r>
  <r>
    <x v="17"/>
    <n v="0"/>
    <x v="0"/>
    <n v="0"/>
    <n v="0"/>
  </r>
  <r>
    <x v="17"/>
    <n v="1414488"/>
    <x v="1"/>
    <n v="1"/>
    <n v="30"/>
  </r>
  <r>
    <x v="18"/>
    <n v="0"/>
    <x v="0"/>
    <n v="0"/>
    <n v="0"/>
  </r>
  <r>
    <x v="18"/>
    <n v="1414488"/>
    <x v="1"/>
    <n v="1"/>
    <n v="30"/>
  </r>
  <r>
    <x v="19"/>
    <n v="0"/>
    <x v="0"/>
    <n v="0"/>
    <n v="0"/>
  </r>
  <r>
    <x v="19"/>
    <n v="1414488"/>
    <x v="1"/>
    <n v="2"/>
    <n v="30"/>
  </r>
  <r>
    <x v="20"/>
    <n v="0"/>
    <x v="0"/>
    <n v="0"/>
    <n v="0"/>
  </r>
  <r>
    <x v="21"/>
    <n v="0"/>
    <x v="0"/>
    <n v="0"/>
    <n v="0"/>
  </r>
  <r>
    <x v="21"/>
    <n v="1414488"/>
    <x v="1"/>
    <n v="3"/>
    <n v="30"/>
  </r>
  <r>
    <x v="22"/>
    <n v="0"/>
    <x v="0"/>
    <n v="0"/>
    <n v="0"/>
  </r>
  <r>
    <x v="22"/>
    <n v="1414488"/>
    <x v="1"/>
    <n v="1"/>
    <n v="30"/>
  </r>
  <r>
    <x v="23"/>
    <n v="0"/>
    <x v="0"/>
    <n v="0"/>
    <n v="0"/>
  </r>
  <r>
    <x v="23"/>
    <n v="1414488"/>
    <x v="1"/>
    <n v="1"/>
    <n v="30"/>
  </r>
  <r>
    <x v="24"/>
    <n v="0"/>
    <x v="0"/>
    <n v="0"/>
    <n v="0"/>
  </r>
  <r>
    <x v="24"/>
    <n v="0"/>
    <x v="1"/>
    <n v="0"/>
    <n v="30"/>
  </r>
  <r>
    <x v="25"/>
    <n v="0"/>
    <x v="0"/>
    <n v="0"/>
    <n v="0"/>
  </r>
  <r>
    <x v="25"/>
    <n v="1414488"/>
    <x v="1"/>
    <n v="1"/>
    <n v="30"/>
  </r>
  <r>
    <x v="26"/>
    <n v="0"/>
    <x v="0"/>
    <n v="0"/>
    <n v="0"/>
  </r>
  <r>
    <x v="26"/>
    <n v="1414488"/>
    <x v="1"/>
    <n v="2"/>
    <n v="30"/>
  </r>
  <r>
    <x v="27"/>
    <n v="0"/>
    <x v="0"/>
    <n v="0"/>
    <n v="0"/>
  </r>
  <r>
    <x v="27"/>
    <n v="1414488"/>
    <x v="1"/>
    <n v="3"/>
    <n v="30"/>
  </r>
  <r>
    <x v="28"/>
    <n v="0"/>
    <x v="0"/>
    <n v="0"/>
    <n v="0"/>
  </r>
  <r>
    <x v="28"/>
    <n v="1414488"/>
    <x v="1"/>
    <n v="2"/>
    <n v="30"/>
  </r>
  <r>
    <x v="29"/>
    <n v="0"/>
    <x v="0"/>
    <n v="0"/>
    <n v="0"/>
  </r>
  <r>
    <x v="29"/>
    <n v="1414488"/>
    <x v="1"/>
    <n v="2"/>
    <n v="30"/>
  </r>
  <r>
    <x v="30"/>
    <n v="0"/>
    <x v="0"/>
    <n v="0"/>
    <n v="0"/>
  </r>
  <r>
    <x v="31"/>
    <n v="0"/>
    <x v="0"/>
    <n v="0"/>
    <n v="0"/>
  </r>
  <r>
    <x v="31"/>
    <n v="1414488"/>
    <x v="1"/>
    <n v="1"/>
    <n v="30"/>
  </r>
  <r>
    <x v="32"/>
    <n v="0"/>
    <x v="0"/>
    <n v="0"/>
    <n v="0"/>
  </r>
  <r>
    <x v="32"/>
    <n v="1414488"/>
    <x v="1"/>
    <n v="2"/>
    <n v="30"/>
  </r>
  <r>
    <x v="33"/>
    <n v="0"/>
    <x v="0"/>
    <n v="0"/>
    <n v="0"/>
  </r>
  <r>
    <x v="33"/>
    <n v="1414488"/>
    <x v="1"/>
    <n v="3"/>
    <n v="30"/>
  </r>
  <r>
    <x v="34"/>
    <n v="0"/>
    <x v="0"/>
    <n v="0"/>
    <n v="0"/>
  </r>
  <r>
    <x v="34"/>
    <n v="1414488"/>
    <x v="1"/>
    <n v="1"/>
    <n v="30"/>
  </r>
  <r>
    <x v="35"/>
    <n v="0"/>
    <x v="0"/>
    <n v="0"/>
    <n v="0"/>
  </r>
  <r>
    <x v="35"/>
    <n v="1414488"/>
    <x v="1"/>
    <n v="3"/>
    <n v="30"/>
  </r>
  <r>
    <x v="36"/>
    <n v="0"/>
    <x v="0"/>
    <n v="0"/>
    <n v="0"/>
  </r>
  <r>
    <x v="36"/>
    <n v="0"/>
    <x v="1"/>
    <n v="0"/>
    <n v="30"/>
  </r>
  <r>
    <x v="37"/>
    <n v="0"/>
    <x v="0"/>
    <n v="0"/>
    <n v="0"/>
  </r>
  <r>
    <x v="37"/>
    <n v="1414488"/>
    <x v="1"/>
    <n v="1"/>
    <n v="30"/>
  </r>
  <r>
    <x v="38"/>
    <n v="0"/>
    <x v="0"/>
    <n v="0"/>
    <n v="0"/>
  </r>
  <r>
    <x v="38"/>
    <n v="1414488"/>
    <x v="1"/>
    <n v="4"/>
    <n v="30"/>
  </r>
  <r>
    <x v="39"/>
    <n v="0"/>
    <x v="0"/>
    <n v="0"/>
    <n v="0"/>
  </r>
  <r>
    <x v="39"/>
    <n v="1414488"/>
    <x v="1"/>
    <n v="2"/>
    <n v="30"/>
  </r>
  <r>
    <x v="40"/>
    <n v="0"/>
    <x v="0"/>
    <n v="0"/>
    <n v="0"/>
  </r>
  <r>
    <x v="40"/>
    <n v="1414488"/>
    <x v="1"/>
    <n v="2"/>
    <n v="30"/>
  </r>
  <r>
    <x v="41"/>
    <n v="696221"/>
    <x v="0"/>
    <n v="1"/>
    <n v="0"/>
  </r>
  <r>
    <x v="41"/>
    <n v="1414488"/>
    <x v="1"/>
    <n v="2"/>
    <n v="30"/>
  </r>
  <r>
    <x v="42"/>
    <n v="0"/>
    <x v="1"/>
    <n v="0"/>
    <n v="90"/>
  </r>
  <r>
    <x v="42"/>
    <n v="1414488"/>
    <x v="1"/>
    <n v="3"/>
    <n v="30"/>
  </r>
  <r>
    <x v="43"/>
    <n v="0"/>
    <x v="0"/>
    <n v="0"/>
    <n v="0"/>
  </r>
  <r>
    <x v="43"/>
    <n v="1414488"/>
    <x v="1"/>
    <n v="2"/>
    <n v="30"/>
  </r>
  <r>
    <x v="44"/>
    <n v="0"/>
    <x v="0"/>
    <n v="0"/>
    <n v="0"/>
  </r>
  <r>
    <x v="44"/>
    <n v="1414488"/>
    <x v="1"/>
    <n v="1"/>
    <n v="30"/>
  </r>
  <r>
    <x v="45"/>
    <n v="0"/>
    <x v="0"/>
    <n v="0"/>
    <n v="0"/>
  </r>
  <r>
    <x v="45"/>
    <n v="1414488"/>
    <x v="1"/>
    <n v="3"/>
    <n v="30"/>
  </r>
  <r>
    <x v="46"/>
    <n v="0"/>
    <x v="1"/>
    <n v="0"/>
    <n v="90"/>
  </r>
  <r>
    <x v="46"/>
    <n v="1414488"/>
    <x v="1"/>
    <n v="6"/>
    <n v="30"/>
  </r>
  <r>
    <x v="47"/>
    <n v="0"/>
    <x v="0"/>
    <n v="0"/>
    <n v="0"/>
  </r>
  <r>
    <x v="47"/>
    <n v="1414488"/>
    <x v="1"/>
    <n v="1"/>
    <n v="30"/>
  </r>
  <r>
    <x v="48"/>
    <n v="0"/>
    <x v="0"/>
    <n v="0"/>
    <n v="0"/>
  </r>
  <r>
    <x v="48"/>
    <n v="0"/>
    <x v="1"/>
    <n v="0"/>
    <n v="30"/>
  </r>
  <r>
    <x v="49"/>
    <n v="0"/>
    <x v="0"/>
    <n v="0"/>
    <n v="0"/>
  </r>
  <r>
    <x v="49"/>
    <n v="1414488"/>
    <x v="1"/>
    <n v="2"/>
    <n v="30"/>
  </r>
  <r>
    <x v="50"/>
    <n v="0"/>
    <x v="0"/>
    <n v="0"/>
    <n v="0"/>
  </r>
  <r>
    <x v="50"/>
    <n v="1414488"/>
    <x v="1"/>
    <n v="2"/>
    <n v="30"/>
  </r>
  <r>
    <x v="51"/>
    <n v="0"/>
    <x v="0"/>
    <n v="0"/>
    <n v="0"/>
  </r>
  <r>
    <x v="51"/>
    <n v="1414488"/>
    <x v="1"/>
    <n v="3"/>
    <n v="30"/>
  </r>
  <r>
    <x v="52"/>
    <n v="0"/>
    <x v="0"/>
    <n v="0"/>
    <n v="0"/>
  </r>
  <r>
    <x v="52"/>
    <n v="1414488"/>
    <x v="1"/>
    <n v="1"/>
    <n v="60"/>
  </r>
  <r>
    <x v="53"/>
    <n v="0"/>
    <x v="0"/>
    <n v="0"/>
    <n v="0"/>
  </r>
  <r>
    <x v="53"/>
    <n v="1414488"/>
    <x v="1"/>
    <n v="5"/>
    <n v="30"/>
  </r>
  <r>
    <x v="54"/>
    <n v="1414488"/>
    <x v="1"/>
    <n v="2"/>
    <n v="30"/>
  </r>
  <r>
    <x v="54"/>
    <n v="1863359"/>
    <x v="0"/>
    <n v="1"/>
    <n v="0"/>
  </r>
  <r>
    <x v="55"/>
    <n v="0"/>
    <x v="0"/>
    <n v="0"/>
    <n v="0"/>
  </r>
  <r>
    <x v="55"/>
    <n v="1414488"/>
    <x v="1"/>
    <n v="2"/>
    <n v="30"/>
  </r>
  <r>
    <x v="56"/>
    <n v="0"/>
    <x v="1"/>
    <n v="0"/>
    <n v="30"/>
  </r>
  <r>
    <x v="56"/>
    <n v="0"/>
    <x v="1"/>
    <n v="0"/>
    <n v="90"/>
  </r>
  <r>
    <x v="57"/>
    <n v="0"/>
    <x v="0"/>
    <n v="0"/>
    <n v="0"/>
  </r>
  <r>
    <x v="57"/>
    <n v="1414488"/>
    <x v="1"/>
    <n v="1"/>
    <n v="30"/>
  </r>
  <r>
    <x v="58"/>
    <n v="0"/>
    <x v="0"/>
    <n v="0"/>
    <n v="0"/>
  </r>
  <r>
    <x v="58"/>
    <n v="1414488"/>
    <x v="1"/>
    <n v="2"/>
    <n v="30"/>
  </r>
  <r>
    <x v="59"/>
    <n v="0"/>
    <x v="0"/>
    <n v="0"/>
    <n v="0"/>
  </r>
  <r>
    <x v="59"/>
    <n v="1414488"/>
    <x v="1"/>
    <n v="1"/>
    <n v="30"/>
  </r>
  <r>
    <x v="60"/>
    <n v="0"/>
    <x v="0"/>
    <n v="0"/>
    <n v="0"/>
  </r>
  <r>
    <x v="60"/>
    <n v="1414488"/>
    <x v="1"/>
    <n v="1"/>
    <n v="30"/>
  </r>
  <r>
    <x v="61"/>
    <n v="0"/>
    <x v="0"/>
    <n v="0"/>
    <n v="0"/>
  </r>
  <r>
    <x v="61"/>
    <n v="1414488"/>
    <x v="1"/>
    <n v="2"/>
    <n v="30"/>
  </r>
  <r>
    <x v="62"/>
    <n v="0"/>
    <x v="0"/>
    <n v="0"/>
    <n v="0"/>
  </r>
  <r>
    <x v="62"/>
    <n v="1414488"/>
    <x v="1"/>
    <n v="1"/>
    <n v="30"/>
  </r>
  <r>
    <x v="63"/>
    <n v="0"/>
    <x v="0"/>
    <n v="0"/>
    <n v="0"/>
  </r>
  <r>
    <x v="63"/>
    <n v="1414488"/>
    <x v="1"/>
    <n v="1"/>
    <n v="30"/>
  </r>
  <r>
    <x v="64"/>
    <n v="1334974"/>
    <x v="1"/>
    <n v="1"/>
    <n v="90"/>
  </r>
  <r>
    <x v="64"/>
    <n v="1414488"/>
    <x v="1"/>
    <n v="2"/>
    <n v="30"/>
  </r>
  <r>
    <x v="65"/>
    <n v="0"/>
    <x v="0"/>
    <n v="0"/>
    <n v="0"/>
  </r>
  <r>
    <x v="65"/>
    <n v="0"/>
    <x v="1"/>
    <n v="0"/>
    <n v="30"/>
  </r>
  <r>
    <x v="66"/>
    <n v="0"/>
    <x v="0"/>
    <n v="0"/>
    <n v="0"/>
  </r>
  <r>
    <x v="66"/>
    <n v="1414488"/>
    <x v="1"/>
    <n v="3"/>
    <n v="30"/>
  </r>
  <r>
    <x v="67"/>
    <n v="0"/>
    <x v="0"/>
    <n v="0"/>
    <n v="0"/>
  </r>
  <r>
    <x v="67"/>
    <n v="1414488"/>
    <x v="1"/>
    <n v="2"/>
    <n v="30"/>
  </r>
  <r>
    <x v="68"/>
    <n v="0"/>
    <x v="0"/>
    <n v="0"/>
    <n v="0"/>
  </r>
  <r>
    <x v="68"/>
    <n v="1414488"/>
    <x v="1"/>
    <n v="2"/>
    <n v="30"/>
  </r>
  <r>
    <x v="69"/>
    <n v="0"/>
    <x v="0"/>
    <n v="0"/>
    <n v="0"/>
  </r>
  <r>
    <x v="69"/>
    <n v="1414488"/>
    <x v="1"/>
    <n v="2"/>
    <n v="30"/>
  </r>
  <r>
    <x v="70"/>
    <n v="0"/>
    <x v="0"/>
    <n v="0"/>
    <n v="0"/>
  </r>
  <r>
    <x v="70"/>
    <n v="1414488"/>
    <x v="1"/>
    <n v="3"/>
    <n v="30"/>
  </r>
  <r>
    <x v="71"/>
    <n v="0"/>
    <x v="0"/>
    <n v="0"/>
    <n v="0"/>
  </r>
  <r>
    <x v="71"/>
    <n v="1414488"/>
    <x v="1"/>
    <n v="4"/>
    <n v="30"/>
  </r>
  <r>
    <x v="72"/>
    <n v="0"/>
    <x v="0"/>
    <n v="0"/>
    <n v="0"/>
  </r>
  <r>
    <x v="73"/>
    <n v="0"/>
    <x v="0"/>
    <n v="0"/>
    <n v="0"/>
  </r>
  <r>
    <x v="73"/>
    <n v="1414488"/>
    <x v="1"/>
    <n v="1"/>
    <n v="30"/>
  </r>
  <r>
    <x v="74"/>
    <n v="0"/>
    <x v="1"/>
    <n v="0"/>
    <n v="90"/>
  </r>
  <r>
    <x v="74"/>
    <n v="1414488"/>
    <x v="1"/>
    <n v="2"/>
    <n v="30"/>
  </r>
  <r>
    <x v="75"/>
    <n v="0"/>
    <x v="0"/>
    <n v="0"/>
    <n v="0"/>
  </r>
  <r>
    <x v="75"/>
    <n v="1414488"/>
    <x v="1"/>
    <n v="1"/>
    <n v="30"/>
  </r>
  <r>
    <x v="76"/>
    <n v="0"/>
    <x v="0"/>
    <n v="0"/>
    <n v="0"/>
  </r>
  <r>
    <x v="76"/>
    <n v="1414488"/>
    <x v="1"/>
    <n v="4"/>
    <n v="30"/>
  </r>
  <r>
    <x v="77"/>
    <n v="0"/>
    <x v="1"/>
    <n v="0"/>
    <n v="90"/>
  </r>
  <r>
    <x v="77"/>
    <n v="1414488"/>
    <x v="1"/>
    <n v="3"/>
    <n v="30"/>
  </r>
  <r>
    <x v="78"/>
    <n v="0"/>
    <x v="0"/>
    <n v="0"/>
    <n v="0"/>
  </r>
  <r>
    <x v="78"/>
    <n v="0"/>
    <x v="1"/>
    <n v="0"/>
    <n v="30"/>
  </r>
  <r>
    <x v="79"/>
    <n v="0"/>
    <x v="0"/>
    <n v="0"/>
    <n v="0"/>
  </r>
  <r>
    <x v="79"/>
    <n v="1414488"/>
    <x v="1"/>
    <n v="1"/>
    <n v="30"/>
  </r>
  <r>
    <x v="80"/>
    <n v="0"/>
    <x v="0"/>
    <n v="0"/>
    <n v="0"/>
  </r>
  <r>
    <x v="80"/>
    <n v="1414488"/>
    <x v="1"/>
    <n v="1"/>
    <n v="30"/>
  </r>
  <r>
    <x v="81"/>
    <n v="0"/>
    <x v="0"/>
    <n v="0"/>
    <n v="0"/>
  </r>
  <r>
    <x v="81"/>
    <n v="1414488"/>
    <x v="1"/>
    <n v="2"/>
    <n v="30"/>
  </r>
  <r>
    <x v="82"/>
    <n v="1414488"/>
    <x v="1"/>
    <n v="2"/>
    <n v="30"/>
  </r>
  <r>
    <x v="82"/>
    <n v="1765762"/>
    <x v="1"/>
    <n v="1"/>
    <n v="90"/>
  </r>
  <r>
    <x v="83"/>
    <n v="0"/>
    <x v="0"/>
    <n v="0"/>
    <n v="0"/>
  </r>
  <r>
    <x v="83"/>
    <n v="1414488"/>
    <x v="1"/>
    <n v="2"/>
    <n v="30"/>
  </r>
  <r>
    <x v="84"/>
    <n v="0"/>
    <x v="1"/>
    <n v="0"/>
    <n v="90"/>
  </r>
  <r>
    <x v="84"/>
    <n v="1414488"/>
    <x v="1"/>
    <n v="1"/>
    <n v="30"/>
  </r>
  <r>
    <x v="85"/>
    <n v="157258"/>
    <x v="0"/>
    <n v="1"/>
    <n v="0"/>
  </r>
  <r>
    <x v="85"/>
    <n v="1414488"/>
    <x v="1"/>
    <n v="2"/>
    <n v="30"/>
  </r>
  <r>
    <x v="86"/>
    <n v="0"/>
    <x v="1"/>
    <n v="0"/>
    <n v="90"/>
  </r>
  <r>
    <x v="86"/>
    <n v="1414488"/>
    <x v="1"/>
    <n v="2"/>
    <n v="30"/>
  </r>
  <r>
    <x v="87"/>
    <n v="0"/>
    <x v="0"/>
    <n v="0"/>
    <n v="0"/>
  </r>
  <r>
    <x v="87"/>
    <n v="1414488"/>
    <x v="1"/>
    <n v="6"/>
    <n v="30"/>
  </r>
  <r>
    <x v="88"/>
    <n v="0"/>
    <x v="0"/>
    <n v="0"/>
    <n v="0"/>
  </r>
  <r>
    <x v="88"/>
    <n v="1414488"/>
    <x v="1"/>
    <n v="2"/>
    <n v="30"/>
  </r>
  <r>
    <x v="89"/>
    <n v="0"/>
    <x v="0"/>
    <n v="0"/>
    <n v="0"/>
  </r>
  <r>
    <x v="89"/>
    <n v="1414488"/>
    <x v="1"/>
    <n v="3"/>
    <n v="30"/>
  </r>
  <r>
    <x v="90"/>
    <n v="0"/>
    <x v="0"/>
    <n v="0"/>
    <n v="0"/>
  </r>
  <r>
    <x v="90"/>
    <n v="1414488"/>
    <x v="1"/>
    <n v="2"/>
    <n v="60"/>
  </r>
  <r>
    <x v="91"/>
    <n v="0"/>
    <x v="0"/>
    <n v="0"/>
    <n v="0"/>
  </r>
  <r>
    <x v="92"/>
    <n v="397010"/>
    <x v="0"/>
    <n v="3"/>
    <n v="0"/>
  </r>
  <r>
    <x v="92"/>
    <n v="1414488"/>
    <x v="1"/>
    <n v="1"/>
    <n v="30"/>
  </r>
  <r>
    <x v="93"/>
    <n v="0"/>
    <x v="0"/>
    <n v="0"/>
    <n v="0"/>
  </r>
  <r>
    <x v="94"/>
    <n v="0"/>
    <x v="0"/>
    <n v="0"/>
    <n v="0"/>
  </r>
  <r>
    <x v="95"/>
    <n v="0"/>
    <x v="1"/>
    <n v="0"/>
    <n v="90"/>
  </r>
  <r>
    <x v="95"/>
    <n v="1414488"/>
    <x v="1"/>
    <n v="2"/>
    <n v="30"/>
  </r>
  <r>
    <x v="96"/>
    <n v="0"/>
    <x v="0"/>
    <n v="0"/>
    <n v="0"/>
  </r>
  <r>
    <x v="96"/>
    <n v="1414488"/>
    <x v="1"/>
    <n v="2"/>
    <n v="30"/>
  </r>
  <r>
    <x v="97"/>
    <n v="0"/>
    <x v="0"/>
    <n v="0"/>
    <n v="0"/>
  </r>
  <r>
    <x v="97"/>
    <n v="1414488"/>
    <x v="1"/>
    <n v="2"/>
    <n v="30"/>
  </r>
  <r>
    <x v="98"/>
    <n v="0"/>
    <x v="0"/>
    <n v="0"/>
    <n v="0"/>
  </r>
  <r>
    <x v="98"/>
    <n v="1414488"/>
    <x v="1"/>
    <n v="1"/>
    <n v="30"/>
  </r>
  <r>
    <x v="99"/>
    <n v="0"/>
    <x v="0"/>
    <n v="0"/>
    <n v="0"/>
  </r>
  <r>
    <x v="99"/>
    <n v="1414488"/>
    <x v="1"/>
    <n v="1"/>
    <n v="30"/>
  </r>
  <r>
    <x v="100"/>
    <n v="0"/>
    <x v="0"/>
    <n v="0"/>
    <n v="0"/>
  </r>
  <r>
    <x v="100"/>
    <n v="1414488"/>
    <x v="1"/>
    <n v="4"/>
    <n v="30"/>
  </r>
  <r>
    <x v="101"/>
    <n v="0"/>
    <x v="0"/>
    <n v="0"/>
    <n v="0"/>
  </r>
  <r>
    <x v="101"/>
    <n v="1414488"/>
    <x v="1"/>
    <n v="2"/>
    <n v="30"/>
  </r>
  <r>
    <x v="102"/>
    <n v="0"/>
    <x v="0"/>
    <n v="0"/>
    <n v="0"/>
  </r>
  <r>
    <x v="102"/>
    <n v="1414488"/>
    <x v="1"/>
    <n v="3"/>
    <n v="30"/>
  </r>
  <r>
    <x v="103"/>
    <n v="0"/>
    <x v="0"/>
    <n v="0"/>
    <n v="0"/>
  </r>
  <r>
    <x v="103"/>
    <n v="0"/>
    <x v="1"/>
    <n v="0"/>
    <n v="30"/>
  </r>
  <r>
    <x v="104"/>
    <n v="0"/>
    <x v="0"/>
    <n v="0"/>
    <n v="0"/>
  </r>
  <r>
    <x v="104"/>
    <n v="0"/>
    <x v="1"/>
    <n v="0"/>
    <n v="30"/>
  </r>
  <r>
    <x v="105"/>
    <n v="0"/>
    <x v="1"/>
    <n v="0"/>
    <n v="90"/>
  </r>
  <r>
    <x v="105"/>
    <n v="1414488"/>
    <x v="1"/>
    <n v="3"/>
    <n v="30"/>
  </r>
  <r>
    <x v="106"/>
    <n v="0"/>
    <x v="0"/>
    <n v="0"/>
    <n v="0"/>
  </r>
  <r>
    <x v="106"/>
    <n v="1414488"/>
    <x v="1"/>
    <n v="2"/>
    <n v="30"/>
  </r>
  <r>
    <x v="107"/>
    <n v="0"/>
    <x v="0"/>
    <n v="0"/>
    <n v="0"/>
  </r>
  <r>
    <x v="107"/>
    <n v="1414488"/>
    <x v="1"/>
    <n v="2"/>
    <n v="30"/>
  </r>
  <r>
    <x v="108"/>
    <n v="0"/>
    <x v="0"/>
    <n v="0"/>
    <n v="0"/>
  </r>
  <r>
    <x v="108"/>
    <n v="1414488"/>
    <x v="1"/>
    <n v="1"/>
    <n v="30"/>
  </r>
  <r>
    <x v="109"/>
    <n v="0"/>
    <x v="0"/>
    <n v="0"/>
    <n v="0"/>
  </r>
  <r>
    <x v="109"/>
    <n v="1414488"/>
    <x v="1"/>
    <n v="3"/>
    <n v="30"/>
  </r>
  <r>
    <x v="110"/>
    <n v="0"/>
    <x v="0"/>
    <n v="0"/>
    <n v="0"/>
  </r>
  <r>
    <x v="110"/>
    <n v="0"/>
    <x v="1"/>
    <n v="0"/>
    <n v="30"/>
  </r>
  <r>
    <x v="111"/>
    <n v="0"/>
    <x v="1"/>
    <n v="0"/>
    <n v="30"/>
  </r>
  <r>
    <x v="111"/>
    <n v="0"/>
    <x v="1"/>
    <n v="0"/>
    <n v="90"/>
  </r>
  <r>
    <x v="112"/>
    <n v="0"/>
    <x v="0"/>
    <n v="0"/>
    <n v="0"/>
  </r>
  <r>
    <x v="112"/>
    <n v="1414488"/>
    <x v="1"/>
    <n v="1"/>
    <n v="30"/>
  </r>
  <r>
    <x v="113"/>
    <n v="0"/>
    <x v="0"/>
    <n v="0"/>
    <n v="0"/>
  </r>
  <r>
    <x v="114"/>
    <n v="0"/>
    <x v="0"/>
    <n v="0"/>
    <n v="0"/>
  </r>
  <r>
    <x v="114"/>
    <n v="0"/>
    <x v="1"/>
    <n v="0"/>
    <n v="30"/>
  </r>
  <r>
    <x v="115"/>
    <n v="0"/>
    <x v="0"/>
    <n v="0"/>
    <n v="0"/>
  </r>
  <r>
    <x v="115"/>
    <n v="1414488"/>
    <x v="1"/>
    <n v="2"/>
    <n v="30"/>
  </r>
  <r>
    <x v="116"/>
    <n v="0"/>
    <x v="0"/>
    <n v="0"/>
    <n v="0"/>
  </r>
  <r>
    <x v="116"/>
    <n v="0"/>
    <x v="1"/>
    <n v="0"/>
    <n v="30"/>
  </r>
  <r>
    <x v="117"/>
    <n v="0"/>
    <x v="0"/>
    <n v="0"/>
    <n v="0"/>
  </r>
  <r>
    <x v="117"/>
    <n v="1414488"/>
    <x v="1"/>
    <n v="2"/>
    <n v="30"/>
  </r>
  <r>
    <x v="118"/>
    <n v="0"/>
    <x v="0"/>
    <n v="0"/>
    <n v="0"/>
  </r>
  <r>
    <x v="118"/>
    <n v="1414488"/>
    <x v="1"/>
    <n v="4"/>
    <n v="29"/>
  </r>
  <r>
    <x v="119"/>
    <n v="0"/>
    <x v="0"/>
    <n v="0"/>
    <n v="0"/>
  </r>
  <r>
    <x v="119"/>
    <n v="0"/>
    <x v="1"/>
    <n v="0"/>
    <n v="30"/>
  </r>
  <r>
    <x v="120"/>
    <n v="0"/>
    <x v="0"/>
    <n v="0"/>
    <n v="0"/>
  </r>
  <r>
    <x v="121"/>
    <n v="0"/>
    <x v="0"/>
    <n v="0"/>
    <n v="0"/>
  </r>
  <r>
    <x v="121"/>
    <n v="774547"/>
    <x v="0"/>
    <n v="1"/>
    <n v="0"/>
  </r>
  <r>
    <x v="122"/>
    <n v="0"/>
    <x v="0"/>
    <n v="0"/>
    <n v="0"/>
  </r>
  <r>
    <x v="123"/>
    <n v="0"/>
    <x v="2"/>
    <n v="0"/>
    <n v="70"/>
  </r>
  <r>
    <x v="123"/>
    <n v="1597416"/>
    <x v="1"/>
    <n v="1"/>
    <n v="90"/>
  </r>
  <r>
    <x v="124"/>
    <n v="0"/>
    <x v="1"/>
    <n v="0"/>
    <n v="90"/>
  </r>
  <r>
    <x v="124"/>
    <n v="1414488"/>
    <x v="1"/>
    <n v="1"/>
    <n v="30"/>
  </r>
  <r>
    <x v="125"/>
    <n v="0"/>
    <x v="1"/>
    <n v="0"/>
    <n v="90"/>
  </r>
  <r>
    <x v="125"/>
    <n v="1414488"/>
    <x v="1"/>
    <n v="2"/>
    <n v="60"/>
  </r>
  <r>
    <x v="126"/>
    <n v="0"/>
    <x v="0"/>
    <n v="0"/>
    <n v="0"/>
  </r>
  <r>
    <x v="126"/>
    <n v="1414488"/>
    <x v="1"/>
    <n v="3"/>
    <n v="30"/>
  </r>
  <r>
    <x v="127"/>
    <n v="0"/>
    <x v="0"/>
    <n v="0"/>
    <n v="0"/>
  </r>
  <r>
    <x v="127"/>
    <n v="1414488"/>
    <x v="1"/>
    <n v="3"/>
    <n v="30"/>
  </r>
  <r>
    <x v="128"/>
    <n v="0"/>
    <x v="0"/>
    <n v="0"/>
    <n v="0"/>
  </r>
  <r>
    <x v="128"/>
    <n v="1414488"/>
    <x v="1"/>
    <n v="1"/>
    <n v="30"/>
  </r>
  <r>
    <x v="129"/>
    <n v="0"/>
    <x v="0"/>
    <n v="0"/>
    <n v="0"/>
  </r>
  <r>
    <x v="129"/>
    <n v="0"/>
    <x v="1"/>
    <n v="0"/>
    <n v="30"/>
  </r>
  <r>
    <x v="130"/>
    <n v="0"/>
    <x v="1"/>
    <n v="0"/>
    <n v="90"/>
  </r>
  <r>
    <x v="130"/>
    <n v="1414488"/>
    <x v="1"/>
    <n v="4"/>
    <n v="30"/>
  </r>
  <r>
    <x v="131"/>
    <n v="0"/>
    <x v="0"/>
    <n v="0"/>
    <n v="0"/>
  </r>
  <r>
    <x v="131"/>
    <n v="1414488"/>
    <x v="1"/>
    <n v="3"/>
    <n v="30"/>
  </r>
  <r>
    <x v="132"/>
    <n v="0"/>
    <x v="0"/>
    <n v="0"/>
    <n v="0"/>
  </r>
  <r>
    <x v="132"/>
    <n v="1414488"/>
    <x v="1"/>
    <n v="2"/>
    <n v="30"/>
  </r>
  <r>
    <x v="133"/>
    <n v="0"/>
    <x v="1"/>
    <n v="0"/>
    <n v="90"/>
  </r>
  <r>
    <x v="133"/>
    <n v="1414488"/>
    <x v="1"/>
    <n v="2"/>
    <n v="30"/>
  </r>
  <r>
    <x v="134"/>
    <n v="0"/>
    <x v="1"/>
    <n v="0"/>
    <n v="90"/>
  </r>
  <r>
    <x v="134"/>
    <n v="1414488"/>
    <x v="1"/>
    <n v="1"/>
    <n v="60"/>
  </r>
  <r>
    <x v="135"/>
    <n v="0"/>
    <x v="0"/>
    <n v="0"/>
    <n v="0"/>
  </r>
  <r>
    <x v="135"/>
    <n v="1414488"/>
    <x v="1"/>
    <n v="3"/>
    <n v="30"/>
  </r>
  <r>
    <x v="136"/>
    <n v="0"/>
    <x v="0"/>
    <n v="0"/>
    <n v="0"/>
  </r>
  <r>
    <x v="136"/>
    <n v="1414488"/>
    <x v="1"/>
    <n v="3"/>
    <n v="30"/>
  </r>
  <r>
    <x v="137"/>
    <n v="0"/>
    <x v="0"/>
    <n v="0"/>
    <n v="0"/>
  </r>
  <r>
    <x v="137"/>
    <n v="1414488"/>
    <x v="1"/>
    <n v="2"/>
    <n v="30"/>
  </r>
  <r>
    <x v="138"/>
    <n v="0"/>
    <x v="1"/>
    <n v="0"/>
    <n v="90"/>
  </r>
  <r>
    <x v="138"/>
    <n v="1414488"/>
    <x v="1"/>
    <n v="3"/>
    <n v="30"/>
  </r>
  <r>
    <x v="139"/>
    <n v="0"/>
    <x v="0"/>
    <n v="0"/>
    <n v="0"/>
  </r>
  <r>
    <x v="139"/>
    <n v="1414488"/>
    <x v="1"/>
    <n v="3"/>
    <n v="30"/>
  </r>
  <r>
    <x v="140"/>
    <n v="0"/>
    <x v="0"/>
    <n v="0"/>
    <n v="0"/>
  </r>
  <r>
    <x v="140"/>
    <n v="1414488"/>
    <x v="1"/>
    <n v="2"/>
    <n v="30"/>
  </r>
  <r>
    <x v="141"/>
    <n v="0"/>
    <x v="0"/>
    <n v="0"/>
    <n v="0"/>
  </r>
  <r>
    <x v="141"/>
    <n v="1414488"/>
    <x v="1"/>
    <n v="1"/>
    <n v="30"/>
  </r>
  <r>
    <x v="142"/>
    <n v="0"/>
    <x v="0"/>
    <n v="0"/>
    <n v="0"/>
  </r>
  <r>
    <x v="142"/>
    <n v="1414488"/>
    <x v="1"/>
    <n v="2"/>
    <n v="30"/>
  </r>
  <r>
    <x v="143"/>
    <n v="0"/>
    <x v="0"/>
    <n v="0"/>
    <n v="0"/>
  </r>
  <r>
    <x v="143"/>
    <n v="1414488"/>
    <x v="1"/>
    <n v="1"/>
    <n v="30"/>
  </r>
  <r>
    <x v="144"/>
    <n v="0"/>
    <x v="1"/>
    <n v="0"/>
    <n v="90"/>
  </r>
  <r>
    <x v="144"/>
    <n v="1414488"/>
    <x v="1"/>
    <n v="1"/>
    <n v="30"/>
  </r>
  <r>
    <x v="145"/>
    <n v="0"/>
    <x v="1"/>
    <n v="0"/>
    <n v="90"/>
  </r>
  <r>
    <x v="145"/>
    <n v="1414488"/>
    <x v="1"/>
    <n v="3"/>
    <n v="30"/>
  </r>
  <r>
    <x v="146"/>
    <n v="0"/>
    <x v="0"/>
    <n v="0"/>
    <n v="0"/>
  </r>
  <r>
    <x v="146"/>
    <n v="990223"/>
    <x v="0"/>
    <n v="2"/>
    <n v="0"/>
  </r>
  <r>
    <x v="147"/>
    <n v="0"/>
    <x v="0"/>
    <n v="0"/>
    <n v="0"/>
  </r>
  <r>
    <x v="147"/>
    <n v="990223"/>
    <x v="0"/>
    <n v="1"/>
    <n v="0"/>
  </r>
  <r>
    <x v="148"/>
    <n v="0"/>
    <x v="0"/>
    <n v="0"/>
    <n v="0"/>
  </r>
  <r>
    <x v="148"/>
    <n v="710569"/>
    <x v="0"/>
    <n v="2"/>
    <n v="0"/>
  </r>
  <r>
    <x v="149"/>
    <n v="1590641"/>
    <x v="0"/>
    <n v="2"/>
    <n v="0"/>
  </r>
  <r>
    <x v="149"/>
    <n v="1902440"/>
    <x v="1"/>
    <n v="4"/>
    <n v="90"/>
  </r>
  <r>
    <x v="150"/>
    <n v="0"/>
    <x v="0"/>
    <n v="0"/>
    <n v="0"/>
  </r>
  <r>
    <x v="150"/>
    <n v="0"/>
    <x v="1"/>
    <n v="0"/>
    <n v="53"/>
  </r>
  <r>
    <x v="151"/>
    <n v="0"/>
    <x v="0"/>
    <n v="0"/>
    <n v="0"/>
  </r>
  <r>
    <x v="151"/>
    <n v="1902440"/>
    <x v="1"/>
    <n v="2"/>
    <n v="90"/>
  </r>
  <r>
    <x v="152"/>
    <n v="0"/>
    <x v="0"/>
    <n v="0"/>
    <n v="0"/>
  </r>
  <r>
    <x v="153"/>
    <n v="0"/>
    <x v="0"/>
    <n v="0"/>
    <n v="0"/>
  </r>
  <r>
    <x v="153"/>
    <n v="1414488"/>
    <x v="1"/>
    <n v="2"/>
    <n v="30"/>
  </r>
  <r>
    <x v="154"/>
    <n v="0"/>
    <x v="0"/>
    <n v="0"/>
    <n v="0"/>
  </r>
  <r>
    <x v="154"/>
    <n v="1414488"/>
    <x v="1"/>
    <n v="2"/>
    <n v="30"/>
  </r>
  <r>
    <x v="155"/>
    <n v="0"/>
    <x v="0"/>
    <n v="0"/>
    <n v="0"/>
  </r>
  <r>
    <x v="155"/>
    <n v="1414488"/>
    <x v="1"/>
    <n v="4"/>
    <n v="30"/>
  </r>
  <r>
    <x v="156"/>
    <n v="0"/>
    <x v="0"/>
    <n v="0"/>
    <n v="0"/>
  </r>
  <r>
    <x v="157"/>
    <n v="0"/>
    <x v="0"/>
    <n v="0"/>
    <n v="0"/>
  </r>
  <r>
    <x v="157"/>
    <n v="1414488"/>
    <x v="1"/>
    <n v="3"/>
    <n v="30"/>
  </r>
  <r>
    <x v="158"/>
    <n v="0"/>
    <x v="0"/>
    <n v="0"/>
    <n v="0"/>
  </r>
  <r>
    <x v="158"/>
    <n v="1414488"/>
    <x v="1"/>
    <n v="2"/>
    <n v="30"/>
  </r>
  <r>
    <x v="159"/>
    <n v="0"/>
    <x v="0"/>
    <n v="0"/>
    <n v="0"/>
  </r>
  <r>
    <x v="159"/>
    <n v="1414488"/>
    <x v="1"/>
    <n v="2"/>
    <n v="30"/>
  </r>
  <r>
    <x v="160"/>
    <n v="0"/>
    <x v="0"/>
    <n v="0"/>
    <n v="0"/>
  </r>
  <r>
    <x v="160"/>
    <n v="0"/>
    <x v="1"/>
    <n v="0"/>
    <n v="30"/>
  </r>
  <r>
    <x v="161"/>
    <n v="0"/>
    <x v="0"/>
    <n v="0"/>
    <n v="0"/>
  </r>
  <r>
    <x v="161"/>
    <n v="1414488"/>
    <x v="1"/>
    <n v="2"/>
    <n v="30"/>
  </r>
  <r>
    <x v="162"/>
    <n v="0"/>
    <x v="0"/>
    <n v="0"/>
    <n v="0"/>
  </r>
  <r>
    <x v="162"/>
    <n v="1414488"/>
    <x v="1"/>
    <n v="2"/>
    <n v="10"/>
  </r>
  <r>
    <x v="163"/>
    <n v="0"/>
    <x v="0"/>
    <n v="0"/>
    <n v="0"/>
  </r>
  <r>
    <x v="163"/>
    <n v="2053763"/>
    <x v="0"/>
    <n v="2"/>
    <n v="0"/>
  </r>
  <r>
    <x v="164"/>
    <n v="0"/>
    <x v="0"/>
    <n v="0"/>
    <n v="0"/>
  </r>
  <r>
    <x v="164"/>
    <n v="1926275"/>
    <x v="1"/>
    <n v="3"/>
    <n v="90"/>
  </r>
  <r>
    <x v="165"/>
    <n v="0"/>
    <x v="0"/>
    <n v="0"/>
    <n v="0"/>
  </r>
  <r>
    <x v="165"/>
    <n v="2055916"/>
    <x v="1"/>
    <n v="3"/>
    <n v="68"/>
  </r>
  <r>
    <x v="166"/>
    <n v="0"/>
    <x v="0"/>
    <n v="0"/>
    <n v="0"/>
  </r>
  <r>
    <x v="166"/>
    <n v="117832"/>
    <x v="0"/>
    <n v="1"/>
    <n v="0"/>
  </r>
  <r>
    <x v="167"/>
    <n v="0"/>
    <x v="0"/>
    <n v="0"/>
    <n v="0"/>
  </r>
  <r>
    <x v="167"/>
    <n v="1414488"/>
    <x v="1"/>
    <n v="4"/>
    <n v="30"/>
  </r>
  <r>
    <x v="168"/>
    <n v="0"/>
    <x v="1"/>
    <n v="0"/>
    <n v="30"/>
  </r>
  <r>
    <x v="168"/>
    <n v="63028"/>
    <x v="0"/>
    <n v="2"/>
    <n v="0"/>
  </r>
  <r>
    <x v="169"/>
    <n v="0"/>
    <x v="0"/>
    <n v="0"/>
    <n v="0"/>
  </r>
  <r>
    <x v="169"/>
    <n v="1414488"/>
    <x v="1"/>
    <n v="1"/>
    <n v="30"/>
  </r>
  <r>
    <x v="170"/>
    <n v="0"/>
    <x v="0"/>
    <n v="0"/>
    <n v="0"/>
  </r>
  <r>
    <x v="170"/>
    <n v="1414488"/>
    <x v="1"/>
    <n v="2"/>
    <n v="30"/>
  </r>
  <r>
    <x v="171"/>
    <n v="0"/>
    <x v="0"/>
    <n v="0"/>
    <n v="0"/>
  </r>
  <r>
    <x v="171"/>
    <n v="0"/>
    <x v="1"/>
    <n v="0"/>
    <n v="30"/>
  </r>
  <r>
    <x v="172"/>
    <n v="0"/>
    <x v="0"/>
    <n v="0"/>
    <n v="0"/>
  </r>
  <r>
    <x v="172"/>
    <n v="0"/>
    <x v="1"/>
    <n v="0"/>
    <n v="30"/>
  </r>
  <r>
    <x v="173"/>
    <n v="0"/>
    <x v="0"/>
    <n v="0"/>
    <n v="0"/>
  </r>
  <r>
    <x v="173"/>
    <n v="0"/>
    <x v="1"/>
    <n v="0"/>
    <n v="30"/>
  </r>
  <r>
    <x v="174"/>
    <n v="0"/>
    <x v="0"/>
    <n v="0"/>
    <n v="0"/>
  </r>
  <r>
    <x v="174"/>
    <n v="1414488"/>
    <x v="1"/>
    <n v="2"/>
    <n v="30"/>
  </r>
  <r>
    <x v="175"/>
    <n v="434932"/>
    <x v="0"/>
    <n v="1"/>
    <n v="0"/>
  </r>
  <r>
    <x v="175"/>
    <n v="1456633"/>
    <x v="0"/>
    <n v="1"/>
    <n v="0"/>
  </r>
  <r>
    <x v="176"/>
    <n v="0"/>
    <x v="0"/>
    <n v="0"/>
    <n v="0"/>
  </r>
  <r>
    <x v="176"/>
    <n v="1414488"/>
    <x v="1"/>
    <n v="4"/>
    <n v="30"/>
  </r>
  <r>
    <x v="177"/>
    <n v="0"/>
    <x v="0"/>
    <n v="0"/>
    <n v="0"/>
  </r>
  <r>
    <x v="177"/>
    <n v="1414488"/>
    <x v="1"/>
    <n v="2"/>
    <n v="30"/>
  </r>
  <r>
    <x v="178"/>
    <n v="0"/>
    <x v="0"/>
    <n v="0"/>
    <n v="0"/>
  </r>
  <r>
    <x v="178"/>
    <n v="0"/>
    <x v="1"/>
    <n v="0"/>
    <n v="30"/>
  </r>
  <r>
    <x v="179"/>
    <n v="0"/>
    <x v="0"/>
    <n v="0"/>
    <n v="0"/>
  </r>
  <r>
    <x v="179"/>
    <n v="121578"/>
    <x v="0"/>
    <n v="1"/>
    <n v="0"/>
  </r>
  <r>
    <x v="180"/>
    <n v="0"/>
    <x v="0"/>
    <n v="0"/>
    <n v="0"/>
  </r>
  <r>
    <x v="180"/>
    <n v="1414488"/>
    <x v="1"/>
    <n v="2"/>
    <n v="30"/>
  </r>
  <r>
    <x v="181"/>
    <n v="0"/>
    <x v="2"/>
    <n v="0"/>
    <n v="90"/>
  </r>
  <r>
    <x v="181"/>
    <n v="1855059"/>
    <x v="0"/>
    <n v="1"/>
    <n v="0"/>
  </r>
  <r>
    <x v="182"/>
    <n v="0"/>
    <x v="0"/>
    <n v="0"/>
    <n v="0"/>
  </r>
  <r>
    <x v="182"/>
    <n v="1414488"/>
    <x v="1"/>
    <n v="1"/>
    <n v="30"/>
  </r>
  <r>
    <x v="183"/>
    <n v="0"/>
    <x v="0"/>
    <n v="0"/>
    <n v="0"/>
  </r>
  <r>
    <x v="183"/>
    <n v="1414488"/>
    <x v="1"/>
    <n v="2"/>
    <n v="30"/>
  </r>
  <r>
    <x v="184"/>
    <n v="0"/>
    <x v="0"/>
    <n v="0"/>
    <n v="0"/>
  </r>
  <r>
    <x v="184"/>
    <n v="1414488"/>
    <x v="1"/>
    <n v="3"/>
    <n v="30"/>
  </r>
  <r>
    <x v="185"/>
    <n v="0"/>
    <x v="0"/>
    <n v="0"/>
    <n v="0"/>
  </r>
  <r>
    <x v="185"/>
    <n v="1414488"/>
    <x v="1"/>
    <n v="3"/>
    <n v="30"/>
  </r>
  <r>
    <x v="186"/>
    <n v="0"/>
    <x v="0"/>
    <n v="0"/>
    <n v="0"/>
  </r>
  <r>
    <x v="186"/>
    <n v="1414488"/>
    <x v="1"/>
    <n v="3"/>
    <n v="30"/>
  </r>
  <r>
    <x v="187"/>
    <n v="0"/>
    <x v="0"/>
    <n v="0"/>
    <n v="0"/>
  </r>
  <r>
    <x v="187"/>
    <n v="1414488"/>
    <x v="1"/>
    <n v="2"/>
    <n v="60"/>
  </r>
  <r>
    <x v="188"/>
    <n v="0"/>
    <x v="0"/>
    <n v="0"/>
    <n v="0"/>
  </r>
  <r>
    <x v="188"/>
    <n v="1414488"/>
    <x v="1"/>
    <n v="3"/>
    <n v="30"/>
  </r>
  <r>
    <x v="189"/>
    <n v="0"/>
    <x v="0"/>
    <n v="0"/>
    <n v="0"/>
  </r>
  <r>
    <x v="189"/>
    <n v="0"/>
    <x v="1"/>
    <n v="0"/>
    <n v="60"/>
  </r>
  <r>
    <x v="190"/>
    <n v="0"/>
    <x v="0"/>
    <n v="0"/>
    <n v="0"/>
  </r>
  <r>
    <x v="190"/>
    <n v="1414488"/>
    <x v="1"/>
    <n v="2"/>
    <n v="30"/>
  </r>
  <r>
    <x v="191"/>
    <n v="0"/>
    <x v="0"/>
    <n v="0"/>
    <n v="0"/>
  </r>
  <r>
    <x v="191"/>
    <n v="0"/>
    <x v="1"/>
    <n v="0"/>
    <n v="30"/>
  </r>
  <r>
    <x v="192"/>
    <n v="0"/>
    <x v="0"/>
    <n v="0"/>
    <n v="0"/>
  </r>
  <r>
    <x v="193"/>
    <n v="0"/>
    <x v="0"/>
    <n v="0"/>
    <n v="0"/>
  </r>
  <r>
    <x v="193"/>
    <n v="1414488"/>
    <x v="1"/>
    <n v="3"/>
    <n v="30"/>
  </r>
  <r>
    <x v="194"/>
    <n v="0"/>
    <x v="0"/>
    <n v="0"/>
    <n v="0"/>
  </r>
  <r>
    <x v="194"/>
    <n v="1414488"/>
    <x v="1"/>
    <n v="4"/>
    <n v="30"/>
  </r>
  <r>
    <x v="195"/>
    <n v="121578"/>
    <x v="0"/>
    <n v="2"/>
    <n v="0"/>
  </r>
  <r>
    <x v="195"/>
    <n v="126239"/>
    <x v="0"/>
    <n v="1"/>
    <n v="0"/>
  </r>
  <r>
    <x v="196"/>
    <n v="0"/>
    <x v="0"/>
    <n v="0"/>
    <n v="0"/>
  </r>
  <r>
    <x v="197"/>
    <n v="0"/>
    <x v="0"/>
    <n v="0"/>
    <n v="0"/>
  </r>
  <r>
    <x v="197"/>
    <n v="221276"/>
    <x v="0"/>
    <n v="4"/>
    <n v="0"/>
  </r>
  <r>
    <x v="198"/>
    <n v="0"/>
    <x v="0"/>
    <n v="0"/>
    <n v="0"/>
  </r>
  <r>
    <x v="198"/>
    <n v="987759"/>
    <x v="0"/>
    <n v="1"/>
    <n v="0"/>
  </r>
  <r>
    <x v="199"/>
    <n v="987759"/>
    <x v="0"/>
    <n v="1"/>
    <n v="0"/>
  </r>
  <r>
    <x v="199"/>
    <n v="1162362"/>
    <x v="0"/>
    <n v="1"/>
    <n v="0"/>
  </r>
  <r>
    <x v="200"/>
    <n v="0"/>
    <x v="1"/>
    <n v="0"/>
    <n v="90"/>
  </r>
  <r>
    <x v="200"/>
    <n v="987759"/>
    <x v="0"/>
    <n v="3"/>
    <n v="0"/>
  </r>
  <r>
    <x v="201"/>
    <n v="0"/>
    <x v="0"/>
    <n v="0"/>
    <n v="0"/>
  </r>
  <r>
    <x v="201"/>
    <n v="1414488"/>
    <x v="1"/>
    <n v="2"/>
    <n v="30"/>
  </r>
  <r>
    <x v="202"/>
    <n v="0"/>
    <x v="1"/>
    <n v="0"/>
    <n v="90"/>
  </r>
  <r>
    <x v="202"/>
    <n v="1414488"/>
    <x v="1"/>
    <n v="1"/>
    <n v="30"/>
  </r>
  <r>
    <x v="203"/>
    <n v="0"/>
    <x v="0"/>
    <n v="0"/>
    <n v="0"/>
  </r>
  <r>
    <x v="203"/>
    <n v="1414488"/>
    <x v="1"/>
    <n v="1"/>
    <n v="30"/>
  </r>
  <r>
    <x v="204"/>
    <n v="0"/>
    <x v="0"/>
    <n v="0"/>
    <n v="0"/>
  </r>
  <r>
    <x v="204"/>
    <n v="1414488"/>
    <x v="1"/>
    <n v="1"/>
    <n v="30"/>
  </r>
  <r>
    <x v="205"/>
    <n v="0"/>
    <x v="0"/>
    <n v="0"/>
    <n v="0"/>
  </r>
  <r>
    <x v="205"/>
    <n v="0"/>
    <x v="1"/>
    <n v="0"/>
    <n v="30"/>
  </r>
  <r>
    <x v="206"/>
    <n v="0"/>
    <x v="0"/>
    <n v="0"/>
    <n v="0"/>
  </r>
  <r>
    <x v="206"/>
    <n v="1414488"/>
    <x v="1"/>
    <n v="3"/>
    <n v="30"/>
  </r>
  <r>
    <x v="207"/>
    <n v="0"/>
    <x v="0"/>
    <n v="0"/>
    <n v="0"/>
  </r>
  <r>
    <x v="207"/>
    <n v="1414488"/>
    <x v="1"/>
    <n v="3"/>
    <n v="30"/>
  </r>
  <r>
    <x v="208"/>
    <n v="0"/>
    <x v="0"/>
    <n v="0"/>
    <n v="0"/>
  </r>
  <r>
    <x v="208"/>
    <n v="1414488"/>
    <x v="1"/>
    <n v="1"/>
    <n v="30"/>
  </r>
  <r>
    <x v="209"/>
    <n v="0"/>
    <x v="0"/>
    <n v="0"/>
    <n v="0"/>
  </r>
  <r>
    <x v="209"/>
    <n v="1414488"/>
    <x v="1"/>
    <n v="1"/>
    <n v="30"/>
  </r>
  <r>
    <x v="210"/>
    <n v="0"/>
    <x v="0"/>
    <n v="0"/>
    <n v="0"/>
  </r>
  <r>
    <x v="211"/>
    <n v="0"/>
    <x v="0"/>
    <n v="0"/>
    <n v="0"/>
  </r>
  <r>
    <x v="211"/>
    <n v="1414488"/>
    <x v="1"/>
    <n v="1"/>
    <n v="30"/>
  </r>
  <r>
    <x v="212"/>
    <n v="0"/>
    <x v="0"/>
    <n v="0"/>
    <n v="0"/>
  </r>
  <r>
    <x v="212"/>
    <n v="1414488"/>
    <x v="1"/>
    <n v="1"/>
    <n v="30"/>
  </r>
  <r>
    <x v="213"/>
    <n v="0"/>
    <x v="0"/>
    <n v="0"/>
    <n v="0"/>
  </r>
  <r>
    <x v="213"/>
    <n v="0"/>
    <x v="2"/>
    <n v="0"/>
    <n v="90"/>
  </r>
  <r>
    <x v="214"/>
    <n v="0"/>
    <x v="0"/>
    <n v="0"/>
    <n v="0"/>
  </r>
  <r>
    <x v="214"/>
    <n v="1414488"/>
    <x v="1"/>
    <n v="1"/>
    <n v="30"/>
  </r>
  <r>
    <x v="215"/>
    <n v="0"/>
    <x v="0"/>
    <n v="0"/>
    <n v="0"/>
  </r>
  <r>
    <x v="215"/>
    <n v="1414488"/>
    <x v="1"/>
    <n v="3"/>
    <n v="30"/>
  </r>
  <r>
    <x v="216"/>
    <n v="0"/>
    <x v="0"/>
    <n v="0"/>
    <n v="0"/>
  </r>
  <r>
    <x v="216"/>
    <n v="1414488"/>
    <x v="1"/>
    <n v="3"/>
    <n v="30"/>
  </r>
  <r>
    <x v="217"/>
    <n v="0"/>
    <x v="0"/>
    <n v="0"/>
    <n v="0"/>
  </r>
  <r>
    <x v="217"/>
    <n v="1414488"/>
    <x v="1"/>
    <n v="3"/>
    <n v="30"/>
  </r>
  <r>
    <x v="218"/>
    <n v="0"/>
    <x v="0"/>
    <n v="0"/>
    <n v="0"/>
  </r>
  <r>
    <x v="218"/>
    <n v="1414488"/>
    <x v="1"/>
    <n v="3"/>
    <n v="30"/>
  </r>
  <r>
    <x v="219"/>
    <n v="0"/>
    <x v="1"/>
    <n v="0"/>
    <n v="90"/>
  </r>
  <r>
    <x v="219"/>
    <n v="1414488"/>
    <x v="1"/>
    <n v="1"/>
    <n v="30"/>
  </r>
  <r>
    <x v="220"/>
    <n v="0"/>
    <x v="0"/>
    <n v="0"/>
    <n v="0"/>
  </r>
  <r>
    <x v="220"/>
    <n v="0"/>
    <x v="1"/>
    <n v="0"/>
    <n v="30"/>
  </r>
  <r>
    <x v="221"/>
    <n v="1054197"/>
    <x v="0"/>
    <n v="1"/>
    <n v="0"/>
  </r>
  <r>
    <x v="221"/>
    <n v="1414488"/>
    <x v="1"/>
    <n v="1"/>
    <n v="30"/>
  </r>
  <r>
    <x v="222"/>
    <n v="0"/>
    <x v="0"/>
    <n v="0"/>
    <n v="0"/>
  </r>
  <r>
    <x v="222"/>
    <n v="1414488"/>
    <x v="1"/>
    <n v="1"/>
    <n v="30"/>
  </r>
  <r>
    <x v="223"/>
    <n v="0"/>
    <x v="0"/>
    <n v="0"/>
    <n v="0"/>
  </r>
  <r>
    <x v="223"/>
    <n v="1414488"/>
    <x v="1"/>
    <n v="1"/>
    <n v="30"/>
  </r>
  <r>
    <x v="224"/>
    <n v="0"/>
    <x v="0"/>
    <n v="0"/>
    <n v="0"/>
  </r>
  <r>
    <x v="224"/>
    <n v="1414488"/>
    <x v="1"/>
    <n v="1"/>
    <n v="30"/>
  </r>
  <r>
    <x v="225"/>
    <n v="0"/>
    <x v="1"/>
    <n v="0"/>
    <n v="90"/>
  </r>
  <r>
    <x v="225"/>
    <n v="1414488"/>
    <x v="1"/>
    <n v="4"/>
    <n v="60"/>
  </r>
  <r>
    <x v="226"/>
    <n v="314902"/>
    <x v="0"/>
    <n v="1"/>
    <n v="0"/>
  </r>
  <r>
    <x v="226"/>
    <n v="1430346"/>
    <x v="0"/>
    <n v="1"/>
    <n v="0"/>
  </r>
  <r>
    <x v="227"/>
    <n v="0"/>
    <x v="0"/>
    <n v="0"/>
    <n v="0"/>
  </r>
  <r>
    <x v="227"/>
    <n v="314902"/>
    <x v="0"/>
    <n v="1"/>
    <n v="0"/>
  </r>
  <r>
    <x v="228"/>
    <n v="314902"/>
    <x v="0"/>
    <n v="1"/>
    <n v="0"/>
  </r>
  <r>
    <x v="228"/>
    <n v="949969"/>
    <x v="0"/>
    <n v="2"/>
    <n v="0"/>
  </r>
  <r>
    <x v="229"/>
    <n v="314902"/>
    <x v="1"/>
    <n v="1"/>
    <n v="90"/>
  </r>
  <r>
    <x v="229"/>
    <n v="991599"/>
    <x v="0"/>
    <n v="1"/>
    <n v="0"/>
  </r>
  <r>
    <x v="230"/>
    <n v="1369669"/>
    <x v="0"/>
    <n v="1"/>
    <n v="0"/>
  </r>
  <r>
    <x v="230"/>
    <n v="2012457"/>
    <x v="0"/>
    <n v="4"/>
    <n v="0"/>
  </r>
  <r>
    <x v="231"/>
    <n v="0"/>
    <x v="1"/>
    <n v="0"/>
    <n v="90"/>
  </r>
  <r>
    <x v="231"/>
    <n v="1369669"/>
    <x v="0"/>
    <n v="1"/>
    <n v="0"/>
  </r>
  <r>
    <x v="232"/>
    <n v="0"/>
    <x v="0"/>
    <n v="0"/>
    <n v="0"/>
  </r>
  <r>
    <x v="232"/>
    <n v="2020301"/>
    <x v="0"/>
    <n v="2"/>
    <n v="0"/>
  </r>
  <r>
    <x v="233"/>
    <n v="0"/>
    <x v="0"/>
    <n v="0"/>
    <n v="0"/>
  </r>
  <r>
    <x v="233"/>
    <n v="1598557"/>
    <x v="0"/>
    <n v="5"/>
    <n v="0"/>
  </r>
  <r>
    <x v="234"/>
    <n v="0"/>
    <x v="0"/>
    <n v="0"/>
    <n v="0"/>
  </r>
  <r>
    <x v="234"/>
    <n v="1414488"/>
    <x v="1"/>
    <n v="1"/>
    <n v="30"/>
  </r>
  <r>
    <x v="235"/>
    <n v="0"/>
    <x v="1"/>
    <n v="0"/>
    <n v="30"/>
  </r>
  <r>
    <x v="235"/>
    <n v="0"/>
    <x v="1"/>
    <n v="0"/>
    <n v="90"/>
  </r>
  <r>
    <x v="236"/>
    <n v="0"/>
    <x v="0"/>
    <n v="0"/>
    <n v="0"/>
  </r>
  <r>
    <x v="236"/>
    <n v="0"/>
    <x v="1"/>
    <n v="0"/>
    <n v="60"/>
  </r>
  <r>
    <x v="237"/>
    <n v="0"/>
    <x v="0"/>
    <n v="0"/>
    <n v="0"/>
  </r>
  <r>
    <x v="237"/>
    <n v="1414488"/>
    <x v="1"/>
    <n v="3"/>
    <n v="60"/>
  </r>
  <r>
    <x v="238"/>
    <n v="0"/>
    <x v="0"/>
    <n v="0"/>
    <n v="0"/>
  </r>
  <r>
    <x v="238"/>
    <n v="0"/>
    <x v="2"/>
    <n v="0"/>
    <n v="90"/>
  </r>
  <r>
    <x v="239"/>
    <n v="0"/>
    <x v="1"/>
    <n v="0"/>
    <n v="90"/>
  </r>
  <r>
    <x v="239"/>
    <n v="1414488"/>
    <x v="1"/>
    <n v="2"/>
    <n v="60"/>
  </r>
  <r>
    <x v="240"/>
    <n v="0"/>
    <x v="0"/>
    <n v="0"/>
    <n v="0"/>
  </r>
  <r>
    <x v="240"/>
    <n v="772631"/>
    <x v="0"/>
    <n v="2"/>
    <n v="0"/>
  </r>
  <r>
    <x v="241"/>
    <n v="0"/>
    <x v="0"/>
    <n v="0"/>
    <n v="0"/>
  </r>
  <r>
    <x v="241"/>
    <n v="493101"/>
    <x v="0"/>
    <n v="3"/>
    <n v="0"/>
  </r>
  <r>
    <x v="242"/>
    <n v="0"/>
    <x v="2"/>
    <n v="0"/>
    <n v="90"/>
  </r>
  <r>
    <x v="242"/>
    <n v="1414488"/>
    <x v="1"/>
    <n v="3"/>
    <n v="30"/>
  </r>
  <r>
    <x v="243"/>
    <n v="0"/>
    <x v="0"/>
    <n v="0"/>
    <n v="0"/>
  </r>
  <r>
    <x v="243"/>
    <n v="0"/>
    <x v="1"/>
    <n v="0"/>
    <n v="30"/>
  </r>
  <r>
    <x v="244"/>
    <n v="0"/>
    <x v="0"/>
    <n v="0"/>
    <n v="0"/>
  </r>
  <r>
    <x v="244"/>
    <n v="0"/>
    <x v="1"/>
    <n v="0"/>
    <n v="30"/>
  </r>
  <r>
    <x v="245"/>
    <n v="0"/>
    <x v="0"/>
    <n v="0"/>
    <n v="0"/>
  </r>
  <r>
    <x v="245"/>
    <n v="1414488"/>
    <x v="1"/>
    <n v="3"/>
    <n v="30"/>
  </r>
  <r>
    <x v="246"/>
    <n v="0"/>
    <x v="0"/>
    <n v="0"/>
    <n v="0"/>
  </r>
  <r>
    <x v="246"/>
    <n v="1414488"/>
    <x v="1"/>
    <n v="3"/>
    <n v="30"/>
  </r>
  <r>
    <x v="247"/>
    <n v="0"/>
    <x v="0"/>
    <n v="0"/>
    <n v="0"/>
  </r>
  <r>
    <x v="247"/>
    <n v="2052735"/>
    <x v="0"/>
    <n v="1"/>
    <n v="0"/>
  </r>
  <r>
    <x v="248"/>
    <n v="0"/>
    <x v="0"/>
    <n v="0"/>
    <n v="0"/>
  </r>
  <r>
    <x v="249"/>
    <n v="0"/>
    <x v="0"/>
    <n v="0"/>
    <n v="0"/>
  </r>
  <r>
    <x v="249"/>
    <n v="1414488"/>
    <x v="1"/>
    <n v="1"/>
    <n v="30"/>
  </r>
  <r>
    <x v="250"/>
    <n v="0"/>
    <x v="0"/>
    <n v="0"/>
    <n v="0"/>
  </r>
  <r>
    <x v="250"/>
    <n v="1414488"/>
    <x v="1"/>
    <n v="5"/>
    <n v="30"/>
  </r>
  <r>
    <x v="251"/>
    <n v="0"/>
    <x v="0"/>
    <n v="0"/>
    <n v="0"/>
  </r>
  <r>
    <x v="251"/>
    <n v="1414488"/>
    <x v="1"/>
    <n v="1"/>
    <n v="30"/>
  </r>
  <r>
    <x v="252"/>
    <n v="1414488"/>
    <x v="1"/>
    <n v="3"/>
    <n v="30"/>
  </r>
  <r>
    <x v="252"/>
    <n v="1878099"/>
    <x v="1"/>
    <n v="1"/>
    <n v="90"/>
  </r>
  <r>
    <x v="253"/>
    <n v="0"/>
    <x v="0"/>
    <n v="0"/>
    <n v="0"/>
  </r>
  <r>
    <x v="253"/>
    <n v="842132"/>
    <x v="0"/>
    <n v="2"/>
    <n v="0"/>
  </r>
  <r>
    <x v="254"/>
    <n v="0"/>
    <x v="1"/>
    <n v="0"/>
    <n v="90"/>
  </r>
  <r>
    <x v="254"/>
    <n v="1578599"/>
    <x v="0"/>
    <n v="2"/>
    <n v="0"/>
  </r>
  <r>
    <x v="255"/>
    <n v="0"/>
    <x v="0"/>
    <n v="0"/>
    <n v="0"/>
  </r>
  <r>
    <x v="255"/>
    <n v="1414488"/>
    <x v="1"/>
    <n v="1"/>
    <n v="30"/>
  </r>
  <r>
    <x v="256"/>
    <n v="0"/>
    <x v="0"/>
    <n v="0"/>
    <n v="0"/>
  </r>
  <r>
    <x v="256"/>
    <n v="1414488"/>
    <x v="1"/>
    <n v="1"/>
    <n v="30"/>
  </r>
  <r>
    <x v="257"/>
    <n v="0"/>
    <x v="0"/>
    <n v="0"/>
    <n v="0"/>
  </r>
  <r>
    <x v="257"/>
    <n v="1601680"/>
    <x v="0"/>
    <n v="2"/>
    <n v="0"/>
  </r>
  <r>
    <x v="258"/>
    <n v="990223"/>
    <x v="0"/>
    <n v="1"/>
    <n v="0"/>
  </r>
  <r>
    <x v="258"/>
    <n v="1652095"/>
    <x v="0"/>
    <n v="3"/>
    <n v="0"/>
  </r>
  <r>
    <x v="259"/>
    <n v="0"/>
    <x v="0"/>
    <n v="0"/>
    <n v="0"/>
  </r>
  <r>
    <x v="260"/>
    <n v="0"/>
    <x v="0"/>
    <n v="0"/>
    <n v="0"/>
  </r>
  <r>
    <x v="261"/>
    <n v="0"/>
    <x v="0"/>
    <n v="0"/>
    <n v="0"/>
  </r>
  <r>
    <x v="261"/>
    <n v="527252"/>
    <x v="0"/>
    <n v="4"/>
    <n v="0"/>
  </r>
  <r>
    <x v="262"/>
    <n v="0"/>
    <x v="0"/>
    <n v="0"/>
    <n v="0"/>
  </r>
  <r>
    <x v="262"/>
    <n v="71272"/>
    <x v="0"/>
    <n v="3"/>
    <n v="0"/>
  </r>
  <r>
    <x v="263"/>
    <n v="71272"/>
    <x v="0"/>
    <n v="2"/>
    <n v="0"/>
  </r>
  <r>
    <x v="263"/>
    <n v="1902483"/>
    <x v="0"/>
    <n v="2"/>
    <n v="0"/>
  </r>
  <r>
    <x v="264"/>
    <n v="0"/>
    <x v="1"/>
    <n v="0"/>
    <n v="90"/>
  </r>
  <r>
    <x v="264"/>
    <n v="1414488"/>
    <x v="1"/>
    <n v="3"/>
    <n v="30"/>
  </r>
  <r>
    <x v="265"/>
    <n v="0"/>
    <x v="0"/>
    <n v="0"/>
    <n v="0"/>
  </r>
  <r>
    <x v="265"/>
    <n v="1414488"/>
    <x v="1"/>
    <n v="3"/>
    <n v="60"/>
  </r>
  <r>
    <x v="266"/>
    <n v="793607"/>
    <x v="0"/>
    <n v="5"/>
    <n v="0"/>
  </r>
  <r>
    <x v="266"/>
    <n v="987697"/>
    <x v="0"/>
    <n v="1"/>
    <n v="0"/>
  </r>
  <r>
    <x v="267"/>
    <n v="0"/>
    <x v="1"/>
    <n v="0"/>
    <n v="90"/>
  </r>
  <r>
    <x v="267"/>
    <n v="793607"/>
    <x v="0"/>
    <n v="3"/>
    <n v="0"/>
  </r>
  <r>
    <x v="268"/>
    <n v="0"/>
    <x v="0"/>
    <n v="0"/>
    <n v="0"/>
  </r>
  <r>
    <x v="269"/>
    <n v="0"/>
    <x v="0"/>
    <n v="0"/>
    <n v="0"/>
  </r>
  <r>
    <x v="270"/>
    <n v="1333784"/>
    <x v="0"/>
    <n v="1"/>
    <n v="0"/>
  </r>
  <r>
    <x v="270"/>
    <n v="1413995"/>
    <x v="0"/>
    <n v="1"/>
    <n v="0"/>
  </r>
  <r>
    <x v="271"/>
    <n v="777806"/>
    <x v="0"/>
    <n v="1"/>
    <n v="0"/>
  </r>
  <r>
    <x v="271"/>
    <n v="1601680"/>
    <x v="0"/>
    <n v="3"/>
    <n v="0"/>
  </r>
  <r>
    <x v="272"/>
    <n v="0"/>
    <x v="0"/>
    <n v="0"/>
    <n v="0"/>
  </r>
  <r>
    <x v="272"/>
    <n v="1333784"/>
    <x v="0"/>
    <n v="1"/>
    <n v="0"/>
  </r>
  <r>
    <x v="273"/>
    <n v="0"/>
    <x v="0"/>
    <n v="0"/>
    <n v="0"/>
  </r>
  <r>
    <x v="273"/>
    <n v="121578"/>
    <x v="0"/>
    <n v="2"/>
    <n v="0"/>
  </r>
  <r>
    <x v="274"/>
    <n v="0"/>
    <x v="0"/>
    <n v="0"/>
    <n v="0"/>
  </r>
  <r>
    <x v="274"/>
    <n v="121578"/>
    <x v="0"/>
    <n v="1"/>
    <n v="0"/>
  </r>
  <r>
    <x v="275"/>
    <n v="121578"/>
    <x v="0"/>
    <n v="2"/>
    <n v="0"/>
  </r>
  <r>
    <x v="275"/>
    <n v="816065"/>
    <x v="0"/>
    <n v="2"/>
    <n v="0"/>
  </r>
  <r>
    <x v="276"/>
    <n v="0"/>
    <x v="0"/>
    <n v="0"/>
    <n v="0"/>
  </r>
  <r>
    <x v="276"/>
    <n v="987759"/>
    <x v="0"/>
    <n v="5"/>
    <n v="0"/>
  </r>
  <r>
    <x v="277"/>
    <n v="0"/>
    <x v="0"/>
    <n v="0"/>
    <n v="0"/>
  </r>
  <r>
    <x v="277"/>
    <n v="987759"/>
    <x v="0"/>
    <n v="1"/>
    <n v="0"/>
  </r>
  <r>
    <x v="278"/>
    <n v="0"/>
    <x v="0"/>
    <n v="0"/>
    <n v="0"/>
  </r>
  <r>
    <x v="279"/>
    <n v="0"/>
    <x v="0"/>
    <n v="0"/>
    <n v="0"/>
  </r>
  <r>
    <x v="279"/>
    <n v="100651"/>
    <x v="0"/>
    <n v="1"/>
    <n v="0"/>
  </r>
  <r>
    <x v="280"/>
    <n v="0"/>
    <x v="0"/>
    <n v="0"/>
    <n v="0"/>
  </r>
  <r>
    <x v="280"/>
    <n v="34442"/>
    <x v="1"/>
    <n v="2"/>
    <n v="90"/>
  </r>
  <r>
    <x v="281"/>
    <n v="0"/>
    <x v="0"/>
    <n v="0"/>
    <n v="0"/>
  </r>
  <r>
    <x v="281"/>
    <n v="438811"/>
    <x v="0"/>
    <n v="1"/>
    <n v="0"/>
  </r>
  <r>
    <x v="282"/>
    <n v="120994"/>
    <x v="0"/>
    <n v="2"/>
    <n v="0"/>
  </r>
  <r>
    <x v="282"/>
    <n v="1461457"/>
    <x v="0"/>
    <n v="3"/>
    <n v="0"/>
  </r>
  <r>
    <x v="283"/>
    <n v="0"/>
    <x v="0"/>
    <n v="0"/>
    <n v="0"/>
  </r>
  <r>
    <x v="283"/>
    <n v="914508"/>
    <x v="1"/>
    <n v="1"/>
    <n v="90"/>
  </r>
  <r>
    <x v="284"/>
    <n v="0"/>
    <x v="0"/>
    <n v="0"/>
    <n v="0"/>
  </r>
  <r>
    <x v="284"/>
    <n v="2056251"/>
    <x v="1"/>
    <n v="3"/>
    <n v="90"/>
  </r>
  <r>
    <x v="285"/>
    <n v="0"/>
    <x v="0"/>
    <n v="0"/>
    <n v="0"/>
  </r>
  <r>
    <x v="285"/>
    <n v="1414488"/>
    <x v="1"/>
    <n v="3"/>
    <n v="30"/>
  </r>
  <r>
    <x v="286"/>
    <n v="0"/>
    <x v="0"/>
    <n v="0"/>
    <n v="0"/>
  </r>
  <r>
    <x v="286"/>
    <n v="1414488"/>
    <x v="1"/>
    <n v="1"/>
    <n v="30"/>
  </r>
  <r>
    <x v="287"/>
    <n v="0"/>
    <x v="1"/>
    <n v="0"/>
    <n v="60"/>
  </r>
  <r>
    <x v="287"/>
    <n v="86030"/>
    <x v="0"/>
    <n v="1"/>
    <n v="0"/>
  </r>
  <r>
    <x v="288"/>
    <n v="0"/>
    <x v="1"/>
    <n v="0"/>
    <n v="77"/>
  </r>
  <r>
    <x v="288"/>
    <n v="1414488"/>
    <x v="1"/>
    <n v="4"/>
    <n v="60"/>
  </r>
  <r>
    <x v="289"/>
    <n v="0"/>
    <x v="1"/>
    <n v="0"/>
    <n v="90"/>
  </r>
  <r>
    <x v="289"/>
    <n v="1414488"/>
    <x v="1"/>
    <n v="2"/>
    <n v="60"/>
  </r>
  <r>
    <x v="290"/>
    <n v="0"/>
    <x v="0"/>
    <n v="0"/>
    <n v="0"/>
  </r>
  <r>
    <x v="290"/>
    <n v="1414488"/>
    <x v="1"/>
    <n v="1"/>
    <n v="60"/>
  </r>
  <r>
    <x v="291"/>
    <n v="0"/>
    <x v="0"/>
    <n v="0"/>
    <n v="0"/>
  </r>
  <r>
    <x v="291"/>
    <n v="0"/>
    <x v="1"/>
    <n v="0"/>
    <n v="90"/>
  </r>
  <r>
    <x v="292"/>
    <n v="0"/>
    <x v="0"/>
    <n v="0"/>
    <n v="0"/>
  </r>
  <r>
    <x v="292"/>
    <n v="1414488"/>
    <x v="1"/>
    <n v="2"/>
    <n v="60"/>
  </r>
  <r>
    <x v="293"/>
    <n v="0"/>
    <x v="0"/>
    <n v="0"/>
    <n v="0"/>
  </r>
  <r>
    <x v="294"/>
    <n v="0"/>
    <x v="0"/>
    <n v="0"/>
    <n v="0"/>
  </r>
  <r>
    <x v="294"/>
    <n v="1414488"/>
    <x v="1"/>
    <n v="3"/>
    <n v="30"/>
  </r>
  <r>
    <x v="295"/>
    <n v="0"/>
    <x v="1"/>
    <n v="0"/>
    <n v="90"/>
  </r>
  <r>
    <x v="295"/>
    <n v="1414488"/>
    <x v="1"/>
    <n v="2"/>
    <n v="60"/>
  </r>
  <r>
    <x v="296"/>
    <n v="0"/>
    <x v="0"/>
    <n v="0"/>
    <n v="0"/>
  </r>
  <r>
    <x v="296"/>
    <n v="1169834"/>
    <x v="0"/>
    <n v="1"/>
    <n v="0"/>
  </r>
  <r>
    <x v="297"/>
    <n v="0"/>
    <x v="0"/>
    <n v="0"/>
    <n v="0"/>
  </r>
  <r>
    <x v="297"/>
    <n v="1414488"/>
    <x v="1"/>
    <n v="1"/>
    <n v="60"/>
  </r>
  <r>
    <x v="298"/>
    <n v="0"/>
    <x v="0"/>
    <n v="0"/>
    <n v="0"/>
  </r>
  <r>
    <x v="298"/>
    <n v="1414488"/>
    <x v="1"/>
    <n v="3"/>
    <n v="60"/>
  </r>
  <r>
    <x v="299"/>
    <n v="0"/>
    <x v="0"/>
    <n v="0"/>
    <n v="0"/>
  </r>
  <r>
    <x v="299"/>
    <n v="1414488"/>
    <x v="1"/>
    <n v="1"/>
    <n v="30"/>
  </r>
  <r>
    <x v="300"/>
    <n v="0"/>
    <x v="0"/>
    <n v="0"/>
    <n v="0"/>
  </r>
  <r>
    <x v="300"/>
    <n v="1414488"/>
    <x v="1"/>
    <n v="4"/>
    <n v="30"/>
  </r>
  <r>
    <x v="301"/>
    <n v="0"/>
    <x v="1"/>
    <n v="0"/>
    <n v="90"/>
  </r>
  <r>
    <x v="301"/>
    <n v="1414488"/>
    <x v="1"/>
    <n v="4"/>
    <n v="30"/>
  </r>
  <r>
    <x v="302"/>
    <n v="0"/>
    <x v="0"/>
    <n v="0"/>
    <n v="0"/>
  </r>
  <r>
    <x v="302"/>
    <n v="1414488"/>
    <x v="1"/>
    <n v="1"/>
    <n v="30"/>
  </r>
  <r>
    <x v="303"/>
    <n v="0"/>
    <x v="0"/>
    <n v="0"/>
    <n v="0"/>
  </r>
  <r>
    <x v="303"/>
    <n v="1414488"/>
    <x v="1"/>
    <n v="3"/>
    <n v="60"/>
  </r>
  <r>
    <x v="304"/>
    <n v="0"/>
    <x v="0"/>
    <n v="0"/>
    <n v="0"/>
  </r>
  <r>
    <x v="304"/>
    <n v="1414488"/>
    <x v="1"/>
    <n v="1"/>
    <n v="60"/>
  </r>
  <r>
    <x v="305"/>
    <n v="0"/>
    <x v="1"/>
    <n v="0"/>
    <n v="90"/>
  </r>
  <r>
    <x v="305"/>
    <n v="1414488"/>
    <x v="1"/>
    <n v="2"/>
    <n v="30"/>
  </r>
  <r>
    <x v="306"/>
    <n v="0"/>
    <x v="0"/>
    <n v="0"/>
    <n v="0"/>
  </r>
  <r>
    <x v="306"/>
    <n v="1414488"/>
    <x v="1"/>
    <n v="3"/>
    <n v="30"/>
  </r>
  <r>
    <x v="307"/>
    <n v="0"/>
    <x v="1"/>
    <n v="0"/>
    <n v="90"/>
  </r>
  <r>
    <x v="307"/>
    <n v="1333784"/>
    <x v="0"/>
    <n v="2"/>
    <n v="0"/>
  </r>
  <r>
    <x v="308"/>
    <n v="55692"/>
    <x v="0"/>
    <n v="1"/>
    <n v="0"/>
  </r>
  <r>
    <x v="308"/>
    <n v="1414488"/>
    <x v="1"/>
    <n v="3"/>
    <n v="60"/>
  </r>
  <r>
    <x v="309"/>
    <n v="0"/>
    <x v="0"/>
    <n v="0"/>
    <n v="0"/>
  </r>
  <r>
    <x v="309"/>
    <n v="0"/>
    <x v="1"/>
    <n v="0"/>
    <n v="30"/>
  </r>
  <r>
    <x v="310"/>
    <n v="0"/>
    <x v="0"/>
    <n v="0"/>
    <n v="0"/>
  </r>
  <r>
    <x v="310"/>
    <n v="1414488"/>
    <x v="1"/>
    <n v="3"/>
    <n v="60"/>
  </r>
  <r>
    <x v="311"/>
    <n v="0"/>
    <x v="1"/>
    <n v="0"/>
    <n v="30"/>
  </r>
  <r>
    <x v="311"/>
    <n v="512110"/>
    <x v="0"/>
    <n v="2"/>
    <n v="0"/>
  </r>
  <r>
    <x v="312"/>
    <n v="0"/>
    <x v="0"/>
    <n v="0"/>
    <n v="0"/>
  </r>
  <r>
    <x v="312"/>
    <n v="0"/>
    <x v="1"/>
    <n v="0"/>
    <n v="60"/>
  </r>
  <r>
    <x v="313"/>
    <n v="990223"/>
    <x v="0"/>
    <n v="1"/>
    <n v="0"/>
  </r>
  <r>
    <x v="313"/>
    <n v="1455521"/>
    <x v="0"/>
    <n v="1"/>
    <n v="0"/>
  </r>
  <r>
    <x v="314"/>
    <n v="0"/>
    <x v="0"/>
    <n v="0"/>
    <n v="0"/>
  </r>
  <r>
    <x v="314"/>
    <n v="772602"/>
    <x v="0"/>
    <n v="1"/>
    <n v="0"/>
  </r>
  <r>
    <x v="315"/>
    <n v="990223"/>
    <x v="0"/>
    <n v="1"/>
    <n v="0"/>
  </r>
  <r>
    <x v="315"/>
    <n v="1737451"/>
    <x v="0"/>
    <n v="1"/>
    <n v="0"/>
  </r>
  <r>
    <x v="316"/>
    <n v="0"/>
    <x v="0"/>
    <n v="0"/>
    <n v="0"/>
  </r>
  <r>
    <x v="316"/>
    <n v="1414488"/>
    <x v="1"/>
    <n v="3"/>
    <n v="30"/>
  </r>
  <r>
    <x v="317"/>
    <n v="0"/>
    <x v="1"/>
    <n v="0"/>
    <n v="90"/>
  </r>
  <r>
    <x v="317"/>
    <n v="1414488"/>
    <x v="1"/>
    <n v="3"/>
    <n v="30"/>
  </r>
  <r>
    <x v="318"/>
    <n v="0"/>
    <x v="0"/>
    <n v="0"/>
    <n v="0"/>
  </r>
  <r>
    <x v="318"/>
    <n v="1414488"/>
    <x v="1"/>
    <n v="1"/>
    <n v="30"/>
  </r>
  <r>
    <x v="319"/>
    <n v="0"/>
    <x v="0"/>
    <n v="0"/>
    <n v="0"/>
  </r>
  <r>
    <x v="319"/>
    <n v="1414488"/>
    <x v="1"/>
    <n v="2"/>
    <n v="60"/>
  </r>
  <r>
    <x v="320"/>
    <n v="0"/>
    <x v="0"/>
    <n v="0"/>
    <n v="0"/>
  </r>
  <r>
    <x v="320"/>
    <n v="1414488"/>
    <x v="1"/>
    <n v="1"/>
    <n v="60"/>
  </r>
  <r>
    <x v="321"/>
    <n v="0"/>
    <x v="0"/>
    <n v="0"/>
    <n v="0"/>
  </r>
  <r>
    <x v="321"/>
    <n v="0"/>
    <x v="1"/>
    <n v="0"/>
    <n v="30"/>
  </r>
  <r>
    <x v="322"/>
    <n v="0"/>
    <x v="0"/>
    <n v="0"/>
    <n v="0"/>
  </r>
  <r>
    <x v="322"/>
    <n v="1414488"/>
    <x v="1"/>
    <n v="2"/>
    <n v="30"/>
  </r>
  <r>
    <x v="323"/>
    <n v="121578"/>
    <x v="0"/>
    <n v="2"/>
    <n v="0"/>
  </r>
  <r>
    <x v="323"/>
    <n v="772631"/>
    <x v="0"/>
    <n v="4"/>
    <n v="0"/>
  </r>
  <r>
    <x v="324"/>
    <n v="121578"/>
    <x v="0"/>
    <n v="1"/>
    <n v="0"/>
  </r>
  <r>
    <x v="324"/>
    <n v="2014479"/>
    <x v="0"/>
    <n v="1"/>
    <n v="0"/>
  </r>
  <r>
    <x v="325"/>
    <n v="121578"/>
    <x v="0"/>
    <n v="2"/>
    <n v="0"/>
  </r>
  <r>
    <x v="325"/>
    <n v="493101"/>
    <x v="0"/>
    <n v="3"/>
    <n v="0"/>
  </r>
  <r>
    <x v="326"/>
    <n v="121578"/>
    <x v="0"/>
    <n v="2"/>
    <n v="0"/>
  </r>
  <r>
    <x v="326"/>
    <n v="816065"/>
    <x v="0"/>
    <n v="2"/>
    <n v="0"/>
  </r>
  <r>
    <x v="327"/>
    <n v="0"/>
    <x v="0"/>
    <n v="0"/>
    <n v="0"/>
  </r>
  <r>
    <x v="327"/>
    <n v="987759"/>
    <x v="0"/>
    <n v="3"/>
    <n v="0"/>
  </r>
  <r>
    <x v="328"/>
    <n v="0"/>
    <x v="0"/>
    <n v="0"/>
    <n v="0"/>
  </r>
  <r>
    <x v="329"/>
    <n v="0"/>
    <x v="0"/>
    <n v="0"/>
    <n v="0"/>
  </r>
  <r>
    <x v="330"/>
    <n v="0"/>
    <x v="0"/>
    <n v="0"/>
    <n v="0"/>
  </r>
  <r>
    <x v="330"/>
    <n v="1414488"/>
    <x v="1"/>
    <n v="4"/>
    <n v="60"/>
  </r>
  <r>
    <x v="331"/>
    <n v="0"/>
    <x v="0"/>
    <n v="0"/>
    <n v="0"/>
  </r>
  <r>
    <x v="331"/>
    <n v="1414488"/>
    <x v="1"/>
    <n v="3"/>
    <n v="30"/>
  </r>
  <r>
    <x v="332"/>
    <n v="0"/>
    <x v="0"/>
    <n v="0"/>
    <n v="0"/>
  </r>
  <r>
    <x v="332"/>
    <n v="1414488"/>
    <x v="1"/>
    <n v="3"/>
    <n v="30"/>
  </r>
  <r>
    <x v="333"/>
    <n v="0"/>
    <x v="0"/>
    <n v="0"/>
    <n v="0"/>
  </r>
  <r>
    <x v="333"/>
    <n v="1414488"/>
    <x v="1"/>
    <n v="2"/>
    <n v="30"/>
  </r>
  <r>
    <x v="334"/>
    <n v="0"/>
    <x v="1"/>
    <n v="0"/>
    <n v="30"/>
  </r>
  <r>
    <x v="334"/>
    <n v="1414488"/>
    <x v="1"/>
    <n v="5"/>
    <n v="30"/>
  </r>
  <r>
    <x v="335"/>
    <n v="0"/>
    <x v="0"/>
    <n v="0"/>
    <n v="0"/>
  </r>
  <r>
    <x v="335"/>
    <n v="1414488"/>
    <x v="1"/>
    <n v="2"/>
    <n v="30"/>
  </r>
  <r>
    <x v="336"/>
    <n v="0"/>
    <x v="1"/>
    <n v="0"/>
    <n v="90"/>
  </r>
  <r>
    <x v="336"/>
    <n v="1414488"/>
    <x v="1"/>
    <n v="3"/>
    <n v="30"/>
  </r>
  <r>
    <x v="337"/>
    <n v="0"/>
    <x v="1"/>
    <n v="0"/>
    <n v="30"/>
  </r>
  <r>
    <x v="337"/>
    <n v="0"/>
    <x v="1"/>
    <n v="0"/>
    <n v="90"/>
  </r>
  <r>
    <x v="338"/>
    <n v="0"/>
    <x v="0"/>
    <n v="0"/>
    <n v="0"/>
  </r>
  <r>
    <x v="338"/>
    <n v="1414488"/>
    <x v="1"/>
    <n v="2"/>
    <n v="30"/>
  </r>
  <r>
    <x v="339"/>
    <n v="0"/>
    <x v="0"/>
    <n v="0"/>
    <n v="0"/>
  </r>
  <r>
    <x v="339"/>
    <n v="1414488"/>
    <x v="1"/>
    <n v="1"/>
    <n v="60"/>
  </r>
  <r>
    <x v="340"/>
    <n v="0"/>
    <x v="1"/>
    <n v="0"/>
    <n v="30"/>
  </r>
  <r>
    <x v="340"/>
    <n v="0"/>
    <x v="1"/>
    <n v="0"/>
    <n v="90"/>
  </r>
  <r>
    <x v="341"/>
    <n v="0"/>
    <x v="0"/>
    <n v="0"/>
    <n v="0"/>
  </r>
  <r>
    <x v="341"/>
    <n v="1414488"/>
    <x v="1"/>
    <n v="2"/>
    <n v="30"/>
  </r>
  <r>
    <x v="342"/>
    <n v="0"/>
    <x v="0"/>
    <n v="0"/>
    <n v="0"/>
  </r>
  <r>
    <x v="342"/>
    <n v="1414488"/>
    <x v="1"/>
    <n v="1"/>
    <n v="30"/>
  </r>
  <r>
    <x v="343"/>
    <n v="0"/>
    <x v="1"/>
    <n v="0"/>
    <n v="90"/>
  </r>
  <r>
    <x v="343"/>
    <n v="1414488"/>
    <x v="1"/>
    <n v="2"/>
    <n v="30"/>
  </r>
  <r>
    <x v="344"/>
    <n v="0"/>
    <x v="0"/>
    <n v="0"/>
    <n v="0"/>
  </r>
  <r>
    <x v="344"/>
    <n v="1414488"/>
    <x v="1"/>
    <n v="1"/>
    <n v="30"/>
  </r>
  <r>
    <x v="345"/>
    <n v="0"/>
    <x v="0"/>
    <n v="0"/>
    <n v="0"/>
  </r>
  <r>
    <x v="345"/>
    <n v="0"/>
    <x v="1"/>
    <n v="0"/>
    <n v="30"/>
  </r>
  <r>
    <x v="346"/>
    <n v="0"/>
    <x v="1"/>
    <n v="0"/>
    <n v="30"/>
  </r>
  <r>
    <x v="346"/>
    <n v="0"/>
    <x v="1"/>
    <n v="0"/>
    <n v="90"/>
  </r>
  <r>
    <x v="347"/>
    <n v="0"/>
    <x v="1"/>
    <n v="0"/>
    <n v="30"/>
  </r>
  <r>
    <x v="347"/>
    <n v="0"/>
    <x v="1"/>
    <n v="0"/>
    <n v="90"/>
  </r>
  <r>
    <x v="348"/>
    <n v="0"/>
    <x v="0"/>
    <n v="0"/>
    <n v="0"/>
  </r>
  <r>
    <x v="349"/>
    <n v="0"/>
    <x v="1"/>
    <n v="0"/>
    <n v="30"/>
  </r>
  <r>
    <x v="349"/>
    <n v="909869"/>
    <x v="0"/>
    <n v="1"/>
    <n v="0"/>
  </r>
  <r>
    <x v="350"/>
    <n v="0"/>
    <x v="0"/>
    <n v="0"/>
    <n v="0"/>
  </r>
  <r>
    <x v="350"/>
    <n v="1414488"/>
    <x v="1"/>
    <n v="1"/>
    <n v="60"/>
  </r>
  <r>
    <x v="351"/>
    <n v="0"/>
    <x v="1"/>
    <n v="0"/>
    <n v="90"/>
  </r>
  <r>
    <x v="351"/>
    <n v="1414488"/>
    <x v="1"/>
    <n v="4"/>
    <n v="30"/>
  </r>
  <r>
    <x v="352"/>
    <n v="0"/>
    <x v="0"/>
    <n v="0"/>
    <n v="0"/>
  </r>
  <r>
    <x v="353"/>
    <n v="0"/>
    <x v="0"/>
    <n v="0"/>
    <n v="0"/>
  </r>
  <r>
    <x v="353"/>
    <n v="0"/>
    <x v="1"/>
    <n v="0"/>
    <n v="30"/>
  </r>
  <r>
    <x v="354"/>
    <n v="0"/>
    <x v="0"/>
    <n v="0"/>
    <n v="0"/>
  </r>
  <r>
    <x v="355"/>
    <n v="0"/>
    <x v="0"/>
    <n v="0"/>
    <n v="0"/>
  </r>
  <r>
    <x v="355"/>
    <n v="1414488"/>
    <x v="1"/>
    <n v="2"/>
    <n v="60"/>
  </r>
  <r>
    <x v="356"/>
    <n v="0"/>
    <x v="0"/>
    <n v="0"/>
    <n v="0"/>
  </r>
  <r>
    <x v="356"/>
    <n v="0"/>
    <x v="1"/>
    <n v="0"/>
    <n v="30"/>
  </r>
  <r>
    <x v="357"/>
    <n v="0"/>
    <x v="0"/>
    <n v="0"/>
    <n v="0"/>
  </r>
  <r>
    <x v="357"/>
    <n v="1414488"/>
    <x v="1"/>
    <n v="1"/>
    <n v="30"/>
  </r>
  <r>
    <x v="358"/>
    <n v="0"/>
    <x v="0"/>
    <n v="0"/>
    <n v="0"/>
  </r>
  <r>
    <x v="358"/>
    <n v="1414488"/>
    <x v="1"/>
    <n v="1"/>
    <n v="30"/>
  </r>
  <r>
    <x v="359"/>
    <n v="0"/>
    <x v="0"/>
    <n v="0"/>
    <n v="0"/>
  </r>
  <r>
    <x v="359"/>
    <n v="0"/>
    <x v="1"/>
    <n v="0"/>
    <n v="30"/>
  </r>
  <r>
    <x v="360"/>
    <n v="0"/>
    <x v="0"/>
    <n v="0"/>
    <n v="0"/>
  </r>
  <r>
    <x v="360"/>
    <n v="1414488"/>
    <x v="1"/>
    <n v="2"/>
    <n v="30"/>
  </r>
  <r>
    <x v="361"/>
    <n v="1414488"/>
    <x v="1"/>
    <n v="1"/>
    <n v="30"/>
  </r>
  <r>
    <x v="361"/>
    <n v="2055594"/>
    <x v="0"/>
    <n v="1"/>
    <n v="0"/>
  </r>
  <r>
    <x v="362"/>
    <n v="0"/>
    <x v="0"/>
    <n v="0"/>
    <n v="0"/>
  </r>
  <r>
    <x v="362"/>
    <n v="1414488"/>
    <x v="1"/>
    <n v="3"/>
    <n v="30"/>
  </r>
  <r>
    <x v="363"/>
    <n v="0"/>
    <x v="0"/>
    <n v="0"/>
    <n v="0"/>
  </r>
  <r>
    <x v="363"/>
    <n v="1414488"/>
    <x v="1"/>
    <n v="3"/>
    <n v="30"/>
  </r>
  <r>
    <x v="364"/>
    <n v="0"/>
    <x v="0"/>
    <n v="0"/>
    <n v="0"/>
  </r>
  <r>
    <x v="364"/>
    <n v="1414488"/>
    <x v="1"/>
    <n v="1"/>
    <n v="60"/>
  </r>
  <r>
    <x v="365"/>
    <n v="0"/>
    <x v="0"/>
    <n v="0"/>
    <n v="0"/>
  </r>
  <r>
    <x v="365"/>
    <n v="1414488"/>
    <x v="1"/>
    <n v="3"/>
    <n v="30"/>
  </r>
  <r>
    <x v="366"/>
    <n v="0"/>
    <x v="1"/>
    <n v="0"/>
    <n v="60"/>
  </r>
  <r>
    <x v="366"/>
    <n v="0"/>
    <x v="1"/>
    <n v="0"/>
    <n v="90"/>
  </r>
  <r>
    <x v="367"/>
    <n v="100806"/>
    <x v="0"/>
    <n v="2"/>
    <n v="0"/>
  </r>
  <r>
    <x v="367"/>
    <n v="1902440"/>
    <x v="1"/>
    <n v="2"/>
    <n v="90"/>
  </r>
  <r>
    <x v="368"/>
    <n v="0"/>
    <x v="0"/>
    <n v="0"/>
    <n v="0"/>
  </r>
  <r>
    <x v="368"/>
    <n v="0"/>
    <x v="1"/>
    <n v="0"/>
    <n v="90"/>
  </r>
  <r>
    <x v="369"/>
    <n v="0"/>
    <x v="0"/>
    <n v="0"/>
    <n v="0"/>
  </r>
  <r>
    <x v="369"/>
    <n v="1902440"/>
    <x v="1"/>
    <n v="4"/>
    <n v="90"/>
  </r>
  <r>
    <x v="370"/>
    <n v="0"/>
    <x v="1"/>
    <n v="0"/>
    <n v="90"/>
  </r>
  <r>
    <x v="370"/>
    <n v="1414488"/>
    <x v="1"/>
    <n v="3"/>
    <n v="60"/>
  </r>
  <r>
    <x v="371"/>
    <n v="0"/>
    <x v="1"/>
    <n v="0"/>
    <n v="90"/>
  </r>
  <r>
    <x v="371"/>
    <n v="1414488"/>
    <x v="1"/>
    <n v="2"/>
    <n v="60"/>
  </r>
  <r>
    <x v="372"/>
    <n v="0"/>
    <x v="0"/>
    <n v="0"/>
    <n v="0"/>
  </r>
  <r>
    <x v="372"/>
    <n v="1414488"/>
    <x v="1"/>
    <n v="2"/>
    <n v="30"/>
  </r>
  <r>
    <x v="373"/>
    <n v="0"/>
    <x v="0"/>
    <n v="0"/>
    <n v="0"/>
  </r>
  <r>
    <x v="373"/>
    <n v="1414488"/>
    <x v="1"/>
    <n v="1"/>
    <n v="30"/>
  </r>
  <r>
    <x v="374"/>
    <n v="0"/>
    <x v="0"/>
    <n v="0"/>
    <n v="0"/>
  </r>
  <r>
    <x v="375"/>
    <n v="0"/>
    <x v="1"/>
    <n v="0"/>
    <n v="25"/>
  </r>
  <r>
    <x v="375"/>
    <n v="0"/>
    <x v="1"/>
    <n v="0"/>
    <n v="30"/>
  </r>
  <r>
    <x v="376"/>
    <n v="0"/>
    <x v="0"/>
    <n v="0"/>
    <n v="0"/>
  </r>
  <r>
    <x v="376"/>
    <n v="1414488"/>
    <x v="1"/>
    <n v="1"/>
    <n v="60"/>
  </r>
  <r>
    <x v="377"/>
    <n v="0"/>
    <x v="0"/>
    <n v="0"/>
    <n v="0"/>
  </r>
  <r>
    <x v="377"/>
    <n v="1414488"/>
    <x v="1"/>
    <n v="1"/>
    <n v="30"/>
  </r>
  <r>
    <x v="378"/>
    <n v="71272"/>
    <x v="0"/>
    <n v="2"/>
    <n v="0"/>
  </r>
  <r>
    <x v="378"/>
    <n v="1916760"/>
    <x v="0"/>
    <n v="1"/>
    <n v="0"/>
  </r>
  <r>
    <x v="379"/>
    <n v="0"/>
    <x v="0"/>
    <n v="0"/>
    <n v="0"/>
  </r>
  <r>
    <x v="379"/>
    <n v="1414488"/>
    <x v="1"/>
    <n v="2"/>
    <n v="60"/>
  </r>
  <r>
    <x v="380"/>
    <n v="0"/>
    <x v="0"/>
    <n v="0"/>
    <n v="0"/>
  </r>
  <r>
    <x v="380"/>
    <n v="1414488"/>
    <x v="1"/>
    <n v="1"/>
    <n v="30"/>
  </r>
  <r>
    <x v="381"/>
    <n v="0"/>
    <x v="0"/>
    <n v="0"/>
    <n v="0"/>
  </r>
  <r>
    <x v="381"/>
    <n v="113856"/>
    <x v="0"/>
    <n v="3"/>
    <n v="0"/>
  </r>
  <r>
    <x v="382"/>
    <n v="0"/>
    <x v="0"/>
    <n v="0"/>
    <n v="0"/>
  </r>
  <r>
    <x v="382"/>
    <n v="1414488"/>
    <x v="1"/>
    <n v="2"/>
    <n v="30"/>
  </r>
  <r>
    <x v="383"/>
    <n v="0"/>
    <x v="0"/>
    <n v="0"/>
    <n v="0"/>
  </r>
  <r>
    <x v="383"/>
    <n v="1902767"/>
    <x v="1"/>
    <n v="2"/>
    <n v="70"/>
  </r>
  <r>
    <x v="384"/>
    <n v="0"/>
    <x v="1"/>
    <n v="0"/>
    <n v="8"/>
  </r>
  <r>
    <x v="384"/>
    <n v="1414488"/>
    <x v="1"/>
    <n v="1"/>
    <n v="30"/>
  </r>
  <r>
    <x v="385"/>
    <n v="581978"/>
    <x v="0"/>
    <n v="1"/>
    <n v="0"/>
  </r>
  <r>
    <x v="385"/>
    <n v="1414488"/>
    <x v="1"/>
    <n v="2"/>
    <n v="30"/>
  </r>
  <r>
    <x v="386"/>
    <n v="0"/>
    <x v="0"/>
    <n v="0"/>
    <n v="0"/>
  </r>
  <r>
    <x v="386"/>
    <n v="0"/>
    <x v="1"/>
    <n v="0"/>
    <n v="30"/>
  </r>
  <r>
    <x v="387"/>
    <n v="986897"/>
    <x v="0"/>
    <n v="1"/>
    <n v="0"/>
  </r>
  <r>
    <x v="387"/>
    <n v="1456633"/>
    <x v="0"/>
    <n v="2"/>
    <n v="0"/>
  </r>
  <r>
    <x v="388"/>
    <n v="0"/>
    <x v="0"/>
    <n v="0"/>
    <n v="0"/>
  </r>
  <r>
    <x v="388"/>
    <n v="1414488"/>
    <x v="1"/>
    <n v="2"/>
    <n v="30"/>
  </r>
  <r>
    <x v="389"/>
    <n v="0"/>
    <x v="0"/>
    <n v="0"/>
    <n v="0"/>
  </r>
  <r>
    <x v="389"/>
    <n v="1414488"/>
    <x v="1"/>
    <n v="2"/>
    <n v="30"/>
  </r>
  <r>
    <x v="390"/>
    <n v="0"/>
    <x v="0"/>
    <n v="0"/>
    <n v="0"/>
  </r>
  <r>
    <x v="390"/>
    <n v="1414488"/>
    <x v="1"/>
    <n v="2"/>
    <n v="30"/>
  </r>
  <r>
    <x v="391"/>
    <n v="0"/>
    <x v="1"/>
    <n v="0"/>
    <n v="90"/>
  </r>
  <r>
    <x v="391"/>
    <n v="1414488"/>
    <x v="1"/>
    <n v="2"/>
    <n v="30"/>
  </r>
  <r>
    <x v="392"/>
    <n v="0"/>
    <x v="0"/>
    <n v="0"/>
    <n v="0"/>
  </r>
  <r>
    <x v="392"/>
    <n v="1414488"/>
    <x v="1"/>
    <n v="3"/>
    <n v="30"/>
  </r>
  <r>
    <x v="393"/>
    <n v="0"/>
    <x v="0"/>
    <n v="0"/>
    <n v="0"/>
  </r>
  <r>
    <x v="393"/>
    <n v="1333784"/>
    <x v="0"/>
    <n v="1"/>
    <n v="0"/>
  </r>
  <r>
    <x v="394"/>
    <n v="120994"/>
    <x v="0"/>
    <n v="1"/>
    <n v="0"/>
  </r>
  <r>
    <x v="394"/>
    <n v="1197777"/>
    <x v="1"/>
    <n v="1"/>
    <n v="90"/>
  </r>
  <r>
    <x v="395"/>
    <n v="119951"/>
    <x v="0"/>
    <n v="1"/>
    <n v="0"/>
  </r>
  <r>
    <x v="395"/>
    <n v="1414488"/>
    <x v="1"/>
    <n v="4"/>
    <n v="30"/>
  </r>
  <r>
    <x v="396"/>
    <n v="0"/>
    <x v="0"/>
    <n v="0"/>
    <n v="0"/>
  </r>
  <r>
    <x v="396"/>
    <n v="1414488"/>
    <x v="1"/>
    <n v="3"/>
    <n v="30"/>
  </r>
  <r>
    <x v="397"/>
    <n v="0"/>
    <x v="1"/>
    <n v="0"/>
    <n v="90"/>
  </r>
  <r>
    <x v="397"/>
    <n v="1414488"/>
    <x v="1"/>
    <n v="1"/>
    <n v="30"/>
  </r>
  <r>
    <x v="398"/>
    <n v="0"/>
    <x v="0"/>
    <n v="0"/>
    <n v="0"/>
  </r>
  <r>
    <x v="399"/>
    <n v="0"/>
    <x v="1"/>
    <n v="0"/>
    <n v="30"/>
  </r>
  <r>
    <x v="399"/>
    <n v="0"/>
    <x v="1"/>
    <n v="0"/>
    <n v="90"/>
  </r>
  <r>
    <x v="400"/>
    <n v="0"/>
    <x v="0"/>
    <n v="0"/>
    <n v="0"/>
  </r>
  <r>
    <x v="400"/>
    <n v="1456633"/>
    <x v="0"/>
    <n v="4"/>
    <n v="0"/>
  </r>
  <r>
    <x v="401"/>
    <n v="990223"/>
    <x v="0"/>
    <n v="1"/>
    <n v="0"/>
  </r>
  <r>
    <x v="401"/>
    <n v="1417129"/>
    <x v="0"/>
    <n v="1"/>
    <n v="0"/>
  </r>
  <r>
    <x v="402"/>
    <n v="0"/>
    <x v="0"/>
    <n v="0"/>
    <n v="0"/>
  </r>
  <r>
    <x v="402"/>
    <n v="1414488"/>
    <x v="1"/>
    <n v="4"/>
    <n v="30"/>
  </r>
  <r>
    <x v="403"/>
    <n v="0"/>
    <x v="1"/>
    <n v="0"/>
    <n v="90"/>
  </r>
  <r>
    <x v="403"/>
    <n v="121578"/>
    <x v="0"/>
    <n v="3"/>
    <n v="0"/>
  </r>
  <r>
    <x v="404"/>
    <n v="121578"/>
    <x v="0"/>
    <n v="1"/>
    <n v="0"/>
  </r>
  <r>
    <x v="404"/>
    <n v="889280"/>
    <x v="1"/>
    <n v="2"/>
    <n v="15"/>
  </r>
  <r>
    <x v="405"/>
    <n v="121578"/>
    <x v="0"/>
    <n v="1"/>
    <n v="0"/>
  </r>
  <r>
    <x v="405"/>
    <n v="1583862"/>
    <x v="0"/>
    <n v="2"/>
    <n v="0"/>
  </r>
  <r>
    <x v="406"/>
    <n v="0"/>
    <x v="0"/>
    <n v="0"/>
    <n v="0"/>
  </r>
  <r>
    <x v="406"/>
    <n v="1414488"/>
    <x v="1"/>
    <n v="1"/>
    <n v="30"/>
  </r>
  <r>
    <x v="407"/>
    <n v="0"/>
    <x v="0"/>
    <n v="0"/>
    <n v="0"/>
  </r>
  <r>
    <x v="407"/>
    <n v="1414488"/>
    <x v="1"/>
    <n v="5"/>
    <n v="30"/>
  </r>
  <r>
    <x v="408"/>
    <n v="0"/>
    <x v="0"/>
    <n v="0"/>
    <n v="0"/>
  </r>
  <r>
    <x v="408"/>
    <n v="1414488"/>
    <x v="1"/>
    <n v="1"/>
    <n v="30"/>
  </r>
  <r>
    <x v="409"/>
    <n v="0"/>
    <x v="0"/>
    <n v="0"/>
    <n v="0"/>
  </r>
  <r>
    <x v="409"/>
    <n v="1414488"/>
    <x v="1"/>
    <n v="2"/>
    <n v="30"/>
  </r>
  <r>
    <x v="410"/>
    <n v="0"/>
    <x v="1"/>
    <n v="0"/>
    <n v="90"/>
  </r>
  <r>
    <x v="410"/>
    <n v="1414488"/>
    <x v="1"/>
    <n v="1"/>
    <n v="30"/>
  </r>
  <r>
    <x v="411"/>
    <n v="0"/>
    <x v="1"/>
    <n v="0"/>
    <n v="90"/>
  </r>
  <r>
    <x v="412"/>
    <n v="0"/>
    <x v="0"/>
    <n v="0"/>
    <n v="0"/>
  </r>
  <r>
    <x v="412"/>
    <n v="1414488"/>
    <x v="1"/>
    <n v="1"/>
    <n v="30"/>
  </r>
  <r>
    <x v="413"/>
    <n v="0"/>
    <x v="0"/>
    <n v="0"/>
    <n v="0"/>
  </r>
  <r>
    <x v="413"/>
    <n v="0"/>
    <x v="1"/>
    <n v="0"/>
    <n v="60"/>
  </r>
  <r>
    <x v="414"/>
    <n v="0"/>
    <x v="0"/>
    <n v="0"/>
    <n v="0"/>
  </r>
  <r>
    <x v="414"/>
    <n v="1414488"/>
    <x v="1"/>
    <n v="2"/>
    <n v="30"/>
  </r>
  <r>
    <x v="415"/>
    <n v="0"/>
    <x v="0"/>
    <n v="0"/>
    <n v="0"/>
  </r>
  <r>
    <x v="415"/>
    <n v="1414488"/>
    <x v="1"/>
    <n v="1"/>
    <n v="30"/>
  </r>
  <r>
    <x v="416"/>
    <n v="766609"/>
    <x v="0"/>
    <n v="1"/>
    <n v="0"/>
  </r>
  <r>
    <x v="416"/>
    <n v="990223"/>
    <x v="0"/>
    <n v="2"/>
    <n v="0"/>
  </r>
  <r>
    <x v="417"/>
    <n v="0"/>
    <x v="0"/>
    <n v="0"/>
    <n v="0"/>
  </r>
  <r>
    <x v="417"/>
    <n v="990223"/>
    <x v="0"/>
    <n v="2"/>
    <n v="0"/>
  </r>
  <r>
    <x v="418"/>
    <n v="0"/>
    <x v="0"/>
    <n v="0"/>
    <n v="0"/>
  </r>
  <r>
    <x v="419"/>
    <n v="0"/>
    <x v="0"/>
    <n v="0"/>
    <n v="0"/>
  </r>
  <r>
    <x v="419"/>
    <n v="1414488"/>
    <x v="1"/>
    <n v="1"/>
    <n v="30"/>
  </r>
  <r>
    <x v="420"/>
    <n v="0"/>
    <x v="1"/>
    <n v="0"/>
    <n v="90"/>
  </r>
  <r>
    <x v="420"/>
    <n v="1414488"/>
    <x v="1"/>
    <n v="2"/>
    <n v="30"/>
  </r>
  <r>
    <x v="421"/>
    <n v="0"/>
    <x v="0"/>
    <n v="0"/>
    <n v="0"/>
  </r>
  <r>
    <x v="421"/>
    <n v="1414488"/>
    <x v="1"/>
    <n v="2"/>
    <n v="30"/>
  </r>
  <r>
    <x v="422"/>
    <n v="0"/>
    <x v="0"/>
    <n v="0"/>
    <n v="0"/>
  </r>
  <r>
    <x v="423"/>
    <n v="0"/>
    <x v="0"/>
    <n v="0"/>
    <n v="0"/>
  </r>
  <r>
    <x v="423"/>
    <n v="1414488"/>
    <x v="1"/>
    <n v="3"/>
    <n v="30"/>
  </r>
  <r>
    <x v="424"/>
    <n v="0"/>
    <x v="0"/>
    <n v="0"/>
    <n v="0"/>
  </r>
  <r>
    <x v="424"/>
    <n v="1414488"/>
    <x v="1"/>
    <n v="1"/>
    <n v="30"/>
  </r>
  <r>
    <x v="425"/>
    <n v="0"/>
    <x v="0"/>
    <n v="0"/>
    <n v="0"/>
  </r>
  <r>
    <x v="425"/>
    <n v="1414488"/>
    <x v="1"/>
    <n v="1"/>
    <n v="30"/>
  </r>
  <r>
    <x v="426"/>
    <n v="0"/>
    <x v="1"/>
    <n v="0"/>
    <n v="70"/>
  </r>
  <r>
    <x v="426"/>
    <n v="1414488"/>
    <x v="0"/>
    <n v="1"/>
    <n v="0"/>
  </r>
  <r>
    <x v="427"/>
    <n v="1414488"/>
    <x v="1"/>
    <n v="2"/>
    <n v="30"/>
  </r>
  <r>
    <x v="427"/>
    <n v="2052722"/>
    <x v="0"/>
    <n v="2"/>
    <n v="0"/>
  </r>
  <r>
    <x v="428"/>
    <n v="0"/>
    <x v="0"/>
    <n v="0"/>
    <n v="0"/>
  </r>
  <r>
    <x v="428"/>
    <n v="1414488"/>
    <x v="1"/>
    <n v="3"/>
    <n v="60"/>
  </r>
  <r>
    <x v="429"/>
    <n v="0"/>
    <x v="0"/>
    <n v="0"/>
    <n v="0"/>
  </r>
  <r>
    <x v="430"/>
    <n v="0"/>
    <x v="0"/>
    <n v="0"/>
    <n v="0"/>
  </r>
  <r>
    <x v="430"/>
    <n v="2052502"/>
    <x v="0"/>
    <n v="1"/>
    <n v="0"/>
  </r>
  <r>
    <x v="431"/>
    <n v="0"/>
    <x v="0"/>
    <n v="0"/>
    <n v="0"/>
  </r>
  <r>
    <x v="431"/>
    <n v="0"/>
    <x v="1"/>
    <n v="0"/>
    <n v="30"/>
  </r>
  <r>
    <x v="432"/>
    <n v="0"/>
    <x v="0"/>
    <n v="0"/>
    <n v="0"/>
  </r>
  <r>
    <x v="432"/>
    <n v="1414488"/>
    <x v="1"/>
    <n v="1"/>
    <n v="60"/>
  </r>
  <r>
    <x v="433"/>
    <n v="0"/>
    <x v="0"/>
    <n v="0"/>
    <n v="0"/>
  </r>
  <r>
    <x v="433"/>
    <n v="1414488"/>
    <x v="1"/>
    <n v="4"/>
    <n v="60"/>
  </r>
  <r>
    <x v="434"/>
    <n v="0"/>
    <x v="0"/>
    <n v="0"/>
    <n v="0"/>
  </r>
  <r>
    <x v="434"/>
    <n v="1414488"/>
    <x v="1"/>
    <n v="3"/>
    <n v="30"/>
  </r>
  <r>
    <x v="435"/>
    <n v="0"/>
    <x v="0"/>
    <n v="0"/>
    <n v="0"/>
  </r>
  <r>
    <x v="436"/>
    <n v="0"/>
    <x v="0"/>
    <n v="0"/>
    <n v="0"/>
  </r>
  <r>
    <x v="436"/>
    <n v="0"/>
    <x v="1"/>
    <n v="0"/>
    <n v="60"/>
  </r>
  <r>
    <x v="437"/>
    <n v="0"/>
    <x v="1"/>
    <n v="0"/>
    <n v="74"/>
  </r>
  <r>
    <x v="437"/>
    <n v="1414488"/>
    <x v="1"/>
    <n v="3"/>
    <n v="30"/>
  </r>
  <r>
    <x v="438"/>
    <n v="0"/>
    <x v="0"/>
    <n v="0"/>
    <n v="0"/>
  </r>
  <r>
    <x v="438"/>
    <n v="1414488"/>
    <x v="1"/>
    <n v="3"/>
    <n v="30"/>
  </r>
  <r>
    <x v="439"/>
    <n v="0"/>
    <x v="1"/>
    <n v="0"/>
    <n v="75"/>
  </r>
  <r>
    <x v="439"/>
    <n v="1414488"/>
    <x v="1"/>
    <n v="4"/>
    <n v="30"/>
  </r>
  <r>
    <x v="440"/>
    <n v="0"/>
    <x v="0"/>
    <n v="0"/>
    <n v="0"/>
  </r>
  <r>
    <x v="440"/>
    <n v="1414488"/>
    <x v="1"/>
    <n v="3"/>
    <n v="30"/>
  </r>
  <r>
    <x v="441"/>
    <n v="0"/>
    <x v="0"/>
    <n v="0"/>
    <n v="0"/>
  </r>
  <r>
    <x v="441"/>
    <n v="0"/>
    <x v="1"/>
    <n v="0"/>
    <n v="30"/>
  </r>
  <r>
    <x v="442"/>
    <n v="1201666"/>
    <x v="0"/>
    <n v="1"/>
    <n v="0"/>
  </r>
  <r>
    <x v="442"/>
    <n v="1414488"/>
    <x v="1"/>
    <n v="2"/>
    <n v="30"/>
  </r>
  <r>
    <x v="443"/>
    <n v="0"/>
    <x v="0"/>
    <n v="0"/>
    <n v="0"/>
  </r>
  <r>
    <x v="443"/>
    <n v="2052502"/>
    <x v="0"/>
    <n v="1"/>
    <n v="0"/>
  </r>
  <r>
    <x v="444"/>
    <n v="0"/>
    <x v="0"/>
    <n v="0"/>
    <n v="0"/>
  </r>
  <r>
    <x v="444"/>
    <n v="1414488"/>
    <x v="1"/>
    <n v="3"/>
    <n v="30"/>
  </r>
  <r>
    <x v="445"/>
    <n v="0"/>
    <x v="0"/>
    <n v="0"/>
    <n v="0"/>
  </r>
  <r>
    <x v="445"/>
    <n v="1414488"/>
    <x v="1"/>
    <n v="2"/>
    <n v="30"/>
  </r>
  <r>
    <x v="446"/>
    <n v="0"/>
    <x v="0"/>
    <n v="0"/>
    <n v="0"/>
  </r>
  <r>
    <x v="446"/>
    <n v="0"/>
    <x v="1"/>
    <n v="0"/>
    <n v="30"/>
  </r>
  <r>
    <x v="447"/>
    <n v="497115"/>
    <x v="0"/>
    <n v="1"/>
    <n v="0"/>
  </r>
  <r>
    <x v="447"/>
    <n v="1414488"/>
    <x v="1"/>
    <n v="3"/>
    <n v="60"/>
  </r>
  <r>
    <x v="448"/>
    <n v="0"/>
    <x v="0"/>
    <n v="0"/>
    <n v="0"/>
  </r>
  <r>
    <x v="448"/>
    <n v="1414488"/>
    <x v="1"/>
    <n v="3"/>
    <n v="30"/>
  </r>
  <r>
    <x v="449"/>
    <n v="0"/>
    <x v="0"/>
    <n v="0"/>
    <n v="0"/>
  </r>
  <r>
    <x v="449"/>
    <n v="1414488"/>
    <x v="1"/>
    <n v="2"/>
    <n v="60"/>
  </r>
  <r>
    <x v="450"/>
    <n v="0"/>
    <x v="0"/>
    <n v="0"/>
    <n v="0"/>
  </r>
  <r>
    <x v="450"/>
    <n v="1414488"/>
    <x v="1"/>
    <n v="3"/>
    <n v="30"/>
  </r>
  <r>
    <x v="451"/>
    <n v="0"/>
    <x v="0"/>
    <n v="0"/>
    <n v="0"/>
  </r>
  <r>
    <x v="451"/>
    <n v="1457478"/>
    <x v="0"/>
    <n v="1"/>
    <n v="0"/>
  </r>
  <r>
    <x v="452"/>
    <n v="0"/>
    <x v="0"/>
    <n v="0"/>
    <n v="0"/>
  </r>
  <r>
    <x v="452"/>
    <n v="1414488"/>
    <x v="1"/>
    <n v="1"/>
    <n v="30"/>
  </r>
  <r>
    <x v="453"/>
    <n v="0"/>
    <x v="0"/>
    <n v="0"/>
    <n v="0"/>
  </r>
  <r>
    <x v="453"/>
    <n v="995980"/>
    <x v="0"/>
    <n v="3"/>
    <n v="0"/>
  </r>
  <r>
    <x v="454"/>
    <n v="0"/>
    <x v="0"/>
    <n v="0"/>
    <n v="0"/>
  </r>
  <r>
    <x v="454"/>
    <n v="2055916"/>
    <x v="1"/>
    <n v="3"/>
    <n v="80"/>
  </r>
  <r>
    <x v="455"/>
    <n v="777486"/>
    <x v="1"/>
    <n v="1"/>
    <n v="90"/>
  </r>
  <r>
    <x v="455"/>
    <n v="1333766"/>
    <x v="0"/>
    <n v="1"/>
    <n v="0"/>
  </r>
  <r>
    <x v="456"/>
    <n v="0"/>
    <x v="0"/>
    <n v="0"/>
    <n v="0"/>
  </r>
  <r>
    <x v="456"/>
    <n v="0"/>
    <x v="1"/>
    <n v="0"/>
    <n v="60"/>
  </r>
  <r>
    <x v="457"/>
    <n v="0"/>
    <x v="0"/>
    <n v="0"/>
    <n v="0"/>
  </r>
  <r>
    <x v="457"/>
    <n v="1414488"/>
    <x v="1"/>
    <n v="2"/>
    <n v="30"/>
  </r>
  <r>
    <x v="458"/>
    <n v="0"/>
    <x v="0"/>
    <n v="0"/>
    <n v="0"/>
  </r>
  <r>
    <x v="458"/>
    <n v="1414488"/>
    <x v="1"/>
    <n v="1"/>
    <n v="30"/>
  </r>
  <r>
    <x v="459"/>
    <n v="121578"/>
    <x v="0"/>
    <n v="1"/>
    <n v="0"/>
  </r>
  <r>
    <x v="459"/>
    <n v="221276"/>
    <x v="0"/>
    <n v="5"/>
    <n v="0"/>
  </r>
  <r>
    <x v="460"/>
    <n v="0"/>
    <x v="0"/>
    <n v="0"/>
    <n v="0"/>
  </r>
  <r>
    <x v="460"/>
    <n v="980676"/>
    <x v="0"/>
    <n v="2"/>
    <n v="0"/>
  </r>
  <r>
    <x v="461"/>
    <n v="0"/>
    <x v="0"/>
    <n v="0"/>
    <n v="0"/>
  </r>
  <r>
    <x v="461"/>
    <n v="1414488"/>
    <x v="1"/>
    <n v="2"/>
    <n v="30"/>
  </r>
  <r>
    <x v="462"/>
    <n v="0"/>
    <x v="0"/>
    <n v="0"/>
    <n v="0"/>
  </r>
  <r>
    <x v="462"/>
    <n v="1414488"/>
    <x v="1"/>
    <n v="2"/>
    <n v="30"/>
  </r>
  <r>
    <x v="463"/>
    <n v="0"/>
    <x v="0"/>
    <n v="0"/>
    <n v="0"/>
  </r>
  <r>
    <x v="463"/>
    <n v="1414488"/>
    <x v="1"/>
    <n v="3"/>
    <n v="30"/>
  </r>
  <r>
    <x v="464"/>
    <n v="0"/>
    <x v="0"/>
    <n v="0"/>
    <n v="0"/>
  </r>
  <r>
    <x v="464"/>
    <n v="1414488"/>
    <x v="0"/>
    <n v="1"/>
    <n v="0"/>
  </r>
  <r>
    <x v="465"/>
    <n v="0"/>
    <x v="0"/>
    <n v="0"/>
    <n v="0"/>
  </r>
  <r>
    <x v="465"/>
    <n v="1333784"/>
    <x v="0"/>
    <n v="1"/>
    <n v="0"/>
  </r>
  <r>
    <x v="466"/>
    <n v="0"/>
    <x v="0"/>
    <n v="0"/>
    <n v="0"/>
  </r>
  <r>
    <x v="466"/>
    <n v="0"/>
    <x v="1"/>
    <n v="0"/>
    <n v="90"/>
  </r>
  <r>
    <x v="467"/>
    <n v="0"/>
    <x v="0"/>
    <n v="0"/>
    <n v="0"/>
  </r>
  <r>
    <x v="467"/>
    <n v="1902767"/>
    <x v="1"/>
    <n v="6"/>
    <n v="70"/>
  </r>
  <r>
    <x v="468"/>
    <n v="0"/>
    <x v="0"/>
    <n v="0"/>
    <n v="0"/>
  </r>
  <r>
    <x v="468"/>
    <n v="0"/>
    <x v="1"/>
    <n v="0"/>
    <n v="60"/>
  </r>
  <r>
    <x v="469"/>
    <n v="0"/>
    <x v="0"/>
    <n v="0"/>
    <n v="0"/>
  </r>
  <r>
    <x v="470"/>
    <n v="0"/>
    <x v="0"/>
    <n v="0"/>
    <n v="0"/>
  </r>
  <r>
    <x v="470"/>
    <n v="1414488"/>
    <x v="1"/>
    <n v="2"/>
    <n v="30"/>
  </r>
  <r>
    <x v="471"/>
    <n v="0"/>
    <x v="0"/>
    <n v="0"/>
    <n v="0"/>
  </r>
  <r>
    <x v="471"/>
    <n v="1414488"/>
    <x v="1"/>
    <n v="2"/>
    <n v="30"/>
  </r>
  <r>
    <x v="472"/>
    <n v="0"/>
    <x v="0"/>
    <n v="0"/>
    <n v="0"/>
  </r>
  <r>
    <x v="472"/>
    <n v="1902767"/>
    <x v="1"/>
    <n v="1"/>
    <n v="70"/>
  </r>
  <r>
    <x v="473"/>
    <n v="0"/>
    <x v="0"/>
    <n v="0"/>
    <n v="0"/>
  </r>
  <r>
    <x v="473"/>
    <n v="438610"/>
    <x v="0"/>
    <n v="1"/>
    <n v="0"/>
  </r>
  <r>
    <x v="474"/>
    <n v="0"/>
    <x v="0"/>
    <n v="0"/>
    <n v="0"/>
  </r>
  <r>
    <x v="475"/>
    <n v="0"/>
    <x v="0"/>
    <n v="0"/>
    <n v="0"/>
  </r>
  <r>
    <x v="475"/>
    <n v="1414488"/>
    <x v="1"/>
    <n v="2"/>
    <n v="30"/>
  </r>
  <r>
    <x v="476"/>
    <n v="948677"/>
    <x v="0"/>
    <n v="2"/>
    <n v="0"/>
  </r>
  <r>
    <x v="476"/>
    <n v="1629476"/>
    <x v="0"/>
    <n v="1"/>
    <n v="0"/>
  </r>
  <r>
    <x v="477"/>
    <n v="948677"/>
    <x v="0"/>
    <n v="1"/>
    <n v="0"/>
  </r>
  <r>
    <x v="477"/>
    <n v="1629476"/>
    <x v="0"/>
    <n v="1"/>
    <n v="0"/>
  </r>
  <r>
    <x v="478"/>
    <n v="0"/>
    <x v="0"/>
    <n v="0"/>
    <n v="0"/>
  </r>
  <r>
    <x v="479"/>
    <n v="948677"/>
    <x v="0"/>
    <n v="2"/>
    <n v="0"/>
  </r>
  <r>
    <x v="479"/>
    <n v="1629476"/>
    <x v="0"/>
    <n v="1"/>
    <n v="0"/>
  </r>
  <r>
    <x v="480"/>
    <n v="121578"/>
    <x v="0"/>
    <n v="1"/>
    <n v="0"/>
  </r>
  <r>
    <x v="480"/>
    <n v="1653527"/>
    <x v="0"/>
    <n v="1"/>
    <n v="0"/>
  </r>
  <r>
    <x v="481"/>
    <n v="121578"/>
    <x v="0"/>
    <n v="2"/>
    <n v="0"/>
  </r>
  <r>
    <x v="481"/>
    <n v="995655"/>
    <x v="0"/>
    <n v="3"/>
    <n v="0"/>
  </r>
  <r>
    <x v="482"/>
    <n v="0"/>
    <x v="0"/>
    <n v="0"/>
    <n v="0"/>
  </r>
  <r>
    <x v="482"/>
    <n v="121578"/>
    <x v="0"/>
    <n v="2"/>
    <n v="0"/>
  </r>
  <r>
    <x v="483"/>
    <n v="0"/>
    <x v="0"/>
    <n v="0"/>
    <n v="0"/>
  </r>
  <r>
    <x v="484"/>
    <n v="0"/>
    <x v="1"/>
    <n v="0"/>
    <n v="90"/>
  </r>
  <r>
    <x v="484"/>
    <n v="987759"/>
    <x v="0"/>
    <n v="1"/>
    <n v="0"/>
  </r>
  <r>
    <x v="485"/>
    <n v="987733"/>
    <x v="0"/>
    <n v="2"/>
    <n v="0"/>
  </r>
  <r>
    <x v="485"/>
    <n v="987759"/>
    <x v="0"/>
    <n v="5"/>
    <n v="0"/>
  </r>
  <r>
    <x v="486"/>
    <n v="0"/>
    <x v="0"/>
    <n v="0"/>
    <n v="0"/>
  </r>
  <r>
    <x v="487"/>
    <n v="0"/>
    <x v="0"/>
    <n v="0"/>
    <n v="0"/>
  </r>
  <r>
    <x v="487"/>
    <n v="1902767"/>
    <x v="1"/>
    <n v="3"/>
    <n v="70"/>
  </r>
  <r>
    <x v="488"/>
    <n v="0"/>
    <x v="0"/>
    <n v="0"/>
    <n v="0"/>
  </r>
  <r>
    <x v="488"/>
    <n v="490468"/>
    <x v="0"/>
    <n v="2"/>
    <n v="0"/>
  </r>
  <r>
    <x v="489"/>
    <n v="0"/>
    <x v="0"/>
    <n v="0"/>
    <n v="0"/>
  </r>
  <r>
    <x v="489"/>
    <n v="1414488"/>
    <x v="0"/>
    <n v="2"/>
    <n v="0"/>
  </r>
  <r>
    <x v="490"/>
    <n v="0"/>
    <x v="0"/>
    <n v="0"/>
    <n v="0"/>
  </r>
  <r>
    <x v="490"/>
    <n v="793607"/>
    <x v="0"/>
    <n v="2"/>
    <n v="0"/>
  </r>
  <r>
    <x v="491"/>
    <n v="0"/>
    <x v="0"/>
    <n v="0"/>
    <n v="0"/>
  </r>
  <r>
    <x v="491"/>
    <n v="793607"/>
    <x v="0"/>
    <n v="1"/>
    <n v="0"/>
  </r>
  <r>
    <x v="492"/>
    <n v="793607"/>
    <x v="0"/>
    <n v="3"/>
    <n v="0"/>
  </r>
  <r>
    <x v="492"/>
    <n v="951890"/>
    <x v="0"/>
    <n v="2"/>
    <n v="0"/>
  </r>
  <r>
    <x v="493"/>
    <n v="0"/>
    <x v="0"/>
    <n v="0"/>
    <n v="0"/>
  </r>
  <r>
    <x v="493"/>
    <n v="793607"/>
    <x v="0"/>
    <n v="1"/>
    <n v="0"/>
  </r>
  <r>
    <x v="494"/>
    <n v="0"/>
    <x v="0"/>
    <n v="0"/>
    <n v="0"/>
  </r>
  <r>
    <x v="494"/>
    <n v="793607"/>
    <x v="0"/>
    <n v="4"/>
    <n v="0"/>
  </r>
  <r>
    <x v="495"/>
    <n v="0"/>
    <x v="0"/>
    <n v="0"/>
    <n v="0"/>
  </r>
  <r>
    <x v="495"/>
    <n v="1414488"/>
    <x v="1"/>
    <n v="1"/>
    <n v="30"/>
  </r>
  <r>
    <x v="496"/>
    <n v="0"/>
    <x v="0"/>
    <n v="0"/>
    <n v="0"/>
  </r>
  <r>
    <x v="497"/>
    <n v="0"/>
    <x v="0"/>
    <n v="0"/>
    <n v="0"/>
  </r>
  <r>
    <x v="498"/>
    <n v="0"/>
    <x v="0"/>
    <n v="0"/>
    <n v="0"/>
  </r>
  <r>
    <x v="498"/>
    <n v="1414488"/>
    <x v="1"/>
    <n v="3"/>
    <n v="30"/>
  </r>
  <r>
    <x v="499"/>
    <n v="1414488"/>
    <x v="1"/>
    <n v="2"/>
    <n v="30"/>
  </r>
  <r>
    <x v="499"/>
    <n v="1902483"/>
    <x v="0"/>
    <n v="1"/>
    <n v="0"/>
  </r>
  <r>
    <x v="500"/>
    <n v="0"/>
    <x v="0"/>
    <n v="0"/>
    <n v="0"/>
  </r>
  <r>
    <x v="500"/>
    <n v="1414488"/>
    <x v="1"/>
    <n v="2"/>
    <n v="30"/>
  </r>
  <r>
    <x v="501"/>
    <n v="0"/>
    <x v="0"/>
    <n v="0"/>
    <n v="0"/>
  </r>
  <r>
    <x v="501"/>
    <n v="1414488"/>
    <x v="1"/>
    <n v="1"/>
    <n v="30"/>
  </r>
  <r>
    <x v="502"/>
    <n v="0"/>
    <x v="0"/>
    <n v="0"/>
    <n v="0"/>
  </r>
  <r>
    <x v="502"/>
    <n v="120994"/>
    <x v="0"/>
    <n v="1"/>
    <n v="0"/>
  </r>
  <r>
    <x v="503"/>
    <n v="1799344"/>
    <x v="0"/>
    <n v="1"/>
    <n v="0"/>
  </r>
  <r>
    <x v="503"/>
    <n v="1878099"/>
    <x v="1"/>
    <n v="1"/>
    <n v="90"/>
  </r>
  <r>
    <x v="504"/>
    <n v="861395"/>
    <x v="0"/>
    <n v="2"/>
    <n v="0"/>
  </r>
  <r>
    <x v="504"/>
    <n v="1799344"/>
    <x v="0"/>
    <n v="1"/>
    <n v="0"/>
  </r>
  <r>
    <x v="505"/>
    <n v="733398"/>
    <x v="0"/>
    <n v="1"/>
    <n v="0"/>
  </r>
  <r>
    <x v="505"/>
    <n v="1799344"/>
    <x v="0"/>
    <n v="3"/>
    <n v="0"/>
  </r>
  <r>
    <x v="506"/>
    <n v="0"/>
    <x v="0"/>
    <n v="0"/>
    <n v="0"/>
  </r>
  <r>
    <x v="506"/>
    <n v="1414488"/>
    <x v="1"/>
    <n v="2"/>
    <n v="30"/>
  </r>
  <r>
    <x v="507"/>
    <n v="0"/>
    <x v="0"/>
    <n v="0"/>
    <n v="0"/>
  </r>
  <r>
    <x v="507"/>
    <n v="990223"/>
    <x v="0"/>
    <n v="2"/>
    <n v="0"/>
  </r>
  <r>
    <x v="508"/>
    <n v="0"/>
    <x v="0"/>
    <n v="0"/>
    <n v="0"/>
  </r>
  <r>
    <x v="508"/>
    <n v="1414488"/>
    <x v="1"/>
    <n v="1"/>
    <n v="30"/>
  </r>
  <r>
    <x v="509"/>
    <n v="0"/>
    <x v="0"/>
    <n v="0"/>
    <n v="0"/>
  </r>
  <r>
    <x v="509"/>
    <n v="1414488"/>
    <x v="1"/>
    <n v="4"/>
    <n v="30"/>
  </r>
  <r>
    <x v="510"/>
    <n v="463509"/>
    <x v="0"/>
    <n v="2"/>
    <n v="0"/>
  </r>
  <r>
    <x v="510"/>
    <n v="1414488"/>
    <x v="1"/>
    <n v="4"/>
    <n v="30"/>
  </r>
  <r>
    <x v="511"/>
    <n v="115908"/>
    <x v="0"/>
    <n v="2"/>
    <n v="0"/>
  </r>
  <r>
    <x v="511"/>
    <n v="121578"/>
    <x v="0"/>
    <n v="1"/>
    <n v="0"/>
  </r>
  <r>
    <x v="512"/>
    <n v="0"/>
    <x v="0"/>
    <n v="0"/>
    <n v="0"/>
  </r>
  <r>
    <x v="512"/>
    <n v="221276"/>
    <x v="0"/>
    <n v="1"/>
    <n v="0"/>
  </r>
  <r>
    <x v="513"/>
    <n v="0"/>
    <x v="1"/>
    <n v="0"/>
    <n v="90"/>
  </r>
  <r>
    <x v="513"/>
    <n v="1414488"/>
    <x v="1"/>
    <n v="1"/>
    <n v="10"/>
  </r>
  <r>
    <x v="514"/>
    <n v="121578"/>
    <x v="0"/>
    <n v="1"/>
    <n v="0"/>
  </r>
  <r>
    <x v="514"/>
    <n v="1665801"/>
    <x v="0"/>
    <n v="3"/>
    <n v="0"/>
  </r>
  <r>
    <x v="515"/>
    <n v="0"/>
    <x v="0"/>
    <n v="0"/>
    <n v="0"/>
  </r>
  <r>
    <x v="515"/>
    <n v="1414488"/>
    <x v="1"/>
    <n v="2"/>
    <n v="30"/>
  </r>
  <r>
    <x v="516"/>
    <n v="0"/>
    <x v="0"/>
    <n v="0"/>
    <n v="0"/>
  </r>
  <r>
    <x v="516"/>
    <n v="0"/>
    <x v="1"/>
    <n v="0"/>
    <n v="90"/>
  </r>
  <r>
    <x v="517"/>
    <n v="987759"/>
    <x v="0"/>
    <n v="1"/>
    <n v="0"/>
  </r>
  <r>
    <x v="517"/>
    <n v="987761"/>
    <x v="0"/>
    <n v="1"/>
    <n v="0"/>
  </r>
  <r>
    <x v="518"/>
    <n v="0"/>
    <x v="0"/>
    <n v="0"/>
    <n v="0"/>
  </r>
  <r>
    <x v="519"/>
    <n v="0"/>
    <x v="0"/>
    <n v="0"/>
    <n v="0"/>
  </r>
  <r>
    <x v="519"/>
    <n v="987759"/>
    <x v="0"/>
    <n v="1"/>
    <n v="0"/>
  </r>
  <r>
    <x v="520"/>
    <n v="0"/>
    <x v="0"/>
    <n v="0"/>
    <n v="0"/>
  </r>
  <r>
    <x v="520"/>
    <n v="793607"/>
    <x v="0"/>
    <n v="3"/>
    <n v="0"/>
  </r>
  <r>
    <x v="521"/>
    <n v="0"/>
    <x v="0"/>
    <n v="0"/>
    <n v="0"/>
  </r>
  <r>
    <x v="521"/>
    <n v="1414488"/>
    <x v="1"/>
    <n v="3"/>
    <n v="30"/>
  </r>
  <r>
    <x v="522"/>
    <n v="0"/>
    <x v="0"/>
    <n v="0"/>
    <n v="0"/>
  </r>
  <r>
    <x v="523"/>
    <n v="774537"/>
    <x v="0"/>
    <n v="1"/>
    <n v="0"/>
  </r>
  <r>
    <x v="523"/>
    <n v="1456633"/>
    <x v="0"/>
    <n v="2"/>
    <n v="0"/>
  </r>
  <r>
    <x v="524"/>
    <n v="0"/>
    <x v="0"/>
    <n v="0"/>
    <n v="0"/>
  </r>
  <r>
    <x v="524"/>
    <n v="1456633"/>
    <x v="0"/>
    <n v="2"/>
    <n v="0"/>
  </r>
  <r>
    <x v="525"/>
    <n v="0"/>
    <x v="0"/>
    <n v="0"/>
    <n v="0"/>
  </r>
  <r>
    <x v="525"/>
    <n v="490468"/>
    <x v="0"/>
    <n v="2"/>
    <n v="0"/>
  </r>
  <r>
    <x v="526"/>
    <n v="0"/>
    <x v="0"/>
    <n v="0"/>
    <n v="0"/>
  </r>
  <r>
    <x v="526"/>
    <n v="1835200"/>
    <x v="0"/>
    <n v="1"/>
    <n v="0"/>
  </r>
  <r>
    <x v="527"/>
    <n v="0"/>
    <x v="0"/>
    <n v="0"/>
    <n v="0"/>
  </r>
  <r>
    <x v="527"/>
    <n v="1902767"/>
    <x v="1"/>
    <n v="1"/>
    <n v="70"/>
  </r>
  <r>
    <x v="528"/>
    <n v="0"/>
    <x v="0"/>
    <n v="0"/>
    <n v="0"/>
  </r>
  <r>
    <x v="529"/>
    <n v="0"/>
    <x v="0"/>
    <n v="0"/>
    <n v="0"/>
  </r>
  <r>
    <x v="530"/>
    <n v="0"/>
    <x v="0"/>
    <n v="0"/>
    <n v="0"/>
  </r>
  <r>
    <x v="531"/>
    <n v="0"/>
    <x v="0"/>
    <n v="0"/>
    <n v="0"/>
  </r>
  <r>
    <x v="531"/>
    <n v="2052502"/>
    <x v="0"/>
    <n v="1"/>
    <n v="0"/>
  </r>
  <r>
    <x v="532"/>
    <n v="0"/>
    <x v="0"/>
    <n v="0"/>
    <n v="0"/>
  </r>
  <r>
    <x v="532"/>
    <n v="2055916"/>
    <x v="1"/>
    <n v="2"/>
    <n v="90"/>
  </r>
  <r>
    <x v="533"/>
    <n v="0"/>
    <x v="0"/>
    <n v="0"/>
    <n v="0"/>
  </r>
  <r>
    <x v="533"/>
    <n v="1414488"/>
    <x v="1"/>
    <n v="1"/>
    <n v="30"/>
  </r>
  <r>
    <x v="534"/>
    <n v="0"/>
    <x v="0"/>
    <n v="0"/>
    <n v="0"/>
  </r>
  <r>
    <x v="534"/>
    <n v="121578"/>
    <x v="0"/>
    <n v="1"/>
    <n v="0"/>
  </r>
  <r>
    <x v="535"/>
    <n v="0"/>
    <x v="0"/>
    <n v="0"/>
    <n v="0"/>
  </r>
  <r>
    <x v="535"/>
    <n v="1333784"/>
    <x v="0"/>
    <n v="2"/>
    <n v="0"/>
  </r>
  <r>
    <x v="536"/>
    <n v="0"/>
    <x v="0"/>
    <n v="0"/>
    <n v="0"/>
  </r>
  <r>
    <x v="537"/>
    <n v="990223"/>
    <x v="0"/>
    <n v="1"/>
    <n v="0"/>
  </r>
  <r>
    <x v="537"/>
    <n v="1436078"/>
    <x v="0"/>
    <n v="2"/>
    <n v="0"/>
  </r>
  <r>
    <x v="538"/>
    <n v="0"/>
    <x v="0"/>
    <n v="0"/>
    <n v="0"/>
  </r>
  <r>
    <x v="538"/>
    <n v="1902767"/>
    <x v="1"/>
    <n v="2"/>
    <n v="70"/>
  </r>
  <r>
    <x v="539"/>
    <n v="0"/>
    <x v="0"/>
    <n v="0"/>
    <n v="0"/>
  </r>
  <r>
    <x v="539"/>
    <n v="0"/>
    <x v="1"/>
    <n v="0"/>
    <n v="70"/>
  </r>
  <r>
    <x v="540"/>
    <n v="0"/>
    <x v="1"/>
    <n v="0"/>
    <n v="30"/>
  </r>
  <r>
    <x v="540"/>
    <n v="1414488"/>
    <x v="1"/>
    <n v="1"/>
    <n v="10"/>
  </r>
  <r>
    <x v="541"/>
    <n v="1414488"/>
    <x v="1"/>
    <n v="4"/>
    <n v="10"/>
  </r>
  <r>
    <x v="541"/>
    <n v="1472615"/>
    <x v="0"/>
    <n v="1"/>
    <n v="0"/>
  </r>
  <r>
    <x v="542"/>
    <n v="51288"/>
    <x v="0"/>
    <n v="1"/>
    <n v="0"/>
  </r>
  <r>
    <x v="542"/>
    <n v="1414488"/>
    <x v="1"/>
    <n v="3"/>
    <n v="20"/>
  </r>
  <r>
    <x v="543"/>
    <n v="0"/>
    <x v="0"/>
    <n v="0"/>
    <n v="0"/>
  </r>
  <r>
    <x v="544"/>
    <n v="1902440"/>
    <x v="1"/>
    <n v="1"/>
    <n v="90"/>
  </r>
  <r>
    <x v="544"/>
    <n v="1908208"/>
    <x v="0"/>
    <n v="2"/>
    <n v="0"/>
  </r>
  <r>
    <x v="545"/>
    <n v="0"/>
    <x v="0"/>
    <n v="0"/>
    <n v="0"/>
  </r>
  <r>
    <x v="545"/>
    <n v="1365756"/>
    <x v="1"/>
    <n v="1"/>
    <n v="90"/>
  </r>
  <r>
    <x v="546"/>
    <n v="0"/>
    <x v="1"/>
    <n v="0"/>
    <n v="90"/>
  </r>
  <r>
    <x v="546"/>
    <n v="948677"/>
    <x v="0"/>
    <n v="4"/>
    <n v="0"/>
  </r>
  <r>
    <x v="547"/>
    <n v="0"/>
    <x v="0"/>
    <n v="0"/>
    <n v="0"/>
  </r>
  <r>
    <x v="547"/>
    <n v="644663"/>
    <x v="0"/>
    <n v="1"/>
    <n v="0"/>
  </r>
  <r>
    <x v="548"/>
    <n v="0"/>
    <x v="0"/>
    <n v="0"/>
    <n v="0"/>
  </r>
  <r>
    <x v="548"/>
    <n v="492982"/>
    <x v="0"/>
    <n v="3"/>
    <n v="0"/>
  </r>
  <r>
    <x v="549"/>
    <n v="0"/>
    <x v="0"/>
    <n v="0"/>
    <n v="0"/>
  </r>
  <r>
    <x v="549"/>
    <n v="121578"/>
    <x v="0"/>
    <n v="6"/>
    <n v="0"/>
  </r>
  <r>
    <x v="550"/>
    <n v="0"/>
    <x v="0"/>
    <n v="0"/>
    <n v="0"/>
  </r>
  <r>
    <x v="551"/>
    <n v="0"/>
    <x v="0"/>
    <n v="0"/>
    <n v="0"/>
  </r>
  <r>
    <x v="551"/>
    <n v="1414488"/>
    <x v="0"/>
    <n v="1"/>
    <n v="0"/>
  </r>
  <r>
    <x v="552"/>
    <n v="0"/>
    <x v="0"/>
    <n v="0"/>
    <n v="0"/>
  </r>
  <r>
    <x v="552"/>
    <n v="1456633"/>
    <x v="0"/>
    <n v="1"/>
    <n v="0"/>
  </r>
  <r>
    <x v="553"/>
    <n v="0"/>
    <x v="0"/>
    <n v="0"/>
    <n v="0"/>
  </r>
  <r>
    <x v="554"/>
    <n v="71272"/>
    <x v="0"/>
    <n v="2"/>
    <n v="0"/>
  </r>
  <r>
    <x v="554"/>
    <n v="140610"/>
    <x v="0"/>
    <n v="3"/>
    <n v="0"/>
  </r>
  <r>
    <x v="555"/>
    <n v="121578"/>
    <x v="0"/>
    <n v="1"/>
    <n v="0"/>
  </r>
  <r>
    <x v="555"/>
    <n v="221276"/>
    <x v="0"/>
    <n v="4"/>
    <n v="0"/>
  </r>
  <r>
    <x v="556"/>
    <n v="0"/>
    <x v="0"/>
    <n v="0"/>
    <n v="0"/>
  </r>
  <r>
    <x v="556"/>
    <n v="121578"/>
    <x v="0"/>
    <n v="2"/>
    <n v="0"/>
  </r>
  <r>
    <x v="557"/>
    <n v="121578"/>
    <x v="0"/>
    <n v="2"/>
    <n v="0"/>
  </r>
  <r>
    <x v="557"/>
    <n v="313413"/>
    <x v="0"/>
    <n v="2"/>
    <n v="0"/>
  </r>
  <r>
    <x v="558"/>
    <n v="0"/>
    <x v="0"/>
    <n v="0"/>
    <n v="0"/>
  </r>
  <r>
    <x v="559"/>
    <n v="0"/>
    <x v="0"/>
    <n v="0"/>
    <n v="0"/>
  </r>
  <r>
    <x v="559"/>
    <n v="987759"/>
    <x v="0"/>
    <n v="1"/>
    <n v="0"/>
  </r>
  <r>
    <x v="560"/>
    <n v="0"/>
    <x v="0"/>
    <n v="0"/>
    <n v="0"/>
  </r>
  <r>
    <x v="560"/>
    <n v="987759"/>
    <x v="0"/>
    <n v="5"/>
    <n v="0"/>
  </r>
  <r>
    <x v="561"/>
    <n v="0"/>
    <x v="0"/>
    <n v="0"/>
    <n v="0"/>
  </r>
  <r>
    <x v="562"/>
    <n v="0"/>
    <x v="0"/>
    <n v="0"/>
    <n v="0"/>
  </r>
  <r>
    <x v="563"/>
    <n v="309621"/>
    <x v="0"/>
    <n v="1"/>
    <n v="0"/>
  </r>
  <r>
    <x v="563"/>
    <n v="990223"/>
    <x v="0"/>
    <n v="2"/>
    <n v="0"/>
  </r>
  <r>
    <x v="564"/>
    <n v="117832"/>
    <x v="0"/>
    <n v="2"/>
    <n v="0"/>
  </r>
  <r>
    <x v="564"/>
    <n v="490468"/>
    <x v="0"/>
    <n v="2"/>
    <n v="0"/>
  </r>
  <r>
    <x v="565"/>
    <n v="0"/>
    <x v="0"/>
    <n v="0"/>
    <n v="0"/>
  </r>
  <r>
    <x v="565"/>
    <n v="802077"/>
    <x v="0"/>
    <n v="2"/>
    <n v="0"/>
  </r>
  <r>
    <x v="566"/>
    <n v="1456633"/>
    <x v="0"/>
    <n v="1"/>
    <n v="0"/>
  </r>
  <r>
    <x v="566"/>
    <n v="1461222"/>
    <x v="0"/>
    <n v="2"/>
    <n v="0"/>
  </r>
  <r>
    <x v="567"/>
    <n v="0"/>
    <x v="0"/>
    <n v="0"/>
    <n v="0"/>
  </r>
  <r>
    <x v="568"/>
    <n v="1333784"/>
    <x v="0"/>
    <n v="1"/>
    <n v="0"/>
  </r>
  <r>
    <x v="568"/>
    <n v="1596594"/>
    <x v="0"/>
    <n v="4"/>
    <n v="0"/>
  </r>
  <r>
    <x v="569"/>
    <n v="312726"/>
    <x v="0"/>
    <n v="1"/>
    <n v="0"/>
  </r>
  <r>
    <x v="569"/>
    <n v="1333784"/>
    <x v="0"/>
    <n v="2"/>
    <n v="0"/>
  </r>
  <r>
    <x v="570"/>
    <n v="121578"/>
    <x v="0"/>
    <n v="2"/>
    <n v="0"/>
  </r>
  <r>
    <x v="570"/>
    <n v="2014479"/>
    <x v="0"/>
    <n v="2"/>
    <n v="0"/>
  </r>
  <r>
    <x v="571"/>
    <n v="0"/>
    <x v="0"/>
    <n v="0"/>
    <n v="0"/>
  </r>
  <r>
    <x v="571"/>
    <n v="772419"/>
    <x v="0"/>
    <n v="1"/>
    <n v="0"/>
  </r>
  <r>
    <x v="572"/>
    <n v="0"/>
    <x v="0"/>
    <n v="0"/>
    <n v="0"/>
  </r>
  <r>
    <x v="572"/>
    <n v="463568"/>
    <x v="0"/>
    <n v="4"/>
    <n v="0"/>
  </r>
  <r>
    <x v="573"/>
    <n v="0"/>
    <x v="0"/>
    <n v="0"/>
    <n v="0"/>
  </r>
  <r>
    <x v="574"/>
    <n v="0"/>
    <x v="0"/>
    <n v="0"/>
    <n v="0"/>
  </r>
  <r>
    <x v="575"/>
    <n v="1629476"/>
    <x v="0"/>
    <n v="2"/>
    <n v="0"/>
  </r>
  <r>
    <x v="575"/>
    <n v="2055939"/>
    <x v="0"/>
    <n v="3"/>
    <n v="0"/>
  </r>
  <r>
    <x v="576"/>
    <n v="0"/>
    <x v="0"/>
    <n v="0"/>
    <n v="0"/>
  </r>
  <r>
    <x v="576"/>
    <n v="1335897"/>
    <x v="1"/>
    <n v="1"/>
    <n v="90"/>
  </r>
  <r>
    <x v="577"/>
    <n v="1629476"/>
    <x v="0"/>
    <n v="1"/>
    <n v="0"/>
  </r>
  <r>
    <x v="577"/>
    <n v="1961141"/>
    <x v="0"/>
    <n v="2"/>
    <n v="0"/>
  </r>
  <r>
    <x v="578"/>
    <n v="0"/>
    <x v="0"/>
    <n v="0"/>
    <n v="0"/>
  </r>
  <r>
    <x v="579"/>
    <n v="0"/>
    <x v="0"/>
    <n v="0"/>
    <n v="0"/>
  </r>
  <r>
    <x v="580"/>
    <n v="0"/>
    <x v="0"/>
    <n v="0"/>
    <n v="0"/>
  </r>
  <r>
    <x v="581"/>
    <n v="0"/>
    <x v="0"/>
    <n v="0"/>
    <n v="0"/>
  </r>
  <r>
    <x v="581"/>
    <n v="1333784"/>
    <x v="0"/>
    <n v="2"/>
    <n v="0"/>
  </r>
  <r>
    <x v="582"/>
    <n v="0"/>
    <x v="0"/>
    <n v="0"/>
    <n v="0"/>
  </r>
  <r>
    <x v="582"/>
    <n v="1333784"/>
    <x v="0"/>
    <n v="2"/>
    <n v="0"/>
  </r>
  <r>
    <x v="583"/>
    <n v="0"/>
    <x v="0"/>
    <n v="0"/>
    <n v="0"/>
  </r>
  <r>
    <x v="583"/>
    <n v="0"/>
    <x v="1"/>
    <n v="0"/>
    <n v="65"/>
  </r>
  <r>
    <x v="584"/>
    <n v="0"/>
    <x v="0"/>
    <n v="0"/>
    <n v="0"/>
  </r>
  <r>
    <x v="584"/>
    <n v="1414488"/>
    <x v="1"/>
    <n v="3"/>
    <n v="30"/>
  </r>
  <r>
    <x v="585"/>
    <n v="939587"/>
    <x v="0"/>
    <n v="3"/>
    <n v="0"/>
  </r>
  <r>
    <x v="585"/>
    <n v="1414488"/>
    <x v="1"/>
    <n v="3"/>
    <n v="30"/>
  </r>
  <r>
    <x v="586"/>
    <n v="0"/>
    <x v="1"/>
    <n v="0"/>
    <n v="30"/>
  </r>
  <r>
    <x v="586"/>
    <n v="939587"/>
    <x v="0"/>
    <n v="3"/>
    <n v="0"/>
  </r>
  <r>
    <x v="587"/>
    <n v="939587"/>
    <x v="0"/>
    <n v="3"/>
    <n v="0"/>
  </r>
  <r>
    <x v="587"/>
    <n v="1414488"/>
    <x v="1"/>
    <n v="2"/>
    <n v="30"/>
  </r>
  <r>
    <x v="588"/>
    <n v="793607"/>
    <x v="0"/>
    <n v="4"/>
    <n v="0"/>
  </r>
  <r>
    <x v="588"/>
    <n v="793641"/>
    <x v="1"/>
    <n v="1"/>
    <n v="90"/>
  </r>
  <r>
    <x v="589"/>
    <n v="0"/>
    <x v="0"/>
    <n v="0"/>
    <n v="0"/>
  </r>
  <r>
    <x v="589"/>
    <n v="793607"/>
    <x v="0"/>
    <n v="6"/>
    <n v="0"/>
  </r>
  <r>
    <x v="590"/>
    <n v="2053670"/>
    <x v="0"/>
    <n v="1"/>
    <n v="0"/>
  </r>
  <r>
    <x v="590"/>
    <n v="2055843"/>
    <x v="0"/>
    <n v="1"/>
    <n v="0"/>
  </r>
  <r>
    <x v="591"/>
    <n v="0"/>
    <x v="0"/>
    <n v="0"/>
    <n v="0"/>
  </r>
  <r>
    <x v="591"/>
    <n v="1414488"/>
    <x v="0"/>
    <n v="2"/>
    <n v="0"/>
  </r>
  <r>
    <x v="592"/>
    <n v="0"/>
    <x v="0"/>
    <n v="0"/>
    <n v="0"/>
  </r>
  <r>
    <x v="592"/>
    <n v="987759"/>
    <x v="0"/>
    <n v="2"/>
    <n v="0"/>
  </r>
  <r>
    <x v="593"/>
    <n v="0"/>
    <x v="0"/>
    <n v="0"/>
    <n v="0"/>
  </r>
  <r>
    <x v="593"/>
    <n v="987759"/>
    <x v="0"/>
    <n v="3"/>
    <n v="0"/>
  </r>
  <r>
    <x v="594"/>
    <n v="987759"/>
    <x v="0"/>
    <n v="2"/>
    <n v="0"/>
  </r>
  <r>
    <x v="594"/>
    <n v="987776"/>
    <x v="0"/>
    <n v="1"/>
    <n v="0"/>
  </r>
  <r>
    <x v="595"/>
    <n v="0"/>
    <x v="0"/>
    <n v="0"/>
    <n v="0"/>
  </r>
  <r>
    <x v="596"/>
    <n v="121578"/>
    <x v="0"/>
    <n v="1"/>
    <n v="0"/>
  </r>
  <r>
    <x v="596"/>
    <n v="816065"/>
    <x v="0"/>
    <n v="2"/>
    <n v="0"/>
  </r>
  <r>
    <x v="597"/>
    <n v="0"/>
    <x v="0"/>
    <n v="0"/>
    <n v="0"/>
  </r>
  <r>
    <x v="597"/>
    <n v="1414488"/>
    <x v="1"/>
    <n v="1"/>
    <n v="30"/>
  </r>
  <r>
    <x v="598"/>
    <n v="0"/>
    <x v="1"/>
    <n v="0"/>
    <n v="30"/>
  </r>
  <r>
    <x v="598"/>
    <n v="0"/>
    <x v="1"/>
    <n v="0"/>
    <n v="90"/>
  </r>
  <r>
    <x v="599"/>
    <n v="0"/>
    <x v="0"/>
    <n v="0"/>
    <n v="0"/>
  </r>
  <r>
    <x v="599"/>
    <n v="1414488"/>
    <x v="1"/>
    <n v="4"/>
    <n v="30"/>
  </r>
  <r>
    <x v="600"/>
    <n v="939587"/>
    <x v="0"/>
    <n v="3"/>
    <n v="0"/>
  </r>
  <r>
    <x v="600"/>
    <n v="1414488"/>
    <x v="1"/>
    <n v="4"/>
    <n v="30"/>
  </r>
  <r>
    <x v="601"/>
    <n v="939587"/>
    <x v="0"/>
    <n v="2"/>
    <n v="0"/>
  </r>
  <r>
    <x v="601"/>
    <n v="1414488"/>
    <x v="1"/>
    <n v="1"/>
    <n v="30"/>
  </r>
  <r>
    <x v="602"/>
    <n v="0"/>
    <x v="0"/>
    <n v="0"/>
    <n v="0"/>
  </r>
  <r>
    <x v="603"/>
    <n v="0"/>
    <x v="0"/>
    <n v="0"/>
    <n v="0"/>
  </r>
  <r>
    <x v="603"/>
    <n v="795364"/>
    <x v="0"/>
    <n v="2"/>
    <n v="0"/>
  </r>
  <r>
    <x v="604"/>
    <n v="314902"/>
    <x v="0"/>
    <n v="1"/>
    <n v="0"/>
  </r>
  <r>
    <x v="604"/>
    <n v="775291"/>
    <x v="1"/>
    <n v="1"/>
    <n v="90"/>
  </r>
  <r>
    <x v="605"/>
    <n v="0"/>
    <x v="0"/>
    <n v="0"/>
    <n v="0"/>
  </r>
  <r>
    <x v="605"/>
    <n v="1414488"/>
    <x v="1"/>
    <n v="1"/>
    <n v="30"/>
  </r>
  <r>
    <x v="606"/>
    <n v="0"/>
    <x v="0"/>
    <n v="0"/>
    <n v="0"/>
  </r>
  <r>
    <x v="607"/>
    <n v="0"/>
    <x v="1"/>
    <n v="0"/>
    <n v="90"/>
  </r>
  <r>
    <x v="607"/>
    <n v="948677"/>
    <x v="0"/>
    <n v="3"/>
    <n v="0"/>
  </r>
  <r>
    <x v="608"/>
    <n v="0"/>
    <x v="0"/>
    <n v="0"/>
    <n v="0"/>
  </r>
  <r>
    <x v="609"/>
    <n v="121578"/>
    <x v="0"/>
    <n v="1"/>
    <n v="0"/>
  </r>
  <r>
    <x v="609"/>
    <n v="1433929"/>
    <x v="0"/>
    <n v="1"/>
    <n v="0"/>
  </r>
  <r>
    <x v="610"/>
    <n v="0"/>
    <x v="0"/>
    <n v="0"/>
    <n v="0"/>
  </r>
  <r>
    <x v="611"/>
    <n v="1902440"/>
    <x v="1"/>
    <n v="2"/>
    <n v="90"/>
  </r>
  <r>
    <x v="611"/>
    <n v="1908208"/>
    <x v="0"/>
    <n v="4"/>
    <n v="0"/>
  </r>
  <r>
    <x v="612"/>
    <n v="0"/>
    <x v="0"/>
    <n v="0"/>
    <n v="0"/>
  </r>
  <r>
    <x v="613"/>
    <n v="120994"/>
    <x v="0"/>
    <n v="1"/>
    <n v="0"/>
  </r>
  <r>
    <x v="613"/>
    <n v="876187"/>
    <x v="0"/>
    <n v="2"/>
    <n v="0"/>
  </r>
  <r>
    <x v="614"/>
    <n v="0"/>
    <x v="0"/>
    <n v="0"/>
    <n v="0"/>
  </r>
  <r>
    <x v="614"/>
    <n v="1414488"/>
    <x v="1"/>
    <n v="1"/>
    <n v="74"/>
  </r>
  <r>
    <x v="615"/>
    <n v="0"/>
    <x v="0"/>
    <n v="0"/>
    <n v="0"/>
  </r>
  <r>
    <x v="616"/>
    <n v="0"/>
    <x v="0"/>
    <n v="0"/>
    <n v="0"/>
  </r>
  <r>
    <x v="616"/>
    <n v="936919"/>
    <x v="1"/>
    <n v="3"/>
    <n v="90"/>
  </r>
  <r>
    <x v="617"/>
    <n v="0"/>
    <x v="0"/>
    <n v="0"/>
    <n v="0"/>
  </r>
  <r>
    <x v="617"/>
    <n v="490468"/>
    <x v="0"/>
    <n v="2"/>
    <n v="0"/>
  </r>
  <r>
    <x v="618"/>
    <n v="0"/>
    <x v="0"/>
    <n v="0"/>
    <n v="0"/>
  </r>
  <r>
    <x v="619"/>
    <n v="0"/>
    <x v="0"/>
    <n v="0"/>
    <n v="0"/>
  </r>
  <r>
    <x v="620"/>
    <n v="0"/>
    <x v="0"/>
    <n v="0"/>
    <n v="0"/>
  </r>
  <r>
    <x v="620"/>
    <n v="936919"/>
    <x v="1"/>
    <n v="2"/>
    <n v="90"/>
  </r>
  <r>
    <x v="621"/>
    <n v="0"/>
    <x v="0"/>
    <n v="0"/>
    <n v="0"/>
  </r>
  <r>
    <x v="621"/>
    <n v="1333784"/>
    <x v="0"/>
    <n v="2"/>
    <n v="0"/>
  </r>
  <r>
    <x v="622"/>
    <n v="121578"/>
    <x v="0"/>
    <n v="1"/>
    <n v="0"/>
  </r>
  <r>
    <x v="622"/>
    <n v="221276"/>
    <x v="0"/>
    <n v="2"/>
    <n v="0"/>
  </r>
  <r>
    <x v="623"/>
    <n v="100806"/>
    <x v="0"/>
    <n v="1"/>
    <n v="0"/>
  </r>
  <r>
    <x v="623"/>
    <n v="1414488"/>
    <x v="1"/>
    <n v="3"/>
    <n v="30"/>
  </r>
  <r>
    <x v="624"/>
    <n v="0"/>
    <x v="0"/>
    <n v="0"/>
    <n v="0"/>
  </r>
  <r>
    <x v="624"/>
    <n v="987759"/>
    <x v="0"/>
    <n v="3"/>
    <n v="0"/>
  </r>
  <r>
    <x v="625"/>
    <n v="0"/>
    <x v="0"/>
    <n v="0"/>
    <n v="0"/>
  </r>
  <r>
    <x v="625"/>
    <n v="987759"/>
    <x v="0"/>
    <n v="5"/>
    <n v="0"/>
  </r>
  <r>
    <x v="626"/>
    <n v="0"/>
    <x v="0"/>
    <n v="0"/>
    <n v="0"/>
  </r>
  <r>
    <x v="626"/>
    <n v="987759"/>
    <x v="0"/>
    <n v="3"/>
    <n v="0"/>
  </r>
  <r>
    <x v="627"/>
    <n v="0"/>
    <x v="0"/>
    <n v="0"/>
    <n v="0"/>
  </r>
  <r>
    <x v="627"/>
    <n v="121578"/>
    <x v="0"/>
    <n v="1"/>
    <n v="0"/>
  </r>
  <r>
    <x v="628"/>
    <n v="0"/>
    <x v="0"/>
    <n v="0"/>
    <n v="0"/>
  </r>
  <r>
    <x v="629"/>
    <n v="0"/>
    <x v="0"/>
    <n v="0"/>
    <n v="0"/>
  </r>
  <r>
    <x v="629"/>
    <n v="948677"/>
    <x v="0"/>
    <n v="1"/>
    <n v="0"/>
  </r>
  <r>
    <x v="630"/>
    <n v="0"/>
    <x v="0"/>
    <n v="0"/>
    <n v="0"/>
  </r>
  <r>
    <x v="630"/>
    <n v="1629476"/>
    <x v="0"/>
    <n v="1"/>
    <n v="0"/>
  </r>
  <r>
    <x v="631"/>
    <n v="0"/>
    <x v="0"/>
    <n v="0"/>
    <n v="0"/>
  </r>
  <r>
    <x v="631"/>
    <n v="948677"/>
    <x v="0"/>
    <n v="1"/>
    <n v="0"/>
  </r>
  <r>
    <x v="632"/>
    <n v="0"/>
    <x v="0"/>
    <n v="0"/>
    <n v="0"/>
  </r>
  <r>
    <x v="632"/>
    <n v="1629476"/>
    <x v="0"/>
    <n v="1"/>
    <n v="0"/>
  </r>
  <r>
    <x v="633"/>
    <n v="0"/>
    <x v="0"/>
    <n v="0"/>
    <n v="0"/>
  </r>
  <r>
    <x v="633"/>
    <n v="948677"/>
    <x v="0"/>
    <n v="1"/>
    <n v="0"/>
  </r>
  <r>
    <x v="634"/>
    <n v="948677"/>
    <x v="0"/>
    <n v="1"/>
    <n v="0"/>
  </r>
  <r>
    <x v="634"/>
    <n v="1629476"/>
    <x v="0"/>
    <n v="2"/>
    <n v="0"/>
  </r>
  <r>
    <x v="635"/>
    <n v="0"/>
    <x v="0"/>
    <n v="0"/>
    <n v="0"/>
  </r>
  <r>
    <x v="635"/>
    <n v="1629476"/>
    <x v="0"/>
    <n v="1"/>
    <n v="0"/>
  </r>
  <r>
    <x v="636"/>
    <n v="948677"/>
    <x v="0"/>
    <n v="1"/>
    <n v="0"/>
  </r>
  <r>
    <x v="636"/>
    <n v="1629476"/>
    <x v="0"/>
    <n v="2"/>
    <n v="0"/>
  </r>
  <r>
    <x v="637"/>
    <n v="0"/>
    <x v="0"/>
    <n v="0"/>
    <n v="0"/>
  </r>
  <r>
    <x v="638"/>
    <n v="0"/>
    <x v="0"/>
    <n v="0"/>
    <n v="0"/>
  </r>
  <r>
    <x v="638"/>
    <n v="1629476"/>
    <x v="0"/>
    <n v="1"/>
    <n v="0"/>
  </r>
  <r>
    <x v="639"/>
    <n v="0"/>
    <x v="0"/>
    <n v="0"/>
    <n v="0"/>
  </r>
  <r>
    <x v="639"/>
    <n v="0"/>
    <x v="1"/>
    <n v="0"/>
    <n v="90"/>
  </r>
  <r>
    <x v="640"/>
    <n v="0"/>
    <x v="0"/>
    <n v="0"/>
    <n v="0"/>
  </r>
  <r>
    <x v="640"/>
    <n v="1414488"/>
    <x v="1"/>
    <n v="1"/>
    <n v="60"/>
  </r>
  <r>
    <x v="641"/>
    <n v="939587"/>
    <x v="0"/>
    <n v="1"/>
    <n v="0"/>
  </r>
  <r>
    <x v="641"/>
    <n v="1414488"/>
    <x v="1"/>
    <n v="2"/>
    <n v="60"/>
  </r>
  <r>
    <x v="642"/>
    <n v="0"/>
    <x v="0"/>
    <n v="0"/>
    <n v="0"/>
  </r>
  <r>
    <x v="642"/>
    <n v="1414488"/>
    <x v="1"/>
    <n v="2"/>
    <n v="60"/>
  </r>
  <r>
    <x v="643"/>
    <n v="121578"/>
    <x v="0"/>
    <n v="1"/>
    <n v="0"/>
  </r>
  <r>
    <x v="643"/>
    <n v="245697"/>
    <x v="0"/>
    <n v="2"/>
    <n v="0"/>
  </r>
  <r>
    <x v="644"/>
    <n v="0"/>
    <x v="0"/>
    <n v="0"/>
    <n v="0"/>
  </r>
  <r>
    <x v="644"/>
    <n v="1583862"/>
    <x v="0"/>
    <n v="2"/>
    <n v="0"/>
  </r>
  <r>
    <x v="645"/>
    <n v="0"/>
    <x v="0"/>
    <n v="0"/>
    <n v="0"/>
  </r>
  <r>
    <x v="646"/>
    <n v="0"/>
    <x v="0"/>
    <n v="0"/>
    <n v="0"/>
  </r>
  <r>
    <x v="646"/>
    <n v="1456633"/>
    <x v="0"/>
    <n v="2"/>
    <n v="0"/>
  </r>
  <r>
    <x v="647"/>
    <n v="0"/>
    <x v="0"/>
    <n v="0"/>
    <n v="0"/>
  </r>
  <r>
    <x v="647"/>
    <n v="485060"/>
    <x v="0"/>
    <n v="1"/>
    <n v="0"/>
  </r>
  <r>
    <x v="648"/>
    <n v="0"/>
    <x v="0"/>
    <n v="0"/>
    <n v="0"/>
  </r>
  <r>
    <x v="649"/>
    <n v="491552"/>
    <x v="0"/>
    <n v="1"/>
    <n v="0"/>
  </r>
  <r>
    <x v="649"/>
    <n v="990223"/>
    <x v="0"/>
    <n v="1"/>
    <n v="0"/>
  </r>
  <r>
    <x v="650"/>
    <n v="0"/>
    <x v="0"/>
    <n v="0"/>
    <n v="0"/>
  </r>
  <r>
    <x v="650"/>
    <n v="891098"/>
    <x v="0"/>
    <n v="1"/>
    <n v="0"/>
  </r>
  <r>
    <x v="651"/>
    <n v="0"/>
    <x v="0"/>
    <n v="0"/>
    <n v="0"/>
  </r>
  <r>
    <x v="651"/>
    <n v="909869"/>
    <x v="0"/>
    <n v="3"/>
    <n v="0"/>
  </r>
  <r>
    <x v="652"/>
    <n v="0"/>
    <x v="0"/>
    <n v="0"/>
    <n v="0"/>
  </r>
  <r>
    <x v="652"/>
    <n v="909869"/>
    <x v="0"/>
    <n v="1"/>
    <n v="0"/>
  </r>
  <r>
    <x v="653"/>
    <n v="0"/>
    <x v="0"/>
    <n v="0"/>
    <n v="0"/>
  </r>
  <r>
    <x v="653"/>
    <n v="909869"/>
    <x v="0"/>
    <n v="1"/>
    <n v="0"/>
  </r>
  <r>
    <x v="654"/>
    <n v="909869"/>
    <x v="0"/>
    <n v="3"/>
    <n v="0"/>
  </r>
  <r>
    <x v="654"/>
    <n v="2053376"/>
    <x v="0"/>
    <n v="3"/>
    <n v="0"/>
  </r>
  <r>
    <x v="655"/>
    <n v="909869"/>
    <x v="0"/>
    <n v="2"/>
    <n v="0"/>
  </r>
  <r>
    <x v="655"/>
    <n v="2053376"/>
    <x v="0"/>
    <n v="1"/>
    <n v="0"/>
  </r>
  <r>
    <x v="656"/>
    <n v="0"/>
    <x v="0"/>
    <n v="0"/>
    <n v="0"/>
  </r>
  <r>
    <x v="656"/>
    <n v="438610"/>
    <x v="1"/>
    <n v="1"/>
    <n v="90"/>
  </r>
  <r>
    <x v="657"/>
    <n v="0"/>
    <x v="0"/>
    <n v="0"/>
    <n v="0"/>
  </r>
  <r>
    <x v="657"/>
    <n v="438610"/>
    <x v="0"/>
    <n v="2"/>
    <n v="0"/>
  </r>
  <r>
    <x v="658"/>
    <n v="776891"/>
    <x v="0"/>
    <n v="2"/>
    <n v="0"/>
  </r>
  <r>
    <x v="658"/>
    <n v="1597416"/>
    <x v="0"/>
    <n v="1"/>
    <n v="0"/>
  </r>
  <r>
    <x v="659"/>
    <n v="0"/>
    <x v="0"/>
    <n v="0"/>
    <n v="0"/>
  </r>
  <r>
    <x v="659"/>
    <n v="1333784"/>
    <x v="0"/>
    <n v="2"/>
    <n v="0"/>
  </r>
  <r>
    <x v="660"/>
    <n v="0"/>
    <x v="0"/>
    <n v="0"/>
    <n v="0"/>
  </r>
  <r>
    <x v="660"/>
    <n v="1829587"/>
    <x v="0"/>
    <n v="2"/>
    <n v="0"/>
  </r>
  <r>
    <x v="661"/>
    <n v="0"/>
    <x v="0"/>
    <n v="0"/>
    <n v="0"/>
  </r>
  <r>
    <x v="662"/>
    <n v="0"/>
    <x v="0"/>
    <n v="0"/>
    <n v="0"/>
  </r>
  <r>
    <x v="663"/>
    <n v="121578"/>
    <x v="0"/>
    <n v="1"/>
    <n v="0"/>
  </r>
  <r>
    <x v="663"/>
    <n v="816065"/>
    <x v="0"/>
    <n v="2"/>
    <n v="0"/>
  </r>
  <r>
    <x v="664"/>
    <n v="121578"/>
    <x v="0"/>
    <n v="1"/>
    <n v="0"/>
  </r>
  <r>
    <x v="664"/>
    <n v="871030"/>
    <x v="0"/>
    <n v="1"/>
    <n v="0"/>
  </r>
  <r>
    <x v="665"/>
    <n v="987759"/>
    <x v="0"/>
    <n v="1"/>
    <n v="0"/>
  </r>
  <r>
    <x v="665"/>
    <n v="987761"/>
    <x v="0"/>
    <n v="1"/>
    <n v="0"/>
  </r>
  <r>
    <x v="666"/>
    <n v="0"/>
    <x v="0"/>
    <n v="0"/>
    <n v="0"/>
  </r>
  <r>
    <x v="666"/>
    <n v="987759"/>
    <x v="0"/>
    <n v="4"/>
    <n v="0"/>
  </r>
  <r>
    <x v="667"/>
    <n v="0"/>
    <x v="0"/>
    <n v="0"/>
    <n v="0"/>
  </r>
  <r>
    <x v="667"/>
    <n v="987759"/>
    <x v="0"/>
    <n v="3"/>
    <n v="0"/>
  </r>
  <r>
    <x v="668"/>
    <n v="0"/>
    <x v="0"/>
    <n v="0"/>
    <n v="0"/>
  </r>
  <r>
    <x v="668"/>
    <n v="121578"/>
    <x v="0"/>
    <n v="3"/>
    <n v="0"/>
  </r>
  <r>
    <x v="669"/>
    <n v="0"/>
    <x v="0"/>
    <n v="0"/>
    <n v="0"/>
  </r>
  <r>
    <x v="669"/>
    <n v="709242"/>
    <x v="0"/>
    <n v="1"/>
    <n v="0"/>
  </r>
  <r>
    <x v="670"/>
    <n v="0"/>
    <x v="0"/>
    <n v="0"/>
    <n v="0"/>
  </r>
  <r>
    <x v="671"/>
    <n v="0"/>
    <x v="0"/>
    <n v="0"/>
    <n v="0"/>
  </r>
  <r>
    <x v="671"/>
    <n v="793607"/>
    <x v="0"/>
    <n v="3"/>
    <n v="0"/>
  </r>
  <r>
    <x v="672"/>
    <n v="0"/>
    <x v="0"/>
    <n v="0"/>
    <n v="0"/>
  </r>
  <r>
    <x v="673"/>
    <n v="0"/>
    <x v="0"/>
    <n v="0"/>
    <n v="0"/>
  </r>
  <r>
    <x v="673"/>
    <n v="1629842"/>
    <x v="0"/>
    <n v="1"/>
    <n v="0"/>
  </r>
  <r>
    <x v="674"/>
    <n v="0"/>
    <x v="0"/>
    <n v="0"/>
    <n v="0"/>
  </r>
  <r>
    <x v="675"/>
    <n v="0"/>
    <x v="0"/>
    <n v="0"/>
    <n v="0"/>
  </r>
  <r>
    <x v="675"/>
    <n v="225545"/>
    <x v="0"/>
    <n v="1"/>
    <n v="0"/>
  </r>
  <r>
    <x v="676"/>
    <n v="0"/>
    <x v="0"/>
    <n v="0"/>
    <n v="0"/>
  </r>
  <r>
    <x v="677"/>
    <n v="314902"/>
    <x v="0"/>
    <n v="3"/>
    <n v="0"/>
  </r>
  <r>
    <x v="677"/>
    <n v="775291"/>
    <x v="1"/>
    <n v="1"/>
    <n v="90"/>
  </r>
  <r>
    <x v="678"/>
    <n v="121578"/>
    <x v="0"/>
    <n v="1"/>
    <n v="0"/>
  </r>
  <r>
    <x v="678"/>
    <n v="472863"/>
    <x v="0"/>
    <n v="1"/>
    <n v="0"/>
  </r>
  <r>
    <x v="679"/>
    <n v="121578"/>
    <x v="0"/>
    <n v="2"/>
    <n v="0"/>
  </r>
  <r>
    <x v="679"/>
    <n v="995655"/>
    <x v="0"/>
    <n v="2"/>
    <n v="0"/>
  </r>
  <r>
    <x v="680"/>
    <n v="0"/>
    <x v="0"/>
    <n v="0"/>
    <n v="0"/>
  </r>
  <r>
    <x v="681"/>
    <n v="0"/>
    <x v="0"/>
    <n v="0"/>
    <n v="0"/>
  </r>
  <r>
    <x v="681"/>
    <n v="1799344"/>
    <x v="0"/>
    <n v="4"/>
    <n v="0"/>
  </r>
  <r>
    <x v="682"/>
    <n v="71272"/>
    <x v="0"/>
    <n v="3"/>
    <n v="0"/>
  </r>
  <r>
    <x v="682"/>
    <n v="931864"/>
    <x v="2"/>
    <n v="1"/>
    <n v="90"/>
  </r>
  <r>
    <x v="683"/>
    <n v="71272"/>
    <x v="0"/>
    <n v="1"/>
    <n v="0"/>
  </r>
  <r>
    <x v="683"/>
    <n v="125165"/>
    <x v="0"/>
    <n v="4"/>
    <n v="0"/>
  </r>
  <r>
    <x v="684"/>
    <n v="0"/>
    <x v="0"/>
    <n v="0"/>
    <n v="0"/>
  </r>
  <r>
    <x v="685"/>
    <n v="0"/>
    <x v="1"/>
    <n v="0"/>
    <n v="90"/>
  </r>
  <r>
    <x v="685"/>
    <n v="987759"/>
    <x v="0"/>
    <n v="4"/>
    <n v="0"/>
  </r>
  <r>
    <x v="686"/>
    <n v="0"/>
    <x v="0"/>
    <n v="0"/>
    <n v="0"/>
  </r>
  <r>
    <x v="686"/>
    <n v="1630417"/>
    <x v="0"/>
    <n v="3"/>
    <n v="0"/>
  </r>
  <r>
    <x v="687"/>
    <n v="2052424"/>
    <x v="0"/>
    <n v="1"/>
    <n v="0"/>
  </r>
  <r>
    <x v="687"/>
    <n v="2052668"/>
    <x v="0"/>
    <n v="2"/>
    <n v="0"/>
  </r>
  <r>
    <x v="688"/>
    <n v="0"/>
    <x v="0"/>
    <n v="0"/>
    <n v="0"/>
  </r>
  <r>
    <x v="689"/>
    <n v="0"/>
    <x v="0"/>
    <n v="0"/>
    <n v="0"/>
  </r>
  <r>
    <x v="690"/>
    <n v="0"/>
    <x v="0"/>
    <n v="0"/>
    <n v="0"/>
  </r>
  <r>
    <x v="690"/>
    <n v="2052722"/>
    <x v="0"/>
    <n v="1"/>
    <n v="0"/>
  </r>
  <r>
    <x v="691"/>
    <n v="0"/>
    <x v="0"/>
    <n v="0"/>
    <n v="0"/>
  </r>
  <r>
    <x v="691"/>
    <n v="0"/>
    <x v="1"/>
    <n v="0"/>
    <n v="90"/>
  </r>
  <r>
    <x v="692"/>
    <n v="0"/>
    <x v="0"/>
    <n v="0"/>
    <n v="0"/>
  </r>
  <r>
    <x v="693"/>
    <n v="0"/>
    <x v="0"/>
    <n v="0"/>
    <n v="0"/>
  </r>
  <r>
    <x v="693"/>
    <n v="0"/>
    <x v="1"/>
    <n v="0"/>
    <n v="90"/>
  </r>
  <r>
    <x v="694"/>
    <n v="0"/>
    <x v="0"/>
    <n v="0"/>
    <n v="0"/>
  </r>
  <r>
    <x v="695"/>
    <n v="0"/>
    <x v="0"/>
    <n v="0"/>
    <n v="0"/>
  </r>
  <r>
    <x v="696"/>
    <n v="0"/>
    <x v="0"/>
    <n v="0"/>
    <n v="0"/>
  </r>
  <r>
    <x v="696"/>
    <n v="948105"/>
    <x v="0"/>
    <n v="1"/>
    <n v="0"/>
  </r>
  <r>
    <x v="697"/>
    <n v="120994"/>
    <x v="0"/>
    <n v="1"/>
    <n v="0"/>
  </r>
  <r>
    <x v="697"/>
    <n v="991150"/>
    <x v="0"/>
    <n v="3"/>
    <n v="0"/>
  </r>
  <r>
    <x v="698"/>
    <n v="0"/>
    <x v="0"/>
    <n v="0"/>
    <n v="0"/>
  </r>
  <r>
    <x v="699"/>
    <n v="0"/>
    <x v="0"/>
    <n v="0"/>
    <n v="0"/>
  </r>
  <r>
    <x v="700"/>
    <n v="0"/>
    <x v="0"/>
    <n v="0"/>
    <n v="0"/>
  </r>
  <r>
    <x v="700"/>
    <n v="987744"/>
    <x v="0"/>
    <n v="3"/>
    <n v="0"/>
  </r>
  <r>
    <x v="701"/>
    <n v="0"/>
    <x v="0"/>
    <n v="0"/>
    <n v="0"/>
  </r>
  <r>
    <x v="702"/>
    <n v="0"/>
    <x v="0"/>
    <n v="0"/>
    <n v="0"/>
  </r>
  <r>
    <x v="703"/>
    <n v="778704"/>
    <x v="0"/>
    <n v="3"/>
    <n v="0"/>
  </r>
  <r>
    <x v="703"/>
    <n v="799717"/>
    <x v="0"/>
    <n v="1"/>
    <n v="0"/>
  </r>
  <r>
    <x v="704"/>
    <n v="0"/>
    <x v="0"/>
    <n v="0"/>
    <n v="0"/>
  </r>
  <r>
    <x v="705"/>
    <n v="0"/>
    <x v="0"/>
    <n v="0"/>
    <n v="0"/>
  </r>
  <r>
    <x v="705"/>
    <n v="0"/>
    <x v="1"/>
    <n v="0"/>
    <n v="90"/>
  </r>
  <r>
    <x v="706"/>
    <n v="121578"/>
    <x v="0"/>
    <n v="1"/>
    <n v="0"/>
  </r>
  <r>
    <x v="706"/>
    <n v="1333766"/>
    <x v="0"/>
    <n v="1"/>
    <n v="0"/>
  </r>
  <r>
    <x v="707"/>
    <n v="0"/>
    <x v="0"/>
    <n v="0"/>
    <n v="0"/>
  </r>
  <r>
    <x v="708"/>
    <n v="0"/>
    <x v="0"/>
    <n v="0"/>
    <n v="0"/>
  </r>
  <r>
    <x v="708"/>
    <n v="120994"/>
    <x v="1"/>
    <n v="2"/>
    <n v="90"/>
  </r>
  <r>
    <x v="709"/>
    <n v="0"/>
    <x v="0"/>
    <n v="0"/>
    <n v="0"/>
  </r>
  <r>
    <x v="710"/>
    <n v="0"/>
    <x v="0"/>
    <n v="0"/>
    <n v="0"/>
  </r>
  <r>
    <x v="710"/>
    <n v="1333784"/>
    <x v="0"/>
    <n v="2"/>
    <n v="0"/>
  </r>
  <r>
    <x v="711"/>
    <n v="120994"/>
    <x v="0"/>
    <n v="2"/>
    <n v="0"/>
  </r>
  <r>
    <x v="711"/>
    <n v="519683"/>
    <x v="0"/>
    <n v="1"/>
    <n v="0"/>
  </r>
  <r>
    <x v="712"/>
    <n v="0"/>
    <x v="0"/>
    <n v="0"/>
    <n v="0"/>
  </r>
  <r>
    <x v="713"/>
    <n v="0"/>
    <x v="1"/>
    <n v="0"/>
    <n v="90"/>
  </r>
  <r>
    <x v="713"/>
    <n v="2053402"/>
    <x v="0"/>
    <n v="2"/>
    <n v="0"/>
  </r>
  <r>
    <x v="714"/>
    <n v="0"/>
    <x v="0"/>
    <n v="0"/>
    <n v="0"/>
  </r>
  <r>
    <x v="714"/>
    <n v="1583470"/>
    <x v="0"/>
    <n v="3"/>
    <n v="0"/>
  </r>
  <r>
    <x v="715"/>
    <n v="0"/>
    <x v="0"/>
    <n v="0"/>
    <n v="0"/>
  </r>
  <r>
    <x v="715"/>
    <n v="2054934"/>
    <x v="0"/>
    <n v="2"/>
    <n v="0"/>
  </r>
  <r>
    <x v="716"/>
    <n v="121578"/>
    <x v="0"/>
    <n v="1"/>
    <n v="0"/>
  </r>
  <r>
    <x v="716"/>
    <n v="1414533"/>
    <x v="0"/>
    <n v="3"/>
    <n v="0"/>
  </r>
  <r>
    <x v="717"/>
    <n v="71272"/>
    <x v="0"/>
    <n v="1"/>
    <n v="0"/>
  </r>
  <r>
    <x v="717"/>
    <n v="987759"/>
    <x v="0"/>
    <n v="4"/>
    <n v="0"/>
  </r>
  <r>
    <x v="718"/>
    <n v="121578"/>
    <x v="0"/>
    <n v="5"/>
    <n v="0"/>
  </r>
  <r>
    <x v="718"/>
    <n v="2044241"/>
    <x v="0"/>
    <n v="2"/>
    <n v="0"/>
  </r>
  <r>
    <x v="719"/>
    <n v="0"/>
    <x v="0"/>
    <n v="0"/>
    <n v="0"/>
  </r>
  <r>
    <x v="719"/>
    <n v="987759"/>
    <x v="0"/>
    <n v="2"/>
    <n v="0"/>
  </r>
  <r>
    <x v="720"/>
    <n v="0"/>
    <x v="0"/>
    <n v="0"/>
    <n v="0"/>
  </r>
  <r>
    <x v="720"/>
    <n v="1583470"/>
    <x v="0"/>
    <n v="1"/>
    <n v="0"/>
  </r>
  <r>
    <x v="721"/>
    <n v="0"/>
    <x v="0"/>
    <n v="0"/>
    <n v="0"/>
  </r>
  <r>
    <x v="721"/>
    <n v="988708"/>
    <x v="0"/>
    <n v="1"/>
    <n v="0"/>
  </r>
  <r>
    <x v="722"/>
    <n v="0"/>
    <x v="0"/>
    <n v="0"/>
    <n v="0"/>
  </r>
  <r>
    <x v="722"/>
    <n v="793536"/>
    <x v="0"/>
    <n v="1"/>
    <n v="0"/>
  </r>
  <r>
    <x v="723"/>
    <n v="987759"/>
    <x v="0"/>
    <n v="2"/>
    <n v="0"/>
  </r>
  <r>
    <x v="723"/>
    <n v="1601680"/>
    <x v="0"/>
    <n v="3"/>
    <n v="0"/>
  </r>
  <r>
    <x v="724"/>
    <n v="1436408"/>
    <x v="0"/>
    <n v="2"/>
    <n v="0"/>
  </r>
  <r>
    <x v="724"/>
    <n v="2053402"/>
    <x v="0"/>
    <n v="1"/>
    <n v="0"/>
  </r>
  <r>
    <x v="725"/>
    <n v="121578"/>
    <x v="0"/>
    <n v="3"/>
    <n v="0"/>
  </r>
  <r>
    <x v="725"/>
    <n v="490468"/>
    <x v="0"/>
    <n v="3"/>
    <n v="0"/>
  </r>
  <r>
    <x v="726"/>
    <n v="121578"/>
    <x v="0"/>
    <n v="1"/>
    <n v="0"/>
  </r>
  <r>
    <x v="726"/>
    <n v="2056315"/>
    <x v="0"/>
    <n v="3"/>
    <n v="0"/>
  </r>
  <r>
    <x v="727"/>
    <n v="0"/>
    <x v="2"/>
    <n v="0"/>
    <n v="90"/>
  </r>
  <r>
    <x v="727"/>
    <n v="987759"/>
    <x v="0"/>
    <n v="1"/>
    <n v="0"/>
  </r>
  <r>
    <x v="728"/>
    <n v="0"/>
    <x v="0"/>
    <n v="0"/>
    <n v="0"/>
  </r>
  <r>
    <x v="728"/>
    <n v="121578"/>
    <x v="0"/>
    <n v="3"/>
    <n v="0"/>
  </r>
  <r>
    <x v="729"/>
    <n v="0"/>
    <x v="2"/>
    <n v="0"/>
    <n v="90"/>
  </r>
  <r>
    <x v="729"/>
    <n v="987759"/>
    <x v="0"/>
    <n v="2"/>
    <n v="0"/>
  </r>
  <r>
    <x v="730"/>
    <n v="987759"/>
    <x v="0"/>
    <n v="4"/>
    <n v="0"/>
  </r>
  <r>
    <x v="730"/>
    <n v="1902767"/>
    <x v="1"/>
    <n v="2"/>
    <n v="90"/>
  </r>
  <r>
    <x v="731"/>
    <n v="0"/>
    <x v="0"/>
    <n v="0"/>
    <n v="0"/>
  </r>
  <r>
    <x v="731"/>
    <n v="0"/>
    <x v="1"/>
    <n v="0"/>
    <n v="90"/>
  </r>
  <r>
    <x v="732"/>
    <n v="987759"/>
    <x v="0"/>
    <n v="1"/>
    <n v="0"/>
  </r>
  <r>
    <x v="732"/>
    <n v="1902767"/>
    <x v="1"/>
    <n v="1"/>
    <n v="90"/>
  </r>
  <r>
    <x v="733"/>
    <n v="0"/>
    <x v="0"/>
    <n v="0"/>
    <n v="0"/>
  </r>
  <r>
    <x v="733"/>
    <n v="1414488"/>
    <x v="1"/>
    <n v="1"/>
    <n v="90"/>
  </r>
  <r>
    <x v="734"/>
    <n v="2052502"/>
    <x v="0"/>
    <n v="1"/>
    <n v="0"/>
  </r>
  <r>
    <x v="734"/>
    <n v="2053402"/>
    <x v="0"/>
    <n v="2"/>
    <n v="0"/>
  </r>
  <r>
    <x v="735"/>
    <n v="438610"/>
    <x v="0"/>
    <n v="1"/>
    <n v="0"/>
  </r>
  <r>
    <x v="735"/>
    <n v="987759"/>
    <x v="0"/>
    <n v="1"/>
    <n v="0"/>
  </r>
  <r>
    <x v="736"/>
    <n v="0"/>
    <x v="0"/>
    <n v="0"/>
    <n v="0"/>
  </r>
  <r>
    <x v="736"/>
    <n v="987759"/>
    <x v="0"/>
    <n v="2"/>
    <n v="0"/>
  </r>
  <r>
    <x v="737"/>
    <n v="0"/>
    <x v="0"/>
    <n v="0"/>
    <n v="0"/>
  </r>
  <r>
    <x v="737"/>
    <n v="710578"/>
    <x v="0"/>
    <n v="4"/>
    <n v="0"/>
  </r>
  <r>
    <x v="738"/>
    <n v="0"/>
    <x v="0"/>
    <n v="0"/>
    <n v="0"/>
  </r>
  <r>
    <x v="739"/>
    <n v="0"/>
    <x v="0"/>
    <n v="0"/>
    <n v="0"/>
  </r>
  <r>
    <x v="739"/>
    <n v="71272"/>
    <x v="0"/>
    <n v="3"/>
    <n v="0"/>
  </r>
  <r>
    <x v="740"/>
    <n v="71272"/>
    <x v="0"/>
    <n v="4"/>
    <n v="0"/>
  </r>
  <r>
    <x v="740"/>
    <n v="2013262"/>
    <x v="0"/>
    <n v="4"/>
    <n v="0"/>
  </r>
  <r>
    <x v="741"/>
    <n v="71272"/>
    <x v="0"/>
    <n v="2"/>
    <n v="0"/>
  </r>
  <r>
    <x v="741"/>
    <n v="121578"/>
    <x v="0"/>
    <n v="1"/>
    <n v="0"/>
  </r>
  <r>
    <x v="742"/>
    <n v="0"/>
    <x v="0"/>
    <n v="0"/>
    <n v="0"/>
  </r>
  <r>
    <x v="742"/>
    <n v="0"/>
    <x v="1"/>
    <n v="0"/>
    <n v="90"/>
  </r>
  <r>
    <x v="743"/>
    <n v="71272"/>
    <x v="0"/>
    <n v="3"/>
    <n v="0"/>
  </r>
  <r>
    <x v="743"/>
    <n v="987759"/>
    <x v="0"/>
    <n v="1"/>
    <n v="0"/>
  </r>
  <r>
    <x v="744"/>
    <n v="0"/>
    <x v="0"/>
    <n v="0"/>
    <n v="0"/>
  </r>
  <r>
    <x v="744"/>
    <n v="0"/>
    <x v="1"/>
    <n v="0"/>
    <n v="90"/>
  </r>
  <r>
    <x v="745"/>
    <n v="2052500"/>
    <x v="3"/>
    <n v="1"/>
    <n v="90"/>
  </r>
  <r>
    <x v="745"/>
    <n v="2053402"/>
    <x v="0"/>
    <n v="1"/>
    <n v="0"/>
  </r>
  <r>
    <x v="746"/>
    <n v="0"/>
    <x v="0"/>
    <n v="0"/>
    <n v="0"/>
  </r>
  <r>
    <x v="746"/>
    <n v="2056854"/>
    <x v="0"/>
    <n v="2"/>
    <n v="0"/>
  </r>
  <r>
    <x v="747"/>
    <n v="0"/>
    <x v="0"/>
    <n v="0"/>
    <n v="0"/>
  </r>
  <r>
    <x v="747"/>
    <n v="1456633"/>
    <x v="1"/>
    <n v="3"/>
    <n v="90"/>
  </r>
  <r>
    <x v="748"/>
    <n v="0"/>
    <x v="0"/>
    <n v="0"/>
    <n v="0"/>
  </r>
  <r>
    <x v="748"/>
    <n v="121578"/>
    <x v="0"/>
    <n v="2"/>
    <n v="0"/>
  </r>
  <r>
    <x v="749"/>
    <n v="121578"/>
    <x v="0"/>
    <n v="1"/>
    <n v="0"/>
  </r>
  <r>
    <x v="749"/>
    <n v="438610"/>
    <x v="0"/>
    <n v="1"/>
    <n v="0"/>
  </r>
  <r>
    <x v="750"/>
    <n v="0"/>
    <x v="1"/>
    <n v="0"/>
    <n v="90"/>
  </r>
  <r>
    <x v="750"/>
    <n v="121578"/>
    <x v="0"/>
    <n v="2"/>
    <n v="0"/>
  </r>
  <r>
    <x v="751"/>
    <n v="0"/>
    <x v="0"/>
    <n v="0"/>
    <n v="0"/>
  </r>
  <r>
    <x v="751"/>
    <n v="987759"/>
    <x v="0"/>
    <n v="1"/>
    <n v="0"/>
  </r>
  <r>
    <x v="752"/>
    <n v="0"/>
    <x v="0"/>
    <n v="0"/>
    <n v="0"/>
  </r>
  <r>
    <x v="752"/>
    <n v="987759"/>
    <x v="0"/>
    <n v="3"/>
    <n v="0"/>
  </r>
  <r>
    <x v="753"/>
    <n v="0"/>
    <x v="1"/>
    <n v="0"/>
    <n v="90"/>
  </r>
  <r>
    <x v="753"/>
    <n v="121578"/>
    <x v="0"/>
    <n v="4"/>
    <n v="0"/>
  </r>
  <r>
    <x v="754"/>
    <n v="0"/>
    <x v="0"/>
    <n v="0"/>
    <n v="0"/>
  </r>
  <r>
    <x v="754"/>
    <n v="988708"/>
    <x v="0"/>
    <n v="2"/>
    <n v="0"/>
  </r>
  <r>
    <x v="755"/>
    <n v="0"/>
    <x v="0"/>
    <n v="0"/>
    <n v="0"/>
  </r>
  <r>
    <x v="755"/>
    <n v="121578"/>
    <x v="0"/>
    <n v="2"/>
    <n v="0"/>
  </r>
  <r>
    <x v="756"/>
    <n v="0"/>
    <x v="0"/>
    <n v="0"/>
    <n v="0"/>
  </r>
  <r>
    <x v="757"/>
    <n v="0"/>
    <x v="0"/>
    <n v="0"/>
    <n v="0"/>
  </r>
  <r>
    <x v="757"/>
    <n v="987759"/>
    <x v="0"/>
    <n v="1"/>
    <n v="0"/>
  </r>
  <r>
    <x v="758"/>
    <n v="0"/>
    <x v="0"/>
    <n v="0"/>
    <n v="0"/>
  </r>
  <r>
    <x v="758"/>
    <n v="2055666"/>
    <x v="0"/>
    <n v="1"/>
    <n v="0"/>
  </r>
  <r>
    <x v="759"/>
    <n v="1417129"/>
    <x v="0"/>
    <n v="1"/>
    <n v="0"/>
  </r>
  <r>
    <x v="759"/>
    <n v="1601680"/>
    <x v="0"/>
    <n v="3"/>
    <n v="0"/>
  </r>
  <r>
    <x v="760"/>
    <n v="0"/>
    <x v="0"/>
    <n v="0"/>
    <n v="0"/>
  </r>
  <r>
    <x v="760"/>
    <n v="2009629"/>
    <x v="1"/>
    <n v="5"/>
    <n v="90"/>
  </r>
  <r>
    <x v="761"/>
    <n v="2012097"/>
    <x v="0"/>
    <n v="2"/>
    <n v="0"/>
  </r>
  <r>
    <x v="761"/>
    <n v="2053402"/>
    <x v="0"/>
    <n v="2"/>
    <n v="0"/>
  </r>
  <r>
    <x v="762"/>
    <n v="0"/>
    <x v="1"/>
    <n v="0"/>
    <n v="90"/>
  </r>
  <r>
    <x v="762"/>
    <n v="987759"/>
    <x v="0"/>
    <n v="2"/>
    <n v="0"/>
  </r>
  <r>
    <x v="763"/>
    <n v="0"/>
    <x v="0"/>
    <n v="0"/>
    <n v="0"/>
  </r>
  <r>
    <x v="763"/>
    <n v="987759"/>
    <x v="0"/>
    <n v="4"/>
    <n v="0"/>
  </r>
  <r>
    <x v="764"/>
    <n v="794555"/>
    <x v="2"/>
    <n v="3"/>
    <n v="90"/>
  </r>
  <r>
    <x v="764"/>
    <n v="2053402"/>
    <x v="0"/>
    <n v="2"/>
    <n v="0"/>
  </r>
  <r>
    <x v="765"/>
    <n v="0"/>
    <x v="0"/>
    <n v="0"/>
    <n v="0"/>
  </r>
  <r>
    <x v="766"/>
    <n v="0"/>
    <x v="2"/>
    <n v="0"/>
    <n v="90"/>
  </r>
  <r>
    <x v="766"/>
    <n v="987759"/>
    <x v="0"/>
    <n v="2"/>
    <n v="0"/>
  </r>
  <r>
    <x v="767"/>
    <n v="0"/>
    <x v="0"/>
    <n v="0"/>
    <n v="0"/>
  </r>
  <r>
    <x v="767"/>
    <n v="463541"/>
    <x v="0"/>
    <n v="2"/>
    <n v="0"/>
  </r>
  <r>
    <x v="768"/>
    <n v="0"/>
    <x v="0"/>
    <n v="0"/>
    <n v="0"/>
  </r>
  <r>
    <x v="768"/>
    <n v="463541"/>
    <x v="0"/>
    <n v="2"/>
    <n v="0"/>
  </r>
  <r>
    <x v="769"/>
    <n v="0"/>
    <x v="1"/>
    <n v="0"/>
    <n v="90"/>
  </r>
  <r>
    <x v="769"/>
    <n v="463541"/>
    <x v="0"/>
    <n v="1"/>
    <n v="0"/>
  </r>
  <r>
    <x v="770"/>
    <n v="0"/>
    <x v="0"/>
    <n v="0"/>
    <n v="0"/>
  </r>
  <r>
    <x v="770"/>
    <n v="1456633"/>
    <x v="0"/>
    <n v="2"/>
    <n v="0"/>
  </r>
  <r>
    <x v="771"/>
    <n v="463541"/>
    <x v="0"/>
    <n v="3"/>
    <n v="0"/>
  </r>
  <r>
    <x v="771"/>
    <n v="793621"/>
    <x v="0"/>
    <n v="2"/>
    <n v="0"/>
  </r>
  <r>
    <x v="772"/>
    <n v="463541"/>
    <x v="0"/>
    <n v="2"/>
    <n v="0"/>
  </r>
  <r>
    <x v="772"/>
    <n v="793644"/>
    <x v="0"/>
    <n v="2"/>
    <n v="0"/>
  </r>
  <r>
    <x v="773"/>
    <n v="0"/>
    <x v="0"/>
    <n v="0"/>
    <n v="0"/>
  </r>
  <r>
    <x v="773"/>
    <n v="463541"/>
    <x v="0"/>
    <n v="2"/>
    <n v="0"/>
  </r>
  <r>
    <x v="774"/>
    <n v="0"/>
    <x v="0"/>
    <n v="0"/>
    <n v="0"/>
  </r>
  <r>
    <x v="775"/>
    <n v="0"/>
    <x v="0"/>
    <n v="0"/>
    <n v="0"/>
  </r>
  <r>
    <x v="776"/>
    <n v="0"/>
    <x v="0"/>
    <n v="0"/>
    <n v="0"/>
  </r>
  <r>
    <x v="776"/>
    <n v="121578"/>
    <x v="0"/>
    <n v="1"/>
    <n v="0"/>
  </r>
  <r>
    <x v="777"/>
    <n v="0"/>
    <x v="0"/>
    <n v="0"/>
    <n v="0"/>
  </r>
  <r>
    <x v="777"/>
    <n v="121578"/>
    <x v="0"/>
    <n v="3"/>
    <n v="0"/>
  </r>
  <r>
    <x v="778"/>
    <n v="0"/>
    <x v="0"/>
    <n v="0"/>
    <n v="0"/>
  </r>
  <r>
    <x v="778"/>
    <n v="2055939"/>
    <x v="1"/>
    <n v="1"/>
    <n v="90"/>
  </r>
  <r>
    <x v="779"/>
    <n v="121578"/>
    <x v="0"/>
    <n v="1"/>
    <n v="0"/>
  </r>
  <r>
    <x v="779"/>
    <n v="463541"/>
    <x v="0"/>
    <n v="5"/>
    <n v="0"/>
  </r>
  <r>
    <x v="780"/>
    <n v="0"/>
    <x v="0"/>
    <n v="0"/>
    <n v="0"/>
  </r>
  <r>
    <x v="781"/>
    <n v="0"/>
    <x v="0"/>
    <n v="0"/>
    <n v="0"/>
  </r>
  <r>
    <x v="781"/>
    <n v="463541"/>
    <x v="0"/>
    <n v="5"/>
    <n v="0"/>
  </r>
  <r>
    <x v="782"/>
    <n v="0"/>
    <x v="0"/>
    <n v="0"/>
    <n v="0"/>
  </r>
  <r>
    <x v="782"/>
    <n v="0"/>
    <x v="1"/>
    <n v="0"/>
    <n v="90"/>
  </r>
  <r>
    <x v="783"/>
    <n v="990223"/>
    <x v="0"/>
    <n v="1"/>
    <n v="0"/>
  </r>
  <r>
    <x v="783"/>
    <n v="993499"/>
    <x v="0"/>
    <n v="2"/>
    <n v="0"/>
  </r>
  <r>
    <x v="784"/>
    <n v="0"/>
    <x v="0"/>
    <n v="0"/>
    <n v="0"/>
  </r>
  <r>
    <x v="784"/>
    <n v="993499"/>
    <x v="0"/>
    <n v="2"/>
    <n v="0"/>
  </r>
  <r>
    <x v="785"/>
    <n v="990223"/>
    <x v="0"/>
    <n v="2"/>
    <n v="0"/>
  </r>
  <r>
    <x v="785"/>
    <n v="993499"/>
    <x v="0"/>
    <n v="1"/>
    <n v="0"/>
  </r>
  <r>
    <x v="786"/>
    <n v="1799344"/>
    <x v="0"/>
    <n v="4"/>
    <n v="0"/>
  </r>
  <r>
    <x v="786"/>
    <n v="1799400"/>
    <x v="0"/>
    <n v="3"/>
    <n v="0"/>
  </r>
  <r>
    <x v="787"/>
    <n v="0"/>
    <x v="0"/>
    <n v="0"/>
    <n v="0"/>
  </r>
  <r>
    <x v="787"/>
    <n v="1908208"/>
    <x v="0"/>
    <n v="2"/>
    <n v="0"/>
  </r>
  <r>
    <x v="788"/>
    <n v="0"/>
    <x v="0"/>
    <n v="0"/>
    <n v="0"/>
  </r>
  <r>
    <x v="788"/>
    <n v="623221"/>
    <x v="0"/>
    <n v="2"/>
    <n v="0"/>
  </r>
  <r>
    <x v="789"/>
    <n v="0"/>
    <x v="0"/>
    <n v="0"/>
    <n v="0"/>
  </r>
  <r>
    <x v="790"/>
    <n v="0"/>
    <x v="0"/>
    <n v="0"/>
    <n v="0"/>
  </r>
  <r>
    <x v="791"/>
    <n v="0"/>
    <x v="0"/>
    <n v="0"/>
    <n v="0"/>
  </r>
  <r>
    <x v="791"/>
    <n v="228845"/>
    <x v="0"/>
    <n v="5"/>
    <n v="0"/>
  </r>
  <r>
    <x v="792"/>
    <n v="0"/>
    <x v="0"/>
    <n v="0"/>
    <n v="0"/>
  </r>
  <r>
    <x v="792"/>
    <n v="2056315"/>
    <x v="0"/>
    <n v="4"/>
    <n v="0"/>
  </r>
  <r>
    <x v="793"/>
    <n v="0"/>
    <x v="0"/>
    <n v="0"/>
    <n v="0"/>
  </r>
  <r>
    <x v="793"/>
    <n v="2056315"/>
    <x v="0"/>
    <n v="1"/>
    <n v="0"/>
  </r>
  <r>
    <x v="794"/>
    <n v="490468"/>
    <x v="0"/>
    <n v="3"/>
    <n v="0"/>
  </r>
  <r>
    <x v="794"/>
    <n v="987759"/>
    <x v="0"/>
    <n v="2"/>
    <n v="0"/>
  </r>
  <r>
    <x v="795"/>
    <n v="121578"/>
    <x v="0"/>
    <n v="1"/>
    <n v="0"/>
  </r>
  <r>
    <x v="795"/>
    <n v="490468"/>
    <x v="0"/>
    <n v="2"/>
    <n v="0"/>
  </r>
  <r>
    <x v="796"/>
    <n v="0"/>
    <x v="0"/>
    <n v="0"/>
    <n v="0"/>
  </r>
  <r>
    <x v="796"/>
    <n v="987759"/>
    <x v="0"/>
    <n v="3"/>
    <n v="0"/>
  </r>
  <r>
    <x v="797"/>
    <n v="0"/>
    <x v="0"/>
    <n v="0"/>
    <n v="0"/>
  </r>
  <r>
    <x v="798"/>
    <n v="0"/>
    <x v="0"/>
    <n v="0"/>
    <n v="0"/>
  </r>
  <r>
    <x v="798"/>
    <n v="121578"/>
    <x v="0"/>
    <n v="1"/>
    <n v="0"/>
  </r>
  <r>
    <x v="799"/>
    <n v="121578"/>
    <x v="0"/>
    <n v="2"/>
    <n v="0"/>
  </r>
  <r>
    <x v="799"/>
    <n v="280029"/>
    <x v="0"/>
    <n v="1"/>
    <n v="0"/>
  </r>
  <r>
    <x v="800"/>
    <n v="0"/>
    <x v="0"/>
    <n v="0"/>
    <n v="0"/>
  </r>
  <r>
    <x v="800"/>
    <n v="988708"/>
    <x v="0"/>
    <n v="2"/>
    <n v="0"/>
  </r>
  <r>
    <x v="801"/>
    <n v="0"/>
    <x v="0"/>
    <n v="0"/>
    <n v="0"/>
  </r>
  <r>
    <x v="801"/>
    <n v="987759"/>
    <x v="0"/>
    <n v="2"/>
    <n v="0"/>
  </r>
  <r>
    <x v="802"/>
    <n v="0"/>
    <x v="0"/>
    <n v="0"/>
    <n v="0"/>
  </r>
  <r>
    <x v="803"/>
    <n v="0"/>
    <x v="1"/>
    <n v="0"/>
    <n v="90"/>
  </r>
  <r>
    <x v="803"/>
    <n v="987759"/>
    <x v="0"/>
    <n v="3"/>
    <n v="0"/>
  </r>
  <r>
    <x v="804"/>
    <n v="121578"/>
    <x v="0"/>
    <n v="3"/>
    <n v="0"/>
  </r>
  <r>
    <x v="804"/>
    <n v="2056315"/>
    <x v="0"/>
    <n v="1"/>
    <n v="0"/>
  </r>
  <r>
    <x v="805"/>
    <n v="121578"/>
    <x v="0"/>
    <n v="1"/>
    <n v="0"/>
  </r>
  <r>
    <x v="805"/>
    <n v="228845"/>
    <x v="0"/>
    <n v="1"/>
    <n v="0"/>
  </r>
  <r>
    <x v="806"/>
    <n v="0"/>
    <x v="0"/>
    <n v="0"/>
    <n v="0"/>
  </r>
  <r>
    <x v="806"/>
    <n v="490468"/>
    <x v="0"/>
    <n v="3"/>
    <n v="0"/>
  </r>
  <r>
    <x v="807"/>
    <n v="121578"/>
    <x v="0"/>
    <n v="1"/>
    <n v="0"/>
  </r>
  <r>
    <x v="807"/>
    <n v="988708"/>
    <x v="0"/>
    <n v="3"/>
    <n v="0"/>
  </r>
  <r>
    <x v="808"/>
    <n v="0"/>
    <x v="0"/>
    <n v="0"/>
    <n v="0"/>
  </r>
  <r>
    <x v="808"/>
    <n v="121578"/>
    <x v="0"/>
    <n v="2"/>
    <n v="0"/>
  </r>
  <r>
    <x v="809"/>
    <n v="0"/>
    <x v="0"/>
    <n v="0"/>
    <n v="0"/>
  </r>
  <r>
    <x v="809"/>
    <n v="121578"/>
    <x v="0"/>
    <n v="5"/>
    <n v="0"/>
  </r>
  <r>
    <x v="810"/>
    <n v="0"/>
    <x v="0"/>
    <n v="0"/>
    <n v="0"/>
  </r>
  <r>
    <x v="810"/>
    <n v="987759"/>
    <x v="0"/>
    <n v="1"/>
    <n v="0"/>
  </r>
  <r>
    <x v="811"/>
    <n v="0"/>
    <x v="0"/>
    <n v="0"/>
    <n v="0"/>
  </r>
  <r>
    <x v="811"/>
    <n v="987759"/>
    <x v="0"/>
    <n v="2"/>
    <n v="0"/>
  </r>
  <r>
    <x v="812"/>
    <n v="0"/>
    <x v="0"/>
    <n v="0"/>
    <n v="0"/>
  </r>
  <r>
    <x v="812"/>
    <n v="773984"/>
    <x v="0"/>
    <n v="2"/>
    <n v="0"/>
  </r>
  <r>
    <x v="813"/>
    <n v="0"/>
    <x v="0"/>
    <n v="0"/>
    <n v="0"/>
  </r>
  <r>
    <x v="813"/>
    <n v="987759"/>
    <x v="0"/>
    <n v="4"/>
    <n v="0"/>
  </r>
  <r>
    <x v="814"/>
    <n v="2053402"/>
    <x v="0"/>
    <n v="1"/>
    <n v="0"/>
  </r>
  <r>
    <x v="814"/>
    <n v="2055666"/>
    <x v="0"/>
    <n v="3"/>
    <n v="0"/>
  </r>
  <r>
    <x v="815"/>
    <n v="0"/>
    <x v="0"/>
    <n v="0"/>
    <n v="0"/>
  </r>
  <r>
    <x v="816"/>
    <n v="0"/>
    <x v="0"/>
    <n v="0"/>
    <n v="0"/>
  </r>
  <r>
    <x v="817"/>
    <n v="0"/>
    <x v="0"/>
    <n v="0"/>
    <n v="0"/>
  </r>
  <r>
    <x v="817"/>
    <n v="120994"/>
    <x v="1"/>
    <n v="2"/>
    <n v="90"/>
  </r>
  <r>
    <x v="818"/>
    <n v="0"/>
    <x v="0"/>
    <n v="0"/>
    <n v="0"/>
  </r>
  <r>
    <x v="818"/>
    <n v="490468"/>
    <x v="0"/>
    <n v="2"/>
    <n v="0"/>
  </r>
  <r>
    <x v="819"/>
    <n v="463541"/>
    <x v="0"/>
    <n v="1"/>
    <n v="0"/>
  </r>
  <r>
    <x v="819"/>
    <n v="490468"/>
    <x v="0"/>
    <n v="3"/>
    <n v="0"/>
  </r>
  <r>
    <x v="820"/>
    <n v="228845"/>
    <x v="0"/>
    <n v="1"/>
    <n v="0"/>
  </r>
  <r>
    <x v="820"/>
    <n v="463541"/>
    <x v="0"/>
    <n v="3"/>
    <n v="0"/>
  </r>
  <r>
    <x v="821"/>
    <n v="0"/>
    <x v="0"/>
    <n v="0"/>
    <n v="0"/>
  </r>
  <r>
    <x v="821"/>
    <n v="463541"/>
    <x v="0"/>
    <n v="2"/>
    <n v="0"/>
  </r>
  <r>
    <x v="822"/>
    <n v="0"/>
    <x v="0"/>
    <n v="0"/>
    <n v="0"/>
  </r>
  <r>
    <x v="822"/>
    <n v="793621"/>
    <x v="0"/>
    <n v="3"/>
    <n v="0"/>
  </r>
  <r>
    <x v="823"/>
    <n v="463541"/>
    <x v="0"/>
    <n v="2"/>
    <n v="0"/>
  </r>
  <r>
    <x v="823"/>
    <n v="793644"/>
    <x v="0"/>
    <n v="2"/>
    <n v="0"/>
  </r>
  <r>
    <x v="824"/>
    <n v="121578"/>
    <x v="0"/>
    <n v="1"/>
    <n v="0"/>
  </r>
  <r>
    <x v="824"/>
    <n v="463541"/>
    <x v="0"/>
    <n v="1"/>
    <n v="0"/>
  </r>
  <r>
    <x v="825"/>
    <n v="463541"/>
    <x v="0"/>
    <n v="1"/>
    <n v="0"/>
  </r>
  <r>
    <x v="825"/>
    <n v="987759"/>
    <x v="0"/>
    <n v="1"/>
    <n v="0"/>
  </r>
  <r>
    <x v="826"/>
    <n v="0"/>
    <x v="0"/>
    <n v="0"/>
    <n v="0"/>
  </r>
  <r>
    <x v="826"/>
    <n v="463541"/>
    <x v="0"/>
    <n v="1"/>
    <n v="0"/>
  </r>
  <r>
    <x v="827"/>
    <n v="0"/>
    <x v="0"/>
    <n v="0"/>
    <n v="0"/>
  </r>
  <r>
    <x v="827"/>
    <n v="463541"/>
    <x v="0"/>
    <n v="1"/>
    <n v="0"/>
  </r>
  <r>
    <x v="828"/>
    <n v="0"/>
    <x v="1"/>
    <n v="0"/>
    <n v="90"/>
  </r>
  <r>
    <x v="828"/>
    <n v="463541"/>
    <x v="0"/>
    <n v="1"/>
    <n v="0"/>
  </r>
  <r>
    <x v="829"/>
    <n v="0"/>
    <x v="0"/>
    <n v="0"/>
    <n v="0"/>
  </r>
  <r>
    <x v="829"/>
    <n v="1456633"/>
    <x v="0"/>
    <n v="3"/>
    <n v="0"/>
  </r>
  <r>
    <x v="830"/>
    <n v="0"/>
    <x v="0"/>
    <n v="0"/>
    <n v="0"/>
  </r>
  <r>
    <x v="830"/>
    <n v="1456633"/>
    <x v="0"/>
    <n v="1"/>
    <n v="0"/>
  </r>
  <r>
    <x v="831"/>
    <n v="0"/>
    <x v="0"/>
    <n v="0"/>
    <n v="0"/>
  </r>
  <r>
    <x v="831"/>
    <n v="793621"/>
    <x v="0"/>
    <n v="1"/>
    <n v="0"/>
  </r>
  <r>
    <x v="832"/>
    <n v="0"/>
    <x v="0"/>
    <n v="0"/>
    <n v="0"/>
  </r>
  <r>
    <x v="832"/>
    <n v="2056315"/>
    <x v="0"/>
    <n v="2"/>
    <n v="0"/>
  </r>
  <r>
    <x v="833"/>
    <n v="0"/>
    <x v="0"/>
    <n v="0"/>
    <n v="0"/>
  </r>
  <r>
    <x v="833"/>
    <n v="2053670"/>
    <x v="0"/>
    <n v="2"/>
    <n v="0"/>
  </r>
  <r>
    <x v="834"/>
    <n v="228845"/>
    <x v="0"/>
    <n v="4"/>
    <n v="0"/>
  </r>
  <r>
    <x v="834"/>
    <n v="2053670"/>
    <x v="0"/>
    <n v="1"/>
    <n v="0"/>
  </r>
  <r>
    <x v="835"/>
    <n v="0"/>
    <x v="0"/>
    <n v="0"/>
    <n v="0"/>
  </r>
  <r>
    <x v="835"/>
    <n v="490468"/>
    <x v="0"/>
    <n v="4"/>
    <n v="0"/>
  </r>
  <r>
    <x v="836"/>
    <n v="0"/>
    <x v="0"/>
    <n v="0"/>
    <n v="0"/>
  </r>
  <r>
    <x v="836"/>
    <n v="0"/>
    <x v="1"/>
    <n v="0"/>
    <n v="90"/>
  </r>
  <r>
    <x v="837"/>
    <n v="0"/>
    <x v="0"/>
    <n v="0"/>
    <n v="0"/>
  </r>
  <r>
    <x v="837"/>
    <n v="71272"/>
    <x v="0"/>
    <n v="5"/>
    <n v="0"/>
  </r>
  <r>
    <x v="838"/>
    <n v="793621"/>
    <x v="0"/>
    <n v="2"/>
    <n v="0"/>
  </r>
  <r>
    <x v="838"/>
    <n v="1456633"/>
    <x v="0"/>
    <n v="1"/>
    <n v="0"/>
  </r>
  <r>
    <x v="839"/>
    <n v="0"/>
    <x v="1"/>
    <n v="0"/>
    <n v="90"/>
  </r>
  <r>
    <x v="839"/>
    <n v="793621"/>
    <x v="0"/>
    <n v="1"/>
    <n v="0"/>
  </r>
  <r>
    <x v="840"/>
    <n v="0"/>
    <x v="0"/>
    <n v="0"/>
    <n v="0"/>
  </r>
  <r>
    <x v="840"/>
    <n v="1456633"/>
    <x v="0"/>
    <n v="1"/>
    <n v="0"/>
  </r>
  <r>
    <x v="841"/>
    <n v="0"/>
    <x v="0"/>
    <n v="0"/>
    <n v="0"/>
  </r>
  <r>
    <x v="841"/>
    <n v="793621"/>
    <x v="0"/>
    <n v="3"/>
    <n v="0"/>
  </r>
  <r>
    <x v="842"/>
    <n v="0"/>
    <x v="0"/>
    <n v="0"/>
    <n v="0"/>
  </r>
  <r>
    <x v="842"/>
    <n v="793621"/>
    <x v="0"/>
    <n v="1"/>
    <n v="0"/>
  </r>
  <r>
    <x v="843"/>
    <n v="0"/>
    <x v="0"/>
    <n v="0"/>
    <n v="0"/>
  </r>
  <r>
    <x v="843"/>
    <n v="793621"/>
    <x v="0"/>
    <n v="1"/>
    <n v="0"/>
  </r>
  <r>
    <x v="844"/>
    <n v="0"/>
    <x v="0"/>
    <n v="0"/>
    <n v="0"/>
  </r>
  <r>
    <x v="844"/>
    <n v="2053670"/>
    <x v="0"/>
    <n v="1"/>
    <n v="0"/>
  </r>
  <r>
    <x v="845"/>
    <n v="0"/>
    <x v="0"/>
    <n v="0"/>
    <n v="0"/>
  </r>
  <r>
    <x v="846"/>
    <n v="0"/>
    <x v="1"/>
    <n v="0"/>
    <n v="90"/>
  </r>
  <r>
    <x v="846"/>
    <n v="1908208"/>
    <x v="0"/>
    <n v="3"/>
    <n v="0"/>
  </r>
  <r>
    <x v="847"/>
    <n v="0"/>
    <x v="0"/>
    <n v="0"/>
    <n v="0"/>
  </r>
  <r>
    <x v="847"/>
    <n v="793621"/>
    <x v="0"/>
    <n v="3"/>
    <n v="0"/>
  </r>
  <r>
    <x v="848"/>
    <n v="0"/>
    <x v="0"/>
    <n v="0"/>
    <n v="0"/>
  </r>
  <r>
    <x v="849"/>
    <n v="0"/>
    <x v="0"/>
    <n v="0"/>
    <n v="0"/>
  </r>
  <r>
    <x v="849"/>
    <n v="2053670"/>
    <x v="0"/>
    <n v="2"/>
    <n v="0"/>
  </r>
  <r>
    <x v="850"/>
    <n v="0"/>
    <x v="0"/>
    <n v="0"/>
    <n v="0"/>
  </r>
  <r>
    <x v="850"/>
    <n v="793621"/>
    <x v="0"/>
    <n v="5"/>
    <n v="0"/>
  </r>
  <r>
    <x v="851"/>
    <n v="0"/>
    <x v="0"/>
    <n v="0"/>
    <n v="0"/>
  </r>
  <r>
    <x v="852"/>
    <n v="0"/>
    <x v="0"/>
    <n v="0"/>
    <n v="0"/>
  </r>
  <r>
    <x v="853"/>
    <n v="0"/>
    <x v="0"/>
    <n v="0"/>
    <n v="0"/>
  </r>
  <r>
    <x v="853"/>
    <n v="793621"/>
    <x v="0"/>
    <n v="1"/>
    <n v="0"/>
  </r>
  <r>
    <x v="854"/>
    <n v="0"/>
    <x v="0"/>
    <n v="0"/>
    <n v="0"/>
  </r>
  <r>
    <x v="854"/>
    <n v="463541"/>
    <x v="0"/>
    <n v="1"/>
    <n v="0"/>
  </r>
  <r>
    <x v="855"/>
    <n v="463541"/>
    <x v="0"/>
    <n v="4"/>
    <n v="0"/>
  </r>
  <r>
    <x v="855"/>
    <n v="2053670"/>
    <x v="0"/>
    <n v="1"/>
    <n v="0"/>
  </r>
  <r>
    <x v="856"/>
    <n v="0"/>
    <x v="0"/>
    <n v="0"/>
    <n v="0"/>
  </r>
  <r>
    <x v="856"/>
    <n v="463541"/>
    <x v="0"/>
    <n v="5"/>
    <n v="0"/>
  </r>
  <r>
    <x v="857"/>
    <n v="0"/>
    <x v="0"/>
    <n v="0"/>
    <n v="0"/>
  </r>
  <r>
    <x v="858"/>
    <n v="0"/>
    <x v="0"/>
    <n v="0"/>
    <n v="0"/>
  </r>
  <r>
    <x v="858"/>
    <n v="2053670"/>
    <x v="0"/>
    <n v="2"/>
    <n v="0"/>
  </r>
  <r>
    <x v="859"/>
    <n v="793614"/>
    <x v="0"/>
    <n v="2"/>
    <n v="0"/>
  </r>
  <r>
    <x v="859"/>
    <n v="793621"/>
    <x v="0"/>
    <n v="3"/>
    <n v="0"/>
  </r>
  <r>
    <x v="860"/>
    <n v="0"/>
    <x v="0"/>
    <n v="0"/>
    <n v="0"/>
  </r>
  <r>
    <x v="860"/>
    <n v="2053670"/>
    <x v="0"/>
    <n v="1"/>
    <n v="0"/>
  </r>
  <r>
    <x v="861"/>
    <n v="0"/>
    <x v="0"/>
    <n v="0"/>
    <n v="0"/>
  </r>
  <r>
    <x v="861"/>
    <n v="2053670"/>
    <x v="0"/>
    <n v="1"/>
    <n v="0"/>
  </r>
  <r>
    <x v="862"/>
    <n v="0"/>
    <x v="0"/>
    <n v="0"/>
    <n v="0"/>
  </r>
  <r>
    <x v="862"/>
    <n v="2053670"/>
    <x v="0"/>
    <n v="1"/>
    <n v="0"/>
  </r>
  <r>
    <x v="863"/>
    <n v="0"/>
    <x v="0"/>
    <n v="0"/>
    <n v="0"/>
  </r>
  <r>
    <x v="863"/>
    <n v="490549"/>
    <x v="0"/>
    <n v="1"/>
    <n v="0"/>
  </r>
  <r>
    <x v="864"/>
    <n v="0"/>
    <x v="0"/>
    <n v="0"/>
    <n v="0"/>
  </r>
  <r>
    <x v="864"/>
    <n v="26877"/>
    <x v="0"/>
    <n v="1"/>
    <n v="0"/>
  </r>
  <r>
    <x v="865"/>
    <n v="793621"/>
    <x v="0"/>
    <n v="3"/>
    <n v="0"/>
  </r>
  <r>
    <x v="865"/>
    <n v="1456633"/>
    <x v="0"/>
    <n v="1"/>
    <n v="0"/>
  </r>
  <r>
    <x v="866"/>
    <n v="0"/>
    <x v="0"/>
    <n v="0"/>
    <n v="0"/>
  </r>
  <r>
    <x v="866"/>
    <n v="793686"/>
    <x v="0"/>
    <n v="1"/>
    <n v="0"/>
  </r>
  <r>
    <x v="867"/>
    <n v="0"/>
    <x v="0"/>
    <n v="0"/>
    <n v="0"/>
  </r>
  <r>
    <x v="868"/>
    <n v="121578"/>
    <x v="0"/>
    <n v="3"/>
    <n v="0"/>
  </r>
  <r>
    <x v="868"/>
    <n v="793621"/>
    <x v="0"/>
    <n v="3"/>
    <n v="0"/>
  </r>
  <r>
    <x v="869"/>
    <n v="793621"/>
    <x v="0"/>
    <n v="2"/>
    <n v="0"/>
  </r>
  <r>
    <x v="869"/>
    <n v="987759"/>
    <x v="0"/>
    <n v="3"/>
    <n v="0"/>
  </r>
  <r>
    <x v="870"/>
    <n v="793621"/>
    <x v="0"/>
    <n v="2"/>
    <n v="0"/>
  </r>
  <r>
    <x v="870"/>
    <n v="2053402"/>
    <x v="0"/>
    <n v="1"/>
    <n v="0"/>
  </r>
  <r>
    <x v="871"/>
    <n v="0"/>
    <x v="0"/>
    <n v="0"/>
    <n v="0"/>
  </r>
  <r>
    <x v="871"/>
    <n v="1414488"/>
    <x v="1"/>
    <n v="1"/>
    <n v="90"/>
  </r>
  <r>
    <x v="872"/>
    <n v="0"/>
    <x v="0"/>
    <n v="0"/>
    <n v="0"/>
  </r>
  <r>
    <x v="872"/>
    <n v="1902767"/>
    <x v="1"/>
    <n v="2"/>
    <n v="90"/>
  </r>
  <r>
    <x v="873"/>
    <n v="0"/>
    <x v="0"/>
    <n v="0"/>
    <n v="0"/>
  </r>
  <r>
    <x v="873"/>
    <n v="121578"/>
    <x v="0"/>
    <n v="2"/>
    <n v="0"/>
  </r>
  <r>
    <x v="874"/>
    <n v="0"/>
    <x v="2"/>
    <n v="0"/>
    <n v="90"/>
  </r>
  <r>
    <x v="874"/>
    <n v="2053402"/>
    <x v="0"/>
    <n v="2"/>
    <n v="0"/>
  </r>
  <r>
    <x v="875"/>
    <n v="0"/>
    <x v="2"/>
    <n v="0"/>
    <n v="90"/>
  </r>
  <r>
    <x v="875"/>
    <n v="987759"/>
    <x v="0"/>
    <n v="1"/>
    <n v="0"/>
  </r>
  <r>
    <x v="876"/>
    <n v="0"/>
    <x v="0"/>
    <n v="0"/>
    <n v="0"/>
  </r>
  <r>
    <x v="876"/>
    <n v="0"/>
    <x v="1"/>
    <n v="0"/>
    <n v="90"/>
  </r>
  <r>
    <x v="877"/>
    <n v="0"/>
    <x v="1"/>
    <n v="0"/>
    <n v="90"/>
  </r>
  <r>
    <x v="877"/>
    <n v="987759"/>
    <x v="0"/>
    <n v="1"/>
    <n v="0"/>
  </r>
  <r>
    <x v="878"/>
    <n v="0"/>
    <x v="0"/>
    <n v="0"/>
    <n v="0"/>
  </r>
  <r>
    <x v="878"/>
    <n v="987759"/>
    <x v="0"/>
    <n v="1"/>
    <n v="0"/>
  </r>
  <r>
    <x v="879"/>
    <n v="0"/>
    <x v="0"/>
    <n v="0"/>
    <n v="0"/>
  </r>
  <r>
    <x v="879"/>
    <n v="1414488"/>
    <x v="1"/>
    <n v="3"/>
    <n v="90"/>
  </r>
  <r>
    <x v="880"/>
    <n v="0"/>
    <x v="0"/>
    <n v="0"/>
    <n v="0"/>
  </r>
  <r>
    <x v="880"/>
    <n v="987759"/>
    <x v="0"/>
    <n v="3"/>
    <n v="0"/>
  </r>
  <r>
    <x v="881"/>
    <n v="0"/>
    <x v="1"/>
    <n v="0"/>
    <n v="90"/>
  </r>
  <r>
    <x v="881"/>
    <n v="793621"/>
    <x v="0"/>
    <n v="1"/>
    <n v="0"/>
  </r>
  <r>
    <x v="882"/>
    <n v="120994"/>
    <x v="0"/>
    <n v="2"/>
    <n v="0"/>
  </r>
  <r>
    <x v="882"/>
    <n v="2053402"/>
    <x v="0"/>
    <n v="2"/>
    <n v="0"/>
  </r>
  <r>
    <x v="883"/>
    <n v="0"/>
    <x v="0"/>
    <n v="0"/>
    <n v="0"/>
  </r>
  <r>
    <x v="883"/>
    <n v="71272"/>
    <x v="0"/>
    <n v="2"/>
    <n v="0"/>
  </r>
  <r>
    <x v="884"/>
    <n v="0"/>
    <x v="0"/>
    <n v="0"/>
    <n v="0"/>
  </r>
  <r>
    <x v="884"/>
    <n v="1456633"/>
    <x v="0"/>
    <n v="2"/>
    <n v="0"/>
  </r>
  <r>
    <x v="885"/>
    <n v="987759"/>
    <x v="0"/>
    <n v="3"/>
    <n v="0"/>
  </r>
  <r>
    <x v="885"/>
    <n v="1456633"/>
    <x v="0"/>
    <n v="2"/>
    <n v="0"/>
  </r>
  <r>
    <x v="886"/>
    <n v="0"/>
    <x v="0"/>
    <n v="0"/>
    <n v="0"/>
  </r>
  <r>
    <x v="886"/>
    <n v="71272"/>
    <x v="0"/>
    <n v="1"/>
    <n v="0"/>
  </r>
  <r>
    <x v="887"/>
    <n v="0"/>
    <x v="0"/>
    <n v="0"/>
    <n v="0"/>
  </r>
  <r>
    <x v="887"/>
    <n v="613635"/>
    <x v="0"/>
    <n v="3"/>
    <n v="0"/>
  </r>
  <r>
    <x v="888"/>
    <n v="121578"/>
    <x v="0"/>
    <n v="1"/>
    <n v="0"/>
  </r>
  <r>
    <x v="888"/>
    <n v="990223"/>
    <x v="0"/>
    <n v="2"/>
    <n v="0"/>
  </r>
  <r>
    <x v="889"/>
    <n v="0"/>
    <x v="0"/>
    <n v="0"/>
    <n v="0"/>
  </r>
  <r>
    <x v="889"/>
    <n v="990223"/>
    <x v="0"/>
    <n v="1"/>
    <n v="0"/>
  </r>
  <r>
    <x v="890"/>
    <n v="0"/>
    <x v="0"/>
    <n v="0"/>
    <n v="0"/>
  </r>
  <r>
    <x v="890"/>
    <n v="1456633"/>
    <x v="0"/>
    <n v="1"/>
    <n v="0"/>
  </r>
  <r>
    <x v="891"/>
    <n v="71272"/>
    <x v="0"/>
    <n v="1"/>
    <n v="0"/>
  </r>
  <r>
    <x v="891"/>
    <n v="987759"/>
    <x v="0"/>
    <n v="1"/>
    <n v="0"/>
  </r>
  <r>
    <x v="892"/>
    <n v="0"/>
    <x v="1"/>
    <n v="0"/>
    <n v="90"/>
  </r>
  <r>
    <x v="892"/>
    <n v="987759"/>
    <x v="0"/>
    <n v="1"/>
    <n v="0"/>
  </r>
  <r>
    <x v="893"/>
    <n v="0"/>
    <x v="0"/>
    <n v="0"/>
    <n v="0"/>
  </r>
  <r>
    <x v="893"/>
    <n v="987759"/>
    <x v="0"/>
    <n v="2"/>
    <n v="0"/>
  </r>
  <r>
    <x v="894"/>
    <n v="121578"/>
    <x v="0"/>
    <n v="2"/>
    <n v="0"/>
  </r>
  <r>
    <x v="894"/>
    <n v="490468"/>
    <x v="0"/>
    <n v="2"/>
    <n v="0"/>
  </r>
  <r>
    <x v="895"/>
    <n v="0"/>
    <x v="0"/>
    <n v="0"/>
    <n v="0"/>
  </r>
  <r>
    <x v="896"/>
    <n v="0"/>
    <x v="0"/>
    <n v="0"/>
    <n v="0"/>
  </r>
  <r>
    <x v="896"/>
    <n v="121578"/>
    <x v="0"/>
    <n v="2"/>
    <n v="0"/>
  </r>
  <r>
    <x v="897"/>
    <n v="2052500"/>
    <x v="3"/>
    <n v="3"/>
    <n v="90"/>
  </r>
  <r>
    <x v="897"/>
    <n v="2053402"/>
    <x v="0"/>
    <n v="2"/>
    <n v="0"/>
  </r>
  <r>
    <x v="898"/>
    <n v="0"/>
    <x v="0"/>
    <n v="0"/>
    <n v="0"/>
  </r>
  <r>
    <x v="899"/>
    <n v="0"/>
    <x v="0"/>
    <n v="0"/>
    <n v="0"/>
  </r>
  <r>
    <x v="899"/>
    <n v="121578"/>
    <x v="0"/>
    <n v="2"/>
    <n v="0"/>
  </r>
  <r>
    <x v="900"/>
    <n v="0"/>
    <x v="0"/>
    <n v="0"/>
    <n v="0"/>
  </r>
  <r>
    <x v="900"/>
    <n v="121578"/>
    <x v="0"/>
    <n v="6"/>
    <n v="0"/>
  </r>
  <r>
    <x v="901"/>
    <n v="0"/>
    <x v="0"/>
    <n v="0"/>
    <n v="0"/>
  </r>
  <r>
    <x v="901"/>
    <n v="0"/>
    <x v="1"/>
    <n v="0"/>
    <n v="90"/>
  </r>
  <r>
    <x v="902"/>
    <n v="151409"/>
    <x v="0"/>
    <n v="4"/>
    <n v="0"/>
  </r>
  <r>
    <x v="902"/>
    <n v="2053402"/>
    <x v="0"/>
    <n v="1"/>
    <n v="0"/>
  </r>
  <r>
    <x v="903"/>
    <n v="0"/>
    <x v="1"/>
    <n v="0"/>
    <n v="90"/>
  </r>
  <r>
    <x v="903"/>
    <n v="793621"/>
    <x v="0"/>
    <n v="3"/>
    <n v="0"/>
  </r>
  <r>
    <x v="904"/>
    <n v="463541"/>
    <x v="0"/>
    <n v="2"/>
    <n v="0"/>
  </r>
  <r>
    <x v="904"/>
    <n v="908345"/>
    <x v="0"/>
    <n v="4"/>
    <n v="0"/>
  </r>
  <r>
    <x v="905"/>
    <n v="0"/>
    <x v="0"/>
    <n v="0"/>
    <n v="0"/>
  </r>
  <r>
    <x v="905"/>
    <n v="463541"/>
    <x v="0"/>
    <n v="5"/>
    <n v="0"/>
  </r>
  <r>
    <x v="906"/>
    <n v="0"/>
    <x v="0"/>
    <n v="0"/>
    <n v="0"/>
  </r>
  <r>
    <x v="906"/>
    <n v="463541"/>
    <x v="0"/>
    <n v="2"/>
    <n v="0"/>
  </r>
  <r>
    <x v="907"/>
    <n v="908345"/>
    <x v="0"/>
    <n v="3"/>
    <n v="0"/>
  </r>
  <r>
    <x v="907"/>
    <n v="2053670"/>
    <x v="0"/>
    <n v="1"/>
    <n v="0"/>
  </r>
  <r>
    <x v="908"/>
    <n v="0"/>
    <x v="0"/>
    <n v="0"/>
    <n v="0"/>
  </r>
  <r>
    <x v="909"/>
    <n v="0"/>
    <x v="0"/>
    <n v="0"/>
    <n v="0"/>
  </r>
  <r>
    <x v="909"/>
    <n v="228845"/>
    <x v="0"/>
    <n v="2"/>
    <n v="0"/>
  </r>
  <r>
    <x v="910"/>
    <n v="2053670"/>
    <x v="0"/>
    <n v="1"/>
    <n v="0"/>
  </r>
  <r>
    <x v="910"/>
    <n v="2056315"/>
    <x v="0"/>
    <n v="5"/>
    <n v="0"/>
  </r>
  <r>
    <x v="911"/>
    <n v="0"/>
    <x v="0"/>
    <n v="0"/>
    <n v="0"/>
  </r>
  <r>
    <x v="911"/>
    <n v="990223"/>
    <x v="0"/>
    <n v="1"/>
    <n v="0"/>
  </r>
  <r>
    <x v="912"/>
    <n v="793621"/>
    <x v="0"/>
    <n v="2"/>
    <n v="0"/>
  </r>
  <r>
    <x v="912"/>
    <n v="793644"/>
    <x v="0"/>
    <n v="1"/>
    <n v="0"/>
  </r>
  <r>
    <x v="913"/>
    <n v="0"/>
    <x v="0"/>
    <n v="0"/>
    <n v="0"/>
  </r>
  <r>
    <x v="913"/>
    <n v="2053670"/>
    <x v="0"/>
    <n v="2"/>
    <n v="0"/>
  </r>
  <r>
    <x v="914"/>
    <n v="0"/>
    <x v="0"/>
    <n v="0"/>
    <n v="0"/>
  </r>
  <r>
    <x v="914"/>
    <n v="234983"/>
    <x v="0"/>
    <n v="1"/>
    <n v="0"/>
  </r>
  <r>
    <x v="915"/>
    <n v="0"/>
    <x v="0"/>
    <n v="0"/>
    <n v="0"/>
  </r>
  <r>
    <x v="915"/>
    <n v="990223"/>
    <x v="0"/>
    <n v="3"/>
    <n v="0"/>
  </r>
  <r>
    <x v="916"/>
    <n v="0"/>
    <x v="0"/>
    <n v="0"/>
    <n v="0"/>
  </r>
  <r>
    <x v="916"/>
    <n v="490549"/>
    <x v="0"/>
    <n v="3"/>
    <n v="0"/>
  </r>
  <r>
    <x v="917"/>
    <n v="0"/>
    <x v="0"/>
    <n v="0"/>
    <n v="0"/>
  </r>
  <r>
    <x v="918"/>
    <n v="0"/>
    <x v="0"/>
    <n v="0"/>
    <n v="0"/>
  </r>
  <r>
    <x v="919"/>
    <n v="0"/>
    <x v="0"/>
    <n v="0"/>
    <n v="0"/>
  </r>
  <r>
    <x v="920"/>
    <n v="0"/>
    <x v="0"/>
    <n v="0"/>
    <n v="0"/>
  </r>
  <r>
    <x v="921"/>
    <n v="0"/>
    <x v="0"/>
    <n v="0"/>
    <n v="0"/>
  </r>
  <r>
    <x v="921"/>
    <n v="463541"/>
    <x v="0"/>
    <n v="1"/>
    <n v="0"/>
  </r>
  <r>
    <x v="922"/>
    <n v="0"/>
    <x v="0"/>
    <n v="0"/>
    <n v="0"/>
  </r>
  <r>
    <x v="922"/>
    <n v="463541"/>
    <x v="0"/>
    <n v="2"/>
    <n v="0"/>
  </r>
  <r>
    <x v="923"/>
    <n v="26877"/>
    <x v="0"/>
    <n v="1"/>
    <n v="0"/>
  </r>
  <r>
    <x v="923"/>
    <n v="793621"/>
    <x v="0"/>
    <n v="2"/>
    <n v="0"/>
  </r>
  <r>
    <x v="924"/>
    <n v="0"/>
    <x v="0"/>
    <n v="0"/>
    <n v="0"/>
  </r>
  <r>
    <x v="925"/>
    <n v="0"/>
    <x v="0"/>
    <n v="0"/>
    <n v="0"/>
  </r>
  <r>
    <x v="925"/>
    <n v="1456633"/>
    <x v="0"/>
    <n v="4"/>
    <n v="0"/>
  </r>
  <r>
    <x v="926"/>
    <n v="314902"/>
    <x v="1"/>
    <n v="1"/>
    <n v="90"/>
  </r>
  <r>
    <x v="926"/>
    <n v="463541"/>
    <x v="0"/>
    <n v="1"/>
    <n v="0"/>
  </r>
  <r>
    <x v="927"/>
    <n v="0"/>
    <x v="0"/>
    <n v="0"/>
    <n v="0"/>
  </r>
  <r>
    <x v="927"/>
    <n v="793621"/>
    <x v="0"/>
    <n v="3"/>
    <n v="0"/>
  </r>
  <r>
    <x v="928"/>
    <n v="0"/>
    <x v="0"/>
    <n v="0"/>
    <n v="0"/>
  </r>
  <r>
    <x v="928"/>
    <n v="793621"/>
    <x v="0"/>
    <n v="2"/>
    <n v="0"/>
  </r>
  <r>
    <x v="929"/>
    <n v="0"/>
    <x v="0"/>
    <n v="0"/>
    <n v="0"/>
  </r>
  <r>
    <x v="929"/>
    <n v="463541"/>
    <x v="0"/>
    <n v="3"/>
    <n v="0"/>
  </r>
  <r>
    <x v="930"/>
    <n v="0"/>
    <x v="1"/>
    <n v="0"/>
    <n v="90"/>
  </r>
  <r>
    <x v="930"/>
    <n v="2053670"/>
    <x v="0"/>
    <n v="2"/>
    <n v="0"/>
  </r>
  <r>
    <x v="931"/>
    <n v="0"/>
    <x v="0"/>
    <n v="0"/>
    <n v="0"/>
  </r>
  <r>
    <x v="931"/>
    <n v="71272"/>
    <x v="0"/>
    <n v="1"/>
    <n v="0"/>
  </r>
  <r>
    <x v="932"/>
    <n v="0"/>
    <x v="0"/>
    <n v="0"/>
    <n v="0"/>
  </r>
  <r>
    <x v="932"/>
    <n v="0"/>
    <x v="1"/>
    <n v="0"/>
    <n v="90"/>
  </r>
  <r>
    <x v="933"/>
    <n v="0"/>
    <x v="0"/>
    <n v="0"/>
    <n v="0"/>
  </r>
  <r>
    <x v="933"/>
    <n v="2056315"/>
    <x v="0"/>
    <n v="4"/>
    <n v="0"/>
  </r>
  <r>
    <x v="934"/>
    <n v="0"/>
    <x v="0"/>
    <n v="0"/>
    <n v="0"/>
  </r>
  <r>
    <x v="934"/>
    <n v="228845"/>
    <x v="0"/>
    <n v="3"/>
    <n v="0"/>
  </r>
  <r>
    <x v="935"/>
    <n v="0"/>
    <x v="0"/>
    <n v="0"/>
    <n v="0"/>
  </r>
  <r>
    <x v="935"/>
    <n v="490468"/>
    <x v="0"/>
    <n v="2"/>
    <n v="0"/>
  </r>
  <r>
    <x v="936"/>
    <n v="0"/>
    <x v="0"/>
    <n v="0"/>
    <n v="0"/>
  </r>
  <r>
    <x v="936"/>
    <n v="463541"/>
    <x v="0"/>
    <n v="1"/>
    <n v="0"/>
  </r>
  <r>
    <x v="937"/>
    <n v="0"/>
    <x v="0"/>
    <n v="0"/>
    <n v="0"/>
  </r>
  <r>
    <x v="937"/>
    <n v="463541"/>
    <x v="0"/>
    <n v="1"/>
    <n v="0"/>
  </r>
  <r>
    <x v="938"/>
    <n v="0"/>
    <x v="0"/>
    <n v="0"/>
    <n v="0"/>
  </r>
  <r>
    <x v="938"/>
    <n v="463541"/>
    <x v="0"/>
    <n v="5"/>
    <n v="0"/>
  </r>
  <r>
    <x v="939"/>
    <n v="0"/>
    <x v="0"/>
    <n v="0"/>
    <n v="0"/>
  </r>
  <r>
    <x v="939"/>
    <n v="908345"/>
    <x v="0"/>
    <n v="5"/>
    <n v="0"/>
  </r>
  <r>
    <x v="940"/>
    <n v="0"/>
    <x v="0"/>
    <n v="0"/>
    <n v="0"/>
  </r>
  <r>
    <x v="940"/>
    <n v="1456420"/>
    <x v="1"/>
    <n v="1"/>
    <n v="90"/>
  </r>
  <r>
    <x v="941"/>
    <n v="0"/>
    <x v="1"/>
    <n v="0"/>
    <n v="90"/>
  </r>
  <r>
    <x v="941"/>
    <n v="1629476"/>
    <x v="0"/>
    <n v="3"/>
    <n v="0"/>
  </r>
  <r>
    <x v="942"/>
    <n v="0"/>
    <x v="0"/>
    <n v="0"/>
    <n v="0"/>
  </r>
  <r>
    <x v="942"/>
    <n v="793621"/>
    <x v="0"/>
    <n v="2"/>
    <n v="0"/>
  </r>
  <r>
    <x v="943"/>
    <n v="0"/>
    <x v="1"/>
    <n v="0"/>
    <n v="90"/>
  </r>
  <r>
    <x v="943"/>
    <n v="314902"/>
    <x v="2"/>
    <n v="2"/>
    <n v="90"/>
  </r>
  <r>
    <x v="944"/>
    <n v="793621"/>
    <x v="0"/>
    <n v="1"/>
    <n v="0"/>
  </r>
  <r>
    <x v="944"/>
    <n v="1629476"/>
    <x v="0"/>
    <n v="2"/>
    <n v="0"/>
  </r>
  <r>
    <x v="945"/>
    <n v="0"/>
    <x v="1"/>
    <n v="0"/>
    <n v="90"/>
  </r>
  <r>
    <x v="945"/>
    <n v="710856"/>
    <x v="0"/>
    <n v="1"/>
    <n v="0"/>
  </r>
  <r>
    <x v="946"/>
    <n v="0"/>
    <x v="1"/>
    <n v="0"/>
    <n v="90"/>
  </r>
  <r>
    <x v="946"/>
    <n v="314902"/>
    <x v="2"/>
    <n v="1"/>
    <n v="90"/>
  </r>
  <r>
    <x v="947"/>
    <n v="0"/>
    <x v="0"/>
    <n v="0"/>
    <n v="0"/>
  </r>
  <r>
    <x v="947"/>
    <n v="0"/>
    <x v="2"/>
    <n v="0"/>
    <n v="90"/>
  </r>
  <r>
    <x v="948"/>
    <n v="0"/>
    <x v="1"/>
    <n v="0"/>
    <n v="90"/>
  </r>
  <r>
    <x v="948"/>
    <n v="710856"/>
    <x v="0"/>
    <n v="3"/>
    <n v="0"/>
  </r>
  <r>
    <x v="949"/>
    <n v="793621"/>
    <x v="0"/>
    <n v="3"/>
    <n v="0"/>
  </r>
  <r>
    <x v="949"/>
    <n v="1601680"/>
    <x v="1"/>
    <n v="3"/>
    <n v="90"/>
  </r>
  <r>
    <x v="950"/>
    <n v="0"/>
    <x v="0"/>
    <n v="0"/>
    <n v="0"/>
  </r>
  <r>
    <x v="950"/>
    <n v="1601680"/>
    <x v="1"/>
    <n v="2"/>
    <n v="90"/>
  </r>
  <r>
    <x v="951"/>
    <n v="0"/>
    <x v="1"/>
    <n v="0"/>
    <n v="90"/>
  </r>
  <r>
    <x v="951"/>
    <n v="793621"/>
    <x v="0"/>
    <n v="1"/>
    <n v="0"/>
  </r>
  <r>
    <x v="952"/>
    <n v="0"/>
    <x v="0"/>
    <n v="0"/>
    <n v="0"/>
  </r>
  <r>
    <x v="952"/>
    <n v="314902"/>
    <x v="2"/>
    <n v="3"/>
    <n v="90"/>
  </r>
  <r>
    <x v="953"/>
    <n v="0"/>
    <x v="0"/>
    <n v="0"/>
    <n v="0"/>
  </r>
  <r>
    <x v="953"/>
    <n v="710856"/>
    <x v="0"/>
    <n v="1"/>
    <n v="0"/>
  </r>
  <r>
    <x v="954"/>
    <n v="314902"/>
    <x v="2"/>
    <n v="2"/>
    <n v="90"/>
  </r>
  <r>
    <x v="954"/>
    <n v="793621"/>
    <x v="1"/>
    <n v="1"/>
    <n v="90"/>
  </r>
  <r>
    <x v="955"/>
    <n v="0"/>
    <x v="1"/>
    <n v="0"/>
    <n v="90"/>
  </r>
  <r>
    <x v="955"/>
    <n v="1601680"/>
    <x v="1"/>
    <n v="2"/>
    <n v="90"/>
  </r>
  <r>
    <x v="956"/>
    <n v="438610"/>
    <x v="0"/>
    <n v="1"/>
    <n v="0"/>
  </r>
  <r>
    <x v="956"/>
    <n v="2055939"/>
    <x v="0"/>
    <n v="1"/>
    <n v="0"/>
  </r>
  <r>
    <x v="957"/>
    <n v="0"/>
    <x v="0"/>
    <n v="0"/>
    <n v="0"/>
  </r>
  <r>
    <x v="957"/>
    <n v="463541"/>
    <x v="0"/>
    <n v="1"/>
    <n v="0"/>
  </r>
  <r>
    <x v="958"/>
    <n v="0"/>
    <x v="0"/>
    <n v="0"/>
    <n v="0"/>
  </r>
  <r>
    <x v="959"/>
    <n v="438610"/>
    <x v="0"/>
    <n v="1"/>
    <n v="0"/>
  </r>
  <r>
    <x v="959"/>
    <n v="463541"/>
    <x v="3"/>
    <n v="1"/>
    <n v="90"/>
  </r>
  <r>
    <x v="960"/>
    <n v="0"/>
    <x v="0"/>
    <n v="0"/>
    <n v="0"/>
  </r>
  <r>
    <x v="960"/>
    <n v="908345"/>
    <x v="0"/>
    <n v="2"/>
    <n v="0"/>
  </r>
  <r>
    <x v="961"/>
    <n v="463541"/>
    <x v="3"/>
    <n v="1"/>
    <n v="90"/>
  </r>
  <r>
    <x v="961"/>
    <n v="2055939"/>
    <x v="0"/>
    <n v="1"/>
    <n v="0"/>
  </r>
  <r>
    <x v="962"/>
    <n v="2053456"/>
    <x v="0"/>
    <n v="1"/>
    <n v="0"/>
  </r>
  <r>
    <x v="962"/>
    <n v="2055939"/>
    <x v="0"/>
    <n v="4"/>
    <n v="0"/>
  </r>
  <r>
    <x v="963"/>
    <n v="0"/>
    <x v="0"/>
    <n v="0"/>
    <n v="0"/>
  </r>
  <r>
    <x v="964"/>
    <n v="908345"/>
    <x v="0"/>
    <n v="3"/>
    <n v="0"/>
  </r>
  <r>
    <x v="964"/>
    <n v="2055939"/>
    <x v="0"/>
    <n v="1"/>
    <n v="0"/>
  </r>
  <r>
    <x v="965"/>
    <n v="0"/>
    <x v="0"/>
    <n v="0"/>
    <n v="0"/>
  </r>
  <r>
    <x v="965"/>
    <n v="438610"/>
    <x v="0"/>
    <n v="1"/>
    <n v="0"/>
  </r>
  <r>
    <x v="966"/>
    <n v="793621"/>
    <x v="0"/>
    <n v="1"/>
    <n v="0"/>
  </r>
  <r>
    <x v="966"/>
    <n v="990223"/>
    <x v="0"/>
    <n v="2"/>
    <n v="0"/>
  </r>
  <r>
    <x v="967"/>
    <n v="0"/>
    <x v="0"/>
    <n v="0"/>
    <n v="0"/>
  </r>
  <r>
    <x v="967"/>
    <n v="990223"/>
    <x v="0"/>
    <n v="2"/>
    <n v="0"/>
  </r>
  <r>
    <x v="968"/>
    <n v="0"/>
    <x v="0"/>
    <n v="0"/>
    <n v="0"/>
  </r>
  <r>
    <x v="968"/>
    <n v="1456633"/>
    <x v="0"/>
    <n v="2"/>
    <n v="0"/>
  </r>
  <r>
    <x v="969"/>
    <n v="0"/>
    <x v="0"/>
    <n v="0"/>
    <n v="0"/>
  </r>
  <r>
    <x v="969"/>
    <n v="121578"/>
    <x v="0"/>
    <n v="1"/>
    <n v="0"/>
  </r>
  <r>
    <x v="970"/>
    <n v="0"/>
    <x v="0"/>
    <n v="0"/>
    <n v="0"/>
  </r>
  <r>
    <x v="970"/>
    <n v="121578"/>
    <x v="0"/>
    <n v="1"/>
    <n v="0"/>
  </r>
  <r>
    <x v="971"/>
    <n v="0"/>
    <x v="0"/>
    <n v="0"/>
    <n v="0"/>
  </r>
  <r>
    <x v="971"/>
    <n v="121578"/>
    <x v="0"/>
    <n v="3"/>
    <n v="0"/>
  </r>
  <r>
    <x v="972"/>
    <n v="0"/>
    <x v="0"/>
    <n v="0"/>
    <n v="0"/>
  </r>
  <r>
    <x v="973"/>
    <n v="0"/>
    <x v="0"/>
    <n v="0"/>
    <n v="0"/>
  </r>
  <r>
    <x v="973"/>
    <n v="1902767"/>
    <x v="1"/>
    <n v="2"/>
    <n v="90"/>
  </r>
  <r>
    <x v="974"/>
    <n v="0"/>
    <x v="0"/>
    <n v="0"/>
    <n v="0"/>
  </r>
  <r>
    <x v="974"/>
    <n v="1414488"/>
    <x v="1"/>
    <n v="3"/>
    <n v="90"/>
  </r>
  <r>
    <x v="975"/>
    <n v="0"/>
    <x v="0"/>
    <n v="0"/>
    <n v="0"/>
  </r>
  <r>
    <x v="976"/>
    <n v="0"/>
    <x v="0"/>
    <n v="0"/>
    <n v="0"/>
  </r>
  <r>
    <x v="976"/>
    <n v="987759"/>
    <x v="0"/>
    <n v="3"/>
    <n v="0"/>
  </r>
  <r>
    <x v="977"/>
    <n v="0"/>
    <x v="0"/>
    <n v="0"/>
    <n v="0"/>
  </r>
  <r>
    <x v="977"/>
    <n v="793621"/>
    <x v="0"/>
    <n v="1"/>
    <n v="0"/>
  </r>
  <r>
    <x v="978"/>
    <n v="463541"/>
    <x v="0"/>
    <n v="1"/>
    <n v="0"/>
  </r>
  <r>
    <x v="978"/>
    <n v="987759"/>
    <x v="0"/>
    <n v="2"/>
    <n v="0"/>
  </r>
  <r>
    <x v="979"/>
    <n v="987759"/>
    <x v="0"/>
    <n v="3"/>
    <n v="0"/>
  </r>
  <r>
    <x v="979"/>
    <n v="990223"/>
    <x v="0"/>
    <n v="2"/>
    <n v="0"/>
  </r>
  <r>
    <x v="980"/>
    <n v="0"/>
    <x v="0"/>
    <n v="0"/>
    <n v="0"/>
  </r>
  <r>
    <x v="980"/>
    <n v="2055666"/>
    <x v="0"/>
    <n v="4"/>
    <n v="0"/>
  </r>
  <r>
    <x v="981"/>
    <n v="0"/>
    <x v="0"/>
    <n v="0"/>
    <n v="0"/>
  </r>
  <r>
    <x v="981"/>
    <n v="2053402"/>
    <x v="0"/>
    <n v="1"/>
    <n v="0"/>
  </r>
  <r>
    <x v="982"/>
    <n v="121578"/>
    <x v="0"/>
    <n v="2"/>
    <n v="0"/>
  </r>
  <r>
    <x v="982"/>
    <n v="1583470"/>
    <x v="0"/>
    <n v="1"/>
    <n v="0"/>
  </r>
  <r>
    <x v="983"/>
    <n v="0"/>
    <x v="0"/>
    <n v="0"/>
    <n v="0"/>
  </r>
  <r>
    <x v="984"/>
    <n v="0"/>
    <x v="0"/>
    <n v="0"/>
    <n v="0"/>
  </r>
  <r>
    <x v="984"/>
    <n v="314902"/>
    <x v="1"/>
    <n v="2"/>
    <n v="90"/>
  </r>
  <r>
    <x v="985"/>
    <n v="0"/>
    <x v="0"/>
    <n v="0"/>
    <n v="0"/>
  </r>
  <r>
    <x v="986"/>
    <n v="0"/>
    <x v="0"/>
    <n v="0"/>
    <n v="0"/>
  </r>
  <r>
    <x v="986"/>
    <n v="121578"/>
    <x v="0"/>
    <n v="2"/>
    <n v="0"/>
  </r>
  <r>
    <x v="987"/>
    <n v="0"/>
    <x v="0"/>
    <n v="0"/>
    <n v="0"/>
  </r>
  <r>
    <x v="987"/>
    <n v="315263"/>
    <x v="0"/>
    <n v="1"/>
    <n v="0"/>
  </r>
  <r>
    <x v="988"/>
    <n v="0"/>
    <x v="0"/>
    <n v="0"/>
    <n v="0"/>
  </r>
  <r>
    <x v="988"/>
    <n v="1333784"/>
    <x v="0"/>
    <n v="1"/>
    <n v="0"/>
  </r>
  <r>
    <x v="989"/>
    <n v="793621"/>
    <x v="0"/>
    <n v="2"/>
    <n v="0"/>
  </r>
  <r>
    <x v="989"/>
    <n v="1601680"/>
    <x v="1"/>
    <n v="2"/>
    <n v="90"/>
  </r>
  <r>
    <x v="990"/>
    <n v="0"/>
    <x v="0"/>
    <n v="0"/>
    <n v="0"/>
  </r>
  <r>
    <x v="991"/>
    <n v="0"/>
    <x v="1"/>
    <n v="0"/>
    <n v="90"/>
  </r>
  <r>
    <x v="991"/>
    <n v="121578"/>
    <x v="0"/>
    <n v="4"/>
    <n v="0"/>
  </r>
  <r>
    <x v="992"/>
    <n v="0"/>
    <x v="0"/>
    <n v="0"/>
    <n v="0"/>
  </r>
  <r>
    <x v="992"/>
    <n v="793614"/>
    <x v="0"/>
    <n v="2"/>
    <n v="0"/>
  </r>
  <r>
    <x v="993"/>
    <n v="121578"/>
    <x v="0"/>
    <n v="1"/>
    <n v="0"/>
  </r>
  <r>
    <x v="993"/>
    <n v="124649"/>
    <x v="0"/>
    <n v="1"/>
    <n v="0"/>
  </r>
  <r>
    <x v="994"/>
    <n v="793614"/>
    <x v="0"/>
    <n v="1"/>
    <n v="0"/>
  </r>
  <r>
    <x v="994"/>
    <n v="987759"/>
    <x v="0"/>
    <n v="1"/>
    <n v="0"/>
  </r>
  <r>
    <x v="995"/>
    <n v="0"/>
    <x v="1"/>
    <n v="0"/>
    <n v="90"/>
  </r>
  <r>
    <x v="995"/>
    <n v="987759"/>
    <x v="0"/>
    <n v="1"/>
    <n v="0"/>
  </r>
  <r>
    <x v="996"/>
    <n v="0"/>
    <x v="0"/>
    <n v="0"/>
    <n v="0"/>
  </r>
  <r>
    <x v="996"/>
    <n v="124649"/>
    <x v="0"/>
    <n v="2"/>
    <n v="0"/>
  </r>
  <r>
    <x v="997"/>
    <n v="0"/>
    <x v="1"/>
    <n v="0"/>
    <n v="90"/>
  </r>
  <r>
    <x v="997"/>
    <n v="987759"/>
    <x v="0"/>
    <n v="2"/>
    <n v="0"/>
  </r>
  <r>
    <x v="998"/>
    <n v="0"/>
    <x v="1"/>
    <n v="0"/>
    <n v="25"/>
  </r>
  <r>
    <x v="998"/>
    <n v="987759"/>
    <x v="0"/>
    <n v="2"/>
    <n v="0"/>
  </r>
  <r>
    <x v="999"/>
    <n v="0"/>
    <x v="0"/>
    <n v="0"/>
    <n v="0"/>
  </r>
  <r>
    <x v="1000"/>
    <n v="0"/>
    <x v="0"/>
    <n v="0"/>
    <n v="0"/>
  </r>
  <r>
    <x v="1000"/>
    <n v="987759"/>
    <x v="0"/>
    <n v="5"/>
    <n v="0"/>
  </r>
  <r>
    <x v="1001"/>
    <n v="987759"/>
    <x v="0"/>
    <n v="2"/>
    <n v="0"/>
  </r>
  <r>
    <x v="1001"/>
    <n v="1414488"/>
    <x v="1"/>
    <n v="1"/>
    <n v="90"/>
  </r>
  <r>
    <x v="1002"/>
    <n v="0"/>
    <x v="0"/>
    <n v="0"/>
    <n v="0"/>
  </r>
  <r>
    <x v="1002"/>
    <n v="793614"/>
    <x v="0"/>
    <n v="2"/>
    <n v="0"/>
  </r>
  <r>
    <x v="1003"/>
    <n v="121578"/>
    <x v="0"/>
    <n v="1"/>
    <n v="0"/>
  </r>
  <r>
    <x v="1003"/>
    <n v="492152"/>
    <x v="0"/>
    <n v="2"/>
    <n v="0"/>
  </r>
  <r>
    <x v="1004"/>
    <n v="0"/>
    <x v="0"/>
    <n v="0"/>
    <n v="0"/>
  </r>
  <r>
    <x v="1004"/>
    <n v="0"/>
    <x v="1"/>
    <n v="0"/>
    <n v="90"/>
  </r>
  <r>
    <x v="1005"/>
    <n v="0"/>
    <x v="0"/>
    <n v="0"/>
    <n v="0"/>
  </r>
  <r>
    <x v="1005"/>
    <n v="987759"/>
    <x v="0"/>
    <n v="1"/>
    <n v="0"/>
  </r>
  <r>
    <x v="1006"/>
    <n v="0"/>
    <x v="1"/>
    <n v="0"/>
    <n v="90"/>
  </r>
  <r>
    <x v="1006"/>
    <n v="121578"/>
    <x v="0"/>
    <n v="2"/>
    <n v="0"/>
  </r>
  <r>
    <x v="1007"/>
    <n v="0"/>
    <x v="0"/>
    <n v="0"/>
    <n v="0"/>
  </r>
  <r>
    <x v="1007"/>
    <n v="793614"/>
    <x v="0"/>
    <n v="1"/>
    <n v="0"/>
  </r>
  <r>
    <x v="1008"/>
    <n v="0"/>
    <x v="2"/>
    <n v="0"/>
    <n v="90"/>
  </r>
  <r>
    <x v="1008"/>
    <n v="987759"/>
    <x v="0"/>
    <n v="1"/>
    <n v="0"/>
  </r>
  <r>
    <x v="1009"/>
    <n v="0"/>
    <x v="0"/>
    <n v="0"/>
    <n v="0"/>
  </r>
  <r>
    <x v="1009"/>
    <n v="1902767"/>
    <x v="1"/>
    <n v="3"/>
    <n v="70"/>
  </r>
  <r>
    <x v="1010"/>
    <n v="261537"/>
    <x v="0"/>
    <n v="1"/>
    <n v="0"/>
  </r>
  <r>
    <x v="1010"/>
    <n v="793607"/>
    <x v="0"/>
    <n v="2"/>
    <n v="0"/>
  </r>
  <r>
    <x v="1011"/>
    <n v="0"/>
    <x v="0"/>
    <n v="0"/>
    <n v="0"/>
  </r>
  <r>
    <x v="1012"/>
    <n v="0"/>
    <x v="0"/>
    <n v="0"/>
    <n v="0"/>
  </r>
  <r>
    <x v="1013"/>
    <n v="0"/>
    <x v="0"/>
    <n v="0"/>
    <n v="0"/>
  </r>
  <r>
    <x v="1014"/>
    <n v="0"/>
    <x v="0"/>
    <n v="0"/>
    <n v="0"/>
  </r>
  <r>
    <x v="1015"/>
    <n v="0"/>
    <x v="0"/>
    <n v="0"/>
    <n v="0"/>
  </r>
  <r>
    <x v="1016"/>
    <n v="0"/>
    <x v="1"/>
    <n v="0"/>
    <n v="90"/>
  </r>
  <r>
    <x v="1016"/>
    <n v="2053402"/>
    <x v="0"/>
    <n v="2"/>
    <n v="0"/>
  </r>
  <r>
    <x v="1017"/>
    <n v="0"/>
    <x v="0"/>
    <n v="0"/>
    <n v="0"/>
  </r>
  <r>
    <x v="1017"/>
    <n v="0"/>
    <x v="1"/>
    <n v="0"/>
    <n v="90"/>
  </r>
  <r>
    <x v="1018"/>
    <n v="0"/>
    <x v="0"/>
    <n v="0"/>
    <n v="0"/>
  </r>
  <r>
    <x v="1018"/>
    <n v="2053402"/>
    <x v="0"/>
    <n v="1"/>
    <n v="0"/>
  </r>
  <r>
    <x v="1019"/>
    <n v="0"/>
    <x v="0"/>
    <n v="0"/>
    <n v="0"/>
  </r>
  <r>
    <x v="1019"/>
    <n v="773984"/>
    <x v="0"/>
    <n v="2"/>
    <n v="0"/>
  </r>
  <r>
    <x v="1020"/>
    <n v="0"/>
    <x v="0"/>
    <n v="0"/>
    <n v="0"/>
  </r>
  <r>
    <x v="1020"/>
    <n v="2012097"/>
    <x v="0"/>
    <n v="2"/>
    <n v="0"/>
  </r>
  <r>
    <x v="1021"/>
    <n v="2053402"/>
    <x v="0"/>
    <n v="1"/>
    <n v="0"/>
  </r>
  <r>
    <x v="1021"/>
    <n v="2055666"/>
    <x v="0"/>
    <n v="2"/>
    <n v="0"/>
  </r>
  <r>
    <x v="1022"/>
    <n v="0"/>
    <x v="1"/>
    <n v="0"/>
    <n v="90"/>
  </r>
  <r>
    <x v="1022"/>
    <n v="1165251"/>
    <x v="0"/>
    <n v="1"/>
    <n v="0"/>
  </r>
  <r>
    <x v="1023"/>
    <n v="0"/>
    <x v="0"/>
    <n v="0"/>
    <n v="0"/>
  </r>
  <r>
    <x v="1023"/>
    <n v="1414488"/>
    <x v="1"/>
    <n v="2"/>
    <n v="90"/>
  </r>
  <r>
    <x v="1024"/>
    <n v="0"/>
    <x v="0"/>
    <n v="0"/>
    <n v="0"/>
  </r>
  <r>
    <x v="1024"/>
    <n v="121578"/>
    <x v="0"/>
    <n v="2"/>
    <n v="0"/>
  </r>
  <r>
    <x v="1025"/>
    <n v="0"/>
    <x v="0"/>
    <n v="0"/>
    <n v="0"/>
  </r>
  <r>
    <x v="1025"/>
    <n v="489013"/>
    <x v="0"/>
    <n v="3"/>
    <n v="0"/>
  </r>
  <r>
    <x v="1026"/>
    <n v="0"/>
    <x v="0"/>
    <n v="0"/>
    <n v="0"/>
  </r>
  <r>
    <x v="1026"/>
    <n v="1414488"/>
    <x v="1"/>
    <n v="3"/>
    <n v="90"/>
  </r>
  <r>
    <x v="1027"/>
    <n v="0"/>
    <x v="0"/>
    <n v="0"/>
    <n v="0"/>
  </r>
  <r>
    <x v="1027"/>
    <n v="0"/>
    <x v="1"/>
    <n v="0"/>
    <n v="90"/>
  </r>
  <r>
    <x v="1028"/>
    <n v="0"/>
    <x v="0"/>
    <n v="0"/>
    <n v="0"/>
  </r>
  <r>
    <x v="1028"/>
    <n v="2052502"/>
    <x v="0"/>
    <n v="2"/>
    <n v="0"/>
  </r>
  <r>
    <x v="1029"/>
    <n v="0"/>
    <x v="0"/>
    <n v="0"/>
    <n v="0"/>
  </r>
  <r>
    <x v="1030"/>
    <n v="438811"/>
    <x v="0"/>
    <n v="1"/>
    <n v="0"/>
  </r>
  <r>
    <x v="1030"/>
    <n v="2053670"/>
    <x v="1"/>
    <n v="2"/>
    <n v="90"/>
  </r>
  <r>
    <x v="1031"/>
    <n v="0"/>
    <x v="0"/>
    <n v="0"/>
    <n v="0"/>
  </r>
  <r>
    <x v="1031"/>
    <n v="463541"/>
    <x v="0"/>
    <n v="1"/>
    <n v="0"/>
  </r>
  <r>
    <x v="1032"/>
    <n v="0"/>
    <x v="1"/>
    <n v="0"/>
    <n v="90"/>
  </r>
  <r>
    <x v="1032"/>
    <n v="793621"/>
    <x v="0"/>
    <n v="1"/>
    <n v="0"/>
  </r>
  <r>
    <x v="1033"/>
    <n v="0"/>
    <x v="0"/>
    <n v="0"/>
    <n v="0"/>
  </r>
  <r>
    <x v="1034"/>
    <n v="0"/>
    <x v="0"/>
    <n v="0"/>
    <n v="0"/>
  </r>
  <r>
    <x v="1034"/>
    <n v="463541"/>
    <x v="0"/>
    <n v="1"/>
    <n v="0"/>
  </r>
  <r>
    <x v="1035"/>
    <n v="0"/>
    <x v="0"/>
    <n v="0"/>
    <n v="0"/>
  </r>
  <r>
    <x v="1035"/>
    <n v="793621"/>
    <x v="0"/>
    <n v="1"/>
    <n v="0"/>
  </r>
  <r>
    <x v="1036"/>
    <n v="793621"/>
    <x v="0"/>
    <n v="3"/>
    <n v="0"/>
  </r>
  <r>
    <x v="1036"/>
    <n v="793686"/>
    <x v="0"/>
    <n v="1"/>
    <n v="0"/>
  </r>
  <r>
    <x v="1037"/>
    <n v="0"/>
    <x v="0"/>
    <n v="0"/>
    <n v="0"/>
  </r>
  <r>
    <x v="1037"/>
    <n v="463541"/>
    <x v="0"/>
    <n v="4"/>
    <n v="0"/>
  </r>
  <r>
    <x v="1038"/>
    <n v="0"/>
    <x v="0"/>
    <n v="0"/>
    <n v="0"/>
  </r>
  <r>
    <x v="1039"/>
    <n v="0"/>
    <x v="0"/>
    <n v="0"/>
    <n v="0"/>
  </r>
  <r>
    <x v="1040"/>
    <n v="0"/>
    <x v="0"/>
    <n v="0"/>
    <n v="0"/>
  </r>
  <r>
    <x v="1040"/>
    <n v="463541"/>
    <x v="0"/>
    <n v="2"/>
    <n v="0"/>
  </r>
  <r>
    <x v="1041"/>
    <n v="990223"/>
    <x v="0"/>
    <n v="3"/>
    <n v="0"/>
  </r>
  <r>
    <x v="1041"/>
    <n v="2053670"/>
    <x v="1"/>
    <n v="1"/>
    <n v="90"/>
  </r>
  <r>
    <x v="1042"/>
    <n v="0"/>
    <x v="3"/>
    <n v="0"/>
    <n v="90"/>
  </r>
  <r>
    <x v="1042"/>
    <n v="793621"/>
    <x v="0"/>
    <n v="1"/>
    <n v="0"/>
  </r>
  <r>
    <x v="1043"/>
    <n v="793560"/>
    <x v="0"/>
    <n v="2"/>
    <n v="0"/>
  </r>
  <r>
    <x v="1043"/>
    <n v="793607"/>
    <x v="0"/>
    <n v="3"/>
    <n v="0"/>
  </r>
  <r>
    <x v="1044"/>
    <n v="0"/>
    <x v="0"/>
    <n v="0"/>
    <n v="0"/>
  </r>
  <r>
    <x v="1044"/>
    <n v="2053670"/>
    <x v="1"/>
    <n v="3"/>
    <n v="90"/>
  </r>
  <r>
    <x v="1045"/>
    <n v="0"/>
    <x v="1"/>
    <n v="0"/>
    <n v="90"/>
  </r>
  <r>
    <x v="1045"/>
    <n v="1456633"/>
    <x v="0"/>
    <n v="2"/>
    <n v="0"/>
  </r>
  <r>
    <x v="1046"/>
    <n v="2053670"/>
    <x v="1"/>
    <n v="3"/>
    <n v="90"/>
  </r>
  <r>
    <x v="1046"/>
    <n v="2056315"/>
    <x v="0"/>
    <n v="2"/>
    <n v="0"/>
  </r>
  <r>
    <x v="1047"/>
    <n v="0"/>
    <x v="1"/>
    <n v="0"/>
    <n v="90"/>
  </r>
  <r>
    <x v="1047"/>
    <n v="228845"/>
    <x v="0"/>
    <n v="1"/>
    <n v="0"/>
  </r>
  <r>
    <x v="1048"/>
    <n v="0"/>
    <x v="1"/>
    <n v="0"/>
    <n v="90"/>
  </r>
  <r>
    <x v="1048"/>
    <n v="490468"/>
    <x v="0"/>
    <n v="3"/>
    <n v="0"/>
  </r>
  <r>
    <x v="1049"/>
    <n v="0"/>
    <x v="0"/>
    <n v="0"/>
    <n v="0"/>
  </r>
  <r>
    <x v="1050"/>
    <n v="0"/>
    <x v="0"/>
    <n v="0"/>
    <n v="0"/>
  </r>
  <r>
    <x v="1050"/>
    <n v="1433929"/>
    <x v="0"/>
    <n v="1"/>
    <n v="0"/>
  </r>
  <r>
    <x v="1051"/>
    <n v="0"/>
    <x v="0"/>
    <n v="0"/>
    <n v="0"/>
  </r>
  <r>
    <x v="1051"/>
    <n v="793614"/>
    <x v="0"/>
    <n v="1"/>
    <n v="0"/>
  </r>
  <r>
    <x v="1052"/>
    <n v="1333527"/>
    <x v="1"/>
    <n v="1"/>
    <n v="90"/>
  </r>
  <r>
    <x v="1052"/>
    <n v="2053402"/>
    <x v="0"/>
    <n v="1"/>
    <n v="0"/>
  </r>
  <r>
    <x v="1053"/>
    <n v="0"/>
    <x v="1"/>
    <n v="0"/>
    <n v="90"/>
  </r>
  <r>
    <x v="1053"/>
    <n v="987759"/>
    <x v="0"/>
    <n v="2"/>
    <n v="0"/>
  </r>
  <r>
    <x v="1054"/>
    <n v="793614"/>
    <x v="0"/>
    <n v="1"/>
    <n v="0"/>
  </r>
  <r>
    <x v="1054"/>
    <n v="987759"/>
    <x v="0"/>
    <n v="2"/>
    <n v="0"/>
  </r>
  <r>
    <x v="1055"/>
    <n v="987759"/>
    <x v="0"/>
    <n v="3"/>
    <n v="0"/>
  </r>
  <r>
    <x v="1055"/>
    <n v="988708"/>
    <x v="0"/>
    <n v="1"/>
    <n v="0"/>
  </r>
  <r>
    <x v="1056"/>
    <n v="0"/>
    <x v="0"/>
    <n v="0"/>
    <n v="0"/>
  </r>
  <r>
    <x v="1056"/>
    <n v="0"/>
    <x v="1"/>
    <n v="0"/>
    <n v="90"/>
  </r>
  <r>
    <x v="1057"/>
    <n v="0"/>
    <x v="0"/>
    <n v="0"/>
    <n v="0"/>
  </r>
  <r>
    <x v="1057"/>
    <n v="71272"/>
    <x v="0"/>
    <n v="2"/>
    <n v="0"/>
  </r>
  <r>
    <x v="1058"/>
    <n v="0"/>
    <x v="0"/>
    <n v="0"/>
    <n v="0"/>
  </r>
  <r>
    <x v="1058"/>
    <n v="490468"/>
    <x v="0"/>
    <n v="3"/>
    <n v="0"/>
  </r>
  <r>
    <x v="1059"/>
    <n v="228845"/>
    <x v="0"/>
    <n v="2"/>
    <n v="0"/>
  </r>
  <r>
    <x v="1059"/>
    <n v="987759"/>
    <x v="0"/>
    <n v="1"/>
    <n v="0"/>
  </r>
  <r>
    <x v="1060"/>
    <n v="0"/>
    <x v="0"/>
    <n v="0"/>
    <n v="0"/>
  </r>
  <r>
    <x v="1060"/>
    <n v="2056315"/>
    <x v="0"/>
    <n v="2"/>
    <n v="0"/>
  </r>
  <r>
    <x v="1061"/>
    <n v="0"/>
    <x v="0"/>
    <n v="0"/>
    <n v="0"/>
  </r>
  <r>
    <x v="1061"/>
    <n v="992583"/>
    <x v="1"/>
    <n v="2"/>
    <n v="90"/>
  </r>
  <r>
    <x v="1062"/>
    <n v="0"/>
    <x v="0"/>
    <n v="0"/>
    <n v="0"/>
  </r>
  <r>
    <x v="1062"/>
    <n v="1583470"/>
    <x v="0"/>
    <n v="3"/>
    <n v="0"/>
  </r>
  <r>
    <x v="1063"/>
    <n v="121578"/>
    <x v="0"/>
    <n v="1"/>
    <n v="0"/>
  </r>
  <r>
    <x v="1063"/>
    <n v="2052500"/>
    <x v="3"/>
    <n v="1"/>
    <n v="90"/>
  </r>
  <r>
    <x v="1064"/>
    <n v="0"/>
    <x v="0"/>
    <n v="0"/>
    <n v="0"/>
  </r>
  <r>
    <x v="1064"/>
    <n v="948677"/>
    <x v="0"/>
    <n v="2"/>
    <n v="0"/>
  </r>
  <r>
    <x v="1065"/>
    <n v="0"/>
    <x v="0"/>
    <n v="0"/>
    <n v="0"/>
  </r>
  <r>
    <x v="1065"/>
    <n v="1333784"/>
    <x v="0"/>
    <n v="2"/>
    <n v="0"/>
  </r>
  <r>
    <x v="1066"/>
    <n v="0"/>
    <x v="0"/>
    <n v="0"/>
    <n v="0"/>
  </r>
  <r>
    <x v="1066"/>
    <n v="1414488"/>
    <x v="1"/>
    <n v="3"/>
    <n v="90"/>
  </r>
  <r>
    <x v="1067"/>
    <n v="121578"/>
    <x v="0"/>
    <n v="1"/>
    <n v="0"/>
  </r>
  <r>
    <x v="1067"/>
    <n v="1902767"/>
    <x v="1"/>
    <n v="2"/>
    <n v="25"/>
  </r>
  <r>
    <x v="1068"/>
    <n v="0"/>
    <x v="0"/>
    <n v="0"/>
    <n v="0"/>
  </r>
  <r>
    <x v="1068"/>
    <n v="121578"/>
    <x v="0"/>
    <n v="3"/>
    <n v="0"/>
  </r>
  <r>
    <x v="1069"/>
    <n v="121578"/>
    <x v="0"/>
    <n v="1"/>
    <n v="0"/>
  </r>
  <r>
    <x v="1069"/>
    <n v="793607"/>
    <x v="0"/>
    <n v="1"/>
    <n v="0"/>
  </r>
  <r>
    <x v="1070"/>
    <n v="0"/>
    <x v="0"/>
    <n v="0"/>
    <n v="0"/>
  </r>
  <r>
    <x v="1070"/>
    <n v="438610"/>
    <x v="0"/>
    <n v="1"/>
    <n v="0"/>
  </r>
  <r>
    <x v="1071"/>
    <n v="0"/>
    <x v="0"/>
    <n v="0"/>
    <n v="0"/>
  </r>
  <r>
    <x v="1071"/>
    <n v="987759"/>
    <x v="0"/>
    <n v="4"/>
    <n v="0"/>
  </r>
  <r>
    <x v="1072"/>
    <n v="987759"/>
    <x v="0"/>
    <n v="3"/>
    <n v="0"/>
  </r>
  <r>
    <x v="1072"/>
    <n v="2055939"/>
    <x v="1"/>
    <n v="1"/>
    <n v="90"/>
  </r>
  <r>
    <x v="1073"/>
    <n v="0"/>
    <x v="0"/>
    <n v="0"/>
    <n v="0"/>
  </r>
  <r>
    <x v="1074"/>
    <n v="0"/>
    <x v="0"/>
    <n v="0"/>
    <n v="0"/>
  </r>
  <r>
    <x v="1074"/>
    <n v="121578"/>
    <x v="0"/>
    <n v="3"/>
    <n v="0"/>
  </r>
  <r>
    <x v="1075"/>
    <n v="0"/>
    <x v="0"/>
    <n v="0"/>
    <n v="0"/>
  </r>
  <r>
    <x v="1075"/>
    <n v="121578"/>
    <x v="0"/>
    <n v="1"/>
    <n v="0"/>
  </r>
  <r>
    <x v="1076"/>
    <n v="0"/>
    <x v="0"/>
    <n v="0"/>
    <n v="0"/>
  </r>
  <r>
    <x v="1077"/>
    <n v="297553"/>
    <x v="0"/>
    <n v="1"/>
    <n v="0"/>
  </r>
  <r>
    <x v="1077"/>
    <n v="793607"/>
    <x v="0"/>
    <n v="2"/>
    <n v="0"/>
  </r>
  <r>
    <x v="1078"/>
    <n v="0"/>
    <x v="0"/>
    <n v="0"/>
    <n v="0"/>
  </r>
  <r>
    <x v="1078"/>
    <n v="71272"/>
    <x v="0"/>
    <n v="4"/>
    <n v="0"/>
  </r>
  <r>
    <x v="1079"/>
    <n v="0"/>
    <x v="0"/>
    <n v="0"/>
    <n v="0"/>
  </r>
  <r>
    <x v="1079"/>
    <n v="0"/>
    <x v="1"/>
    <n v="0"/>
    <n v="90"/>
  </r>
  <r>
    <x v="1080"/>
    <n v="0"/>
    <x v="0"/>
    <n v="0"/>
    <n v="0"/>
  </r>
  <r>
    <x v="1080"/>
    <n v="987759"/>
    <x v="0"/>
    <n v="1"/>
    <n v="0"/>
  </r>
  <r>
    <x v="1081"/>
    <n v="0"/>
    <x v="1"/>
    <n v="0"/>
    <n v="90"/>
  </r>
  <r>
    <x v="1081"/>
    <n v="987759"/>
    <x v="0"/>
    <n v="1"/>
    <n v="0"/>
  </r>
  <r>
    <x v="1082"/>
    <n v="0"/>
    <x v="0"/>
    <n v="0"/>
    <n v="0"/>
  </r>
  <r>
    <x v="1082"/>
    <n v="793621"/>
    <x v="0"/>
    <n v="4"/>
    <n v="0"/>
  </r>
  <r>
    <x v="1083"/>
    <n v="793621"/>
    <x v="0"/>
    <n v="1"/>
    <n v="0"/>
  </r>
  <r>
    <x v="1083"/>
    <n v="987759"/>
    <x v="0"/>
    <n v="1"/>
    <n v="0"/>
  </r>
  <r>
    <x v="1084"/>
    <n v="0"/>
    <x v="0"/>
    <n v="0"/>
    <n v="0"/>
  </r>
  <r>
    <x v="1085"/>
    <n v="793621"/>
    <x v="0"/>
    <n v="2"/>
    <n v="0"/>
  </r>
  <r>
    <x v="1085"/>
    <n v="1601680"/>
    <x v="1"/>
    <n v="1"/>
    <n v="90"/>
  </r>
  <r>
    <x v="1086"/>
    <n v="0"/>
    <x v="0"/>
    <n v="0"/>
    <n v="0"/>
  </r>
  <r>
    <x v="1086"/>
    <n v="0"/>
    <x v="1"/>
    <n v="0"/>
    <n v="90"/>
  </r>
  <r>
    <x v="1087"/>
    <n v="0"/>
    <x v="0"/>
    <n v="0"/>
    <n v="0"/>
  </r>
  <r>
    <x v="1087"/>
    <n v="463541"/>
    <x v="0"/>
    <n v="3"/>
    <n v="0"/>
  </r>
  <r>
    <x v="1088"/>
    <n v="0"/>
    <x v="0"/>
    <n v="0"/>
    <n v="0"/>
  </r>
  <r>
    <x v="1088"/>
    <n v="2053670"/>
    <x v="1"/>
    <n v="3"/>
    <n v="90"/>
  </r>
  <r>
    <x v="1089"/>
    <n v="0"/>
    <x v="0"/>
    <n v="0"/>
    <n v="0"/>
  </r>
  <r>
    <x v="1090"/>
    <n v="793621"/>
    <x v="0"/>
    <n v="3"/>
    <n v="0"/>
  </r>
  <r>
    <x v="1090"/>
    <n v="1456633"/>
    <x v="0"/>
    <n v="2"/>
    <n v="0"/>
  </r>
  <r>
    <x v="1091"/>
    <n v="0"/>
    <x v="1"/>
    <n v="0"/>
    <n v="90"/>
  </r>
  <r>
    <x v="1091"/>
    <n v="2056315"/>
    <x v="0"/>
    <n v="3"/>
    <n v="0"/>
  </r>
  <r>
    <x v="1092"/>
    <n v="0"/>
    <x v="1"/>
    <n v="0"/>
    <n v="90"/>
  </r>
  <r>
    <x v="1092"/>
    <n v="228845"/>
    <x v="0"/>
    <n v="2"/>
    <n v="0"/>
  </r>
  <r>
    <x v="1093"/>
    <n v="0"/>
    <x v="1"/>
    <n v="0"/>
    <n v="90"/>
  </r>
  <r>
    <x v="1093"/>
    <n v="490468"/>
    <x v="0"/>
    <n v="1"/>
    <n v="0"/>
  </r>
  <r>
    <x v="1094"/>
    <n v="0"/>
    <x v="0"/>
    <n v="0"/>
    <n v="0"/>
  </r>
  <r>
    <x v="1094"/>
    <n v="793621"/>
    <x v="0"/>
    <n v="1"/>
    <n v="0"/>
  </r>
  <r>
    <x v="1095"/>
    <n v="0"/>
    <x v="1"/>
    <n v="0"/>
    <n v="90"/>
  </r>
  <r>
    <x v="1095"/>
    <n v="2053670"/>
    <x v="1"/>
    <n v="2"/>
    <n v="90"/>
  </r>
  <r>
    <x v="1096"/>
    <n v="0"/>
    <x v="0"/>
    <n v="0"/>
    <n v="0"/>
  </r>
  <r>
    <x v="1096"/>
    <n v="308719"/>
    <x v="1"/>
    <n v="2"/>
    <n v="90"/>
  </r>
  <r>
    <x v="1097"/>
    <n v="0"/>
    <x v="0"/>
    <n v="0"/>
    <n v="0"/>
  </r>
  <r>
    <x v="1097"/>
    <n v="463541"/>
    <x v="0"/>
    <n v="2"/>
    <n v="0"/>
  </r>
  <r>
    <x v="1098"/>
    <n v="0"/>
    <x v="0"/>
    <n v="0"/>
    <n v="0"/>
  </r>
  <r>
    <x v="1099"/>
    <n v="0"/>
    <x v="0"/>
    <n v="0"/>
    <n v="0"/>
  </r>
  <r>
    <x v="1100"/>
    <n v="0"/>
    <x v="1"/>
    <n v="0"/>
    <n v="90"/>
  </r>
  <r>
    <x v="1100"/>
    <n v="793621"/>
    <x v="0"/>
    <n v="1"/>
    <n v="0"/>
  </r>
  <r>
    <x v="1101"/>
    <n v="0"/>
    <x v="0"/>
    <n v="0"/>
    <n v="0"/>
  </r>
  <r>
    <x v="1102"/>
    <n v="0"/>
    <x v="1"/>
    <n v="0"/>
    <n v="90"/>
  </r>
  <r>
    <x v="1102"/>
    <n v="0"/>
    <x v="3"/>
    <n v="0"/>
    <n v="90"/>
  </r>
  <r>
    <x v="1103"/>
    <n v="0"/>
    <x v="1"/>
    <n v="0"/>
    <n v="90"/>
  </r>
  <r>
    <x v="1103"/>
    <n v="463541"/>
    <x v="3"/>
    <n v="2"/>
    <n v="90"/>
  </r>
  <r>
    <x v="1104"/>
    <n v="0"/>
    <x v="0"/>
    <n v="0"/>
    <n v="0"/>
  </r>
  <r>
    <x v="1104"/>
    <n v="463541"/>
    <x v="3"/>
    <n v="3"/>
    <n v="90"/>
  </r>
  <r>
    <x v="1105"/>
    <n v="0"/>
    <x v="1"/>
    <n v="0"/>
    <n v="90"/>
  </r>
  <r>
    <x v="1105"/>
    <n v="137672"/>
    <x v="2"/>
    <n v="1"/>
    <n v="90"/>
  </r>
  <r>
    <x v="1106"/>
    <n v="463541"/>
    <x v="3"/>
    <n v="2"/>
    <n v="90"/>
  </r>
  <r>
    <x v="1106"/>
    <n v="908345"/>
    <x v="0"/>
    <n v="3"/>
    <n v="0"/>
  </r>
  <r>
    <x v="1107"/>
    <n v="0"/>
    <x v="1"/>
    <n v="0"/>
    <n v="90"/>
  </r>
  <r>
    <x v="1107"/>
    <n v="26877"/>
    <x v="0"/>
    <n v="1"/>
    <n v="0"/>
  </r>
  <r>
    <x v="1108"/>
    <n v="2053670"/>
    <x v="1"/>
    <n v="1"/>
    <n v="90"/>
  </r>
  <r>
    <x v="1108"/>
    <n v="2055070"/>
    <x v="1"/>
    <n v="2"/>
    <n v="90"/>
  </r>
  <r>
    <x v="1109"/>
    <n v="0"/>
    <x v="1"/>
    <n v="0"/>
    <n v="90"/>
  </r>
  <r>
    <x v="1109"/>
    <n v="463541"/>
    <x v="3"/>
    <n v="4"/>
    <n v="90"/>
  </r>
  <r>
    <x v="1110"/>
    <n v="1601680"/>
    <x v="1"/>
    <n v="2"/>
    <n v="90"/>
  </r>
  <r>
    <x v="1110"/>
    <n v="2053670"/>
    <x v="1"/>
    <n v="1"/>
    <n v="90"/>
  </r>
  <r>
    <x v="1111"/>
    <n v="0"/>
    <x v="0"/>
    <n v="0"/>
    <n v="0"/>
  </r>
  <r>
    <x v="1111"/>
    <n v="2053670"/>
    <x v="1"/>
    <n v="2"/>
    <n v="90"/>
  </r>
  <r>
    <x v="1112"/>
    <n v="0"/>
    <x v="1"/>
    <n v="0"/>
    <n v="90"/>
  </r>
  <r>
    <x v="1112"/>
    <n v="463541"/>
    <x v="3"/>
    <n v="1"/>
    <n v="90"/>
  </r>
  <r>
    <x v="1113"/>
    <n v="2053670"/>
    <x v="1"/>
    <n v="1"/>
    <n v="90"/>
  </r>
  <r>
    <x v="1113"/>
    <n v="2055070"/>
    <x v="0"/>
    <n v="2"/>
    <n v="0"/>
  </r>
  <r>
    <x v="1114"/>
    <n v="0"/>
    <x v="1"/>
    <n v="0"/>
    <n v="90"/>
  </r>
  <r>
    <x v="1114"/>
    <n v="137672"/>
    <x v="2"/>
    <n v="3"/>
    <n v="90"/>
  </r>
  <r>
    <x v="1115"/>
    <n v="0"/>
    <x v="0"/>
    <n v="0"/>
    <n v="0"/>
  </r>
  <r>
    <x v="1115"/>
    <n v="463541"/>
    <x v="3"/>
    <n v="1"/>
    <n v="90"/>
  </r>
  <r>
    <x v="1116"/>
    <n v="0"/>
    <x v="0"/>
    <n v="0"/>
    <n v="0"/>
  </r>
  <r>
    <x v="1116"/>
    <n v="463541"/>
    <x v="3"/>
    <n v="2"/>
    <n v="90"/>
  </r>
  <r>
    <x v="1117"/>
    <n v="0"/>
    <x v="0"/>
    <n v="0"/>
    <n v="0"/>
  </r>
  <r>
    <x v="1117"/>
    <n v="0"/>
    <x v="3"/>
    <n v="0"/>
    <n v="90"/>
  </r>
  <r>
    <x v="1118"/>
    <n v="0"/>
    <x v="0"/>
    <n v="0"/>
    <n v="0"/>
  </r>
  <r>
    <x v="1118"/>
    <n v="0"/>
    <x v="3"/>
    <n v="0"/>
    <n v="90"/>
  </r>
  <r>
    <x v="1119"/>
    <n v="0"/>
    <x v="0"/>
    <n v="0"/>
    <n v="0"/>
  </r>
  <r>
    <x v="1119"/>
    <n v="463541"/>
    <x v="3"/>
    <n v="1"/>
    <n v="90"/>
  </r>
  <r>
    <x v="1120"/>
    <n v="490468"/>
    <x v="0"/>
    <n v="4"/>
    <n v="0"/>
  </r>
  <r>
    <x v="1120"/>
    <n v="793621"/>
    <x v="0"/>
    <n v="1"/>
    <n v="0"/>
  </r>
  <r>
    <x v="1121"/>
    <n v="0"/>
    <x v="0"/>
    <n v="0"/>
    <n v="0"/>
  </r>
  <r>
    <x v="1121"/>
    <n v="793621"/>
    <x v="0"/>
    <n v="3"/>
    <n v="0"/>
  </r>
  <r>
    <x v="1122"/>
    <n v="0"/>
    <x v="0"/>
    <n v="0"/>
    <n v="0"/>
  </r>
  <r>
    <x v="1122"/>
    <n v="793621"/>
    <x v="0"/>
    <n v="3"/>
    <n v="0"/>
  </r>
  <r>
    <x v="1123"/>
    <n v="0"/>
    <x v="3"/>
    <n v="0"/>
    <n v="90"/>
  </r>
  <r>
    <x v="1123"/>
    <n v="990223"/>
    <x v="0"/>
    <n v="4"/>
    <n v="0"/>
  </r>
  <r>
    <x v="1124"/>
    <n v="0"/>
    <x v="3"/>
    <n v="0"/>
    <n v="90"/>
  </r>
  <r>
    <x v="1124"/>
    <n v="1333766"/>
    <x v="0"/>
    <n v="1"/>
    <n v="0"/>
  </r>
  <r>
    <x v="1125"/>
    <n v="463541"/>
    <x v="3"/>
    <n v="1"/>
    <n v="90"/>
  </r>
  <r>
    <x v="1125"/>
    <n v="793686"/>
    <x v="0"/>
    <n v="1"/>
    <n v="0"/>
  </r>
  <r>
    <x v="1126"/>
    <n v="0"/>
    <x v="0"/>
    <n v="0"/>
    <n v="0"/>
  </r>
  <r>
    <x v="1126"/>
    <n v="463541"/>
    <x v="3"/>
    <n v="1"/>
    <n v="90"/>
  </r>
  <r>
    <x v="1127"/>
    <n v="536938"/>
    <x v="0"/>
    <n v="2"/>
    <n v="0"/>
  </r>
  <r>
    <x v="1127"/>
    <n v="2055939"/>
    <x v="0"/>
    <n v="1"/>
    <n v="0"/>
  </r>
  <r>
    <x v="1128"/>
    <n v="0"/>
    <x v="1"/>
    <n v="0"/>
    <n v="90"/>
  </r>
  <r>
    <x v="1128"/>
    <n v="2053456"/>
    <x v="0"/>
    <n v="1"/>
    <n v="0"/>
  </r>
  <r>
    <x v="1129"/>
    <n v="463541"/>
    <x v="3"/>
    <n v="1"/>
    <n v="90"/>
  </r>
  <r>
    <x v="1129"/>
    <n v="1456633"/>
    <x v="0"/>
    <n v="2"/>
    <n v="0"/>
  </r>
  <r>
    <x v="1130"/>
    <n v="0"/>
    <x v="0"/>
    <n v="0"/>
    <n v="0"/>
  </r>
  <r>
    <x v="1130"/>
    <n v="463541"/>
    <x v="3"/>
    <n v="1"/>
    <n v="90"/>
  </r>
  <r>
    <x v="1131"/>
    <n v="438610"/>
    <x v="0"/>
    <n v="1"/>
    <n v="0"/>
  </r>
  <r>
    <x v="1131"/>
    <n v="463541"/>
    <x v="3"/>
    <n v="1"/>
    <n v="90"/>
  </r>
  <r>
    <x v="1132"/>
    <n v="0"/>
    <x v="0"/>
    <n v="0"/>
    <n v="0"/>
  </r>
  <r>
    <x v="1132"/>
    <n v="793621"/>
    <x v="0"/>
    <n v="3"/>
    <n v="0"/>
  </r>
  <r>
    <x v="1133"/>
    <n v="0"/>
    <x v="0"/>
    <n v="0"/>
    <n v="0"/>
  </r>
  <r>
    <x v="1133"/>
    <n v="463541"/>
    <x v="3"/>
    <n v="2"/>
    <n v="90"/>
  </r>
  <r>
    <x v="1134"/>
    <n v="0"/>
    <x v="0"/>
    <n v="0"/>
    <n v="0"/>
  </r>
  <r>
    <x v="1135"/>
    <n v="0"/>
    <x v="1"/>
    <n v="0"/>
    <n v="90"/>
  </r>
  <r>
    <x v="1135"/>
    <n v="463541"/>
    <x v="3"/>
    <n v="3"/>
    <n v="90"/>
  </r>
  <r>
    <x v="1136"/>
    <n v="120994"/>
    <x v="1"/>
    <n v="1"/>
    <n v="90"/>
  </r>
  <r>
    <x v="1136"/>
    <n v="121578"/>
    <x v="0"/>
    <n v="2"/>
    <n v="0"/>
  </r>
  <r>
    <x v="1137"/>
    <n v="0"/>
    <x v="3"/>
    <n v="0"/>
    <n v="90"/>
  </r>
  <r>
    <x v="1137"/>
    <n v="71272"/>
    <x v="0"/>
    <n v="2"/>
    <n v="0"/>
  </r>
  <r>
    <x v="1138"/>
    <n v="71272"/>
    <x v="0"/>
    <n v="1"/>
    <n v="0"/>
  </r>
  <r>
    <x v="1138"/>
    <n v="121578"/>
    <x v="0"/>
    <n v="1"/>
    <n v="0"/>
  </r>
  <r>
    <x v="1139"/>
    <n v="0"/>
    <x v="0"/>
    <n v="0"/>
    <n v="0"/>
  </r>
  <r>
    <x v="1139"/>
    <n v="988708"/>
    <x v="0"/>
    <n v="2"/>
    <n v="0"/>
  </r>
  <r>
    <x v="1140"/>
    <n v="0"/>
    <x v="1"/>
    <n v="0"/>
    <n v="25"/>
  </r>
  <r>
    <x v="1140"/>
    <n v="121578"/>
    <x v="0"/>
    <n v="1"/>
    <n v="0"/>
  </r>
  <r>
    <x v="1141"/>
    <n v="0"/>
    <x v="1"/>
    <n v="0"/>
    <n v="90"/>
  </r>
  <r>
    <x v="1141"/>
    <n v="1805969"/>
    <x v="1"/>
    <n v="2"/>
    <n v="90"/>
  </r>
  <r>
    <x v="1142"/>
    <n v="0"/>
    <x v="0"/>
    <n v="0"/>
    <n v="0"/>
  </r>
  <r>
    <x v="1142"/>
    <n v="1414488"/>
    <x v="1"/>
    <n v="3"/>
    <n v="90"/>
  </r>
  <r>
    <x v="1143"/>
    <n v="0"/>
    <x v="0"/>
    <n v="0"/>
    <n v="0"/>
  </r>
  <r>
    <x v="1143"/>
    <n v="121578"/>
    <x v="0"/>
    <n v="2"/>
    <n v="0"/>
  </r>
  <r>
    <x v="1144"/>
    <n v="26877"/>
    <x v="0"/>
    <n v="4"/>
    <n v="0"/>
  </r>
  <r>
    <x v="1144"/>
    <n v="987759"/>
    <x v="0"/>
    <n v="1"/>
    <n v="0"/>
  </r>
  <r>
    <x v="1145"/>
    <n v="0"/>
    <x v="0"/>
    <n v="0"/>
    <n v="0"/>
  </r>
  <r>
    <x v="1145"/>
    <n v="1456633"/>
    <x v="0"/>
    <n v="2"/>
    <n v="0"/>
  </r>
  <r>
    <x v="1146"/>
    <n v="0"/>
    <x v="0"/>
    <n v="0"/>
    <n v="0"/>
  </r>
  <r>
    <x v="1146"/>
    <n v="1989019"/>
    <x v="0"/>
    <n v="1"/>
    <n v="0"/>
  </r>
  <r>
    <x v="1147"/>
    <n v="0"/>
    <x v="0"/>
    <n v="0"/>
    <n v="0"/>
  </r>
  <r>
    <x v="1147"/>
    <n v="2013090"/>
    <x v="0"/>
    <n v="1"/>
    <n v="0"/>
  </r>
  <r>
    <x v="1148"/>
    <n v="2053402"/>
    <x v="0"/>
    <n v="1"/>
    <n v="0"/>
  </r>
  <r>
    <x v="1148"/>
    <n v="2053788"/>
    <x v="1"/>
    <n v="2"/>
    <n v="90"/>
  </r>
  <r>
    <x v="1149"/>
    <n v="0"/>
    <x v="0"/>
    <n v="0"/>
    <n v="0"/>
  </r>
  <r>
    <x v="1149"/>
    <n v="825468"/>
    <x v="1"/>
    <n v="1"/>
    <n v="90"/>
  </r>
  <r>
    <x v="1150"/>
    <n v="0"/>
    <x v="0"/>
    <n v="0"/>
    <n v="0"/>
  </r>
  <r>
    <x v="1150"/>
    <n v="987759"/>
    <x v="0"/>
    <n v="1"/>
    <n v="0"/>
  </r>
  <r>
    <x v="1151"/>
    <n v="0"/>
    <x v="0"/>
    <n v="0"/>
    <n v="0"/>
  </r>
  <r>
    <x v="1151"/>
    <n v="71272"/>
    <x v="0"/>
    <n v="2"/>
    <n v="0"/>
  </r>
  <r>
    <x v="1152"/>
    <n v="0"/>
    <x v="1"/>
    <n v="0"/>
    <n v="90"/>
  </r>
  <r>
    <x v="1152"/>
    <n v="121578"/>
    <x v="0"/>
    <n v="1"/>
    <n v="0"/>
  </r>
  <r>
    <x v="1153"/>
    <n v="0"/>
    <x v="0"/>
    <n v="0"/>
    <n v="0"/>
  </r>
  <r>
    <x v="1153"/>
    <n v="71272"/>
    <x v="0"/>
    <n v="3"/>
    <n v="0"/>
  </r>
  <r>
    <x v="1154"/>
    <n v="120994"/>
    <x v="1"/>
    <n v="1"/>
    <n v="90"/>
  </r>
  <r>
    <x v="1154"/>
    <n v="2053402"/>
    <x v="0"/>
    <n v="3"/>
    <n v="0"/>
  </r>
  <r>
    <x v="1155"/>
    <n v="0"/>
    <x v="0"/>
    <n v="0"/>
    <n v="0"/>
  </r>
  <r>
    <x v="1156"/>
    <n v="151409"/>
    <x v="0"/>
    <n v="1"/>
    <n v="0"/>
  </r>
  <r>
    <x v="1156"/>
    <n v="987759"/>
    <x v="0"/>
    <n v="1"/>
    <n v="0"/>
  </r>
  <r>
    <x v="1157"/>
    <n v="121578"/>
    <x v="0"/>
    <n v="2"/>
    <n v="0"/>
  </r>
  <r>
    <x v="1157"/>
    <n v="1333766"/>
    <x v="0"/>
    <n v="2"/>
    <n v="0"/>
  </r>
  <r>
    <x v="1158"/>
    <n v="0"/>
    <x v="0"/>
    <n v="0"/>
    <n v="0"/>
  </r>
  <r>
    <x v="1158"/>
    <n v="793607"/>
    <x v="0"/>
    <n v="3"/>
    <n v="0"/>
  </r>
  <r>
    <x v="1159"/>
    <n v="0"/>
    <x v="0"/>
    <n v="0"/>
    <n v="0"/>
  </r>
  <r>
    <x v="1159"/>
    <n v="121578"/>
    <x v="0"/>
    <n v="1"/>
    <n v="0"/>
  </r>
  <r>
    <x v="1160"/>
    <n v="0"/>
    <x v="0"/>
    <n v="0"/>
    <n v="0"/>
  </r>
  <r>
    <x v="1160"/>
    <n v="773984"/>
    <x v="0"/>
    <n v="1"/>
    <n v="0"/>
  </r>
  <r>
    <x v="1161"/>
    <n v="0"/>
    <x v="0"/>
    <n v="0"/>
    <n v="0"/>
  </r>
  <r>
    <x v="1162"/>
    <n v="0"/>
    <x v="0"/>
    <n v="0"/>
    <n v="0"/>
  </r>
  <r>
    <x v="1162"/>
    <n v="988708"/>
    <x v="0"/>
    <n v="1"/>
    <n v="0"/>
  </r>
  <r>
    <x v="1163"/>
    <n v="0"/>
    <x v="0"/>
    <n v="0"/>
    <n v="0"/>
  </r>
  <r>
    <x v="1164"/>
    <n v="120151"/>
    <x v="0"/>
    <n v="1"/>
    <n v="0"/>
  </r>
  <r>
    <x v="1164"/>
    <n v="1333784"/>
    <x v="0"/>
    <n v="1"/>
    <n v="0"/>
  </r>
  <r>
    <x v="1165"/>
    <n v="0"/>
    <x v="0"/>
    <n v="0"/>
    <n v="0"/>
  </r>
  <r>
    <x v="1166"/>
    <n v="0"/>
    <x v="1"/>
    <n v="0"/>
    <n v="90"/>
  </r>
  <r>
    <x v="1166"/>
    <n v="908345"/>
    <x v="0"/>
    <n v="1"/>
    <n v="0"/>
  </r>
  <r>
    <x v="1167"/>
    <n v="0"/>
    <x v="1"/>
    <n v="0"/>
    <n v="90"/>
  </r>
  <r>
    <x v="1167"/>
    <n v="793621"/>
    <x v="0"/>
    <n v="1"/>
    <n v="0"/>
  </r>
  <r>
    <x v="1168"/>
    <n v="987759"/>
    <x v="0"/>
    <n v="4"/>
    <n v="0"/>
  </r>
  <r>
    <x v="1168"/>
    <n v="2053670"/>
    <x v="1"/>
    <n v="1"/>
    <n v="90"/>
  </r>
  <r>
    <x v="1169"/>
    <n v="463541"/>
    <x v="3"/>
    <n v="1"/>
    <n v="90"/>
  </r>
  <r>
    <x v="1169"/>
    <n v="987759"/>
    <x v="0"/>
    <n v="5"/>
    <n v="0"/>
  </r>
  <r>
    <x v="1170"/>
    <n v="793621"/>
    <x v="0"/>
    <n v="2"/>
    <n v="0"/>
  </r>
  <r>
    <x v="1170"/>
    <n v="908345"/>
    <x v="0"/>
    <n v="3"/>
    <n v="0"/>
  </r>
  <r>
    <x v="1171"/>
    <n v="0"/>
    <x v="0"/>
    <n v="0"/>
    <n v="0"/>
  </r>
  <r>
    <x v="1171"/>
    <n v="0"/>
    <x v="1"/>
    <n v="0"/>
    <n v="90"/>
  </r>
  <r>
    <x v="1172"/>
    <n v="0"/>
    <x v="0"/>
    <n v="0"/>
    <n v="0"/>
  </r>
  <r>
    <x v="1173"/>
    <n v="0"/>
    <x v="3"/>
    <n v="0"/>
    <n v="90"/>
  </r>
  <r>
    <x v="1173"/>
    <n v="793644"/>
    <x v="0"/>
    <n v="1"/>
    <n v="0"/>
  </r>
  <r>
    <x v="1174"/>
    <n v="0"/>
    <x v="0"/>
    <n v="0"/>
    <n v="0"/>
  </r>
  <r>
    <x v="1174"/>
    <n v="793621"/>
    <x v="0"/>
    <n v="1"/>
    <n v="0"/>
  </r>
  <r>
    <x v="1175"/>
    <n v="314902"/>
    <x v="2"/>
    <n v="1"/>
    <n v="90"/>
  </r>
  <r>
    <x v="1175"/>
    <n v="463541"/>
    <x v="3"/>
    <n v="2"/>
    <n v="90"/>
  </r>
  <r>
    <x v="1176"/>
    <n v="438610"/>
    <x v="0"/>
    <n v="1"/>
    <n v="0"/>
  </r>
  <r>
    <x v="1176"/>
    <n v="1588202"/>
    <x v="0"/>
    <n v="5"/>
    <n v="0"/>
  </r>
  <r>
    <x v="1177"/>
    <n v="0"/>
    <x v="0"/>
    <n v="0"/>
    <n v="0"/>
  </r>
  <r>
    <x v="1178"/>
    <n v="0"/>
    <x v="0"/>
    <n v="0"/>
    <n v="0"/>
  </r>
  <r>
    <x v="1178"/>
    <n v="987759"/>
    <x v="0"/>
    <n v="2"/>
    <n v="0"/>
  </r>
  <r>
    <x v="1179"/>
    <n v="0"/>
    <x v="0"/>
    <n v="0"/>
    <n v="0"/>
  </r>
  <r>
    <x v="1180"/>
    <n v="0"/>
    <x v="0"/>
    <n v="0"/>
    <n v="0"/>
  </r>
  <r>
    <x v="1181"/>
    <n v="0"/>
    <x v="0"/>
    <n v="0"/>
    <n v="0"/>
  </r>
  <r>
    <x v="1182"/>
    <n v="0"/>
    <x v="0"/>
    <n v="0"/>
    <n v="0"/>
  </r>
  <r>
    <x v="1183"/>
    <n v="987759"/>
    <x v="0"/>
    <n v="1"/>
    <n v="0"/>
  </r>
  <r>
    <x v="1183"/>
    <n v="990223"/>
    <x v="0"/>
    <n v="2"/>
    <n v="0"/>
  </r>
  <r>
    <x v="1184"/>
    <n v="0"/>
    <x v="0"/>
    <n v="0"/>
    <n v="0"/>
  </r>
  <r>
    <x v="1184"/>
    <n v="990223"/>
    <x v="0"/>
    <n v="1"/>
    <n v="0"/>
  </r>
  <r>
    <x v="1185"/>
    <n v="0"/>
    <x v="0"/>
    <n v="0"/>
    <n v="0"/>
  </r>
  <r>
    <x v="1186"/>
    <n v="0"/>
    <x v="0"/>
    <n v="0"/>
    <n v="0"/>
  </r>
  <r>
    <x v="1186"/>
    <n v="0"/>
    <x v="2"/>
    <n v="0"/>
    <n v="90"/>
  </r>
  <r>
    <x v="1187"/>
    <n v="0"/>
    <x v="0"/>
    <n v="0"/>
    <n v="0"/>
  </r>
  <r>
    <x v="1188"/>
    <n v="0"/>
    <x v="0"/>
    <n v="0"/>
    <n v="0"/>
  </r>
  <r>
    <x v="1188"/>
    <n v="990223"/>
    <x v="0"/>
    <n v="1"/>
    <n v="0"/>
  </r>
  <r>
    <x v="1189"/>
    <n v="0"/>
    <x v="0"/>
    <n v="0"/>
    <n v="0"/>
  </r>
  <r>
    <x v="1189"/>
    <n v="2053402"/>
    <x v="0"/>
    <n v="2"/>
    <n v="0"/>
  </r>
  <r>
    <x v="1190"/>
    <n v="0"/>
    <x v="0"/>
    <n v="0"/>
    <n v="0"/>
  </r>
  <r>
    <x v="1190"/>
    <n v="314902"/>
    <x v="2"/>
    <n v="1"/>
    <n v="90"/>
  </r>
  <r>
    <x v="1191"/>
    <n v="0"/>
    <x v="0"/>
    <n v="0"/>
    <n v="0"/>
  </r>
  <r>
    <x v="1192"/>
    <n v="0"/>
    <x v="0"/>
    <n v="0"/>
    <n v="0"/>
  </r>
  <r>
    <x v="1193"/>
    <n v="0"/>
    <x v="0"/>
    <n v="0"/>
    <n v="0"/>
  </r>
  <r>
    <x v="1194"/>
    <n v="463541"/>
    <x v="3"/>
    <n v="3"/>
    <n v="90"/>
  </r>
  <r>
    <x v="1194"/>
    <n v="987759"/>
    <x v="0"/>
    <n v="4"/>
    <n v="0"/>
  </r>
  <r>
    <x v="1195"/>
    <n v="0"/>
    <x v="0"/>
    <n v="0"/>
    <n v="0"/>
  </r>
  <r>
    <x v="1196"/>
    <n v="0"/>
    <x v="0"/>
    <n v="0"/>
    <n v="0"/>
  </r>
  <r>
    <x v="1196"/>
    <n v="0"/>
    <x v="1"/>
    <n v="0"/>
    <n v="90"/>
  </r>
  <r>
    <x v="1197"/>
    <n v="990223"/>
    <x v="0"/>
    <n v="1"/>
    <n v="0"/>
  </r>
  <r>
    <x v="1197"/>
    <n v="2053266"/>
    <x v="0"/>
    <n v="1"/>
    <n v="0"/>
  </r>
  <r>
    <x v="1198"/>
    <n v="0"/>
    <x v="0"/>
    <n v="0"/>
    <n v="0"/>
  </r>
  <r>
    <x v="1198"/>
    <n v="990223"/>
    <x v="0"/>
    <n v="3"/>
    <n v="0"/>
  </r>
  <r>
    <x v="1199"/>
    <n v="0"/>
    <x v="0"/>
    <n v="0"/>
    <n v="0"/>
  </r>
  <r>
    <x v="1199"/>
    <n v="990223"/>
    <x v="0"/>
    <n v="2"/>
    <n v="0"/>
  </r>
  <r>
    <x v="1200"/>
    <n v="990223"/>
    <x v="0"/>
    <n v="4"/>
    <n v="0"/>
  </r>
  <r>
    <x v="1200"/>
    <n v="2053266"/>
    <x v="0"/>
    <n v="1"/>
    <n v="0"/>
  </r>
  <r>
    <x v="1201"/>
    <n v="0"/>
    <x v="0"/>
    <n v="0"/>
    <n v="0"/>
  </r>
  <r>
    <x v="1201"/>
    <n v="990223"/>
    <x v="0"/>
    <n v="6"/>
    <n v="0"/>
  </r>
  <r>
    <x v="1202"/>
    <n v="990223"/>
    <x v="0"/>
    <n v="2"/>
    <n v="0"/>
  </r>
  <r>
    <x v="1202"/>
    <n v="2053266"/>
    <x v="0"/>
    <n v="1"/>
    <n v="0"/>
  </r>
  <r>
    <x v="1203"/>
    <n v="990223"/>
    <x v="0"/>
    <n v="4"/>
    <n v="0"/>
  </r>
  <r>
    <x v="1203"/>
    <n v="2053266"/>
    <x v="0"/>
    <n v="1"/>
    <n v="0"/>
  </r>
  <r>
    <x v="1204"/>
    <n v="0"/>
    <x v="0"/>
    <n v="0"/>
    <n v="0"/>
  </r>
  <r>
    <x v="1204"/>
    <n v="1365742"/>
    <x v="0"/>
    <n v="1"/>
    <n v="0"/>
  </r>
  <r>
    <x v="1205"/>
    <n v="990223"/>
    <x v="0"/>
    <n v="3"/>
    <n v="0"/>
  </r>
  <r>
    <x v="1205"/>
    <n v="1365742"/>
    <x v="0"/>
    <n v="1"/>
    <n v="0"/>
  </r>
  <r>
    <x v="1206"/>
    <n v="0"/>
    <x v="0"/>
    <n v="0"/>
    <n v="0"/>
  </r>
  <r>
    <x v="1206"/>
    <n v="990223"/>
    <x v="0"/>
    <n v="5"/>
    <n v="0"/>
  </r>
  <r>
    <x v="1207"/>
    <n v="990223"/>
    <x v="0"/>
    <n v="2"/>
    <n v="0"/>
  </r>
  <r>
    <x v="1207"/>
    <n v="1365742"/>
    <x v="0"/>
    <n v="2"/>
    <n v="0"/>
  </r>
  <r>
    <x v="1208"/>
    <n v="0"/>
    <x v="0"/>
    <n v="0"/>
    <n v="0"/>
  </r>
  <r>
    <x v="1208"/>
    <n v="1456633"/>
    <x v="0"/>
    <n v="2"/>
    <n v="0"/>
  </r>
  <r>
    <x v="1209"/>
    <n v="0"/>
    <x v="0"/>
    <n v="0"/>
    <n v="0"/>
  </r>
  <r>
    <x v="1209"/>
    <n v="1456633"/>
    <x v="0"/>
    <n v="4"/>
    <n v="0"/>
  </r>
  <r>
    <x v="1210"/>
    <n v="0"/>
    <x v="0"/>
    <n v="0"/>
    <n v="0"/>
  </r>
  <r>
    <x v="1211"/>
    <n v="0"/>
    <x v="0"/>
    <n v="0"/>
    <n v="0"/>
  </r>
  <r>
    <x v="1212"/>
    <n v="0"/>
    <x v="0"/>
    <n v="0"/>
    <n v="0"/>
  </r>
  <r>
    <x v="1213"/>
    <n v="0"/>
    <x v="0"/>
    <n v="0"/>
    <n v="0"/>
  </r>
  <r>
    <x v="1213"/>
    <n v="463541"/>
    <x v="3"/>
    <n v="4"/>
    <n v="90"/>
  </r>
  <r>
    <x v="1214"/>
    <n v="0"/>
    <x v="0"/>
    <n v="0"/>
    <n v="0"/>
  </r>
  <r>
    <x v="1214"/>
    <n v="463541"/>
    <x v="3"/>
    <n v="1"/>
    <n v="90"/>
  </r>
  <r>
    <x v="1215"/>
    <n v="0"/>
    <x v="0"/>
    <n v="0"/>
    <n v="0"/>
  </r>
  <r>
    <x v="1216"/>
    <n v="0"/>
    <x v="0"/>
    <n v="0"/>
    <n v="0"/>
  </r>
  <r>
    <x v="1216"/>
    <n v="0"/>
    <x v="3"/>
    <n v="0"/>
    <n v="90"/>
  </r>
  <r>
    <x v="1217"/>
    <n v="0"/>
    <x v="0"/>
    <n v="0"/>
    <n v="0"/>
  </r>
  <r>
    <x v="1217"/>
    <n v="463541"/>
    <x v="3"/>
    <n v="2"/>
    <n v="90"/>
  </r>
  <r>
    <x v="1218"/>
    <n v="0"/>
    <x v="3"/>
    <n v="0"/>
    <n v="90"/>
  </r>
  <r>
    <x v="1218"/>
    <n v="990223"/>
    <x v="0"/>
    <n v="2"/>
    <n v="0"/>
  </r>
  <r>
    <x v="1219"/>
    <n v="0"/>
    <x v="3"/>
    <n v="0"/>
    <n v="90"/>
  </r>
  <r>
    <x v="1219"/>
    <n v="987759"/>
    <x v="0"/>
    <n v="2"/>
    <n v="0"/>
  </r>
  <r>
    <x v="1220"/>
    <n v="0"/>
    <x v="0"/>
    <n v="0"/>
    <n v="0"/>
  </r>
  <r>
    <x v="1221"/>
    <n v="793621"/>
    <x v="0"/>
    <n v="1"/>
    <n v="0"/>
  </r>
  <r>
    <x v="1221"/>
    <n v="987759"/>
    <x v="0"/>
    <n v="1"/>
    <n v="0"/>
  </r>
  <r>
    <x v="1222"/>
    <n v="793621"/>
    <x v="0"/>
    <n v="2"/>
    <n v="0"/>
  </r>
  <r>
    <x v="1222"/>
    <n v="990223"/>
    <x v="0"/>
    <n v="1"/>
    <n v="0"/>
  </r>
  <r>
    <x v="1223"/>
    <n v="0"/>
    <x v="0"/>
    <n v="0"/>
    <n v="0"/>
  </r>
  <r>
    <x v="1223"/>
    <n v="463541"/>
    <x v="3"/>
    <n v="4"/>
    <n v="90"/>
  </r>
  <r>
    <x v="1224"/>
    <n v="228845"/>
    <x v="0"/>
    <n v="2"/>
    <n v="0"/>
  </r>
  <r>
    <x v="1224"/>
    <n v="793621"/>
    <x v="0"/>
    <n v="3"/>
    <n v="0"/>
  </r>
  <r>
    <x v="1225"/>
    <n v="463541"/>
    <x v="3"/>
    <n v="1"/>
    <n v="90"/>
  </r>
  <r>
    <x v="1225"/>
    <n v="490468"/>
    <x v="0"/>
    <n v="2"/>
    <n v="0"/>
  </r>
  <r>
    <x v="1226"/>
    <n v="0"/>
    <x v="0"/>
    <n v="0"/>
    <n v="0"/>
  </r>
  <r>
    <x v="1227"/>
    <n v="0"/>
    <x v="0"/>
    <n v="0"/>
    <n v="0"/>
  </r>
  <r>
    <x v="1227"/>
    <n v="793621"/>
    <x v="0"/>
    <n v="2"/>
    <n v="0"/>
  </r>
  <r>
    <x v="1228"/>
    <n v="0"/>
    <x v="0"/>
    <n v="0"/>
    <n v="0"/>
  </r>
  <r>
    <x v="1228"/>
    <n v="793621"/>
    <x v="0"/>
    <n v="3"/>
    <n v="0"/>
  </r>
  <r>
    <x v="1229"/>
    <n v="0"/>
    <x v="3"/>
    <n v="0"/>
    <n v="90"/>
  </r>
  <r>
    <x v="1229"/>
    <n v="71272"/>
    <x v="0"/>
    <n v="1"/>
    <n v="0"/>
  </r>
  <r>
    <x v="1230"/>
    <n v="0"/>
    <x v="1"/>
    <n v="0"/>
    <n v="90"/>
  </r>
  <r>
    <x v="1230"/>
    <n v="463541"/>
    <x v="3"/>
    <n v="2"/>
    <n v="90"/>
  </r>
  <r>
    <x v="1231"/>
    <n v="0"/>
    <x v="0"/>
    <n v="0"/>
    <n v="0"/>
  </r>
  <r>
    <x v="1231"/>
    <n v="1588202"/>
    <x v="0"/>
    <n v="2"/>
    <n v="0"/>
  </r>
  <r>
    <x v="1232"/>
    <n v="0"/>
    <x v="0"/>
    <n v="0"/>
    <n v="0"/>
  </r>
  <r>
    <x v="1232"/>
    <n v="793607"/>
    <x v="0"/>
    <n v="1"/>
    <n v="0"/>
  </r>
  <r>
    <x v="1233"/>
    <n v="0"/>
    <x v="0"/>
    <n v="0"/>
    <n v="0"/>
  </r>
  <r>
    <x v="1233"/>
    <n v="0"/>
    <x v="1"/>
    <n v="0"/>
    <n v="80"/>
  </r>
  <r>
    <x v="1234"/>
    <n v="438610"/>
    <x v="0"/>
    <n v="1"/>
    <n v="0"/>
  </r>
  <r>
    <x v="1234"/>
    <n v="1414488"/>
    <x v="1"/>
    <n v="1"/>
    <n v="80"/>
  </r>
  <r>
    <x v="1235"/>
    <n v="0"/>
    <x v="1"/>
    <n v="0"/>
    <n v="90"/>
  </r>
  <r>
    <x v="1235"/>
    <n v="793621"/>
    <x v="0"/>
    <n v="1"/>
    <n v="0"/>
  </r>
  <r>
    <x v="1236"/>
    <n v="0"/>
    <x v="1"/>
    <n v="0"/>
    <n v="90"/>
  </r>
  <r>
    <x v="1236"/>
    <n v="2056315"/>
    <x v="0"/>
    <n v="1"/>
    <n v="0"/>
  </r>
  <r>
    <x v="1237"/>
    <n v="228845"/>
    <x v="0"/>
    <n v="6"/>
    <n v="0"/>
  </r>
  <r>
    <x v="1237"/>
    <n v="2053670"/>
    <x v="1"/>
    <n v="1"/>
    <n v="90"/>
  </r>
  <r>
    <x v="1238"/>
    <n v="0"/>
    <x v="1"/>
    <n v="0"/>
    <n v="90"/>
  </r>
  <r>
    <x v="1238"/>
    <n v="490468"/>
    <x v="0"/>
    <n v="3"/>
    <n v="0"/>
  </r>
  <r>
    <x v="1239"/>
    <n v="0"/>
    <x v="1"/>
    <n v="0"/>
    <n v="90"/>
  </r>
  <r>
    <x v="1239"/>
    <n v="463541"/>
    <x v="3"/>
    <n v="2"/>
    <n v="90"/>
  </r>
  <r>
    <x v="1240"/>
    <n v="0"/>
    <x v="1"/>
    <n v="0"/>
    <n v="90"/>
  </r>
  <r>
    <x v="1240"/>
    <n v="1629842"/>
    <x v="0"/>
    <n v="1"/>
    <n v="0"/>
  </r>
  <r>
    <x v="1241"/>
    <n v="710856"/>
    <x v="0"/>
    <n v="3"/>
    <n v="0"/>
  </r>
  <r>
    <x v="1241"/>
    <n v="2053670"/>
    <x v="1"/>
    <n v="1"/>
    <n v="90"/>
  </r>
  <r>
    <x v="1242"/>
    <n v="0"/>
    <x v="0"/>
    <n v="0"/>
    <n v="0"/>
  </r>
  <r>
    <x v="1242"/>
    <n v="793621"/>
    <x v="0"/>
    <n v="2"/>
    <n v="0"/>
  </r>
  <r>
    <x v="1243"/>
    <n v="990223"/>
    <x v="0"/>
    <n v="1"/>
    <n v="0"/>
  </r>
  <r>
    <x v="1243"/>
    <n v="2053670"/>
    <x v="1"/>
    <n v="3"/>
    <n v="90"/>
  </r>
  <r>
    <x v="1244"/>
    <n v="0"/>
    <x v="1"/>
    <n v="0"/>
    <n v="90"/>
  </r>
  <r>
    <x v="1244"/>
    <n v="165163"/>
    <x v="0"/>
    <n v="2"/>
    <n v="0"/>
  </r>
  <r>
    <x v="1245"/>
    <n v="438811"/>
    <x v="0"/>
    <n v="1"/>
    <n v="0"/>
  </r>
  <r>
    <x v="1245"/>
    <n v="793621"/>
    <x v="0"/>
    <n v="1"/>
    <n v="0"/>
  </r>
  <r>
    <x v="1246"/>
    <n v="0"/>
    <x v="0"/>
    <n v="0"/>
    <n v="0"/>
  </r>
  <r>
    <x v="1246"/>
    <n v="463541"/>
    <x v="3"/>
    <n v="1"/>
    <n v="90"/>
  </r>
  <r>
    <x v="1247"/>
    <n v="0"/>
    <x v="0"/>
    <n v="0"/>
    <n v="0"/>
  </r>
  <r>
    <x v="1247"/>
    <n v="793621"/>
    <x v="0"/>
    <n v="1"/>
    <n v="0"/>
  </r>
  <r>
    <x v="1248"/>
    <n v="0"/>
    <x v="0"/>
    <n v="0"/>
    <n v="0"/>
  </r>
  <r>
    <x v="1248"/>
    <n v="793621"/>
    <x v="0"/>
    <n v="1"/>
    <n v="0"/>
  </r>
  <r>
    <x v="1249"/>
    <n v="228845"/>
    <x v="3"/>
    <n v="2"/>
    <n v="90"/>
  </r>
  <r>
    <x v="1249"/>
    <n v="793621"/>
    <x v="0"/>
    <n v="2"/>
    <n v="0"/>
  </r>
  <r>
    <x v="1250"/>
    <n v="0"/>
    <x v="1"/>
    <n v="0"/>
    <n v="90"/>
  </r>
  <r>
    <x v="1250"/>
    <n v="0"/>
    <x v="3"/>
    <n v="0"/>
    <n v="90"/>
  </r>
  <r>
    <x v="1251"/>
    <n v="0"/>
    <x v="0"/>
    <n v="0"/>
    <n v="0"/>
  </r>
  <r>
    <x v="1251"/>
    <n v="463541"/>
    <x v="3"/>
    <n v="2"/>
    <n v="90"/>
  </r>
  <r>
    <x v="1252"/>
    <n v="0"/>
    <x v="1"/>
    <n v="0"/>
    <n v="90"/>
  </r>
  <r>
    <x v="1252"/>
    <n v="463541"/>
    <x v="3"/>
    <n v="2"/>
    <n v="90"/>
  </r>
  <r>
    <x v="1253"/>
    <n v="793621"/>
    <x v="0"/>
    <n v="2"/>
    <n v="0"/>
  </r>
  <r>
    <x v="1253"/>
    <n v="990223"/>
    <x v="0"/>
    <n v="2"/>
    <n v="0"/>
  </r>
  <r>
    <x v="1254"/>
    <n v="0"/>
    <x v="0"/>
    <n v="0"/>
    <n v="0"/>
  </r>
  <r>
    <x v="1254"/>
    <n v="463541"/>
    <x v="3"/>
    <n v="1"/>
    <n v="90"/>
  </r>
  <r>
    <x v="1255"/>
    <n v="228845"/>
    <x v="3"/>
    <n v="1"/>
    <n v="90"/>
  </r>
  <r>
    <x v="1255"/>
    <n v="463541"/>
    <x v="3"/>
    <n v="1"/>
    <n v="90"/>
  </r>
  <r>
    <x v="1256"/>
    <n v="490468"/>
    <x v="0"/>
    <n v="1"/>
    <n v="0"/>
  </r>
  <r>
    <x v="1256"/>
    <n v="793621"/>
    <x v="0"/>
    <n v="2"/>
    <n v="0"/>
  </r>
  <r>
    <x v="1257"/>
    <n v="0"/>
    <x v="0"/>
    <n v="0"/>
    <n v="0"/>
  </r>
  <r>
    <x v="1257"/>
    <n v="793621"/>
    <x v="0"/>
    <n v="2"/>
    <n v="0"/>
  </r>
  <r>
    <x v="1258"/>
    <n v="0"/>
    <x v="3"/>
    <n v="0"/>
    <n v="90"/>
  </r>
  <r>
    <x v="1258"/>
    <n v="490468"/>
    <x v="0"/>
    <n v="3"/>
    <n v="0"/>
  </r>
  <r>
    <x v="1259"/>
    <n v="0"/>
    <x v="0"/>
    <n v="0"/>
    <n v="0"/>
  </r>
  <r>
    <x v="1260"/>
    <n v="793621"/>
    <x v="0"/>
    <n v="1"/>
    <n v="0"/>
  </r>
  <r>
    <x v="1260"/>
    <n v="1456633"/>
    <x v="0"/>
    <n v="1"/>
    <n v="0"/>
  </r>
  <r>
    <x v="1261"/>
    <n v="0"/>
    <x v="0"/>
    <n v="0"/>
    <n v="0"/>
  </r>
  <r>
    <x v="1261"/>
    <n v="314902"/>
    <x v="2"/>
    <n v="1"/>
    <n v="90"/>
  </r>
  <r>
    <x v="1262"/>
    <n v="0"/>
    <x v="0"/>
    <n v="0"/>
    <n v="0"/>
  </r>
  <r>
    <x v="1262"/>
    <n v="0"/>
    <x v="2"/>
    <n v="0"/>
    <n v="90"/>
  </r>
  <r>
    <x v="1263"/>
    <n v="0"/>
    <x v="0"/>
    <n v="0"/>
    <n v="0"/>
  </r>
  <r>
    <x v="1263"/>
    <n v="793621"/>
    <x v="0"/>
    <n v="2"/>
    <n v="0"/>
  </r>
  <r>
    <x v="1264"/>
    <n v="0"/>
    <x v="0"/>
    <n v="0"/>
    <n v="0"/>
  </r>
  <r>
    <x v="1265"/>
    <n v="463541"/>
    <x v="3"/>
    <n v="2"/>
    <n v="90"/>
  </r>
  <r>
    <x v="1265"/>
    <n v="2055939"/>
    <x v="0"/>
    <n v="1"/>
    <n v="0"/>
  </r>
  <r>
    <x v="1266"/>
    <n v="0"/>
    <x v="0"/>
    <n v="0"/>
    <n v="0"/>
  </r>
  <r>
    <x v="1267"/>
    <n v="0"/>
    <x v="0"/>
    <n v="0"/>
    <n v="0"/>
  </r>
  <r>
    <x v="1267"/>
    <n v="0"/>
    <x v="1"/>
    <n v="0"/>
    <n v="90"/>
  </r>
  <r>
    <x v="1268"/>
    <n v="0"/>
    <x v="0"/>
    <n v="0"/>
    <n v="0"/>
  </r>
  <r>
    <x v="1268"/>
    <n v="71272"/>
    <x v="0"/>
    <n v="1"/>
    <n v="0"/>
  </r>
  <r>
    <x v="1269"/>
    <n v="120994"/>
    <x v="1"/>
    <n v="1"/>
    <n v="90"/>
  </r>
  <r>
    <x v="1269"/>
    <n v="2053402"/>
    <x v="0"/>
    <n v="1"/>
    <n v="0"/>
  </r>
  <r>
    <x v="1270"/>
    <n v="0"/>
    <x v="0"/>
    <n v="0"/>
    <n v="0"/>
  </r>
  <r>
    <x v="1270"/>
    <n v="948677"/>
    <x v="1"/>
    <n v="3"/>
    <n v="90"/>
  </r>
  <r>
    <x v="1271"/>
    <n v="0"/>
    <x v="0"/>
    <n v="0"/>
    <n v="0"/>
  </r>
  <r>
    <x v="1271"/>
    <n v="987759"/>
    <x v="0"/>
    <n v="2"/>
    <n v="0"/>
  </r>
  <r>
    <x v="1272"/>
    <n v="0"/>
    <x v="1"/>
    <n v="0"/>
    <n v="90"/>
  </r>
  <r>
    <x v="1272"/>
    <n v="987759"/>
    <x v="0"/>
    <n v="1"/>
    <n v="0"/>
  </r>
  <r>
    <x v="1273"/>
    <n v="0"/>
    <x v="0"/>
    <n v="0"/>
    <n v="0"/>
  </r>
  <r>
    <x v="1273"/>
    <n v="987759"/>
    <x v="0"/>
    <n v="4"/>
    <n v="0"/>
  </r>
  <r>
    <x v="1274"/>
    <n v="0"/>
    <x v="1"/>
    <n v="0"/>
    <n v="90"/>
  </r>
  <r>
    <x v="1274"/>
    <n v="987759"/>
    <x v="0"/>
    <n v="2"/>
    <n v="0"/>
  </r>
  <r>
    <x v="1275"/>
    <n v="0"/>
    <x v="0"/>
    <n v="0"/>
    <n v="0"/>
  </r>
  <r>
    <x v="1276"/>
    <n v="0"/>
    <x v="1"/>
    <n v="0"/>
    <n v="90"/>
  </r>
  <r>
    <x v="1276"/>
    <n v="987759"/>
    <x v="0"/>
    <n v="4"/>
    <n v="0"/>
  </r>
  <r>
    <x v="1277"/>
    <n v="0"/>
    <x v="0"/>
    <n v="0"/>
    <n v="0"/>
  </r>
  <r>
    <x v="1277"/>
    <n v="2053402"/>
    <x v="0"/>
    <n v="1"/>
    <n v="0"/>
  </r>
  <r>
    <x v="1278"/>
    <n v="0"/>
    <x v="0"/>
    <n v="0"/>
    <n v="0"/>
  </r>
  <r>
    <x v="1278"/>
    <n v="987759"/>
    <x v="0"/>
    <n v="2"/>
    <n v="0"/>
  </r>
  <r>
    <x v="1279"/>
    <n v="0"/>
    <x v="0"/>
    <n v="0"/>
    <n v="0"/>
  </r>
  <r>
    <x v="1279"/>
    <n v="0"/>
    <x v="1"/>
    <n v="0"/>
    <n v="90"/>
  </r>
  <r>
    <x v="1280"/>
    <n v="0"/>
    <x v="0"/>
    <n v="0"/>
    <n v="0"/>
  </r>
  <r>
    <x v="1281"/>
    <n v="0"/>
    <x v="0"/>
    <n v="0"/>
    <n v="0"/>
  </r>
  <r>
    <x v="1281"/>
    <n v="121578"/>
    <x v="0"/>
    <n v="4"/>
    <n v="0"/>
  </r>
  <r>
    <x v="1282"/>
    <n v="0"/>
    <x v="0"/>
    <n v="0"/>
    <n v="0"/>
  </r>
  <r>
    <x v="1282"/>
    <n v="0"/>
    <x v="1"/>
    <n v="0"/>
    <n v="90"/>
  </r>
  <r>
    <x v="1283"/>
    <n v="948677"/>
    <x v="1"/>
    <n v="1"/>
    <n v="90"/>
  </r>
  <r>
    <x v="1283"/>
    <n v="2053670"/>
    <x v="1"/>
    <n v="1"/>
    <n v="90"/>
  </r>
  <r>
    <x v="1284"/>
    <n v="0"/>
    <x v="1"/>
    <n v="0"/>
    <n v="90"/>
  </r>
  <r>
    <x v="1284"/>
    <n v="1456633"/>
    <x v="0"/>
    <n v="2"/>
    <n v="0"/>
  </r>
  <r>
    <x v="1285"/>
    <n v="0"/>
    <x v="0"/>
    <n v="0"/>
    <n v="0"/>
  </r>
  <r>
    <x v="1285"/>
    <n v="1908208"/>
    <x v="0"/>
    <n v="2"/>
    <n v="0"/>
  </r>
  <r>
    <x v="1286"/>
    <n v="0"/>
    <x v="0"/>
    <n v="0"/>
    <n v="0"/>
  </r>
  <r>
    <x v="1286"/>
    <n v="120994"/>
    <x v="1"/>
    <n v="1"/>
    <n v="90"/>
  </r>
  <r>
    <x v="1287"/>
    <n v="0"/>
    <x v="1"/>
    <n v="0"/>
    <n v="90"/>
  </r>
  <r>
    <x v="1287"/>
    <n v="1333784"/>
    <x v="0"/>
    <n v="2"/>
    <n v="0"/>
  </r>
  <r>
    <x v="1288"/>
    <n v="793621"/>
    <x v="1"/>
    <n v="1"/>
    <n v="90"/>
  </r>
  <r>
    <x v="1288"/>
    <n v="948677"/>
    <x v="1"/>
    <n v="1"/>
    <n v="90"/>
  </r>
  <r>
    <x v="1289"/>
    <n v="0"/>
    <x v="0"/>
    <n v="0"/>
    <n v="0"/>
  </r>
  <r>
    <x v="1289"/>
    <n v="987759"/>
    <x v="0"/>
    <n v="2"/>
    <n v="0"/>
  </r>
  <r>
    <x v="1290"/>
    <n v="0"/>
    <x v="0"/>
    <n v="0"/>
    <n v="0"/>
  </r>
  <r>
    <x v="1290"/>
    <n v="987759"/>
    <x v="0"/>
    <n v="4"/>
    <n v="0"/>
  </r>
  <r>
    <x v="1291"/>
    <n v="0"/>
    <x v="0"/>
    <n v="0"/>
    <n v="0"/>
  </r>
  <r>
    <x v="1291"/>
    <n v="987759"/>
    <x v="0"/>
    <n v="2"/>
    <n v="0"/>
  </r>
  <r>
    <x v="1292"/>
    <n v="121578"/>
    <x v="0"/>
    <n v="2"/>
    <n v="0"/>
  </r>
  <r>
    <x v="1292"/>
    <n v="948677"/>
    <x v="1"/>
    <n v="1"/>
    <n v="90"/>
  </r>
  <r>
    <x v="1293"/>
    <n v="0"/>
    <x v="0"/>
    <n v="0"/>
    <n v="0"/>
  </r>
  <r>
    <x v="1293"/>
    <n v="1333784"/>
    <x v="0"/>
    <n v="2"/>
    <n v="0"/>
  </r>
  <r>
    <x v="1294"/>
    <n v="0"/>
    <x v="0"/>
    <n v="0"/>
    <n v="0"/>
  </r>
  <r>
    <x v="1294"/>
    <n v="624394"/>
    <x v="0"/>
    <n v="2"/>
    <n v="0"/>
  </r>
  <r>
    <x v="1295"/>
    <n v="0"/>
    <x v="0"/>
    <n v="0"/>
    <n v="0"/>
  </r>
  <r>
    <x v="1295"/>
    <n v="1333784"/>
    <x v="0"/>
    <n v="2"/>
    <n v="0"/>
  </r>
  <r>
    <x v="1296"/>
    <n v="0"/>
    <x v="0"/>
    <n v="0"/>
    <n v="0"/>
  </r>
  <r>
    <x v="1296"/>
    <n v="948677"/>
    <x v="1"/>
    <n v="2"/>
    <n v="90"/>
  </r>
  <r>
    <x v="1297"/>
    <n v="0"/>
    <x v="0"/>
    <n v="0"/>
    <n v="0"/>
  </r>
  <r>
    <x v="1297"/>
    <n v="793621"/>
    <x v="1"/>
    <n v="2"/>
    <n v="90"/>
  </r>
  <r>
    <x v="1298"/>
    <n v="0"/>
    <x v="0"/>
    <n v="0"/>
    <n v="0"/>
  </r>
  <r>
    <x v="1298"/>
    <n v="314902"/>
    <x v="2"/>
    <n v="4"/>
    <n v="90"/>
  </r>
  <r>
    <x v="1299"/>
    <n v="0"/>
    <x v="0"/>
    <n v="0"/>
    <n v="0"/>
  </r>
  <r>
    <x v="1299"/>
    <n v="121578"/>
    <x v="0"/>
    <n v="3"/>
    <n v="0"/>
  </r>
  <r>
    <x v="1300"/>
    <n v="0"/>
    <x v="1"/>
    <n v="0"/>
    <n v="90"/>
  </r>
  <r>
    <x v="1300"/>
    <n v="121578"/>
    <x v="0"/>
    <n v="2"/>
    <n v="0"/>
  </r>
  <r>
    <x v="1301"/>
    <n v="0"/>
    <x v="0"/>
    <n v="0"/>
    <n v="0"/>
  </r>
  <r>
    <x v="1301"/>
    <n v="71272"/>
    <x v="0"/>
    <n v="2"/>
    <n v="0"/>
  </r>
  <r>
    <x v="1302"/>
    <n v="0"/>
    <x v="0"/>
    <n v="0"/>
    <n v="0"/>
  </r>
  <r>
    <x v="1302"/>
    <n v="490468"/>
    <x v="0"/>
    <n v="1"/>
    <n v="0"/>
  </r>
  <r>
    <x v="1303"/>
    <n v="0"/>
    <x v="0"/>
    <n v="0"/>
    <n v="0"/>
  </r>
  <r>
    <x v="1303"/>
    <n v="228845"/>
    <x v="3"/>
    <n v="3"/>
    <n v="90"/>
  </r>
  <r>
    <x v="1304"/>
    <n v="0"/>
    <x v="0"/>
    <n v="0"/>
    <n v="0"/>
  </r>
  <r>
    <x v="1304"/>
    <n v="2053402"/>
    <x v="0"/>
    <n v="2"/>
    <n v="0"/>
  </r>
  <r>
    <x v="1305"/>
    <n v="490468"/>
    <x v="0"/>
    <n v="2"/>
    <n v="0"/>
  </r>
  <r>
    <x v="1305"/>
    <n v="987759"/>
    <x v="0"/>
    <n v="1"/>
    <n v="0"/>
  </r>
  <r>
    <x v="1306"/>
    <n v="120994"/>
    <x v="1"/>
    <n v="2"/>
    <n v="90"/>
  </r>
  <r>
    <x v="1306"/>
    <n v="2053402"/>
    <x v="0"/>
    <n v="1"/>
    <n v="0"/>
  </r>
  <r>
    <x v="1307"/>
    <n v="0"/>
    <x v="0"/>
    <n v="0"/>
    <n v="0"/>
  </r>
  <r>
    <x v="1307"/>
    <n v="71272"/>
    <x v="0"/>
    <n v="1"/>
    <n v="0"/>
  </r>
  <r>
    <x v="1308"/>
    <n v="314902"/>
    <x v="2"/>
    <n v="1"/>
    <n v="90"/>
  </r>
  <r>
    <x v="1308"/>
    <n v="463541"/>
    <x v="3"/>
    <n v="4"/>
    <n v="90"/>
  </r>
  <r>
    <x v="1309"/>
    <n v="463541"/>
    <x v="3"/>
    <n v="2"/>
    <n v="90"/>
  </r>
  <r>
    <x v="1309"/>
    <n v="1333784"/>
    <x v="0"/>
    <n v="1"/>
    <n v="0"/>
  </r>
  <r>
    <x v="1310"/>
    <n v="463541"/>
    <x v="3"/>
    <n v="3"/>
    <n v="90"/>
  </r>
  <r>
    <x v="1310"/>
    <n v="948677"/>
    <x v="1"/>
    <n v="1"/>
    <n v="90"/>
  </r>
  <r>
    <x v="1311"/>
    <n v="0"/>
    <x v="1"/>
    <n v="0"/>
    <n v="90"/>
  </r>
  <r>
    <x v="1311"/>
    <n v="1333784"/>
    <x v="0"/>
    <n v="1"/>
    <n v="0"/>
  </r>
  <r>
    <x v="1312"/>
    <n v="0"/>
    <x v="1"/>
    <n v="0"/>
    <n v="90"/>
  </r>
  <r>
    <x v="1313"/>
    <n v="0"/>
    <x v="0"/>
    <n v="0"/>
    <n v="0"/>
  </r>
  <r>
    <x v="1313"/>
    <n v="463541"/>
    <x v="3"/>
    <n v="2"/>
    <n v="90"/>
  </r>
  <r>
    <x v="1314"/>
    <n v="0"/>
    <x v="0"/>
    <n v="0"/>
    <n v="0"/>
  </r>
  <r>
    <x v="1314"/>
    <n v="463541"/>
    <x v="3"/>
    <n v="4"/>
    <n v="90"/>
  </r>
  <r>
    <x v="1315"/>
    <n v="0"/>
    <x v="0"/>
    <n v="0"/>
    <n v="0"/>
  </r>
  <r>
    <x v="1315"/>
    <n v="71272"/>
    <x v="0"/>
    <n v="2"/>
    <n v="0"/>
  </r>
  <r>
    <x v="1316"/>
    <n v="0"/>
    <x v="1"/>
    <n v="0"/>
    <n v="90"/>
  </r>
  <r>
    <x v="1316"/>
    <n v="987759"/>
    <x v="0"/>
    <n v="1"/>
    <n v="0"/>
  </r>
  <r>
    <x v="1317"/>
    <n v="1333766"/>
    <x v="0"/>
    <n v="2"/>
    <n v="0"/>
  </r>
  <r>
    <x v="1317"/>
    <n v="1460483"/>
    <x v="1"/>
    <n v="3"/>
    <n v="90"/>
  </r>
  <r>
    <x v="1318"/>
    <n v="0"/>
    <x v="0"/>
    <n v="0"/>
    <n v="0"/>
  </r>
  <r>
    <x v="1318"/>
    <n v="486181"/>
    <x v="0"/>
    <n v="2"/>
    <n v="0"/>
  </r>
  <r>
    <x v="1319"/>
    <n v="0"/>
    <x v="0"/>
    <n v="0"/>
    <n v="0"/>
  </r>
  <r>
    <x v="1319"/>
    <n v="438811"/>
    <x v="0"/>
    <n v="3"/>
    <n v="0"/>
  </r>
  <r>
    <x v="1320"/>
    <n v="0"/>
    <x v="0"/>
    <n v="0"/>
    <n v="0"/>
  </r>
  <r>
    <x v="1320"/>
    <n v="772631"/>
    <x v="0"/>
    <n v="2"/>
    <n v="0"/>
  </r>
  <r>
    <x v="1321"/>
    <n v="0"/>
    <x v="0"/>
    <n v="0"/>
    <n v="0"/>
  </r>
  <r>
    <x v="1321"/>
    <n v="1601680"/>
    <x v="0"/>
    <n v="1"/>
    <n v="0"/>
  </r>
  <r>
    <x v="1322"/>
    <n v="0"/>
    <x v="0"/>
    <n v="0"/>
    <n v="0"/>
  </r>
  <r>
    <x v="1322"/>
    <n v="120994"/>
    <x v="0"/>
    <n v="3"/>
    <n v="0"/>
  </r>
  <r>
    <x v="1323"/>
    <n v="0"/>
    <x v="0"/>
    <n v="0"/>
    <n v="0"/>
  </r>
  <r>
    <x v="1324"/>
    <n v="0"/>
    <x v="0"/>
    <n v="0"/>
    <n v="0"/>
  </r>
  <r>
    <x v="1324"/>
    <n v="1414488"/>
    <x v="0"/>
    <n v="1"/>
    <n v="0"/>
  </r>
  <r>
    <x v="1325"/>
    <n v="0"/>
    <x v="0"/>
    <n v="0"/>
    <n v="0"/>
  </r>
  <r>
    <x v="1325"/>
    <n v="1456633"/>
    <x v="0"/>
    <n v="1"/>
    <n v="0"/>
  </r>
  <r>
    <x v="1326"/>
    <n v="0"/>
    <x v="0"/>
    <n v="0"/>
    <n v="0"/>
  </r>
  <r>
    <x v="1326"/>
    <n v="438610"/>
    <x v="0"/>
    <n v="2"/>
    <n v="0"/>
  </r>
  <r>
    <x v="1327"/>
    <n v="0"/>
    <x v="0"/>
    <n v="0"/>
    <n v="0"/>
  </r>
  <r>
    <x v="1327"/>
    <n v="314902"/>
    <x v="1"/>
    <n v="2"/>
    <n v="90"/>
  </r>
  <r>
    <x v="1328"/>
    <n v="0"/>
    <x v="0"/>
    <n v="0"/>
    <n v="0"/>
  </r>
  <r>
    <x v="1328"/>
    <n v="1369669"/>
    <x v="0"/>
    <n v="2"/>
    <n v="0"/>
  </r>
  <r>
    <x v="1329"/>
    <n v="0"/>
    <x v="0"/>
    <n v="0"/>
    <n v="0"/>
  </r>
  <r>
    <x v="1329"/>
    <n v="1333784"/>
    <x v="0"/>
    <n v="3"/>
    <n v="0"/>
  </r>
  <r>
    <x v="1330"/>
    <n v="0"/>
    <x v="0"/>
    <n v="0"/>
    <n v="0"/>
  </r>
  <r>
    <x v="1330"/>
    <n v="121578"/>
    <x v="0"/>
    <n v="1"/>
    <n v="0"/>
  </r>
  <r>
    <x v="1331"/>
    <n v="988465"/>
    <x v="0"/>
    <n v="1"/>
    <n v="0"/>
  </r>
  <r>
    <x v="1331"/>
    <n v="990223"/>
    <x v="0"/>
    <n v="1"/>
    <n v="0"/>
  </r>
  <r>
    <x v="1332"/>
    <n v="1417104"/>
    <x v="0"/>
    <n v="2"/>
    <n v="0"/>
  </r>
  <r>
    <x v="1332"/>
    <n v="1578599"/>
    <x v="0"/>
    <n v="1"/>
    <n v="0"/>
  </r>
  <r>
    <x v="1333"/>
    <n v="0"/>
    <x v="0"/>
    <n v="0"/>
    <n v="0"/>
  </r>
  <r>
    <x v="1333"/>
    <n v="799717"/>
    <x v="0"/>
    <n v="1"/>
    <n v="0"/>
  </r>
  <r>
    <x v="1334"/>
    <n v="0"/>
    <x v="0"/>
    <n v="0"/>
    <n v="0"/>
  </r>
  <r>
    <x v="1334"/>
    <n v="2012163"/>
    <x v="0"/>
    <n v="2"/>
    <n v="0"/>
  </r>
  <r>
    <x v="1335"/>
    <n v="0"/>
    <x v="0"/>
    <n v="0"/>
    <n v="0"/>
  </r>
  <r>
    <x v="1335"/>
    <n v="1902440"/>
    <x v="1"/>
    <n v="1"/>
    <n v="90"/>
  </r>
  <r>
    <x v="1336"/>
    <n v="0"/>
    <x v="0"/>
    <n v="0"/>
    <n v="0"/>
  </r>
  <r>
    <x v="1336"/>
    <n v="710524"/>
    <x v="0"/>
    <n v="3"/>
    <n v="0"/>
  </r>
  <r>
    <x v="1337"/>
    <n v="0"/>
    <x v="0"/>
    <n v="0"/>
    <n v="0"/>
  </r>
  <r>
    <x v="1337"/>
    <n v="1799344"/>
    <x v="0"/>
    <n v="1"/>
    <n v="0"/>
  </r>
  <r>
    <x v="1338"/>
    <n v="0"/>
    <x v="0"/>
    <n v="0"/>
    <n v="0"/>
  </r>
  <r>
    <x v="1338"/>
    <n v="987759"/>
    <x v="0"/>
    <n v="2"/>
    <n v="0"/>
  </r>
  <r>
    <x v="1339"/>
    <n v="735980"/>
    <x v="0"/>
    <n v="1"/>
    <n v="0"/>
  </r>
  <r>
    <x v="1339"/>
    <n v="1409386"/>
    <x v="0"/>
    <n v="2"/>
    <n v="0"/>
  </r>
  <r>
    <x v="1340"/>
    <n v="0"/>
    <x v="0"/>
    <n v="0"/>
    <n v="0"/>
  </r>
  <r>
    <x v="1340"/>
    <n v="463541"/>
    <x v="0"/>
    <n v="2"/>
    <n v="0"/>
  </r>
  <r>
    <x v="1341"/>
    <n v="0"/>
    <x v="0"/>
    <n v="0"/>
    <n v="0"/>
  </r>
  <r>
    <x v="1342"/>
    <n v="0"/>
    <x v="0"/>
    <n v="0"/>
    <n v="0"/>
  </r>
  <r>
    <x v="1342"/>
    <n v="793607"/>
    <x v="0"/>
    <n v="1"/>
    <n v="0"/>
  </r>
  <r>
    <x v="1343"/>
    <n v="0"/>
    <x v="1"/>
    <n v="0"/>
    <n v="15"/>
  </r>
  <r>
    <x v="1343"/>
    <n v="793536"/>
    <x v="0"/>
    <n v="3"/>
    <n v="0"/>
  </r>
  <r>
    <x v="1344"/>
    <n v="0"/>
    <x v="0"/>
    <n v="0"/>
    <n v="0"/>
  </r>
  <r>
    <x v="1344"/>
    <n v="71272"/>
    <x v="0"/>
    <n v="1"/>
    <n v="0"/>
  </r>
  <r>
    <x v="1345"/>
    <n v="0"/>
    <x v="0"/>
    <n v="0"/>
    <n v="0"/>
  </r>
  <r>
    <x v="1345"/>
    <n v="228845"/>
    <x v="0"/>
    <n v="1"/>
    <n v="0"/>
  </r>
  <r>
    <x v="1346"/>
    <n v="0"/>
    <x v="0"/>
    <n v="0"/>
    <n v="0"/>
  </r>
  <r>
    <x v="1346"/>
    <n v="1629476"/>
    <x v="0"/>
    <n v="1"/>
    <n v="0"/>
  </r>
  <r>
    <x v="1347"/>
    <n v="0"/>
    <x v="0"/>
    <n v="0"/>
    <n v="0"/>
  </r>
  <r>
    <x v="1347"/>
    <n v="218170"/>
    <x v="1"/>
    <n v="1"/>
    <n v="90"/>
  </r>
  <r>
    <x v="1348"/>
    <n v="0"/>
    <x v="0"/>
    <n v="0"/>
    <n v="0"/>
  </r>
  <r>
    <x v="1348"/>
    <n v="2054476"/>
    <x v="0"/>
    <n v="1"/>
    <n v="0"/>
  </r>
  <r>
    <x v="1349"/>
    <n v="0"/>
    <x v="0"/>
    <n v="0"/>
    <n v="0"/>
  </r>
  <r>
    <x v="1349"/>
    <n v="2056220"/>
    <x v="0"/>
    <n v="4"/>
    <n v="0"/>
  </r>
  <r>
    <x v="1350"/>
    <n v="0"/>
    <x v="0"/>
    <n v="0"/>
    <n v="0"/>
  </r>
  <r>
    <x v="1350"/>
    <n v="2056220"/>
    <x v="0"/>
    <n v="3"/>
    <n v="0"/>
  </r>
  <r>
    <x v="1351"/>
    <n v="0"/>
    <x v="0"/>
    <n v="0"/>
    <n v="0"/>
  </r>
  <r>
    <x v="1351"/>
    <n v="2056220"/>
    <x v="0"/>
    <n v="1"/>
    <n v="0"/>
  </r>
  <r>
    <x v="1352"/>
    <n v="0"/>
    <x v="0"/>
    <n v="0"/>
    <n v="0"/>
  </r>
  <r>
    <x v="1353"/>
    <n v="2054494"/>
    <x v="0"/>
    <n v="1"/>
    <n v="0"/>
  </r>
  <r>
    <x v="1353"/>
    <n v="2056315"/>
    <x v="0"/>
    <n v="5"/>
    <n v="0"/>
  </r>
  <r>
    <x v="1354"/>
    <n v="0"/>
    <x v="0"/>
    <n v="0"/>
    <n v="0"/>
  </r>
  <r>
    <x v="1354"/>
    <n v="2055886"/>
    <x v="0"/>
    <n v="3"/>
    <n v="0"/>
  </r>
  <r>
    <x v="1355"/>
    <n v="0"/>
    <x v="0"/>
    <n v="0"/>
    <n v="0"/>
  </r>
  <r>
    <x v="1355"/>
    <n v="2056315"/>
    <x v="0"/>
    <n v="1"/>
    <n v="0"/>
  </r>
  <r>
    <x v="1356"/>
    <n v="2055583"/>
    <x v="0"/>
    <n v="2"/>
    <n v="0"/>
  </r>
  <r>
    <x v="1356"/>
    <n v="2056315"/>
    <x v="0"/>
    <n v="1"/>
    <n v="0"/>
  </r>
  <r>
    <x v="1357"/>
    <n v="0"/>
    <x v="0"/>
    <n v="0"/>
    <n v="0"/>
  </r>
  <r>
    <x v="1357"/>
    <n v="2053612"/>
    <x v="0"/>
    <n v="4"/>
    <n v="0"/>
  </r>
  <r>
    <x v="1358"/>
    <n v="0"/>
    <x v="0"/>
    <n v="0"/>
    <n v="0"/>
  </r>
  <r>
    <x v="1358"/>
    <n v="2056387"/>
    <x v="0"/>
    <n v="1"/>
    <n v="0"/>
  </r>
  <r>
    <x v="1359"/>
    <n v="2050515"/>
    <x v="1"/>
    <n v="1"/>
    <n v="14"/>
  </r>
  <r>
    <x v="1359"/>
    <n v="2053376"/>
    <x v="0"/>
    <n v="2"/>
    <n v="0"/>
  </r>
  <r>
    <x v="1360"/>
    <n v="0"/>
    <x v="0"/>
    <n v="0"/>
    <n v="0"/>
  </r>
  <r>
    <x v="1360"/>
    <n v="2054881"/>
    <x v="0"/>
    <n v="1"/>
    <n v="0"/>
  </r>
  <r>
    <x v="1361"/>
    <n v="0"/>
    <x v="3"/>
    <n v="0"/>
    <n v="90"/>
  </r>
  <r>
    <x v="1361"/>
    <n v="2056046"/>
    <x v="0"/>
    <n v="2"/>
    <n v="0"/>
  </r>
  <r>
    <x v="1362"/>
    <n v="0"/>
    <x v="3"/>
    <n v="0"/>
    <n v="90"/>
  </r>
  <r>
    <x v="1362"/>
    <n v="2055425"/>
    <x v="0"/>
    <n v="4"/>
    <n v="0"/>
  </r>
  <r>
    <x v="1363"/>
    <n v="0"/>
    <x v="3"/>
    <n v="0"/>
    <n v="90"/>
  </r>
  <r>
    <x v="1363"/>
    <n v="2056733"/>
    <x v="0"/>
    <n v="2"/>
    <n v="0"/>
  </r>
  <r>
    <x v="1364"/>
    <n v="2052500"/>
    <x v="3"/>
    <n v="2"/>
    <n v="90"/>
  </r>
  <r>
    <x v="1364"/>
    <n v="2053435"/>
    <x v="0"/>
    <n v="3"/>
    <n v="0"/>
  </r>
  <r>
    <x v="1365"/>
    <n v="0"/>
    <x v="0"/>
    <n v="0"/>
    <n v="0"/>
  </r>
  <r>
    <x v="1365"/>
    <n v="2056854"/>
    <x v="0"/>
    <n v="3"/>
    <n v="0"/>
  </r>
  <r>
    <x v="1366"/>
    <n v="2055870"/>
    <x v="0"/>
    <n v="1"/>
    <n v="0"/>
  </r>
  <r>
    <x v="1366"/>
    <n v="2056854"/>
    <x v="0"/>
    <n v="4"/>
    <n v="0"/>
  </r>
  <r>
    <x v="1367"/>
    <n v="2055659"/>
    <x v="0"/>
    <n v="2"/>
    <n v="0"/>
  </r>
  <r>
    <x v="1367"/>
    <n v="2056854"/>
    <x v="0"/>
    <n v="1"/>
    <n v="0"/>
  </r>
  <r>
    <x v="1368"/>
    <n v="0"/>
    <x v="0"/>
    <n v="0"/>
    <n v="0"/>
  </r>
  <r>
    <x v="1368"/>
    <n v="2056854"/>
    <x v="0"/>
    <n v="4"/>
    <n v="0"/>
  </r>
  <r>
    <x v="1369"/>
    <n v="2054493"/>
    <x v="0"/>
    <n v="3"/>
    <n v="0"/>
  </r>
  <r>
    <x v="1369"/>
    <n v="2055939"/>
    <x v="0"/>
    <n v="1"/>
    <n v="0"/>
  </r>
  <r>
    <x v="1370"/>
    <n v="0"/>
    <x v="0"/>
    <n v="0"/>
    <n v="0"/>
  </r>
  <r>
    <x v="1370"/>
    <n v="2055203"/>
    <x v="0"/>
    <n v="2"/>
    <n v="0"/>
  </r>
  <r>
    <x v="1371"/>
    <n v="0"/>
    <x v="0"/>
    <n v="0"/>
    <n v="0"/>
  </r>
  <r>
    <x v="1371"/>
    <n v="2055939"/>
    <x v="0"/>
    <n v="2"/>
    <n v="0"/>
  </r>
  <r>
    <x v="1372"/>
    <n v="2055733"/>
    <x v="0"/>
    <n v="2"/>
    <n v="0"/>
  </r>
  <r>
    <x v="1372"/>
    <n v="2055939"/>
    <x v="0"/>
    <n v="1"/>
    <n v="0"/>
  </r>
  <r>
    <x v="1373"/>
    <n v="0"/>
    <x v="0"/>
    <n v="0"/>
    <n v="0"/>
  </r>
  <r>
    <x v="1373"/>
    <n v="2055939"/>
    <x v="0"/>
    <n v="2"/>
    <n v="0"/>
  </r>
  <r>
    <x v="1374"/>
    <n v="2053670"/>
    <x v="0"/>
    <n v="1"/>
    <n v="0"/>
  </r>
  <r>
    <x v="1374"/>
    <n v="2055954"/>
    <x v="1"/>
    <n v="4"/>
    <n v="25"/>
  </r>
  <r>
    <x v="1375"/>
    <n v="2051130"/>
    <x v="0"/>
    <n v="2"/>
    <n v="0"/>
  </r>
  <r>
    <x v="1375"/>
    <n v="2053670"/>
    <x v="0"/>
    <n v="2"/>
    <n v="0"/>
  </r>
  <r>
    <x v="1376"/>
    <n v="0"/>
    <x v="0"/>
    <n v="0"/>
    <n v="0"/>
  </r>
  <r>
    <x v="1376"/>
    <n v="2053670"/>
    <x v="0"/>
    <n v="1"/>
    <n v="0"/>
  </r>
  <r>
    <x v="1377"/>
    <n v="2053670"/>
    <x v="0"/>
    <n v="6"/>
    <n v="0"/>
  </r>
  <r>
    <x v="1377"/>
    <n v="2054366"/>
    <x v="0"/>
    <n v="1"/>
    <n v="0"/>
  </r>
  <r>
    <x v="1378"/>
    <n v="0"/>
    <x v="0"/>
    <n v="0"/>
    <n v="0"/>
  </r>
  <r>
    <x v="1378"/>
    <n v="0"/>
    <x v="1"/>
    <n v="0"/>
    <n v="90"/>
  </r>
  <r>
    <x v="1379"/>
    <n v="0"/>
    <x v="0"/>
    <n v="0"/>
    <n v="0"/>
  </r>
  <r>
    <x v="1379"/>
    <n v="2056081"/>
    <x v="0"/>
    <n v="1"/>
    <n v="0"/>
  </r>
  <r>
    <x v="1380"/>
    <n v="0"/>
    <x v="0"/>
    <n v="0"/>
    <n v="0"/>
  </r>
  <r>
    <x v="1381"/>
    <n v="0"/>
    <x v="0"/>
    <n v="0"/>
    <n v="0"/>
  </r>
  <r>
    <x v="1381"/>
    <n v="2050889"/>
    <x v="0"/>
    <n v="2"/>
    <n v="0"/>
  </r>
  <r>
    <x v="1382"/>
    <n v="2052668"/>
    <x v="0"/>
    <n v="2"/>
    <n v="0"/>
  </r>
  <r>
    <x v="1382"/>
    <n v="2056602"/>
    <x v="0"/>
    <n v="1"/>
    <n v="0"/>
  </r>
  <r>
    <x v="1383"/>
    <n v="0"/>
    <x v="0"/>
    <n v="0"/>
    <n v="0"/>
  </r>
  <r>
    <x v="1383"/>
    <n v="2052668"/>
    <x v="0"/>
    <n v="1"/>
    <n v="0"/>
  </r>
  <r>
    <x v="1384"/>
    <n v="2052668"/>
    <x v="0"/>
    <n v="4"/>
    <n v="0"/>
  </r>
  <r>
    <x v="1384"/>
    <n v="2054354"/>
    <x v="1"/>
    <n v="1"/>
    <n v="90"/>
  </r>
  <r>
    <x v="1385"/>
    <n v="0"/>
    <x v="0"/>
    <n v="0"/>
    <n v="0"/>
  </r>
  <r>
    <x v="1385"/>
    <n v="2052668"/>
    <x v="0"/>
    <n v="3"/>
    <n v="0"/>
  </r>
  <r>
    <x v="1386"/>
    <n v="0"/>
    <x v="0"/>
    <n v="0"/>
    <n v="0"/>
  </r>
  <r>
    <x v="1386"/>
    <n v="2052668"/>
    <x v="0"/>
    <n v="3"/>
    <n v="0"/>
  </r>
  <r>
    <x v="1387"/>
    <n v="0"/>
    <x v="0"/>
    <n v="0"/>
    <n v="0"/>
  </r>
  <r>
    <x v="1387"/>
    <n v="2053192"/>
    <x v="0"/>
    <n v="1"/>
    <n v="0"/>
  </r>
  <r>
    <x v="1388"/>
    <n v="0"/>
    <x v="0"/>
    <n v="0"/>
    <n v="0"/>
  </r>
  <r>
    <x v="1389"/>
    <n v="0"/>
    <x v="0"/>
    <n v="0"/>
    <n v="0"/>
  </r>
  <r>
    <x v="1389"/>
    <n v="2058356"/>
    <x v="0"/>
    <n v="4"/>
    <n v="0"/>
  </r>
  <r>
    <x v="1390"/>
    <n v="0"/>
    <x v="0"/>
    <n v="0"/>
    <n v="0"/>
  </r>
  <r>
    <x v="1390"/>
    <n v="2058356"/>
    <x v="0"/>
    <n v="4"/>
    <n v="0"/>
  </r>
  <r>
    <x v="1391"/>
    <n v="122578"/>
    <x v="0"/>
    <n v="1"/>
    <n v="0"/>
  </r>
  <r>
    <x v="1391"/>
    <n v="772631"/>
    <x v="0"/>
    <n v="3"/>
    <n v="0"/>
  </r>
  <r>
    <x v="1392"/>
    <n v="772631"/>
    <x v="0"/>
    <n v="1"/>
    <n v="0"/>
  </r>
  <r>
    <x v="1392"/>
    <n v="1586565"/>
    <x v="0"/>
    <n v="2"/>
    <n v="0"/>
  </r>
  <r>
    <x v="1393"/>
    <n v="0"/>
    <x v="0"/>
    <n v="0"/>
    <n v="0"/>
  </r>
  <r>
    <x v="1393"/>
    <n v="772631"/>
    <x v="0"/>
    <n v="4"/>
    <n v="0"/>
  </r>
  <r>
    <x v="1394"/>
    <n v="121286"/>
    <x v="0"/>
    <n v="1"/>
    <n v="0"/>
  </r>
  <r>
    <x v="1394"/>
    <n v="772631"/>
    <x v="0"/>
    <n v="2"/>
    <n v="0"/>
  </r>
  <r>
    <x v="1395"/>
    <n v="1419863"/>
    <x v="0"/>
    <n v="1"/>
    <n v="0"/>
  </r>
  <r>
    <x v="1395"/>
    <n v="1601680"/>
    <x v="0"/>
    <n v="3"/>
    <n v="0"/>
  </r>
  <r>
    <x v="1396"/>
    <n v="490468"/>
    <x v="0"/>
    <n v="4"/>
    <n v="0"/>
  </r>
  <r>
    <x v="1396"/>
    <n v="1589927"/>
    <x v="0"/>
    <n v="1"/>
    <n v="0"/>
  </r>
  <r>
    <x v="1397"/>
    <n v="490468"/>
    <x v="0"/>
    <n v="1"/>
    <n v="0"/>
  </r>
  <r>
    <x v="1397"/>
    <n v="1601680"/>
    <x v="0"/>
    <n v="1"/>
    <n v="0"/>
  </r>
  <r>
    <x v="1398"/>
    <n v="0"/>
    <x v="0"/>
    <n v="0"/>
    <n v="0"/>
  </r>
  <r>
    <x v="1398"/>
    <n v="490468"/>
    <x v="0"/>
    <n v="1"/>
    <n v="0"/>
  </r>
  <r>
    <x v="1399"/>
    <n v="0"/>
    <x v="0"/>
    <n v="0"/>
    <n v="0"/>
  </r>
  <r>
    <x v="1400"/>
    <n v="0"/>
    <x v="0"/>
    <n v="0"/>
    <n v="0"/>
  </r>
  <r>
    <x v="1400"/>
    <n v="1601680"/>
    <x v="0"/>
    <n v="3"/>
    <n v="0"/>
  </r>
  <r>
    <x v="1401"/>
    <n v="490468"/>
    <x v="0"/>
    <n v="2"/>
    <n v="0"/>
  </r>
  <r>
    <x v="1401"/>
    <n v="1588393"/>
    <x v="0"/>
    <n v="1"/>
    <n v="0"/>
  </r>
  <r>
    <x v="1402"/>
    <n v="0"/>
    <x v="0"/>
    <n v="0"/>
    <n v="0"/>
  </r>
  <r>
    <x v="1402"/>
    <n v="490468"/>
    <x v="0"/>
    <n v="1"/>
    <n v="0"/>
  </r>
  <r>
    <x v="1403"/>
    <n v="994022"/>
    <x v="0"/>
    <n v="3"/>
    <n v="0"/>
  </r>
  <r>
    <x v="1403"/>
    <n v="1414488"/>
    <x v="1"/>
    <n v="1"/>
    <n v="20"/>
  </r>
  <r>
    <x v="1404"/>
    <n v="1414488"/>
    <x v="0"/>
    <n v="4"/>
    <n v="0"/>
  </r>
  <r>
    <x v="1404"/>
    <n v="1586695"/>
    <x v="0"/>
    <n v="2"/>
    <n v="0"/>
  </r>
  <r>
    <x v="1405"/>
    <n v="1414488"/>
    <x v="1"/>
    <n v="1"/>
    <n v="75"/>
  </r>
  <r>
    <x v="1405"/>
    <n v="1592224"/>
    <x v="0"/>
    <n v="1"/>
    <n v="0"/>
  </r>
  <r>
    <x v="1406"/>
    <n v="0"/>
    <x v="0"/>
    <n v="0"/>
    <n v="0"/>
  </r>
  <r>
    <x v="1406"/>
    <n v="1414488"/>
    <x v="1"/>
    <n v="5"/>
    <n v="75"/>
  </r>
  <r>
    <x v="1407"/>
    <n v="0"/>
    <x v="0"/>
    <n v="0"/>
    <n v="0"/>
  </r>
  <r>
    <x v="1407"/>
    <n v="125815"/>
    <x v="1"/>
    <n v="1"/>
    <n v="90"/>
  </r>
  <r>
    <x v="1408"/>
    <n v="0"/>
    <x v="0"/>
    <n v="0"/>
    <n v="0"/>
  </r>
  <r>
    <x v="1408"/>
    <n v="990216"/>
    <x v="0"/>
    <n v="1"/>
    <n v="0"/>
  </r>
  <r>
    <x v="1409"/>
    <n v="0"/>
    <x v="0"/>
    <n v="0"/>
    <n v="0"/>
  </r>
  <r>
    <x v="1409"/>
    <n v="486797"/>
    <x v="0"/>
    <n v="1"/>
    <n v="0"/>
  </r>
  <r>
    <x v="1410"/>
    <n v="0"/>
    <x v="0"/>
    <n v="0"/>
    <n v="0"/>
  </r>
  <r>
    <x v="1410"/>
    <n v="120994"/>
    <x v="0"/>
    <n v="2"/>
    <n v="0"/>
  </r>
  <r>
    <x v="1411"/>
    <n v="0"/>
    <x v="0"/>
    <n v="0"/>
    <n v="0"/>
  </r>
  <r>
    <x v="1411"/>
    <n v="989444"/>
    <x v="1"/>
    <n v="3"/>
    <n v="90"/>
  </r>
  <r>
    <x v="1412"/>
    <n v="314902"/>
    <x v="1"/>
    <n v="3"/>
    <n v="90"/>
  </r>
  <r>
    <x v="1412"/>
    <n v="489097"/>
    <x v="0"/>
    <n v="1"/>
    <n v="0"/>
  </r>
  <r>
    <x v="1413"/>
    <n v="0"/>
    <x v="0"/>
    <n v="0"/>
    <n v="0"/>
  </r>
  <r>
    <x v="1413"/>
    <n v="314902"/>
    <x v="0"/>
    <n v="2"/>
    <n v="0"/>
  </r>
  <r>
    <x v="1414"/>
    <n v="0"/>
    <x v="1"/>
    <n v="0"/>
    <n v="90"/>
  </r>
  <r>
    <x v="1414"/>
    <n v="775120"/>
    <x v="0"/>
    <n v="2"/>
    <n v="0"/>
  </r>
  <r>
    <x v="1415"/>
    <n v="314902"/>
    <x v="1"/>
    <n v="2"/>
    <n v="90"/>
  </r>
  <r>
    <x v="1415"/>
    <n v="437181"/>
    <x v="0"/>
    <n v="1"/>
    <n v="0"/>
  </r>
  <r>
    <x v="1416"/>
    <n v="0"/>
    <x v="0"/>
    <n v="0"/>
    <n v="0"/>
  </r>
  <r>
    <x v="1416"/>
    <n v="314902"/>
    <x v="1"/>
    <n v="5"/>
    <n v="90"/>
  </r>
  <r>
    <x v="1417"/>
    <n v="120571"/>
    <x v="0"/>
    <n v="1"/>
    <n v="0"/>
  </r>
  <r>
    <x v="1417"/>
    <n v="438610"/>
    <x v="0"/>
    <n v="1"/>
    <n v="0"/>
  </r>
  <r>
    <x v="1418"/>
    <n v="0"/>
    <x v="0"/>
    <n v="0"/>
    <n v="0"/>
  </r>
  <r>
    <x v="1419"/>
    <n v="0"/>
    <x v="0"/>
    <n v="0"/>
    <n v="0"/>
  </r>
  <r>
    <x v="1419"/>
    <n v="312903"/>
    <x v="0"/>
    <n v="3"/>
    <n v="0"/>
  </r>
  <r>
    <x v="1420"/>
    <n v="434638"/>
    <x v="0"/>
    <n v="1"/>
    <n v="0"/>
  </r>
  <r>
    <x v="1420"/>
    <n v="438610"/>
    <x v="0"/>
    <n v="1"/>
    <n v="0"/>
  </r>
  <r>
    <x v="1421"/>
    <n v="0"/>
    <x v="0"/>
    <n v="0"/>
    <n v="0"/>
  </r>
  <r>
    <x v="1421"/>
    <n v="1416957"/>
    <x v="0"/>
    <n v="2"/>
    <n v="0"/>
  </r>
  <r>
    <x v="1422"/>
    <n v="0"/>
    <x v="0"/>
    <n v="0"/>
    <n v="0"/>
  </r>
  <r>
    <x v="1423"/>
    <n v="0"/>
    <x v="0"/>
    <n v="0"/>
    <n v="0"/>
  </r>
  <r>
    <x v="1423"/>
    <n v="1435704"/>
    <x v="0"/>
    <n v="3"/>
    <n v="0"/>
  </r>
  <r>
    <x v="1424"/>
    <n v="0"/>
    <x v="0"/>
    <n v="0"/>
    <n v="0"/>
  </r>
  <r>
    <x v="1424"/>
    <n v="1432805"/>
    <x v="0"/>
    <n v="4"/>
    <n v="0"/>
  </r>
  <r>
    <x v="1425"/>
    <n v="796028"/>
    <x v="0"/>
    <n v="1"/>
    <n v="0"/>
  </r>
  <r>
    <x v="1425"/>
    <n v="1333784"/>
    <x v="0"/>
    <n v="1"/>
    <n v="0"/>
  </r>
  <r>
    <x v="1426"/>
    <n v="0"/>
    <x v="0"/>
    <n v="0"/>
    <n v="0"/>
  </r>
  <r>
    <x v="1426"/>
    <n v="773514"/>
    <x v="1"/>
    <n v="2"/>
    <n v="90"/>
  </r>
  <r>
    <x v="1427"/>
    <n v="0"/>
    <x v="0"/>
    <n v="0"/>
    <n v="0"/>
  </r>
  <r>
    <x v="1427"/>
    <n v="1588319"/>
    <x v="0"/>
    <n v="2"/>
    <n v="0"/>
  </r>
  <r>
    <x v="1428"/>
    <n v="0"/>
    <x v="0"/>
    <n v="0"/>
    <n v="0"/>
  </r>
  <r>
    <x v="1428"/>
    <n v="1459319"/>
    <x v="0"/>
    <n v="3"/>
    <n v="0"/>
  </r>
  <r>
    <x v="1429"/>
    <n v="1369669"/>
    <x v="0"/>
    <n v="1"/>
    <n v="0"/>
  </r>
  <r>
    <x v="1429"/>
    <n v="1590445"/>
    <x v="0"/>
    <n v="2"/>
    <n v="0"/>
  </r>
  <r>
    <x v="1430"/>
    <n v="0"/>
    <x v="0"/>
    <n v="0"/>
    <n v="0"/>
  </r>
  <r>
    <x v="1430"/>
    <n v="122381"/>
    <x v="0"/>
    <n v="1"/>
    <n v="0"/>
  </r>
  <r>
    <x v="1431"/>
    <n v="0"/>
    <x v="0"/>
    <n v="0"/>
    <n v="0"/>
  </r>
  <r>
    <x v="1431"/>
    <n v="0"/>
    <x v="1"/>
    <n v="0"/>
    <n v="90"/>
  </r>
  <r>
    <x v="1432"/>
    <n v="0"/>
    <x v="0"/>
    <n v="0"/>
    <n v="0"/>
  </r>
  <r>
    <x v="1432"/>
    <n v="1456633"/>
    <x v="0"/>
    <n v="3"/>
    <n v="0"/>
  </r>
  <r>
    <x v="1433"/>
    <n v="0"/>
    <x v="0"/>
    <n v="0"/>
    <n v="0"/>
  </r>
  <r>
    <x v="1434"/>
    <n v="0"/>
    <x v="0"/>
    <n v="0"/>
    <n v="0"/>
  </r>
  <r>
    <x v="1434"/>
    <n v="1456633"/>
    <x v="0"/>
    <n v="3"/>
    <n v="0"/>
  </r>
  <r>
    <x v="1435"/>
    <n v="118032"/>
    <x v="0"/>
    <n v="4"/>
    <n v="0"/>
  </r>
  <r>
    <x v="1435"/>
    <n v="121578"/>
    <x v="0"/>
    <n v="1"/>
    <n v="0"/>
  </r>
  <r>
    <x v="1436"/>
    <n v="0"/>
    <x v="0"/>
    <n v="0"/>
    <n v="0"/>
  </r>
  <r>
    <x v="1436"/>
    <n v="121578"/>
    <x v="0"/>
    <n v="3"/>
    <n v="0"/>
  </r>
  <r>
    <x v="1437"/>
    <n v="0"/>
    <x v="1"/>
    <n v="0"/>
    <n v="90"/>
  </r>
  <r>
    <x v="1437"/>
    <n v="121578"/>
    <x v="0"/>
    <n v="2"/>
    <n v="0"/>
  </r>
  <r>
    <x v="1438"/>
    <n v="0"/>
    <x v="0"/>
    <n v="0"/>
    <n v="0"/>
  </r>
  <r>
    <x v="1438"/>
    <n v="121578"/>
    <x v="0"/>
    <n v="3"/>
    <n v="0"/>
  </r>
  <r>
    <x v="1439"/>
    <n v="0"/>
    <x v="0"/>
    <n v="0"/>
    <n v="0"/>
  </r>
  <r>
    <x v="1439"/>
    <n v="799717"/>
    <x v="0"/>
    <n v="2"/>
    <n v="0"/>
  </r>
  <r>
    <x v="1440"/>
    <n v="0"/>
    <x v="1"/>
    <n v="0"/>
    <n v="90"/>
  </r>
  <r>
    <x v="1440"/>
    <n v="799717"/>
    <x v="0"/>
    <n v="5"/>
    <n v="0"/>
  </r>
  <r>
    <x v="1441"/>
    <n v="0"/>
    <x v="0"/>
    <n v="0"/>
    <n v="0"/>
  </r>
  <r>
    <x v="1442"/>
    <n v="799717"/>
    <x v="0"/>
    <n v="3"/>
    <n v="0"/>
  </r>
  <r>
    <x v="1442"/>
    <n v="1369582"/>
    <x v="0"/>
    <n v="1"/>
    <n v="0"/>
  </r>
  <r>
    <x v="1443"/>
    <n v="0"/>
    <x v="0"/>
    <n v="0"/>
    <n v="0"/>
  </r>
  <r>
    <x v="1443"/>
    <n v="1581653"/>
    <x v="0"/>
    <n v="2"/>
    <n v="0"/>
  </r>
  <r>
    <x v="1444"/>
    <n v="0"/>
    <x v="0"/>
    <n v="0"/>
    <n v="0"/>
  </r>
  <r>
    <x v="1444"/>
    <n v="1578599"/>
    <x v="0"/>
    <n v="2"/>
    <n v="0"/>
  </r>
  <r>
    <x v="1445"/>
    <n v="121213"/>
    <x v="1"/>
    <n v="1"/>
    <n v="90"/>
  </r>
  <r>
    <x v="1445"/>
    <n v="1578599"/>
    <x v="0"/>
    <n v="2"/>
    <n v="0"/>
  </r>
  <r>
    <x v="1446"/>
    <n v="0"/>
    <x v="0"/>
    <n v="0"/>
    <n v="0"/>
  </r>
  <r>
    <x v="1447"/>
    <n v="0"/>
    <x v="0"/>
    <n v="0"/>
    <n v="0"/>
  </r>
  <r>
    <x v="1447"/>
    <n v="1578599"/>
    <x v="0"/>
    <n v="4"/>
    <n v="0"/>
  </r>
  <r>
    <x v="1448"/>
    <n v="990223"/>
    <x v="0"/>
    <n v="2"/>
    <n v="0"/>
  </r>
  <r>
    <x v="1448"/>
    <n v="1369405"/>
    <x v="0"/>
    <n v="2"/>
    <n v="0"/>
  </r>
  <r>
    <x v="1449"/>
    <n v="0"/>
    <x v="0"/>
    <n v="0"/>
    <n v="0"/>
  </r>
  <r>
    <x v="1449"/>
    <n v="990223"/>
    <x v="0"/>
    <n v="2"/>
    <n v="0"/>
  </r>
  <r>
    <x v="1450"/>
    <n v="0"/>
    <x v="0"/>
    <n v="0"/>
    <n v="0"/>
  </r>
  <r>
    <x v="1450"/>
    <n v="990223"/>
    <x v="0"/>
    <n v="3"/>
    <n v="0"/>
  </r>
  <r>
    <x v="1451"/>
    <n v="990223"/>
    <x v="0"/>
    <n v="1"/>
    <n v="0"/>
  </r>
  <r>
    <x v="1451"/>
    <n v="1437712"/>
    <x v="0"/>
    <n v="2"/>
    <n v="0"/>
  </r>
  <r>
    <x v="1452"/>
    <n v="0"/>
    <x v="0"/>
    <n v="0"/>
    <n v="0"/>
  </r>
  <r>
    <x v="1452"/>
    <n v="1597416"/>
    <x v="0"/>
    <n v="2"/>
    <n v="0"/>
  </r>
  <r>
    <x v="1453"/>
    <n v="0"/>
    <x v="1"/>
    <n v="0"/>
    <n v="90"/>
  </r>
  <r>
    <x v="1453"/>
    <n v="995548"/>
    <x v="0"/>
    <n v="1"/>
    <n v="0"/>
  </r>
  <r>
    <x v="1454"/>
    <n v="490475"/>
    <x v="0"/>
    <n v="2"/>
    <n v="0"/>
  </r>
  <r>
    <x v="1454"/>
    <n v="1597416"/>
    <x v="0"/>
    <n v="1"/>
    <n v="0"/>
  </r>
  <r>
    <x v="1455"/>
    <n v="0"/>
    <x v="0"/>
    <n v="0"/>
    <n v="0"/>
  </r>
  <r>
    <x v="1455"/>
    <n v="489927"/>
    <x v="0"/>
    <n v="1"/>
    <n v="0"/>
  </r>
  <r>
    <x v="1456"/>
    <n v="0"/>
    <x v="0"/>
    <n v="0"/>
    <n v="0"/>
  </r>
  <r>
    <x v="1457"/>
    <n v="438811"/>
    <x v="0"/>
    <n v="1"/>
    <n v="0"/>
  </r>
  <r>
    <x v="1457"/>
    <n v="1600392"/>
    <x v="0"/>
    <n v="1"/>
    <n v="0"/>
  </r>
  <r>
    <x v="1458"/>
    <n v="0"/>
    <x v="0"/>
    <n v="0"/>
    <n v="0"/>
  </r>
  <r>
    <x v="1459"/>
    <n v="0"/>
    <x v="0"/>
    <n v="0"/>
    <n v="0"/>
  </r>
  <r>
    <x v="1460"/>
    <n v="772903"/>
    <x v="0"/>
    <n v="1"/>
    <n v="0"/>
  </r>
  <r>
    <x v="1460"/>
    <n v="1333766"/>
    <x v="0"/>
    <n v="2"/>
    <n v="0"/>
  </r>
  <r>
    <x v="1461"/>
    <n v="1333766"/>
    <x v="0"/>
    <n v="1"/>
    <n v="0"/>
  </r>
  <r>
    <x v="1461"/>
    <n v="1600911"/>
    <x v="1"/>
    <n v="3"/>
    <n v="90"/>
  </r>
  <r>
    <x v="1462"/>
    <n v="0"/>
    <x v="0"/>
    <n v="0"/>
    <n v="0"/>
  </r>
  <r>
    <x v="1462"/>
    <n v="486288"/>
    <x v="0"/>
    <n v="1"/>
    <n v="0"/>
  </r>
  <r>
    <x v="1463"/>
    <n v="0"/>
    <x v="0"/>
    <n v="0"/>
    <n v="0"/>
  </r>
  <r>
    <x v="1463"/>
    <n v="1333766"/>
    <x v="0"/>
    <n v="1"/>
    <n v="0"/>
  </r>
  <r>
    <x v="1464"/>
    <n v="564723"/>
    <x v="0"/>
    <n v="3"/>
    <n v="0"/>
  </r>
  <r>
    <x v="1464"/>
    <n v="1409386"/>
    <x v="0"/>
    <n v="1"/>
    <n v="0"/>
  </r>
  <r>
    <x v="1465"/>
    <n v="0"/>
    <x v="0"/>
    <n v="0"/>
    <n v="0"/>
  </r>
  <r>
    <x v="1465"/>
    <n v="1409386"/>
    <x v="0"/>
    <n v="3"/>
    <n v="0"/>
  </r>
  <r>
    <x v="1466"/>
    <n v="0"/>
    <x v="0"/>
    <n v="0"/>
    <n v="0"/>
  </r>
  <r>
    <x v="1466"/>
    <n v="1409386"/>
    <x v="0"/>
    <n v="2"/>
    <n v="0"/>
  </r>
  <r>
    <x v="1467"/>
    <n v="0"/>
    <x v="0"/>
    <n v="0"/>
    <n v="0"/>
  </r>
  <r>
    <x v="1467"/>
    <n v="1409386"/>
    <x v="0"/>
    <n v="2"/>
    <n v="0"/>
  </r>
  <r>
    <x v="1468"/>
    <n v="0"/>
    <x v="0"/>
    <n v="0"/>
    <n v="0"/>
  </r>
  <r>
    <x v="1468"/>
    <n v="948677"/>
    <x v="0"/>
    <n v="1"/>
    <n v="0"/>
  </r>
  <r>
    <x v="1469"/>
    <n v="0"/>
    <x v="0"/>
    <n v="0"/>
    <n v="0"/>
  </r>
  <r>
    <x v="1469"/>
    <n v="948677"/>
    <x v="0"/>
    <n v="1"/>
    <n v="0"/>
  </r>
  <r>
    <x v="1470"/>
    <n v="0"/>
    <x v="0"/>
    <n v="0"/>
    <n v="0"/>
  </r>
  <r>
    <x v="1471"/>
    <n v="947426"/>
    <x v="0"/>
    <n v="1"/>
    <n v="0"/>
  </r>
  <r>
    <x v="1471"/>
    <n v="948677"/>
    <x v="0"/>
    <n v="3"/>
    <n v="0"/>
  </r>
  <r>
    <x v="1472"/>
    <n v="0"/>
    <x v="1"/>
    <n v="0"/>
    <n v="90"/>
  </r>
  <r>
    <x v="1472"/>
    <n v="2012168"/>
    <x v="0"/>
    <n v="2"/>
    <n v="0"/>
  </r>
  <r>
    <x v="1473"/>
    <n v="2011971"/>
    <x v="1"/>
    <n v="1"/>
    <n v="90"/>
  </r>
  <r>
    <x v="1473"/>
    <n v="2012218"/>
    <x v="0"/>
    <n v="3"/>
    <n v="0"/>
  </r>
  <r>
    <x v="1474"/>
    <n v="2011971"/>
    <x v="1"/>
    <n v="1"/>
    <n v="90"/>
  </r>
  <r>
    <x v="1474"/>
    <n v="2012208"/>
    <x v="0"/>
    <n v="2"/>
    <n v="0"/>
  </r>
  <r>
    <x v="1475"/>
    <n v="2011971"/>
    <x v="1"/>
    <n v="1"/>
    <n v="57"/>
  </r>
  <r>
    <x v="1475"/>
    <n v="2012199"/>
    <x v="0"/>
    <n v="2"/>
    <n v="0"/>
  </r>
  <r>
    <x v="1476"/>
    <n v="0"/>
    <x v="0"/>
    <n v="0"/>
    <n v="0"/>
  </r>
  <r>
    <x v="1476"/>
    <n v="1902853"/>
    <x v="1"/>
    <n v="1"/>
    <n v="90"/>
  </r>
  <r>
    <x v="1477"/>
    <n v="0"/>
    <x v="0"/>
    <n v="0"/>
    <n v="0"/>
  </r>
  <r>
    <x v="1477"/>
    <n v="1902440"/>
    <x v="1"/>
    <n v="1"/>
    <n v="90"/>
  </r>
  <r>
    <x v="1478"/>
    <n v="0"/>
    <x v="0"/>
    <n v="0"/>
    <n v="0"/>
  </r>
  <r>
    <x v="1479"/>
    <n v="0"/>
    <x v="0"/>
    <n v="0"/>
    <n v="0"/>
  </r>
  <r>
    <x v="1479"/>
    <n v="1902440"/>
    <x v="2"/>
    <n v="3"/>
    <n v="71"/>
  </r>
  <r>
    <x v="1480"/>
    <n v="0"/>
    <x v="0"/>
    <n v="0"/>
    <n v="0"/>
  </r>
  <r>
    <x v="1480"/>
    <n v="1902620"/>
    <x v="0"/>
    <n v="2"/>
    <n v="0"/>
  </r>
  <r>
    <x v="1481"/>
    <n v="0"/>
    <x v="0"/>
    <n v="0"/>
    <n v="0"/>
  </r>
  <r>
    <x v="1481"/>
    <n v="1902871"/>
    <x v="0"/>
    <n v="1"/>
    <n v="0"/>
  </r>
  <r>
    <x v="1482"/>
    <n v="0"/>
    <x v="0"/>
    <n v="0"/>
    <n v="0"/>
  </r>
  <r>
    <x v="1483"/>
    <n v="0"/>
    <x v="0"/>
    <n v="0"/>
    <n v="0"/>
  </r>
  <r>
    <x v="1483"/>
    <n v="1902631"/>
    <x v="1"/>
    <n v="3"/>
    <n v="90"/>
  </r>
  <r>
    <x v="1484"/>
    <n v="0"/>
    <x v="0"/>
    <n v="0"/>
    <n v="0"/>
  </r>
  <r>
    <x v="1484"/>
    <n v="1902722"/>
    <x v="0"/>
    <n v="3"/>
    <n v="0"/>
  </r>
  <r>
    <x v="1485"/>
    <n v="0"/>
    <x v="0"/>
    <n v="0"/>
    <n v="0"/>
  </r>
  <r>
    <x v="1485"/>
    <n v="1799444"/>
    <x v="0"/>
    <n v="1"/>
    <n v="0"/>
  </r>
  <r>
    <x v="1486"/>
    <n v="0"/>
    <x v="0"/>
    <n v="0"/>
    <n v="0"/>
  </r>
  <r>
    <x v="1486"/>
    <n v="1799344"/>
    <x v="0"/>
    <n v="1"/>
    <n v="0"/>
  </r>
  <r>
    <x v="1487"/>
    <n v="0"/>
    <x v="0"/>
    <n v="0"/>
    <n v="0"/>
  </r>
  <r>
    <x v="1487"/>
    <n v="1799363"/>
    <x v="0"/>
    <n v="2"/>
    <n v="0"/>
  </r>
  <r>
    <x v="1488"/>
    <n v="0"/>
    <x v="0"/>
    <n v="0"/>
    <n v="0"/>
  </r>
  <r>
    <x v="1489"/>
    <n v="0"/>
    <x v="0"/>
    <n v="0"/>
    <n v="0"/>
  </r>
  <r>
    <x v="1490"/>
    <n v="0"/>
    <x v="0"/>
    <n v="0"/>
    <n v="0"/>
  </r>
  <r>
    <x v="1491"/>
    <n v="0"/>
    <x v="0"/>
    <n v="0"/>
    <n v="0"/>
  </r>
  <r>
    <x v="1491"/>
    <n v="987759"/>
    <x v="0"/>
    <n v="2"/>
    <n v="0"/>
  </r>
  <r>
    <x v="1492"/>
    <n v="0"/>
    <x v="0"/>
    <n v="0"/>
    <n v="0"/>
  </r>
  <r>
    <x v="1492"/>
    <n v="987759"/>
    <x v="0"/>
    <n v="2"/>
    <n v="0"/>
  </r>
  <r>
    <x v="1493"/>
    <n v="0"/>
    <x v="1"/>
    <n v="0"/>
    <n v="90"/>
  </r>
  <r>
    <x v="1493"/>
    <n v="151409"/>
    <x v="0"/>
    <n v="1"/>
    <n v="0"/>
  </r>
  <r>
    <x v="1494"/>
    <n v="67578"/>
    <x v="0"/>
    <n v="2"/>
    <n v="0"/>
  </r>
  <r>
    <x v="1494"/>
    <n v="151409"/>
    <x v="0"/>
    <n v="1"/>
    <n v="0"/>
  </r>
  <r>
    <x v="1495"/>
    <n v="67601"/>
    <x v="1"/>
    <n v="2"/>
    <n v="90"/>
  </r>
  <r>
    <x v="1495"/>
    <n v="151409"/>
    <x v="0"/>
    <n v="1"/>
    <n v="0"/>
  </r>
  <r>
    <x v="1496"/>
    <n v="0"/>
    <x v="0"/>
    <n v="0"/>
    <n v="0"/>
  </r>
  <r>
    <x v="1496"/>
    <n v="151409"/>
    <x v="0"/>
    <n v="5"/>
    <n v="0"/>
  </r>
  <r>
    <x v="1497"/>
    <n v="0"/>
    <x v="0"/>
    <n v="0"/>
    <n v="0"/>
  </r>
  <r>
    <x v="1497"/>
    <n v="1211037"/>
    <x v="1"/>
    <n v="1"/>
    <n v="41"/>
  </r>
  <r>
    <x v="1498"/>
    <n v="0"/>
    <x v="1"/>
    <n v="0"/>
    <n v="90"/>
  </r>
  <r>
    <x v="1498"/>
    <n v="1211037"/>
    <x v="1"/>
    <n v="5"/>
    <n v="90"/>
  </r>
  <r>
    <x v="1499"/>
    <n v="0"/>
    <x v="0"/>
    <n v="0"/>
    <n v="0"/>
  </r>
  <r>
    <x v="1499"/>
    <n v="1211037"/>
    <x v="1"/>
    <n v="2"/>
    <n v="90"/>
  </r>
  <r>
    <x v="1500"/>
    <n v="495932"/>
    <x v="0"/>
    <n v="1"/>
    <n v="0"/>
  </r>
  <r>
    <x v="1500"/>
    <n v="1211037"/>
    <x v="1"/>
    <n v="2"/>
    <n v="90"/>
  </r>
  <r>
    <x v="1501"/>
    <n v="463541"/>
    <x v="0"/>
    <n v="2"/>
    <n v="0"/>
  </r>
  <r>
    <x v="1501"/>
    <n v="463611"/>
    <x v="1"/>
    <n v="1"/>
    <n v="90"/>
  </r>
  <r>
    <x v="1502"/>
    <n v="0"/>
    <x v="0"/>
    <n v="0"/>
    <n v="0"/>
  </r>
  <r>
    <x v="1502"/>
    <n v="463644"/>
    <x v="0"/>
    <n v="2"/>
    <n v="0"/>
  </r>
  <r>
    <x v="1503"/>
    <n v="463541"/>
    <x v="0"/>
    <n v="2"/>
    <n v="0"/>
  </r>
  <r>
    <x v="1503"/>
    <n v="463636"/>
    <x v="0"/>
    <n v="1"/>
    <n v="0"/>
  </r>
  <r>
    <x v="1504"/>
    <n v="463541"/>
    <x v="0"/>
    <n v="1"/>
    <n v="0"/>
  </r>
  <r>
    <x v="1504"/>
    <n v="463553"/>
    <x v="0"/>
    <n v="2"/>
    <n v="0"/>
  </r>
  <r>
    <x v="1505"/>
    <n v="0"/>
    <x v="0"/>
    <n v="0"/>
    <n v="0"/>
  </r>
  <r>
    <x v="1505"/>
    <n v="793614"/>
    <x v="0"/>
    <n v="2"/>
    <n v="0"/>
  </r>
  <r>
    <x v="1506"/>
    <n v="0"/>
    <x v="0"/>
    <n v="0"/>
    <n v="0"/>
  </r>
  <r>
    <x v="1506"/>
    <n v="793621"/>
    <x v="0"/>
    <n v="6"/>
    <n v="0"/>
  </r>
  <r>
    <x v="1507"/>
    <n v="793621"/>
    <x v="0"/>
    <n v="3"/>
    <n v="0"/>
  </r>
  <r>
    <x v="1507"/>
    <n v="793679"/>
    <x v="1"/>
    <n v="4"/>
    <n v="90"/>
  </r>
  <r>
    <x v="1508"/>
    <n v="0"/>
    <x v="0"/>
    <n v="0"/>
    <n v="0"/>
  </r>
  <r>
    <x v="1509"/>
    <n v="0"/>
    <x v="0"/>
    <n v="0"/>
    <n v="0"/>
  </r>
  <r>
    <x v="1509"/>
    <n v="793607"/>
    <x v="0"/>
    <n v="1"/>
    <n v="0"/>
  </r>
  <r>
    <x v="1510"/>
    <n v="0"/>
    <x v="0"/>
    <n v="0"/>
    <n v="0"/>
  </r>
  <r>
    <x v="1510"/>
    <n v="793607"/>
    <x v="0"/>
    <n v="3"/>
    <n v="0"/>
  </r>
  <r>
    <x v="1511"/>
    <n v="793607"/>
    <x v="0"/>
    <n v="2"/>
    <n v="0"/>
  </r>
  <r>
    <x v="1511"/>
    <n v="793635"/>
    <x v="0"/>
    <n v="1"/>
    <n v="0"/>
  </r>
  <r>
    <x v="1512"/>
    <n v="0"/>
    <x v="0"/>
    <n v="0"/>
    <n v="0"/>
  </r>
  <r>
    <x v="1512"/>
    <n v="793607"/>
    <x v="0"/>
    <n v="2"/>
    <n v="0"/>
  </r>
  <r>
    <x v="1513"/>
    <n v="0"/>
    <x v="0"/>
    <n v="0"/>
    <n v="0"/>
  </r>
  <r>
    <x v="1513"/>
    <n v="793564"/>
    <x v="0"/>
    <n v="2"/>
    <n v="0"/>
  </r>
  <r>
    <x v="1514"/>
    <n v="0"/>
    <x v="0"/>
    <n v="0"/>
    <n v="0"/>
  </r>
  <r>
    <x v="1515"/>
    <n v="0"/>
    <x v="0"/>
    <n v="0"/>
    <n v="0"/>
  </r>
  <r>
    <x v="1515"/>
    <n v="793536"/>
    <x v="0"/>
    <n v="2"/>
    <n v="0"/>
  </r>
  <r>
    <x v="1516"/>
    <n v="793536"/>
    <x v="0"/>
    <n v="2"/>
    <n v="0"/>
  </r>
  <r>
    <x v="1516"/>
    <n v="793592"/>
    <x v="0"/>
    <n v="1"/>
    <n v="0"/>
  </r>
  <r>
    <x v="1517"/>
    <n v="71272"/>
    <x v="0"/>
    <n v="3"/>
    <n v="0"/>
  </r>
  <r>
    <x v="1517"/>
    <n v="227855"/>
    <x v="0"/>
    <n v="1"/>
    <n v="0"/>
  </r>
  <r>
    <x v="1518"/>
    <n v="0"/>
    <x v="0"/>
    <n v="0"/>
    <n v="0"/>
  </r>
  <r>
    <x v="1518"/>
    <n v="225701"/>
    <x v="0"/>
    <n v="1"/>
    <n v="0"/>
  </r>
  <r>
    <x v="1519"/>
    <n v="0"/>
    <x v="0"/>
    <n v="0"/>
    <n v="0"/>
  </r>
  <r>
    <x v="1519"/>
    <n v="71272"/>
    <x v="0"/>
    <n v="2"/>
    <n v="0"/>
  </r>
  <r>
    <x v="1520"/>
    <n v="71124"/>
    <x v="0"/>
    <n v="3"/>
    <n v="0"/>
  </r>
  <r>
    <x v="1520"/>
    <n v="71272"/>
    <x v="0"/>
    <n v="1"/>
    <n v="0"/>
  </r>
  <r>
    <x v="1521"/>
    <n v="0"/>
    <x v="0"/>
    <n v="0"/>
    <n v="0"/>
  </r>
  <r>
    <x v="1522"/>
    <n v="0"/>
    <x v="0"/>
    <n v="0"/>
    <n v="0"/>
  </r>
  <r>
    <x v="1522"/>
    <n v="1629476"/>
    <x v="1"/>
    <n v="3"/>
    <n v="90"/>
  </r>
  <r>
    <x v="1523"/>
    <n v="0"/>
    <x v="0"/>
    <n v="0"/>
    <n v="0"/>
  </r>
  <r>
    <x v="1523"/>
    <n v="0"/>
    <x v="1"/>
    <n v="0"/>
    <n v="90"/>
  </r>
  <r>
    <x v="1524"/>
    <n v="0"/>
    <x v="0"/>
    <n v="0"/>
    <n v="0"/>
  </r>
  <r>
    <x v="1524"/>
    <n v="1629476"/>
    <x v="0"/>
    <n v="1"/>
    <n v="0"/>
  </r>
  <r>
    <x v="1525"/>
    <n v="710806"/>
    <x v="0"/>
    <n v="1"/>
    <n v="0"/>
  </r>
  <r>
    <x v="1525"/>
    <n v="1629476"/>
    <x v="1"/>
    <n v="2"/>
    <n v="90"/>
  </r>
  <r>
    <x v="1526"/>
    <n v="228845"/>
    <x v="0"/>
    <n v="1"/>
    <n v="0"/>
  </r>
  <r>
    <x v="1526"/>
    <n v="229459"/>
    <x v="0"/>
    <n v="2"/>
    <n v="0"/>
  </r>
  <r>
    <x v="1527"/>
    <n v="0"/>
    <x v="0"/>
    <n v="0"/>
    <n v="0"/>
  </r>
  <r>
    <x v="1527"/>
    <n v="228845"/>
    <x v="0"/>
    <n v="4"/>
    <n v="0"/>
  </r>
  <r>
    <x v="1528"/>
    <n v="0"/>
    <x v="0"/>
    <n v="0"/>
    <n v="0"/>
  </r>
  <r>
    <x v="1528"/>
    <n v="228845"/>
    <x v="0"/>
    <n v="4"/>
    <n v="0"/>
  </r>
  <r>
    <x v="1529"/>
    <n v="224953"/>
    <x v="0"/>
    <n v="1"/>
    <n v="0"/>
  </r>
  <r>
    <x v="1529"/>
    <n v="228845"/>
    <x v="0"/>
    <n v="1"/>
    <n v="0"/>
  </r>
  <r>
    <x v="1530"/>
    <n v="2052793"/>
    <x v="0"/>
    <n v="1"/>
    <n v="0"/>
  </r>
  <r>
    <x v="1530"/>
    <n v="2058356"/>
    <x v="0"/>
    <n v="2"/>
    <n v="0"/>
  </r>
  <r>
    <x v="1531"/>
    <n v="2053591"/>
    <x v="0"/>
    <n v="1"/>
    <n v="0"/>
  </r>
  <r>
    <x v="1531"/>
    <n v="2056315"/>
    <x v="0"/>
    <n v="2"/>
    <n v="0"/>
  </r>
  <r>
    <x v="1532"/>
    <n v="0"/>
    <x v="0"/>
    <n v="0"/>
    <n v="0"/>
  </r>
  <r>
    <x v="1532"/>
    <n v="2056220"/>
    <x v="0"/>
    <n v="2"/>
    <n v="0"/>
  </r>
  <r>
    <x v="1533"/>
    <n v="0"/>
    <x v="0"/>
    <n v="0"/>
    <n v="0"/>
  </r>
  <r>
    <x v="1533"/>
    <n v="0"/>
    <x v="1"/>
    <n v="0"/>
    <n v="90"/>
  </r>
  <r>
    <x v="1534"/>
    <n v="0"/>
    <x v="0"/>
    <n v="0"/>
    <n v="0"/>
  </r>
  <r>
    <x v="1534"/>
    <n v="2058225"/>
    <x v="0"/>
    <n v="4"/>
    <n v="0"/>
  </r>
  <r>
    <x v="1535"/>
    <n v="0"/>
    <x v="0"/>
    <n v="0"/>
    <n v="0"/>
  </r>
  <r>
    <x v="1535"/>
    <n v="2052500"/>
    <x v="0"/>
    <n v="1"/>
    <n v="0"/>
  </r>
  <r>
    <x v="1536"/>
    <n v="2054531"/>
    <x v="0"/>
    <n v="2"/>
    <n v="0"/>
  </r>
  <r>
    <x v="1536"/>
    <n v="2056854"/>
    <x v="0"/>
    <n v="5"/>
    <n v="0"/>
  </r>
  <r>
    <x v="1537"/>
    <n v="2052668"/>
    <x v="0"/>
    <n v="3"/>
    <n v="0"/>
  </r>
  <r>
    <x v="1537"/>
    <n v="2056510"/>
    <x v="0"/>
    <n v="1"/>
    <n v="0"/>
  </r>
  <r>
    <x v="1538"/>
    <n v="0"/>
    <x v="0"/>
    <n v="0"/>
    <n v="0"/>
  </r>
  <r>
    <x v="1538"/>
    <n v="2053670"/>
    <x v="0"/>
    <n v="1"/>
    <n v="0"/>
  </r>
  <r>
    <x v="1539"/>
    <n v="0"/>
    <x v="0"/>
    <n v="0"/>
    <n v="0"/>
  </r>
  <r>
    <x v="1539"/>
    <n v="2055763"/>
    <x v="0"/>
    <n v="1"/>
    <n v="0"/>
  </r>
  <r>
    <x v="1540"/>
    <n v="0"/>
    <x v="0"/>
    <n v="0"/>
    <n v="0"/>
  </r>
  <r>
    <x v="1540"/>
    <n v="948738"/>
    <x v="0"/>
    <n v="4"/>
    <n v="0"/>
  </r>
  <r>
    <x v="1541"/>
    <n v="0"/>
    <x v="0"/>
    <n v="0"/>
    <n v="0"/>
  </r>
  <r>
    <x v="1541"/>
    <n v="1578599"/>
    <x v="0"/>
    <n v="2"/>
    <n v="0"/>
  </r>
  <r>
    <x v="1542"/>
    <n v="0"/>
    <x v="0"/>
    <n v="0"/>
    <n v="0"/>
  </r>
  <r>
    <x v="1542"/>
    <n v="438811"/>
    <x v="0"/>
    <n v="1"/>
    <n v="0"/>
  </r>
  <r>
    <x v="1543"/>
    <n v="0"/>
    <x v="0"/>
    <n v="0"/>
    <n v="0"/>
  </r>
  <r>
    <x v="1543"/>
    <n v="1597416"/>
    <x v="1"/>
    <n v="2"/>
    <n v="90"/>
  </r>
  <r>
    <x v="1544"/>
    <n v="0"/>
    <x v="0"/>
    <n v="0"/>
    <n v="0"/>
  </r>
  <r>
    <x v="1545"/>
    <n v="0"/>
    <x v="0"/>
    <n v="0"/>
    <n v="0"/>
  </r>
  <r>
    <x v="1545"/>
    <n v="772631"/>
    <x v="0"/>
    <n v="1"/>
    <n v="0"/>
  </r>
  <r>
    <x v="1546"/>
    <n v="0"/>
    <x v="0"/>
    <n v="0"/>
    <n v="0"/>
  </r>
  <r>
    <x v="1546"/>
    <n v="1601680"/>
    <x v="0"/>
    <n v="1"/>
    <n v="0"/>
  </r>
  <r>
    <x v="1547"/>
    <n v="0"/>
    <x v="0"/>
    <n v="0"/>
    <n v="0"/>
  </r>
  <r>
    <x v="1547"/>
    <n v="120994"/>
    <x v="0"/>
    <n v="3"/>
    <n v="0"/>
  </r>
  <r>
    <x v="1548"/>
    <n v="0"/>
    <x v="1"/>
    <n v="0"/>
    <n v="90"/>
  </r>
  <r>
    <x v="1548"/>
    <n v="490468"/>
    <x v="0"/>
    <n v="3"/>
    <n v="0"/>
  </r>
  <r>
    <x v="1549"/>
    <n v="0"/>
    <x v="0"/>
    <n v="0"/>
    <n v="0"/>
  </r>
  <r>
    <x v="1549"/>
    <n v="0"/>
    <x v="1"/>
    <n v="0"/>
    <n v="70"/>
  </r>
  <r>
    <x v="1550"/>
    <n v="0"/>
    <x v="0"/>
    <n v="0"/>
    <n v="0"/>
  </r>
  <r>
    <x v="1550"/>
    <n v="1456633"/>
    <x v="0"/>
    <n v="3"/>
    <n v="0"/>
  </r>
  <r>
    <x v="1551"/>
    <n v="0"/>
    <x v="0"/>
    <n v="0"/>
    <n v="0"/>
  </r>
  <r>
    <x v="1551"/>
    <n v="438610"/>
    <x v="0"/>
    <n v="2"/>
    <n v="0"/>
  </r>
  <r>
    <x v="1552"/>
    <n v="0"/>
    <x v="0"/>
    <n v="0"/>
    <n v="0"/>
  </r>
  <r>
    <x v="1552"/>
    <n v="314902"/>
    <x v="0"/>
    <n v="1"/>
    <n v="0"/>
  </r>
  <r>
    <x v="1553"/>
    <n v="0"/>
    <x v="0"/>
    <n v="0"/>
    <n v="0"/>
  </r>
  <r>
    <x v="1553"/>
    <n v="1460209"/>
    <x v="0"/>
    <n v="4"/>
    <n v="0"/>
  </r>
  <r>
    <x v="1554"/>
    <n v="0"/>
    <x v="0"/>
    <n v="0"/>
    <n v="0"/>
  </r>
  <r>
    <x v="1554"/>
    <n v="1333784"/>
    <x v="0"/>
    <n v="1"/>
    <n v="0"/>
  </r>
  <r>
    <x v="1555"/>
    <n v="0"/>
    <x v="0"/>
    <n v="0"/>
    <n v="0"/>
  </r>
  <r>
    <x v="1555"/>
    <n v="799717"/>
    <x v="0"/>
    <n v="1"/>
    <n v="0"/>
  </r>
  <r>
    <x v="1556"/>
    <n v="0"/>
    <x v="0"/>
    <n v="0"/>
    <n v="0"/>
  </r>
  <r>
    <x v="1556"/>
    <n v="121578"/>
    <x v="0"/>
    <n v="5"/>
    <n v="0"/>
  </r>
  <r>
    <x v="1557"/>
    <n v="0"/>
    <x v="0"/>
    <n v="0"/>
    <n v="0"/>
  </r>
  <r>
    <x v="1557"/>
    <n v="2011971"/>
    <x v="0"/>
    <n v="2"/>
    <n v="0"/>
  </r>
  <r>
    <x v="1558"/>
    <n v="0"/>
    <x v="0"/>
    <n v="0"/>
    <n v="0"/>
  </r>
  <r>
    <x v="1558"/>
    <n v="1902863"/>
    <x v="0"/>
    <n v="1"/>
    <n v="0"/>
  </r>
  <r>
    <x v="1559"/>
    <n v="0"/>
    <x v="1"/>
    <n v="0"/>
    <n v="90"/>
  </r>
  <r>
    <x v="1559"/>
    <n v="1902440"/>
    <x v="1"/>
    <n v="1"/>
    <n v="90"/>
  </r>
  <r>
    <x v="1560"/>
    <n v="0"/>
    <x v="0"/>
    <n v="0"/>
    <n v="0"/>
  </r>
  <r>
    <x v="1560"/>
    <n v="1799344"/>
    <x v="0"/>
    <n v="2"/>
    <n v="0"/>
  </r>
  <r>
    <x v="1561"/>
    <n v="0"/>
    <x v="0"/>
    <n v="0"/>
    <n v="0"/>
  </r>
  <r>
    <x v="1561"/>
    <n v="987759"/>
    <x v="0"/>
    <n v="4"/>
    <n v="0"/>
  </r>
  <r>
    <x v="1562"/>
    <n v="0"/>
    <x v="0"/>
    <n v="0"/>
    <n v="0"/>
  </r>
  <r>
    <x v="1562"/>
    <n v="1409386"/>
    <x v="0"/>
    <n v="3"/>
    <n v="0"/>
  </r>
  <r>
    <x v="1563"/>
    <n v="0"/>
    <x v="0"/>
    <n v="0"/>
    <n v="0"/>
  </r>
  <r>
    <x v="1563"/>
    <n v="0"/>
    <x v="1"/>
    <n v="0"/>
    <n v="90"/>
  </r>
  <r>
    <x v="1564"/>
    <n v="0"/>
    <x v="0"/>
    <n v="0"/>
    <n v="0"/>
  </r>
  <r>
    <x v="1564"/>
    <n v="793621"/>
    <x v="0"/>
    <n v="4"/>
    <n v="0"/>
  </r>
  <r>
    <x v="1565"/>
    <n v="0"/>
    <x v="0"/>
    <n v="0"/>
    <n v="0"/>
  </r>
  <r>
    <x v="1565"/>
    <n v="793607"/>
    <x v="0"/>
    <n v="1"/>
    <n v="0"/>
  </r>
  <r>
    <x v="1566"/>
    <n v="0"/>
    <x v="0"/>
    <n v="0"/>
    <n v="0"/>
  </r>
  <r>
    <x v="1566"/>
    <n v="793682"/>
    <x v="0"/>
    <n v="4"/>
    <n v="0"/>
  </r>
  <r>
    <x v="1567"/>
    <n v="0"/>
    <x v="0"/>
    <n v="0"/>
    <n v="0"/>
  </r>
  <r>
    <x v="1567"/>
    <n v="1629476"/>
    <x v="0"/>
    <n v="1"/>
    <n v="0"/>
  </r>
  <r>
    <x v="1568"/>
    <n v="0"/>
    <x v="0"/>
    <n v="0"/>
    <n v="0"/>
  </r>
  <r>
    <x v="1568"/>
    <n v="71272"/>
    <x v="0"/>
    <n v="1"/>
    <n v="0"/>
  </r>
  <r>
    <x v="1569"/>
    <n v="0"/>
    <x v="0"/>
    <n v="0"/>
    <n v="0"/>
  </r>
  <r>
    <x v="1569"/>
    <n v="228845"/>
    <x v="0"/>
    <n v="1"/>
    <n v="0"/>
  </r>
  <r>
    <x v="1570"/>
    <n v="0"/>
    <x v="0"/>
    <n v="0"/>
    <n v="0"/>
  </r>
  <r>
    <x v="1570"/>
    <n v="1211037"/>
    <x v="0"/>
    <n v="2"/>
    <n v="0"/>
  </r>
  <r>
    <x v="1571"/>
    <n v="151409"/>
    <x v="0"/>
    <n v="1"/>
    <n v="0"/>
  </r>
  <r>
    <x v="1571"/>
    <n v="1876554"/>
    <x v="0"/>
    <n v="2"/>
    <n v="0"/>
  </r>
  <r>
    <x v="1572"/>
    <n v="0"/>
    <x v="0"/>
    <n v="0"/>
    <n v="0"/>
  </r>
  <r>
    <x v="1572"/>
    <n v="2057597"/>
    <x v="0"/>
    <n v="2"/>
    <n v="0"/>
  </r>
  <r>
    <x v="1573"/>
    <n v="0"/>
    <x v="0"/>
    <n v="0"/>
    <n v="0"/>
  </r>
  <r>
    <x v="1573"/>
    <n v="2058356"/>
    <x v="0"/>
    <n v="1"/>
    <n v="0"/>
  </r>
  <r>
    <x v="1574"/>
    <n v="2053203"/>
    <x v="1"/>
    <n v="1"/>
    <n v="90"/>
  </r>
  <r>
    <x v="1574"/>
    <n v="2055939"/>
    <x v="0"/>
    <n v="3"/>
    <n v="0"/>
  </r>
  <r>
    <x v="1575"/>
    <n v="0"/>
    <x v="0"/>
    <n v="0"/>
    <n v="0"/>
  </r>
  <r>
    <x v="1575"/>
    <n v="2057811"/>
    <x v="0"/>
    <n v="1"/>
    <n v="0"/>
  </r>
  <r>
    <x v="1576"/>
    <n v="0"/>
    <x v="0"/>
    <n v="0"/>
    <n v="0"/>
  </r>
  <r>
    <x v="1576"/>
    <n v="2058124"/>
    <x v="0"/>
    <n v="2"/>
    <n v="0"/>
  </r>
  <r>
    <x v="1577"/>
    <n v="2055795"/>
    <x v="0"/>
    <n v="1"/>
    <n v="0"/>
  </r>
  <r>
    <x v="1577"/>
    <n v="2056315"/>
    <x v="0"/>
    <n v="3"/>
    <n v="0"/>
  </r>
  <r>
    <x v="1578"/>
    <n v="0"/>
    <x v="0"/>
    <n v="0"/>
    <n v="0"/>
  </r>
  <r>
    <x v="1579"/>
    <n v="2056650"/>
    <x v="0"/>
    <n v="1"/>
    <n v="0"/>
  </r>
  <r>
    <x v="1579"/>
    <n v="2056854"/>
    <x v="0"/>
    <n v="2"/>
    <n v="0"/>
  </r>
  <r>
    <x v="1580"/>
    <n v="0"/>
    <x v="0"/>
    <n v="0"/>
    <n v="0"/>
  </r>
  <r>
    <x v="1580"/>
    <n v="2053486"/>
    <x v="0"/>
    <n v="2"/>
    <n v="0"/>
  </r>
  <r>
    <x v="1581"/>
    <n v="0"/>
    <x v="0"/>
    <n v="0"/>
    <n v="0"/>
  </r>
  <r>
    <x v="1581"/>
    <n v="2054917"/>
    <x v="0"/>
    <n v="4"/>
    <n v="0"/>
  </r>
  <r>
    <x v="1582"/>
    <n v="0"/>
    <x v="0"/>
    <n v="0"/>
    <n v="0"/>
  </r>
  <r>
    <x v="1582"/>
    <n v="532236"/>
    <x v="0"/>
    <n v="2"/>
    <n v="0"/>
  </r>
  <r>
    <x v="1583"/>
    <n v="0"/>
    <x v="0"/>
    <n v="0"/>
    <n v="0"/>
  </r>
  <r>
    <x v="1583"/>
    <n v="1578599"/>
    <x v="0"/>
    <n v="1"/>
    <n v="0"/>
  </r>
  <r>
    <x v="1584"/>
    <n v="0"/>
    <x v="0"/>
    <n v="0"/>
    <n v="0"/>
  </r>
  <r>
    <x v="1584"/>
    <n v="1369669"/>
    <x v="1"/>
    <n v="2"/>
    <n v="90"/>
  </r>
  <r>
    <x v="1585"/>
    <n v="0"/>
    <x v="0"/>
    <n v="0"/>
    <n v="0"/>
  </r>
  <r>
    <x v="1585"/>
    <n v="990223"/>
    <x v="0"/>
    <n v="1"/>
    <n v="0"/>
  </r>
  <r>
    <x v="1586"/>
    <n v="0"/>
    <x v="0"/>
    <n v="0"/>
    <n v="0"/>
  </r>
  <r>
    <x v="1586"/>
    <n v="799717"/>
    <x v="0"/>
    <n v="1"/>
    <n v="0"/>
  </r>
  <r>
    <x v="1587"/>
    <n v="0"/>
    <x v="0"/>
    <n v="0"/>
    <n v="0"/>
  </r>
  <r>
    <x v="1587"/>
    <n v="438811"/>
    <x v="0"/>
    <n v="5"/>
    <n v="0"/>
  </r>
  <r>
    <x v="1588"/>
    <n v="0"/>
    <x v="0"/>
    <n v="0"/>
    <n v="0"/>
  </r>
  <r>
    <x v="1588"/>
    <n v="1338345"/>
    <x v="0"/>
    <n v="2"/>
    <n v="0"/>
  </r>
  <r>
    <x v="1589"/>
    <n v="0"/>
    <x v="1"/>
    <n v="0"/>
    <n v="90"/>
  </r>
  <r>
    <x v="1589"/>
    <n v="1333766"/>
    <x v="0"/>
    <n v="1"/>
    <n v="0"/>
  </r>
  <r>
    <x v="1590"/>
    <n v="0"/>
    <x v="0"/>
    <n v="0"/>
    <n v="0"/>
  </r>
  <r>
    <x v="1591"/>
    <n v="1418966"/>
    <x v="1"/>
    <n v="2"/>
    <n v="90"/>
  </r>
  <r>
    <x v="1591"/>
    <n v="1601680"/>
    <x v="0"/>
    <n v="2"/>
    <n v="0"/>
  </r>
  <r>
    <x v="1592"/>
    <n v="120994"/>
    <x v="0"/>
    <n v="1"/>
    <n v="0"/>
  </r>
  <r>
    <x v="1592"/>
    <n v="1339901"/>
    <x v="0"/>
    <n v="2"/>
    <n v="0"/>
  </r>
  <r>
    <x v="1593"/>
    <n v="490468"/>
    <x v="0"/>
    <n v="1"/>
    <n v="0"/>
  </r>
  <r>
    <x v="1593"/>
    <n v="1580154"/>
    <x v="0"/>
    <n v="2"/>
    <n v="0"/>
  </r>
  <r>
    <x v="1594"/>
    <n v="0"/>
    <x v="0"/>
    <n v="0"/>
    <n v="0"/>
  </r>
  <r>
    <x v="1594"/>
    <n v="1414488"/>
    <x v="1"/>
    <n v="1"/>
    <n v="90"/>
  </r>
  <r>
    <x v="1595"/>
    <n v="1456633"/>
    <x v="0"/>
    <n v="3"/>
    <n v="0"/>
  </r>
  <r>
    <x v="1595"/>
    <n v="1583338"/>
    <x v="0"/>
    <n v="1"/>
    <n v="0"/>
  </r>
  <r>
    <x v="1596"/>
    <n v="0"/>
    <x v="0"/>
    <n v="0"/>
    <n v="0"/>
  </r>
  <r>
    <x v="1596"/>
    <n v="776743"/>
    <x v="0"/>
    <n v="1"/>
    <n v="0"/>
  </r>
  <r>
    <x v="1597"/>
    <n v="314902"/>
    <x v="1"/>
    <n v="1"/>
    <n v="2"/>
  </r>
  <r>
    <x v="1597"/>
    <n v="315207"/>
    <x v="0"/>
    <n v="3"/>
    <n v="0"/>
  </r>
  <r>
    <x v="1598"/>
    <n v="0"/>
    <x v="0"/>
    <n v="0"/>
    <n v="0"/>
  </r>
  <r>
    <x v="1598"/>
    <n v="1333784"/>
    <x v="0"/>
    <n v="1"/>
    <n v="0"/>
  </r>
  <r>
    <x v="1599"/>
    <n v="121578"/>
    <x v="0"/>
    <n v="1"/>
    <n v="0"/>
  </r>
  <r>
    <x v="1599"/>
    <n v="315143"/>
    <x v="0"/>
    <n v="2"/>
    <n v="0"/>
  </r>
  <r>
    <x v="1600"/>
    <n v="0"/>
    <x v="0"/>
    <n v="0"/>
    <n v="0"/>
  </r>
  <r>
    <x v="1600"/>
    <n v="2011971"/>
    <x v="0"/>
    <n v="1"/>
    <n v="0"/>
  </r>
  <r>
    <x v="1601"/>
    <n v="0"/>
    <x v="0"/>
    <n v="0"/>
    <n v="0"/>
  </r>
  <r>
    <x v="1601"/>
    <n v="1902871"/>
    <x v="0"/>
    <n v="2"/>
    <n v="0"/>
  </r>
  <r>
    <x v="1602"/>
    <n v="710553"/>
    <x v="0"/>
    <n v="1"/>
    <n v="0"/>
  </r>
  <r>
    <x v="1602"/>
    <n v="1902440"/>
    <x v="1"/>
    <n v="3"/>
    <n v="90"/>
  </r>
  <r>
    <x v="1603"/>
    <n v="1799344"/>
    <x v="0"/>
    <n v="2"/>
    <n v="0"/>
  </r>
  <r>
    <x v="1603"/>
    <n v="1799351"/>
    <x v="0"/>
    <n v="1"/>
    <n v="0"/>
  </r>
  <r>
    <x v="1604"/>
    <n v="0"/>
    <x v="0"/>
    <n v="0"/>
    <n v="0"/>
  </r>
  <r>
    <x v="1604"/>
    <n v="987759"/>
    <x v="0"/>
    <n v="1"/>
    <n v="0"/>
  </r>
  <r>
    <x v="1605"/>
    <n v="84108"/>
    <x v="0"/>
    <n v="1"/>
    <n v="0"/>
  </r>
  <r>
    <x v="1605"/>
    <n v="1409386"/>
    <x v="0"/>
    <n v="4"/>
    <n v="0"/>
  </r>
  <r>
    <x v="1606"/>
    <n v="0"/>
    <x v="0"/>
    <n v="0"/>
    <n v="0"/>
  </r>
  <r>
    <x v="1606"/>
    <n v="463541"/>
    <x v="0"/>
    <n v="2"/>
    <n v="0"/>
  </r>
  <r>
    <x v="1607"/>
    <n v="0"/>
    <x v="0"/>
    <n v="0"/>
    <n v="0"/>
  </r>
  <r>
    <x v="1607"/>
    <n v="793608"/>
    <x v="0"/>
    <n v="2"/>
    <n v="0"/>
  </r>
  <r>
    <x v="1608"/>
    <n v="0"/>
    <x v="0"/>
    <n v="0"/>
    <n v="0"/>
  </r>
  <r>
    <x v="1608"/>
    <n v="793675"/>
    <x v="0"/>
    <n v="2"/>
    <n v="0"/>
  </r>
  <r>
    <x v="1609"/>
    <n v="0"/>
    <x v="0"/>
    <n v="0"/>
    <n v="0"/>
  </r>
  <r>
    <x v="1609"/>
    <n v="793607"/>
    <x v="0"/>
    <n v="4"/>
    <n v="0"/>
  </r>
  <r>
    <x v="1610"/>
    <n v="1629476"/>
    <x v="0"/>
    <n v="1"/>
    <n v="0"/>
  </r>
  <r>
    <x v="1610"/>
    <n v="1629787"/>
    <x v="0"/>
    <n v="3"/>
    <n v="0"/>
  </r>
  <r>
    <x v="1611"/>
    <n v="0"/>
    <x v="1"/>
    <n v="0"/>
    <n v="90"/>
  </r>
  <r>
    <x v="1611"/>
    <n v="71272"/>
    <x v="0"/>
    <n v="2"/>
    <n v="0"/>
  </r>
  <r>
    <x v="1612"/>
    <n v="225854"/>
    <x v="0"/>
    <n v="1"/>
    <n v="0"/>
  </r>
  <r>
    <x v="1612"/>
    <n v="228845"/>
    <x v="0"/>
    <n v="5"/>
    <n v="0"/>
  </r>
  <r>
    <x v="1613"/>
    <n v="0"/>
    <x v="0"/>
    <n v="0"/>
    <n v="0"/>
  </r>
  <r>
    <x v="1614"/>
    <n v="0"/>
    <x v="1"/>
    <n v="0"/>
    <n v="40"/>
  </r>
  <r>
    <x v="1614"/>
    <n v="151409"/>
    <x v="0"/>
    <n v="2"/>
    <n v="0"/>
  </r>
  <r>
    <x v="1615"/>
    <n v="0"/>
    <x v="0"/>
    <n v="0"/>
    <n v="0"/>
  </r>
  <r>
    <x v="1615"/>
    <n v="2058356"/>
    <x v="0"/>
    <n v="4"/>
    <n v="0"/>
  </r>
  <r>
    <x v="1616"/>
    <n v="0"/>
    <x v="1"/>
    <n v="0"/>
    <n v="90"/>
  </r>
  <r>
    <x v="1616"/>
    <n v="2055939"/>
    <x v="0"/>
    <n v="3"/>
    <n v="0"/>
  </r>
  <r>
    <x v="1617"/>
    <n v="0"/>
    <x v="0"/>
    <n v="0"/>
    <n v="0"/>
  </r>
  <r>
    <x v="1617"/>
    <n v="2052668"/>
    <x v="0"/>
    <n v="3"/>
    <n v="0"/>
  </r>
  <r>
    <x v="1618"/>
    <n v="2051495"/>
    <x v="0"/>
    <n v="1"/>
    <n v="0"/>
  </r>
  <r>
    <x v="1618"/>
    <n v="2053376"/>
    <x v="0"/>
    <n v="3"/>
    <n v="0"/>
  </r>
  <r>
    <x v="1619"/>
    <n v="0"/>
    <x v="0"/>
    <n v="0"/>
    <n v="0"/>
  </r>
  <r>
    <x v="1619"/>
    <n v="2052500"/>
    <x v="1"/>
    <n v="2"/>
    <n v="90"/>
  </r>
  <r>
    <x v="1620"/>
    <n v="0"/>
    <x v="0"/>
    <n v="0"/>
    <n v="0"/>
  </r>
  <r>
    <x v="1620"/>
    <n v="2053402"/>
    <x v="0"/>
    <n v="2"/>
    <n v="0"/>
  </r>
  <r>
    <x v="1621"/>
    <n v="2054831"/>
    <x v="0"/>
    <n v="2"/>
    <n v="0"/>
  </r>
  <r>
    <x v="1621"/>
    <n v="2056315"/>
    <x v="0"/>
    <n v="1"/>
    <n v="0"/>
  </r>
  <r>
    <x v="1622"/>
    <n v="0"/>
    <x v="1"/>
    <n v="0"/>
    <n v="90"/>
  </r>
  <r>
    <x v="1622"/>
    <n v="2056220"/>
    <x v="0"/>
    <n v="2"/>
    <n v="0"/>
  </r>
  <r>
    <x v="1623"/>
    <n v="0"/>
    <x v="0"/>
    <n v="0"/>
    <n v="0"/>
  </r>
  <r>
    <x v="1623"/>
    <n v="2054707"/>
    <x v="0"/>
    <n v="1"/>
    <n v="0"/>
  </r>
  <r>
    <x v="1624"/>
    <n v="0"/>
    <x v="0"/>
    <n v="0"/>
    <n v="0"/>
  </r>
  <r>
    <x v="1624"/>
    <n v="2056854"/>
    <x v="0"/>
    <n v="3"/>
    <n v="0"/>
  </r>
  <r>
    <x v="1625"/>
    <n v="0"/>
    <x v="0"/>
    <n v="0"/>
    <n v="0"/>
  </r>
  <r>
    <x v="1626"/>
    <n v="492750"/>
    <x v="0"/>
    <n v="1"/>
    <n v="0"/>
  </r>
  <r>
    <x v="1626"/>
    <n v="1578599"/>
    <x v="0"/>
    <n v="4"/>
    <n v="0"/>
  </r>
  <r>
    <x v="1627"/>
    <n v="990223"/>
    <x v="0"/>
    <n v="1"/>
    <n v="0"/>
  </r>
  <r>
    <x v="1627"/>
    <n v="1434555"/>
    <x v="0"/>
    <n v="1"/>
    <n v="0"/>
  </r>
  <r>
    <x v="1628"/>
    <n v="0"/>
    <x v="1"/>
    <n v="0"/>
    <n v="90"/>
  </r>
  <r>
    <x v="1628"/>
    <n v="1369669"/>
    <x v="0"/>
    <n v="1"/>
    <n v="0"/>
  </r>
  <r>
    <x v="1629"/>
    <n v="0"/>
    <x v="0"/>
    <n v="0"/>
    <n v="0"/>
  </r>
  <r>
    <x v="1629"/>
    <n v="799717"/>
    <x v="0"/>
    <n v="1"/>
    <n v="0"/>
  </r>
  <r>
    <x v="1630"/>
    <n v="120994"/>
    <x v="0"/>
    <n v="1"/>
    <n v="0"/>
  </r>
  <r>
    <x v="1630"/>
    <n v="1419131"/>
    <x v="0"/>
    <n v="1"/>
    <n v="0"/>
  </r>
  <r>
    <x v="1631"/>
    <n v="0"/>
    <x v="0"/>
    <n v="0"/>
    <n v="0"/>
  </r>
  <r>
    <x v="1632"/>
    <n v="0"/>
    <x v="0"/>
    <n v="0"/>
    <n v="0"/>
  </r>
  <r>
    <x v="1632"/>
    <n v="1597416"/>
    <x v="1"/>
    <n v="3"/>
    <n v="90"/>
  </r>
  <r>
    <x v="1633"/>
    <n v="0"/>
    <x v="0"/>
    <n v="0"/>
    <n v="0"/>
  </r>
  <r>
    <x v="1633"/>
    <n v="1333766"/>
    <x v="0"/>
    <n v="1"/>
    <n v="0"/>
  </r>
  <r>
    <x v="1634"/>
    <n v="0"/>
    <x v="1"/>
    <n v="0"/>
    <n v="23"/>
  </r>
  <r>
    <x v="1634"/>
    <n v="772631"/>
    <x v="0"/>
    <n v="4"/>
    <n v="0"/>
  </r>
  <r>
    <x v="1635"/>
    <n v="486120"/>
    <x v="0"/>
    <n v="1"/>
    <n v="0"/>
  </r>
  <r>
    <x v="1635"/>
    <n v="1601680"/>
    <x v="0"/>
    <n v="2"/>
    <n v="0"/>
  </r>
  <r>
    <x v="1636"/>
    <n v="490468"/>
    <x v="0"/>
    <n v="2"/>
    <n v="0"/>
  </r>
  <r>
    <x v="1636"/>
    <n v="1579037"/>
    <x v="0"/>
    <n v="1"/>
    <n v="0"/>
  </r>
  <r>
    <x v="1637"/>
    <n v="492240"/>
    <x v="0"/>
    <n v="1"/>
    <n v="0"/>
  </r>
  <r>
    <x v="1637"/>
    <n v="1414488"/>
    <x v="1"/>
    <n v="1"/>
    <n v="70"/>
  </r>
  <r>
    <x v="1638"/>
    <n v="0"/>
    <x v="0"/>
    <n v="0"/>
    <n v="0"/>
  </r>
  <r>
    <x v="1638"/>
    <n v="777449"/>
    <x v="0"/>
    <n v="2"/>
    <n v="0"/>
  </r>
  <r>
    <x v="1639"/>
    <n v="0"/>
    <x v="0"/>
    <n v="0"/>
    <n v="0"/>
  </r>
  <r>
    <x v="1639"/>
    <n v="438610"/>
    <x v="0"/>
    <n v="1"/>
    <n v="0"/>
  </r>
  <r>
    <x v="1640"/>
    <n v="314902"/>
    <x v="1"/>
    <n v="2"/>
    <n v="90"/>
  </r>
  <r>
    <x v="1640"/>
    <n v="489961"/>
    <x v="0"/>
    <n v="2"/>
    <n v="0"/>
  </r>
  <r>
    <x v="1641"/>
    <n v="0"/>
    <x v="0"/>
    <n v="0"/>
    <n v="0"/>
  </r>
  <r>
    <x v="1641"/>
    <n v="799174"/>
    <x v="1"/>
    <n v="1"/>
    <n v="44"/>
  </r>
  <r>
    <x v="1642"/>
    <n v="121578"/>
    <x v="0"/>
    <n v="2"/>
    <n v="0"/>
  </r>
  <r>
    <x v="1642"/>
    <n v="1435017"/>
    <x v="0"/>
    <n v="2"/>
    <n v="0"/>
  </r>
  <r>
    <x v="1643"/>
    <n v="2011971"/>
    <x v="0"/>
    <n v="4"/>
    <n v="0"/>
  </r>
  <r>
    <x v="1643"/>
    <n v="2012207"/>
    <x v="0"/>
    <n v="1"/>
    <n v="0"/>
  </r>
  <r>
    <x v="1644"/>
    <n v="1902697"/>
    <x v="1"/>
    <n v="2"/>
    <n v="90"/>
  </r>
  <r>
    <x v="1644"/>
    <n v="1902871"/>
    <x v="0"/>
    <n v="1"/>
    <n v="0"/>
  </r>
  <r>
    <x v="1645"/>
    <n v="1902440"/>
    <x v="2"/>
    <n v="1"/>
    <n v="58"/>
  </r>
  <r>
    <x v="1645"/>
    <n v="1902504"/>
    <x v="0"/>
    <n v="3"/>
    <n v="0"/>
  </r>
  <r>
    <x v="1646"/>
    <n v="0"/>
    <x v="0"/>
    <n v="0"/>
    <n v="0"/>
  </r>
  <r>
    <x v="1646"/>
    <n v="1799344"/>
    <x v="0"/>
    <n v="1"/>
    <n v="0"/>
  </r>
  <r>
    <x v="1647"/>
    <n v="987757"/>
    <x v="0"/>
    <n v="2"/>
    <n v="0"/>
  </r>
  <r>
    <x v="1647"/>
    <n v="987759"/>
    <x v="0"/>
    <n v="4"/>
    <n v="0"/>
  </r>
  <r>
    <x v="1648"/>
    <n v="463541"/>
    <x v="1"/>
    <n v="1"/>
    <n v="90"/>
  </r>
  <r>
    <x v="1648"/>
    <n v="463601"/>
    <x v="1"/>
    <n v="4"/>
    <n v="90"/>
  </r>
  <r>
    <x v="1649"/>
    <n v="0"/>
    <x v="1"/>
    <n v="0"/>
    <n v="90"/>
  </r>
  <r>
    <x v="1649"/>
    <n v="793536"/>
    <x v="0"/>
    <n v="1"/>
    <n v="0"/>
  </r>
  <r>
    <x v="1650"/>
    <n v="793621"/>
    <x v="0"/>
    <n v="5"/>
    <n v="0"/>
  </r>
  <r>
    <x v="1650"/>
    <n v="793666"/>
    <x v="0"/>
    <n v="2"/>
    <n v="0"/>
  </r>
  <r>
    <x v="1651"/>
    <n v="0"/>
    <x v="0"/>
    <n v="0"/>
    <n v="0"/>
  </r>
  <r>
    <x v="1651"/>
    <n v="793607"/>
    <x v="0"/>
    <n v="3"/>
    <n v="0"/>
  </r>
  <r>
    <x v="1652"/>
    <n v="1629416"/>
    <x v="0"/>
    <n v="3"/>
    <n v="0"/>
  </r>
  <r>
    <x v="1652"/>
    <n v="1629476"/>
    <x v="0"/>
    <n v="1"/>
    <n v="0"/>
  </r>
  <r>
    <x v="1653"/>
    <n v="0"/>
    <x v="0"/>
    <n v="0"/>
    <n v="0"/>
  </r>
  <r>
    <x v="1653"/>
    <n v="71272"/>
    <x v="0"/>
    <n v="4"/>
    <n v="0"/>
  </r>
  <r>
    <x v="1654"/>
    <n v="0"/>
    <x v="0"/>
    <n v="0"/>
    <n v="0"/>
  </r>
  <r>
    <x v="1655"/>
    <n v="151409"/>
    <x v="0"/>
    <n v="5"/>
    <n v="0"/>
  </r>
  <r>
    <x v="1655"/>
    <n v="2057457"/>
    <x v="1"/>
    <n v="2"/>
    <n v="40"/>
  </r>
  <r>
    <x v="1656"/>
    <n v="0"/>
    <x v="0"/>
    <n v="0"/>
    <n v="0"/>
  </r>
  <r>
    <x v="1656"/>
    <n v="1211037"/>
    <x v="0"/>
    <n v="3"/>
    <n v="0"/>
  </r>
  <r>
    <x v="1657"/>
    <n v="0"/>
    <x v="0"/>
    <n v="0"/>
    <n v="0"/>
  </r>
  <r>
    <x v="1657"/>
    <n v="94732"/>
    <x v="0"/>
    <n v="7"/>
    <n v="0"/>
  </r>
  <r>
    <x v="1658"/>
    <n v="2054893"/>
    <x v="1"/>
    <n v="1"/>
    <n v="90"/>
  </r>
  <r>
    <x v="1658"/>
    <n v="2055939"/>
    <x v="0"/>
    <n v="2"/>
    <n v="0"/>
  </r>
  <r>
    <x v="1659"/>
    <n v="2053392"/>
    <x v="0"/>
    <n v="1"/>
    <n v="0"/>
  </r>
  <r>
    <x v="1659"/>
    <n v="2056315"/>
    <x v="0"/>
    <n v="2"/>
    <n v="0"/>
  </r>
  <r>
    <x v="1660"/>
    <n v="2055542"/>
    <x v="1"/>
    <n v="1"/>
    <n v="90"/>
  </r>
  <r>
    <x v="1660"/>
    <n v="2056854"/>
    <x v="0"/>
    <n v="1"/>
    <n v="0"/>
  </r>
  <r>
    <x v="1661"/>
    <n v="2052668"/>
    <x v="0"/>
    <n v="2"/>
    <n v="0"/>
  </r>
  <r>
    <x v="1661"/>
    <n v="2056157"/>
    <x v="0"/>
    <n v="1"/>
    <n v="0"/>
  </r>
  <r>
    <x v="1662"/>
    <n v="0"/>
    <x v="1"/>
    <n v="0"/>
    <n v="90"/>
  </r>
  <r>
    <x v="1662"/>
    <n v="2053376"/>
    <x v="0"/>
    <n v="1"/>
    <n v="0"/>
  </r>
  <r>
    <x v="1663"/>
    <n v="0"/>
    <x v="0"/>
    <n v="0"/>
    <n v="0"/>
  </r>
  <r>
    <x v="1663"/>
    <n v="2052500"/>
    <x v="0"/>
    <n v="1"/>
    <n v="0"/>
  </r>
  <r>
    <x v="1664"/>
    <n v="0"/>
    <x v="0"/>
    <n v="0"/>
    <n v="0"/>
  </r>
  <r>
    <x v="1664"/>
    <n v="2053402"/>
    <x v="0"/>
    <n v="1"/>
    <n v="0"/>
  </r>
  <r>
    <x v="1665"/>
    <n v="2053670"/>
    <x v="0"/>
    <n v="2"/>
    <n v="0"/>
  </r>
  <r>
    <x v="1665"/>
    <n v="2054338"/>
    <x v="0"/>
    <n v="1"/>
    <n v="0"/>
  </r>
  <r>
    <x v="1666"/>
    <n v="2051761"/>
    <x v="0"/>
    <n v="1"/>
    <n v="0"/>
  </r>
  <r>
    <x v="1666"/>
    <n v="2056220"/>
    <x v="0"/>
    <n v="1"/>
    <n v="0"/>
  </r>
  <r>
    <x v="1667"/>
    <n v="1365287"/>
    <x v="0"/>
    <n v="2"/>
    <n v="0"/>
  </r>
  <r>
    <x v="1667"/>
    <n v="1578599"/>
    <x v="0"/>
    <n v="3"/>
    <n v="0"/>
  </r>
  <r>
    <x v="1668"/>
    <n v="0"/>
    <x v="0"/>
    <n v="0"/>
    <n v="0"/>
  </r>
  <r>
    <x v="1668"/>
    <n v="314902"/>
    <x v="3"/>
    <n v="3"/>
    <n v="90"/>
  </r>
  <r>
    <x v="1669"/>
    <n v="0"/>
    <x v="0"/>
    <n v="0"/>
    <n v="0"/>
  </r>
  <r>
    <x v="1669"/>
    <n v="990223"/>
    <x v="0"/>
    <n v="3"/>
    <n v="0"/>
  </r>
  <r>
    <x v="1670"/>
    <n v="0"/>
    <x v="0"/>
    <n v="0"/>
    <n v="0"/>
  </r>
  <r>
    <x v="1670"/>
    <n v="991220"/>
    <x v="0"/>
    <n v="1"/>
    <n v="0"/>
  </r>
  <r>
    <x v="1671"/>
    <n v="772631"/>
    <x v="0"/>
    <n v="1"/>
    <n v="0"/>
  </r>
  <r>
    <x v="1671"/>
    <n v="1432071"/>
    <x v="0"/>
    <n v="1"/>
    <n v="0"/>
  </r>
  <r>
    <x v="1672"/>
    <n v="435774"/>
    <x v="0"/>
    <n v="1"/>
    <n v="0"/>
  </r>
  <r>
    <x v="1672"/>
    <n v="490468"/>
    <x v="0"/>
    <n v="1"/>
    <n v="0"/>
  </r>
  <r>
    <x v="1673"/>
    <n v="776157"/>
    <x v="0"/>
    <n v="1"/>
    <n v="0"/>
  </r>
  <r>
    <x v="1673"/>
    <n v="1414488"/>
    <x v="1"/>
    <n v="4"/>
    <n v="80"/>
  </r>
  <r>
    <x v="1674"/>
    <n v="1368833"/>
    <x v="0"/>
    <n v="1"/>
    <n v="0"/>
  </r>
  <r>
    <x v="1674"/>
    <n v="1456633"/>
    <x v="1"/>
    <n v="2"/>
    <n v="90"/>
  </r>
  <r>
    <x v="1675"/>
    <n v="0"/>
    <x v="0"/>
    <n v="0"/>
    <n v="0"/>
  </r>
  <r>
    <x v="1675"/>
    <n v="487056"/>
    <x v="1"/>
    <n v="1"/>
    <n v="90"/>
  </r>
  <r>
    <x v="1676"/>
    <n v="490154"/>
    <x v="0"/>
    <n v="1"/>
    <n v="0"/>
  </r>
  <r>
    <x v="1676"/>
    <n v="1333784"/>
    <x v="0"/>
    <n v="1"/>
    <n v="0"/>
  </r>
  <r>
    <x v="1677"/>
    <n v="0"/>
    <x v="0"/>
    <n v="0"/>
    <n v="0"/>
  </r>
  <r>
    <x v="1677"/>
    <n v="1333766"/>
    <x v="0"/>
    <n v="2"/>
    <n v="0"/>
  </r>
  <r>
    <x v="1678"/>
    <n v="0"/>
    <x v="0"/>
    <n v="0"/>
    <n v="0"/>
  </r>
  <r>
    <x v="1678"/>
    <n v="710563"/>
    <x v="0"/>
    <n v="3"/>
    <n v="0"/>
  </r>
  <r>
    <x v="1679"/>
    <n v="0"/>
    <x v="1"/>
    <n v="0"/>
    <n v="90"/>
  </r>
  <r>
    <x v="1679"/>
    <n v="463612"/>
    <x v="0"/>
    <n v="4"/>
    <n v="0"/>
  </r>
  <r>
    <x v="1680"/>
    <n v="0"/>
    <x v="0"/>
    <n v="0"/>
    <n v="0"/>
  </r>
  <r>
    <x v="1680"/>
    <n v="793545"/>
    <x v="0"/>
    <n v="4"/>
    <n v="0"/>
  </r>
  <r>
    <x v="1681"/>
    <n v="793621"/>
    <x v="0"/>
    <n v="3"/>
    <n v="0"/>
  </r>
  <r>
    <x v="1681"/>
    <n v="793679"/>
    <x v="1"/>
    <n v="2"/>
    <n v="90"/>
  </r>
  <r>
    <x v="1682"/>
    <n v="0"/>
    <x v="0"/>
    <n v="0"/>
    <n v="0"/>
  </r>
  <r>
    <x v="1682"/>
    <n v="71272"/>
    <x v="0"/>
    <n v="2"/>
    <n v="0"/>
  </r>
  <r>
    <x v="1683"/>
    <n v="0"/>
    <x v="0"/>
    <n v="0"/>
    <n v="0"/>
  </r>
  <r>
    <x v="1683"/>
    <n v="225568"/>
    <x v="1"/>
    <n v="3"/>
    <n v="90"/>
  </r>
  <r>
    <x v="1684"/>
    <n v="0"/>
    <x v="0"/>
    <n v="0"/>
    <n v="0"/>
  </r>
  <r>
    <x v="1684"/>
    <n v="711288"/>
    <x v="1"/>
    <n v="1"/>
    <n v="90"/>
  </r>
  <r>
    <x v="1685"/>
    <n v="0"/>
    <x v="0"/>
    <n v="0"/>
    <n v="0"/>
  </r>
  <r>
    <x v="1685"/>
    <n v="151409"/>
    <x v="0"/>
    <n v="2"/>
    <n v="0"/>
  </r>
  <r>
    <x v="1686"/>
    <n v="0"/>
    <x v="0"/>
    <n v="0"/>
    <n v="0"/>
  </r>
  <r>
    <x v="1686"/>
    <n v="1747703"/>
    <x v="0"/>
    <n v="1"/>
    <n v="0"/>
  </r>
  <r>
    <x v="1687"/>
    <n v="0"/>
    <x v="0"/>
    <n v="0"/>
    <n v="0"/>
  </r>
  <r>
    <x v="1688"/>
    <n v="0"/>
    <x v="0"/>
    <n v="0"/>
    <n v="0"/>
  </r>
  <r>
    <x v="1688"/>
    <n v="2011971"/>
    <x v="0"/>
    <n v="4"/>
    <n v="0"/>
  </r>
  <r>
    <x v="1689"/>
    <n v="0"/>
    <x v="0"/>
    <n v="0"/>
    <n v="0"/>
  </r>
  <r>
    <x v="1689"/>
    <n v="2058356"/>
    <x v="0"/>
    <n v="2"/>
    <n v="0"/>
  </r>
  <r>
    <x v="1690"/>
    <n v="0"/>
    <x v="0"/>
    <n v="0"/>
    <n v="0"/>
  </r>
  <r>
    <x v="1690"/>
    <n v="1038417"/>
    <x v="1"/>
    <n v="1"/>
    <n v="90"/>
  </r>
  <r>
    <x v="1691"/>
    <n v="0"/>
    <x v="0"/>
    <n v="0"/>
    <n v="0"/>
  </r>
  <r>
    <x v="1691"/>
    <n v="782601"/>
    <x v="0"/>
    <n v="3"/>
    <n v="0"/>
  </r>
  <r>
    <x v="1692"/>
    <m/>
    <x v="4"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3180">
  <r>
    <n v="11279480"/>
    <n v="65"/>
    <x v="0"/>
    <x v="0"/>
    <x v="0"/>
    <x v="0"/>
    <n v="2"/>
  </r>
  <r>
    <n v="616131427"/>
    <n v="78"/>
    <x v="1"/>
    <x v="0"/>
    <x v="0"/>
    <x v="1"/>
    <n v="3"/>
  </r>
  <r>
    <n v="620675053"/>
    <n v="75"/>
    <x v="1"/>
    <x v="0"/>
    <x v="0"/>
    <x v="1"/>
    <n v="2"/>
  </r>
  <r>
    <n v="11277891"/>
    <n v="21"/>
    <x v="0"/>
    <x v="0"/>
    <x v="0"/>
    <x v="1"/>
    <n v="3"/>
  </r>
  <r>
    <n v="11277271"/>
    <n v="25"/>
    <x v="1"/>
    <x v="0"/>
    <x v="0"/>
    <x v="1"/>
    <n v="1"/>
  </r>
  <r>
    <n v="11282956"/>
    <n v="59"/>
    <x v="1"/>
    <x v="0"/>
    <x v="0"/>
    <x v="0"/>
    <n v="1"/>
  </r>
  <r>
    <n v="11281032"/>
    <n v="10"/>
    <x v="0"/>
    <x v="0"/>
    <x v="0"/>
    <x v="0"/>
    <n v="2"/>
  </r>
  <r>
    <n v="11277315"/>
    <n v="84"/>
    <x v="0"/>
    <x v="1"/>
    <x v="1"/>
    <x v="0"/>
    <n v="1"/>
  </r>
  <r>
    <n v="11277447"/>
    <n v="76"/>
    <x v="1"/>
    <x v="1"/>
    <x v="1"/>
    <x v="0"/>
    <n v="1"/>
  </r>
  <r>
    <n v="11277220"/>
    <n v="44"/>
    <x v="1"/>
    <x v="2"/>
    <x v="2"/>
    <x v="0"/>
    <n v="2"/>
  </r>
  <r>
    <n v="11280944"/>
    <n v="31"/>
    <x v="0"/>
    <x v="2"/>
    <x v="2"/>
    <x v="0"/>
    <n v="4"/>
  </r>
  <r>
    <n v="11280952"/>
    <n v="41"/>
    <x v="0"/>
    <x v="2"/>
    <x v="2"/>
    <x v="0"/>
    <n v="2"/>
  </r>
  <r>
    <n v="11282949"/>
    <n v="66"/>
    <x v="0"/>
    <x v="1"/>
    <x v="1"/>
    <x v="0"/>
    <n v="2"/>
  </r>
  <r>
    <n v="11270682"/>
    <n v="83"/>
    <x v="0"/>
    <x v="0"/>
    <x v="0"/>
    <x v="1"/>
    <n v="2"/>
  </r>
  <r>
    <n v="11270681"/>
    <n v="30"/>
    <x v="0"/>
    <x v="1"/>
    <x v="3"/>
    <x v="2"/>
    <n v="2"/>
  </r>
  <r>
    <n v="11289348"/>
    <n v="28"/>
    <x v="1"/>
    <x v="0"/>
    <x v="0"/>
    <x v="0"/>
    <n v="4"/>
  </r>
  <r>
    <n v="620474660"/>
    <n v="35"/>
    <x v="0"/>
    <x v="3"/>
    <x v="4"/>
    <x v="1"/>
    <n v="3"/>
  </r>
  <r>
    <n v="619077710"/>
    <n v="71"/>
    <x v="0"/>
    <x v="3"/>
    <x v="4"/>
    <x v="2"/>
    <n v="3"/>
  </r>
  <r>
    <n v="11288878"/>
    <n v="44"/>
    <x v="0"/>
    <x v="4"/>
    <x v="1"/>
    <x v="0"/>
    <n v="3"/>
  </r>
  <r>
    <n v="11289721"/>
    <n v="23"/>
    <x v="1"/>
    <x v="0"/>
    <x v="0"/>
    <x v="0"/>
    <n v="4"/>
  </r>
  <r>
    <n v="11289721"/>
    <n v="66"/>
    <x v="0"/>
    <x v="0"/>
    <x v="0"/>
    <x v="0"/>
    <n v="4"/>
  </r>
  <r>
    <n v="11285188"/>
    <n v="37"/>
    <x v="0"/>
    <x v="0"/>
    <x v="0"/>
    <x v="1"/>
    <n v="1"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  <r>
    <m/>
    <m/>
    <x v="2"/>
    <x v="5"/>
    <x v="5"/>
    <x v="3"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3385">
  <r>
    <n v="10687136"/>
    <n v="51288"/>
    <x v="0"/>
    <n v="2"/>
    <n v="0"/>
  </r>
  <r>
    <n v="10687136"/>
    <n v="1414488"/>
    <x v="0"/>
    <n v="0"/>
    <n v="0"/>
  </r>
  <r>
    <n v="10697150"/>
    <n v="734285"/>
    <x v="0"/>
    <n v="0"/>
    <n v="0"/>
  </r>
  <r>
    <n v="10697150"/>
    <n v="1414488"/>
    <x v="0"/>
    <n v="0"/>
    <n v="0"/>
  </r>
  <r>
    <n v="10763112"/>
    <n v="122578"/>
    <x v="0"/>
    <n v="0"/>
    <n v="0"/>
  </r>
  <r>
    <n v="10763112"/>
    <n v="438610"/>
    <x v="0"/>
    <n v="0"/>
    <n v="0"/>
  </r>
  <r>
    <n v="10763133"/>
    <n v="990219"/>
    <x v="0"/>
    <n v="0"/>
    <n v="0"/>
  </r>
  <r>
    <n v="10763133"/>
    <n v="1333784"/>
    <x v="0"/>
    <n v="0"/>
    <n v="0"/>
  </r>
  <r>
    <n v="10765199"/>
    <n v="1414488"/>
    <x v="0"/>
    <n v="0"/>
    <n v="0"/>
  </r>
  <r>
    <n v="10765199"/>
    <n v="1683947"/>
    <x v="0"/>
    <n v="1"/>
    <n v="0"/>
  </r>
  <r>
    <n v="10765440"/>
    <n v="820011"/>
    <x v="0"/>
    <n v="3"/>
    <n v="0"/>
  </r>
  <r>
    <n v="10765440"/>
    <n v="1414488"/>
    <x v="0"/>
    <n v="0"/>
    <n v="0"/>
  </r>
  <r>
    <n v="10765450"/>
    <n v="866523"/>
    <x v="0"/>
    <n v="2"/>
    <n v="0"/>
  </r>
  <r>
    <n v="10765450"/>
    <n v="1414488"/>
    <x v="0"/>
    <n v="0"/>
    <n v="0"/>
  </r>
  <r>
    <n v="10765472"/>
    <n v="1047375"/>
    <x v="0"/>
    <n v="3"/>
    <n v="0"/>
  </r>
  <r>
    <n v="10765472"/>
    <n v="1414488"/>
    <x v="0"/>
    <n v="0"/>
    <n v="0"/>
  </r>
  <r>
    <n v="10765699"/>
    <n v="953281"/>
    <x v="1"/>
    <n v="1"/>
    <n v="90"/>
  </r>
  <r>
    <n v="10765699"/>
    <n v="1414488"/>
    <x v="0"/>
    <n v="0"/>
    <n v="0"/>
  </r>
  <r>
    <n v="10765713"/>
    <n v="951500"/>
    <x v="0"/>
    <n v="5"/>
    <n v="0"/>
  </r>
  <r>
    <n v="10765713"/>
    <n v="1414488"/>
    <x v="0"/>
    <n v="0"/>
    <n v="0"/>
  </r>
  <r>
    <n v="10765749"/>
    <n v="1414488"/>
    <x v="0"/>
    <n v="0"/>
    <n v="0"/>
  </r>
  <r>
    <n v="10765749"/>
    <n v="1683947"/>
    <x v="0"/>
    <n v="2"/>
    <n v="0"/>
  </r>
  <r>
    <n v="10765830"/>
    <n v="1414488"/>
    <x v="0"/>
    <n v="0"/>
    <n v="0"/>
  </r>
  <r>
    <n v="10765830"/>
    <n v="1596713"/>
    <x v="0"/>
    <n v="1"/>
    <n v="0"/>
  </r>
  <r>
    <n v="10765933"/>
    <n v="455262"/>
    <x v="0"/>
    <n v="1"/>
    <n v="0"/>
  </r>
  <r>
    <n v="10765933"/>
    <n v="1414488"/>
    <x v="0"/>
    <n v="0"/>
    <n v="0"/>
  </r>
  <r>
    <n v="10765935"/>
    <n v="40365"/>
    <x v="0"/>
    <n v="1"/>
    <n v="0"/>
  </r>
  <r>
    <n v="10765935"/>
    <n v="1414488"/>
    <x v="0"/>
    <n v="0"/>
    <n v="0"/>
  </r>
  <r>
    <n v="10765936"/>
    <n v="102195"/>
    <x v="1"/>
    <n v="2"/>
    <n v="90"/>
  </r>
  <r>
    <n v="10765936"/>
    <n v="1414488"/>
    <x v="0"/>
    <n v="0"/>
    <n v="0"/>
  </r>
  <r>
    <n v="10765945"/>
    <n v="832266"/>
    <x v="0"/>
    <n v="0"/>
    <n v="0"/>
  </r>
  <r>
    <n v="10765945"/>
    <n v="1414488"/>
    <x v="0"/>
    <n v="0"/>
    <n v="0"/>
  </r>
  <r>
    <n v="10765955"/>
    <n v="175368"/>
    <x v="1"/>
    <n v="4"/>
    <n v="90"/>
  </r>
  <r>
    <n v="10765955"/>
    <n v="1414488"/>
    <x v="0"/>
    <n v="0"/>
    <n v="0"/>
  </r>
  <r>
    <n v="10766025"/>
    <n v="1414488"/>
    <x v="0"/>
    <n v="0"/>
    <n v="0"/>
  </r>
  <r>
    <n v="10766025"/>
    <n v="1653296"/>
    <x v="0"/>
    <n v="1"/>
    <n v="0"/>
  </r>
  <r>
    <n v="10766198"/>
    <n v="475022"/>
    <x v="0"/>
    <n v="1"/>
    <n v="0"/>
  </r>
  <r>
    <n v="10766198"/>
    <n v="1414488"/>
    <x v="0"/>
    <n v="0"/>
    <n v="0"/>
  </r>
  <r>
    <n v="10910050"/>
    <n v="918540"/>
    <x v="0"/>
    <n v="2"/>
    <n v="0"/>
  </r>
  <r>
    <n v="10910050"/>
    <n v="1414488"/>
    <x v="0"/>
    <n v="0"/>
    <n v="0"/>
  </r>
  <r>
    <n v="10910051"/>
    <n v="916823"/>
    <x v="1"/>
    <n v="0"/>
    <n v="90"/>
  </r>
  <r>
    <n v="10910051"/>
    <n v="1414488"/>
    <x v="0"/>
    <n v="0"/>
    <n v="0"/>
  </r>
  <r>
    <n v="10910055"/>
    <n v="1414488"/>
    <x v="0"/>
    <n v="0"/>
    <n v="0"/>
  </r>
  <r>
    <n v="10910055"/>
    <n v="1517735"/>
    <x v="0"/>
    <n v="3"/>
    <n v="0"/>
  </r>
  <r>
    <n v="10910071"/>
    <n v="431233"/>
    <x v="0"/>
    <n v="1"/>
    <n v="0"/>
  </r>
  <r>
    <n v="10910071"/>
    <n v="1414488"/>
    <x v="0"/>
    <n v="0"/>
    <n v="0"/>
  </r>
  <r>
    <n v="10910072"/>
    <n v="1414488"/>
    <x v="0"/>
    <n v="0"/>
    <n v="0"/>
  </r>
  <r>
    <n v="10910072"/>
    <n v="1663820"/>
    <x v="0"/>
    <n v="1"/>
    <n v="0"/>
  </r>
  <r>
    <n v="10910076"/>
    <n v="1058775"/>
    <x v="1"/>
    <n v="0"/>
    <n v="67"/>
  </r>
  <r>
    <n v="10910076"/>
    <n v="1414488"/>
    <x v="0"/>
    <n v="0"/>
    <n v="0"/>
  </r>
  <r>
    <n v="10910077"/>
    <n v="1033531"/>
    <x v="0"/>
    <n v="1"/>
    <n v="0"/>
  </r>
  <r>
    <n v="10910077"/>
    <n v="1414488"/>
    <x v="0"/>
    <n v="0"/>
    <n v="0"/>
  </r>
  <r>
    <n v="10910084"/>
    <n v="918540"/>
    <x v="0"/>
    <n v="2"/>
    <n v="0"/>
  </r>
  <r>
    <n v="10910084"/>
    <n v="1414488"/>
    <x v="0"/>
    <n v="0"/>
    <n v="0"/>
  </r>
  <r>
    <n v="10910085"/>
    <n v="922618"/>
    <x v="0"/>
    <n v="3"/>
    <n v="0"/>
  </r>
  <r>
    <n v="10910085"/>
    <n v="1414488"/>
    <x v="0"/>
    <n v="0"/>
    <n v="0"/>
  </r>
  <r>
    <n v="10910108"/>
    <n v="1414488"/>
    <x v="0"/>
    <n v="0"/>
    <n v="0"/>
  </r>
  <r>
    <n v="10910108"/>
    <n v="1852582"/>
    <x v="0"/>
    <n v="2"/>
    <n v="0"/>
  </r>
  <r>
    <n v="10910109"/>
    <n v="496848"/>
    <x v="0"/>
    <n v="2"/>
    <n v="0"/>
  </r>
  <r>
    <n v="10910109"/>
    <n v="1414488"/>
    <x v="0"/>
    <n v="0"/>
    <n v="0"/>
  </r>
  <r>
    <n v="10960458"/>
    <n v="429629"/>
    <x v="0"/>
    <n v="0"/>
    <n v="0"/>
  </r>
  <r>
    <n v="10960458"/>
    <n v="1414488"/>
    <x v="0"/>
    <n v="0"/>
    <n v="0"/>
  </r>
  <r>
    <n v="10962848"/>
    <n v="426456"/>
    <x v="0"/>
    <n v="1"/>
    <n v="0"/>
  </r>
  <r>
    <n v="10962848"/>
    <n v="1414488"/>
    <x v="0"/>
    <n v="0"/>
    <n v="0"/>
  </r>
  <r>
    <n v="10980307"/>
    <n v="1414488"/>
    <x v="0"/>
    <n v="0"/>
    <n v="0"/>
  </r>
  <r>
    <n v="10980307"/>
    <n v="1595873"/>
    <x v="0"/>
    <n v="2"/>
    <n v="0"/>
  </r>
  <r>
    <n v="10980340"/>
    <n v="1414488"/>
    <x v="0"/>
    <n v="0"/>
    <n v="0"/>
  </r>
  <r>
    <n v="10980340"/>
    <n v="1892142"/>
    <x v="1"/>
    <n v="3"/>
    <n v="90"/>
  </r>
  <r>
    <n v="10980341"/>
    <n v="195068"/>
    <x v="0"/>
    <n v="1"/>
    <n v="0"/>
  </r>
  <r>
    <n v="10980341"/>
    <n v="1414488"/>
    <x v="0"/>
    <n v="0"/>
    <n v="0"/>
  </r>
  <r>
    <n v="10980355"/>
    <n v="426456"/>
    <x v="0"/>
    <n v="3"/>
    <n v="0"/>
  </r>
  <r>
    <n v="10980355"/>
    <n v="1414488"/>
    <x v="0"/>
    <n v="0"/>
    <n v="0"/>
  </r>
  <r>
    <n v="10980376"/>
    <n v="695547"/>
    <x v="0"/>
    <n v="0"/>
    <n v="0"/>
  </r>
  <r>
    <n v="10980376"/>
    <n v="1414488"/>
    <x v="0"/>
    <n v="0"/>
    <n v="0"/>
  </r>
  <r>
    <n v="10980407"/>
    <n v="1414488"/>
    <x v="0"/>
    <n v="0"/>
    <n v="0"/>
  </r>
  <r>
    <n v="10980407"/>
    <n v="1544760"/>
    <x v="0"/>
    <n v="1"/>
    <n v="0"/>
  </r>
  <r>
    <n v="10980415"/>
    <n v="1414488"/>
    <x v="0"/>
    <n v="0"/>
    <n v="0"/>
  </r>
  <r>
    <n v="10980415"/>
    <n v="1684501"/>
    <x v="0"/>
    <n v="4"/>
    <n v="0"/>
  </r>
  <r>
    <n v="10980433"/>
    <n v="1191590"/>
    <x v="0"/>
    <n v="2"/>
    <n v="0"/>
  </r>
  <r>
    <n v="10980433"/>
    <n v="1414488"/>
    <x v="0"/>
    <n v="0"/>
    <n v="0"/>
  </r>
  <r>
    <n v="10980561"/>
    <n v="1414488"/>
    <x v="0"/>
    <n v="0"/>
    <n v="0"/>
  </r>
  <r>
    <n v="10980561"/>
    <n v="1584752"/>
    <x v="0"/>
    <n v="2"/>
    <n v="0"/>
  </r>
  <r>
    <n v="10980565"/>
    <n v="696221"/>
    <x v="0"/>
    <n v="2"/>
    <n v="0"/>
  </r>
  <r>
    <n v="10980565"/>
    <n v="1414488"/>
    <x v="0"/>
    <n v="1"/>
    <n v="0"/>
  </r>
  <r>
    <n v="10980582"/>
    <n v="1020999"/>
    <x v="0"/>
    <n v="3"/>
    <n v="0"/>
  </r>
  <r>
    <n v="10980582"/>
    <n v="1414488"/>
    <x v="0"/>
    <n v="0"/>
    <n v="0"/>
  </r>
  <r>
    <n v="10980601"/>
    <n v="318655"/>
    <x v="0"/>
    <n v="2"/>
    <n v="0"/>
  </r>
  <r>
    <n v="10980601"/>
    <n v="1414488"/>
    <x v="0"/>
    <n v="0"/>
    <n v="0"/>
  </r>
  <r>
    <n v="10980721"/>
    <n v="878451"/>
    <x v="0"/>
    <n v="1"/>
    <n v="0"/>
  </r>
  <r>
    <n v="10980721"/>
    <n v="1414488"/>
    <x v="0"/>
    <n v="0"/>
    <n v="0"/>
  </r>
  <r>
    <n v="10980723"/>
    <n v="1414488"/>
    <x v="0"/>
    <n v="0"/>
    <n v="0"/>
  </r>
  <r>
    <n v="10980723"/>
    <n v="1637767"/>
    <x v="0"/>
    <n v="3"/>
    <n v="0"/>
  </r>
  <r>
    <n v="10980791"/>
    <n v="1414488"/>
    <x v="0"/>
    <n v="0"/>
    <n v="0"/>
  </r>
  <r>
    <n v="10980791"/>
    <n v="1638568"/>
    <x v="0"/>
    <n v="6"/>
    <n v="0"/>
  </r>
  <r>
    <n v="10980965"/>
    <n v="1188649"/>
    <x v="0"/>
    <n v="1"/>
    <n v="0"/>
  </r>
  <r>
    <n v="10980965"/>
    <n v="1414488"/>
    <x v="0"/>
    <n v="0"/>
    <n v="0"/>
  </r>
  <r>
    <n v="10980976"/>
    <n v="1414488"/>
    <x v="0"/>
    <n v="0"/>
    <n v="0"/>
  </r>
  <r>
    <n v="10980976"/>
    <n v="1584265"/>
    <x v="0"/>
    <n v="0"/>
    <n v="0"/>
  </r>
  <r>
    <n v="10981041"/>
    <n v="148364"/>
    <x v="0"/>
    <n v="2"/>
    <n v="0"/>
  </r>
  <r>
    <n v="10981041"/>
    <n v="1414488"/>
    <x v="0"/>
    <n v="0"/>
    <n v="0"/>
  </r>
  <r>
    <n v="10984395"/>
    <n v="837087"/>
    <x v="0"/>
    <n v="2"/>
    <n v="0"/>
  </r>
  <r>
    <n v="10984395"/>
    <n v="1414488"/>
    <x v="0"/>
    <n v="0"/>
    <n v="0"/>
  </r>
  <r>
    <n v="10989482"/>
    <n v="244624"/>
    <x v="0"/>
    <n v="3"/>
    <n v="0"/>
  </r>
  <r>
    <n v="10989482"/>
    <n v="1414488"/>
    <x v="0"/>
    <n v="0"/>
    <n v="0"/>
  </r>
  <r>
    <n v="11016099"/>
    <n v="618189"/>
    <x v="0"/>
    <n v="1"/>
    <n v="0"/>
  </r>
  <r>
    <n v="11016099"/>
    <n v="1414488"/>
    <x v="0"/>
    <n v="0"/>
    <n v="0"/>
  </r>
  <r>
    <n v="11099860"/>
    <n v="270806"/>
    <x v="0"/>
    <n v="5"/>
    <n v="0"/>
  </r>
  <r>
    <n v="11099860"/>
    <n v="1414488"/>
    <x v="0"/>
    <n v="0"/>
    <n v="0"/>
  </r>
  <r>
    <n v="11100411"/>
    <n v="1414488"/>
    <x v="0"/>
    <n v="1"/>
    <n v="0"/>
  </r>
  <r>
    <n v="11100411"/>
    <n v="1863359"/>
    <x v="1"/>
    <n v="2"/>
    <n v="90"/>
  </r>
  <r>
    <n v="11101596"/>
    <n v="288454"/>
    <x v="0"/>
    <n v="2"/>
    <n v="0"/>
  </r>
  <r>
    <n v="11101596"/>
    <n v="1414488"/>
    <x v="0"/>
    <n v="0"/>
    <n v="0"/>
  </r>
  <r>
    <n v="11102327"/>
    <n v="969135"/>
    <x v="0"/>
    <n v="0"/>
    <n v="0"/>
  </r>
  <r>
    <n v="11102327"/>
    <n v="1414488"/>
    <x v="0"/>
    <n v="0"/>
    <n v="0"/>
  </r>
  <r>
    <n v="11102675"/>
    <n v="968664"/>
    <x v="0"/>
    <n v="1"/>
    <n v="0"/>
  </r>
  <r>
    <n v="11102675"/>
    <n v="1414488"/>
    <x v="0"/>
    <n v="0"/>
    <n v="0"/>
  </r>
  <r>
    <n v="11102690"/>
    <n v="1368256"/>
    <x v="1"/>
    <n v="2"/>
    <n v="90"/>
  </r>
  <r>
    <n v="11102690"/>
    <n v="1414488"/>
    <x v="0"/>
    <n v="0"/>
    <n v="0"/>
  </r>
  <r>
    <n v="11102806"/>
    <n v="119055"/>
    <x v="1"/>
    <n v="1"/>
    <n v="90"/>
  </r>
  <r>
    <n v="11102806"/>
    <n v="1414488"/>
    <x v="0"/>
    <n v="0"/>
    <n v="0"/>
  </r>
  <r>
    <n v="11102939"/>
    <n v="1414488"/>
    <x v="0"/>
    <n v="0"/>
    <n v="0"/>
  </r>
  <r>
    <n v="11102939"/>
    <n v="1588302"/>
    <x v="0"/>
    <n v="1"/>
    <n v="0"/>
  </r>
  <r>
    <n v="11102966"/>
    <n v="1340126"/>
    <x v="0"/>
    <n v="2"/>
    <n v="0"/>
  </r>
  <r>
    <n v="11102966"/>
    <n v="1414488"/>
    <x v="0"/>
    <n v="0"/>
    <n v="0"/>
  </r>
  <r>
    <n v="11103691"/>
    <n v="1414488"/>
    <x v="0"/>
    <n v="0"/>
    <n v="0"/>
  </r>
  <r>
    <n v="11103691"/>
    <n v="1584494"/>
    <x v="0"/>
    <n v="1"/>
    <n v="0"/>
  </r>
  <r>
    <n v="11103893"/>
    <n v="312248"/>
    <x v="0"/>
    <n v="1"/>
    <n v="0"/>
  </r>
  <r>
    <n v="11103893"/>
    <n v="1414488"/>
    <x v="0"/>
    <n v="0"/>
    <n v="0"/>
  </r>
  <r>
    <n v="11104235"/>
    <n v="1334974"/>
    <x v="0"/>
    <n v="2"/>
    <n v="0"/>
  </r>
  <r>
    <n v="11104235"/>
    <n v="1414488"/>
    <x v="0"/>
    <n v="1"/>
    <n v="0"/>
  </r>
  <r>
    <n v="11104441"/>
    <n v="970545"/>
    <x v="0"/>
    <n v="0"/>
    <n v="0"/>
  </r>
  <r>
    <n v="11104441"/>
    <n v="1414488"/>
    <x v="0"/>
    <n v="0"/>
    <n v="0"/>
  </r>
  <r>
    <n v="11104522"/>
    <n v="239885"/>
    <x v="0"/>
    <n v="3"/>
    <n v="0"/>
  </r>
  <r>
    <n v="11104522"/>
    <n v="1414488"/>
    <x v="0"/>
    <n v="0"/>
    <n v="0"/>
  </r>
  <r>
    <n v="11104603"/>
    <n v="1414488"/>
    <x v="0"/>
    <n v="0"/>
    <n v="0"/>
  </r>
  <r>
    <n v="11104603"/>
    <n v="1524295"/>
    <x v="2"/>
    <n v="2"/>
    <n v="78"/>
  </r>
  <r>
    <n v="11104623"/>
    <n v="181529"/>
    <x v="0"/>
    <n v="2"/>
    <n v="0"/>
  </r>
  <r>
    <n v="11104623"/>
    <n v="1414488"/>
    <x v="0"/>
    <n v="0"/>
    <n v="0"/>
  </r>
  <r>
    <n v="11104647"/>
    <n v="485574"/>
    <x v="0"/>
    <n v="2"/>
    <n v="0"/>
  </r>
  <r>
    <n v="11104647"/>
    <n v="1414488"/>
    <x v="0"/>
    <n v="0"/>
    <n v="0"/>
  </r>
  <r>
    <n v="11104705"/>
    <n v="296773"/>
    <x v="1"/>
    <n v="3"/>
    <n v="90"/>
  </r>
  <r>
    <n v="11104705"/>
    <n v="1414488"/>
    <x v="0"/>
    <n v="0"/>
    <n v="0"/>
  </r>
  <r>
    <n v="11104843"/>
    <n v="63732"/>
    <x v="1"/>
    <n v="4"/>
    <n v="44"/>
  </r>
  <r>
    <n v="11104843"/>
    <n v="1414488"/>
    <x v="0"/>
    <n v="0"/>
    <n v="0"/>
  </r>
  <r>
    <n v="11104854"/>
    <n v="276084"/>
    <x v="0"/>
    <n v="0"/>
    <n v="0"/>
  </r>
  <r>
    <n v="11104854"/>
    <n v="1414488"/>
    <x v="0"/>
    <n v="0"/>
    <n v="0"/>
  </r>
  <r>
    <n v="11104861"/>
    <n v="1414488"/>
    <x v="0"/>
    <n v="0"/>
    <n v="0"/>
  </r>
  <r>
    <n v="11104861"/>
    <n v="1457483"/>
    <x v="0"/>
    <n v="1"/>
    <n v="0"/>
  </r>
  <r>
    <n v="11105026"/>
    <n v="1414488"/>
    <x v="0"/>
    <n v="0"/>
    <n v="0"/>
  </r>
  <r>
    <n v="11105026"/>
    <n v="1695449"/>
    <x v="0"/>
    <n v="2"/>
    <n v="0"/>
  </r>
  <r>
    <n v="11105301"/>
    <n v="1185647"/>
    <x v="1"/>
    <n v="1"/>
    <n v="90"/>
  </r>
  <r>
    <n v="11105301"/>
    <n v="1414488"/>
    <x v="0"/>
    <n v="0"/>
    <n v="0"/>
  </r>
  <r>
    <n v="11105320"/>
    <n v="124786"/>
    <x v="1"/>
    <n v="4"/>
    <n v="90"/>
  </r>
  <r>
    <n v="11105320"/>
    <n v="1414488"/>
    <x v="0"/>
    <n v="0"/>
    <n v="0"/>
  </r>
  <r>
    <n v="11105364"/>
    <n v="883145"/>
    <x v="0"/>
    <n v="3"/>
    <n v="0"/>
  </r>
  <r>
    <n v="11105364"/>
    <n v="1414488"/>
    <x v="0"/>
    <n v="0"/>
    <n v="0"/>
  </r>
  <r>
    <n v="11105395"/>
    <n v="287728"/>
    <x v="1"/>
    <n v="0"/>
    <n v="90"/>
  </r>
  <r>
    <n v="11105395"/>
    <n v="1414488"/>
    <x v="0"/>
    <n v="0"/>
    <n v="0"/>
  </r>
  <r>
    <n v="11105468"/>
    <n v="1414488"/>
    <x v="0"/>
    <n v="0"/>
    <n v="0"/>
  </r>
  <r>
    <n v="11105468"/>
    <n v="1602090"/>
    <x v="0"/>
    <n v="1"/>
    <n v="0"/>
  </r>
  <r>
    <n v="11105852"/>
    <n v="1414488"/>
    <x v="0"/>
    <n v="0"/>
    <n v="0"/>
  </r>
  <r>
    <n v="11105852"/>
    <n v="1417792"/>
    <x v="0"/>
    <n v="1"/>
    <n v="0"/>
  </r>
  <r>
    <n v="11105903"/>
    <n v="48924"/>
    <x v="0"/>
    <n v="2"/>
    <n v="0"/>
  </r>
  <r>
    <n v="11105903"/>
    <n v="1414488"/>
    <x v="0"/>
    <n v="0"/>
    <n v="0"/>
  </r>
  <r>
    <n v="11106043"/>
    <n v="1414488"/>
    <x v="0"/>
    <n v="1"/>
    <n v="0"/>
  </r>
  <r>
    <n v="11106043"/>
    <n v="1765762"/>
    <x v="0"/>
    <n v="2"/>
    <n v="0"/>
  </r>
  <r>
    <n v="11106108"/>
    <n v="1414488"/>
    <x v="0"/>
    <n v="0"/>
    <n v="0"/>
  </r>
  <r>
    <n v="11106108"/>
    <n v="1592053"/>
    <x v="0"/>
    <n v="2"/>
    <n v="0"/>
  </r>
  <r>
    <n v="11106113"/>
    <n v="1414488"/>
    <x v="0"/>
    <n v="0"/>
    <n v="0"/>
  </r>
  <r>
    <n v="11106113"/>
    <n v="1598921"/>
    <x v="0"/>
    <n v="1"/>
    <n v="0"/>
  </r>
  <r>
    <n v="11106345"/>
    <n v="157258"/>
    <x v="0"/>
    <n v="2"/>
    <n v="0"/>
  </r>
  <r>
    <n v="11106345"/>
    <n v="1414488"/>
    <x v="0"/>
    <n v="1"/>
    <n v="0"/>
  </r>
  <r>
    <n v="11106408"/>
    <n v="217814"/>
    <x v="0"/>
    <n v="2"/>
    <n v="0"/>
  </r>
  <r>
    <n v="11106408"/>
    <n v="1414488"/>
    <x v="0"/>
    <n v="0"/>
    <n v="0"/>
  </r>
  <r>
    <n v="11107330"/>
    <n v="1174491"/>
    <x v="0"/>
    <n v="6"/>
    <n v="0"/>
  </r>
  <r>
    <n v="11107330"/>
    <n v="1414488"/>
    <x v="0"/>
    <n v="0"/>
    <n v="0"/>
  </r>
  <r>
    <n v="11107513"/>
    <n v="285405"/>
    <x v="0"/>
    <n v="2"/>
    <n v="0"/>
  </r>
  <r>
    <n v="11107513"/>
    <n v="1414488"/>
    <x v="0"/>
    <n v="0"/>
    <n v="0"/>
  </r>
  <r>
    <n v="11108018"/>
    <n v="1414488"/>
    <x v="0"/>
    <n v="0"/>
    <n v="0"/>
  </r>
  <r>
    <n v="11108018"/>
    <n v="1585758"/>
    <x v="1"/>
    <n v="3"/>
    <n v="90"/>
  </r>
  <r>
    <n v="11108124"/>
    <n v="55801"/>
    <x v="0"/>
    <n v="2"/>
    <n v="0"/>
  </r>
  <r>
    <n v="11108124"/>
    <n v="1414488"/>
    <x v="0"/>
    <n v="0"/>
    <n v="0"/>
  </r>
  <r>
    <n v="11108132"/>
    <n v="242821"/>
    <x v="0"/>
    <n v="0"/>
    <n v="0"/>
  </r>
  <r>
    <n v="11108132"/>
    <n v="1414488"/>
    <x v="0"/>
    <n v="0"/>
    <n v="0"/>
  </r>
  <r>
    <n v="11108133"/>
    <n v="397010"/>
    <x v="0"/>
    <n v="1"/>
    <n v="0"/>
  </r>
  <r>
    <n v="11108133"/>
    <n v="1414488"/>
    <x v="0"/>
    <n v="3"/>
    <n v="0"/>
  </r>
  <r>
    <n v="11108137"/>
    <n v="463509"/>
    <x v="0"/>
    <n v="0"/>
    <n v="0"/>
  </r>
  <r>
    <n v="11108137"/>
    <n v="1414488"/>
    <x v="0"/>
    <n v="0"/>
    <n v="0"/>
  </r>
  <r>
    <n v="11108138"/>
    <n v="1414488"/>
    <x v="0"/>
    <n v="0"/>
    <n v="0"/>
  </r>
  <r>
    <n v="11108138"/>
    <n v="1433929"/>
    <x v="0"/>
    <n v="0"/>
    <n v="0"/>
  </r>
  <r>
    <n v="11108334"/>
    <n v="486604"/>
    <x v="0"/>
    <n v="2"/>
    <n v="0"/>
  </r>
  <r>
    <n v="11108334"/>
    <n v="1414488"/>
    <x v="0"/>
    <n v="0"/>
    <n v="0"/>
  </r>
  <r>
    <n v="11108361"/>
    <n v="270724"/>
    <x v="0"/>
    <n v="2"/>
    <n v="0"/>
  </r>
  <r>
    <n v="11108361"/>
    <n v="1414488"/>
    <x v="0"/>
    <n v="0"/>
    <n v="0"/>
  </r>
  <r>
    <n v="11108382"/>
    <n v="30112"/>
    <x v="0"/>
    <n v="2"/>
    <n v="0"/>
  </r>
  <r>
    <n v="11108382"/>
    <n v="1414488"/>
    <x v="0"/>
    <n v="0"/>
    <n v="0"/>
  </r>
  <r>
    <n v="11108386"/>
    <n v="288803"/>
    <x v="0"/>
    <n v="1"/>
    <n v="0"/>
  </r>
  <r>
    <n v="11108386"/>
    <n v="1414488"/>
    <x v="0"/>
    <n v="0"/>
    <n v="0"/>
  </r>
  <r>
    <n v="11108592"/>
    <n v="1414488"/>
    <x v="0"/>
    <n v="0"/>
    <n v="0"/>
  </r>
  <r>
    <n v="11108592"/>
    <n v="2057714"/>
    <x v="1"/>
    <n v="1"/>
    <n v="90"/>
  </r>
  <r>
    <n v="11108723"/>
    <n v="802161"/>
    <x v="0"/>
    <n v="4"/>
    <n v="0"/>
  </r>
  <r>
    <n v="11108723"/>
    <n v="1414488"/>
    <x v="0"/>
    <n v="0"/>
    <n v="0"/>
  </r>
  <r>
    <n v="11108828"/>
    <n v="217814"/>
    <x v="0"/>
    <n v="2"/>
    <n v="0"/>
  </r>
  <r>
    <n v="11108828"/>
    <n v="1414488"/>
    <x v="0"/>
    <n v="0"/>
    <n v="0"/>
  </r>
  <r>
    <n v="11108900"/>
    <n v="1368256"/>
    <x v="1"/>
    <n v="3"/>
    <n v="90"/>
  </r>
  <r>
    <n v="11108900"/>
    <n v="1414488"/>
    <x v="0"/>
    <n v="0"/>
    <n v="0"/>
  </r>
  <r>
    <n v="11109070"/>
    <n v="701268"/>
    <x v="0"/>
    <n v="0"/>
    <n v="0"/>
  </r>
  <r>
    <n v="11109070"/>
    <n v="1414488"/>
    <x v="0"/>
    <n v="0"/>
    <n v="0"/>
  </r>
  <r>
    <n v="11109089"/>
    <n v="30112"/>
    <x v="0"/>
    <n v="0"/>
    <n v="0"/>
  </r>
  <r>
    <n v="11109089"/>
    <n v="1414488"/>
    <x v="0"/>
    <n v="0"/>
    <n v="0"/>
  </r>
  <r>
    <n v="11109129"/>
    <n v="48990"/>
    <x v="0"/>
    <n v="3"/>
    <n v="0"/>
  </r>
  <r>
    <n v="11109129"/>
    <n v="1414488"/>
    <x v="0"/>
    <n v="0"/>
    <n v="0"/>
  </r>
  <r>
    <n v="11109153"/>
    <n v="48924"/>
    <x v="0"/>
    <n v="2"/>
    <n v="0"/>
  </r>
  <r>
    <n v="11109153"/>
    <n v="1414488"/>
    <x v="0"/>
    <n v="0"/>
    <n v="0"/>
  </r>
  <r>
    <n v="11109173"/>
    <n v="708659"/>
    <x v="0"/>
    <n v="2"/>
    <n v="0"/>
  </r>
  <r>
    <n v="11109173"/>
    <n v="1414488"/>
    <x v="0"/>
    <n v="0"/>
    <n v="0"/>
  </r>
  <r>
    <n v="11109179"/>
    <n v="447157"/>
    <x v="0"/>
    <n v="1"/>
    <n v="0"/>
  </r>
  <r>
    <n v="11109179"/>
    <n v="1414488"/>
    <x v="0"/>
    <n v="0"/>
    <n v="0"/>
  </r>
  <r>
    <n v="11109249"/>
    <n v="798866"/>
    <x v="0"/>
    <n v="3"/>
    <n v="0"/>
  </r>
  <r>
    <n v="11109249"/>
    <n v="1414488"/>
    <x v="0"/>
    <n v="0"/>
    <n v="0"/>
  </r>
  <r>
    <n v="11116179"/>
    <n v="795300"/>
    <x v="1"/>
    <n v="0"/>
    <n v="90"/>
  </r>
  <r>
    <n v="11116179"/>
    <n v="1414488"/>
    <x v="0"/>
    <n v="0"/>
    <n v="0"/>
  </r>
  <r>
    <n v="11116361"/>
    <n v="48990"/>
    <x v="0"/>
    <n v="0"/>
    <n v="0"/>
  </r>
  <r>
    <n v="11116361"/>
    <n v="1414488"/>
    <x v="0"/>
    <n v="0"/>
    <n v="0"/>
  </r>
  <r>
    <n v="11116844"/>
    <n v="499658"/>
    <x v="0"/>
    <n v="1"/>
    <n v="0"/>
  </r>
  <r>
    <n v="11116844"/>
    <n v="1414488"/>
    <x v="0"/>
    <n v="0"/>
    <n v="0"/>
  </r>
  <r>
    <n v="11117475"/>
    <n v="967924"/>
    <x v="0"/>
    <n v="0"/>
    <n v="0"/>
  </r>
  <r>
    <n v="11117475"/>
    <n v="1414488"/>
    <x v="0"/>
    <n v="0"/>
    <n v="0"/>
  </r>
  <r>
    <n v="11133090"/>
    <n v="449179"/>
    <x v="0"/>
    <n v="0"/>
    <n v="0"/>
  </r>
  <r>
    <n v="11133090"/>
    <n v="1414488"/>
    <x v="0"/>
    <n v="0"/>
    <n v="0"/>
  </r>
  <r>
    <n v="11140046"/>
    <n v="1414488"/>
    <x v="0"/>
    <n v="0"/>
    <n v="0"/>
  </r>
  <r>
    <n v="11140046"/>
    <n v="1456144"/>
    <x v="0"/>
    <n v="2"/>
    <n v="0"/>
  </r>
  <r>
    <n v="11140301"/>
    <n v="884566"/>
    <x v="0"/>
    <n v="0"/>
    <n v="0"/>
  </r>
  <r>
    <n v="11140301"/>
    <n v="1414488"/>
    <x v="0"/>
    <n v="0"/>
    <n v="0"/>
  </r>
  <r>
    <n v="11155251"/>
    <n v="439278"/>
    <x v="0"/>
    <n v="2"/>
    <n v="0"/>
  </r>
  <r>
    <n v="11155251"/>
    <n v="1414488"/>
    <x v="0"/>
    <n v="0"/>
    <n v="0"/>
  </r>
  <r>
    <n v="11155852"/>
    <n v="779679"/>
    <x v="0"/>
    <n v="4"/>
    <n v="0"/>
  </r>
  <r>
    <n v="11155852"/>
    <n v="1414488"/>
    <x v="0"/>
    <n v="0"/>
    <n v="0"/>
  </r>
  <r>
    <n v="11156206"/>
    <n v="439353"/>
    <x v="1"/>
    <n v="0"/>
    <n v="90"/>
  </r>
  <r>
    <n v="11156206"/>
    <n v="1414488"/>
    <x v="0"/>
    <n v="0"/>
    <n v="0"/>
  </r>
  <r>
    <n v="11156429"/>
    <n v="438811"/>
    <x v="0"/>
    <n v="0"/>
    <n v="0"/>
  </r>
  <r>
    <n v="11156429"/>
    <n v="490475"/>
    <x v="0"/>
    <n v="0"/>
    <n v="0"/>
  </r>
  <r>
    <n v="11156431"/>
    <n v="438811"/>
    <x v="0"/>
    <n v="1"/>
    <n v="0"/>
  </r>
  <r>
    <n v="11156431"/>
    <n v="774547"/>
    <x v="0"/>
    <n v="0"/>
    <n v="0"/>
  </r>
  <r>
    <n v="11156446"/>
    <n v="1597416"/>
    <x v="1"/>
    <n v="0"/>
    <n v="90"/>
  </r>
  <r>
    <n v="11156446"/>
    <n v="1600392"/>
    <x v="0"/>
    <n v="0"/>
    <n v="0"/>
  </r>
  <r>
    <n v="11156448"/>
    <n v="1432937"/>
    <x v="0"/>
    <n v="1"/>
    <n v="0"/>
  </r>
  <r>
    <n v="11156448"/>
    <n v="1597416"/>
    <x v="0"/>
    <n v="0"/>
    <n v="0"/>
  </r>
  <r>
    <n v="11163394"/>
    <n v="286071"/>
    <x v="1"/>
    <n v="1"/>
    <n v="90"/>
  </r>
  <r>
    <n v="11163394"/>
    <n v="1414488"/>
    <x v="0"/>
    <n v="0"/>
    <n v="0"/>
  </r>
  <r>
    <n v="11163538"/>
    <n v="773593"/>
    <x v="0"/>
    <n v="2"/>
    <n v="0"/>
  </r>
  <r>
    <n v="11163538"/>
    <n v="1414488"/>
    <x v="0"/>
    <n v="0"/>
    <n v="0"/>
  </r>
  <r>
    <n v="11163669"/>
    <n v="326804"/>
    <x v="0"/>
    <n v="3"/>
    <n v="0"/>
  </r>
  <r>
    <n v="11163669"/>
    <n v="1414488"/>
    <x v="0"/>
    <n v="0"/>
    <n v="0"/>
  </r>
  <r>
    <n v="11163828"/>
    <n v="775088"/>
    <x v="0"/>
    <n v="3"/>
    <n v="0"/>
  </r>
  <r>
    <n v="11163828"/>
    <n v="1414488"/>
    <x v="0"/>
    <n v="0"/>
    <n v="0"/>
  </r>
  <r>
    <n v="11164248"/>
    <n v="493789"/>
    <x v="0"/>
    <n v="1"/>
    <n v="0"/>
  </r>
  <r>
    <n v="11164248"/>
    <n v="1414488"/>
    <x v="0"/>
    <n v="0"/>
    <n v="0"/>
  </r>
  <r>
    <n v="11179759"/>
    <n v="708950"/>
    <x v="0"/>
    <n v="0"/>
    <n v="0"/>
  </r>
  <r>
    <n v="11179759"/>
    <n v="1414488"/>
    <x v="0"/>
    <n v="0"/>
    <n v="0"/>
  </r>
  <r>
    <n v="11180598"/>
    <n v="663310"/>
    <x v="1"/>
    <n v="4"/>
    <n v="90"/>
  </r>
  <r>
    <n v="11180598"/>
    <n v="1414488"/>
    <x v="0"/>
    <n v="0"/>
    <n v="0"/>
  </r>
  <r>
    <n v="11180665"/>
    <n v="540934"/>
    <x v="0"/>
    <n v="3"/>
    <n v="0"/>
  </r>
  <r>
    <n v="11180665"/>
    <n v="1414488"/>
    <x v="0"/>
    <n v="0"/>
    <n v="0"/>
  </r>
  <r>
    <n v="11180769"/>
    <n v="1045236"/>
    <x v="0"/>
    <n v="2"/>
    <n v="0"/>
  </r>
  <r>
    <n v="11180769"/>
    <n v="1414488"/>
    <x v="0"/>
    <n v="0"/>
    <n v="0"/>
  </r>
  <r>
    <n v="11180791"/>
    <n v="1414488"/>
    <x v="0"/>
    <n v="0"/>
    <n v="0"/>
  </r>
  <r>
    <n v="11180791"/>
    <n v="1860780"/>
    <x v="0"/>
    <n v="2"/>
    <n v="0"/>
  </r>
  <r>
    <n v="11180796"/>
    <n v="1186030"/>
    <x v="0"/>
    <n v="1"/>
    <n v="0"/>
  </r>
  <r>
    <n v="11180796"/>
    <n v="1414488"/>
    <x v="0"/>
    <n v="0"/>
    <n v="0"/>
  </r>
  <r>
    <n v="11180808"/>
    <n v="881310"/>
    <x v="1"/>
    <n v="3"/>
    <n v="90"/>
  </r>
  <r>
    <n v="11180808"/>
    <n v="1414488"/>
    <x v="0"/>
    <n v="0"/>
    <n v="0"/>
  </r>
  <r>
    <n v="11180825"/>
    <n v="780048"/>
    <x v="0"/>
    <n v="3"/>
    <n v="0"/>
  </r>
  <r>
    <n v="11180825"/>
    <n v="1414488"/>
    <x v="0"/>
    <n v="0"/>
    <n v="0"/>
  </r>
  <r>
    <n v="11180828"/>
    <n v="1414488"/>
    <x v="0"/>
    <n v="0"/>
    <n v="0"/>
  </r>
  <r>
    <n v="11180828"/>
    <n v="1985307"/>
    <x v="0"/>
    <n v="2"/>
    <n v="0"/>
  </r>
  <r>
    <n v="11180869"/>
    <n v="888251"/>
    <x v="0"/>
    <n v="3"/>
    <n v="0"/>
  </r>
  <r>
    <n v="11180869"/>
    <n v="1414488"/>
    <x v="0"/>
    <n v="0"/>
    <n v="0"/>
  </r>
  <r>
    <n v="11181164"/>
    <n v="736558"/>
    <x v="0"/>
    <n v="3"/>
    <n v="0"/>
  </r>
  <r>
    <n v="11181164"/>
    <n v="1414488"/>
    <x v="0"/>
    <n v="0"/>
    <n v="0"/>
  </r>
  <r>
    <n v="11182078"/>
    <n v="235524"/>
    <x v="0"/>
    <n v="2"/>
    <n v="0"/>
  </r>
  <r>
    <n v="11182078"/>
    <n v="1414488"/>
    <x v="0"/>
    <n v="0"/>
    <n v="0"/>
  </r>
  <r>
    <n v="11182379"/>
    <n v="1303526"/>
    <x v="0"/>
    <n v="1"/>
    <n v="0"/>
  </r>
  <r>
    <n v="11182379"/>
    <n v="1414488"/>
    <x v="0"/>
    <n v="0"/>
    <n v="0"/>
  </r>
  <r>
    <n v="11182468"/>
    <n v="1100130"/>
    <x v="0"/>
    <n v="2"/>
    <n v="0"/>
  </r>
  <r>
    <n v="11182468"/>
    <n v="1414488"/>
    <x v="0"/>
    <n v="0"/>
    <n v="0"/>
  </r>
  <r>
    <n v="11182773"/>
    <n v="1414488"/>
    <x v="0"/>
    <n v="0"/>
    <n v="0"/>
  </r>
  <r>
    <n v="11182773"/>
    <n v="1521474"/>
    <x v="1"/>
    <n v="1"/>
    <n v="90"/>
  </r>
  <r>
    <n v="11183291"/>
    <n v="297958"/>
    <x v="0"/>
    <n v="1"/>
    <n v="0"/>
  </r>
  <r>
    <n v="11183291"/>
    <n v="1414488"/>
    <x v="0"/>
    <n v="0"/>
    <n v="0"/>
  </r>
  <r>
    <n v="11186527"/>
    <n v="856606"/>
    <x v="0"/>
    <n v="3"/>
    <n v="0"/>
  </r>
  <r>
    <n v="11186527"/>
    <n v="1414488"/>
    <x v="0"/>
    <n v="0"/>
    <n v="0"/>
  </r>
  <r>
    <n v="11187519"/>
    <n v="990223"/>
    <x v="0"/>
    <n v="0"/>
    <n v="0"/>
  </r>
  <r>
    <n v="11187519"/>
    <n v="1578600"/>
    <x v="1"/>
    <n v="2"/>
    <n v="90"/>
  </r>
  <r>
    <n v="11187521"/>
    <n v="307702"/>
    <x v="0"/>
    <n v="1"/>
    <n v="0"/>
  </r>
  <r>
    <n v="11187521"/>
    <n v="990223"/>
    <x v="0"/>
    <n v="0"/>
    <n v="0"/>
  </r>
  <r>
    <n v="11187527"/>
    <n v="710569"/>
    <x v="1"/>
    <n v="0"/>
    <n v="90"/>
  </r>
  <r>
    <n v="11187527"/>
    <n v="990223"/>
    <x v="0"/>
    <n v="2"/>
    <n v="0"/>
  </r>
  <r>
    <n v="11187562"/>
    <n v="1590641"/>
    <x v="0"/>
    <n v="4"/>
    <n v="0"/>
  </r>
  <r>
    <n v="11187562"/>
    <n v="1902440"/>
    <x v="2"/>
    <n v="2"/>
    <n v="67"/>
  </r>
  <r>
    <n v="11187564"/>
    <n v="1578089"/>
    <x v="0"/>
    <n v="0"/>
    <n v="0"/>
  </r>
  <r>
    <n v="11187564"/>
    <n v="1902440"/>
    <x v="1"/>
    <n v="0"/>
    <n v="90"/>
  </r>
  <r>
    <n v="11187565"/>
    <n v="1434550"/>
    <x v="1"/>
    <n v="2"/>
    <n v="90"/>
  </r>
  <r>
    <n v="11187565"/>
    <n v="1902440"/>
    <x v="1"/>
    <n v="0"/>
    <n v="90"/>
  </r>
  <r>
    <n v="11187600"/>
    <n v="327103"/>
    <x v="0"/>
    <n v="0"/>
    <n v="0"/>
  </r>
  <r>
    <n v="11187600"/>
    <n v="1414488"/>
    <x v="0"/>
    <n v="0"/>
    <n v="0"/>
  </r>
  <r>
    <n v="11188013"/>
    <n v="1414488"/>
    <x v="0"/>
    <n v="0"/>
    <n v="0"/>
  </r>
  <r>
    <n v="11188013"/>
    <n v="1759123"/>
    <x v="1"/>
    <n v="2"/>
    <n v="90"/>
  </r>
  <r>
    <n v="11188724"/>
    <n v="285780"/>
    <x v="2"/>
    <n v="2"/>
    <n v="90"/>
  </r>
  <r>
    <n v="11188724"/>
    <n v="1414488"/>
    <x v="0"/>
    <n v="0"/>
    <n v="0"/>
  </r>
  <r>
    <n v="11189017"/>
    <n v="772784"/>
    <x v="0"/>
    <n v="4"/>
    <n v="0"/>
  </r>
  <r>
    <n v="11189017"/>
    <n v="1414488"/>
    <x v="0"/>
    <n v="0"/>
    <n v="0"/>
  </r>
  <r>
    <n v="11189488"/>
    <n v="773340"/>
    <x v="0"/>
    <n v="0"/>
    <n v="0"/>
  </r>
  <r>
    <n v="11189488"/>
    <n v="1414488"/>
    <x v="0"/>
    <n v="0"/>
    <n v="0"/>
  </r>
  <r>
    <n v="11189491"/>
    <n v="1414488"/>
    <x v="0"/>
    <n v="0"/>
    <n v="0"/>
  </r>
  <r>
    <n v="11189491"/>
    <n v="1461288"/>
    <x v="0"/>
    <n v="3"/>
    <n v="0"/>
  </r>
  <r>
    <n v="11189693"/>
    <n v="539059"/>
    <x v="0"/>
    <n v="2"/>
    <n v="0"/>
  </r>
  <r>
    <n v="11189693"/>
    <n v="1414488"/>
    <x v="0"/>
    <n v="0"/>
    <n v="0"/>
  </r>
  <r>
    <n v="11190086"/>
    <n v="1414488"/>
    <x v="0"/>
    <n v="0"/>
    <n v="0"/>
  </r>
  <r>
    <n v="11190086"/>
    <n v="1461288"/>
    <x v="0"/>
    <n v="2"/>
    <n v="0"/>
  </r>
  <r>
    <n v="11190163"/>
    <n v="830728"/>
    <x v="0"/>
    <n v="0"/>
    <n v="0"/>
  </r>
  <r>
    <n v="11190163"/>
    <n v="1414488"/>
    <x v="0"/>
    <n v="0"/>
    <n v="0"/>
  </r>
  <r>
    <n v="11190176"/>
    <n v="230207"/>
    <x v="0"/>
    <n v="2"/>
    <n v="0"/>
  </r>
  <r>
    <n v="11190176"/>
    <n v="1414488"/>
    <x v="0"/>
    <n v="0"/>
    <n v="0"/>
  </r>
  <r>
    <n v="11190705"/>
    <n v="51288"/>
    <x v="0"/>
    <n v="2"/>
    <n v="0"/>
  </r>
  <r>
    <n v="11190705"/>
    <n v="1414488"/>
    <x v="0"/>
    <n v="0"/>
    <n v="0"/>
  </r>
  <r>
    <n v="11191673"/>
    <n v="1902871"/>
    <x v="0"/>
    <n v="2"/>
    <n v="0"/>
  </r>
  <r>
    <n v="11191673"/>
    <n v="2053763"/>
    <x v="0"/>
    <n v="0"/>
    <n v="0"/>
  </r>
  <r>
    <n v="11191678"/>
    <n v="1902871"/>
    <x v="0"/>
    <n v="3"/>
    <n v="0"/>
  </r>
  <r>
    <n v="11191678"/>
    <n v="1926275"/>
    <x v="1"/>
    <n v="0"/>
    <n v="90"/>
  </r>
  <r>
    <n v="11191680"/>
    <n v="1902871"/>
    <x v="0"/>
    <n v="3"/>
    <n v="0"/>
  </r>
  <r>
    <n v="11191680"/>
    <n v="2055916"/>
    <x v="0"/>
    <n v="0"/>
    <n v="0"/>
  </r>
  <r>
    <n v="11191683"/>
    <n v="117832"/>
    <x v="1"/>
    <n v="0"/>
    <n v="90"/>
  </r>
  <r>
    <n v="11191683"/>
    <n v="1902871"/>
    <x v="0"/>
    <n v="1"/>
    <n v="0"/>
  </r>
  <r>
    <n v="11191926"/>
    <n v="1414488"/>
    <x v="0"/>
    <n v="0"/>
    <n v="0"/>
  </r>
  <r>
    <n v="11191926"/>
    <n v="1595389"/>
    <x v="0"/>
    <n v="4"/>
    <n v="0"/>
  </r>
  <r>
    <n v="11192150"/>
    <n v="63028"/>
    <x v="0"/>
    <n v="0"/>
    <n v="0"/>
  </r>
  <r>
    <n v="11192150"/>
    <n v="1414488"/>
    <x v="0"/>
    <n v="2"/>
    <n v="0"/>
  </r>
  <r>
    <n v="11192168"/>
    <n v="1236634"/>
    <x v="0"/>
    <n v="1"/>
    <n v="0"/>
  </r>
  <r>
    <n v="11192168"/>
    <n v="1414488"/>
    <x v="0"/>
    <n v="0"/>
    <n v="0"/>
  </r>
  <r>
    <n v="11192172"/>
    <n v="1370334"/>
    <x v="0"/>
    <n v="2"/>
    <n v="0"/>
  </r>
  <r>
    <n v="11192172"/>
    <n v="1414488"/>
    <x v="0"/>
    <n v="0"/>
    <n v="0"/>
  </r>
  <r>
    <n v="11192173"/>
    <n v="283827"/>
    <x v="1"/>
    <n v="0"/>
    <n v="90"/>
  </r>
  <r>
    <n v="11192173"/>
    <n v="1414488"/>
    <x v="0"/>
    <n v="0"/>
    <n v="0"/>
  </r>
  <r>
    <n v="11192246"/>
    <n v="1414488"/>
    <x v="0"/>
    <n v="0"/>
    <n v="0"/>
  </r>
  <r>
    <n v="11192246"/>
    <n v="1931001"/>
    <x v="0"/>
    <n v="0"/>
    <n v="0"/>
  </r>
  <r>
    <n v="11192428"/>
    <n v="1414488"/>
    <x v="0"/>
    <n v="0"/>
    <n v="0"/>
  </r>
  <r>
    <n v="11192428"/>
    <n v="1648522"/>
    <x v="0"/>
    <n v="0"/>
    <n v="0"/>
  </r>
  <r>
    <n v="11192446"/>
    <n v="1414488"/>
    <x v="0"/>
    <n v="0"/>
    <n v="0"/>
  </r>
  <r>
    <n v="11192446"/>
    <n v="1650256"/>
    <x v="0"/>
    <n v="2"/>
    <n v="0"/>
  </r>
  <r>
    <n v="11192647"/>
    <n v="434932"/>
    <x v="0"/>
    <n v="1"/>
    <n v="0"/>
  </r>
  <r>
    <n v="11192647"/>
    <n v="1456633"/>
    <x v="0"/>
    <n v="1"/>
    <n v="0"/>
  </r>
  <r>
    <n v="11193172"/>
    <n v="706276"/>
    <x v="0"/>
    <n v="4"/>
    <n v="0"/>
  </r>
  <r>
    <n v="11193172"/>
    <n v="1414488"/>
    <x v="0"/>
    <n v="0"/>
    <n v="0"/>
  </r>
  <r>
    <n v="11193183"/>
    <n v="706276"/>
    <x v="0"/>
    <n v="2"/>
    <n v="0"/>
  </r>
  <r>
    <n v="11193183"/>
    <n v="1414488"/>
    <x v="0"/>
    <n v="0"/>
    <n v="0"/>
  </r>
  <r>
    <n v="11194020"/>
    <n v="1414488"/>
    <x v="0"/>
    <n v="0"/>
    <n v="0"/>
  </r>
  <r>
    <n v="11194020"/>
    <n v="1599671"/>
    <x v="0"/>
    <n v="0"/>
    <n v="0"/>
  </r>
  <r>
    <n v="11194708"/>
    <n v="121578"/>
    <x v="0"/>
    <n v="0"/>
    <n v="0"/>
  </r>
  <r>
    <n v="11194708"/>
    <n v="772631"/>
    <x v="0"/>
    <n v="1"/>
    <n v="0"/>
  </r>
  <r>
    <n v="11194862"/>
    <n v="1414488"/>
    <x v="0"/>
    <n v="0"/>
    <n v="0"/>
  </r>
  <r>
    <n v="11194862"/>
    <n v="1579274"/>
    <x v="1"/>
    <n v="2"/>
    <n v="90"/>
  </r>
  <r>
    <n v="11195011"/>
    <n v="120994"/>
    <x v="0"/>
    <n v="1"/>
    <n v="0"/>
  </r>
  <r>
    <n v="11195011"/>
    <n v="1855059"/>
    <x v="0"/>
    <n v="0"/>
    <n v="0"/>
  </r>
  <r>
    <n v="11195208"/>
    <n v="995205"/>
    <x v="1"/>
    <n v="1"/>
    <n v="79"/>
  </r>
  <r>
    <n v="11195208"/>
    <n v="1414488"/>
    <x v="0"/>
    <n v="0"/>
    <n v="0"/>
  </r>
  <r>
    <n v="11195213"/>
    <n v="284907"/>
    <x v="1"/>
    <n v="2"/>
    <n v="90"/>
  </r>
  <r>
    <n v="11195213"/>
    <n v="1414488"/>
    <x v="0"/>
    <n v="0"/>
    <n v="0"/>
  </r>
  <r>
    <n v="11195225"/>
    <n v="971600"/>
    <x v="1"/>
    <n v="3"/>
    <n v="90"/>
  </r>
  <r>
    <n v="11195225"/>
    <n v="1414488"/>
    <x v="0"/>
    <n v="0"/>
    <n v="0"/>
  </r>
  <r>
    <n v="11195432"/>
    <n v="969344"/>
    <x v="0"/>
    <n v="3"/>
    <n v="0"/>
  </r>
  <r>
    <n v="11195432"/>
    <n v="1414488"/>
    <x v="0"/>
    <n v="0"/>
    <n v="0"/>
  </r>
  <r>
    <n v="11195961"/>
    <n v="287030"/>
    <x v="0"/>
    <n v="3"/>
    <n v="0"/>
  </r>
  <r>
    <n v="11195961"/>
    <n v="1414488"/>
    <x v="0"/>
    <n v="0"/>
    <n v="0"/>
  </r>
  <r>
    <n v="11195997"/>
    <n v="969344"/>
    <x v="1"/>
    <n v="2"/>
    <n v="90"/>
  </r>
  <r>
    <n v="11195997"/>
    <n v="1414488"/>
    <x v="0"/>
    <n v="0"/>
    <n v="0"/>
  </r>
  <r>
    <n v="11196001"/>
    <n v="1414488"/>
    <x v="0"/>
    <n v="0"/>
    <n v="0"/>
  </r>
  <r>
    <n v="11196001"/>
    <n v="1415913"/>
    <x v="0"/>
    <n v="3"/>
    <n v="0"/>
  </r>
  <r>
    <n v="11196149"/>
    <n v="438514"/>
    <x v="0"/>
    <n v="0"/>
    <n v="0"/>
  </r>
  <r>
    <n v="11196149"/>
    <n v="1414488"/>
    <x v="0"/>
    <n v="0"/>
    <n v="0"/>
  </r>
  <r>
    <n v="11196167"/>
    <n v="487708"/>
    <x v="0"/>
    <n v="2"/>
    <n v="0"/>
  </r>
  <r>
    <n v="11196167"/>
    <n v="1414488"/>
    <x v="0"/>
    <n v="0"/>
    <n v="0"/>
  </r>
  <r>
    <n v="11196220"/>
    <n v="708454"/>
    <x v="1"/>
    <n v="0"/>
    <n v="90"/>
  </r>
  <r>
    <n v="11196220"/>
    <n v="1414488"/>
    <x v="0"/>
    <n v="0"/>
    <n v="0"/>
  </r>
  <r>
    <n v="11196250"/>
    <n v="799916"/>
    <x v="0"/>
    <n v="0"/>
    <n v="0"/>
  </r>
  <r>
    <n v="11196250"/>
    <n v="1414488"/>
    <x v="0"/>
    <n v="0"/>
    <n v="0"/>
  </r>
  <r>
    <n v="11196402"/>
    <n v="283679"/>
    <x v="1"/>
    <n v="3"/>
    <n v="90"/>
  </r>
  <r>
    <n v="11196402"/>
    <n v="1414488"/>
    <x v="0"/>
    <n v="0"/>
    <n v="0"/>
  </r>
  <r>
    <n v="11196605"/>
    <n v="460368"/>
    <x v="1"/>
    <n v="4"/>
    <n v="90"/>
  </r>
  <r>
    <n v="11196605"/>
    <n v="1414488"/>
    <x v="0"/>
    <n v="0"/>
    <n v="0"/>
  </r>
  <r>
    <n v="11196852"/>
    <n v="121578"/>
    <x v="0"/>
    <n v="1"/>
    <n v="0"/>
  </r>
  <r>
    <n v="11196852"/>
    <n v="126239"/>
    <x v="0"/>
    <n v="2"/>
    <n v="0"/>
  </r>
  <r>
    <n v="11196854"/>
    <n v="121578"/>
    <x v="0"/>
    <n v="0"/>
    <n v="0"/>
  </r>
  <r>
    <n v="11196854"/>
    <n v="1369123"/>
    <x v="0"/>
    <n v="0"/>
    <n v="0"/>
  </r>
  <r>
    <n v="11196855"/>
    <n v="121578"/>
    <x v="0"/>
    <n v="4"/>
    <n v="0"/>
  </r>
  <r>
    <n v="11196855"/>
    <n v="221276"/>
    <x v="0"/>
    <n v="0"/>
    <n v="0"/>
  </r>
  <r>
    <n v="11196857"/>
    <n v="274066"/>
    <x v="0"/>
    <n v="1"/>
    <n v="0"/>
  </r>
  <r>
    <n v="11196857"/>
    <n v="987759"/>
    <x v="1"/>
    <n v="0"/>
    <n v="90"/>
  </r>
  <r>
    <n v="11196859"/>
    <n v="987759"/>
    <x v="1"/>
    <n v="1"/>
    <n v="90"/>
  </r>
  <r>
    <n v="11196859"/>
    <n v="1162362"/>
    <x v="0"/>
    <n v="1"/>
    <n v="0"/>
  </r>
  <r>
    <n v="11196860"/>
    <n v="987450"/>
    <x v="0"/>
    <n v="3"/>
    <n v="0"/>
  </r>
  <r>
    <n v="11196860"/>
    <n v="987759"/>
    <x v="1"/>
    <n v="0"/>
    <n v="90"/>
  </r>
  <r>
    <n v="11197043"/>
    <n v="988692"/>
    <x v="1"/>
    <n v="2"/>
    <n v="90"/>
  </r>
  <r>
    <n v="11197043"/>
    <n v="1414488"/>
    <x v="0"/>
    <n v="0"/>
    <n v="0"/>
  </r>
  <r>
    <n v="11197276"/>
    <n v="270224"/>
    <x v="0"/>
    <n v="1"/>
    <n v="0"/>
  </r>
  <r>
    <n v="11197276"/>
    <n v="1414488"/>
    <x v="0"/>
    <n v="0"/>
    <n v="0"/>
  </r>
  <r>
    <n v="11197468"/>
    <n v="1414488"/>
    <x v="0"/>
    <n v="0"/>
    <n v="0"/>
  </r>
  <r>
    <n v="11197468"/>
    <n v="1585009"/>
    <x v="0"/>
    <n v="1"/>
    <n v="0"/>
  </r>
  <r>
    <n v="11197485"/>
    <n v="1100126"/>
    <x v="0"/>
    <n v="1"/>
    <n v="0"/>
  </r>
  <r>
    <n v="11197485"/>
    <n v="1414488"/>
    <x v="0"/>
    <n v="0"/>
    <n v="0"/>
  </r>
  <r>
    <n v="11197616"/>
    <n v="270756"/>
    <x v="2"/>
    <n v="0"/>
    <n v="90"/>
  </r>
  <r>
    <n v="11197616"/>
    <n v="1414488"/>
    <x v="0"/>
    <n v="0"/>
    <n v="0"/>
  </r>
  <r>
    <n v="11197754"/>
    <n v="708454"/>
    <x v="1"/>
    <n v="3"/>
    <n v="90"/>
  </r>
  <r>
    <n v="11197754"/>
    <n v="1414488"/>
    <x v="0"/>
    <n v="0"/>
    <n v="0"/>
  </r>
  <r>
    <n v="11197830"/>
    <n v="537733"/>
    <x v="1"/>
    <n v="3"/>
    <n v="90"/>
  </r>
  <r>
    <n v="11197830"/>
    <n v="1414488"/>
    <x v="0"/>
    <n v="0"/>
    <n v="0"/>
  </r>
  <r>
    <n v="11198038"/>
    <n v="1414488"/>
    <x v="0"/>
    <n v="0"/>
    <n v="0"/>
  </r>
  <r>
    <n v="11198038"/>
    <n v="1622282"/>
    <x v="2"/>
    <n v="1"/>
    <n v="90"/>
  </r>
  <r>
    <n v="11198052"/>
    <n v="330718"/>
    <x v="2"/>
    <n v="1"/>
    <n v="90"/>
  </r>
  <r>
    <n v="11198052"/>
    <n v="1414488"/>
    <x v="0"/>
    <n v="0"/>
    <n v="0"/>
  </r>
  <r>
    <n v="11198056"/>
    <n v="1368799"/>
    <x v="0"/>
    <n v="0"/>
    <n v="0"/>
  </r>
  <r>
    <n v="11198056"/>
    <n v="1414488"/>
    <x v="0"/>
    <n v="0"/>
    <n v="0"/>
  </r>
  <r>
    <n v="11198107"/>
    <n v="1099292"/>
    <x v="0"/>
    <n v="1"/>
    <n v="0"/>
  </r>
  <r>
    <n v="11198107"/>
    <n v="1414488"/>
    <x v="0"/>
    <n v="0"/>
    <n v="0"/>
  </r>
  <r>
    <n v="11198197"/>
    <n v="970067"/>
    <x v="0"/>
    <n v="1"/>
    <n v="0"/>
  </r>
  <r>
    <n v="11198197"/>
    <n v="1414488"/>
    <x v="0"/>
    <n v="0"/>
    <n v="0"/>
  </r>
  <r>
    <n v="11198205"/>
    <n v="795254"/>
    <x v="0"/>
    <n v="0"/>
    <n v="0"/>
  </r>
  <r>
    <n v="11198205"/>
    <n v="1333784"/>
    <x v="0"/>
    <n v="0"/>
    <n v="0"/>
  </r>
  <r>
    <n v="11198370"/>
    <n v="1275105"/>
    <x v="0"/>
    <n v="1"/>
    <n v="0"/>
  </r>
  <r>
    <n v="11198370"/>
    <n v="1414488"/>
    <x v="0"/>
    <n v="0"/>
    <n v="0"/>
  </r>
  <r>
    <n v="11198433"/>
    <n v="491455"/>
    <x v="0"/>
    <n v="3"/>
    <n v="0"/>
  </r>
  <r>
    <n v="11198433"/>
    <n v="1414488"/>
    <x v="0"/>
    <n v="0"/>
    <n v="0"/>
  </r>
  <r>
    <n v="11198434"/>
    <n v="971512"/>
    <x v="1"/>
    <n v="3"/>
    <n v="90"/>
  </r>
  <r>
    <n v="11198434"/>
    <n v="1414488"/>
    <x v="0"/>
    <n v="0"/>
    <n v="0"/>
  </r>
  <r>
    <n v="11198607"/>
    <n v="992706"/>
    <x v="1"/>
    <n v="3"/>
    <n v="90"/>
  </r>
  <r>
    <n v="11198607"/>
    <n v="1414488"/>
    <x v="0"/>
    <n v="0"/>
    <n v="0"/>
  </r>
  <r>
    <n v="11198638"/>
    <n v="1414488"/>
    <x v="0"/>
    <n v="0"/>
    <n v="0"/>
  </r>
  <r>
    <n v="11198638"/>
    <n v="1622282"/>
    <x v="2"/>
    <n v="3"/>
    <n v="90"/>
  </r>
  <r>
    <n v="11199007"/>
    <n v="988382"/>
    <x v="0"/>
    <n v="1"/>
    <n v="0"/>
  </r>
  <r>
    <n v="11199007"/>
    <n v="1414488"/>
    <x v="0"/>
    <n v="0"/>
    <n v="0"/>
  </r>
  <r>
    <n v="11199124"/>
    <n v="1414488"/>
    <x v="0"/>
    <n v="0"/>
    <n v="0"/>
  </r>
  <r>
    <n v="11199124"/>
    <n v="2055165"/>
    <x v="0"/>
    <n v="0"/>
    <n v="0"/>
  </r>
  <r>
    <n v="11199126"/>
    <n v="1054197"/>
    <x v="1"/>
    <n v="1"/>
    <n v="90"/>
  </r>
  <r>
    <n v="11199126"/>
    <n v="1414488"/>
    <x v="0"/>
    <n v="1"/>
    <n v="0"/>
  </r>
  <r>
    <n v="11199134"/>
    <n v="1235426"/>
    <x v="0"/>
    <n v="1"/>
    <n v="0"/>
  </r>
  <r>
    <n v="11199134"/>
    <n v="1414488"/>
    <x v="0"/>
    <n v="0"/>
    <n v="0"/>
  </r>
  <r>
    <n v="11199232"/>
    <n v="219222"/>
    <x v="1"/>
    <n v="1"/>
    <n v="90"/>
  </r>
  <r>
    <n v="11199232"/>
    <n v="1414488"/>
    <x v="0"/>
    <n v="0"/>
    <n v="0"/>
  </r>
  <r>
    <n v="11199295"/>
    <n v="1414488"/>
    <x v="0"/>
    <n v="0"/>
    <n v="0"/>
  </r>
  <r>
    <n v="11199295"/>
    <n v="1592927"/>
    <x v="1"/>
    <n v="1"/>
    <n v="90"/>
  </r>
  <r>
    <n v="11199319"/>
    <n v="287339"/>
    <x v="0"/>
    <n v="4"/>
    <n v="0"/>
  </r>
  <r>
    <n v="11199319"/>
    <n v="1414488"/>
    <x v="0"/>
    <n v="0"/>
    <n v="0"/>
  </r>
  <r>
    <n v="11199331"/>
    <n v="314902"/>
    <x v="0"/>
    <n v="1"/>
    <n v="0"/>
  </r>
  <r>
    <n v="11199331"/>
    <n v="1430346"/>
    <x v="0"/>
    <n v="1"/>
    <n v="0"/>
  </r>
  <r>
    <n v="11199336"/>
    <n v="314902"/>
    <x v="0"/>
    <n v="0"/>
    <n v="0"/>
  </r>
  <r>
    <n v="11199336"/>
    <n v="315632"/>
    <x v="0"/>
    <n v="1"/>
    <n v="0"/>
  </r>
  <r>
    <n v="11199338"/>
    <n v="314902"/>
    <x v="0"/>
    <n v="2"/>
    <n v="0"/>
  </r>
  <r>
    <n v="11199338"/>
    <n v="949969"/>
    <x v="0"/>
    <n v="1"/>
    <n v="0"/>
  </r>
  <r>
    <n v="11199341"/>
    <n v="314902"/>
    <x v="0"/>
    <n v="1"/>
    <n v="0"/>
  </r>
  <r>
    <n v="11199341"/>
    <n v="991599"/>
    <x v="0"/>
    <n v="1"/>
    <n v="0"/>
  </r>
  <r>
    <n v="11199347"/>
    <n v="1369669"/>
    <x v="1"/>
    <n v="4"/>
    <n v="90"/>
  </r>
  <r>
    <n v="11199347"/>
    <n v="2012457"/>
    <x v="0"/>
    <n v="1"/>
    <n v="0"/>
  </r>
  <r>
    <n v="11199351"/>
    <n v="793376"/>
    <x v="0"/>
    <n v="1"/>
    <n v="0"/>
  </r>
  <r>
    <n v="11199351"/>
    <n v="1369669"/>
    <x v="1"/>
    <n v="0"/>
    <n v="90"/>
  </r>
  <r>
    <n v="11199352"/>
    <n v="1369669"/>
    <x v="1"/>
    <n v="2"/>
    <n v="90"/>
  </r>
  <r>
    <n v="11199352"/>
    <n v="2020301"/>
    <x v="0"/>
    <n v="0"/>
    <n v="0"/>
  </r>
  <r>
    <n v="11199357"/>
    <n v="1369669"/>
    <x v="1"/>
    <n v="5"/>
    <n v="90"/>
  </r>
  <r>
    <n v="11199357"/>
    <n v="1598557"/>
    <x v="1"/>
    <n v="0"/>
    <n v="90"/>
  </r>
  <r>
    <n v="11199521"/>
    <n v="491455"/>
    <x v="0"/>
    <n v="1"/>
    <n v="0"/>
  </r>
  <r>
    <n v="11199521"/>
    <n v="1414488"/>
    <x v="0"/>
    <n v="0"/>
    <n v="0"/>
  </r>
  <r>
    <n v="11199636"/>
    <n v="161216"/>
    <x v="1"/>
    <n v="0"/>
    <n v="90"/>
  </r>
  <r>
    <n v="11199636"/>
    <n v="1414488"/>
    <x v="0"/>
    <n v="0"/>
    <n v="0"/>
  </r>
  <r>
    <n v="11199653"/>
    <n v="880390"/>
    <x v="0"/>
    <n v="0"/>
    <n v="0"/>
  </r>
  <r>
    <n v="11199653"/>
    <n v="1414488"/>
    <x v="0"/>
    <n v="0"/>
    <n v="0"/>
  </r>
  <r>
    <n v="11199699"/>
    <n v="576133"/>
    <x v="1"/>
    <n v="3"/>
    <n v="46"/>
  </r>
  <r>
    <n v="11199699"/>
    <n v="1414488"/>
    <x v="0"/>
    <n v="0"/>
    <n v="0"/>
  </r>
  <r>
    <n v="11199822"/>
    <n v="120994"/>
    <x v="0"/>
    <n v="0"/>
    <n v="0"/>
  </r>
  <r>
    <n v="11199822"/>
    <n v="876531"/>
    <x v="0"/>
    <n v="0"/>
    <n v="0"/>
  </r>
  <r>
    <n v="11200541"/>
    <n v="794519"/>
    <x v="0"/>
    <n v="2"/>
    <n v="0"/>
  </r>
  <r>
    <n v="11200541"/>
    <n v="1414488"/>
    <x v="0"/>
    <n v="0"/>
    <n v="0"/>
  </r>
  <r>
    <n v="11200580"/>
    <n v="121578"/>
    <x v="0"/>
    <n v="2"/>
    <n v="0"/>
  </r>
  <r>
    <n v="11200580"/>
    <n v="772631"/>
    <x v="0"/>
    <n v="0"/>
    <n v="0"/>
  </r>
  <r>
    <n v="11200600"/>
    <n v="121578"/>
    <x v="0"/>
    <n v="3"/>
    <n v="0"/>
  </r>
  <r>
    <n v="11200600"/>
    <n v="493101"/>
    <x v="0"/>
    <n v="0"/>
    <n v="0"/>
  </r>
  <r>
    <n v="11200605"/>
    <n v="252133"/>
    <x v="1"/>
    <n v="3"/>
    <n v="29"/>
  </r>
  <r>
    <n v="11200605"/>
    <n v="1414488"/>
    <x v="0"/>
    <n v="0"/>
    <n v="0"/>
  </r>
  <r>
    <n v="11200817"/>
    <n v="794519"/>
    <x v="0"/>
    <n v="0"/>
    <n v="0"/>
  </r>
  <r>
    <n v="11200817"/>
    <n v="1414488"/>
    <x v="0"/>
    <n v="0"/>
    <n v="0"/>
  </r>
  <r>
    <n v="11200848"/>
    <n v="428689"/>
    <x v="0"/>
    <n v="0"/>
    <n v="0"/>
  </r>
  <r>
    <n v="11200848"/>
    <n v="1414488"/>
    <x v="0"/>
    <n v="0"/>
    <n v="0"/>
  </r>
  <r>
    <n v="11200867"/>
    <n v="739462"/>
    <x v="0"/>
    <n v="3"/>
    <n v="0"/>
  </r>
  <r>
    <n v="11200867"/>
    <n v="1414488"/>
    <x v="0"/>
    <n v="0"/>
    <n v="0"/>
  </r>
  <r>
    <n v="11200876"/>
    <n v="322310"/>
    <x v="0"/>
    <n v="3"/>
    <n v="0"/>
  </r>
  <r>
    <n v="11200876"/>
    <n v="1414488"/>
    <x v="0"/>
    <n v="0"/>
    <n v="0"/>
  </r>
  <r>
    <n v="11200898"/>
    <n v="2052735"/>
    <x v="0"/>
    <n v="0"/>
    <n v="0"/>
  </r>
  <r>
    <n v="11200898"/>
    <n v="2055939"/>
    <x v="0"/>
    <n v="1"/>
    <n v="0"/>
  </r>
  <r>
    <n v="11201202"/>
    <n v="1414488"/>
    <x v="0"/>
    <n v="0"/>
    <n v="0"/>
  </r>
  <r>
    <n v="11201202"/>
    <n v="1586354"/>
    <x v="0"/>
    <n v="0"/>
    <n v="0"/>
  </r>
  <r>
    <n v="11201473"/>
    <n v="1414488"/>
    <x v="0"/>
    <n v="0"/>
    <n v="0"/>
  </r>
  <r>
    <n v="11201473"/>
    <n v="1455800"/>
    <x v="0"/>
    <n v="1"/>
    <n v="0"/>
  </r>
  <r>
    <n v="11201527"/>
    <n v="106459"/>
    <x v="0"/>
    <n v="5"/>
    <n v="0"/>
  </r>
  <r>
    <n v="11201527"/>
    <n v="1414488"/>
    <x v="0"/>
    <n v="0"/>
    <n v="0"/>
  </r>
  <r>
    <n v="11201544"/>
    <n v="538648"/>
    <x v="0"/>
    <n v="1"/>
    <n v="0"/>
  </r>
  <r>
    <n v="11201544"/>
    <n v="1414488"/>
    <x v="0"/>
    <n v="0"/>
    <n v="0"/>
  </r>
  <r>
    <n v="11202072"/>
    <n v="1414488"/>
    <x v="0"/>
    <n v="1"/>
    <n v="0"/>
  </r>
  <r>
    <n v="11202072"/>
    <n v="1878099"/>
    <x v="1"/>
    <n v="3"/>
    <n v="89"/>
  </r>
  <r>
    <n v="11202290"/>
    <n v="842132"/>
    <x v="0"/>
    <n v="0"/>
    <n v="0"/>
  </r>
  <r>
    <n v="11202290"/>
    <n v="1601680"/>
    <x v="0"/>
    <n v="2"/>
    <n v="0"/>
  </r>
  <r>
    <n v="11202369"/>
    <n v="1080851"/>
    <x v="0"/>
    <n v="2"/>
    <n v="0"/>
  </r>
  <r>
    <n v="11202369"/>
    <n v="1578599"/>
    <x v="0"/>
    <n v="0"/>
    <n v="0"/>
  </r>
  <r>
    <n v="11202753"/>
    <n v="1414488"/>
    <x v="0"/>
    <n v="0"/>
    <n v="0"/>
  </r>
  <r>
    <n v="11202753"/>
    <n v="1680588"/>
    <x v="0"/>
    <n v="1"/>
    <n v="0"/>
  </r>
  <r>
    <n v="11202754"/>
    <n v="1414488"/>
    <x v="0"/>
    <n v="0"/>
    <n v="0"/>
  </r>
  <r>
    <n v="11202754"/>
    <n v="1681618"/>
    <x v="0"/>
    <n v="1"/>
    <n v="0"/>
  </r>
  <r>
    <n v="11202833"/>
    <n v="772602"/>
    <x v="0"/>
    <n v="2"/>
    <n v="0"/>
  </r>
  <r>
    <n v="11202833"/>
    <n v="1601680"/>
    <x v="0"/>
    <n v="0"/>
    <n v="0"/>
  </r>
  <r>
    <n v="11202903"/>
    <n v="990223"/>
    <x v="0"/>
    <n v="3"/>
    <n v="0"/>
  </r>
  <r>
    <n v="11202903"/>
    <n v="1652095"/>
    <x v="1"/>
    <n v="1"/>
    <n v="90"/>
  </r>
  <r>
    <n v="11202905"/>
    <n v="776547"/>
    <x v="0"/>
    <n v="0"/>
    <n v="0"/>
  </r>
  <r>
    <n v="11202905"/>
    <n v="990223"/>
    <x v="0"/>
    <n v="0"/>
    <n v="0"/>
  </r>
  <r>
    <n v="11202915"/>
    <n v="49037"/>
    <x v="0"/>
    <n v="0"/>
    <n v="0"/>
  </r>
  <r>
    <n v="11202915"/>
    <n v="990223"/>
    <x v="0"/>
    <n v="0"/>
    <n v="0"/>
  </r>
  <r>
    <n v="11203521"/>
    <n v="527252"/>
    <x v="0"/>
    <n v="0"/>
    <n v="0"/>
  </r>
  <r>
    <n v="11203521"/>
    <n v="2055939"/>
    <x v="0"/>
    <n v="4"/>
    <n v="0"/>
  </r>
  <r>
    <n v="11203593"/>
    <n v="71272"/>
    <x v="0"/>
    <n v="0"/>
    <n v="0"/>
  </r>
  <r>
    <n v="11203593"/>
    <n v="137672"/>
    <x v="2"/>
    <n v="3"/>
    <n v="90"/>
  </r>
  <r>
    <n v="11203595"/>
    <n v="71272"/>
    <x v="0"/>
    <n v="2"/>
    <n v="0"/>
  </r>
  <r>
    <n v="11203595"/>
    <n v="1902483"/>
    <x v="0"/>
    <n v="2"/>
    <n v="0"/>
  </r>
  <r>
    <n v="11203683"/>
    <n v="1247825"/>
    <x v="0"/>
    <n v="3"/>
    <n v="0"/>
  </r>
  <r>
    <n v="11203683"/>
    <n v="1414488"/>
    <x v="0"/>
    <n v="0"/>
    <n v="0"/>
  </r>
  <r>
    <n v="11203867"/>
    <n v="480926"/>
    <x v="0"/>
    <n v="3"/>
    <n v="0"/>
  </r>
  <r>
    <n v="11203867"/>
    <n v="1414488"/>
    <x v="0"/>
    <n v="0"/>
    <n v="0"/>
  </r>
  <r>
    <n v="11204019"/>
    <n v="793607"/>
    <x v="0"/>
    <n v="1"/>
    <n v="0"/>
  </r>
  <r>
    <n v="11204019"/>
    <n v="987697"/>
    <x v="0"/>
    <n v="5"/>
    <n v="0"/>
  </r>
  <r>
    <n v="11204021"/>
    <n v="793607"/>
    <x v="0"/>
    <n v="0"/>
    <n v="0"/>
  </r>
  <r>
    <n v="11204021"/>
    <n v="1461053"/>
    <x v="0"/>
    <n v="3"/>
    <n v="0"/>
  </r>
  <r>
    <n v="11204025"/>
    <n v="638520"/>
    <x v="0"/>
    <n v="0"/>
    <n v="0"/>
  </r>
  <r>
    <n v="11204025"/>
    <n v="793607"/>
    <x v="0"/>
    <n v="0"/>
    <n v="0"/>
  </r>
  <r>
    <n v="11204029"/>
    <n v="779120"/>
    <x v="0"/>
    <n v="0"/>
    <n v="0"/>
  </r>
  <r>
    <n v="11204029"/>
    <n v="793607"/>
    <x v="0"/>
    <n v="0"/>
    <n v="0"/>
  </r>
  <r>
    <n v="11204116"/>
    <n v="1333784"/>
    <x v="0"/>
    <n v="1"/>
    <n v="0"/>
  </r>
  <r>
    <n v="11204116"/>
    <n v="1413995"/>
    <x v="0"/>
    <n v="1"/>
    <n v="0"/>
  </r>
  <r>
    <n v="11204471"/>
    <n v="777806"/>
    <x v="0"/>
    <n v="3"/>
    <n v="0"/>
  </r>
  <r>
    <n v="11204471"/>
    <n v="1601680"/>
    <x v="0"/>
    <n v="1"/>
    <n v="0"/>
  </r>
  <r>
    <n v="11204937"/>
    <n v="1333784"/>
    <x v="0"/>
    <n v="0"/>
    <n v="0"/>
  </r>
  <r>
    <n v="11204937"/>
    <n v="1725058"/>
    <x v="0"/>
    <n v="1"/>
    <n v="0"/>
  </r>
  <r>
    <n v="11205084"/>
    <n v="50322"/>
    <x v="0"/>
    <n v="2"/>
    <n v="0"/>
  </r>
  <r>
    <n v="11205084"/>
    <n v="121578"/>
    <x v="0"/>
    <n v="0"/>
    <n v="0"/>
  </r>
  <r>
    <n v="11205087"/>
    <n v="47586"/>
    <x v="1"/>
    <n v="1"/>
    <n v="90"/>
  </r>
  <r>
    <n v="11205087"/>
    <n v="121578"/>
    <x v="0"/>
    <n v="0"/>
    <n v="0"/>
  </r>
  <r>
    <n v="11205088"/>
    <n v="121578"/>
    <x v="0"/>
    <n v="2"/>
    <n v="0"/>
  </r>
  <r>
    <n v="11205088"/>
    <n v="816065"/>
    <x v="0"/>
    <n v="2"/>
    <n v="0"/>
  </r>
  <r>
    <n v="11205090"/>
    <n v="495201"/>
    <x v="0"/>
    <n v="5"/>
    <n v="0"/>
  </r>
  <r>
    <n v="11205090"/>
    <n v="987759"/>
    <x v="1"/>
    <n v="0"/>
    <n v="90"/>
  </r>
  <r>
    <n v="11205091"/>
    <n v="634854"/>
    <x v="1"/>
    <n v="1"/>
    <n v="90"/>
  </r>
  <r>
    <n v="11205091"/>
    <n v="987759"/>
    <x v="1"/>
    <n v="0"/>
    <n v="90"/>
  </r>
  <r>
    <n v="11205092"/>
    <n v="987748"/>
    <x v="0"/>
    <n v="0"/>
    <n v="0"/>
  </r>
  <r>
    <n v="11205092"/>
    <n v="987759"/>
    <x v="1"/>
    <n v="0"/>
    <n v="90"/>
  </r>
  <r>
    <n v="11205289"/>
    <n v="100651"/>
    <x v="0"/>
    <n v="0"/>
    <n v="0"/>
  </r>
  <r>
    <n v="11205289"/>
    <n v="120994"/>
    <x v="0"/>
    <n v="1"/>
    <n v="0"/>
  </r>
  <r>
    <n v="11205360"/>
    <n v="34442"/>
    <x v="0"/>
    <n v="0"/>
    <n v="0"/>
  </r>
  <r>
    <n v="11205360"/>
    <n v="71272"/>
    <x v="0"/>
    <n v="2"/>
    <n v="0"/>
  </r>
  <r>
    <n v="11206335"/>
    <n v="438811"/>
    <x v="0"/>
    <n v="0"/>
    <n v="0"/>
  </r>
  <r>
    <n v="11206335"/>
    <n v="1600392"/>
    <x v="0"/>
    <n v="1"/>
    <n v="0"/>
  </r>
  <r>
    <n v="11206784"/>
    <n v="120994"/>
    <x v="0"/>
    <n v="3"/>
    <n v="0"/>
  </r>
  <r>
    <n v="11206784"/>
    <n v="1461457"/>
    <x v="0"/>
    <n v="2"/>
    <n v="0"/>
  </r>
  <r>
    <n v="11208049"/>
    <n v="914508"/>
    <x v="0"/>
    <n v="0"/>
    <n v="0"/>
  </r>
  <r>
    <n v="11208049"/>
    <n v="2053376"/>
    <x v="0"/>
    <n v="1"/>
    <n v="0"/>
  </r>
  <r>
    <n v="11208508"/>
    <n v="2055939"/>
    <x v="0"/>
    <n v="3"/>
    <n v="0"/>
  </r>
  <r>
    <n v="11208508"/>
    <n v="2056251"/>
    <x v="1"/>
    <n v="0"/>
    <n v="90"/>
  </r>
  <r>
    <n v="11208882"/>
    <n v="314829"/>
    <x v="0"/>
    <n v="3"/>
    <n v="0"/>
  </r>
  <r>
    <n v="11208882"/>
    <n v="1414488"/>
    <x v="0"/>
    <n v="0"/>
    <n v="0"/>
  </r>
  <r>
    <n v="11208891"/>
    <n v="891222"/>
    <x v="0"/>
    <n v="1"/>
    <n v="0"/>
  </r>
  <r>
    <n v="11208891"/>
    <n v="1414488"/>
    <x v="0"/>
    <n v="0"/>
    <n v="0"/>
  </r>
  <r>
    <n v="11208918"/>
    <n v="86030"/>
    <x v="1"/>
    <n v="0"/>
    <n v="90"/>
  </r>
  <r>
    <n v="11208918"/>
    <n v="1414488"/>
    <x v="0"/>
    <n v="1"/>
    <n v="0"/>
  </r>
  <r>
    <n v="11209101"/>
    <n v="1414488"/>
    <x v="0"/>
    <n v="0"/>
    <n v="0"/>
  </r>
  <r>
    <n v="11209101"/>
    <n v="1705548"/>
    <x v="1"/>
    <n v="4"/>
    <n v="90"/>
  </r>
  <r>
    <n v="11209213"/>
    <n v="878263"/>
    <x v="0"/>
    <n v="2"/>
    <n v="0"/>
  </r>
  <r>
    <n v="11209213"/>
    <n v="1414488"/>
    <x v="0"/>
    <n v="0"/>
    <n v="0"/>
  </r>
  <r>
    <n v="11209250"/>
    <n v="1414488"/>
    <x v="0"/>
    <n v="0"/>
    <n v="0"/>
  </r>
  <r>
    <n v="11209250"/>
    <n v="2058085"/>
    <x v="0"/>
    <n v="1"/>
    <n v="0"/>
  </r>
  <r>
    <n v="11209361"/>
    <n v="850945"/>
    <x v="1"/>
    <n v="0"/>
    <n v="90"/>
  </r>
  <r>
    <n v="11209361"/>
    <n v="1414488"/>
    <x v="0"/>
    <n v="0"/>
    <n v="0"/>
  </r>
  <r>
    <n v="11209367"/>
    <n v="169070"/>
    <x v="0"/>
    <n v="2"/>
    <n v="0"/>
  </r>
  <r>
    <n v="11209367"/>
    <n v="1414488"/>
    <x v="0"/>
    <n v="0"/>
    <n v="0"/>
  </r>
  <r>
    <n v="11209474"/>
    <n v="589032"/>
    <x v="0"/>
    <n v="0"/>
    <n v="0"/>
  </r>
  <r>
    <n v="11209474"/>
    <n v="1414488"/>
    <x v="0"/>
    <n v="0"/>
    <n v="0"/>
  </r>
  <r>
    <n v="11209475"/>
    <n v="438824"/>
    <x v="0"/>
    <n v="3"/>
    <n v="0"/>
  </r>
  <r>
    <n v="11209475"/>
    <n v="1414488"/>
    <x v="0"/>
    <n v="0"/>
    <n v="0"/>
  </r>
  <r>
    <n v="11209482"/>
    <n v="1414488"/>
    <x v="0"/>
    <n v="0"/>
    <n v="0"/>
  </r>
  <r>
    <n v="11209482"/>
    <n v="1459879"/>
    <x v="0"/>
    <n v="2"/>
    <n v="0"/>
  </r>
  <r>
    <n v="11209507"/>
    <n v="120994"/>
    <x v="0"/>
    <n v="1"/>
    <n v="0"/>
  </r>
  <r>
    <n v="11209507"/>
    <n v="1169834"/>
    <x v="0"/>
    <n v="0"/>
    <n v="0"/>
  </r>
  <r>
    <n v="11209522"/>
    <n v="1414488"/>
    <x v="0"/>
    <n v="0"/>
    <n v="0"/>
  </r>
  <r>
    <n v="11209522"/>
    <n v="2054019"/>
    <x v="0"/>
    <n v="1"/>
    <n v="0"/>
  </r>
  <r>
    <n v="11209530"/>
    <n v="1144072"/>
    <x v="0"/>
    <n v="3"/>
    <n v="0"/>
  </r>
  <r>
    <n v="11209530"/>
    <n v="1414488"/>
    <x v="0"/>
    <n v="0"/>
    <n v="0"/>
  </r>
  <r>
    <n v="11209538"/>
    <n v="1209327"/>
    <x v="0"/>
    <n v="1"/>
    <n v="0"/>
  </r>
  <r>
    <n v="11209538"/>
    <n v="1414488"/>
    <x v="0"/>
    <n v="0"/>
    <n v="0"/>
  </r>
  <r>
    <n v="11209554"/>
    <n v="1018571"/>
    <x v="0"/>
    <n v="4"/>
    <n v="0"/>
  </r>
  <r>
    <n v="11209554"/>
    <n v="1414488"/>
    <x v="0"/>
    <n v="0"/>
    <n v="0"/>
  </r>
  <r>
    <n v="11209583"/>
    <n v="900038"/>
    <x v="0"/>
    <n v="4"/>
    <n v="0"/>
  </r>
  <r>
    <n v="11209583"/>
    <n v="1414488"/>
    <x v="0"/>
    <n v="0"/>
    <n v="0"/>
  </r>
  <r>
    <n v="11209645"/>
    <n v="120207"/>
    <x v="0"/>
    <n v="1"/>
    <n v="0"/>
  </r>
  <r>
    <n v="11209645"/>
    <n v="1414488"/>
    <x v="0"/>
    <n v="0"/>
    <n v="0"/>
  </r>
  <r>
    <n v="11209662"/>
    <n v="1414488"/>
    <x v="0"/>
    <n v="0"/>
    <n v="0"/>
  </r>
  <r>
    <n v="11209662"/>
    <n v="1728345"/>
    <x v="0"/>
    <n v="3"/>
    <n v="0"/>
  </r>
  <r>
    <n v="11209673"/>
    <n v="885953"/>
    <x v="1"/>
    <n v="1"/>
    <n v="90"/>
  </r>
  <r>
    <n v="11209673"/>
    <n v="1414488"/>
    <x v="0"/>
    <n v="0"/>
    <n v="0"/>
  </r>
  <r>
    <n v="11209738"/>
    <n v="1247825"/>
    <x v="1"/>
    <n v="2"/>
    <n v="69"/>
  </r>
  <r>
    <n v="11209738"/>
    <n v="1414488"/>
    <x v="0"/>
    <n v="0"/>
    <n v="0"/>
  </r>
  <r>
    <n v="11209874"/>
    <n v="1414488"/>
    <x v="0"/>
    <n v="0"/>
    <n v="0"/>
  </r>
  <r>
    <n v="11209874"/>
    <n v="2058699"/>
    <x v="0"/>
    <n v="3"/>
    <n v="0"/>
  </r>
  <r>
    <n v="11210068"/>
    <n v="120476"/>
    <x v="0"/>
    <n v="2"/>
    <n v="0"/>
  </r>
  <r>
    <n v="11210068"/>
    <n v="1333784"/>
    <x v="0"/>
    <n v="0"/>
    <n v="0"/>
  </r>
  <r>
    <n v="11210103"/>
    <n v="55692"/>
    <x v="0"/>
    <n v="3"/>
    <n v="0"/>
  </r>
  <r>
    <n v="11210103"/>
    <n v="1414488"/>
    <x v="0"/>
    <n v="1"/>
    <n v="0"/>
  </r>
  <r>
    <n v="11210145"/>
    <n v="105715"/>
    <x v="0"/>
    <n v="0"/>
    <n v="0"/>
  </r>
  <r>
    <n v="11210145"/>
    <n v="1414488"/>
    <x v="0"/>
    <n v="0"/>
    <n v="0"/>
  </r>
  <r>
    <n v="11210262"/>
    <n v="539826"/>
    <x v="0"/>
    <n v="3"/>
    <n v="0"/>
  </r>
  <r>
    <n v="11210262"/>
    <n v="1414488"/>
    <x v="0"/>
    <n v="0"/>
    <n v="0"/>
  </r>
  <r>
    <n v="11210283"/>
    <n v="512110"/>
    <x v="0"/>
    <n v="0"/>
    <n v="0"/>
  </r>
  <r>
    <n v="11210283"/>
    <n v="1414488"/>
    <x v="0"/>
    <n v="2"/>
    <n v="0"/>
  </r>
  <r>
    <n v="11210287"/>
    <n v="1021557"/>
    <x v="0"/>
    <n v="0"/>
    <n v="0"/>
  </r>
  <r>
    <n v="11210287"/>
    <n v="1414488"/>
    <x v="0"/>
    <n v="0"/>
    <n v="0"/>
  </r>
  <r>
    <n v="11210300"/>
    <n v="990223"/>
    <x v="0"/>
    <n v="1"/>
    <n v="0"/>
  </r>
  <r>
    <n v="11210300"/>
    <n v="1455521"/>
    <x v="0"/>
    <n v="1"/>
    <n v="0"/>
  </r>
  <r>
    <n v="11210308"/>
    <n v="772602"/>
    <x v="0"/>
    <n v="0"/>
    <n v="0"/>
  </r>
  <r>
    <n v="11210308"/>
    <n v="990223"/>
    <x v="0"/>
    <n v="1"/>
    <n v="0"/>
  </r>
  <r>
    <n v="11210329"/>
    <n v="990223"/>
    <x v="0"/>
    <n v="1"/>
    <n v="0"/>
  </r>
  <r>
    <n v="11210329"/>
    <n v="1737451"/>
    <x v="0"/>
    <n v="1"/>
    <n v="0"/>
  </r>
  <r>
    <n v="11210366"/>
    <n v="333788"/>
    <x v="0"/>
    <n v="3"/>
    <n v="0"/>
  </r>
  <r>
    <n v="11210366"/>
    <n v="1414488"/>
    <x v="0"/>
    <n v="0"/>
    <n v="0"/>
  </r>
  <r>
    <n v="11210396"/>
    <n v="106210"/>
    <x v="0"/>
    <n v="3"/>
    <n v="0"/>
  </r>
  <r>
    <n v="11210396"/>
    <n v="1414488"/>
    <x v="0"/>
    <n v="0"/>
    <n v="0"/>
  </r>
  <r>
    <n v="11210430"/>
    <n v="1414488"/>
    <x v="0"/>
    <n v="0"/>
    <n v="0"/>
  </r>
  <r>
    <n v="11210430"/>
    <n v="1414842"/>
    <x v="0"/>
    <n v="1"/>
    <n v="0"/>
  </r>
  <r>
    <n v="11210547"/>
    <n v="314088"/>
    <x v="0"/>
    <n v="2"/>
    <n v="0"/>
  </r>
  <r>
    <n v="11210547"/>
    <n v="1414488"/>
    <x v="0"/>
    <n v="0"/>
    <n v="0"/>
  </r>
  <r>
    <n v="11210663"/>
    <n v="311322"/>
    <x v="1"/>
    <n v="1"/>
    <n v="90"/>
  </r>
  <r>
    <n v="11210663"/>
    <n v="1414488"/>
    <x v="0"/>
    <n v="0"/>
    <n v="0"/>
  </r>
  <r>
    <n v="11210665"/>
    <n v="441469"/>
    <x v="0"/>
    <n v="0"/>
    <n v="0"/>
  </r>
  <r>
    <n v="11210665"/>
    <n v="1414488"/>
    <x v="0"/>
    <n v="0"/>
    <n v="0"/>
  </r>
  <r>
    <n v="11210673"/>
    <n v="158820"/>
    <x v="0"/>
    <n v="2"/>
    <n v="0"/>
  </r>
  <r>
    <n v="11210673"/>
    <n v="1414488"/>
    <x v="0"/>
    <n v="0"/>
    <n v="0"/>
  </r>
  <r>
    <n v="11210677"/>
    <n v="121578"/>
    <x v="0"/>
    <n v="4"/>
    <n v="0"/>
  </r>
  <r>
    <n v="11210677"/>
    <n v="772631"/>
    <x v="0"/>
    <n v="2"/>
    <n v="0"/>
  </r>
  <r>
    <n v="11210678"/>
    <n v="121578"/>
    <x v="0"/>
    <n v="1"/>
    <n v="0"/>
  </r>
  <r>
    <n v="11210678"/>
    <n v="2014479"/>
    <x v="0"/>
    <n v="1"/>
    <n v="0"/>
  </r>
  <r>
    <n v="11210679"/>
    <n v="121578"/>
    <x v="0"/>
    <n v="3"/>
    <n v="0"/>
  </r>
  <r>
    <n v="11210679"/>
    <n v="493101"/>
    <x v="0"/>
    <n v="2"/>
    <n v="0"/>
  </r>
  <r>
    <n v="11210681"/>
    <n v="121578"/>
    <x v="0"/>
    <n v="2"/>
    <n v="0"/>
  </r>
  <r>
    <n v="11210681"/>
    <n v="816065"/>
    <x v="0"/>
    <n v="2"/>
    <n v="0"/>
  </r>
  <r>
    <n v="11210682"/>
    <n v="987759"/>
    <x v="1"/>
    <n v="0"/>
    <n v="90"/>
  </r>
  <r>
    <n v="11210682"/>
    <n v="1730949"/>
    <x v="0"/>
    <n v="3"/>
    <n v="0"/>
  </r>
  <r>
    <n v="11210683"/>
    <n v="429412"/>
    <x v="0"/>
    <n v="0"/>
    <n v="0"/>
  </r>
  <r>
    <n v="11210683"/>
    <n v="987759"/>
    <x v="1"/>
    <n v="0"/>
    <n v="90"/>
  </r>
  <r>
    <n v="11210685"/>
    <n v="987759"/>
    <x v="1"/>
    <n v="0"/>
    <n v="90"/>
  </r>
  <r>
    <n v="11210685"/>
    <n v="987776"/>
    <x v="0"/>
    <n v="0"/>
    <n v="0"/>
  </r>
  <r>
    <n v="11210692"/>
    <n v="291788"/>
    <x v="1"/>
    <n v="4"/>
    <n v="90"/>
  </r>
  <r>
    <n v="11210692"/>
    <n v="1414488"/>
    <x v="0"/>
    <n v="0"/>
    <n v="0"/>
  </r>
  <r>
    <n v="11210706"/>
    <n v="1237445"/>
    <x v="0"/>
    <n v="3"/>
    <n v="0"/>
  </r>
  <r>
    <n v="11210706"/>
    <n v="1414488"/>
    <x v="0"/>
    <n v="0"/>
    <n v="0"/>
  </r>
  <r>
    <n v="11210743"/>
    <n v="311322"/>
    <x v="0"/>
    <n v="3"/>
    <n v="0"/>
  </r>
  <r>
    <n v="11210743"/>
    <n v="1414488"/>
    <x v="0"/>
    <n v="0"/>
    <n v="0"/>
  </r>
  <r>
    <n v="11210777"/>
    <n v="1414488"/>
    <x v="0"/>
    <n v="0"/>
    <n v="0"/>
  </r>
  <r>
    <n v="11210777"/>
    <n v="1512441"/>
    <x v="0"/>
    <n v="2"/>
    <n v="0"/>
  </r>
  <r>
    <n v="11210790"/>
    <n v="151583"/>
    <x v="0"/>
    <n v="5"/>
    <n v="0"/>
  </r>
  <r>
    <n v="11210790"/>
    <n v="1414488"/>
    <x v="0"/>
    <n v="0"/>
    <n v="0"/>
  </r>
  <r>
    <n v="11210791"/>
    <n v="1414488"/>
    <x v="0"/>
    <n v="0"/>
    <n v="0"/>
  </r>
  <r>
    <n v="11210791"/>
    <n v="1751904"/>
    <x v="0"/>
    <n v="2"/>
    <n v="0"/>
  </r>
  <r>
    <n v="11210793"/>
    <n v="281750"/>
    <x v="0"/>
    <n v="3"/>
    <n v="0"/>
  </r>
  <r>
    <n v="11210793"/>
    <n v="1414488"/>
    <x v="0"/>
    <n v="0"/>
    <n v="0"/>
  </r>
  <r>
    <n v="11210849"/>
    <n v="143030"/>
    <x v="1"/>
    <n v="0"/>
    <n v="90"/>
  </r>
  <r>
    <n v="11210849"/>
    <n v="1414488"/>
    <x v="0"/>
    <n v="0"/>
    <n v="0"/>
  </r>
  <r>
    <n v="11210851"/>
    <n v="909248"/>
    <x v="0"/>
    <n v="2"/>
    <n v="0"/>
  </r>
  <r>
    <n v="11210851"/>
    <n v="1414488"/>
    <x v="0"/>
    <n v="0"/>
    <n v="0"/>
  </r>
  <r>
    <n v="11210874"/>
    <n v="1407108"/>
    <x v="0"/>
    <n v="1"/>
    <n v="0"/>
  </r>
  <r>
    <n v="11210874"/>
    <n v="1414488"/>
    <x v="0"/>
    <n v="0"/>
    <n v="0"/>
  </r>
  <r>
    <n v="11210876"/>
    <n v="1414488"/>
    <x v="0"/>
    <n v="0"/>
    <n v="0"/>
  </r>
  <r>
    <n v="11210876"/>
    <n v="1969894"/>
    <x v="0"/>
    <n v="0"/>
    <n v="0"/>
  </r>
  <r>
    <n v="11210902"/>
    <n v="1414488"/>
    <x v="0"/>
    <n v="0"/>
    <n v="0"/>
  </r>
  <r>
    <n v="11210902"/>
    <n v="2054055"/>
    <x v="0"/>
    <n v="2"/>
    <n v="0"/>
  </r>
  <r>
    <n v="11210944"/>
    <n v="1414488"/>
    <x v="0"/>
    <n v="0"/>
    <n v="0"/>
  </r>
  <r>
    <n v="11210944"/>
    <n v="2056245"/>
    <x v="0"/>
    <n v="1"/>
    <n v="0"/>
  </r>
  <r>
    <n v="11210946"/>
    <n v="1414488"/>
    <x v="0"/>
    <n v="0"/>
    <n v="0"/>
  </r>
  <r>
    <n v="11210946"/>
    <n v="2058314"/>
    <x v="0"/>
    <n v="2"/>
    <n v="0"/>
  </r>
  <r>
    <n v="11211052"/>
    <n v="862802"/>
    <x v="0"/>
    <n v="1"/>
    <n v="0"/>
  </r>
  <r>
    <n v="11211052"/>
    <n v="1414488"/>
    <x v="0"/>
    <n v="0"/>
    <n v="0"/>
  </r>
  <r>
    <n v="11211123"/>
    <n v="909869"/>
    <x v="1"/>
    <n v="0"/>
    <n v="90"/>
  </r>
  <r>
    <n v="11211123"/>
    <n v="1414488"/>
    <x v="0"/>
    <n v="0"/>
    <n v="0"/>
  </r>
  <r>
    <n v="11211125"/>
    <n v="283667"/>
    <x v="0"/>
    <n v="0"/>
    <n v="0"/>
  </r>
  <r>
    <n v="11211125"/>
    <n v="1414488"/>
    <x v="0"/>
    <n v="0"/>
    <n v="0"/>
  </r>
  <r>
    <n v="11211126"/>
    <n v="1414488"/>
    <x v="0"/>
    <n v="0"/>
    <n v="0"/>
  </r>
  <r>
    <n v="11211126"/>
    <n v="1457102"/>
    <x v="0"/>
    <n v="0"/>
    <n v="0"/>
  </r>
  <r>
    <n v="11211145"/>
    <n v="1414488"/>
    <x v="0"/>
    <n v="0"/>
    <n v="0"/>
  </r>
  <r>
    <n v="11211145"/>
    <n v="2052693"/>
    <x v="0"/>
    <n v="0"/>
    <n v="0"/>
  </r>
  <r>
    <n v="11211148"/>
    <n v="909869"/>
    <x v="1"/>
    <n v="0"/>
    <n v="90"/>
  </r>
  <r>
    <n v="11211148"/>
    <n v="1414488"/>
    <x v="0"/>
    <n v="1"/>
    <n v="0"/>
  </r>
  <r>
    <n v="11211159"/>
    <n v="558672"/>
    <x v="1"/>
    <n v="1"/>
    <n v="90"/>
  </r>
  <r>
    <n v="11211159"/>
    <n v="1414488"/>
    <x v="0"/>
    <n v="0"/>
    <n v="0"/>
  </r>
  <r>
    <n v="11211175"/>
    <n v="1185194"/>
    <x v="1"/>
    <n v="4"/>
    <n v="75"/>
  </r>
  <r>
    <n v="11211175"/>
    <n v="1414488"/>
    <x v="0"/>
    <n v="0"/>
    <n v="0"/>
  </r>
  <r>
    <n v="11211187"/>
    <n v="6311"/>
    <x v="0"/>
    <n v="0"/>
    <n v="0"/>
  </r>
  <r>
    <n v="11211187"/>
    <n v="1414488"/>
    <x v="0"/>
    <n v="0"/>
    <n v="0"/>
  </r>
  <r>
    <n v="11211191"/>
    <n v="227108"/>
    <x v="0"/>
    <n v="0"/>
    <n v="0"/>
  </r>
  <r>
    <n v="11211191"/>
    <n v="1414488"/>
    <x v="0"/>
    <n v="0"/>
    <n v="0"/>
  </r>
  <r>
    <n v="11211272"/>
    <n v="120994"/>
    <x v="0"/>
    <n v="0"/>
    <n v="0"/>
  </r>
  <r>
    <n v="11211272"/>
    <n v="124979"/>
    <x v="0"/>
    <n v="0"/>
    <n v="0"/>
  </r>
  <r>
    <n v="11211296"/>
    <n v="1365286"/>
    <x v="0"/>
    <n v="2"/>
    <n v="0"/>
  </r>
  <r>
    <n v="11211296"/>
    <n v="1414488"/>
    <x v="0"/>
    <n v="0"/>
    <n v="0"/>
  </r>
  <r>
    <n v="11211324"/>
    <n v="554169"/>
    <x v="0"/>
    <n v="0"/>
    <n v="0"/>
  </r>
  <r>
    <n v="11211324"/>
    <n v="1414488"/>
    <x v="0"/>
    <n v="0"/>
    <n v="0"/>
  </r>
  <r>
    <n v="11211334"/>
    <n v="1414488"/>
    <x v="0"/>
    <n v="0"/>
    <n v="0"/>
  </r>
  <r>
    <n v="11211334"/>
    <n v="1420849"/>
    <x v="0"/>
    <n v="1"/>
    <n v="0"/>
  </r>
  <r>
    <n v="11211347"/>
    <n v="889473"/>
    <x v="0"/>
    <n v="1"/>
    <n v="0"/>
  </r>
  <r>
    <n v="11211347"/>
    <n v="1414488"/>
    <x v="0"/>
    <n v="0"/>
    <n v="0"/>
  </r>
  <r>
    <n v="11211392"/>
    <n v="441469"/>
    <x v="0"/>
    <n v="0"/>
    <n v="0"/>
  </r>
  <r>
    <n v="11211392"/>
    <n v="1414488"/>
    <x v="0"/>
    <n v="0"/>
    <n v="0"/>
  </r>
  <r>
    <n v="11211474"/>
    <n v="1095624"/>
    <x v="0"/>
    <n v="2"/>
    <n v="0"/>
  </r>
  <r>
    <n v="11211474"/>
    <n v="1414488"/>
    <x v="0"/>
    <n v="0"/>
    <n v="0"/>
  </r>
  <r>
    <n v="11211485"/>
    <n v="1414488"/>
    <x v="0"/>
    <n v="1"/>
    <n v="0"/>
  </r>
  <r>
    <n v="11211485"/>
    <n v="2055594"/>
    <x v="0"/>
    <n v="1"/>
    <n v="0"/>
  </r>
  <r>
    <n v="11211524"/>
    <n v="772328"/>
    <x v="0"/>
    <n v="3"/>
    <n v="0"/>
  </r>
  <r>
    <n v="11211524"/>
    <n v="1414488"/>
    <x v="0"/>
    <n v="0"/>
    <n v="0"/>
  </r>
  <r>
    <n v="11211553"/>
    <n v="1414488"/>
    <x v="0"/>
    <n v="0"/>
    <n v="0"/>
  </r>
  <r>
    <n v="11211553"/>
    <n v="1987189"/>
    <x v="0"/>
    <n v="3"/>
    <n v="0"/>
  </r>
  <r>
    <n v="11211578"/>
    <n v="125337"/>
    <x v="0"/>
    <n v="1"/>
    <n v="0"/>
  </r>
  <r>
    <n v="11211578"/>
    <n v="1414488"/>
    <x v="0"/>
    <n v="0"/>
    <n v="0"/>
  </r>
  <r>
    <n v="11211764"/>
    <n v="176610"/>
    <x v="0"/>
    <n v="3"/>
    <n v="0"/>
  </r>
  <r>
    <n v="11211764"/>
    <n v="1414488"/>
    <x v="0"/>
    <n v="0"/>
    <n v="0"/>
  </r>
  <r>
    <n v="11211858"/>
    <n v="1027796"/>
    <x v="0"/>
    <n v="0"/>
    <n v="0"/>
  </r>
  <r>
    <n v="11211858"/>
    <n v="1414488"/>
    <x v="0"/>
    <n v="0"/>
    <n v="0"/>
  </r>
  <r>
    <n v="11211983"/>
    <n v="100806"/>
    <x v="0"/>
    <n v="2"/>
    <n v="0"/>
  </r>
  <r>
    <n v="11211983"/>
    <n v="1902440"/>
    <x v="1"/>
    <n v="2"/>
    <n v="90"/>
  </r>
  <r>
    <n v="11211985"/>
    <n v="1430"/>
    <x v="0"/>
    <n v="0"/>
    <n v="0"/>
  </r>
  <r>
    <n v="11211985"/>
    <n v="1902440"/>
    <x v="1"/>
    <n v="0"/>
    <n v="90"/>
  </r>
  <r>
    <n v="11211986"/>
    <n v="1587111"/>
    <x v="0"/>
    <n v="4"/>
    <n v="0"/>
  </r>
  <r>
    <n v="11211986"/>
    <n v="1902440"/>
    <x v="1"/>
    <n v="0"/>
    <n v="90"/>
  </r>
  <r>
    <n v="11212039"/>
    <n v="1338941"/>
    <x v="0"/>
    <n v="3"/>
    <n v="0"/>
  </r>
  <r>
    <n v="11212039"/>
    <n v="1414488"/>
    <x v="0"/>
    <n v="0"/>
    <n v="0"/>
  </r>
  <r>
    <n v="11212287"/>
    <n v="816221"/>
    <x v="0"/>
    <n v="2"/>
    <n v="0"/>
  </r>
  <r>
    <n v="11212287"/>
    <n v="1414488"/>
    <x v="0"/>
    <n v="0"/>
    <n v="0"/>
  </r>
  <r>
    <n v="11212405"/>
    <n v="1233880"/>
    <x v="0"/>
    <n v="2"/>
    <n v="0"/>
  </r>
  <r>
    <n v="11212405"/>
    <n v="1414488"/>
    <x v="0"/>
    <n v="0"/>
    <n v="0"/>
  </r>
  <r>
    <n v="11212507"/>
    <n v="120207"/>
    <x v="0"/>
    <n v="1"/>
    <n v="0"/>
  </r>
  <r>
    <n v="11212507"/>
    <n v="1414488"/>
    <x v="0"/>
    <n v="0"/>
    <n v="0"/>
  </r>
  <r>
    <n v="11212576"/>
    <n v="926958"/>
    <x v="0"/>
    <n v="0"/>
    <n v="0"/>
  </r>
  <r>
    <n v="11212576"/>
    <n v="1414488"/>
    <x v="0"/>
    <n v="0"/>
    <n v="0"/>
  </r>
  <r>
    <n v="11212630"/>
    <n v="230153"/>
    <x v="0"/>
    <n v="0"/>
    <n v="0"/>
  </r>
  <r>
    <n v="11212630"/>
    <n v="1414488"/>
    <x v="0"/>
    <n v="0"/>
    <n v="0"/>
  </r>
  <r>
    <n v="11212658"/>
    <n v="1371649"/>
    <x v="0"/>
    <n v="1"/>
    <n v="0"/>
  </r>
  <r>
    <n v="11212658"/>
    <n v="1414488"/>
    <x v="0"/>
    <n v="0"/>
    <n v="0"/>
  </r>
  <r>
    <n v="11212703"/>
    <n v="437292"/>
    <x v="0"/>
    <n v="1"/>
    <n v="0"/>
  </r>
  <r>
    <n v="11212703"/>
    <n v="1414488"/>
    <x v="0"/>
    <n v="0"/>
    <n v="0"/>
  </r>
  <r>
    <n v="11212733"/>
    <n v="71272"/>
    <x v="0"/>
    <n v="1"/>
    <n v="0"/>
  </r>
  <r>
    <n v="11212733"/>
    <n v="1916760"/>
    <x v="0"/>
    <n v="2"/>
    <n v="0"/>
  </r>
  <r>
    <n v="11212748"/>
    <n v="1414488"/>
    <x v="0"/>
    <n v="0"/>
    <n v="0"/>
  </r>
  <r>
    <n v="11212748"/>
    <n v="1622282"/>
    <x v="2"/>
    <n v="2"/>
    <n v="90"/>
  </r>
  <r>
    <n v="11212763"/>
    <n v="219433"/>
    <x v="0"/>
    <n v="1"/>
    <n v="0"/>
  </r>
  <r>
    <n v="11212763"/>
    <n v="1414488"/>
    <x v="0"/>
    <n v="0"/>
    <n v="0"/>
  </r>
  <r>
    <n v="11212788"/>
    <n v="113856"/>
    <x v="0"/>
    <n v="0"/>
    <n v="0"/>
  </r>
  <r>
    <n v="11212788"/>
    <n v="2055939"/>
    <x v="0"/>
    <n v="3"/>
    <n v="0"/>
  </r>
  <r>
    <n v="11212933"/>
    <n v="1414488"/>
    <x v="0"/>
    <n v="0"/>
    <n v="0"/>
  </r>
  <r>
    <n v="11212933"/>
    <n v="2052722"/>
    <x v="0"/>
    <n v="2"/>
    <n v="0"/>
  </r>
  <r>
    <n v="11212961"/>
    <n v="1414488"/>
    <x v="0"/>
    <n v="2"/>
    <n v="0"/>
  </r>
  <r>
    <n v="11212961"/>
    <n v="1902767"/>
    <x v="0"/>
    <n v="0"/>
    <n v="0"/>
  </r>
  <r>
    <n v="11213058"/>
    <n v="1414488"/>
    <x v="0"/>
    <n v="0"/>
    <n v="0"/>
  </r>
  <r>
    <n v="11213058"/>
    <n v="1927815"/>
    <x v="0"/>
    <n v="1"/>
    <n v="0"/>
  </r>
  <r>
    <n v="11213077"/>
    <n v="581978"/>
    <x v="0"/>
    <n v="2"/>
    <n v="0"/>
  </r>
  <r>
    <n v="11213077"/>
    <n v="1414488"/>
    <x v="0"/>
    <n v="1"/>
    <n v="0"/>
  </r>
  <r>
    <n v="11213133"/>
    <n v="1176166"/>
    <x v="0"/>
    <n v="0"/>
    <n v="0"/>
  </r>
  <r>
    <n v="11213133"/>
    <n v="1414488"/>
    <x v="0"/>
    <n v="0"/>
    <n v="0"/>
  </r>
  <r>
    <n v="11213241"/>
    <n v="986897"/>
    <x v="0"/>
    <n v="2"/>
    <n v="0"/>
  </r>
  <r>
    <n v="11213241"/>
    <n v="1456633"/>
    <x v="0"/>
    <n v="1"/>
    <n v="0"/>
  </r>
  <r>
    <n v="11213347"/>
    <n v="1372200"/>
    <x v="0"/>
    <n v="2"/>
    <n v="0"/>
  </r>
  <r>
    <n v="11213347"/>
    <n v="1414488"/>
    <x v="0"/>
    <n v="0"/>
    <n v="0"/>
  </r>
  <r>
    <n v="11213499"/>
    <n v="1414488"/>
    <x v="0"/>
    <n v="0"/>
    <n v="0"/>
  </r>
  <r>
    <n v="11213499"/>
    <n v="1592313"/>
    <x v="0"/>
    <n v="2"/>
    <n v="0"/>
  </r>
  <r>
    <n v="11213562"/>
    <n v="1414488"/>
    <x v="0"/>
    <n v="0"/>
    <n v="0"/>
  </r>
  <r>
    <n v="11213562"/>
    <n v="2052722"/>
    <x v="0"/>
    <n v="2"/>
    <n v="0"/>
  </r>
  <r>
    <n v="11213854"/>
    <n v="1410260"/>
    <x v="0"/>
    <n v="2"/>
    <n v="0"/>
  </r>
  <r>
    <n v="11213854"/>
    <n v="1414488"/>
    <x v="0"/>
    <n v="0"/>
    <n v="0"/>
  </r>
  <r>
    <n v="11213863"/>
    <n v="1414488"/>
    <x v="0"/>
    <n v="0"/>
    <n v="0"/>
  </r>
  <r>
    <n v="11213863"/>
    <n v="1635561"/>
    <x v="0"/>
    <n v="3"/>
    <n v="0"/>
  </r>
  <r>
    <n v="11213876"/>
    <n v="522690"/>
    <x v="0"/>
    <n v="1"/>
    <n v="0"/>
  </r>
  <r>
    <n v="11213876"/>
    <n v="1333784"/>
    <x v="0"/>
    <n v="0"/>
    <n v="0"/>
  </r>
  <r>
    <n v="11214178"/>
    <n v="120994"/>
    <x v="0"/>
    <n v="1"/>
    <n v="0"/>
  </r>
  <r>
    <n v="11214178"/>
    <n v="1197777"/>
    <x v="0"/>
    <n v="1"/>
    <n v="0"/>
  </r>
  <r>
    <n v="11214218"/>
    <n v="119951"/>
    <x v="0"/>
    <n v="4"/>
    <n v="0"/>
  </r>
  <r>
    <n v="11214218"/>
    <n v="1414488"/>
    <x v="0"/>
    <n v="1"/>
    <n v="0"/>
  </r>
  <r>
    <n v="11214248"/>
    <n v="958767"/>
    <x v="0"/>
    <n v="3"/>
    <n v="0"/>
  </r>
  <r>
    <n v="11214248"/>
    <n v="1414488"/>
    <x v="0"/>
    <n v="0"/>
    <n v="0"/>
  </r>
  <r>
    <n v="11214256"/>
    <n v="1414488"/>
    <x v="0"/>
    <n v="0"/>
    <n v="0"/>
  </r>
  <r>
    <n v="11214256"/>
    <n v="1870235"/>
    <x v="0"/>
    <n v="1"/>
    <n v="0"/>
  </r>
  <r>
    <n v="11214496"/>
    <n v="190851"/>
    <x v="0"/>
    <n v="0"/>
    <n v="0"/>
  </r>
  <r>
    <n v="11214496"/>
    <n v="1414488"/>
    <x v="0"/>
    <n v="0"/>
    <n v="0"/>
  </r>
  <r>
    <n v="11214536"/>
    <n v="94601"/>
    <x v="0"/>
    <n v="0"/>
    <n v="0"/>
  </r>
  <r>
    <n v="11214536"/>
    <n v="1414488"/>
    <x v="0"/>
    <n v="0"/>
    <n v="0"/>
  </r>
  <r>
    <n v="11214607"/>
    <n v="1456633"/>
    <x v="0"/>
    <n v="0"/>
    <n v="0"/>
  </r>
  <r>
    <n v="11214607"/>
    <n v="1579304"/>
    <x v="1"/>
    <n v="4"/>
    <n v="90"/>
  </r>
  <r>
    <n v="11214703"/>
    <n v="990223"/>
    <x v="0"/>
    <n v="1"/>
    <n v="0"/>
  </r>
  <r>
    <n v="11214703"/>
    <n v="1417129"/>
    <x v="0"/>
    <n v="1"/>
    <n v="0"/>
  </r>
  <r>
    <n v="11214711"/>
    <n v="1414488"/>
    <x v="0"/>
    <n v="0"/>
    <n v="0"/>
  </r>
  <r>
    <n v="11214711"/>
    <n v="1657188"/>
    <x v="0"/>
    <n v="4"/>
    <n v="0"/>
  </r>
  <r>
    <n v="11214749"/>
    <n v="121578"/>
    <x v="0"/>
    <n v="0"/>
    <n v="0"/>
  </r>
  <r>
    <n v="11214749"/>
    <n v="676559"/>
    <x v="0"/>
    <n v="3"/>
    <n v="0"/>
  </r>
  <r>
    <n v="11214753"/>
    <n v="121578"/>
    <x v="0"/>
    <n v="2"/>
    <n v="0"/>
  </r>
  <r>
    <n v="11214753"/>
    <n v="889280"/>
    <x v="0"/>
    <n v="1"/>
    <n v="0"/>
  </r>
  <r>
    <n v="11214754"/>
    <n v="121578"/>
    <x v="0"/>
    <n v="2"/>
    <n v="0"/>
  </r>
  <r>
    <n v="11214754"/>
    <n v="1583862"/>
    <x v="0"/>
    <n v="1"/>
    <n v="0"/>
  </r>
  <r>
    <n v="11214862"/>
    <n v="1414488"/>
    <x v="0"/>
    <n v="0"/>
    <n v="0"/>
  </r>
  <r>
    <n v="11214862"/>
    <n v="1589359"/>
    <x v="0"/>
    <n v="1"/>
    <n v="0"/>
  </r>
  <r>
    <n v="11214870"/>
    <n v="1414488"/>
    <x v="0"/>
    <n v="0"/>
    <n v="0"/>
  </r>
  <r>
    <n v="11214870"/>
    <n v="1415459"/>
    <x v="0"/>
    <n v="5"/>
    <n v="0"/>
  </r>
  <r>
    <n v="11214878"/>
    <n v="1414488"/>
    <x v="0"/>
    <n v="0"/>
    <n v="0"/>
  </r>
  <r>
    <n v="11214878"/>
    <n v="1722797"/>
    <x v="0"/>
    <n v="1"/>
    <n v="0"/>
  </r>
  <r>
    <n v="11214879"/>
    <n v="300054"/>
    <x v="0"/>
    <n v="2"/>
    <n v="0"/>
  </r>
  <r>
    <n v="11214879"/>
    <n v="1414488"/>
    <x v="0"/>
    <n v="0"/>
    <n v="0"/>
  </r>
  <r>
    <n v="11214924"/>
    <n v="289162"/>
    <x v="0"/>
    <n v="1"/>
    <n v="0"/>
  </r>
  <r>
    <n v="11214924"/>
    <n v="1414488"/>
    <x v="0"/>
    <n v="0"/>
    <n v="0"/>
  </r>
  <r>
    <n v="11215007"/>
    <n v="1340162"/>
    <x v="0"/>
    <n v="0"/>
    <n v="0"/>
  </r>
  <r>
    <n v="11215007"/>
    <n v="1597416"/>
    <x v="1"/>
    <n v="0"/>
    <n v="90"/>
  </r>
  <r>
    <n v="11215046"/>
    <n v="216507"/>
    <x v="1"/>
    <n v="1"/>
    <n v="90"/>
  </r>
  <r>
    <n v="11215046"/>
    <n v="1414488"/>
    <x v="0"/>
    <n v="0"/>
    <n v="0"/>
  </r>
  <r>
    <n v="11215060"/>
    <n v="743319"/>
    <x v="0"/>
    <n v="0"/>
    <n v="0"/>
  </r>
  <r>
    <n v="11215060"/>
    <n v="1414488"/>
    <x v="0"/>
    <n v="0"/>
    <n v="0"/>
  </r>
  <r>
    <n v="11215124"/>
    <n v="159319"/>
    <x v="1"/>
    <n v="2"/>
    <n v="90"/>
  </r>
  <r>
    <n v="11215124"/>
    <n v="1414488"/>
    <x v="0"/>
    <n v="0"/>
    <n v="0"/>
  </r>
  <r>
    <n v="11215172"/>
    <n v="706934"/>
    <x v="0"/>
    <n v="1"/>
    <n v="0"/>
  </r>
  <r>
    <n v="11215172"/>
    <n v="1414488"/>
    <x v="0"/>
    <n v="0"/>
    <n v="0"/>
  </r>
  <r>
    <n v="11215237"/>
    <n v="766609"/>
    <x v="0"/>
    <n v="2"/>
    <n v="0"/>
  </r>
  <r>
    <n v="11215237"/>
    <n v="990223"/>
    <x v="0"/>
    <n v="1"/>
    <n v="0"/>
  </r>
  <r>
    <n v="11215246"/>
    <n v="990223"/>
    <x v="0"/>
    <n v="0"/>
    <n v="0"/>
  </r>
  <r>
    <n v="11215246"/>
    <n v="993915"/>
    <x v="0"/>
    <n v="2"/>
    <n v="0"/>
  </r>
  <r>
    <n v="11215322"/>
    <n v="437149"/>
    <x v="0"/>
    <n v="0"/>
    <n v="0"/>
  </r>
  <r>
    <n v="11215322"/>
    <n v="1333784"/>
    <x v="0"/>
    <n v="0"/>
    <n v="0"/>
  </r>
  <r>
    <n v="11215374"/>
    <n v="995574"/>
    <x v="0"/>
    <n v="1"/>
    <n v="0"/>
  </r>
  <r>
    <n v="11215374"/>
    <n v="1414488"/>
    <x v="0"/>
    <n v="0"/>
    <n v="0"/>
  </r>
  <r>
    <n v="11215648"/>
    <n v="1414488"/>
    <x v="0"/>
    <n v="0"/>
    <n v="0"/>
  </r>
  <r>
    <n v="11215648"/>
    <n v="2055551"/>
    <x v="0"/>
    <n v="2"/>
    <n v="0"/>
  </r>
  <r>
    <n v="11215784"/>
    <n v="995574"/>
    <x v="0"/>
    <n v="2"/>
    <n v="0"/>
  </r>
  <r>
    <n v="11215784"/>
    <n v="1414488"/>
    <x v="0"/>
    <n v="0"/>
    <n v="0"/>
  </r>
  <r>
    <n v="11215890"/>
    <n v="488634"/>
    <x v="0"/>
    <n v="0"/>
    <n v="0"/>
  </r>
  <r>
    <n v="11215890"/>
    <n v="1414488"/>
    <x v="0"/>
    <n v="0"/>
    <n v="0"/>
  </r>
  <r>
    <n v="11216122"/>
    <n v="1332913"/>
    <x v="0"/>
    <n v="3"/>
    <n v="0"/>
  </r>
  <r>
    <n v="11216122"/>
    <n v="1414488"/>
    <x v="0"/>
    <n v="0"/>
    <n v="0"/>
  </r>
  <r>
    <n v="11216173"/>
    <n v="1414488"/>
    <x v="0"/>
    <n v="0"/>
    <n v="0"/>
  </r>
  <r>
    <n v="11216173"/>
    <n v="1415459"/>
    <x v="0"/>
    <n v="1"/>
    <n v="0"/>
  </r>
  <r>
    <n v="11216302"/>
    <n v="94732"/>
    <x v="0"/>
    <n v="1"/>
    <n v="0"/>
  </r>
  <r>
    <n v="11216302"/>
    <n v="1414488"/>
    <x v="0"/>
    <n v="0"/>
    <n v="0"/>
  </r>
  <r>
    <n v="11216459"/>
    <n v="1414488"/>
    <x v="0"/>
    <n v="0"/>
    <n v="0"/>
  </r>
  <r>
    <n v="11216459"/>
    <n v="1902767"/>
    <x v="0"/>
    <n v="1"/>
    <n v="0"/>
  </r>
  <r>
    <n v="11216462"/>
    <n v="1414488"/>
    <x v="0"/>
    <n v="2"/>
    <n v="0"/>
  </r>
  <r>
    <n v="11216462"/>
    <n v="2052722"/>
    <x v="0"/>
    <n v="2"/>
    <n v="0"/>
  </r>
  <r>
    <n v="11216471"/>
    <n v="310125"/>
    <x v="0"/>
    <n v="3"/>
    <n v="0"/>
  </r>
  <r>
    <n v="11216471"/>
    <n v="1414488"/>
    <x v="0"/>
    <n v="0"/>
    <n v="0"/>
  </r>
  <r>
    <n v="11216477"/>
    <n v="990129"/>
    <x v="0"/>
    <n v="0"/>
    <n v="0"/>
  </r>
  <r>
    <n v="11216477"/>
    <n v="1414488"/>
    <x v="0"/>
    <n v="0"/>
    <n v="0"/>
  </r>
  <r>
    <n v="11216489"/>
    <n v="1414488"/>
    <x v="0"/>
    <n v="1"/>
    <n v="0"/>
  </r>
  <r>
    <n v="11216489"/>
    <n v="2052502"/>
    <x v="0"/>
    <n v="0"/>
    <n v="0"/>
  </r>
  <r>
    <n v="11216493"/>
    <n v="315424"/>
    <x v="0"/>
    <n v="0"/>
    <n v="0"/>
  </r>
  <r>
    <n v="11216493"/>
    <n v="1414488"/>
    <x v="0"/>
    <n v="0"/>
    <n v="0"/>
  </r>
  <r>
    <n v="11216531"/>
    <n v="798967"/>
    <x v="0"/>
    <n v="1"/>
    <n v="0"/>
  </r>
  <r>
    <n v="11216531"/>
    <n v="1414488"/>
    <x v="0"/>
    <n v="0"/>
    <n v="0"/>
  </r>
  <r>
    <n v="11216556"/>
    <n v="1414488"/>
    <x v="0"/>
    <n v="0"/>
    <n v="0"/>
  </r>
  <r>
    <n v="11216556"/>
    <n v="1416121"/>
    <x v="0"/>
    <n v="4"/>
    <n v="0"/>
  </r>
  <r>
    <n v="11216724"/>
    <n v="1414488"/>
    <x v="0"/>
    <n v="0"/>
    <n v="0"/>
  </r>
  <r>
    <n v="11216724"/>
    <n v="1588925"/>
    <x v="0"/>
    <n v="3"/>
    <n v="0"/>
  </r>
  <r>
    <n v="11216778"/>
    <n v="1414488"/>
    <x v="0"/>
    <n v="0"/>
    <n v="0"/>
  </r>
  <r>
    <n v="11216778"/>
    <n v="1583511"/>
    <x v="0"/>
    <n v="0"/>
    <n v="0"/>
  </r>
  <r>
    <n v="11217091"/>
    <n v="55801"/>
    <x v="0"/>
    <n v="0"/>
    <n v="0"/>
  </r>
  <r>
    <n v="11217091"/>
    <n v="1414488"/>
    <x v="0"/>
    <n v="0"/>
    <n v="0"/>
  </r>
  <r>
    <n v="11217093"/>
    <n v="110398"/>
    <x v="0"/>
    <n v="3"/>
    <n v="0"/>
  </r>
  <r>
    <n v="11217093"/>
    <n v="1414488"/>
    <x v="0"/>
    <n v="0"/>
    <n v="0"/>
  </r>
  <r>
    <n v="11217102"/>
    <n v="1414488"/>
    <x v="0"/>
    <n v="0"/>
    <n v="0"/>
  </r>
  <r>
    <n v="11217102"/>
    <n v="1764305"/>
    <x v="1"/>
    <n v="3"/>
    <n v="90"/>
  </r>
  <r>
    <n v="11217103"/>
    <n v="509503"/>
    <x v="0"/>
    <n v="4"/>
    <n v="0"/>
  </r>
  <r>
    <n v="11217103"/>
    <n v="1414488"/>
    <x v="0"/>
    <n v="0"/>
    <n v="0"/>
  </r>
  <r>
    <n v="11217105"/>
    <n v="1414488"/>
    <x v="0"/>
    <n v="0"/>
    <n v="0"/>
  </r>
  <r>
    <n v="11217105"/>
    <n v="1758590"/>
    <x v="0"/>
    <n v="3"/>
    <n v="0"/>
  </r>
  <r>
    <n v="11217172"/>
    <n v="430968"/>
    <x v="0"/>
    <n v="0"/>
    <n v="0"/>
  </r>
  <r>
    <n v="11217172"/>
    <n v="1414488"/>
    <x v="0"/>
    <n v="0"/>
    <n v="0"/>
  </r>
  <r>
    <n v="11217199"/>
    <n v="1201666"/>
    <x v="1"/>
    <n v="2"/>
    <n v="90"/>
  </r>
  <r>
    <n v="11217199"/>
    <n v="1414488"/>
    <x v="0"/>
    <n v="1"/>
    <n v="0"/>
  </r>
  <r>
    <n v="11217205"/>
    <n v="1414488"/>
    <x v="0"/>
    <n v="1"/>
    <n v="0"/>
  </r>
  <r>
    <n v="11217205"/>
    <n v="2052502"/>
    <x v="0"/>
    <n v="0"/>
    <n v="0"/>
  </r>
  <r>
    <n v="11217257"/>
    <n v="698503"/>
    <x v="0"/>
    <n v="3"/>
    <n v="0"/>
  </r>
  <r>
    <n v="11217257"/>
    <n v="1414488"/>
    <x v="0"/>
    <n v="0"/>
    <n v="0"/>
  </r>
  <r>
    <n v="11217538"/>
    <n v="1053669"/>
    <x v="1"/>
    <n v="2"/>
    <n v="90"/>
  </r>
  <r>
    <n v="11217538"/>
    <n v="1414488"/>
    <x v="0"/>
    <n v="0"/>
    <n v="0"/>
  </r>
  <r>
    <n v="11217736"/>
    <n v="787805"/>
    <x v="0"/>
    <n v="0"/>
    <n v="0"/>
  </r>
  <r>
    <n v="11217736"/>
    <n v="1414488"/>
    <x v="0"/>
    <n v="0"/>
    <n v="0"/>
  </r>
  <r>
    <n v="11217900"/>
    <n v="497115"/>
    <x v="1"/>
    <n v="3"/>
    <n v="90"/>
  </r>
  <r>
    <n v="11217900"/>
    <n v="1414488"/>
    <x v="0"/>
    <n v="1"/>
    <n v="0"/>
  </r>
  <r>
    <n v="11217922"/>
    <n v="1414488"/>
    <x v="0"/>
    <n v="0"/>
    <n v="0"/>
  </r>
  <r>
    <n v="11217922"/>
    <n v="1590149"/>
    <x v="0"/>
    <n v="3"/>
    <n v="0"/>
  </r>
  <r>
    <n v="11217964"/>
    <n v="478262"/>
    <x v="1"/>
    <n v="2"/>
    <n v="90"/>
  </r>
  <r>
    <n v="11217964"/>
    <n v="1414488"/>
    <x v="0"/>
    <n v="0"/>
    <n v="0"/>
  </r>
  <r>
    <n v="11217974"/>
    <n v="719296"/>
    <x v="0"/>
    <n v="3"/>
    <n v="0"/>
  </r>
  <r>
    <n v="11217974"/>
    <n v="1414488"/>
    <x v="0"/>
    <n v="0"/>
    <n v="0"/>
  </r>
  <r>
    <n v="11218057"/>
    <n v="120994"/>
    <x v="0"/>
    <n v="1"/>
    <n v="0"/>
  </r>
  <r>
    <n v="11218057"/>
    <n v="1457478"/>
    <x v="1"/>
    <n v="0"/>
    <n v="90"/>
  </r>
  <r>
    <n v="11218156"/>
    <n v="1365237"/>
    <x v="0"/>
    <n v="1"/>
    <n v="0"/>
  </r>
  <r>
    <n v="11218156"/>
    <n v="1414488"/>
    <x v="0"/>
    <n v="0"/>
    <n v="0"/>
  </r>
  <r>
    <n v="11218267"/>
    <n v="995980"/>
    <x v="1"/>
    <n v="0"/>
    <n v="90"/>
  </r>
  <r>
    <n v="11218267"/>
    <n v="1333766"/>
    <x v="1"/>
    <n v="3"/>
    <n v="90"/>
  </r>
  <r>
    <n v="11218268"/>
    <n v="1333766"/>
    <x v="0"/>
    <n v="3"/>
    <n v="0"/>
  </r>
  <r>
    <n v="11218268"/>
    <n v="2055916"/>
    <x v="0"/>
    <n v="0"/>
    <n v="0"/>
  </r>
  <r>
    <n v="11218271"/>
    <n v="777486"/>
    <x v="0"/>
    <n v="1"/>
    <n v="0"/>
  </r>
  <r>
    <n v="11218271"/>
    <n v="1333766"/>
    <x v="1"/>
    <n v="1"/>
    <n v="55"/>
  </r>
  <r>
    <n v="11218360"/>
    <n v="1414488"/>
    <x v="0"/>
    <n v="0"/>
    <n v="0"/>
  </r>
  <r>
    <n v="11218360"/>
    <n v="1733515"/>
    <x v="2"/>
    <n v="0"/>
    <n v="61"/>
  </r>
  <r>
    <n v="11218454"/>
    <n v="797694"/>
    <x v="0"/>
    <n v="2"/>
    <n v="0"/>
  </r>
  <r>
    <n v="11218454"/>
    <n v="1414488"/>
    <x v="0"/>
    <n v="0"/>
    <n v="0"/>
  </r>
  <r>
    <n v="11218459"/>
    <n v="1336434"/>
    <x v="0"/>
    <n v="1"/>
    <n v="0"/>
  </r>
  <r>
    <n v="11218459"/>
    <n v="1414488"/>
    <x v="0"/>
    <n v="0"/>
    <n v="0"/>
  </r>
  <r>
    <n v="11218535"/>
    <n v="121578"/>
    <x v="0"/>
    <n v="5"/>
    <n v="0"/>
  </r>
  <r>
    <n v="11218535"/>
    <n v="221276"/>
    <x v="0"/>
    <n v="1"/>
    <n v="0"/>
  </r>
  <r>
    <n v="11218773"/>
    <n v="120994"/>
    <x v="0"/>
    <n v="2"/>
    <n v="0"/>
  </r>
  <r>
    <n v="11218773"/>
    <n v="980676"/>
    <x v="0"/>
    <n v="0"/>
    <n v="0"/>
  </r>
  <r>
    <n v="11218963"/>
    <n v="706328"/>
    <x v="0"/>
    <n v="2"/>
    <n v="0"/>
  </r>
  <r>
    <n v="11218963"/>
    <n v="1414488"/>
    <x v="0"/>
    <n v="0"/>
    <n v="0"/>
  </r>
  <r>
    <n v="11219076"/>
    <n v="1414488"/>
    <x v="0"/>
    <n v="0"/>
    <n v="0"/>
  </r>
  <r>
    <n v="11219076"/>
    <n v="1664875"/>
    <x v="0"/>
    <n v="2"/>
    <n v="0"/>
  </r>
  <r>
    <n v="11219255"/>
    <n v="1414488"/>
    <x v="0"/>
    <n v="0"/>
    <n v="0"/>
  </r>
  <r>
    <n v="11219255"/>
    <n v="2054815"/>
    <x v="1"/>
    <n v="3"/>
    <n v="90"/>
  </r>
  <r>
    <n v="11219350"/>
    <n v="1414488"/>
    <x v="0"/>
    <n v="0"/>
    <n v="0"/>
  </r>
  <r>
    <n v="11219350"/>
    <n v="2052502"/>
    <x v="0"/>
    <n v="1"/>
    <n v="0"/>
  </r>
  <r>
    <n v="11219478"/>
    <n v="1333784"/>
    <x v="0"/>
    <n v="0"/>
    <n v="0"/>
  </r>
  <r>
    <n v="11219478"/>
    <n v="1334228"/>
    <x v="0"/>
    <n v="1"/>
    <n v="0"/>
  </r>
  <r>
    <n v="11219492"/>
    <n v="889847"/>
    <x v="0"/>
    <n v="0"/>
    <n v="0"/>
  </r>
  <r>
    <n v="11219492"/>
    <n v="1333784"/>
    <x v="0"/>
    <n v="0"/>
    <n v="0"/>
  </r>
  <r>
    <n v="11219509"/>
    <n v="1414488"/>
    <x v="0"/>
    <n v="6"/>
    <n v="0"/>
  </r>
  <r>
    <n v="11219509"/>
    <n v="1902767"/>
    <x v="0"/>
    <n v="0"/>
    <n v="0"/>
  </r>
  <r>
    <n v="11219547"/>
    <n v="875496"/>
    <x v="0"/>
    <n v="0"/>
    <n v="0"/>
  </r>
  <r>
    <n v="11219547"/>
    <n v="1414488"/>
    <x v="0"/>
    <n v="0"/>
    <n v="0"/>
  </r>
  <r>
    <n v="11219758"/>
    <n v="434638"/>
    <x v="0"/>
    <n v="0"/>
    <n v="0"/>
  </r>
  <r>
    <n v="11219758"/>
    <n v="1601680"/>
    <x v="0"/>
    <n v="0"/>
    <n v="0"/>
  </r>
  <r>
    <n v="11219810"/>
    <n v="988086"/>
    <x v="1"/>
    <n v="2"/>
    <n v="90"/>
  </r>
  <r>
    <n v="11219810"/>
    <n v="1414488"/>
    <x v="0"/>
    <n v="0"/>
    <n v="0"/>
  </r>
  <r>
    <n v="11219831"/>
    <n v="1414488"/>
    <x v="0"/>
    <n v="0"/>
    <n v="0"/>
  </r>
  <r>
    <n v="11219831"/>
    <n v="1600710"/>
    <x v="0"/>
    <n v="2"/>
    <n v="0"/>
  </r>
  <r>
    <n v="11220074"/>
    <n v="1414488"/>
    <x v="0"/>
    <n v="1"/>
    <n v="0"/>
  </r>
  <r>
    <n v="11220074"/>
    <n v="1902767"/>
    <x v="0"/>
    <n v="0"/>
    <n v="0"/>
  </r>
  <r>
    <n v="11220111"/>
    <n v="438610"/>
    <x v="0"/>
    <n v="0"/>
    <n v="0"/>
  </r>
  <r>
    <n v="11220111"/>
    <n v="1333784"/>
    <x v="0"/>
    <n v="1"/>
    <n v="0"/>
  </r>
  <r>
    <n v="11220112"/>
    <n v="948677"/>
    <x v="0"/>
    <n v="0"/>
    <n v="0"/>
  </r>
  <r>
    <n v="11220112"/>
    <n v="1629476"/>
    <x v="0"/>
    <n v="0"/>
    <n v="0"/>
  </r>
  <r>
    <n v="11220124"/>
    <n v="581812"/>
    <x v="0"/>
    <n v="2"/>
    <n v="0"/>
  </r>
  <r>
    <n v="11220124"/>
    <n v="1414488"/>
    <x v="0"/>
    <n v="0"/>
    <n v="0"/>
  </r>
  <r>
    <n v="11220160"/>
    <n v="948677"/>
    <x v="0"/>
    <n v="1"/>
    <n v="0"/>
  </r>
  <r>
    <n v="11220160"/>
    <n v="1629476"/>
    <x v="0"/>
    <n v="2"/>
    <n v="0"/>
  </r>
  <r>
    <n v="11220162"/>
    <n v="948677"/>
    <x v="0"/>
    <n v="1"/>
    <n v="0"/>
  </r>
  <r>
    <n v="11220162"/>
    <n v="1629476"/>
    <x v="0"/>
    <n v="1"/>
    <n v="0"/>
  </r>
  <r>
    <n v="11220164"/>
    <n v="948677"/>
    <x v="0"/>
    <n v="0"/>
    <n v="0"/>
  </r>
  <r>
    <n v="11220164"/>
    <n v="1629476"/>
    <x v="0"/>
    <n v="0"/>
    <n v="0"/>
  </r>
  <r>
    <n v="11220166"/>
    <n v="948677"/>
    <x v="0"/>
    <n v="1"/>
    <n v="0"/>
  </r>
  <r>
    <n v="11220166"/>
    <n v="1629476"/>
    <x v="0"/>
    <n v="2"/>
    <n v="0"/>
  </r>
  <r>
    <n v="11220880"/>
    <n v="121578"/>
    <x v="0"/>
    <n v="1"/>
    <n v="0"/>
  </r>
  <r>
    <n v="11220880"/>
    <n v="1653527"/>
    <x v="0"/>
    <n v="1"/>
    <n v="0"/>
  </r>
  <r>
    <n v="11220882"/>
    <n v="121578"/>
    <x v="0"/>
    <n v="3"/>
    <n v="0"/>
  </r>
  <r>
    <n v="11220882"/>
    <n v="995655"/>
    <x v="0"/>
    <n v="2"/>
    <n v="0"/>
  </r>
  <r>
    <n v="11220883"/>
    <n v="121578"/>
    <x v="0"/>
    <n v="0"/>
    <n v="0"/>
  </r>
  <r>
    <n v="11220883"/>
    <n v="1338783"/>
    <x v="0"/>
    <n v="2"/>
    <n v="0"/>
  </r>
  <r>
    <n v="11220887"/>
    <n v="987759"/>
    <x v="1"/>
    <n v="0"/>
    <n v="90"/>
  </r>
  <r>
    <n v="11220887"/>
    <n v="1818687"/>
    <x v="1"/>
    <n v="0"/>
    <n v="90"/>
  </r>
  <r>
    <n v="11220891"/>
    <n v="715559"/>
    <x v="0"/>
    <n v="1"/>
    <n v="0"/>
  </r>
  <r>
    <n v="11220891"/>
    <n v="987759"/>
    <x v="1"/>
    <n v="0"/>
    <n v="90"/>
  </r>
  <r>
    <n v="11220892"/>
    <n v="987733"/>
    <x v="1"/>
    <n v="5"/>
    <n v="90"/>
  </r>
  <r>
    <n v="11220892"/>
    <n v="987759"/>
    <x v="1"/>
    <n v="2"/>
    <n v="90"/>
  </r>
  <r>
    <n v="11220918"/>
    <n v="772602"/>
    <x v="0"/>
    <n v="0"/>
    <n v="0"/>
  </r>
  <r>
    <n v="11220918"/>
    <n v="990223"/>
    <x v="0"/>
    <n v="0"/>
    <n v="0"/>
  </r>
  <r>
    <n v="11221450"/>
    <n v="1414488"/>
    <x v="0"/>
    <n v="3"/>
    <n v="0"/>
  </r>
  <r>
    <n v="11221450"/>
    <n v="1902767"/>
    <x v="0"/>
    <n v="0"/>
    <n v="0"/>
  </r>
  <r>
    <n v="11221504"/>
    <n v="490468"/>
    <x v="0"/>
    <n v="0"/>
    <n v="0"/>
  </r>
  <r>
    <n v="11221504"/>
    <n v="1457640"/>
    <x v="1"/>
    <n v="2"/>
    <n v="90"/>
  </r>
  <r>
    <n v="11222367"/>
    <n v="496405"/>
    <x v="0"/>
    <n v="2"/>
    <n v="0"/>
  </r>
  <r>
    <n v="11222367"/>
    <n v="1414488"/>
    <x v="0"/>
    <n v="0"/>
    <n v="0"/>
  </r>
  <r>
    <n v="11222838"/>
    <n v="793607"/>
    <x v="0"/>
    <n v="0"/>
    <n v="0"/>
  </r>
  <r>
    <n v="11222838"/>
    <n v="870392"/>
    <x v="0"/>
    <n v="2"/>
    <n v="0"/>
  </r>
  <r>
    <n v="11222842"/>
    <n v="510190"/>
    <x v="0"/>
    <n v="1"/>
    <n v="0"/>
  </r>
  <r>
    <n v="11222842"/>
    <n v="793607"/>
    <x v="0"/>
    <n v="0"/>
    <n v="0"/>
  </r>
  <r>
    <n v="11222843"/>
    <n v="793607"/>
    <x v="0"/>
    <n v="2"/>
    <n v="0"/>
  </r>
  <r>
    <n v="11222843"/>
    <n v="951890"/>
    <x v="0"/>
    <n v="3"/>
    <n v="0"/>
  </r>
  <r>
    <n v="11222848"/>
    <n v="793607"/>
    <x v="0"/>
    <n v="0"/>
    <n v="0"/>
  </r>
  <r>
    <n v="11222848"/>
    <n v="1588202"/>
    <x v="0"/>
    <n v="1"/>
    <n v="0"/>
  </r>
  <r>
    <n v="11222850"/>
    <n v="579162"/>
    <x v="0"/>
    <n v="4"/>
    <n v="0"/>
  </r>
  <r>
    <n v="11222850"/>
    <n v="793607"/>
    <x v="0"/>
    <n v="0"/>
    <n v="0"/>
  </r>
  <r>
    <n v="11223236"/>
    <n v="1223270"/>
    <x v="0"/>
    <n v="1"/>
    <n v="0"/>
  </r>
  <r>
    <n v="11223236"/>
    <n v="1414488"/>
    <x v="0"/>
    <n v="0"/>
    <n v="0"/>
  </r>
  <r>
    <n v="11223689"/>
    <n v="1333784"/>
    <x v="0"/>
    <n v="0"/>
    <n v="0"/>
  </r>
  <r>
    <n v="11223689"/>
    <n v="1365800"/>
    <x v="0"/>
    <n v="0"/>
    <n v="0"/>
  </r>
  <r>
    <n v="11223696"/>
    <n v="120994"/>
    <x v="0"/>
    <n v="0"/>
    <n v="0"/>
  </r>
  <r>
    <n v="11223696"/>
    <n v="794120"/>
    <x v="1"/>
    <n v="0"/>
    <n v="90"/>
  </r>
  <r>
    <n v="11223834"/>
    <n v="1414488"/>
    <x v="0"/>
    <n v="0"/>
    <n v="0"/>
  </r>
  <r>
    <n v="11223834"/>
    <n v="2052722"/>
    <x v="0"/>
    <n v="3"/>
    <n v="0"/>
  </r>
  <r>
    <n v="11223840"/>
    <n v="1414488"/>
    <x v="0"/>
    <n v="1"/>
    <n v="0"/>
  </r>
  <r>
    <n v="11223840"/>
    <n v="1902483"/>
    <x v="0"/>
    <n v="2"/>
    <n v="0"/>
  </r>
  <r>
    <n v="11224262"/>
    <n v="939587"/>
    <x v="0"/>
    <n v="2"/>
    <n v="0"/>
  </r>
  <r>
    <n v="11224262"/>
    <n v="1414488"/>
    <x v="0"/>
    <n v="0"/>
    <n v="0"/>
  </r>
  <r>
    <n v="11224266"/>
    <n v="939587"/>
    <x v="0"/>
    <n v="1"/>
    <n v="0"/>
  </r>
  <r>
    <n v="11224266"/>
    <n v="1414488"/>
    <x v="0"/>
    <n v="0"/>
    <n v="0"/>
  </r>
  <r>
    <n v="11224319"/>
    <n v="120994"/>
    <x v="0"/>
    <n v="0"/>
    <n v="0"/>
  </r>
  <r>
    <n v="11224319"/>
    <n v="2012939"/>
    <x v="0"/>
    <n v="1"/>
    <n v="0"/>
  </r>
  <r>
    <n v="11224454"/>
    <n v="1799344"/>
    <x v="0"/>
    <n v="1"/>
    <n v="0"/>
  </r>
  <r>
    <n v="11224454"/>
    <n v="1878099"/>
    <x v="1"/>
    <n v="1"/>
    <n v="89"/>
  </r>
  <r>
    <n v="11224455"/>
    <n v="861395"/>
    <x v="0"/>
    <n v="1"/>
    <n v="0"/>
  </r>
  <r>
    <n v="11224455"/>
    <n v="1799344"/>
    <x v="0"/>
    <n v="2"/>
    <n v="0"/>
  </r>
  <r>
    <n v="11224458"/>
    <n v="733398"/>
    <x v="1"/>
    <n v="3"/>
    <n v="90"/>
  </r>
  <r>
    <n v="11224458"/>
    <n v="1799344"/>
    <x v="0"/>
    <n v="1"/>
    <n v="0"/>
  </r>
  <r>
    <n v="11224684"/>
    <n v="1414488"/>
    <x v="0"/>
    <n v="0"/>
    <n v="0"/>
  </r>
  <r>
    <n v="11224684"/>
    <n v="1870235"/>
    <x v="0"/>
    <n v="2"/>
    <n v="0"/>
  </r>
  <r>
    <n v="11224952"/>
    <n v="990223"/>
    <x v="0"/>
    <n v="0"/>
    <n v="0"/>
  </r>
  <r>
    <n v="11224952"/>
    <n v="1436078"/>
    <x v="0"/>
    <n v="2"/>
    <n v="0"/>
  </r>
  <r>
    <n v="11225043"/>
    <n v="47586"/>
    <x v="1"/>
    <n v="1"/>
    <n v="90"/>
  </r>
  <r>
    <n v="11225043"/>
    <n v="1414488"/>
    <x v="0"/>
    <n v="0"/>
    <n v="0"/>
  </r>
  <r>
    <n v="11225340"/>
    <n v="819314"/>
    <x v="0"/>
    <n v="4"/>
    <n v="0"/>
  </r>
  <r>
    <n v="11225340"/>
    <n v="1414488"/>
    <x v="0"/>
    <n v="0"/>
    <n v="0"/>
  </r>
  <r>
    <n v="11225765"/>
    <n v="463509"/>
    <x v="0"/>
    <n v="4"/>
    <n v="0"/>
  </r>
  <r>
    <n v="11225765"/>
    <n v="1414488"/>
    <x v="0"/>
    <n v="2"/>
    <n v="0"/>
  </r>
  <r>
    <n v="11225953"/>
    <n v="115908"/>
    <x v="0"/>
    <n v="1"/>
    <n v="0"/>
  </r>
  <r>
    <n v="11225953"/>
    <n v="121578"/>
    <x v="0"/>
    <n v="2"/>
    <n v="0"/>
  </r>
  <r>
    <n v="11225960"/>
    <n v="121578"/>
    <x v="0"/>
    <n v="1"/>
    <n v="0"/>
  </r>
  <r>
    <n v="11225960"/>
    <n v="221276"/>
    <x v="0"/>
    <n v="0"/>
    <n v="0"/>
  </r>
  <r>
    <n v="11226320"/>
    <n v="1247825"/>
    <x v="0"/>
    <n v="1"/>
    <n v="0"/>
  </r>
  <r>
    <n v="11226320"/>
    <n v="1414488"/>
    <x v="0"/>
    <n v="0"/>
    <n v="0"/>
  </r>
  <r>
    <n v="11226377"/>
    <n v="121578"/>
    <x v="0"/>
    <n v="3"/>
    <n v="0"/>
  </r>
  <r>
    <n v="11226377"/>
    <n v="1665801"/>
    <x v="0"/>
    <n v="1"/>
    <n v="0"/>
  </r>
  <r>
    <n v="11226388"/>
    <n v="1414488"/>
    <x v="0"/>
    <n v="0"/>
    <n v="0"/>
  </r>
  <r>
    <n v="11226388"/>
    <n v="2052722"/>
    <x v="0"/>
    <n v="2"/>
    <n v="0"/>
  </r>
  <r>
    <n v="11226459"/>
    <n v="988573"/>
    <x v="0"/>
    <n v="0"/>
    <n v="0"/>
  </r>
  <r>
    <n v="11226459"/>
    <n v="1333784"/>
    <x v="0"/>
    <n v="0"/>
    <n v="0"/>
  </r>
  <r>
    <n v="11227217"/>
    <n v="987759"/>
    <x v="1"/>
    <n v="1"/>
    <n v="90"/>
  </r>
  <r>
    <n v="11227217"/>
    <n v="987761"/>
    <x v="0"/>
    <n v="1"/>
    <n v="0"/>
  </r>
  <r>
    <n v="11227222"/>
    <n v="800928"/>
    <x v="0"/>
    <n v="0"/>
    <n v="0"/>
  </r>
  <r>
    <n v="11227222"/>
    <n v="987759"/>
    <x v="1"/>
    <n v="0"/>
    <n v="90"/>
  </r>
  <r>
    <n v="11227223"/>
    <n v="716362"/>
    <x v="0"/>
    <n v="1"/>
    <n v="0"/>
  </r>
  <r>
    <n v="11227223"/>
    <n v="987759"/>
    <x v="1"/>
    <n v="0"/>
    <n v="90"/>
  </r>
  <r>
    <n v="11227530"/>
    <n v="793607"/>
    <x v="0"/>
    <n v="0"/>
    <n v="0"/>
  </r>
  <r>
    <n v="11227530"/>
    <n v="793624"/>
    <x v="0"/>
    <n v="3"/>
    <n v="0"/>
  </r>
  <r>
    <n v="11227682"/>
    <n v="1414488"/>
    <x v="0"/>
    <n v="0"/>
    <n v="0"/>
  </r>
  <r>
    <n v="11227682"/>
    <n v="2052722"/>
    <x v="0"/>
    <n v="3"/>
    <n v="0"/>
  </r>
  <r>
    <n v="11227840"/>
    <n v="71272"/>
    <x v="0"/>
    <n v="0"/>
    <n v="0"/>
  </r>
  <r>
    <n v="11227840"/>
    <n v="225088"/>
    <x v="0"/>
    <n v="0"/>
    <n v="0"/>
  </r>
  <r>
    <n v="11228472"/>
    <n v="774537"/>
    <x v="0"/>
    <n v="2"/>
    <n v="0"/>
  </r>
  <r>
    <n v="11228472"/>
    <n v="1456633"/>
    <x v="0"/>
    <n v="1"/>
    <n v="0"/>
  </r>
  <r>
    <n v="11228498"/>
    <n v="1456633"/>
    <x v="0"/>
    <n v="0"/>
    <n v="0"/>
  </r>
  <r>
    <n v="11228498"/>
    <n v="1600168"/>
    <x v="0"/>
    <n v="2"/>
    <n v="0"/>
  </r>
  <r>
    <n v="11228592"/>
    <n v="490468"/>
    <x v="0"/>
    <n v="0"/>
    <n v="0"/>
  </r>
  <r>
    <n v="11228592"/>
    <n v="990805"/>
    <x v="0"/>
    <n v="2"/>
    <n v="0"/>
  </r>
  <r>
    <n v="11228949"/>
    <n v="120994"/>
    <x v="0"/>
    <n v="1"/>
    <n v="0"/>
  </r>
  <r>
    <n v="11228949"/>
    <n v="1835200"/>
    <x v="1"/>
    <n v="0"/>
    <n v="90"/>
  </r>
  <r>
    <n v="11229027"/>
    <n v="1414488"/>
    <x v="0"/>
    <n v="1"/>
    <n v="0"/>
  </r>
  <r>
    <n v="11229027"/>
    <n v="1902767"/>
    <x v="0"/>
    <n v="0"/>
    <n v="0"/>
  </r>
  <r>
    <n v="11229065"/>
    <n v="1414488"/>
    <x v="0"/>
    <n v="0"/>
    <n v="0"/>
  </r>
  <r>
    <n v="11229065"/>
    <n v="2052502"/>
    <x v="1"/>
    <n v="0"/>
    <n v="90"/>
  </r>
  <r>
    <n v="11229269"/>
    <n v="121578"/>
    <x v="0"/>
    <n v="0"/>
    <n v="0"/>
  </r>
  <r>
    <n v="11229269"/>
    <n v="1451609"/>
    <x v="0"/>
    <n v="0"/>
    <n v="0"/>
  </r>
  <r>
    <n v="11229270"/>
    <n v="121578"/>
    <x v="0"/>
    <n v="0"/>
    <n v="0"/>
  </r>
  <r>
    <n v="11229270"/>
    <n v="492157"/>
    <x v="0"/>
    <n v="0"/>
    <n v="0"/>
  </r>
  <r>
    <n v="11229299"/>
    <n v="1414488"/>
    <x v="0"/>
    <n v="1"/>
    <n v="0"/>
  </r>
  <r>
    <n v="11229299"/>
    <n v="2052502"/>
    <x v="1"/>
    <n v="0"/>
    <n v="90"/>
  </r>
  <r>
    <n v="11229716"/>
    <n v="120994"/>
    <x v="0"/>
    <n v="2"/>
    <n v="0"/>
  </r>
  <r>
    <n v="11229716"/>
    <n v="2055916"/>
    <x v="0"/>
    <n v="0"/>
    <n v="0"/>
  </r>
  <r>
    <n v="11229743"/>
    <n v="691572"/>
    <x v="0"/>
    <n v="1"/>
    <n v="0"/>
  </r>
  <r>
    <n v="11229743"/>
    <n v="1414488"/>
    <x v="0"/>
    <n v="0"/>
    <n v="0"/>
  </r>
  <r>
    <n v="11230092"/>
    <n v="100403"/>
    <x v="0"/>
    <n v="1"/>
    <n v="0"/>
  </r>
  <r>
    <n v="11230092"/>
    <n v="121578"/>
    <x v="0"/>
    <n v="0"/>
    <n v="0"/>
  </r>
  <r>
    <n v="11231114"/>
    <n v="70867"/>
    <x v="1"/>
    <n v="2"/>
    <n v="90"/>
  </r>
  <r>
    <n v="11231114"/>
    <n v="1333784"/>
    <x v="0"/>
    <n v="0"/>
    <n v="0"/>
  </r>
  <r>
    <n v="11231176"/>
    <n v="488599"/>
    <x v="0"/>
    <n v="0"/>
    <n v="0"/>
  </r>
  <r>
    <n v="11231176"/>
    <n v="1333784"/>
    <x v="0"/>
    <n v="0"/>
    <n v="0"/>
  </r>
  <r>
    <n v="11231184"/>
    <n v="990223"/>
    <x v="0"/>
    <n v="2"/>
    <n v="0"/>
  </r>
  <r>
    <n v="11231184"/>
    <n v="1436078"/>
    <x v="0"/>
    <n v="1"/>
    <n v="0"/>
  </r>
  <r>
    <n v="11232170"/>
    <n v="1414488"/>
    <x v="0"/>
    <n v="2"/>
    <n v="0"/>
  </r>
  <r>
    <n v="11232170"/>
    <n v="1902767"/>
    <x v="0"/>
    <n v="0"/>
    <n v="0"/>
  </r>
  <r>
    <n v="11232308"/>
    <n v="1414488"/>
    <x v="0"/>
    <n v="0"/>
    <n v="0"/>
  </r>
  <r>
    <n v="11232308"/>
    <n v="1902767"/>
    <x v="0"/>
    <n v="0"/>
    <n v="0"/>
  </r>
  <r>
    <n v="11232450"/>
    <n v="986360"/>
    <x v="0"/>
    <n v="1"/>
    <n v="0"/>
  </r>
  <r>
    <n v="11232450"/>
    <n v="1414488"/>
    <x v="0"/>
    <n v="0"/>
    <n v="0"/>
  </r>
  <r>
    <n v="11232452"/>
    <n v="1414488"/>
    <x v="0"/>
    <n v="1"/>
    <n v="0"/>
  </r>
  <r>
    <n v="11232452"/>
    <n v="1472615"/>
    <x v="0"/>
    <n v="4"/>
    <n v="0"/>
  </r>
  <r>
    <n v="11232456"/>
    <n v="51288"/>
    <x v="0"/>
    <n v="3"/>
    <n v="0"/>
  </r>
  <r>
    <n v="11232456"/>
    <n v="1414488"/>
    <x v="0"/>
    <n v="1"/>
    <n v="0"/>
  </r>
  <r>
    <n v="11233576"/>
    <n v="92808"/>
    <x v="0"/>
    <n v="0"/>
    <n v="0"/>
  </r>
  <r>
    <n v="11233576"/>
    <n v="990223"/>
    <x v="0"/>
    <n v="0"/>
    <n v="0"/>
  </r>
  <r>
    <n v="11233635"/>
    <n v="1902440"/>
    <x v="1"/>
    <n v="2"/>
    <n v="90"/>
  </r>
  <r>
    <n v="11233635"/>
    <n v="1908208"/>
    <x v="0"/>
    <n v="1"/>
    <n v="0"/>
  </r>
  <r>
    <n v="11233761"/>
    <n v="1333784"/>
    <x v="0"/>
    <n v="1"/>
    <n v="0"/>
  </r>
  <r>
    <n v="11233761"/>
    <n v="1365756"/>
    <x v="1"/>
    <n v="0"/>
    <n v="90"/>
  </r>
  <r>
    <n v="11233813"/>
    <n v="948059"/>
    <x v="0"/>
    <n v="4"/>
    <n v="0"/>
  </r>
  <r>
    <n v="11233813"/>
    <n v="948677"/>
    <x v="1"/>
    <n v="0"/>
    <n v="90"/>
  </r>
  <r>
    <n v="11233850"/>
    <n v="120994"/>
    <x v="0"/>
    <n v="1"/>
    <n v="0"/>
  </r>
  <r>
    <n v="11233850"/>
    <n v="644663"/>
    <x v="1"/>
    <n v="0"/>
    <n v="90"/>
  </r>
  <r>
    <n v="11234121"/>
    <n v="120994"/>
    <x v="0"/>
    <n v="3"/>
    <n v="0"/>
  </r>
  <r>
    <n v="11234121"/>
    <n v="492982"/>
    <x v="0"/>
    <n v="0"/>
    <n v="0"/>
  </r>
  <r>
    <n v="11234135"/>
    <n v="121578"/>
    <x v="0"/>
    <n v="0"/>
    <n v="0"/>
  </r>
  <r>
    <n v="11234135"/>
    <n v="1002872"/>
    <x v="0"/>
    <n v="6"/>
    <n v="0"/>
  </r>
  <r>
    <n v="11234137"/>
    <n v="30781"/>
    <x v="0"/>
    <n v="0"/>
    <n v="0"/>
  </r>
  <r>
    <n v="11234137"/>
    <n v="490468"/>
    <x v="0"/>
    <n v="0"/>
    <n v="0"/>
  </r>
  <r>
    <n v="11234864"/>
    <n v="1414488"/>
    <x v="0"/>
    <n v="0"/>
    <n v="0"/>
  </r>
  <r>
    <n v="11234864"/>
    <n v="2052502"/>
    <x v="1"/>
    <n v="1"/>
    <n v="90"/>
  </r>
  <r>
    <n v="11234865"/>
    <n v="1432148"/>
    <x v="0"/>
    <n v="1"/>
    <n v="0"/>
  </r>
  <r>
    <n v="11234865"/>
    <n v="1456633"/>
    <x v="0"/>
    <n v="0"/>
    <n v="0"/>
  </r>
  <r>
    <n v="11235273"/>
    <n v="731118"/>
    <x v="0"/>
    <n v="0"/>
    <n v="0"/>
  </r>
  <r>
    <n v="11235273"/>
    <n v="1414488"/>
    <x v="0"/>
    <n v="0"/>
    <n v="0"/>
  </r>
  <r>
    <n v="11235755"/>
    <n v="71272"/>
    <x v="0"/>
    <n v="3"/>
    <n v="0"/>
  </r>
  <r>
    <n v="11235755"/>
    <n v="140610"/>
    <x v="0"/>
    <n v="2"/>
    <n v="0"/>
  </r>
  <r>
    <n v="11235946"/>
    <n v="121578"/>
    <x v="0"/>
    <n v="4"/>
    <n v="0"/>
  </r>
  <r>
    <n v="11235946"/>
    <n v="221276"/>
    <x v="0"/>
    <n v="1"/>
    <n v="0"/>
  </r>
  <r>
    <n v="11235948"/>
    <n v="121578"/>
    <x v="0"/>
    <n v="0"/>
    <n v="0"/>
  </r>
  <r>
    <n v="11235948"/>
    <n v="1829642"/>
    <x v="0"/>
    <n v="2"/>
    <n v="0"/>
  </r>
  <r>
    <n v="11235950"/>
    <n v="121578"/>
    <x v="0"/>
    <n v="2"/>
    <n v="0"/>
  </r>
  <r>
    <n v="11235950"/>
    <n v="313413"/>
    <x v="0"/>
    <n v="2"/>
    <n v="0"/>
  </r>
  <r>
    <n v="11235954"/>
    <n v="987759"/>
    <x v="1"/>
    <n v="0"/>
    <n v="90"/>
  </r>
  <r>
    <n v="11235954"/>
    <n v="1081693"/>
    <x v="0"/>
    <n v="0"/>
    <n v="0"/>
  </r>
  <r>
    <n v="11235955"/>
    <n v="310865"/>
    <x v="2"/>
    <n v="1"/>
    <n v="90"/>
  </r>
  <r>
    <n v="11235955"/>
    <n v="987759"/>
    <x v="1"/>
    <n v="0"/>
    <n v="90"/>
  </r>
  <r>
    <n v="11235956"/>
    <n v="987759"/>
    <x v="1"/>
    <n v="0"/>
    <n v="90"/>
  </r>
  <r>
    <n v="11235956"/>
    <n v="987799"/>
    <x v="0"/>
    <n v="5"/>
    <n v="0"/>
  </r>
  <r>
    <n v="11236754"/>
    <n v="914181"/>
    <x v="0"/>
    <n v="0"/>
    <n v="0"/>
  </r>
  <r>
    <n v="11236754"/>
    <n v="1414488"/>
    <x v="0"/>
    <n v="0"/>
    <n v="0"/>
  </r>
  <r>
    <n v="11236755"/>
    <n v="737526"/>
    <x v="0"/>
    <n v="0"/>
    <n v="0"/>
  </r>
  <r>
    <n v="11236755"/>
    <n v="1414488"/>
    <x v="0"/>
    <n v="0"/>
    <n v="0"/>
  </r>
  <r>
    <n v="11237391"/>
    <n v="309621"/>
    <x v="0"/>
    <n v="2"/>
    <n v="0"/>
  </r>
  <r>
    <n v="11237391"/>
    <n v="990223"/>
    <x v="0"/>
    <n v="1"/>
    <n v="0"/>
  </r>
  <r>
    <n v="11238085"/>
    <n v="117832"/>
    <x v="1"/>
    <n v="2"/>
    <n v="90"/>
  </r>
  <r>
    <n v="11238085"/>
    <n v="490468"/>
    <x v="0"/>
    <n v="2"/>
    <n v="0"/>
  </r>
  <r>
    <n v="11238089"/>
    <n v="490468"/>
    <x v="0"/>
    <n v="2"/>
    <n v="0"/>
  </r>
  <r>
    <n v="11238089"/>
    <n v="802077"/>
    <x v="0"/>
    <n v="0"/>
    <n v="0"/>
  </r>
  <r>
    <n v="11238090"/>
    <n v="1456633"/>
    <x v="0"/>
    <n v="2"/>
    <n v="0"/>
  </r>
  <r>
    <n v="11238090"/>
    <n v="1461222"/>
    <x v="1"/>
    <n v="1"/>
    <n v="90"/>
  </r>
  <r>
    <n v="11238092"/>
    <n v="1369055"/>
    <x v="0"/>
    <n v="0"/>
    <n v="0"/>
  </r>
  <r>
    <n v="11238092"/>
    <n v="1456633"/>
    <x v="0"/>
    <n v="0"/>
    <n v="0"/>
  </r>
  <r>
    <n v="11238095"/>
    <n v="1333784"/>
    <x v="0"/>
    <n v="4"/>
    <n v="0"/>
  </r>
  <r>
    <n v="11238095"/>
    <n v="1596594"/>
    <x v="0"/>
    <n v="1"/>
    <n v="0"/>
  </r>
  <r>
    <n v="11238097"/>
    <n v="312726"/>
    <x v="0"/>
    <n v="2"/>
    <n v="0"/>
  </r>
  <r>
    <n v="11238097"/>
    <n v="1333784"/>
    <x v="0"/>
    <n v="1"/>
    <n v="0"/>
  </r>
  <r>
    <n v="11238222"/>
    <n v="121578"/>
    <x v="0"/>
    <n v="2"/>
    <n v="0"/>
  </r>
  <r>
    <n v="11238222"/>
    <n v="2014479"/>
    <x v="0"/>
    <n v="2"/>
    <n v="0"/>
  </r>
  <r>
    <n v="11238579"/>
    <n v="438610"/>
    <x v="0"/>
    <n v="1"/>
    <n v="0"/>
  </r>
  <r>
    <n v="11238579"/>
    <n v="772419"/>
    <x v="0"/>
    <n v="0"/>
    <n v="0"/>
  </r>
  <r>
    <n v="11238582"/>
    <n v="438610"/>
    <x v="0"/>
    <n v="4"/>
    <n v="0"/>
  </r>
  <r>
    <n v="11238582"/>
    <n v="463568"/>
    <x v="0"/>
    <n v="0"/>
    <n v="0"/>
  </r>
  <r>
    <n v="11238593"/>
    <n v="1414488"/>
    <x v="0"/>
    <n v="0"/>
    <n v="0"/>
  </r>
  <r>
    <n v="11238593"/>
    <n v="2052476"/>
    <x v="0"/>
    <n v="0"/>
    <n v="0"/>
  </r>
  <r>
    <n v="11238594"/>
    <n v="1414488"/>
    <x v="0"/>
    <n v="0"/>
    <n v="0"/>
  </r>
  <r>
    <n v="11238594"/>
    <n v="2058593"/>
    <x v="0"/>
    <n v="0"/>
    <n v="0"/>
  </r>
  <r>
    <n v="11238649"/>
    <n v="1629476"/>
    <x v="0"/>
    <n v="3"/>
    <n v="0"/>
  </r>
  <r>
    <n v="11238649"/>
    <n v="2055939"/>
    <x v="0"/>
    <n v="2"/>
    <n v="0"/>
  </r>
  <r>
    <n v="11238650"/>
    <n v="1335897"/>
    <x v="1"/>
    <n v="0"/>
    <n v="90"/>
  </r>
  <r>
    <n v="11238650"/>
    <n v="2055939"/>
    <x v="0"/>
    <n v="1"/>
    <n v="0"/>
  </r>
  <r>
    <n v="11238661"/>
    <n v="1629476"/>
    <x v="1"/>
    <n v="2"/>
    <n v="90"/>
  </r>
  <r>
    <n v="11238661"/>
    <n v="1961141"/>
    <x v="0"/>
    <n v="1"/>
    <n v="0"/>
  </r>
  <r>
    <n v="11238820"/>
    <n v="492157"/>
    <x v="0"/>
    <n v="0"/>
    <n v="0"/>
  </r>
  <r>
    <n v="11238820"/>
    <n v="1414488"/>
    <x v="0"/>
    <n v="0"/>
    <n v="0"/>
  </r>
  <r>
    <n v="11238822"/>
    <n v="155052"/>
    <x v="0"/>
    <n v="0"/>
    <n v="0"/>
  </r>
  <r>
    <n v="11238822"/>
    <n v="1414488"/>
    <x v="0"/>
    <n v="0"/>
    <n v="0"/>
  </r>
  <r>
    <n v="11238946"/>
    <n v="1414488"/>
    <x v="0"/>
    <n v="0"/>
    <n v="0"/>
  </r>
  <r>
    <n v="11238946"/>
    <n v="1457930"/>
    <x v="0"/>
    <n v="0"/>
    <n v="0"/>
  </r>
  <r>
    <n v="11239340"/>
    <n v="48887"/>
    <x v="0"/>
    <n v="2"/>
    <n v="0"/>
  </r>
  <r>
    <n v="11239340"/>
    <n v="1333784"/>
    <x v="0"/>
    <n v="0"/>
    <n v="0"/>
  </r>
  <r>
    <n v="11239351"/>
    <n v="799157"/>
    <x v="0"/>
    <n v="2"/>
    <n v="0"/>
  </r>
  <r>
    <n v="11239351"/>
    <n v="1333784"/>
    <x v="0"/>
    <n v="0"/>
    <n v="0"/>
  </r>
  <r>
    <n v="11239620"/>
    <n v="120994"/>
    <x v="0"/>
    <n v="0"/>
    <n v="0"/>
  </r>
  <r>
    <n v="11239620"/>
    <n v="548740"/>
    <x v="0"/>
    <n v="0"/>
    <n v="0"/>
  </r>
  <r>
    <n v="11239647"/>
    <n v="939587"/>
    <x v="0"/>
    <n v="3"/>
    <n v="0"/>
  </r>
  <r>
    <n v="11239647"/>
    <n v="1414488"/>
    <x v="0"/>
    <n v="0"/>
    <n v="0"/>
  </r>
  <r>
    <n v="11239648"/>
    <n v="939587"/>
    <x v="0"/>
    <n v="3"/>
    <n v="0"/>
  </r>
  <r>
    <n v="11239648"/>
    <n v="1414488"/>
    <x v="0"/>
    <n v="3"/>
    <n v="0"/>
  </r>
  <r>
    <n v="11239650"/>
    <n v="939587"/>
    <x v="0"/>
    <n v="0"/>
    <n v="0"/>
  </r>
  <r>
    <n v="11239650"/>
    <n v="1414488"/>
    <x v="0"/>
    <n v="3"/>
    <n v="0"/>
  </r>
  <r>
    <n v="11239652"/>
    <n v="939587"/>
    <x v="0"/>
    <n v="2"/>
    <n v="0"/>
  </r>
  <r>
    <n v="11239652"/>
    <n v="1414488"/>
    <x v="0"/>
    <n v="3"/>
    <n v="0"/>
  </r>
  <r>
    <n v="11239866"/>
    <n v="793607"/>
    <x v="0"/>
    <n v="1"/>
    <n v="0"/>
  </r>
  <r>
    <n v="11239866"/>
    <n v="793641"/>
    <x v="0"/>
    <n v="4"/>
    <n v="0"/>
  </r>
  <r>
    <n v="11239917"/>
    <n v="793607"/>
    <x v="0"/>
    <n v="0"/>
    <n v="0"/>
  </r>
  <r>
    <n v="11239917"/>
    <n v="1643596"/>
    <x v="0"/>
    <n v="6"/>
    <n v="0"/>
  </r>
  <r>
    <n v="11241440"/>
    <n v="2053670"/>
    <x v="1"/>
    <n v="1"/>
    <n v="90"/>
  </r>
  <r>
    <n v="11241440"/>
    <n v="2055843"/>
    <x v="0"/>
    <n v="1"/>
    <n v="0"/>
  </r>
  <r>
    <n v="11241649"/>
    <n v="1414488"/>
    <x v="0"/>
    <n v="0"/>
    <n v="0"/>
  </r>
  <r>
    <n v="11241649"/>
    <n v="2052502"/>
    <x v="1"/>
    <n v="2"/>
    <n v="90"/>
  </r>
  <r>
    <n v="11241732"/>
    <n v="167511"/>
    <x v="0"/>
    <n v="2"/>
    <n v="0"/>
  </r>
  <r>
    <n v="11241732"/>
    <n v="987759"/>
    <x v="1"/>
    <n v="0"/>
    <n v="90"/>
  </r>
  <r>
    <n v="11241733"/>
    <n v="987759"/>
    <x v="1"/>
    <n v="0"/>
    <n v="90"/>
  </r>
  <r>
    <n v="11241733"/>
    <n v="1918548"/>
    <x v="0"/>
    <n v="3"/>
    <n v="0"/>
  </r>
  <r>
    <n v="11241735"/>
    <n v="987759"/>
    <x v="1"/>
    <n v="1"/>
    <n v="90"/>
  </r>
  <r>
    <n v="11241735"/>
    <n v="987776"/>
    <x v="0"/>
    <n v="2"/>
    <n v="0"/>
  </r>
  <r>
    <n v="11241738"/>
    <n v="121578"/>
    <x v="0"/>
    <n v="0"/>
    <n v="0"/>
  </r>
  <r>
    <n v="11241738"/>
    <n v="883518"/>
    <x v="0"/>
    <n v="0"/>
    <n v="0"/>
  </r>
  <r>
    <n v="11241740"/>
    <n v="121578"/>
    <x v="0"/>
    <n v="2"/>
    <n v="0"/>
  </r>
  <r>
    <n v="11241740"/>
    <n v="816065"/>
    <x v="0"/>
    <n v="1"/>
    <n v="0"/>
  </r>
  <r>
    <n v="11241930"/>
    <n v="36846"/>
    <x v="1"/>
    <n v="1"/>
    <n v="90"/>
  </r>
  <r>
    <n v="11241930"/>
    <n v="1414488"/>
    <x v="0"/>
    <n v="0"/>
    <n v="0"/>
  </r>
  <r>
    <n v="11241931"/>
    <n v="1247825"/>
    <x v="0"/>
    <n v="0"/>
    <n v="0"/>
  </r>
  <r>
    <n v="11241931"/>
    <n v="1414488"/>
    <x v="0"/>
    <n v="0"/>
    <n v="0"/>
  </r>
  <r>
    <n v="11241934"/>
    <n v="750454"/>
    <x v="0"/>
    <n v="4"/>
    <n v="0"/>
  </r>
  <r>
    <n v="11241934"/>
    <n v="1414488"/>
    <x v="0"/>
    <n v="0"/>
    <n v="0"/>
  </r>
  <r>
    <n v="11241935"/>
    <n v="939587"/>
    <x v="0"/>
    <n v="4"/>
    <n v="0"/>
  </r>
  <r>
    <n v="11241935"/>
    <n v="1414488"/>
    <x v="0"/>
    <n v="3"/>
    <n v="0"/>
  </r>
  <r>
    <n v="11241936"/>
    <n v="939587"/>
    <x v="0"/>
    <n v="1"/>
    <n v="0"/>
  </r>
  <r>
    <n v="11241936"/>
    <n v="1414488"/>
    <x v="0"/>
    <n v="2"/>
    <n v="0"/>
  </r>
  <r>
    <n v="11242450"/>
    <n v="801636"/>
    <x v="0"/>
    <n v="0"/>
    <n v="0"/>
  </r>
  <r>
    <n v="11242450"/>
    <n v="1414488"/>
    <x v="0"/>
    <n v="0"/>
    <n v="0"/>
  </r>
  <r>
    <n v="11242573"/>
    <n v="120994"/>
    <x v="0"/>
    <n v="2"/>
    <n v="0"/>
  </r>
  <r>
    <n v="11242573"/>
    <n v="795364"/>
    <x v="0"/>
    <n v="0"/>
    <n v="0"/>
  </r>
  <r>
    <n v="11242678"/>
    <n v="314902"/>
    <x v="0"/>
    <n v="1"/>
    <n v="0"/>
  </r>
  <r>
    <n v="11242678"/>
    <n v="775291"/>
    <x v="0"/>
    <n v="1"/>
    <n v="0"/>
  </r>
  <r>
    <n v="11242726"/>
    <n v="283499"/>
    <x v="0"/>
    <n v="1"/>
    <n v="0"/>
  </r>
  <r>
    <n v="11242726"/>
    <n v="1414488"/>
    <x v="0"/>
    <n v="0"/>
    <n v="0"/>
  </r>
  <r>
    <n v="11242861"/>
    <n v="20086"/>
    <x v="0"/>
    <n v="0"/>
    <n v="0"/>
  </r>
  <r>
    <n v="11242861"/>
    <n v="1333784"/>
    <x v="0"/>
    <n v="0"/>
    <n v="0"/>
  </r>
  <r>
    <n v="11242874"/>
    <n v="532915"/>
    <x v="0"/>
    <n v="3"/>
    <n v="0"/>
  </r>
  <r>
    <n v="11242874"/>
    <n v="948677"/>
    <x v="1"/>
    <n v="0"/>
    <n v="90"/>
  </r>
  <r>
    <n v="11242983"/>
    <n v="1414488"/>
    <x v="0"/>
    <n v="0"/>
    <n v="0"/>
  </r>
  <r>
    <n v="11242983"/>
    <n v="1461715"/>
    <x v="0"/>
    <n v="0"/>
    <n v="0"/>
  </r>
  <r>
    <n v="11243806"/>
    <n v="121578"/>
    <x v="0"/>
    <n v="1"/>
    <n v="0"/>
  </r>
  <r>
    <n v="11243806"/>
    <n v="1433929"/>
    <x v="0"/>
    <n v="1"/>
    <n v="0"/>
  </r>
  <r>
    <n v="11244733"/>
    <n v="492157"/>
    <x v="0"/>
    <n v="0"/>
    <n v="0"/>
  </r>
  <r>
    <n v="11244733"/>
    <n v="1601680"/>
    <x v="0"/>
    <n v="0"/>
    <n v="0"/>
  </r>
  <r>
    <n v="11244967"/>
    <n v="1902440"/>
    <x v="1"/>
    <n v="4"/>
    <n v="90"/>
  </r>
  <r>
    <n v="11244967"/>
    <n v="1908208"/>
    <x v="0"/>
    <n v="2"/>
    <n v="0"/>
  </r>
  <r>
    <n v="11245045"/>
    <n v="536938"/>
    <x v="0"/>
    <n v="0"/>
    <n v="0"/>
  </r>
  <r>
    <n v="11245045"/>
    <n v="2055939"/>
    <x v="0"/>
    <n v="0"/>
    <n v="0"/>
  </r>
  <r>
    <n v="11245074"/>
    <n v="120994"/>
    <x v="0"/>
    <n v="2"/>
    <n v="0"/>
  </r>
  <r>
    <n v="11245074"/>
    <n v="876187"/>
    <x v="0"/>
    <n v="1"/>
    <n v="0"/>
  </r>
  <r>
    <n v="11245152"/>
    <n v="121578"/>
    <x v="0"/>
    <n v="1"/>
    <n v="0"/>
  </r>
  <r>
    <n v="11245152"/>
    <n v="1414488"/>
    <x v="0"/>
    <n v="0"/>
    <n v="0"/>
  </r>
  <r>
    <n v="11245194"/>
    <n v="990877"/>
    <x v="0"/>
    <n v="0"/>
    <n v="0"/>
  </r>
  <r>
    <n v="11245194"/>
    <n v="1414488"/>
    <x v="0"/>
    <n v="0"/>
    <n v="0"/>
  </r>
  <r>
    <n v="11245468"/>
    <n v="936919"/>
    <x v="1"/>
    <n v="0"/>
    <n v="90"/>
  </r>
  <r>
    <n v="11245468"/>
    <n v="1629476"/>
    <x v="0"/>
    <n v="3"/>
    <n v="0"/>
  </r>
  <r>
    <n v="11245767"/>
    <n v="486370"/>
    <x v="1"/>
    <n v="2"/>
    <n v="90"/>
  </r>
  <r>
    <n v="11245767"/>
    <n v="490468"/>
    <x v="0"/>
    <n v="0"/>
    <n v="0"/>
  </r>
  <r>
    <n v="11246229"/>
    <n v="710179"/>
    <x v="0"/>
    <n v="0"/>
    <n v="0"/>
  </r>
  <r>
    <n v="11246229"/>
    <n v="1414488"/>
    <x v="0"/>
    <n v="0"/>
    <n v="0"/>
  </r>
  <r>
    <n v="11246231"/>
    <n v="1414488"/>
    <x v="0"/>
    <n v="0"/>
    <n v="0"/>
  </r>
  <r>
    <n v="11246231"/>
    <n v="1832781"/>
    <x v="0"/>
    <n v="0"/>
    <n v="0"/>
  </r>
  <r>
    <n v="11246272"/>
    <n v="936919"/>
    <x v="1"/>
    <n v="0"/>
    <n v="90"/>
  </r>
  <r>
    <n v="11246272"/>
    <n v="1629476"/>
    <x v="0"/>
    <n v="2"/>
    <n v="0"/>
  </r>
  <r>
    <n v="11246353"/>
    <n v="1333784"/>
    <x v="0"/>
    <n v="0"/>
    <n v="0"/>
  </r>
  <r>
    <n v="11246353"/>
    <n v="1461535"/>
    <x v="0"/>
    <n v="2"/>
    <n v="0"/>
  </r>
  <r>
    <n v="11246641"/>
    <n v="121578"/>
    <x v="0"/>
    <n v="2"/>
    <n v="0"/>
  </r>
  <r>
    <n v="11246641"/>
    <n v="221276"/>
    <x v="0"/>
    <n v="1"/>
    <n v="0"/>
  </r>
  <r>
    <n v="11246659"/>
    <n v="100806"/>
    <x v="0"/>
    <n v="3"/>
    <n v="0"/>
  </r>
  <r>
    <n v="11246659"/>
    <n v="1414488"/>
    <x v="0"/>
    <n v="1"/>
    <n v="0"/>
  </r>
  <r>
    <n v="11246668"/>
    <n v="426575"/>
    <x v="0"/>
    <n v="3"/>
    <n v="0"/>
  </r>
  <r>
    <n v="11246668"/>
    <n v="987759"/>
    <x v="1"/>
    <n v="0"/>
    <n v="90"/>
  </r>
  <r>
    <n v="11246671"/>
    <n v="57596"/>
    <x v="0"/>
    <n v="5"/>
    <n v="0"/>
  </r>
  <r>
    <n v="11246671"/>
    <n v="987759"/>
    <x v="1"/>
    <n v="0"/>
    <n v="90"/>
  </r>
  <r>
    <n v="11246672"/>
    <n v="987759"/>
    <x v="1"/>
    <n v="0"/>
    <n v="90"/>
  </r>
  <r>
    <n v="11246672"/>
    <n v="987799"/>
    <x v="1"/>
    <n v="3"/>
    <n v="90"/>
  </r>
  <r>
    <n v="11246676"/>
    <n v="121578"/>
    <x v="0"/>
    <n v="0"/>
    <n v="0"/>
  </r>
  <r>
    <n v="11246676"/>
    <n v="1961233"/>
    <x v="0"/>
    <n v="1"/>
    <n v="0"/>
  </r>
  <r>
    <n v="11247246"/>
    <n v="968688"/>
    <x v="0"/>
    <n v="0"/>
    <n v="0"/>
  </r>
  <r>
    <n v="11247246"/>
    <n v="1414488"/>
    <x v="0"/>
    <n v="0"/>
    <n v="0"/>
  </r>
  <r>
    <n v="11247745"/>
    <n v="948677"/>
    <x v="0"/>
    <n v="0"/>
    <n v="0"/>
  </r>
  <r>
    <n v="11247745"/>
    <n v="1629476"/>
    <x v="0"/>
    <n v="1"/>
    <n v="0"/>
  </r>
  <r>
    <n v="11247751"/>
    <n v="948677"/>
    <x v="0"/>
    <n v="1"/>
    <n v="0"/>
  </r>
  <r>
    <n v="11247751"/>
    <n v="1629476"/>
    <x v="0"/>
    <n v="0"/>
    <n v="0"/>
  </r>
  <r>
    <n v="11247775"/>
    <n v="948677"/>
    <x v="0"/>
    <n v="0"/>
    <n v="0"/>
  </r>
  <r>
    <n v="11247775"/>
    <n v="1629476"/>
    <x v="0"/>
    <n v="1"/>
    <n v="0"/>
  </r>
  <r>
    <n v="11247778"/>
    <n v="948677"/>
    <x v="0"/>
    <n v="1"/>
    <n v="0"/>
  </r>
  <r>
    <n v="11247778"/>
    <n v="1629476"/>
    <x v="0"/>
    <n v="0"/>
    <n v="0"/>
  </r>
  <r>
    <n v="11247779"/>
    <n v="948677"/>
    <x v="0"/>
    <n v="0"/>
    <n v="0"/>
  </r>
  <r>
    <n v="11247779"/>
    <n v="1629476"/>
    <x v="0"/>
    <n v="1"/>
    <n v="0"/>
  </r>
  <r>
    <n v="11247781"/>
    <n v="948677"/>
    <x v="0"/>
    <n v="2"/>
    <n v="0"/>
  </r>
  <r>
    <n v="11247781"/>
    <n v="1629476"/>
    <x v="0"/>
    <n v="1"/>
    <n v="0"/>
  </r>
  <r>
    <n v="11247784"/>
    <n v="948677"/>
    <x v="0"/>
    <n v="1"/>
    <n v="0"/>
  </r>
  <r>
    <n v="11247784"/>
    <n v="1629476"/>
    <x v="0"/>
    <n v="0"/>
    <n v="0"/>
  </r>
  <r>
    <n v="11247787"/>
    <n v="948677"/>
    <x v="0"/>
    <n v="2"/>
    <n v="0"/>
  </r>
  <r>
    <n v="11247787"/>
    <n v="1629476"/>
    <x v="0"/>
    <n v="1"/>
    <n v="0"/>
  </r>
  <r>
    <n v="11247794"/>
    <n v="948677"/>
    <x v="0"/>
    <n v="0"/>
    <n v="0"/>
  </r>
  <r>
    <n v="11247794"/>
    <n v="1629476"/>
    <x v="0"/>
    <n v="0"/>
    <n v="0"/>
  </r>
  <r>
    <n v="11247806"/>
    <n v="948677"/>
    <x v="0"/>
    <n v="1"/>
    <n v="0"/>
  </r>
  <r>
    <n v="11247806"/>
    <n v="1629476"/>
    <x v="0"/>
    <n v="0"/>
    <n v="0"/>
  </r>
  <r>
    <n v="11248112"/>
    <n v="492157"/>
    <x v="0"/>
    <n v="0"/>
    <n v="0"/>
  </r>
  <r>
    <n v="11248112"/>
    <n v="1414488"/>
    <x v="0"/>
    <n v="0"/>
    <n v="0"/>
  </r>
  <r>
    <n v="11248122"/>
    <n v="1414488"/>
    <x v="0"/>
    <n v="0"/>
    <n v="0"/>
  </r>
  <r>
    <n v="11248122"/>
    <n v="2055399"/>
    <x v="1"/>
    <n v="1"/>
    <n v="90"/>
  </r>
  <r>
    <n v="11248124"/>
    <n v="939587"/>
    <x v="0"/>
    <n v="2"/>
    <n v="0"/>
  </r>
  <r>
    <n v="11248124"/>
    <n v="1414488"/>
    <x v="0"/>
    <n v="1"/>
    <n v="0"/>
  </r>
  <r>
    <n v="11248126"/>
    <n v="939587"/>
    <x v="0"/>
    <n v="2"/>
    <n v="0"/>
  </r>
  <r>
    <n v="11248126"/>
    <n v="1414488"/>
    <x v="0"/>
    <n v="0"/>
    <n v="0"/>
  </r>
  <r>
    <n v="11248272"/>
    <n v="121578"/>
    <x v="0"/>
    <n v="2"/>
    <n v="0"/>
  </r>
  <r>
    <n v="11248272"/>
    <n v="245697"/>
    <x v="0"/>
    <n v="1"/>
    <n v="0"/>
  </r>
  <r>
    <n v="11248273"/>
    <n v="121578"/>
    <x v="0"/>
    <n v="2"/>
    <n v="0"/>
  </r>
  <r>
    <n v="11248273"/>
    <n v="1583862"/>
    <x v="0"/>
    <n v="0"/>
    <n v="0"/>
  </r>
  <r>
    <n v="11248563"/>
    <n v="247002"/>
    <x v="1"/>
    <n v="0"/>
    <n v="90"/>
  </r>
  <r>
    <n v="11248563"/>
    <n v="793607"/>
    <x v="0"/>
    <n v="0"/>
    <n v="0"/>
  </r>
  <r>
    <n v="11248800"/>
    <n v="1433929"/>
    <x v="0"/>
    <n v="2"/>
    <n v="0"/>
  </r>
  <r>
    <n v="11248800"/>
    <n v="1456633"/>
    <x v="0"/>
    <n v="0"/>
    <n v="0"/>
  </r>
  <r>
    <n v="11249001"/>
    <n v="71272"/>
    <x v="0"/>
    <n v="1"/>
    <n v="0"/>
  </r>
  <r>
    <n v="11249001"/>
    <n v="485060"/>
    <x v="1"/>
    <n v="0"/>
    <n v="90"/>
  </r>
  <r>
    <n v="11249066"/>
    <n v="993155"/>
    <x v="0"/>
    <n v="0"/>
    <n v="0"/>
  </r>
  <r>
    <n v="11249066"/>
    <n v="1414488"/>
    <x v="0"/>
    <n v="0"/>
    <n v="0"/>
  </r>
  <r>
    <n v="11249307"/>
    <n v="491552"/>
    <x v="0"/>
    <n v="1"/>
    <n v="0"/>
  </r>
  <r>
    <n v="11249307"/>
    <n v="990223"/>
    <x v="0"/>
    <n v="1"/>
    <n v="0"/>
  </r>
  <r>
    <n v="11249342"/>
    <n v="120994"/>
    <x v="0"/>
    <n v="1"/>
    <n v="0"/>
  </r>
  <r>
    <n v="11249342"/>
    <n v="891098"/>
    <x v="0"/>
    <n v="0"/>
    <n v="0"/>
  </r>
  <r>
    <n v="11249810"/>
    <n v="909869"/>
    <x v="0"/>
    <n v="0"/>
    <n v="0"/>
  </r>
  <r>
    <n v="11249810"/>
    <n v="2053376"/>
    <x v="0"/>
    <n v="3"/>
    <n v="0"/>
  </r>
  <r>
    <n v="11249813"/>
    <n v="909869"/>
    <x v="1"/>
    <n v="0"/>
    <n v="90"/>
  </r>
  <r>
    <n v="11249813"/>
    <n v="2053376"/>
    <x v="0"/>
    <n v="1"/>
    <n v="0"/>
  </r>
  <r>
    <n v="11249815"/>
    <n v="909869"/>
    <x v="1"/>
    <n v="0"/>
    <n v="90"/>
  </r>
  <r>
    <n v="11249815"/>
    <n v="2053376"/>
    <x v="0"/>
    <n v="1"/>
    <n v="0"/>
  </r>
  <r>
    <n v="11249816"/>
    <n v="909869"/>
    <x v="1"/>
    <n v="3"/>
    <n v="47"/>
  </r>
  <r>
    <n v="11249816"/>
    <n v="2053376"/>
    <x v="0"/>
    <n v="3"/>
    <n v="0"/>
  </r>
  <r>
    <n v="11249818"/>
    <n v="909869"/>
    <x v="1"/>
    <n v="1"/>
    <n v="90"/>
  </r>
  <r>
    <n v="11249818"/>
    <n v="2053376"/>
    <x v="0"/>
    <n v="2"/>
    <n v="0"/>
  </r>
  <r>
    <n v="11249992"/>
    <n v="123879"/>
    <x v="0"/>
    <n v="1"/>
    <n v="0"/>
  </r>
  <r>
    <n v="11249992"/>
    <n v="438610"/>
    <x v="0"/>
    <n v="0"/>
    <n v="0"/>
  </r>
  <r>
    <n v="11249993"/>
    <n v="437799"/>
    <x v="0"/>
    <n v="2"/>
    <n v="0"/>
  </r>
  <r>
    <n v="11249993"/>
    <n v="438610"/>
    <x v="0"/>
    <n v="0"/>
    <n v="0"/>
  </r>
  <r>
    <n v="11250063"/>
    <n v="776891"/>
    <x v="1"/>
    <n v="1"/>
    <n v="71"/>
  </r>
  <r>
    <n v="11250063"/>
    <n v="1597416"/>
    <x v="1"/>
    <n v="2"/>
    <n v="90"/>
  </r>
  <r>
    <n v="11250419"/>
    <n v="1333784"/>
    <x v="0"/>
    <n v="0"/>
    <n v="0"/>
  </r>
  <r>
    <n v="11250419"/>
    <n v="1415416"/>
    <x v="0"/>
    <n v="2"/>
    <n v="0"/>
  </r>
  <r>
    <n v="11250649"/>
    <n v="1829587"/>
    <x v="1"/>
    <n v="0"/>
    <n v="90"/>
  </r>
  <r>
    <n v="11250649"/>
    <n v="2055939"/>
    <x v="0"/>
    <n v="2"/>
    <n v="0"/>
  </r>
  <r>
    <n v="11250677"/>
    <n v="1414488"/>
    <x v="0"/>
    <n v="0"/>
    <n v="0"/>
  </r>
  <r>
    <n v="11250677"/>
    <n v="1902767"/>
    <x v="0"/>
    <n v="0"/>
    <n v="0"/>
  </r>
  <r>
    <n v="11250705"/>
    <n v="995655"/>
    <x v="0"/>
    <n v="0"/>
    <n v="0"/>
  </r>
  <r>
    <n v="11250705"/>
    <n v="1414488"/>
    <x v="0"/>
    <n v="0"/>
    <n v="0"/>
  </r>
  <r>
    <n v="11251176"/>
    <n v="121578"/>
    <x v="0"/>
    <n v="2"/>
    <n v="0"/>
  </r>
  <r>
    <n v="11251176"/>
    <n v="816065"/>
    <x v="0"/>
    <n v="1"/>
    <n v="0"/>
  </r>
  <r>
    <n v="11251177"/>
    <n v="121578"/>
    <x v="0"/>
    <n v="1"/>
    <n v="0"/>
  </r>
  <r>
    <n v="11251177"/>
    <n v="871030"/>
    <x v="0"/>
    <n v="1"/>
    <n v="0"/>
  </r>
  <r>
    <n v="11251179"/>
    <n v="987759"/>
    <x v="1"/>
    <n v="1"/>
    <n v="90"/>
  </r>
  <r>
    <n v="11251179"/>
    <n v="987761"/>
    <x v="0"/>
    <n v="1"/>
    <n v="0"/>
  </r>
  <r>
    <n v="11251181"/>
    <n v="314137"/>
    <x v="0"/>
    <n v="4"/>
    <n v="0"/>
  </r>
  <r>
    <n v="11251181"/>
    <n v="987759"/>
    <x v="1"/>
    <n v="0"/>
    <n v="90"/>
  </r>
  <r>
    <n v="11251184"/>
    <n v="561486"/>
    <x v="0"/>
    <n v="3"/>
    <n v="0"/>
  </r>
  <r>
    <n v="11251184"/>
    <n v="987759"/>
    <x v="1"/>
    <n v="0"/>
    <n v="90"/>
  </r>
  <r>
    <n v="11251199"/>
    <n v="121578"/>
    <x v="0"/>
    <n v="0"/>
    <n v="0"/>
  </r>
  <r>
    <n v="11251199"/>
    <n v="223762"/>
    <x v="0"/>
    <n v="3"/>
    <n v="0"/>
  </r>
  <r>
    <n v="11251211"/>
    <n v="709242"/>
    <x v="0"/>
    <n v="0"/>
    <n v="0"/>
  </r>
  <r>
    <n v="11251211"/>
    <n v="987759"/>
    <x v="1"/>
    <n v="1"/>
    <n v="90"/>
  </r>
  <r>
    <n v="11251768"/>
    <n v="1333784"/>
    <x v="0"/>
    <n v="0"/>
    <n v="0"/>
  </r>
  <r>
    <n v="11251768"/>
    <n v="1600782"/>
    <x v="0"/>
    <n v="0"/>
    <n v="0"/>
  </r>
  <r>
    <n v="11252547"/>
    <n v="793607"/>
    <x v="0"/>
    <n v="0"/>
    <n v="0"/>
  </r>
  <r>
    <n v="11252547"/>
    <n v="793615"/>
    <x v="0"/>
    <n v="3"/>
    <n v="0"/>
  </r>
  <r>
    <n v="11252687"/>
    <n v="460425"/>
    <x v="0"/>
    <n v="0"/>
    <n v="0"/>
  </r>
  <r>
    <n v="11252687"/>
    <n v="2053376"/>
    <x v="0"/>
    <n v="0"/>
    <n v="0"/>
  </r>
  <r>
    <n v="11252690"/>
    <n v="1629842"/>
    <x v="1"/>
    <n v="0"/>
    <n v="90"/>
  </r>
  <r>
    <n v="11252690"/>
    <n v="2053376"/>
    <x v="0"/>
    <n v="1"/>
    <n v="0"/>
  </r>
  <r>
    <n v="11252872"/>
    <n v="1247825"/>
    <x v="0"/>
    <n v="0"/>
    <n v="0"/>
  </r>
  <r>
    <n v="11252872"/>
    <n v="1414488"/>
    <x v="0"/>
    <n v="0"/>
    <n v="0"/>
  </r>
  <r>
    <n v="11253709"/>
    <n v="71272"/>
    <x v="0"/>
    <n v="1"/>
    <n v="0"/>
  </r>
  <r>
    <n v="11253709"/>
    <n v="225545"/>
    <x v="0"/>
    <n v="0"/>
    <n v="0"/>
  </r>
  <r>
    <n v="11253747"/>
    <n v="120994"/>
    <x v="0"/>
    <n v="0"/>
    <n v="0"/>
  </r>
  <r>
    <n v="11253747"/>
    <n v="875588"/>
    <x v="1"/>
    <n v="0"/>
    <n v="90"/>
  </r>
  <r>
    <n v="11253886"/>
    <n v="314902"/>
    <x v="0"/>
    <n v="1"/>
    <n v="0"/>
  </r>
  <r>
    <n v="11253886"/>
    <n v="775291"/>
    <x v="0"/>
    <n v="3"/>
    <n v="0"/>
  </r>
  <r>
    <n v="11254198"/>
    <n v="121578"/>
    <x v="0"/>
    <n v="1"/>
    <n v="0"/>
  </r>
  <r>
    <n v="11254198"/>
    <n v="472863"/>
    <x v="1"/>
    <n v="1"/>
    <n v="90"/>
  </r>
  <r>
    <n v="11254200"/>
    <n v="121578"/>
    <x v="0"/>
    <n v="2"/>
    <n v="0"/>
  </r>
  <r>
    <n v="11254200"/>
    <n v="995655"/>
    <x v="0"/>
    <n v="2"/>
    <n v="0"/>
  </r>
  <r>
    <n v="11254453"/>
    <n v="1333784"/>
    <x v="0"/>
    <n v="0"/>
    <n v="0"/>
  </r>
  <r>
    <n v="11254453"/>
    <n v="1457511"/>
    <x v="0"/>
    <n v="0"/>
    <n v="0"/>
  </r>
  <r>
    <n v="11255429"/>
    <n v="1799344"/>
    <x v="0"/>
    <n v="0"/>
    <n v="0"/>
  </r>
  <r>
    <n v="11255429"/>
    <n v="1799400"/>
    <x v="0"/>
    <n v="4"/>
    <n v="0"/>
  </r>
  <r>
    <n v="11255504"/>
    <n v="71272"/>
    <x v="0"/>
    <n v="1"/>
    <n v="0"/>
  </r>
  <r>
    <n v="11255504"/>
    <n v="931864"/>
    <x v="0"/>
    <n v="3"/>
    <n v="0"/>
  </r>
  <r>
    <n v="11255513"/>
    <n v="71272"/>
    <x v="0"/>
    <n v="4"/>
    <n v="0"/>
  </r>
  <r>
    <n v="11255513"/>
    <n v="125165"/>
    <x v="1"/>
    <n v="1"/>
    <n v="72"/>
  </r>
  <r>
    <n v="11255557"/>
    <n v="335548"/>
    <x v="0"/>
    <n v="0"/>
    <n v="0"/>
  </r>
  <r>
    <n v="11255557"/>
    <n v="438610"/>
    <x v="0"/>
    <n v="0"/>
    <n v="0"/>
  </r>
  <r>
    <n v="11255561"/>
    <n v="637093"/>
    <x v="0"/>
    <n v="4"/>
    <n v="0"/>
  </r>
  <r>
    <n v="11255561"/>
    <n v="987759"/>
    <x v="1"/>
    <n v="0"/>
    <n v="90"/>
  </r>
  <r>
    <n v="11255573"/>
    <n v="1629476"/>
    <x v="1"/>
    <n v="3"/>
    <n v="90"/>
  </r>
  <r>
    <n v="11255573"/>
    <n v="1630417"/>
    <x v="1"/>
    <n v="0"/>
    <n v="90"/>
  </r>
  <r>
    <n v="11255586"/>
    <n v="2052424"/>
    <x v="0"/>
    <n v="2"/>
    <n v="0"/>
  </r>
  <r>
    <n v="11255586"/>
    <n v="2052668"/>
    <x v="0"/>
    <n v="1"/>
    <n v="0"/>
  </r>
  <r>
    <n v="11255592"/>
    <n v="119762"/>
    <x v="0"/>
    <n v="0"/>
    <n v="0"/>
  </r>
  <r>
    <n v="11255592"/>
    <n v="121578"/>
    <x v="0"/>
    <n v="0"/>
    <n v="0"/>
  </r>
  <r>
    <n v="11255608"/>
    <n v="777757"/>
    <x v="0"/>
    <n v="0"/>
    <n v="0"/>
  </r>
  <r>
    <n v="11255608"/>
    <n v="1414488"/>
    <x v="0"/>
    <n v="0"/>
    <n v="0"/>
  </r>
  <r>
    <n v="11255616"/>
    <n v="793607"/>
    <x v="0"/>
    <n v="1"/>
    <n v="0"/>
  </r>
  <r>
    <n v="11255616"/>
    <n v="2052722"/>
    <x v="0"/>
    <n v="0"/>
    <n v="0"/>
  </r>
  <r>
    <n v="11255628"/>
    <n v="1878099"/>
    <x v="1"/>
    <n v="0"/>
    <n v="90"/>
  </r>
  <r>
    <n v="11255628"/>
    <n v="2055939"/>
    <x v="0"/>
    <n v="0"/>
    <n v="0"/>
  </r>
  <r>
    <n v="11256612"/>
    <n v="1414488"/>
    <x v="0"/>
    <n v="0"/>
    <n v="0"/>
  </r>
  <r>
    <n v="11256612"/>
    <n v="2052722"/>
    <x v="0"/>
    <n v="0"/>
    <n v="0"/>
  </r>
  <r>
    <n v="11256658"/>
    <n v="995655"/>
    <x v="0"/>
    <n v="0"/>
    <n v="0"/>
  </r>
  <r>
    <n v="11256658"/>
    <n v="1902440"/>
    <x v="1"/>
    <n v="0"/>
    <n v="90"/>
  </r>
  <r>
    <n v="11256853"/>
    <n v="1406231"/>
    <x v="0"/>
    <n v="0"/>
    <n v="0"/>
  </r>
  <r>
    <n v="11256853"/>
    <n v="1414488"/>
    <x v="0"/>
    <n v="0"/>
    <n v="0"/>
  </r>
  <r>
    <n v="11256876"/>
    <n v="1414488"/>
    <x v="0"/>
    <n v="0"/>
    <n v="0"/>
  </r>
  <r>
    <n v="11256876"/>
    <n v="1430855"/>
    <x v="0"/>
    <n v="0"/>
    <n v="0"/>
  </r>
  <r>
    <n v="11256979"/>
    <n v="948105"/>
    <x v="2"/>
    <n v="0"/>
    <n v="90"/>
  </r>
  <r>
    <n v="11256979"/>
    <n v="948677"/>
    <x v="1"/>
    <n v="1"/>
    <n v="90"/>
  </r>
  <r>
    <n v="11257208"/>
    <n v="120994"/>
    <x v="0"/>
    <n v="3"/>
    <n v="0"/>
  </r>
  <r>
    <n v="11257208"/>
    <n v="991150"/>
    <x v="0"/>
    <n v="1"/>
    <n v="0"/>
  </r>
  <r>
    <n v="11257491"/>
    <n v="1414488"/>
    <x v="0"/>
    <n v="0"/>
    <n v="0"/>
  </r>
  <r>
    <n v="11257491"/>
    <n v="1902767"/>
    <x v="0"/>
    <n v="0"/>
    <n v="0"/>
  </r>
  <r>
    <n v="11257543"/>
    <n v="121578"/>
    <x v="1"/>
    <n v="0"/>
    <n v="90"/>
  </r>
  <r>
    <n v="11257543"/>
    <n v="648502"/>
    <x v="0"/>
    <n v="0"/>
    <n v="0"/>
  </r>
  <r>
    <n v="11257545"/>
    <n v="987744"/>
    <x v="0"/>
    <n v="0"/>
    <n v="0"/>
  </r>
  <r>
    <n v="11257545"/>
    <n v="987759"/>
    <x v="1"/>
    <n v="3"/>
    <n v="90"/>
  </r>
  <r>
    <n v="11257546"/>
    <n v="987759"/>
    <x v="1"/>
    <n v="0"/>
    <n v="90"/>
  </r>
  <r>
    <n v="11257546"/>
    <n v="1025843"/>
    <x v="0"/>
    <n v="0"/>
    <n v="0"/>
  </r>
  <r>
    <n v="11257547"/>
    <n v="168391"/>
    <x v="1"/>
    <n v="0"/>
    <n v="90"/>
  </r>
  <r>
    <n v="11257547"/>
    <n v="987759"/>
    <x v="1"/>
    <n v="0"/>
    <n v="90"/>
  </r>
  <r>
    <n v="11257681"/>
    <n v="778704"/>
    <x v="0"/>
    <n v="1"/>
    <n v="0"/>
  </r>
  <r>
    <n v="11257681"/>
    <n v="799717"/>
    <x v="0"/>
    <n v="3"/>
    <n v="0"/>
  </r>
  <r>
    <n v="11257787"/>
    <n v="793607"/>
    <x v="0"/>
    <n v="0"/>
    <n v="0"/>
  </r>
  <r>
    <n v="11257787"/>
    <n v="793643"/>
    <x v="0"/>
    <n v="0"/>
    <n v="0"/>
  </r>
  <r>
    <n v="11258084"/>
    <n v="120994"/>
    <x v="0"/>
    <n v="0"/>
    <n v="0"/>
  </r>
  <r>
    <n v="11258084"/>
    <n v="121578"/>
    <x v="1"/>
    <n v="0"/>
    <n v="90"/>
  </r>
  <r>
    <n v="11258090"/>
    <n v="121578"/>
    <x v="1"/>
    <n v="1"/>
    <n v="90"/>
  </r>
  <r>
    <n v="11258090"/>
    <n v="1333766"/>
    <x v="2"/>
    <n v="1"/>
    <n v="90"/>
  </r>
  <r>
    <n v="11258099"/>
    <n v="151409"/>
    <x v="1"/>
    <n v="0"/>
    <n v="90"/>
  </r>
  <r>
    <n v="11258099"/>
    <n v="2053402"/>
    <x v="0"/>
    <n v="0"/>
    <n v="0"/>
  </r>
  <r>
    <n v="11258134"/>
    <n v="120994"/>
    <x v="1"/>
    <n v="0"/>
    <n v="90"/>
  </r>
  <r>
    <n v="11258134"/>
    <n v="2053402"/>
    <x v="0"/>
    <n v="2"/>
    <n v="0"/>
  </r>
  <r>
    <n v="11258137"/>
    <n v="71272"/>
    <x v="0"/>
    <n v="0"/>
    <n v="0"/>
  </r>
  <r>
    <n v="11258137"/>
    <n v="2053402"/>
    <x v="0"/>
    <n v="0"/>
    <n v="0"/>
  </r>
  <r>
    <n v="11258178"/>
    <n v="124018"/>
    <x v="1"/>
    <n v="2"/>
    <n v="90"/>
  </r>
  <r>
    <n v="11258178"/>
    <n v="1333784"/>
    <x v="0"/>
    <n v="0"/>
    <n v="0"/>
  </r>
  <r>
    <n v="11258492"/>
    <n v="120994"/>
    <x v="0"/>
    <n v="1"/>
    <n v="0"/>
  </r>
  <r>
    <n v="11258492"/>
    <n v="519683"/>
    <x v="0"/>
    <n v="2"/>
    <n v="0"/>
  </r>
  <r>
    <n v="11258581"/>
    <n v="71272"/>
    <x v="0"/>
    <n v="0"/>
    <n v="0"/>
  </r>
  <r>
    <n v="11258581"/>
    <n v="2053402"/>
    <x v="0"/>
    <n v="0"/>
    <n v="0"/>
  </r>
  <r>
    <n v="11258582"/>
    <n v="120994"/>
    <x v="1"/>
    <n v="2"/>
    <n v="90"/>
  </r>
  <r>
    <n v="11258582"/>
    <n v="2053402"/>
    <x v="0"/>
    <n v="0"/>
    <n v="0"/>
  </r>
  <r>
    <n v="11258584"/>
    <n v="1583470"/>
    <x v="0"/>
    <n v="0"/>
    <n v="0"/>
  </r>
  <r>
    <n v="11258584"/>
    <n v="2053402"/>
    <x v="0"/>
    <n v="3"/>
    <n v="0"/>
  </r>
  <r>
    <n v="11258596"/>
    <n v="121578"/>
    <x v="1"/>
    <n v="2"/>
    <n v="90"/>
  </r>
  <r>
    <n v="11258596"/>
    <n v="2054934"/>
    <x v="1"/>
    <n v="0"/>
    <n v="90"/>
  </r>
  <r>
    <n v="11258597"/>
    <n v="121578"/>
    <x v="1"/>
    <n v="3"/>
    <n v="90"/>
  </r>
  <r>
    <n v="11258597"/>
    <n v="1414533"/>
    <x v="0"/>
    <n v="1"/>
    <n v="0"/>
  </r>
  <r>
    <n v="11258598"/>
    <n v="71272"/>
    <x v="0"/>
    <n v="4"/>
    <n v="0"/>
  </r>
  <r>
    <n v="11258598"/>
    <n v="987759"/>
    <x v="1"/>
    <n v="1"/>
    <n v="90"/>
  </r>
  <r>
    <n v="11258599"/>
    <n v="121578"/>
    <x v="1"/>
    <n v="2"/>
    <n v="90"/>
  </r>
  <r>
    <n v="11258599"/>
    <n v="2044241"/>
    <x v="0"/>
    <n v="5"/>
    <n v="0"/>
  </r>
  <r>
    <n v="11258600"/>
    <n v="772631"/>
    <x v="0"/>
    <n v="2"/>
    <n v="0"/>
  </r>
  <r>
    <n v="11258600"/>
    <n v="987759"/>
    <x v="1"/>
    <n v="0"/>
    <n v="90"/>
  </r>
  <r>
    <n v="11258604"/>
    <n v="987759"/>
    <x v="1"/>
    <n v="1"/>
    <n v="90"/>
  </r>
  <r>
    <n v="11258604"/>
    <n v="1583470"/>
    <x v="0"/>
    <n v="0"/>
    <n v="0"/>
  </r>
  <r>
    <n v="11258606"/>
    <n v="121578"/>
    <x v="1"/>
    <n v="1"/>
    <n v="90"/>
  </r>
  <r>
    <n v="11258606"/>
    <n v="988708"/>
    <x v="0"/>
    <n v="0"/>
    <n v="0"/>
  </r>
  <r>
    <n v="11258616"/>
    <n v="793536"/>
    <x v="0"/>
    <n v="0"/>
    <n v="0"/>
  </r>
  <r>
    <n v="11258616"/>
    <n v="2053402"/>
    <x v="0"/>
    <n v="1"/>
    <n v="0"/>
  </r>
  <r>
    <n v="11258621"/>
    <n v="987759"/>
    <x v="1"/>
    <n v="3"/>
    <n v="90"/>
  </r>
  <r>
    <n v="11258621"/>
    <n v="1601680"/>
    <x v="0"/>
    <n v="2"/>
    <n v="0"/>
  </r>
  <r>
    <n v="11258670"/>
    <n v="1436408"/>
    <x v="1"/>
    <n v="1"/>
    <n v="90"/>
  </r>
  <r>
    <n v="11258670"/>
    <n v="2053402"/>
    <x v="0"/>
    <n v="2"/>
    <n v="0"/>
  </r>
  <r>
    <n v="11258681"/>
    <n v="121578"/>
    <x v="1"/>
    <n v="3"/>
    <n v="90"/>
  </r>
  <r>
    <n v="11258681"/>
    <n v="490468"/>
    <x v="0"/>
    <n v="3"/>
    <n v="0"/>
  </r>
  <r>
    <n v="11258713"/>
    <n v="121578"/>
    <x v="1"/>
    <n v="3"/>
    <n v="90"/>
  </r>
  <r>
    <n v="11258713"/>
    <n v="2056315"/>
    <x v="0"/>
    <n v="1"/>
    <n v="0"/>
  </r>
  <r>
    <n v="11258729"/>
    <n v="794555"/>
    <x v="2"/>
    <n v="1"/>
    <n v="90"/>
  </r>
  <r>
    <n v="11258729"/>
    <n v="987759"/>
    <x v="1"/>
    <n v="0"/>
    <n v="90"/>
  </r>
  <r>
    <n v="11258731"/>
    <n v="121578"/>
    <x v="1"/>
    <n v="0"/>
    <n v="90"/>
  </r>
  <r>
    <n v="11258731"/>
    <n v="1436408"/>
    <x v="1"/>
    <n v="3"/>
    <n v="90"/>
  </r>
  <r>
    <n v="11258735"/>
    <n v="794555"/>
    <x v="2"/>
    <n v="2"/>
    <n v="90"/>
  </r>
  <r>
    <n v="11258735"/>
    <n v="987759"/>
    <x v="1"/>
    <n v="0"/>
    <n v="90"/>
  </r>
  <r>
    <n v="11258741"/>
    <n v="987759"/>
    <x v="1"/>
    <n v="2"/>
    <n v="90"/>
  </r>
  <r>
    <n v="11258741"/>
    <n v="1902767"/>
    <x v="0"/>
    <n v="4"/>
    <n v="0"/>
  </r>
  <r>
    <n v="11258764"/>
    <n v="121578"/>
    <x v="1"/>
    <n v="0"/>
    <n v="90"/>
  </r>
  <r>
    <n v="11258764"/>
    <n v="1414488"/>
    <x v="0"/>
    <n v="0"/>
    <n v="0"/>
  </r>
  <r>
    <n v="11258773"/>
    <n v="987759"/>
    <x v="1"/>
    <n v="1"/>
    <n v="90"/>
  </r>
  <r>
    <n v="11258773"/>
    <n v="1902767"/>
    <x v="0"/>
    <n v="1"/>
    <n v="0"/>
  </r>
  <r>
    <n v="11258846"/>
    <n v="1414488"/>
    <x v="0"/>
    <n v="0"/>
    <n v="0"/>
  </r>
  <r>
    <n v="11258846"/>
    <n v="2053402"/>
    <x v="0"/>
    <n v="1"/>
    <n v="0"/>
  </r>
  <r>
    <n v="11258847"/>
    <n v="2052502"/>
    <x v="1"/>
    <n v="2"/>
    <n v="90"/>
  </r>
  <r>
    <n v="11258847"/>
    <n v="2053402"/>
    <x v="0"/>
    <n v="1"/>
    <n v="0"/>
  </r>
  <r>
    <n v="11258860"/>
    <n v="438610"/>
    <x v="0"/>
    <n v="1"/>
    <n v="0"/>
  </r>
  <r>
    <n v="11258860"/>
    <n v="987759"/>
    <x v="1"/>
    <n v="1"/>
    <n v="90"/>
  </r>
  <r>
    <n v="11258862"/>
    <n v="987759"/>
    <x v="1"/>
    <n v="0"/>
    <n v="90"/>
  </r>
  <r>
    <n v="11258862"/>
    <n v="1629476"/>
    <x v="1"/>
    <n v="2"/>
    <n v="90"/>
  </r>
  <r>
    <n v="11259170"/>
    <n v="710578"/>
    <x v="0"/>
    <n v="0"/>
    <n v="0"/>
  </r>
  <r>
    <n v="11259170"/>
    <n v="1902440"/>
    <x v="1"/>
    <n v="4"/>
    <n v="90"/>
  </r>
  <r>
    <n v="11259517"/>
    <n v="1414488"/>
    <x v="0"/>
    <n v="0"/>
    <n v="0"/>
  </r>
  <r>
    <n v="11259517"/>
    <n v="1902767"/>
    <x v="0"/>
    <n v="0"/>
    <n v="0"/>
  </r>
  <r>
    <n v="11260761"/>
    <n v="71272"/>
    <x v="0"/>
    <n v="0"/>
    <n v="0"/>
  </r>
  <r>
    <n v="11260761"/>
    <n v="2052497"/>
    <x v="0"/>
    <n v="3"/>
    <n v="0"/>
  </r>
  <r>
    <n v="11260767"/>
    <n v="71272"/>
    <x v="0"/>
    <n v="4"/>
    <n v="0"/>
  </r>
  <r>
    <n v="11260767"/>
    <n v="2013262"/>
    <x v="1"/>
    <n v="4"/>
    <n v="90"/>
  </r>
  <r>
    <n v="11260802"/>
    <n v="71272"/>
    <x v="0"/>
    <n v="1"/>
    <n v="0"/>
  </r>
  <r>
    <n v="11260802"/>
    <n v="121578"/>
    <x v="1"/>
    <n v="2"/>
    <n v="90"/>
  </r>
  <r>
    <n v="11260804"/>
    <n v="120994"/>
    <x v="0"/>
    <n v="0"/>
    <n v="0"/>
  </r>
  <r>
    <n v="11260804"/>
    <n v="121578"/>
    <x v="1"/>
    <n v="0"/>
    <n v="90"/>
  </r>
  <r>
    <n v="11260813"/>
    <n v="71272"/>
    <x v="0"/>
    <n v="1"/>
    <n v="0"/>
  </r>
  <r>
    <n v="11260813"/>
    <n v="987759"/>
    <x v="1"/>
    <n v="3"/>
    <n v="90"/>
  </r>
  <r>
    <n v="11260814"/>
    <n v="120994"/>
    <x v="0"/>
    <n v="0"/>
    <n v="0"/>
  </r>
  <r>
    <n v="11260814"/>
    <n v="987759"/>
    <x v="1"/>
    <n v="0"/>
    <n v="90"/>
  </r>
  <r>
    <n v="11260824"/>
    <n v="2052500"/>
    <x v="2"/>
    <n v="1"/>
    <n v="90"/>
  </r>
  <r>
    <n v="11260824"/>
    <n v="2053402"/>
    <x v="0"/>
    <n v="1"/>
    <n v="0"/>
  </r>
  <r>
    <n v="11260838"/>
    <n v="2053402"/>
    <x v="0"/>
    <n v="2"/>
    <n v="0"/>
  </r>
  <r>
    <n v="11260838"/>
    <n v="2056854"/>
    <x v="0"/>
    <n v="0"/>
    <n v="0"/>
  </r>
  <r>
    <n v="11260858"/>
    <n v="987759"/>
    <x v="1"/>
    <n v="3"/>
    <n v="90"/>
  </r>
  <r>
    <n v="11260858"/>
    <n v="1456633"/>
    <x v="0"/>
    <n v="0"/>
    <n v="0"/>
  </r>
  <r>
    <n v="11260861"/>
    <n v="121578"/>
    <x v="1"/>
    <n v="0"/>
    <n v="90"/>
  </r>
  <r>
    <n v="11260861"/>
    <n v="1629476"/>
    <x v="1"/>
    <n v="2"/>
    <n v="90"/>
  </r>
  <r>
    <n v="11260862"/>
    <n v="121578"/>
    <x v="1"/>
    <n v="1"/>
    <n v="90"/>
  </r>
  <r>
    <n v="11260862"/>
    <n v="438610"/>
    <x v="1"/>
    <n v="1"/>
    <n v="90"/>
  </r>
  <r>
    <n v="11260863"/>
    <n v="121578"/>
    <x v="1"/>
    <n v="0"/>
    <n v="90"/>
  </r>
  <r>
    <n v="11260863"/>
    <n v="2055939"/>
    <x v="0"/>
    <n v="2"/>
    <n v="0"/>
  </r>
  <r>
    <n v="11260881"/>
    <n v="987759"/>
    <x v="1"/>
    <n v="0"/>
    <n v="90"/>
  </r>
  <r>
    <n v="11260881"/>
    <n v="988708"/>
    <x v="0"/>
    <n v="1"/>
    <n v="0"/>
  </r>
  <r>
    <n v="11260888"/>
    <n v="987759"/>
    <x v="1"/>
    <n v="0"/>
    <n v="90"/>
  </r>
  <r>
    <n v="11260888"/>
    <n v="2012097"/>
    <x v="0"/>
    <n v="3"/>
    <n v="0"/>
  </r>
  <r>
    <n v="11260889"/>
    <n v="121578"/>
    <x v="1"/>
    <n v="0"/>
    <n v="90"/>
  </r>
  <r>
    <n v="11260889"/>
    <n v="2055666"/>
    <x v="1"/>
    <n v="4"/>
    <n v="90"/>
  </r>
  <r>
    <n v="11260895"/>
    <n v="988708"/>
    <x v="0"/>
    <n v="0"/>
    <n v="0"/>
  </r>
  <r>
    <n v="11260895"/>
    <n v="2053402"/>
    <x v="0"/>
    <n v="2"/>
    <n v="0"/>
  </r>
  <r>
    <n v="11260906"/>
    <n v="121578"/>
    <x v="1"/>
    <n v="0"/>
    <n v="90"/>
  </r>
  <r>
    <n v="11260906"/>
    <n v="151409"/>
    <x v="1"/>
    <n v="2"/>
    <n v="90"/>
  </r>
  <r>
    <n v="11260907"/>
    <n v="121578"/>
    <x v="1"/>
    <n v="0"/>
    <n v="90"/>
  </r>
  <r>
    <n v="11260907"/>
    <n v="1333766"/>
    <x v="2"/>
    <n v="0"/>
    <n v="90"/>
  </r>
  <r>
    <n v="11260917"/>
    <n v="773984"/>
    <x v="0"/>
    <n v="1"/>
    <n v="0"/>
  </r>
  <r>
    <n v="11260917"/>
    <n v="987759"/>
    <x v="1"/>
    <n v="0"/>
    <n v="90"/>
  </r>
  <r>
    <n v="11260919"/>
    <n v="2053402"/>
    <x v="0"/>
    <n v="1"/>
    <n v="0"/>
  </r>
  <r>
    <n v="11260919"/>
    <n v="2055666"/>
    <x v="1"/>
    <n v="0"/>
    <n v="90"/>
  </r>
  <r>
    <n v="11260920"/>
    <n v="1417129"/>
    <x v="0"/>
    <n v="3"/>
    <n v="0"/>
  </r>
  <r>
    <n v="11260920"/>
    <n v="1601680"/>
    <x v="0"/>
    <n v="1"/>
    <n v="0"/>
  </r>
  <r>
    <n v="11260932"/>
    <n v="1799344"/>
    <x v="0"/>
    <n v="5"/>
    <n v="0"/>
  </r>
  <r>
    <n v="11260932"/>
    <n v="2009629"/>
    <x v="1"/>
    <n v="0"/>
    <n v="90"/>
  </r>
  <r>
    <n v="11261050"/>
    <n v="2012097"/>
    <x v="0"/>
    <n v="2"/>
    <n v="0"/>
  </r>
  <r>
    <n v="11261050"/>
    <n v="2053402"/>
    <x v="0"/>
    <n v="2"/>
    <n v="0"/>
  </r>
  <r>
    <n v="11261065"/>
    <n v="120994"/>
    <x v="0"/>
    <n v="2"/>
    <n v="0"/>
  </r>
  <r>
    <n v="11261065"/>
    <n v="987759"/>
    <x v="1"/>
    <n v="0"/>
    <n v="90"/>
  </r>
  <r>
    <n v="11261066"/>
    <n v="71272"/>
    <x v="0"/>
    <n v="4"/>
    <n v="0"/>
  </r>
  <r>
    <n v="11261066"/>
    <n v="987759"/>
    <x v="1"/>
    <n v="0"/>
    <n v="90"/>
  </r>
  <r>
    <n v="11261080"/>
    <n v="794555"/>
    <x v="2"/>
    <n v="2"/>
    <n v="90"/>
  </r>
  <r>
    <n v="11261080"/>
    <n v="2053402"/>
    <x v="0"/>
    <n v="3"/>
    <n v="0"/>
  </r>
  <r>
    <n v="11261094"/>
    <n v="488651"/>
    <x v="0"/>
    <n v="0"/>
    <n v="0"/>
  </r>
  <r>
    <n v="11261094"/>
    <n v="987759"/>
    <x v="1"/>
    <n v="0"/>
    <n v="90"/>
  </r>
  <r>
    <n v="11261122"/>
    <n v="794555"/>
    <x v="2"/>
    <n v="2"/>
    <n v="90"/>
  </r>
  <r>
    <n v="11261122"/>
    <n v="987759"/>
    <x v="1"/>
    <n v="0"/>
    <n v="90"/>
  </r>
  <r>
    <n v="11261242"/>
    <n v="463541"/>
    <x v="0"/>
    <n v="0"/>
    <n v="0"/>
  </r>
  <r>
    <n v="11261242"/>
    <n v="1629476"/>
    <x v="1"/>
    <n v="2"/>
    <n v="90"/>
  </r>
  <r>
    <n v="11261244"/>
    <n v="438610"/>
    <x v="0"/>
    <n v="2"/>
    <n v="0"/>
  </r>
  <r>
    <n v="11261244"/>
    <n v="463541"/>
    <x v="0"/>
    <n v="0"/>
    <n v="0"/>
  </r>
  <r>
    <n v="11261245"/>
    <n v="463541"/>
    <x v="0"/>
    <n v="0"/>
    <n v="0"/>
  </r>
  <r>
    <n v="11261245"/>
    <n v="2055939"/>
    <x v="0"/>
    <n v="1"/>
    <n v="0"/>
  </r>
  <r>
    <n v="11261314"/>
    <n v="463541"/>
    <x v="0"/>
    <n v="2"/>
    <n v="0"/>
  </r>
  <r>
    <n v="11261314"/>
    <n v="1456633"/>
    <x v="1"/>
    <n v="0"/>
    <n v="90"/>
  </r>
  <r>
    <n v="11261381"/>
    <n v="463541"/>
    <x v="0"/>
    <n v="2"/>
    <n v="0"/>
  </r>
  <r>
    <n v="11261381"/>
    <n v="793621"/>
    <x v="0"/>
    <n v="3"/>
    <n v="0"/>
  </r>
  <r>
    <n v="11261460"/>
    <n v="463541"/>
    <x v="0"/>
    <n v="2"/>
    <n v="0"/>
  </r>
  <r>
    <n v="11261460"/>
    <n v="793644"/>
    <x v="1"/>
    <n v="2"/>
    <n v="90"/>
  </r>
  <r>
    <n v="11261480"/>
    <n v="463541"/>
    <x v="0"/>
    <n v="0"/>
    <n v="0"/>
  </r>
  <r>
    <n v="11261480"/>
    <n v="2052751"/>
    <x v="0"/>
    <n v="2"/>
    <n v="0"/>
  </r>
  <r>
    <n v="11261798"/>
    <n v="774537"/>
    <x v="0"/>
    <n v="0"/>
    <n v="0"/>
  </r>
  <r>
    <n v="11261798"/>
    <n v="1414488"/>
    <x v="0"/>
    <n v="0"/>
    <n v="0"/>
  </r>
  <r>
    <n v="11261901"/>
    <n v="990223"/>
    <x v="0"/>
    <n v="0"/>
    <n v="0"/>
  </r>
  <r>
    <n v="11261901"/>
    <n v="2053402"/>
    <x v="0"/>
    <n v="0"/>
    <n v="0"/>
  </r>
  <r>
    <n v="11261909"/>
    <n v="121578"/>
    <x v="1"/>
    <n v="0"/>
    <n v="90"/>
  </r>
  <r>
    <n v="11261909"/>
    <n v="438610"/>
    <x v="0"/>
    <n v="1"/>
    <n v="0"/>
  </r>
  <r>
    <n v="11261910"/>
    <n v="121578"/>
    <x v="1"/>
    <n v="0"/>
    <n v="90"/>
  </r>
  <r>
    <n v="11261910"/>
    <n v="1629476"/>
    <x v="1"/>
    <n v="3"/>
    <n v="90"/>
  </r>
  <r>
    <n v="11261911"/>
    <n v="2053402"/>
    <x v="0"/>
    <n v="1"/>
    <n v="0"/>
  </r>
  <r>
    <n v="11261911"/>
    <n v="2055939"/>
    <x v="0"/>
    <n v="0"/>
    <n v="0"/>
  </r>
  <r>
    <n v="11261993"/>
    <n v="121578"/>
    <x v="1"/>
    <n v="5"/>
    <n v="90"/>
  </r>
  <r>
    <n v="11261993"/>
    <n v="463541"/>
    <x v="0"/>
    <n v="1"/>
    <n v="0"/>
  </r>
  <r>
    <n v="11262061"/>
    <n v="1333784"/>
    <x v="0"/>
    <n v="0"/>
    <n v="0"/>
  </r>
  <r>
    <n v="11262061"/>
    <n v="1372906"/>
    <x v="0"/>
    <n v="0"/>
    <n v="0"/>
  </r>
  <r>
    <n v="11262170"/>
    <n v="71272"/>
    <x v="0"/>
    <n v="5"/>
    <n v="0"/>
  </r>
  <r>
    <n v="11262170"/>
    <n v="463541"/>
    <x v="0"/>
    <n v="0"/>
    <n v="0"/>
  </r>
  <r>
    <n v="11262172"/>
    <n v="120994"/>
    <x v="0"/>
    <n v="0"/>
    <n v="0"/>
  </r>
  <r>
    <n v="11262172"/>
    <n v="463541"/>
    <x v="0"/>
    <n v="0"/>
    <n v="0"/>
  </r>
  <r>
    <n v="11262764"/>
    <n v="990223"/>
    <x v="0"/>
    <n v="2"/>
    <n v="0"/>
  </r>
  <r>
    <n v="11262764"/>
    <n v="993499"/>
    <x v="0"/>
    <n v="1"/>
    <n v="0"/>
  </r>
  <r>
    <n v="11262777"/>
    <n v="990223"/>
    <x v="0"/>
    <n v="2"/>
    <n v="0"/>
  </r>
  <r>
    <n v="11262777"/>
    <n v="993499"/>
    <x v="0"/>
    <n v="0"/>
    <n v="0"/>
  </r>
  <r>
    <n v="11262798"/>
    <n v="990223"/>
    <x v="0"/>
    <n v="1"/>
    <n v="0"/>
  </r>
  <r>
    <n v="11262798"/>
    <n v="993499"/>
    <x v="0"/>
    <n v="2"/>
    <n v="0"/>
  </r>
  <r>
    <n v="11262888"/>
    <n v="1799344"/>
    <x v="0"/>
    <n v="3"/>
    <n v="0"/>
  </r>
  <r>
    <n v="11262888"/>
    <n v="1799400"/>
    <x v="0"/>
    <n v="4"/>
    <n v="0"/>
  </r>
  <r>
    <n v="11262906"/>
    <n v="799717"/>
    <x v="0"/>
    <n v="2"/>
    <n v="0"/>
  </r>
  <r>
    <n v="11262906"/>
    <n v="1908208"/>
    <x v="0"/>
    <n v="0"/>
    <n v="0"/>
  </r>
  <r>
    <n v="11263055"/>
    <n v="120994"/>
    <x v="0"/>
    <n v="2"/>
    <n v="0"/>
  </r>
  <r>
    <n v="11263055"/>
    <n v="623221"/>
    <x v="1"/>
    <n v="0"/>
    <n v="35"/>
  </r>
  <r>
    <n v="11263561"/>
    <n v="120994"/>
    <x v="0"/>
    <n v="0"/>
    <n v="0"/>
  </r>
  <r>
    <n v="11263561"/>
    <n v="489013"/>
    <x v="0"/>
    <n v="0"/>
    <n v="0"/>
  </r>
  <r>
    <n v="11263620"/>
    <n v="490468"/>
    <x v="0"/>
    <n v="0"/>
    <n v="0"/>
  </r>
  <r>
    <n v="11263620"/>
    <n v="2053402"/>
    <x v="0"/>
    <n v="0"/>
    <n v="0"/>
  </r>
  <r>
    <n v="11263621"/>
    <n v="228845"/>
    <x v="1"/>
    <n v="0"/>
    <n v="90"/>
  </r>
  <r>
    <n v="11263621"/>
    <n v="2053402"/>
    <x v="0"/>
    <n v="5"/>
    <n v="0"/>
  </r>
  <r>
    <n v="11263622"/>
    <n v="2053402"/>
    <x v="0"/>
    <n v="4"/>
    <n v="0"/>
  </r>
  <r>
    <n v="11263622"/>
    <n v="2056315"/>
    <x v="0"/>
    <n v="0"/>
    <n v="0"/>
  </r>
  <r>
    <n v="11263625"/>
    <n v="987759"/>
    <x v="1"/>
    <n v="1"/>
    <n v="90"/>
  </r>
  <r>
    <n v="11263625"/>
    <n v="2056315"/>
    <x v="0"/>
    <n v="0"/>
    <n v="0"/>
  </r>
  <r>
    <n v="11263627"/>
    <n v="490468"/>
    <x v="0"/>
    <n v="2"/>
    <n v="0"/>
  </r>
  <r>
    <n v="11263627"/>
    <n v="987759"/>
    <x v="1"/>
    <n v="3"/>
    <n v="90"/>
  </r>
  <r>
    <n v="11263686"/>
    <n v="121578"/>
    <x v="1"/>
    <n v="2"/>
    <n v="90"/>
  </r>
  <r>
    <n v="11263686"/>
    <n v="490468"/>
    <x v="0"/>
    <n v="1"/>
    <n v="0"/>
  </r>
  <r>
    <n v="11263687"/>
    <n v="228845"/>
    <x v="1"/>
    <n v="3"/>
    <n v="90"/>
  </r>
  <r>
    <n v="11263687"/>
    <n v="987759"/>
    <x v="1"/>
    <n v="0"/>
    <n v="90"/>
  </r>
  <r>
    <n v="11263688"/>
    <n v="121578"/>
    <x v="1"/>
    <n v="0"/>
    <n v="90"/>
  </r>
  <r>
    <n v="11263688"/>
    <n v="2056315"/>
    <x v="0"/>
    <n v="0"/>
    <n v="0"/>
  </r>
  <r>
    <n v="11263689"/>
    <n v="121578"/>
    <x v="1"/>
    <n v="0"/>
    <n v="90"/>
  </r>
  <r>
    <n v="11263689"/>
    <n v="1431173"/>
    <x v="1"/>
    <n v="1"/>
    <n v="90"/>
  </r>
  <r>
    <n v="11263690"/>
    <n v="121578"/>
    <x v="1"/>
    <n v="1"/>
    <n v="90"/>
  </r>
  <r>
    <n v="11263690"/>
    <n v="280029"/>
    <x v="1"/>
    <n v="2"/>
    <n v="90"/>
  </r>
  <r>
    <n v="11263694"/>
    <n v="988708"/>
    <x v="0"/>
    <n v="0"/>
    <n v="0"/>
  </r>
  <r>
    <n v="11263694"/>
    <n v="2053402"/>
    <x v="0"/>
    <n v="2"/>
    <n v="0"/>
  </r>
  <r>
    <n v="11263711"/>
    <n v="228845"/>
    <x v="1"/>
    <n v="2"/>
    <n v="90"/>
  </r>
  <r>
    <n v="11263711"/>
    <n v="987759"/>
    <x v="1"/>
    <n v="0"/>
    <n v="90"/>
  </r>
  <r>
    <n v="11263713"/>
    <n v="1456633"/>
    <x v="1"/>
    <n v="0"/>
    <n v="90"/>
  </r>
  <r>
    <n v="11263713"/>
    <n v="2053402"/>
    <x v="0"/>
    <n v="0"/>
    <n v="0"/>
  </r>
  <r>
    <n v="11263714"/>
    <n v="987759"/>
    <x v="1"/>
    <n v="0"/>
    <n v="90"/>
  </r>
  <r>
    <n v="11263714"/>
    <n v="1629462"/>
    <x v="1"/>
    <n v="3"/>
    <n v="90"/>
  </r>
  <r>
    <n v="11263716"/>
    <n v="121578"/>
    <x v="1"/>
    <n v="1"/>
    <n v="90"/>
  </r>
  <r>
    <n v="11263716"/>
    <n v="2056315"/>
    <x v="0"/>
    <n v="3"/>
    <n v="0"/>
  </r>
  <r>
    <n v="11263718"/>
    <n v="121578"/>
    <x v="1"/>
    <n v="1"/>
    <n v="90"/>
  </r>
  <r>
    <n v="11263718"/>
    <n v="228845"/>
    <x v="1"/>
    <n v="1"/>
    <n v="90"/>
  </r>
  <r>
    <n v="11263727"/>
    <n v="121578"/>
    <x v="1"/>
    <n v="3"/>
    <n v="90"/>
  </r>
  <r>
    <n v="11263727"/>
    <n v="490468"/>
    <x v="0"/>
    <n v="0"/>
    <n v="0"/>
  </r>
  <r>
    <n v="11263730"/>
    <n v="121578"/>
    <x v="1"/>
    <n v="3"/>
    <n v="90"/>
  </r>
  <r>
    <n v="11263730"/>
    <n v="988708"/>
    <x v="0"/>
    <n v="1"/>
    <n v="0"/>
  </r>
  <r>
    <n v="11263833"/>
    <n v="121578"/>
    <x v="1"/>
    <n v="0"/>
    <n v="90"/>
  </r>
  <r>
    <n v="11263833"/>
    <n v="280029"/>
    <x v="1"/>
    <n v="2"/>
    <n v="90"/>
  </r>
  <r>
    <n v="11263834"/>
    <n v="121578"/>
    <x v="1"/>
    <n v="0"/>
    <n v="90"/>
  </r>
  <r>
    <n v="11263834"/>
    <n v="1431173"/>
    <x v="1"/>
    <n v="5"/>
    <n v="90"/>
  </r>
  <r>
    <n v="11263843"/>
    <n v="987759"/>
    <x v="1"/>
    <n v="0"/>
    <n v="90"/>
  </r>
  <r>
    <n v="11263843"/>
    <n v="1431173"/>
    <x v="1"/>
    <n v="1"/>
    <n v="90"/>
  </r>
  <r>
    <n v="11263848"/>
    <n v="280029"/>
    <x v="1"/>
    <n v="2"/>
    <n v="90"/>
  </r>
  <r>
    <n v="11263848"/>
    <n v="987759"/>
    <x v="1"/>
    <n v="0"/>
    <n v="90"/>
  </r>
  <r>
    <n v="11263858"/>
    <n v="773984"/>
    <x v="0"/>
    <n v="0"/>
    <n v="0"/>
  </r>
  <r>
    <n v="11263858"/>
    <n v="2053402"/>
    <x v="0"/>
    <n v="2"/>
    <n v="0"/>
  </r>
  <r>
    <n v="11263862"/>
    <n v="987759"/>
    <x v="1"/>
    <n v="0"/>
    <n v="90"/>
  </r>
  <r>
    <n v="11263862"/>
    <n v="2012097"/>
    <x v="0"/>
    <n v="4"/>
    <n v="0"/>
  </r>
  <r>
    <n v="11263866"/>
    <n v="2053402"/>
    <x v="0"/>
    <n v="3"/>
    <n v="0"/>
  </r>
  <r>
    <n v="11263866"/>
    <n v="2055666"/>
    <x v="1"/>
    <n v="1"/>
    <n v="90"/>
  </r>
  <r>
    <n v="11264077"/>
    <n v="1414488"/>
    <x v="0"/>
    <n v="0"/>
    <n v="0"/>
  </r>
  <r>
    <n v="11264077"/>
    <n v="1596594"/>
    <x v="0"/>
    <n v="0"/>
    <n v="0"/>
  </r>
  <r>
    <n v="11264106"/>
    <n v="773984"/>
    <x v="0"/>
    <n v="0"/>
    <n v="0"/>
  </r>
  <r>
    <n v="11264106"/>
    <n v="987759"/>
    <x v="1"/>
    <n v="0"/>
    <n v="90"/>
  </r>
  <r>
    <n v="11264109"/>
    <n v="120994"/>
    <x v="0"/>
    <n v="0"/>
    <n v="0"/>
  </r>
  <r>
    <n v="11264109"/>
    <n v="2053402"/>
    <x v="0"/>
    <n v="2"/>
    <n v="0"/>
  </r>
  <r>
    <n v="11264171"/>
    <n v="490468"/>
    <x v="0"/>
    <n v="0"/>
    <n v="0"/>
  </r>
  <r>
    <n v="11264171"/>
    <n v="2053402"/>
    <x v="0"/>
    <n v="2"/>
    <n v="0"/>
  </r>
  <r>
    <n v="11264172"/>
    <n v="463541"/>
    <x v="0"/>
    <n v="3"/>
    <n v="0"/>
  </r>
  <r>
    <n v="11264172"/>
    <n v="490468"/>
    <x v="0"/>
    <n v="1"/>
    <n v="0"/>
  </r>
  <r>
    <n v="11264175"/>
    <n v="228845"/>
    <x v="1"/>
    <n v="3"/>
    <n v="90"/>
  </r>
  <r>
    <n v="11264175"/>
    <n v="463541"/>
    <x v="0"/>
    <n v="1"/>
    <n v="0"/>
  </r>
  <r>
    <n v="11264176"/>
    <n v="463541"/>
    <x v="0"/>
    <n v="0"/>
    <n v="0"/>
  </r>
  <r>
    <n v="11264176"/>
    <n v="2056315"/>
    <x v="0"/>
    <n v="2"/>
    <n v="0"/>
  </r>
  <r>
    <n v="11264190"/>
    <n v="793621"/>
    <x v="0"/>
    <n v="0"/>
    <n v="0"/>
  </r>
  <r>
    <n v="11264190"/>
    <n v="2053670"/>
    <x v="1"/>
    <n v="3"/>
    <n v="90"/>
  </r>
  <r>
    <n v="11264217"/>
    <n v="463541"/>
    <x v="0"/>
    <n v="2"/>
    <n v="0"/>
  </r>
  <r>
    <n v="11264217"/>
    <n v="793644"/>
    <x v="0"/>
    <n v="2"/>
    <n v="0"/>
  </r>
  <r>
    <n v="11264274"/>
    <n v="121578"/>
    <x v="1"/>
    <n v="1"/>
    <n v="90"/>
  </r>
  <r>
    <n v="11264274"/>
    <n v="463541"/>
    <x v="0"/>
    <n v="1"/>
    <n v="0"/>
  </r>
  <r>
    <n v="11264276"/>
    <n v="463541"/>
    <x v="0"/>
    <n v="1"/>
    <n v="0"/>
  </r>
  <r>
    <n v="11264276"/>
    <n v="987759"/>
    <x v="1"/>
    <n v="1"/>
    <n v="90"/>
  </r>
  <r>
    <n v="11264278"/>
    <n v="463541"/>
    <x v="0"/>
    <n v="0"/>
    <n v="0"/>
  </r>
  <r>
    <n v="11264278"/>
    <n v="2053402"/>
    <x v="0"/>
    <n v="1"/>
    <n v="0"/>
  </r>
  <r>
    <n v="11264385"/>
    <n v="71272"/>
    <x v="0"/>
    <n v="1"/>
    <n v="0"/>
  </r>
  <r>
    <n v="11264385"/>
    <n v="463541"/>
    <x v="0"/>
    <n v="0"/>
    <n v="0"/>
  </r>
  <r>
    <n v="11264387"/>
    <n v="120994"/>
    <x v="0"/>
    <n v="1"/>
    <n v="0"/>
  </r>
  <r>
    <n v="11264387"/>
    <n v="463541"/>
    <x v="0"/>
    <n v="0"/>
    <n v="0"/>
  </r>
  <r>
    <n v="11264545"/>
    <n v="987759"/>
    <x v="1"/>
    <n v="3"/>
    <n v="90"/>
  </r>
  <r>
    <n v="11264545"/>
    <n v="1456633"/>
    <x v="1"/>
    <n v="0"/>
    <n v="90"/>
  </r>
  <r>
    <n v="11264548"/>
    <n v="1456633"/>
    <x v="3"/>
    <n v="0"/>
    <n v="90"/>
  </r>
  <r>
    <n v="11264548"/>
    <n v="2053402"/>
    <x v="0"/>
    <n v="1"/>
    <n v="0"/>
  </r>
  <r>
    <n v="11264612"/>
    <n v="463541"/>
    <x v="0"/>
    <n v="1"/>
    <n v="0"/>
  </r>
  <r>
    <n v="11264612"/>
    <n v="793621"/>
    <x v="0"/>
    <n v="0"/>
    <n v="0"/>
  </r>
  <r>
    <n v="11264617"/>
    <n v="2053670"/>
    <x v="1"/>
    <n v="2"/>
    <n v="90"/>
  </r>
  <r>
    <n v="11264617"/>
    <n v="2056315"/>
    <x v="0"/>
    <n v="0"/>
    <n v="0"/>
  </r>
  <r>
    <n v="11264619"/>
    <n v="2052751"/>
    <x v="0"/>
    <n v="2"/>
    <n v="0"/>
  </r>
  <r>
    <n v="11264619"/>
    <n v="2053670"/>
    <x v="1"/>
    <n v="0"/>
    <n v="90"/>
  </r>
  <r>
    <n v="11264621"/>
    <n v="228845"/>
    <x v="1"/>
    <n v="1"/>
    <n v="90"/>
  </r>
  <r>
    <n v="11264621"/>
    <n v="2053670"/>
    <x v="1"/>
    <n v="4"/>
    <n v="90"/>
  </r>
  <r>
    <n v="11264622"/>
    <n v="490468"/>
    <x v="0"/>
    <n v="0"/>
    <n v="0"/>
  </r>
  <r>
    <n v="11264622"/>
    <n v="2053670"/>
    <x v="1"/>
    <n v="4"/>
    <n v="90"/>
  </r>
  <r>
    <n v="11264679"/>
    <n v="120994"/>
    <x v="0"/>
    <n v="0"/>
    <n v="0"/>
  </r>
  <r>
    <n v="11264679"/>
    <n v="2053670"/>
    <x v="1"/>
    <n v="0"/>
    <n v="90"/>
  </r>
  <r>
    <n v="11264680"/>
    <n v="71272"/>
    <x v="0"/>
    <n v="0"/>
    <n v="0"/>
  </r>
  <r>
    <n v="11264680"/>
    <n v="2053670"/>
    <x v="1"/>
    <n v="5"/>
    <n v="90"/>
  </r>
  <r>
    <n v="11264910"/>
    <n v="793621"/>
    <x v="0"/>
    <n v="1"/>
    <n v="0"/>
  </r>
  <r>
    <n v="11264910"/>
    <n v="1456633"/>
    <x v="0"/>
    <n v="2"/>
    <n v="0"/>
  </r>
  <r>
    <n v="11264958"/>
    <n v="120994"/>
    <x v="0"/>
    <n v="1"/>
    <n v="0"/>
  </r>
  <r>
    <n v="11264958"/>
    <n v="793621"/>
    <x v="0"/>
    <n v="0"/>
    <n v="0"/>
  </r>
  <r>
    <n v="11264983"/>
    <n v="1433929"/>
    <x v="0"/>
    <n v="1"/>
    <n v="0"/>
  </r>
  <r>
    <n v="11264983"/>
    <n v="1456633"/>
    <x v="0"/>
    <n v="0"/>
    <n v="0"/>
  </r>
  <r>
    <n v="11264994"/>
    <n v="121578"/>
    <x v="1"/>
    <n v="3"/>
    <n v="90"/>
  </r>
  <r>
    <n v="11264994"/>
    <n v="793621"/>
    <x v="0"/>
    <n v="0"/>
    <n v="0"/>
  </r>
  <r>
    <n v="11265025"/>
    <n v="793621"/>
    <x v="0"/>
    <n v="0"/>
    <n v="0"/>
  </r>
  <r>
    <n v="11265025"/>
    <n v="987759"/>
    <x v="1"/>
    <n v="1"/>
    <n v="90"/>
  </r>
  <r>
    <n v="11265027"/>
    <n v="793621"/>
    <x v="0"/>
    <n v="0"/>
    <n v="0"/>
  </r>
  <r>
    <n v="11265027"/>
    <n v="2053402"/>
    <x v="0"/>
    <n v="1"/>
    <n v="0"/>
  </r>
  <r>
    <n v="11265053"/>
    <n v="710856"/>
    <x v="0"/>
    <n v="1"/>
    <n v="0"/>
  </r>
  <r>
    <n v="11265053"/>
    <n v="2053670"/>
    <x v="1"/>
    <n v="0"/>
    <n v="90"/>
  </r>
  <r>
    <n v="11265054"/>
    <n v="1629842"/>
    <x v="1"/>
    <n v="0"/>
    <n v="90"/>
  </r>
  <r>
    <n v="11265054"/>
    <n v="2053670"/>
    <x v="1"/>
    <n v="0"/>
    <n v="90"/>
  </r>
  <r>
    <n v="11265071"/>
    <n v="1902440"/>
    <x v="1"/>
    <n v="3"/>
    <n v="90"/>
  </r>
  <r>
    <n v="11265071"/>
    <n v="1908208"/>
    <x v="0"/>
    <n v="0"/>
    <n v="0"/>
  </r>
  <r>
    <n v="11265205"/>
    <n v="26877"/>
    <x v="0"/>
    <n v="3"/>
    <n v="0"/>
  </r>
  <r>
    <n v="11265205"/>
    <n v="793621"/>
    <x v="0"/>
    <n v="0"/>
    <n v="0"/>
  </r>
  <r>
    <n v="11265206"/>
    <n v="137672"/>
    <x v="1"/>
    <n v="0"/>
    <n v="90"/>
  </r>
  <r>
    <n v="11265206"/>
    <n v="793621"/>
    <x v="0"/>
    <n v="0"/>
    <n v="0"/>
  </r>
  <r>
    <n v="11265209"/>
    <n v="2053670"/>
    <x v="1"/>
    <n v="0"/>
    <n v="90"/>
  </r>
  <r>
    <n v="11265209"/>
    <n v="2055070"/>
    <x v="0"/>
    <n v="2"/>
    <n v="0"/>
  </r>
  <r>
    <n v="11265227"/>
    <n v="793621"/>
    <x v="0"/>
    <n v="0"/>
    <n v="0"/>
  </r>
  <r>
    <n v="11265227"/>
    <n v="793644"/>
    <x v="1"/>
    <n v="5"/>
    <n v="90"/>
  </r>
  <r>
    <n v="11265487"/>
    <n v="990223"/>
    <x v="0"/>
    <n v="0"/>
    <n v="0"/>
  </r>
  <r>
    <n v="11265487"/>
    <n v="993499"/>
    <x v="0"/>
    <n v="0"/>
    <n v="0"/>
  </r>
  <r>
    <n v="11265844"/>
    <n v="1414488"/>
    <x v="0"/>
    <n v="0"/>
    <n v="0"/>
  </r>
  <r>
    <n v="11265844"/>
    <n v="2052722"/>
    <x v="0"/>
    <n v="0"/>
    <n v="0"/>
  </r>
  <r>
    <n v="11266016"/>
    <n v="26877"/>
    <x v="0"/>
    <n v="1"/>
    <n v="0"/>
  </r>
  <r>
    <n v="11266016"/>
    <n v="793621"/>
    <x v="0"/>
    <n v="0"/>
    <n v="0"/>
  </r>
  <r>
    <n v="11266020"/>
    <n v="137672"/>
    <x v="0"/>
    <n v="1"/>
    <n v="0"/>
  </r>
  <r>
    <n v="11266020"/>
    <n v="463541"/>
    <x v="0"/>
    <n v="0"/>
    <n v="0"/>
  </r>
  <r>
    <n v="11266022"/>
    <n v="463541"/>
    <x v="0"/>
    <n v="1"/>
    <n v="0"/>
  </r>
  <r>
    <n v="11266022"/>
    <n v="2053670"/>
    <x v="1"/>
    <n v="4"/>
    <n v="90"/>
  </r>
  <r>
    <n v="11266046"/>
    <n v="463541"/>
    <x v="0"/>
    <n v="0"/>
    <n v="0"/>
  </r>
  <r>
    <n v="11266046"/>
    <n v="1629842"/>
    <x v="1"/>
    <n v="5"/>
    <n v="90"/>
  </r>
  <r>
    <n v="11266047"/>
    <n v="463541"/>
    <x v="0"/>
    <n v="0"/>
    <n v="0"/>
  </r>
  <r>
    <n v="11266047"/>
    <n v="710856"/>
    <x v="0"/>
    <n v="0"/>
    <n v="0"/>
  </r>
  <r>
    <n v="11266048"/>
    <n v="2053456"/>
    <x v="0"/>
    <n v="2"/>
    <n v="0"/>
  </r>
  <r>
    <n v="11266048"/>
    <n v="2053670"/>
    <x v="1"/>
    <n v="0"/>
    <n v="90"/>
  </r>
  <r>
    <n v="11266065"/>
    <n v="793614"/>
    <x v="1"/>
    <n v="3"/>
    <n v="90"/>
  </r>
  <r>
    <n v="11266065"/>
    <n v="793621"/>
    <x v="0"/>
    <n v="2"/>
    <n v="0"/>
  </r>
  <r>
    <n v="11266165"/>
    <n v="1961175"/>
    <x v="0"/>
    <n v="1"/>
    <n v="0"/>
  </r>
  <r>
    <n v="11266165"/>
    <n v="2053670"/>
    <x v="1"/>
    <n v="0"/>
    <n v="90"/>
  </r>
  <r>
    <n v="11266166"/>
    <n v="2053670"/>
    <x v="1"/>
    <n v="0"/>
    <n v="90"/>
  </r>
  <r>
    <n v="11266166"/>
    <n v="2054426"/>
    <x v="0"/>
    <n v="1"/>
    <n v="0"/>
  </r>
  <r>
    <n v="11266167"/>
    <n v="47700"/>
    <x v="0"/>
    <n v="1"/>
    <n v="0"/>
  </r>
  <r>
    <n v="11266167"/>
    <n v="2053670"/>
    <x v="1"/>
    <n v="0"/>
    <n v="90"/>
  </r>
  <r>
    <n v="11266170"/>
    <n v="490549"/>
    <x v="0"/>
    <n v="0"/>
    <n v="0"/>
  </r>
  <r>
    <n v="11266170"/>
    <n v="793621"/>
    <x v="0"/>
    <n v="1"/>
    <n v="0"/>
  </r>
  <r>
    <n v="11266249"/>
    <n v="26877"/>
    <x v="0"/>
    <n v="0"/>
    <n v="0"/>
  </r>
  <r>
    <n v="11266249"/>
    <n v="463541"/>
    <x v="0"/>
    <n v="1"/>
    <n v="0"/>
  </r>
  <r>
    <n v="11266254"/>
    <n v="793621"/>
    <x v="0"/>
    <n v="1"/>
    <n v="0"/>
  </r>
  <r>
    <n v="11266254"/>
    <n v="1456633"/>
    <x v="0"/>
    <n v="3"/>
    <n v="0"/>
  </r>
  <r>
    <n v="11266268"/>
    <n v="463541"/>
    <x v="0"/>
    <n v="1"/>
    <n v="0"/>
  </r>
  <r>
    <n v="11266268"/>
    <n v="793686"/>
    <x v="0"/>
    <n v="0"/>
    <n v="0"/>
  </r>
  <r>
    <n v="11266272"/>
    <n v="463541"/>
    <x v="0"/>
    <n v="0"/>
    <n v="0"/>
  </r>
  <r>
    <n v="11266272"/>
    <n v="662620"/>
    <x v="0"/>
    <n v="0"/>
    <n v="0"/>
  </r>
  <r>
    <n v="11266403"/>
    <n v="121578"/>
    <x v="1"/>
    <n v="3"/>
    <n v="90"/>
  </r>
  <r>
    <n v="11266403"/>
    <n v="793621"/>
    <x v="0"/>
    <n v="3"/>
    <n v="0"/>
  </r>
  <r>
    <n v="11266404"/>
    <n v="793621"/>
    <x v="0"/>
    <n v="3"/>
    <n v="0"/>
  </r>
  <r>
    <n v="11266404"/>
    <n v="987759"/>
    <x v="1"/>
    <n v="2"/>
    <n v="90"/>
  </r>
  <r>
    <n v="11266406"/>
    <n v="793621"/>
    <x v="0"/>
    <n v="1"/>
    <n v="0"/>
  </r>
  <r>
    <n v="11266406"/>
    <n v="2053402"/>
    <x v="0"/>
    <n v="2"/>
    <n v="0"/>
  </r>
  <r>
    <n v="11266551"/>
    <n v="1414488"/>
    <x v="0"/>
    <n v="0"/>
    <n v="0"/>
  </r>
  <r>
    <n v="11266551"/>
    <n v="2053402"/>
    <x v="0"/>
    <n v="1"/>
    <n v="0"/>
  </r>
  <r>
    <n v="11266552"/>
    <n v="1902767"/>
    <x v="0"/>
    <n v="0"/>
    <n v="0"/>
  </r>
  <r>
    <n v="11266552"/>
    <n v="2053402"/>
    <x v="0"/>
    <n v="2"/>
    <n v="0"/>
  </r>
  <r>
    <n v="11266553"/>
    <n v="121578"/>
    <x v="1"/>
    <n v="0"/>
    <n v="90"/>
  </r>
  <r>
    <n v="11266553"/>
    <n v="2052502"/>
    <x v="1"/>
    <n v="2"/>
    <n v="90"/>
  </r>
  <r>
    <n v="11266561"/>
    <n v="794555"/>
    <x v="2"/>
    <n v="2"/>
    <n v="90"/>
  </r>
  <r>
    <n v="11266561"/>
    <n v="2053402"/>
    <x v="0"/>
    <n v="0"/>
    <n v="0"/>
  </r>
  <r>
    <n v="11266566"/>
    <n v="794555"/>
    <x v="2"/>
    <n v="1"/>
    <n v="90"/>
  </r>
  <r>
    <n v="11266566"/>
    <n v="987759"/>
    <x v="1"/>
    <n v="0"/>
    <n v="90"/>
  </r>
  <r>
    <n v="11266571"/>
    <n v="987759"/>
    <x v="1"/>
    <n v="0"/>
    <n v="90"/>
  </r>
  <r>
    <n v="11266571"/>
    <n v="1902767"/>
    <x v="0"/>
    <n v="0"/>
    <n v="0"/>
  </r>
  <r>
    <n v="11266575"/>
    <n v="987759"/>
    <x v="1"/>
    <n v="0"/>
    <n v="90"/>
  </r>
  <r>
    <n v="11266575"/>
    <n v="1414488"/>
    <x v="0"/>
    <n v="1"/>
    <n v="0"/>
  </r>
  <r>
    <n v="11266578"/>
    <n v="987759"/>
    <x v="1"/>
    <n v="0"/>
    <n v="90"/>
  </r>
  <r>
    <n v="11266578"/>
    <n v="2052502"/>
    <x v="1"/>
    <n v="1"/>
    <n v="90"/>
  </r>
  <r>
    <n v="11266615"/>
    <n v="987759"/>
    <x v="1"/>
    <n v="3"/>
    <n v="90"/>
  </r>
  <r>
    <n v="11266615"/>
    <n v="1414488"/>
    <x v="0"/>
    <n v="0"/>
    <n v="0"/>
  </r>
  <r>
    <n v="11266618"/>
    <n v="987759"/>
    <x v="1"/>
    <n v="0"/>
    <n v="90"/>
  </r>
  <r>
    <n v="11266618"/>
    <n v="2052502"/>
    <x v="1"/>
    <n v="3"/>
    <n v="90"/>
  </r>
  <r>
    <n v="11266628"/>
    <n v="120994"/>
    <x v="0"/>
    <n v="1"/>
    <n v="0"/>
  </r>
  <r>
    <n v="11266628"/>
    <n v="793621"/>
    <x v="0"/>
    <n v="0"/>
    <n v="0"/>
  </r>
  <r>
    <n v="11266629"/>
    <n v="120994"/>
    <x v="0"/>
    <n v="2"/>
    <n v="0"/>
  </r>
  <r>
    <n v="11266629"/>
    <n v="2053402"/>
    <x v="0"/>
    <n v="2"/>
    <n v="0"/>
  </r>
  <r>
    <n v="11266630"/>
    <n v="71272"/>
    <x v="0"/>
    <n v="0"/>
    <n v="0"/>
  </r>
  <r>
    <n v="11266630"/>
    <n v="2053402"/>
    <x v="0"/>
    <n v="2"/>
    <n v="0"/>
  </r>
  <r>
    <n v="11266673"/>
    <n v="1456633"/>
    <x v="4"/>
    <n v="0"/>
    <n v="90"/>
  </r>
  <r>
    <n v="11266673"/>
    <n v="2053402"/>
    <x v="0"/>
    <n v="2"/>
    <n v="0"/>
  </r>
  <r>
    <n v="11266702"/>
    <n v="987759"/>
    <x v="1"/>
    <n v="2"/>
    <n v="90"/>
  </r>
  <r>
    <n v="11266702"/>
    <n v="1456633"/>
    <x v="4"/>
    <n v="3"/>
    <n v="90"/>
  </r>
  <r>
    <n v="11266741"/>
    <n v="71272"/>
    <x v="0"/>
    <n v="0"/>
    <n v="0"/>
  </r>
  <r>
    <n v="11266741"/>
    <n v="225088"/>
    <x v="0"/>
    <n v="1"/>
    <n v="0"/>
  </r>
  <r>
    <n v="11266755"/>
    <n v="613635"/>
    <x v="0"/>
    <n v="0"/>
    <n v="0"/>
  </r>
  <r>
    <n v="11266755"/>
    <n v="990223"/>
    <x v="0"/>
    <n v="3"/>
    <n v="0"/>
  </r>
  <r>
    <n v="11266824"/>
    <n v="121578"/>
    <x v="1"/>
    <n v="2"/>
    <n v="90"/>
  </r>
  <r>
    <n v="11266824"/>
    <n v="990223"/>
    <x v="0"/>
    <n v="1"/>
    <n v="0"/>
  </r>
  <r>
    <n v="11266840"/>
    <n v="990223"/>
    <x v="0"/>
    <n v="0"/>
    <n v="0"/>
  </r>
  <r>
    <n v="11266840"/>
    <n v="2053402"/>
    <x v="0"/>
    <n v="1"/>
    <n v="0"/>
  </r>
  <r>
    <n v="11266842"/>
    <n v="1456633"/>
    <x v="0"/>
    <n v="0"/>
    <n v="0"/>
  </r>
  <r>
    <n v="11266842"/>
    <n v="2053402"/>
    <x v="0"/>
    <n v="1"/>
    <n v="0"/>
  </r>
  <r>
    <n v="11266845"/>
    <n v="71272"/>
    <x v="0"/>
    <n v="1"/>
    <n v="0"/>
  </r>
  <r>
    <n v="11266845"/>
    <n v="987759"/>
    <x v="1"/>
    <n v="1"/>
    <n v="90"/>
  </r>
  <r>
    <n v="11266846"/>
    <n v="120994"/>
    <x v="0"/>
    <n v="1"/>
    <n v="0"/>
  </r>
  <r>
    <n v="11266846"/>
    <n v="987759"/>
    <x v="1"/>
    <n v="0"/>
    <n v="90"/>
  </r>
  <r>
    <n v="11266880"/>
    <n v="987759"/>
    <x v="1"/>
    <n v="0"/>
    <n v="90"/>
  </r>
  <r>
    <n v="11266880"/>
    <n v="2052502"/>
    <x v="0"/>
    <n v="2"/>
    <n v="0"/>
  </r>
  <r>
    <n v="11266905"/>
    <n v="121578"/>
    <x v="1"/>
    <n v="2"/>
    <n v="90"/>
  </r>
  <r>
    <n v="11266905"/>
    <n v="490468"/>
    <x v="0"/>
    <n v="2"/>
    <n v="0"/>
  </r>
  <r>
    <n v="11266906"/>
    <n v="228845"/>
    <x v="1"/>
    <n v="0"/>
    <n v="90"/>
  </r>
  <r>
    <n v="11266906"/>
    <n v="2053402"/>
    <x v="0"/>
    <n v="0"/>
    <n v="0"/>
  </r>
  <r>
    <n v="11266907"/>
    <n v="121578"/>
    <x v="1"/>
    <n v="0"/>
    <n v="90"/>
  </r>
  <r>
    <n v="11266907"/>
    <n v="2056315"/>
    <x v="0"/>
    <n v="2"/>
    <n v="0"/>
  </r>
  <r>
    <n v="11267020"/>
    <n v="2052500"/>
    <x v="2"/>
    <n v="2"/>
    <n v="90"/>
  </r>
  <r>
    <n v="11267020"/>
    <n v="2053402"/>
    <x v="0"/>
    <n v="3"/>
    <n v="0"/>
  </r>
  <r>
    <n v="11267027"/>
    <n v="122521"/>
    <x v="0"/>
    <n v="0"/>
    <n v="0"/>
  </r>
  <r>
    <n v="11267027"/>
    <n v="1333784"/>
    <x v="0"/>
    <n v="0"/>
    <n v="0"/>
  </r>
  <r>
    <n v="11267029"/>
    <n v="121578"/>
    <x v="1"/>
    <n v="0"/>
    <n v="90"/>
  </r>
  <r>
    <n v="11267029"/>
    <n v="1333766"/>
    <x v="2"/>
    <n v="2"/>
    <n v="90"/>
  </r>
  <r>
    <n v="11267030"/>
    <n v="121578"/>
    <x v="1"/>
    <n v="0"/>
    <n v="90"/>
  </r>
  <r>
    <n v="11267030"/>
    <n v="151409"/>
    <x v="1"/>
    <n v="6"/>
    <n v="90"/>
  </r>
  <r>
    <n v="11267088"/>
    <n v="1196209"/>
    <x v="0"/>
    <n v="0"/>
    <n v="0"/>
  </r>
  <r>
    <n v="11267088"/>
    <n v="1902440"/>
    <x v="1"/>
    <n v="0"/>
    <n v="90"/>
  </r>
  <r>
    <n v="11267119"/>
    <n v="151409"/>
    <x v="1"/>
    <n v="1"/>
    <n v="90"/>
  </r>
  <r>
    <n v="11267119"/>
    <n v="2053402"/>
    <x v="0"/>
    <n v="4"/>
    <n v="0"/>
  </r>
  <r>
    <n v="11267133"/>
    <n v="793621"/>
    <x v="0"/>
    <n v="0"/>
    <n v="0"/>
  </r>
  <r>
    <n v="11267133"/>
    <n v="1333527"/>
    <x v="0"/>
    <n v="3"/>
    <n v="0"/>
  </r>
  <r>
    <n v="11267381"/>
    <n v="463541"/>
    <x v="0"/>
    <n v="4"/>
    <n v="0"/>
  </r>
  <r>
    <n v="11267381"/>
    <n v="908345"/>
    <x v="0"/>
    <n v="2"/>
    <n v="0"/>
  </r>
  <r>
    <n v="11267532"/>
    <n v="463541"/>
    <x v="0"/>
    <n v="0"/>
    <n v="0"/>
  </r>
  <r>
    <n v="11267532"/>
    <n v="1629842"/>
    <x v="1"/>
    <n v="5"/>
    <n v="90"/>
  </r>
  <r>
    <n v="11267533"/>
    <n v="463541"/>
    <x v="0"/>
    <n v="0"/>
    <n v="0"/>
  </r>
  <r>
    <n v="11267533"/>
    <n v="710856"/>
    <x v="0"/>
    <n v="2"/>
    <n v="0"/>
  </r>
  <r>
    <n v="11267733"/>
    <n v="908345"/>
    <x v="0"/>
    <n v="1"/>
    <n v="0"/>
  </r>
  <r>
    <n v="11267733"/>
    <n v="2053670"/>
    <x v="1"/>
    <n v="3"/>
    <n v="90"/>
  </r>
  <r>
    <n v="11267810"/>
    <n v="52174"/>
    <x v="0"/>
    <n v="0"/>
    <n v="0"/>
  </r>
  <r>
    <n v="11267810"/>
    <n v="1414488"/>
    <x v="0"/>
    <n v="0"/>
    <n v="0"/>
  </r>
  <r>
    <n v="11268063"/>
    <n v="228845"/>
    <x v="1"/>
    <n v="0"/>
    <n v="90"/>
  </r>
  <r>
    <n v="11268063"/>
    <n v="2053670"/>
    <x v="1"/>
    <n v="2"/>
    <n v="90"/>
  </r>
  <r>
    <n v="11268064"/>
    <n v="2053670"/>
    <x v="2"/>
    <n v="5"/>
    <n v="90"/>
  </r>
  <r>
    <n v="11268064"/>
    <n v="2056315"/>
    <x v="0"/>
    <n v="1"/>
    <n v="0"/>
  </r>
  <r>
    <n v="11268069"/>
    <n v="990223"/>
    <x v="0"/>
    <n v="0"/>
    <n v="0"/>
  </r>
  <r>
    <n v="11268069"/>
    <n v="2053670"/>
    <x v="1"/>
    <n v="1"/>
    <n v="90"/>
  </r>
  <r>
    <n v="11268430"/>
    <n v="793621"/>
    <x v="0"/>
    <n v="1"/>
    <n v="0"/>
  </r>
  <r>
    <n v="11268430"/>
    <n v="793644"/>
    <x v="1"/>
    <n v="2"/>
    <n v="90"/>
  </r>
  <r>
    <n v="11268431"/>
    <n v="2052751"/>
    <x v="0"/>
    <n v="2"/>
    <n v="0"/>
  </r>
  <r>
    <n v="11268431"/>
    <n v="2053670"/>
    <x v="1"/>
    <n v="0"/>
    <n v="90"/>
  </r>
  <r>
    <n v="11268669"/>
    <n v="120994"/>
    <x v="0"/>
    <n v="1"/>
    <n v="0"/>
  </r>
  <r>
    <n v="11268669"/>
    <n v="234983"/>
    <x v="0"/>
    <n v="0"/>
    <n v="0"/>
  </r>
  <r>
    <n v="11268876"/>
    <n v="990223"/>
    <x v="0"/>
    <n v="0"/>
    <n v="0"/>
  </r>
  <r>
    <n v="11268876"/>
    <n v="2053670"/>
    <x v="1"/>
    <n v="3"/>
    <n v="90"/>
  </r>
  <r>
    <n v="11268881"/>
    <n v="490549"/>
    <x v="1"/>
    <n v="0"/>
    <n v="90"/>
  </r>
  <r>
    <n v="11268881"/>
    <n v="2053670"/>
    <x v="1"/>
    <n v="3"/>
    <n v="90"/>
  </r>
  <r>
    <n v="11268884"/>
    <n v="463541"/>
    <x v="1"/>
    <n v="0"/>
    <n v="90"/>
  </r>
  <r>
    <n v="11268884"/>
    <n v="490549"/>
    <x v="2"/>
    <n v="0"/>
    <n v="90"/>
  </r>
  <r>
    <n v="11268889"/>
    <n v="490549"/>
    <x v="1"/>
    <n v="0"/>
    <n v="90"/>
  </r>
  <r>
    <n v="11268889"/>
    <n v="793621"/>
    <x v="0"/>
    <n v="0"/>
    <n v="0"/>
  </r>
  <r>
    <n v="11268937"/>
    <n v="2053456"/>
    <x v="0"/>
    <n v="0"/>
    <n v="0"/>
  </r>
  <r>
    <n v="11268937"/>
    <n v="2053670"/>
    <x v="1"/>
    <n v="0"/>
    <n v="90"/>
  </r>
  <r>
    <n v="11268938"/>
    <n v="710856"/>
    <x v="0"/>
    <n v="0"/>
    <n v="0"/>
  </r>
  <r>
    <n v="11268938"/>
    <n v="2053670"/>
    <x v="1"/>
    <n v="0"/>
    <n v="90"/>
  </r>
  <r>
    <n v="11268945"/>
    <n v="463541"/>
    <x v="1"/>
    <n v="0"/>
    <n v="90"/>
  </r>
  <r>
    <n v="11268945"/>
    <n v="1436408"/>
    <x v="1"/>
    <n v="1"/>
    <n v="90"/>
  </r>
  <r>
    <n v="11268947"/>
    <n v="463541"/>
    <x v="1"/>
    <n v="0"/>
    <n v="90"/>
  </r>
  <r>
    <n v="11268947"/>
    <n v="990223"/>
    <x v="0"/>
    <n v="2"/>
    <n v="0"/>
  </r>
  <r>
    <n v="11268996"/>
    <n v="26877"/>
    <x v="0"/>
    <n v="2"/>
    <n v="0"/>
  </r>
  <r>
    <n v="11268996"/>
    <n v="793621"/>
    <x v="0"/>
    <n v="1"/>
    <n v="0"/>
  </r>
  <r>
    <n v="11268997"/>
    <n v="137672"/>
    <x v="1"/>
    <n v="0"/>
    <n v="90"/>
  </r>
  <r>
    <n v="11268997"/>
    <n v="793621"/>
    <x v="0"/>
    <n v="0"/>
    <n v="0"/>
  </r>
  <r>
    <n v="11269015"/>
    <n v="1456633"/>
    <x v="0"/>
    <n v="0"/>
    <n v="0"/>
  </r>
  <r>
    <n v="11269015"/>
    <n v="2053670"/>
    <x v="1"/>
    <n v="4"/>
    <n v="90"/>
  </r>
  <r>
    <n v="11269233"/>
    <n v="314902"/>
    <x v="1"/>
    <n v="1"/>
    <n v="90"/>
  </r>
  <r>
    <n v="11269233"/>
    <n v="463541"/>
    <x v="1"/>
    <n v="1"/>
    <n v="90"/>
  </r>
  <r>
    <n v="11269240"/>
    <n v="662620"/>
    <x v="0"/>
    <n v="3"/>
    <n v="0"/>
  </r>
  <r>
    <n v="11269240"/>
    <n v="793621"/>
    <x v="0"/>
    <n v="0"/>
    <n v="0"/>
  </r>
  <r>
    <n v="11269241"/>
    <n v="793621"/>
    <x v="0"/>
    <n v="0"/>
    <n v="0"/>
  </r>
  <r>
    <n v="11269241"/>
    <n v="793686"/>
    <x v="0"/>
    <n v="2"/>
    <n v="0"/>
  </r>
  <r>
    <n v="11269242"/>
    <n v="463541"/>
    <x v="1"/>
    <n v="0"/>
    <n v="90"/>
  </r>
  <r>
    <n v="11269242"/>
    <n v="2055078"/>
    <x v="1"/>
    <n v="3"/>
    <n v="90"/>
  </r>
  <r>
    <n v="11269632"/>
    <n v="120994"/>
    <x v="0"/>
    <n v="2"/>
    <n v="0"/>
  </r>
  <r>
    <n v="11269632"/>
    <n v="2053670"/>
    <x v="1"/>
    <n v="0"/>
    <n v="90"/>
  </r>
  <r>
    <n v="11269633"/>
    <n v="71272"/>
    <x v="0"/>
    <n v="0"/>
    <n v="0"/>
  </r>
  <r>
    <n v="11269633"/>
    <n v="2053670"/>
    <x v="1"/>
    <n v="1"/>
    <n v="90"/>
  </r>
  <r>
    <n v="11269765"/>
    <n v="793621"/>
    <x v="0"/>
    <n v="0"/>
    <n v="0"/>
  </r>
  <r>
    <n v="11269765"/>
    <n v="1333527"/>
    <x v="0"/>
    <n v="0"/>
    <n v="0"/>
  </r>
  <r>
    <n v="11269805"/>
    <n v="2053670"/>
    <x v="1"/>
    <n v="4"/>
    <n v="90"/>
  </r>
  <r>
    <n v="11269805"/>
    <n v="2056315"/>
    <x v="0"/>
    <n v="0"/>
    <n v="0"/>
  </r>
  <r>
    <n v="11269806"/>
    <n v="228845"/>
    <x v="1"/>
    <n v="0"/>
    <n v="90"/>
  </r>
  <r>
    <n v="11269806"/>
    <n v="2053670"/>
    <x v="1"/>
    <n v="3"/>
    <n v="90"/>
  </r>
  <r>
    <n v="11269807"/>
    <n v="490468"/>
    <x v="0"/>
    <n v="0"/>
    <n v="0"/>
  </r>
  <r>
    <n v="11269807"/>
    <n v="2053670"/>
    <x v="1"/>
    <n v="2"/>
    <n v="90"/>
  </r>
  <r>
    <n v="11269885"/>
    <n v="463541"/>
    <x v="1"/>
    <n v="0"/>
    <n v="90"/>
  </r>
  <r>
    <n v="11269885"/>
    <n v="710856"/>
    <x v="0"/>
    <n v="1"/>
    <n v="0"/>
  </r>
  <r>
    <n v="11269920"/>
    <n v="463541"/>
    <x v="1"/>
    <n v="0"/>
    <n v="90"/>
  </r>
  <r>
    <n v="11269920"/>
    <n v="1431173"/>
    <x v="1"/>
    <n v="1"/>
    <n v="90"/>
  </r>
  <r>
    <n v="11269921"/>
    <n v="280029"/>
    <x v="2"/>
    <n v="5"/>
    <n v="90"/>
  </r>
  <r>
    <n v="11269921"/>
    <n v="463541"/>
    <x v="1"/>
    <n v="0"/>
    <n v="90"/>
  </r>
  <r>
    <n v="11270099"/>
    <n v="463541"/>
    <x v="1"/>
    <n v="5"/>
    <n v="90"/>
  </r>
  <r>
    <n v="11270099"/>
    <n v="908345"/>
    <x v="0"/>
    <n v="0"/>
    <n v="0"/>
  </r>
  <r>
    <n v="11270129"/>
    <n v="1369669"/>
    <x v="2"/>
    <n v="1"/>
    <n v="90"/>
  </r>
  <r>
    <n v="11270129"/>
    <n v="1456420"/>
    <x v="0"/>
    <n v="0"/>
    <n v="0"/>
  </r>
  <r>
    <n v="11270668"/>
    <n v="120994"/>
    <x v="0"/>
    <n v="3"/>
    <n v="0"/>
  </r>
  <r>
    <n v="11270668"/>
    <n v="1629476"/>
    <x v="1"/>
    <n v="0"/>
    <n v="90"/>
  </r>
  <r>
    <n v="11270669"/>
    <n v="710856"/>
    <x v="0"/>
    <n v="2"/>
    <n v="0"/>
  </r>
  <r>
    <n v="11270669"/>
    <n v="793621"/>
    <x v="0"/>
    <n v="0"/>
    <n v="0"/>
  </r>
  <r>
    <n v="11270670"/>
    <n v="314902"/>
    <x v="1"/>
    <n v="0"/>
    <n v="90"/>
  </r>
  <r>
    <n v="11270670"/>
    <n v="1601680"/>
    <x v="1"/>
    <n v="2"/>
    <n v="90"/>
  </r>
  <r>
    <n v="11270671"/>
    <n v="793621"/>
    <x v="1"/>
    <n v="2"/>
    <n v="90"/>
  </r>
  <r>
    <n v="11270671"/>
    <n v="1629476"/>
    <x v="1"/>
    <n v="1"/>
    <n v="90"/>
  </r>
  <r>
    <n v="11270672"/>
    <n v="710856"/>
    <x v="0"/>
    <n v="0"/>
    <n v="0"/>
  </r>
  <r>
    <n v="11270672"/>
    <n v="1601680"/>
    <x v="1"/>
    <n v="1"/>
    <n v="90"/>
  </r>
  <r>
    <n v="11270673"/>
    <n v="120994"/>
    <x v="0"/>
    <n v="1"/>
    <n v="0"/>
  </r>
  <r>
    <n v="11270673"/>
    <n v="314902"/>
    <x v="1"/>
    <n v="0"/>
    <n v="90"/>
  </r>
  <r>
    <n v="11270674"/>
    <n v="314902"/>
    <x v="1"/>
    <n v="0"/>
    <n v="90"/>
  </r>
  <r>
    <n v="11270674"/>
    <n v="1629476"/>
    <x v="1"/>
    <n v="0"/>
    <n v="90"/>
  </r>
  <r>
    <n v="11270675"/>
    <n v="120994"/>
    <x v="0"/>
    <n v="3"/>
    <n v="0"/>
  </r>
  <r>
    <n v="11270675"/>
    <n v="710856"/>
    <x v="0"/>
    <n v="0"/>
    <n v="0"/>
  </r>
  <r>
    <n v="11270676"/>
    <n v="793621"/>
    <x v="1"/>
    <n v="3"/>
    <n v="90"/>
  </r>
  <r>
    <n v="11270676"/>
    <n v="1601680"/>
    <x v="1"/>
    <n v="3"/>
    <n v="90"/>
  </r>
  <r>
    <n v="11270677"/>
    <n v="1601680"/>
    <x v="1"/>
    <n v="0"/>
    <n v="90"/>
  </r>
  <r>
    <n v="11270677"/>
    <n v="1629476"/>
    <x v="1"/>
    <n v="2"/>
    <n v="90"/>
  </r>
  <r>
    <n v="11270678"/>
    <n v="120994"/>
    <x v="0"/>
    <n v="1"/>
    <n v="0"/>
  </r>
  <r>
    <n v="11270678"/>
    <n v="793621"/>
    <x v="0"/>
    <n v="0"/>
    <n v="0"/>
  </r>
  <r>
    <n v="11270679"/>
    <n v="314902"/>
    <x v="1"/>
    <n v="0"/>
    <n v="90"/>
  </r>
  <r>
    <n v="11270679"/>
    <n v="710856"/>
    <x v="0"/>
    <n v="3"/>
    <n v="0"/>
  </r>
  <r>
    <n v="11270680"/>
    <n v="710856"/>
    <x v="0"/>
    <n v="0"/>
    <n v="0"/>
  </r>
  <r>
    <n v="11270680"/>
    <n v="1629476"/>
    <x v="1"/>
    <n v="1"/>
    <n v="90"/>
  </r>
  <r>
    <n v="11270681"/>
    <n v="314902"/>
    <x v="1"/>
    <n v="1"/>
    <n v="90"/>
  </r>
  <r>
    <n v="11270681"/>
    <n v="793621"/>
    <x v="0"/>
    <n v="2"/>
    <n v="0"/>
  </r>
  <r>
    <n v="11270682"/>
    <n v="120994"/>
    <x v="0"/>
    <n v="2"/>
    <n v="0"/>
  </r>
  <r>
    <n v="11270682"/>
    <n v="1601680"/>
    <x v="1"/>
    <n v="0"/>
    <n v="90"/>
  </r>
  <r>
    <n v="11270683"/>
    <n v="438610"/>
    <x v="0"/>
    <n v="1"/>
    <n v="0"/>
  </r>
  <r>
    <n v="11270683"/>
    <n v="2055939"/>
    <x v="0"/>
    <n v="1"/>
    <n v="0"/>
  </r>
  <r>
    <n v="11270684"/>
    <n v="463541"/>
    <x v="1"/>
    <n v="0"/>
    <n v="90"/>
  </r>
  <r>
    <n v="11270684"/>
    <n v="2053456"/>
    <x v="0"/>
    <n v="1"/>
    <n v="0"/>
  </r>
  <r>
    <n v="11270686"/>
    <n v="1629842"/>
    <x v="0"/>
    <n v="0"/>
    <n v="0"/>
  </r>
  <r>
    <n v="11270686"/>
    <n v="2055939"/>
    <x v="0"/>
    <n v="0"/>
    <n v="0"/>
  </r>
  <r>
    <n v="11270688"/>
    <n v="438610"/>
    <x v="0"/>
    <n v="1"/>
    <n v="0"/>
  </r>
  <r>
    <n v="11270688"/>
    <n v="463541"/>
    <x v="0"/>
    <n v="1"/>
    <n v="0"/>
  </r>
  <r>
    <n v="11270689"/>
    <n v="438610"/>
    <x v="0"/>
    <n v="2"/>
    <n v="0"/>
  </r>
  <r>
    <n v="11270689"/>
    <n v="908345"/>
    <x v="0"/>
    <n v="0"/>
    <n v="0"/>
  </r>
  <r>
    <n v="11270690"/>
    <n v="463541"/>
    <x v="0"/>
    <n v="1"/>
    <n v="0"/>
  </r>
  <r>
    <n v="11270690"/>
    <n v="2055939"/>
    <x v="0"/>
    <n v="1"/>
    <n v="0"/>
  </r>
  <r>
    <n v="11270692"/>
    <n v="2053456"/>
    <x v="0"/>
    <n v="4"/>
    <n v="0"/>
  </r>
  <r>
    <n v="11270692"/>
    <n v="2055939"/>
    <x v="0"/>
    <n v="1"/>
    <n v="0"/>
  </r>
  <r>
    <n v="11270693"/>
    <n v="438610"/>
    <x v="0"/>
    <n v="0"/>
    <n v="0"/>
  </r>
  <r>
    <n v="11270693"/>
    <n v="1629842"/>
    <x v="0"/>
    <n v="0"/>
    <n v="0"/>
  </r>
  <r>
    <n v="11270695"/>
    <n v="908345"/>
    <x v="0"/>
    <n v="1"/>
    <n v="0"/>
  </r>
  <r>
    <n v="11270695"/>
    <n v="2055939"/>
    <x v="0"/>
    <n v="3"/>
    <n v="0"/>
  </r>
  <r>
    <n v="11270697"/>
    <n v="438610"/>
    <x v="0"/>
    <n v="0"/>
    <n v="0"/>
  </r>
  <r>
    <n v="11270697"/>
    <n v="2053456"/>
    <x v="0"/>
    <n v="1"/>
    <n v="0"/>
  </r>
  <r>
    <n v="11270730"/>
    <n v="793621"/>
    <x v="0"/>
    <n v="2"/>
    <n v="0"/>
  </r>
  <r>
    <n v="11270730"/>
    <n v="990223"/>
    <x v="0"/>
    <n v="1"/>
    <n v="0"/>
  </r>
  <r>
    <n v="11270731"/>
    <n v="121578"/>
    <x v="1"/>
    <n v="2"/>
    <n v="90"/>
  </r>
  <r>
    <n v="11270731"/>
    <n v="990223"/>
    <x v="0"/>
    <n v="0"/>
    <n v="0"/>
  </r>
  <r>
    <n v="11270735"/>
    <n v="793621"/>
    <x v="0"/>
    <n v="2"/>
    <n v="0"/>
  </r>
  <r>
    <n v="11270735"/>
    <n v="1456633"/>
    <x v="5"/>
    <n v="0"/>
    <n v="90"/>
  </r>
  <r>
    <n v="11270741"/>
    <n v="121578"/>
    <x v="1"/>
    <n v="0"/>
    <n v="90"/>
  </r>
  <r>
    <n v="11270741"/>
    <n v="937103"/>
    <x v="0"/>
    <n v="1"/>
    <n v="0"/>
  </r>
  <r>
    <n v="11270742"/>
    <n v="121578"/>
    <x v="1"/>
    <n v="0"/>
    <n v="90"/>
  </r>
  <r>
    <n v="11270742"/>
    <n v="1600392"/>
    <x v="0"/>
    <n v="1"/>
    <n v="0"/>
  </r>
  <r>
    <n v="11270743"/>
    <n v="121578"/>
    <x v="1"/>
    <n v="0"/>
    <n v="90"/>
  </r>
  <r>
    <n v="11270743"/>
    <n v="2055115"/>
    <x v="0"/>
    <n v="3"/>
    <n v="0"/>
  </r>
  <r>
    <n v="11270744"/>
    <n v="778440"/>
    <x v="0"/>
    <n v="0"/>
    <n v="0"/>
  </r>
  <r>
    <n v="11270744"/>
    <n v="2053402"/>
    <x v="0"/>
    <n v="0"/>
    <n v="0"/>
  </r>
  <r>
    <n v="11270755"/>
    <n v="1902767"/>
    <x v="0"/>
    <n v="0"/>
    <n v="0"/>
  </r>
  <r>
    <n v="11270755"/>
    <n v="2053402"/>
    <x v="0"/>
    <n v="2"/>
    <n v="0"/>
  </r>
  <r>
    <n v="11270756"/>
    <n v="1414488"/>
    <x v="0"/>
    <n v="0"/>
    <n v="0"/>
  </r>
  <r>
    <n v="11270756"/>
    <n v="2053402"/>
    <x v="0"/>
    <n v="3"/>
    <n v="0"/>
  </r>
  <r>
    <n v="11270757"/>
    <n v="2052502"/>
    <x v="1"/>
    <n v="0"/>
    <n v="90"/>
  </r>
  <r>
    <n v="11270757"/>
    <n v="2053402"/>
    <x v="0"/>
    <n v="0"/>
    <n v="0"/>
  </r>
  <r>
    <n v="11270760"/>
    <n v="987759"/>
    <x v="1"/>
    <n v="0"/>
    <n v="90"/>
  </r>
  <r>
    <n v="11270760"/>
    <n v="2053670"/>
    <x v="1"/>
    <n v="3"/>
    <n v="90"/>
  </r>
  <r>
    <n v="11270762"/>
    <n v="793621"/>
    <x v="0"/>
    <n v="0"/>
    <n v="0"/>
  </r>
  <r>
    <n v="11270762"/>
    <n v="987759"/>
    <x v="1"/>
    <n v="1"/>
    <n v="90"/>
  </r>
  <r>
    <n v="11270764"/>
    <n v="463541"/>
    <x v="1"/>
    <n v="2"/>
    <n v="90"/>
  </r>
  <r>
    <n v="11270764"/>
    <n v="987759"/>
    <x v="1"/>
    <n v="1"/>
    <n v="90"/>
  </r>
  <r>
    <n v="11270770"/>
    <n v="987759"/>
    <x v="1"/>
    <n v="2"/>
    <n v="90"/>
  </r>
  <r>
    <n v="11270770"/>
    <n v="990223"/>
    <x v="0"/>
    <n v="3"/>
    <n v="0"/>
  </r>
  <r>
    <n v="11270772"/>
    <n v="2053402"/>
    <x v="0"/>
    <n v="4"/>
    <n v="0"/>
  </r>
  <r>
    <n v="11270772"/>
    <n v="2055666"/>
    <x v="1"/>
    <n v="0"/>
    <n v="90"/>
  </r>
  <r>
    <n v="11270774"/>
    <n v="2012097"/>
    <x v="0"/>
    <n v="1"/>
    <n v="0"/>
  </r>
  <r>
    <n v="11270774"/>
    <n v="2053402"/>
    <x v="0"/>
    <n v="0"/>
    <n v="0"/>
  </r>
  <r>
    <n v="11270777"/>
    <n v="121578"/>
    <x v="1"/>
    <n v="1"/>
    <n v="90"/>
  </r>
  <r>
    <n v="11270777"/>
    <n v="1583470"/>
    <x v="0"/>
    <n v="2"/>
    <n v="0"/>
  </r>
  <r>
    <n v="11270779"/>
    <n v="773984"/>
    <x v="0"/>
    <n v="0"/>
    <n v="0"/>
  </r>
  <r>
    <n v="11270779"/>
    <n v="2053402"/>
    <x v="0"/>
    <n v="0"/>
    <n v="0"/>
  </r>
  <r>
    <n v="11270797"/>
    <n v="314902"/>
    <x v="1"/>
    <n v="0"/>
    <n v="90"/>
  </r>
  <r>
    <n v="11270797"/>
    <n v="793621"/>
    <x v="0"/>
    <n v="2"/>
    <n v="0"/>
  </r>
  <r>
    <n v="11270818"/>
    <n v="987759"/>
    <x v="1"/>
    <n v="0"/>
    <n v="90"/>
  </r>
  <r>
    <n v="11270818"/>
    <n v="1333766"/>
    <x v="2"/>
    <n v="0"/>
    <n v="90"/>
  </r>
  <r>
    <n v="11270830"/>
    <n v="121578"/>
    <x v="1"/>
    <n v="0"/>
    <n v="90"/>
  </r>
  <r>
    <n v="11270830"/>
    <n v="151409"/>
    <x v="1"/>
    <n v="2"/>
    <n v="90"/>
  </r>
  <r>
    <n v="11270870"/>
    <n v="120994"/>
    <x v="0"/>
    <n v="1"/>
    <n v="0"/>
  </r>
  <r>
    <n v="11270870"/>
    <n v="315263"/>
    <x v="0"/>
    <n v="0"/>
    <n v="0"/>
  </r>
  <r>
    <n v="11270934"/>
    <n v="1333784"/>
    <x v="0"/>
    <n v="0"/>
    <n v="0"/>
  </r>
  <r>
    <n v="11270934"/>
    <n v="2053402"/>
    <x v="0"/>
    <n v="1"/>
    <n v="0"/>
  </r>
  <r>
    <n v="11270976"/>
    <n v="793621"/>
    <x v="0"/>
    <n v="2"/>
    <n v="0"/>
  </r>
  <r>
    <n v="11270976"/>
    <n v="1601680"/>
    <x v="1"/>
    <n v="2"/>
    <n v="90"/>
  </r>
  <r>
    <n v="11271234"/>
    <n v="1414488"/>
    <x v="0"/>
    <n v="0"/>
    <n v="0"/>
  </r>
  <r>
    <n v="11271234"/>
    <n v="2052502"/>
    <x v="0"/>
    <n v="0"/>
    <n v="0"/>
  </r>
  <r>
    <n v="11271347"/>
    <n v="121578"/>
    <x v="1"/>
    <n v="0"/>
    <n v="90"/>
  </r>
  <r>
    <n v="11271347"/>
    <n v="1333527"/>
    <x v="0"/>
    <n v="4"/>
    <n v="0"/>
  </r>
  <r>
    <n v="11271349"/>
    <n v="121578"/>
    <x v="1"/>
    <n v="2"/>
    <n v="90"/>
  </r>
  <r>
    <n v="11271349"/>
    <n v="793614"/>
    <x v="1"/>
    <n v="0"/>
    <n v="90"/>
  </r>
  <r>
    <n v="11271350"/>
    <n v="121578"/>
    <x v="1"/>
    <n v="1"/>
    <n v="90"/>
  </r>
  <r>
    <n v="11271350"/>
    <n v="124649"/>
    <x v="0"/>
    <n v="1"/>
    <n v="0"/>
  </r>
  <r>
    <n v="11271353"/>
    <n v="793614"/>
    <x v="1"/>
    <n v="1"/>
    <n v="90"/>
  </r>
  <r>
    <n v="11271353"/>
    <n v="987759"/>
    <x v="1"/>
    <n v="1"/>
    <n v="90"/>
  </r>
  <r>
    <n v="11271354"/>
    <n v="987759"/>
    <x v="1"/>
    <n v="0"/>
    <n v="90"/>
  </r>
  <r>
    <n v="11271354"/>
    <n v="1333527"/>
    <x v="0"/>
    <n v="1"/>
    <n v="0"/>
  </r>
  <r>
    <n v="11271357"/>
    <n v="124649"/>
    <x v="0"/>
    <n v="0"/>
    <n v="0"/>
  </r>
  <r>
    <n v="11271357"/>
    <n v="987759"/>
    <x v="1"/>
    <n v="2"/>
    <n v="90"/>
  </r>
  <r>
    <n v="11271359"/>
    <n v="987759"/>
    <x v="1"/>
    <n v="0"/>
    <n v="90"/>
  </r>
  <r>
    <n v="11271359"/>
    <n v="1333527"/>
    <x v="0"/>
    <n v="2"/>
    <n v="0"/>
  </r>
  <r>
    <n v="11271361"/>
    <n v="987759"/>
    <x v="1"/>
    <n v="0"/>
    <n v="90"/>
  </r>
  <r>
    <n v="11271361"/>
    <n v="1902767"/>
    <x v="0"/>
    <n v="2"/>
    <n v="0"/>
  </r>
  <r>
    <n v="11271362"/>
    <n v="121578"/>
    <x v="1"/>
    <n v="0"/>
    <n v="90"/>
  </r>
  <r>
    <n v="11271362"/>
    <n v="1630711"/>
    <x v="1"/>
    <n v="0"/>
    <n v="90"/>
  </r>
  <r>
    <n v="11271363"/>
    <n v="987759"/>
    <x v="1"/>
    <n v="0"/>
    <n v="90"/>
  </r>
  <r>
    <n v="11271363"/>
    <n v="2052502"/>
    <x v="0"/>
    <n v="5"/>
    <n v="0"/>
  </r>
  <r>
    <n v="11271364"/>
    <n v="987759"/>
    <x v="1"/>
    <n v="1"/>
    <n v="90"/>
  </r>
  <r>
    <n v="11271364"/>
    <n v="1414488"/>
    <x v="0"/>
    <n v="2"/>
    <n v="0"/>
  </r>
  <r>
    <n v="11271365"/>
    <n v="793614"/>
    <x v="1"/>
    <n v="0"/>
    <n v="90"/>
  </r>
  <r>
    <n v="11271365"/>
    <n v="987759"/>
    <x v="1"/>
    <n v="2"/>
    <n v="90"/>
  </r>
  <r>
    <n v="11271366"/>
    <n v="121578"/>
    <x v="1"/>
    <n v="2"/>
    <n v="90"/>
  </r>
  <r>
    <n v="11271366"/>
    <n v="492152"/>
    <x v="0"/>
    <n v="1"/>
    <n v="0"/>
  </r>
  <r>
    <n v="11271367"/>
    <n v="1902767"/>
    <x v="0"/>
    <n v="0"/>
    <n v="0"/>
  </r>
  <r>
    <n v="11271367"/>
    <n v="2053402"/>
    <x v="0"/>
    <n v="0"/>
    <n v="0"/>
  </r>
  <r>
    <n v="11271368"/>
    <n v="987759"/>
    <x v="1"/>
    <n v="0"/>
    <n v="90"/>
  </r>
  <r>
    <n v="11271368"/>
    <n v="2052502"/>
    <x v="0"/>
    <n v="1"/>
    <n v="0"/>
  </r>
  <r>
    <n v="11271370"/>
    <n v="121578"/>
    <x v="1"/>
    <n v="0"/>
    <n v="90"/>
  </r>
  <r>
    <n v="11271370"/>
    <n v="1333527"/>
    <x v="0"/>
    <n v="2"/>
    <n v="0"/>
  </r>
  <r>
    <n v="11271371"/>
    <n v="793614"/>
    <x v="1"/>
    <n v="0"/>
    <n v="90"/>
  </r>
  <r>
    <n v="11271371"/>
    <n v="987759"/>
    <x v="1"/>
    <n v="1"/>
    <n v="90"/>
  </r>
  <r>
    <n v="11271389"/>
    <n v="794555"/>
    <x v="2"/>
    <n v="1"/>
    <n v="90"/>
  </r>
  <r>
    <n v="11271389"/>
    <n v="987759"/>
    <x v="1"/>
    <n v="0"/>
    <n v="90"/>
  </r>
  <r>
    <n v="11271421"/>
    <n v="121578"/>
    <x v="1"/>
    <n v="3"/>
    <n v="90"/>
  </r>
  <r>
    <n v="11271421"/>
    <n v="1902767"/>
    <x v="0"/>
    <n v="0"/>
    <n v="0"/>
  </r>
  <r>
    <n v="11271448"/>
    <n v="261537"/>
    <x v="0"/>
    <n v="2"/>
    <n v="0"/>
  </r>
  <r>
    <n v="11271448"/>
    <n v="793607"/>
    <x v="0"/>
    <n v="1"/>
    <n v="0"/>
  </r>
  <r>
    <n v="11271522"/>
    <n v="279611"/>
    <x v="0"/>
    <n v="0"/>
    <n v="0"/>
  </r>
  <r>
    <n v="11271522"/>
    <n v="1414488"/>
    <x v="0"/>
    <n v="0"/>
    <n v="0"/>
  </r>
  <r>
    <n v="11271551"/>
    <n v="1414488"/>
    <x v="0"/>
    <n v="0"/>
    <n v="0"/>
  </r>
  <r>
    <n v="11271551"/>
    <n v="1878099"/>
    <x v="0"/>
    <n v="0"/>
    <n v="0"/>
  </r>
  <r>
    <n v="11271614"/>
    <n v="772592"/>
    <x v="0"/>
    <n v="0"/>
    <n v="0"/>
  </r>
  <r>
    <n v="11271614"/>
    <n v="1414488"/>
    <x v="0"/>
    <n v="0"/>
    <n v="0"/>
  </r>
  <r>
    <n v="11271640"/>
    <n v="776547"/>
    <x v="0"/>
    <n v="0"/>
    <n v="0"/>
  </r>
  <r>
    <n v="11271640"/>
    <n v="1333784"/>
    <x v="0"/>
    <n v="0"/>
    <n v="0"/>
  </r>
  <r>
    <n v="11271720"/>
    <n v="774537"/>
    <x v="0"/>
    <n v="0"/>
    <n v="0"/>
  </r>
  <r>
    <n v="11271720"/>
    <n v="1414488"/>
    <x v="0"/>
    <n v="0"/>
    <n v="0"/>
  </r>
  <r>
    <n v="11271993"/>
    <n v="1902767"/>
    <x v="0"/>
    <n v="2"/>
    <n v="0"/>
  </r>
  <r>
    <n v="11271993"/>
    <n v="2053402"/>
    <x v="0"/>
    <n v="0"/>
    <n v="0"/>
  </r>
  <r>
    <n v="11271996"/>
    <n v="1414488"/>
    <x v="0"/>
    <n v="0"/>
    <n v="0"/>
  </r>
  <r>
    <n v="11271996"/>
    <n v="2053402"/>
    <x v="0"/>
    <n v="0"/>
    <n v="0"/>
  </r>
  <r>
    <n v="11271997"/>
    <n v="2052502"/>
    <x v="1"/>
    <n v="1"/>
    <n v="90"/>
  </r>
  <r>
    <n v="11271997"/>
    <n v="2053402"/>
    <x v="0"/>
    <n v="0"/>
    <n v="0"/>
  </r>
  <r>
    <n v="11272001"/>
    <n v="773984"/>
    <x v="0"/>
    <n v="0"/>
    <n v="0"/>
  </r>
  <r>
    <n v="11272001"/>
    <n v="2053402"/>
    <x v="0"/>
    <n v="2"/>
    <n v="0"/>
  </r>
  <r>
    <n v="11272003"/>
    <n v="2012097"/>
    <x v="0"/>
    <n v="0"/>
    <n v="0"/>
  </r>
  <r>
    <n v="11272003"/>
    <n v="2053402"/>
    <x v="0"/>
    <n v="2"/>
    <n v="0"/>
  </r>
  <r>
    <n v="11272005"/>
    <n v="2053402"/>
    <x v="0"/>
    <n v="2"/>
    <n v="0"/>
  </r>
  <r>
    <n v="11272005"/>
    <n v="2055666"/>
    <x v="1"/>
    <n v="1"/>
    <n v="90"/>
  </r>
  <r>
    <n v="11272143"/>
    <n v="120994"/>
    <x v="0"/>
    <n v="1"/>
    <n v="0"/>
  </r>
  <r>
    <n v="11272143"/>
    <n v="1165251"/>
    <x v="1"/>
    <n v="0"/>
    <n v="90"/>
  </r>
  <r>
    <n v="11272226"/>
    <n v="121578"/>
    <x v="1"/>
    <n v="2"/>
    <n v="90"/>
  </r>
  <r>
    <n v="11272226"/>
    <n v="1414488"/>
    <x v="0"/>
    <n v="0"/>
    <n v="0"/>
  </r>
  <r>
    <n v="11272266"/>
    <n v="121578"/>
    <x v="1"/>
    <n v="0"/>
    <n v="90"/>
  </r>
  <r>
    <n v="11272266"/>
    <n v="2052502"/>
    <x v="0"/>
    <n v="2"/>
    <n v="0"/>
  </r>
  <r>
    <n v="11272412"/>
    <n v="121578"/>
    <x v="1"/>
    <n v="3"/>
    <n v="90"/>
  </r>
  <r>
    <n v="11272412"/>
    <n v="489013"/>
    <x v="0"/>
    <n v="0"/>
    <n v="0"/>
  </r>
  <r>
    <n v="11272426"/>
    <n v="1414488"/>
    <x v="0"/>
    <n v="0"/>
    <n v="0"/>
  </r>
  <r>
    <n v="11272426"/>
    <n v="2053402"/>
    <x v="0"/>
    <n v="3"/>
    <n v="0"/>
  </r>
  <r>
    <n v="11272427"/>
    <n v="1902767"/>
    <x v="0"/>
    <n v="0"/>
    <n v="0"/>
  </r>
  <r>
    <n v="11272427"/>
    <n v="2053402"/>
    <x v="0"/>
    <n v="0"/>
    <n v="0"/>
  </r>
  <r>
    <n v="11272431"/>
    <n v="2052502"/>
    <x v="1"/>
    <n v="0"/>
    <n v="90"/>
  </r>
  <r>
    <n v="11272431"/>
    <n v="2053402"/>
    <x v="0"/>
    <n v="2"/>
    <n v="0"/>
  </r>
  <r>
    <n v="11272855"/>
    <n v="30775"/>
    <x v="0"/>
    <n v="0"/>
    <n v="0"/>
  </r>
  <r>
    <n v="11272855"/>
    <n v="1414488"/>
    <x v="0"/>
    <n v="0"/>
    <n v="0"/>
  </r>
  <r>
    <n v="11272890"/>
    <n v="438811"/>
    <x v="0"/>
    <n v="2"/>
    <n v="0"/>
  </r>
  <r>
    <n v="11272890"/>
    <n v="2053670"/>
    <x v="1"/>
    <n v="1"/>
    <n v="90"/>
  </r>
  <r>
    <n v="11272892"/>
    <n v="463541"/>
    <x v="1"/>
    <n v="0"/>
    <n v="90"/>
  </r>
  <r>
    <n v="11272892"/>
    <n v="2053670"/>
    <x v="1"/>
    <n v="1"/>
    <n v="90"/>
  </r>
  <r>
    <n v="11272894"/>
    <n v="793621"/>
    <x v="0"/>
    <n v="0"/>
    <n v="0"/>
  </r>
  <r>
    <n v="11272894"/>
    <n v="2053670"/>
    <x v="1"/>
    <n v="1"/>
    <n v="90"/>
  </r>
  <r>
    <n v="11272951"/>
    <n v="463541"/>
    <x v="1"/>
    <n v="0"/>
    <n v="90"/>
  </r>
  <r>
    <n v="11272951"/>
    <n v="908345"/>
    <x v="0"/>
    <n v="0"/>
    <n v="0"/>
  </r>
  <r>
    <n v="11272957"/>
    <n v="463541"/>
    <x v="1"/>
    <n v="0"/>
    <n v="90"/>
  </r>
  <r>
    <n v="11272957"/>
    <n v="793621"/>
    <x v="0"/>
    <n v="1"/>
    <n v="0"/>
  </r>
  <r>
    <n v="11272988"/>
    <n v="662620"/>
    <x v="0"/>
    <n v="1"/>
    <n v="0"/>
  </r>
  <r>
    <n v="11272988"/>
    <n v="793621"/>
    <x v="0"/>
    <n v="0"/>
    <n v="0"/>
  </r>
  <r>
    <n v="11272989"/>
    <n v="793621"/>
    <x v="0"/>
    <n v="1"/>
    <n v="0"/>
  </r>
  <r>
    <n v="11272989"/>
    <n v="793686"/>
    <x v="0"/>
    <n v="3"/>
    <n v="0"/>
  </r>
  <r>
    <n v="11272996"/>
    <n v="463541"/>
    <x v="1"/>
    <n v="0"/>
    <n v="90"/>
  </r>
  <r>
    <n v="11272996"/>
    <n v="2055078"/>
    <x v="1"/>
    <n v="4"/>
    <n v="90"/>
  </r>
  <r>
    <n v="11273015"/>
    <n v="463541"/>
    <x v="1"/>
    <n v="0"/>
    <n v="90"/>
  </r>
  <r>
    <n v="11273015"/>
    <n v="2053456"/>
    <x v="0"/>
    <n v="0"/>
    <n v="0"/>
  </r>
  <r>
    <n v="11273016"/>
    <n v="463541"/>
    <x v="1"/>
    <n v="0"/>
    <n v="90"/>
  </r>
  <r>
    <n v="11273016"/>
    <n v="710856"/>
    <x v="0"/>
    <n v="0"/>
    <n v="0"/>
  </r>
  <r>
    <n v="11273017"/>
    <n v="463541"/>
    <x v="1"/>
    <n v="0"/>
    <n v="90"/>
  </r>
  <r>
    <n v="11273017"/>
    <n v="1629842"/>
    <x v="0"/>
    <n v="2"/>
    <n v="0"/>
  </r>
  <r>
    <n v="11273069"/>
    <n v="990223"/>
    <x v="0"/>
    <n v="1"/>
    <n v="0"/>
  </r>
  <r>
    <n v="11273069"/>
    <n v="2053670"/>
    <x v="1"/>
    <n v="3"/>
    <n v="90"/>
  </r>
  <r>
    <n v="11273136"/>
    <n v="793621"/>
    <x v="0"/>
    <n v="0"/>
    <n v="0"/>
  </r>
  <r>
    <n v="11273136"/>
    <n v="2052500"/>
    <x v="2"/>
    <n v="1"/>
    <n v="90"/>
  </r>
  <r>
    <n v="11273142"/>
    <n v="793560"/>
    <x v="0"/>
    <n v="3"/>
    <n v="0"/>
  </r>
  <r>
    <n v="11273142"/>
    <n v="793607"/>
    <x v="0"/>
    <n v="2"/>
    <n v="0"/>
  </r>
  <r>
    <n v="11273238"/>
    <n v="1436408"/>
    <x v="1"/>
    <n v="3"/>
    <n v="90"/>
  </r>
  <r>
    <n v="11273238"/>
    <n v="2053670"/>
    <x v="1"/>
    <n v="0"/>
    <n v="90"/>
  </r>
  <r>
    <n v="11273460"/>
    <n v="1456633"/>
    <x v="0"/>
    <n v="0"/>
    <n v="0"/>
  </r>
  <r>
    <n v="11273460"/>
    <n v="2053670"/>
    <x v="1"/>
    <n v="2"/>
    <n v="90"/>
  </r>
  <r>
    <n v="11273495"/>
    <n v="2053670"/>
    <x v="1"/>
    <n v="2"/>
    <n v="90"/>
  </r>
  <r>
    <n v="11273495"/>
    <n v="2056315"/>
    <x v="0"/>
    <n v="3"/>
    <n v="0"/>
  </r>
  <r>
    <n v="11273496"/>
    <n v="228845"/>
    <x v="1"/>
    <n v="0"/>
    <n v="90"/>
  </r>
  <r>
    <n v="11273496"/>
    <n v="2053670"/>
    <x v="1"/>
    <n v="1"/>
    <n v="90"/>
  </r>
  <r>
    <n v="11273497"/>
    <n v="490468"/>
    <x v="0"/>
    <n v="0"/>
    <n v="0"/>
  </r>
  <r>
    <n v="11273497"/>
    <n v="2053670"/>
    <x v="1"/>
    <n v="3"/>
    <n v="90"/>
  </r>
  <r>
    <n v="11273875"/>
    <n v="1414488"/>
    <x v="0"/>
    <n v="0"/>
    <n v="0"/>
  </r>
  <r>
    <n v="11273875"/>
    <n v="1902767"/>
    <x v="0"/>
    <n v="0"/>
    <n v="0"/>
  </r>
  <r>
    <n v="11274205"/>
    <n v="438610"/>
    <x v="0"/>
    <n v="1"/>
    <n v="0"/>
  </r>
  <r>
    <n v="11274205"/>
    <n v="1433929"/>
    <x v="0"/>
    <n v="0"/>
    <n v="0"/>
  </r>
  <r>
    <n v="11274563"/>
    <n v="793614"/>
    <x v="1"/>
    <n v="0"/>
    <n v="90"/>
  </r>
  <r>
    <n v="11274563"/>
    <n v="2053402"/>
    <x v="0"/>
    <n v="1"/>
    <n v="0"/>
  </r>
  <r>
    <n v="11274569"/>
    <n v="1333527"/>
    <x v="0"/>
    <n v="1"/>
    <n v="0"/>
  </r>
  <r>
    <n v="11274569"/>
    <n v="2053402"/>
    <x v="0"/>
    <n v="1"/>
    <n v="0"/>
  </r>
  <r>
    <n v="11274600"/>
    <n v="987759"/>
    <x v="1"/>
    <n v="0"/>
    <n v="90"/>
  </r>
  <r>
    <n v="11274600"/>
    <n v="1333527"/>
    <x v="0"/>
    <n v="2"/>
    <n v="0"/>
  </r>
  <r>
    <n v="11274603"/>
    <n v="793614"/>
    <x v="1"/>
    <n v="2"/>
    <n v="90"/>
  </r>
  <r>
    <n v="11274603"/>
    <n v="987759"/>
    <x v="1"/>
    <n v="1"/>
    <n v="90"/>
  </r>
  <r>
    <n v="11274606"/>
    <n v="987759"/>
    <x v="1"/>
    <n v="1"/>
    <n v="90"/>
  </r>
  <r>
    <n v="11274606"/>
    <n v="988708"/>
    <x v="0"/>
    <n v="3"/>
    <n v="0"/>
  </r>
  <r>
    <n v="11274645"/>
    <n v="120994"/>
    <x v="0"/>
    <n v="0"/>
    <n v="0"/>
  </r>
  <r>
    <n v="11274645"/>
    <n v="2053402"/>
    <x v="0"/>
    <n v="0"/>
    <n v="0"/>
  </r>
  <r>
    <n v="11274646"/>
    <n v="71272"/>
    <x v="0"/>
    <n v="0"/>
    <n v="0"/>
  </r>
  <r>
    <n v="11274646"/>
    <n v="2053402"/>
    <x v="0"/>
    <n v="2"/>
    <n v="0"/>
  </r>
  <r>
    <n v="11274753"/>
    <n v="490468"/>
    <x v="0"/>
    <n v="0"/>
    <n v="0"/>
  </r>
  <r>
    <n v="11274753"/>
    <n v="2053402"/>
    <x v="0"/>
    <n v="3"/>
    <n v="0"/>
  </r>
  <r>
    <n v="11274755"/>
    <n v="228845"/>
    <x v="1"/>
    <n v="1"/>
    <n v="90"/>
  </r>
  <r>
    <n v="11274755"/>
    <n v="987759"/>
    <x v="1"/>
    <n v="2"/>
    <n v="90"/>
  </r>
  <r>
    <n v="11274756"/>
    <n v="2053402"/>
    <x v="0"/>
    <n v="2"/>
    <n v="0"/>
  </r>
  <r>
    <n v="11274756"/>
    <n v="2056315"/>
    <x v="0"/>
    <n v="0"/>
    <n v="0"/>
  </r>
  <r>
    <n v="11274868"/>
    <n v="799717"/>
    <x v="0"/>
    <n v="2"/>
    <n v="0"/>
  </r>
  <r>
    <n v="11274868"/>
    <n v="992583"/>
    <x v="0"/>
    <n v="0"/>
    <n v="0"/>
  </r>
  <r>
    <n v="11275045"/>
    <n v="1583470"/>
    <x v="0"/>
    <n v="0"/>
    <n v="0"/>
  </r>
  <r>
    <n v="11275045"/>
    <n v="2053402"/>
    <x v="0"/>
    <n v="3"/>
    <n v="0"/>
  </r>
  <r>
    <n v="11275063"/>
    <n v="121578"/>
    <x v="1"/>
    <n v="1"/>
    <n v="90"/>
  </r>
  <r>
    <n v="11275063"/>
    <n v="2052500"/>
    <x v="2"/>
    <n v="1"/>
    <n v="90"/>
  </r>
  <r>
    <n v="11275078"/>
    <n v="948677"/>
    <x v="0"/>
    <n v="0"/>
    <n v="0"/>
  </r>
  <r>
    <n v="11275078"/>
    <n v="2053402"/>
    <x v="0"/>
    <n v="2"/>
    <n v="0"/>
  </r>
  <r>
    <n v="11275079"/>
    <n v="1333784"/>
    <x v="0"/>
    <n v="0"/>
    <n v="0"/>
  </r>
  <r>
    <n v="11275079"/>
    <n v="2053402"/>
    <x v="0"/>
    <n v="2"/>
    <n v="0"/>
  </r>
  <r>
    <n v="11275090"/>
    <n v="121578"/>
    <x v="1"/>
    <n v="3"/>
    <n v="90"/>
  </r>
  <r>
    <n v="11275090"/>
    <n v="1414488"/>
    <x v="0"/>
    <n v="0"/>
    <n v="0"/>
  </r>
  <r>
    <n v="11275091"/>
    <n v="121578"/>
    <x v="1"/>
    <n v="2"/>
    <n v="90"/>
  </r>
  <r>
    <n v="11275091"/>
    <n v="1902767"/>
    <x v="0"/>
    <n v="1"/>
    <n v="0"/>
  </r>
  <r>
    <n v="11275094"/>
    <n v="121578"/>
    <x v="1"/>
    <n v="0"/>
    <n v="90"/>
  </r>
  <r>
    <n v="11275094"/>
    <n v="2052502"/>
    <x v="0"/>
    <n v="3"/>
    <n v="0"/>
  </r>
  <r>
    <n v="11275113"/>
    <n v="121578"/>
    <x v="1"/>
    <n v="1"/>
    <n v="90"/>
  </r>
  <r>
    <n v="11275113"/>
    <n v="793607"/>
    <x v="0"/>
    <n v="1"/>
    <n v="0"/>
  </r>
  <r>
    <n v="11275142"/>
    <n v="438610"/>
    <x v="0"/>
    <n v="0"/>
    <n v="0"/>
  </r>
  <r>
    <n v="11275142"/>
    <n v="987759"/>
    <x v="1"/>
    <n v="1"/>
    <n v="90"/>
  </r>
  <r>
    <n v="11275143"/>
    <n v="987759"/>
    <x v="1"/>
    <n v="0"/>
    <n v="90"/>
  </r>
  <r>
    <n v="11275143"/>
    <n v="1629476"/>
    <x v="1"/>
    <n v="4"/>
    <n v="90"/>
  </r>
  <r>
    <n v="11275144"/>
    <n v="987759"/>
    <x v="1"/>
    <n v="1"/>
    <n v="90"/>
  </r>
  <r>
    <n v="11275144"/>
    <n v="2055939"/>
    <x v="0"/>
    <n v="3"/>
    <n v="0"/>
  </r>
  <r>
    <n v="11275147"/>
    <n v="121578"/>
    <x v="1"/>
    <n v="0"/>
    <n v="90"/>
  </r>
  <r>
    <n v="11275147"/>
    <n v="773984"/>
    <x v="0"/>
    <n v="0"/>
    <n v="0"/>
  </r>
  <r>
    <n v="11275156"/>
    <n v="121578"/>
    <x v="1"/>
    <n v="0"/>
    <n v="90"/>
  </r>
  <r>
    <n v="11275156"/>
    <n v="2012097"/>
    <x v="0"/>
    <n v="3"/>
    <n v="0"/>
  </r>
  <r>
    <n v="11275161"/>
    <n v="121578"/>
    <x v="1"/>
    <n v="0"/>
    <n v="90"/>
  </r>
  <r>
    <n v="11275161"/>
    <n v="2055666"/>
    <x v="1"/>
    <n v="1"/>
    <n v="90"/>
  </r>
  <r>
    <n v="11275219"/>
    <n v="121578"/>
    <x v="1"/>
    <n v="0"/>
    <n v="90"/>
  </r>
  <r>
    <n v="11275219"/>
    <n v="438811"/>
    <x v="0"/>
    <n v="0"/>
    <n v="0"/>
  </r>
  <r>
    <n v="11275442"/>
    <n v="297553"/>
    <x v="0"/>
    <n v="2"/>
    <n v="0"/>
  </r>
  <r>
    <n v="11275442"/>
    <n v="793607"/>
    <x v="0"/>
    <n v="1"/>
    <n v="0"/>
  </r>
  <r>
    <n v="11275900"/>
    <n v="71272"/>
    <x v="0"/>
    <n v="0"/>
    <n v="0"/>
  </r>
  <r>
    <n v="11275900"/>
    <n v="2053402"/>
    <x v="0"/>
    <n v="4"/>
    <n v="0"/>
  </r>
  <r>
    <n v="11275902"/>
    <n v="120994"/>
    <x v="0"/>
    <n v="0"/>
    <n v="0"/>
  </r>
  <r>
    <n v="11275902"/>
    <n v="121578"/>
    <x v="1"/>
    <n v="0"/>
    <n v="90"/>
  </r>
  <r>
    <n v="11276015"/>
    <n v="71272"/>
    <x v="0"/>
    <n v="1"/>
    <n v="0"/>
  </r>
  <r>
    <n v="11276015"/>
    <n v="987759"/>
    <x v="1"/>
    <n v="0"/>
    <n v="90"/>
  </r>
  <r>
    <n v="11276016"/>
    <n v="120994"/>
    <x v="0"/>
    <n v="1"/>
    <n v="0"/>
  </r>
  <r>
    <n v="11276016"/>
    <n v="987759"/>
    <x v="1"/>
    <n v="0"/>
    <n v="90"/>
  </r>
  <r>
    <n v="11276427"/>
    <n v="121578"/>
    <x v="1"/>
    <n v="4"/>
    <n v="90"/>
  </r>
  <r>
    <n v="11276427"/>
    <n v="793621"/>
    <x v="0"/>
    <n v="0"/>
    <n v="0"/>
  </r>
  <r>
    <n v="11276428"/>
    <n v="793621"/>
    <x v="0"/>
    <n v="1"/>
    <n v="0"/>
  </r>
  <r>
    <n v="11276428"/>
    <n v="987759"/>
    <x v="1"/>
    <n v="1"/>
    <n v="90"/>
  </r>
  <r>
    <n v="11276443"/>
    <n v="793621"/>
    <x v="0"/>
    <n v="0"/>
    <n v="0"/>
  </r>
  <r>
    <n v="11276443"/>
    <n v="987759"/>
    <x v="1"/>
    <n v="0"/>
    <n v="90"/>
  </r>
  <r>
    <n v="11276444"/>
    <n v="793621"/>
    <x v="0"/>
    <n v="1"/>
    <n v="0"/>
  </r>
  <r>
    <n v="11276444"/>
    <n v="1601680"/>
    <x v="1"/>
    <n v="2"/>
    <n v="90"/>
  </r>
  <r>
    <n v="11276454"/>
    <n v="1333766"/>
    <x v="5"/>
    <n v="0"/>
    <n v="90"/>
  </r>
  <r>
    <n v="11276454"/>
    <n v="2053670"/>
    <x v="1"/>
    <n v="0"/>
    <n v="90"/>
  </r>
  <r>
    <n v="11276478"/>
    <n v="26877"/>
    <x v="0"/>
    <n v="3"/>
    <n v="0"/>
  </r>
  <r>
    <n v="11276478"/>
    <n v="463541"/>
    <x v="1"/>
    <n v="0"/>
    <n v="90"/>
  </r>
  <r>
    <n v="11276502"/>
    <n v="1436408"/>
    <x v="1"/>
    <n v="3"/>
    <n v="90"/>
  </r>
  <r>
    <n v="11276502"/>
    <n v="2053670"/>
    <x v="1"/>
    <n v="0"/>
    <n v="90"/>
  </r>
  <r>
    <n v="11276512"/>
    <n v="552469"/>
    <x v="1"/>
    <n v="0"/>
    <n v="90"/>
  </r>
  <r>
    <n v="11276512"/>
    <n v="2011971"/>
    <x v="0"/>
    <n v="0"/>
    <n v="0"/>
  </r>
  <r>
    <n v="11276516"/>
    <n v="793621"/>
    <x v="0"/>
    <n v="2"/>
    <n v="0"/>
  </r>
  <r>
    <n v="11276516"/>
    <n v="1456633"/>
    <x v="0"/>
    <n v="3"/>
    <n v="0"/>
  </r>
  <r>
    <n v="11276595"/>
    <n v="2053670"/>
    <x v="1"/>
    <n v="3"/>
    <n v="90"/>
  </r>
  <r>
    <n v="11276595"/>
    <n v="2056315"/>
    <x v="0"/>
    <n v="0"/>
    <n v="0"/>
  </r>
  <r>
    <n v="11276597"/>
    <n v="228845"/>
    <x v="1"/>
    <n v="0"/>
    <n v="90"/>
  </r>
  <r>
    <n v="11276597"/>
    <n v="2053670"/>
    <x v="1"/>
    <n v="2"/>
    <n v="90"/>
  </r>
  <r>
    <n v="11276598"/>
    <n v="490468"/>
    <x v="0"/>
    <n v="0"/>
    <n v="0"/>
  </r>
  <r>
    <n v="11276598"/>
    <n v="2053670"/>
    <x v="1"/>
    <n v="1"/>
    <n v="90"/>
  </r>
  <r>
    <n v="11276639"/>
    <n v="710856"/>
    <x v="0"/>
    <n v="1"/>
    <n v="0"/>
  </r>
  <r>
    <n v="11276639"/>
    <n v="793621"/>
    <x v="0"/>
    <n v="0"/>
    <n v="0"/>
  </r>
  <r>
    <n v="11276642"/>
    <n v="1601680"/>
    <x v="1"/>
    <n v="2"/>
    <n v="90"/>
  </r>
  <r>
    <n v="11276642"/>
    <n v="2053670"/>
    <x v="1"/>
    <n v="0"/>
    <n v="90"/>
  </r>
  <r>
    <n v="11276643"/>
    <n v="308719"/>
    <x v="1"/>
    <n v="0"/>
    <n v="90"/>
  </r>
  <r>
    <n v="11276643"/>
    <n v="1369669"/>
    <x v="1"/>
    <n v="2"/>
    <n v="90"/>
  </r>
  <r>
    <n v="11276724"/>
    <n v="463541"/>
    <x v="1"/>
    <n v="0"/>
    <n v="90"/>
  </r>
  <r>
    <n v="11276724"/>
    <n v="490549"/>
    <x v="2"/>
    <n v="2"/>
    <n v="90"/>
  </r>
  <r>
    <n v="11276770"/>
    <n v="1414488"/>
    <x v="0"/>
    <n v="0"/>
    <n v="0"/>
  </r>
  <r>
    <n v="11276770"/>
    <n v="1902767"/>
    <x v="0"/>
    <n v="0"/>
    <n v="0"/>
  </r>
  <r>
    <n v="11277183"/>
    <n v="438811"/>
    <x v="0"/>
    <n v="0"/>
    <n v="0"/>
  </r>
  <r>
    <n v="11277183"/>
    <n v="793621"/>
    <x v="1"/>
    <n v="0"/>
    <n v="90"/>
  </r>
  <r>
    <n v="11277184"/>
    <n v="793621"/>
    <x v="1"/>
    <n v="0"/>
    <n v="90"/>
  </r>
  <r>
    <n v="11277184"/>
    <n v="1621820"/>
    <x v="0"/>
    <n v="1"/>
    <n v="0"/>
  </r>
  <r>
    <n v="11277189"/>
    <n v="793621"/>
    <x v="1"/>
    <n v="0"/>
    <n v="90"/>
  </r>
  <r>
    <n v="11277189"/>
    <n v="1333766"/>
    <x v="5"/>
    <n v="0"/>
    <n v="90"/>
  </r>
  <r>
    <n v="11277208"/>
    <n v="463541"/>
    <x v="0"/>
    <n v="0"/>
    <n v="0"/>
  </r>
  <r>
    <n v="11277208"/>
    <n v="1621820"/>
    <x v="0"/>
    <n v="0"/>
    <n v="0"/>
  </r>
  <r>
    <n v="11277220"/>
    <n v="463541"/>
    <x v="0"/>
    <n v="0"/>
    <n v="0"/>
  </r>
  <r>
    <n v="11277220"/>
    <n v="2053670"/>
    <x v="1"/>
    <n v="2"/>
    <n v="90"/>
  </r>
  <r>
    <n v="11277222"/>
    <n v="463541"/>
    <x v="0"/>
    <n v="0"/>
    <n v="0"/>
  </r>
  <r>
    <n v="11277222"/>
    <n v="1436408"/>
    <x v="1"/>
    <n v="3"/>
    <n v="90"/>
  </r>
  <r>
    <n v="11277249"/>
    <n v="137672"/>
    <x v="0"/>
    <n v="0"/>
    <n v="0"/>
  </r>
  <r>
    <n v="11277249"/>
    <n v="2053670"/>
    <x v="1"/>
    <n v="1"/>
    <n v="90"/>
  </r>
  <r>
    <n v="11277256"/>
    <n v="463541"/>
    <x v="0"/>
    <n v="3"/>
    <n v="0"/>
  </r>
  <r>
    <n v="11277256"/>
    <n v="908345"/>
    <x v="0"/>
    <n v="2"/>
    <n v="0"/>
  </r>
  <r>
    <n v="11277261"/>
    <n v="26877"/>
    <x v="0"/>
    <n v="0"/>
    <n v="0"/>
  </r>
  <r>
    <n v="11277261"/>
    <n v="2053670"/>
    <x v="1"/>
    <n v="1"/>
    <n v="90"/>
  </r>
  <r>
    <n v="11277262"/>
    <n v="2053670"/>
    <x v="1"/>
    <n v="2"/>
    <n v="90"/>
  </r>
  <r>
    <n v="11277262"/>
    <n v="2055070"/>
    <x v="0"/>
    <n v="1"/>
    <n v="0"/>
  </r>
  <r>
    <n v="11277269"/>
    <n v="463541"/>
    <x v="0"/>
    <n v="0"/>
    <n v="0"/>
  </r>
  <r>
    <n v="11277269"/>
    <n v="1601680"/>
    <x v="1"/>
    <n v="4"/>
    <n v="90"/>
  </r>
  <r>
    <n v="11277271"/>
    <n v="1601680"/>
    <x v="1"/>
    <n v="1"/>
    <n v="90"/>
  </r>
  <r>
    <n v="11277271"/>
    <n v="2053670"/>
    <x v="1"/>
    <n v="2"/>
    <n v="90"/>
  </r>
  <r>
    <n v="11277281"/>
    <n v="1436408"/>
    <x v="1"/>
    <n v="2"/>
    <n v="90"/>
  </r>
  <r>
    <n v="11277281"/>
    <n v="2053670"/>
    <x v="1"/>
    <n v="0"/>
    <n v="90"/>
  </r>
  <r>
    <n v="11277287"/>
    <n v="463541"/>
    <x v="0"/>
    <n v="0"/>
    <n v="0"/>
  </r>
  <r>
    <n v="11277287"/>
    <n v="1621820"/>
    <x v="0"/>
    <n v="1"/>
    <n v="0"/>
  </r>
  <r>
    <n v="11277305"/>
    <n v="2053670"/>
    <x v="1"/>
    <n v="2"/>
    <n v="90"/>
  </r>
  <r>
    <n v="11277305"/>
    <n v="2055070"/>
    <x v="0"/>
    <n v="1"/>
    <n v="0"/>
  </r>
  <r>
    <n v="11277306"/>
    <n v="137672"/>
    <x v="0"/>
    <n v="0"/>
    <n v="0"/>
  </r>
  <r>
    <n v="11277306"/>
    <n v="2053670"/>
    <x v="1"/>
    <n v="3"/>
    <n v="90"/>
  </r>
  <r>
    <n v="11277315"/>
    <n v="280029"/>
    <x v="2"/>
    <n v="1"/>
    <n v="90"/>
  </r>
  <r>
    <n v="11277315"/>
    <n v="463541"/>
    <x v="0"/>
    <n v="0"/>
    <n v="0"/>
  </r>
  <r>
    <n v="11277317"/>
    <n v="463541"/>
    <x v="0"/>
    <n v="0"/>
    <n v="0"/>
  </r>
  <r>
    <n v="11277317"/>
    <n v="1431173"/>
    <x v="0"/>
    <n v="2"/>
    <n v="0"/>
  </r>
  <r>
    <n v="11277326"/>
    <n v="463541"/>
    <x v="0"/>
    <n v="0"/>
    <n v="0"/>
  </r>
  <r>
    <n v="11277326"/>
    <n v="710856"/>
    <x v="0"/>
    <n v="0"/>
    <n v="0"/>
  </r>
  <r>
    <n v="11277328"/>
    <n v="463541"/>
    <x v="0"/>
    <n v="0"/>
    <n v="0"/>
  </r>
  <r>
    <n v="11277328"/>
    <n v="1629842"/>
    <x v="0"/>
    <n v="0"/>
    <n v="0"/>
  </r>
  <r>
    <n v="11277375"/>
    <n v="438811"/>
    <x v="0"/>
    <n v="1"/>
    <n v="0"/>
  </r>
  <r>
    <n v="11277375"/>
    <n v="463541"/>
    <x v="0"/>
    <n v="0"/>
    <n v="0"/>
  </r>
  <r>
    <n v="11277385"/>
    <n v="490468"/>
    <x v="0"/>
    <n v="1"/>
    <n v="0"/>
  </r>
  <r>
    <n v="11277385"/>
    <n v="793621"/>
    <x v="1"/>
    <n v="4"/>
    <n v="90"/>
  </r>
  <r>
    <n v="11277386"/>
    <n v="228845"/>
    <x v="1"/>
    <n v="3"/>
    <n v="90"/>
  </r>
  <r>
    <n v="11277386"/>
    <n v="793621"/>
    <x v="1"/>
    <n v="0"/>
    <n v="90"/>
  </r>
  <r>
    <n v="11277387"/>
    <n v="793621"/>
    <x v="1"/>
    <n v="0"/>
    <n v="90"/>
  </r>
  <r>
    <n v="11277387"/>
    <n v="2056315"/>
    <x v="0"/>
    <n v="3"/>
    <n v="0"/>
  </r>
  <r>
    <n v="11277389"/>
    <n v="463541"/>
    <x v="0"/>
    <n v="4"/>
    <n v="0"/>
  </r>
  <r>
    <n v="11277389"/>
    <n v="990223"/>
    <x v="0"/>
    <n v="0"/>
    <n v="0"/>
  </r>
  <r>
    <n v="11277409"/>
    <n v="463541"/>
    <x v="0"/>
    <n v="1"/>
    <n v="0"/>
  </r>
  <r>
    <n v="11277409"/>
    <n v="1333766"/>
    <x v="5"/>
    <n v="0"/>
    <n v="90"/>
  </r>
  <r>
    <n v="11277447"/>
    <n v="463541"/>
    <x v="0"/>
    <n v="1"/>
    <n v="0"/>
  </r>
  <r>
    <n v="11277447"/>
    <n v="793686"/>
    <x v="0"/>
    <n v="1"/>
    <n v="0"/>
  </r>
  <r>
    <n v="11277449"/>
    <n v="463541"/>
    <x v="0"/>
    <n v="0"/>
    <n v="0"/>
  </r>
  <r>
    <n v="11277449"/>
    <n v="662620"/>
    <x v="0"/>
    <n v="1"/>
    <n v="0"/>
  </r>
  <r>
    <n v="11277470"/>
    <n v="536938"/>
    <x v="0"/>
    <n v="1"/>
    <n v="0"/>
  </r>
  <r>
    <n v="11277470"/>
    <n v="2055939"/>
    <x v="0"/>
    <n v="2"/>
    <n v="0"/>
  </r>
  <r>
    <n v="11277487"/>
    <n v="2053456"/>
    <x v="0"/>
    <n v="0"/>
    <n v="0"/>
  </r>
  <r>
    <n v="11277487"/>
    <n v="2053670"/>
    <x v="1"/>
    <n v="1"/>
    <n v="90"/>
  </r>
  <r>
    <n v="11277632"/>
    <n v="463541"/>
    <x v="0"/>
    <n v="2"/>
    <n v="0"/>
  </r>
  <r>
    <n v="11277632"/>
    <n v="1456633"/>
    <x v="0"/>
    <n v="1"/>
    <n v="0"/>
  </r>
  <r>
    <n v="11277698"/>
    <n v="463541"/>
    <x v="0"/>
    <n v="0"/>
    <n v="0"/>
  </r>
  <r>
    <n v="11277698"/>
    <n v="2053402"/>
    <x v="0"/>
    <n v="1"/>
    <n v="0"/>
  </r>
  <r>
    <n v="11277705"/>
    <n v="438610"/>
    <x v="0"/>
    <n v="1"/>
    <n v="0"/>
  </r>
  <r>
    <n v="11277705"/>
    <n v="463541"/>
    <x v="0"/>
    <n v="1"/>
    <n v="0"/>
  </r>
  <r>
    <n v="11277706"/>
    <n v="793621"/>
    <x v="1"/>
    <n v="0"/>
    <n v="90"/>
  </r>
  <r>
    <n v="11277706"/>
    <n v="1629476"/>
    <x v="1"/>
    <n v="3"/>
    <n v="90"/>
  </r>
  <r>
    <n v="11277707"/>
    <n v="463541"/>
    <x v="0"/>
    <n v="0"/>
    <n v="0"/>
  </r>
  <r>
    <n v="11277707"/>
    <n v="2055939"/>
    <x v="0"/>
    <n v="2"/>
    <n v="0"/>
  </r>
  <r>
    <n v="11277823"/>
    <n v="121578"/>
    <x v="1"/>
    <n v="0"/>
    <n v="90"/>
  </r>
  <r>
    <n v="11277823"/>
    <n v="1597416"/>
    <x v="0"/>
    <n v="0"/>
    <n v="0"/>
  </r>
  <r>
    <n v="11277863"/>
    <n v="120994"/>
    <x v="0"/>
    <n v="3"/>
    <n v="0"/>
  </r>
  <r>
    <n v="11277863"/>
    <n v="463541"/>
    <x v="0"/>
    <n v="0"/>
    <n v="0"/>
  </r>
  <r>
    <n v="11277864"/>
    <n v="120994"/>
    <x v="0"/>
    <n v="2"/>
    <n v="0"/>
  </r>
  <r>
    <n v="11277864"/>
    <n v="121578"/>
    <x v="1"/>
    <n v="1"/>
    <n v="90"/>
  </r>
  <r>
    <n v="11277865"/>
    <n v="71272"/>
    <x v="0"/>
    <n v="0"/>
    <n v="0"/>
  </r>
  <r>
    <n v="11277865"/>
    <n v="463541"/>
    <x v="0"/>
    <n v="2"/>
    <n v="0"/>
  </r>
  <r>
    <n v="11277866"/>
    <n v="71272"/>
    <x v="0"/>
    <n v="1"/>
    <n v="0"/>
  </r>
  <r>
    <n v="11277866"/>
    <n v="121578"/>
    <x v="1"/>
    <n v="1"/>
    <n v="90"/>
  </r>
  <r>
    <n v="11277882"/>
    <n v="988708"/>
    <x v="1"/>
    <n v="0"/>
    <n v="90"/>
  </r>
  <r>
    <n v="11277882"/>
    <n v="2053402"/>
    <x v="0"/>
    <n v="2"/>
    <n v="0"/>
  </r>
  <r>
    <n v="11277883"/>
    <n v="121578"/>
    <x v="1"/>
    <n v="0"/>
    <n v="90"/>
  </r>
  <r>
    <n v="11277883"/>
    <n v="1902767"/>
    <x v="0"/>
    <n v="1"/>
    <n v="0"/>
  </r>
  <r>
    <n v="11277884"/>
    <n v="120994"/>
    <x v="0"/>
    <n v="2"/>
    <n v="0"/>
  </r>
  <r>
    <n v="11277884"/>
    <n v="1805969"/>
    <x v="0"/>
    <n v="0"/>
    <n v="0"/>
  </r>
  <r>
    <n v="11277891"/>
    <n v="121578"/>
    <x v="1"/>
    <n v="3"/>
    <n v="90"/>
  </r>
  <r>
    <n v="11277891"/>
    <n v="1414488"/>
    <x v="0"/>
    <n v="0"/>
    <n v="0"/>
  </r>
  <r>
    <n v="11277893"/>
    <n v="121578"/>
    <x v="1"/>
    <n v="0"/>
    <n v="90"/>
  </r>
  <r>
    <n v="11277893"/>
    <n v="2052502"/>
    <x v="0"/>
    <n v="2"/>
    <n v="0"/>
  </r>
  <r>
    <n v="11277898"/>
    <n v="26877"/>
    <x v="0"/>
    <n v="1"/>
    <n v="0"/>
  </r>
  <r>
    <n v="11277898"/>
    <n v="987759"/>
    <x v="1"/>
    <n v="4"/>
    <n v="90"/>
  </r>
  <r>
    <n v="11277911"/>
    <n v="987759"/>
    <x v="1"/>
    <n v="2"/>
    <n v="90"/>
  </r>
  <r>
    <n v="11277911"/>
    <n v="1456633"/>
    <x v="0"/>
    <n v="0"/>
    <n v="0"/>
  </r>
  <r>
    <n v="11277917"/>
    <n v="1989019"/>
    <x v="0"/>
    <n v="0"/>
    <n v="0"/>
  </r>
  <r>
    <n v="11277917"/>
    <n v="2053402"/>
    <x v="0"/>
    <n v="1"/>
    <n v="0"/>
  </r>
  <r>
    <n v="11277918"/>
    <n v="2013090"/>
    <x v="1"/>
    <n v="0"/>
    <n v="90"/>
  </r>
  <r>
    <n v="11277918"/>
    <n v="2053402"/>
    <x v="0"/>
    <n v="1"/>
    <n v="0"/>
  </r>
  <r>
    <n v="11277919"/>
    <n v="2053402"/>
    <x v="0"/>
    <n v="2"/>
    <n v="0"/>
  </r>
  <r>
    <n v="11277919"/>
    <n v="2053788"/>
    <x v="0"/>
    <n v="1"/>
    <n v="0"/>
  </r>
  <r>
    <n v="11278018"/>
    <n v="825468"/>
    <x v="1"/>
    <n v="0"/>
    <n v="90"/>
  </r>
  <r>
    <n v="11278018"/>
    <n v="2053402"/>
    <x v="0"/>
    <n v="1"/>
    <n v="0"/>
  </r>
  <r>
    <n v="11278019"/>
    <n v="987759"/>
    <x v="1"/>
    <n v="0"/>
    <n v="90"/>
  </r>
  <r>
    <n v="11278019"/>
    <n v="2055916"/>
    <x v="1"/>
    <n v="1"/>
    <n v="26"/>
  </r>
  <r>
    <n v="11278103"/>
    <n v="71272"/>
    <x v="0"/>
    <n v="0"/>
    <n v="0"/>
  </r>
  <r>
    <n v="11278103"/>
    <n v="121578"/>
    <x v="1"/>
    <n v="2"/>
    <n v="90"/>
  </r>
  <r>
    <n v="11278104"/>
    <n v="120994"/>
    <x v="0"/>
    <n v="1"/>
    <n v="0"/>
  </r>
  <r>
    <n v="11278104"/>
    <n v="121578"/>
    <x v="1"/>
    <n v="0"/>
    <n v="90"/>
  </r>
  <r>
    <n v="11278122"/>
    <n v="71272"/>
    <x v="0"/>
    <n v="0"/>
    <n v="0"/>
  </r>
  <r>
    <n v="11278122"/>
    <n v="2053402"/>
    <x v="0"/>
    <n v="3"/>
    <n v="0"/>
  </r>
  <r>
    <n v="11278123"/>
    <n v="120994"/>
    <x v="0"/>
    <n v="3"/>
    <n v="0"/>
  </r>
  <r>
    <n v="11278123"/>
    <n v="2053402"/>
    <x v="0"/>
    <n v="1"/>
    <n v="0"/>
  </r>
  <r>
    <n v="11278127"/>
    <n v="987759"/>
    <x v="1"/>
    <n v="0"/>
    <n v="90"/>
  </r>
  <r>
    <n v="11278127"/>
    <n v="1333766"/>
    <x v="5"/>
    <n v="0"/>
    <n v="90"/>
  </r>
  <r>
    <n v="11278128"/>
    <n v="151409"/>
    <x v="1"/>
    <n v="1"/>
    <n v="90"/>
  </r>
  <r>
    <n v="11278128"/>
    <n v="987759"/>
    <x v="1"/>
    <n v="1"/>
    <n v="90"/>
  </r>
  <r>
    <n v="11278136"/>
    <n v="121578"/>
    <x v="1"/>
    <n v="2"/>
    <n v="90"/>
  </r>
  <r>
    <n v="11278136"/>
    <n v="1333766"/>
    <x v="5"/>
    <n v="2"/>
    <n v="90"/>
  </r>
  <r>
    <n v="11278160"/>
    <n v="793573"/>
    <x v="0"/>
    <n v="3"/>
    <n v="0"/>
  </r>
  <r>
    <n v="11278160"/>
    <n v="793607"/>
    <x v="0"/>
    <n v="0"/>
    <n v="0"/>
  </r>
  <r>
    <n v="11278200"/>
    <n v="121578"/>
    <x v="1"/>
    <n v="0"/>
    <n v="90"/>
  </r>
  <r>
    <n v="11278200"/>
    <n v="151409"/>
    <x v="1"/>
    <n v="1"/>
    <n v="90"/>
  </r>
  <r>
    <n v="11278207"/>
    <n v="773984"/>
    <x v="0"/>
    <n v="0"/>
    <n v="0"/>
  </r>
  <r>
    <n v="11278207"/>
    <n v="2053402"/>
    <x v="0"/>
    <n v="1"/>
    <n v="0"/>
  </r>
  <r>
    <n v="11278209"/>
    <n v="2053402"/>
    <x v="0"/>
    <n v="0"/>
    <n v="0"/>
  </r>
  <r>
    <n v="11278209"/>
    <n v="2055666"/>
    <x v="1"/>
    <n v="0"/>
    <n v="90"/>
  </r>
  <r>
    <n v="11278263"/>
    <n v="988708"/>
    <x v="0"/>
    <n v="0"/>
    <n v="0"/>
  </r>
  <r>
    <n v="11278263"/>
    <n v="2053402"/>
    <x v="0"/>
    <n v="1"/>
    <n v="0"/>
  </r>
  <r>
    <n v="11278308"/>
    <n v="315523"/>
    <x v="1"/>
    <n v="0"/>
    <n v="90"/>
  </r>
  <r>
    <n v="11278308"/>
    <n v="990223"/>
    <x v="0"/>
    <n v="0"/>
    <n v="0"/>
  </r>
  <r>
    <n v="11278390"/>
    <n v="120151"/>
    <x v="1"/>
    <n v="1"/>
    <n v="90"/>
  </r>
  <r>
    <n v="11278390"/>
    <n v="1333784"/>
    <x v="0"/>
    <n v="1"/>
    <n v="0"/>
  </r>
  <r>
    <n v="11278437"/>
    <n v="438610"/>
    <x v="0"/>
    <n v="0"/>
    <n v="0"/>
  </r>
  <r>
    <n v="11278437"/>
    <n v="1040001"/>
    <x v="0"/>
    <n v="0"/>
    <n v="0"/>
  </r>
  <r>
    <n v="11278486"/>
    <n v="908345"/>
    <x v="0"/>
    <n v="0"/>
    <n v="0"/>
  </r>
  <r>
    <n v="11278486"/>
    <n v="2053670"/>
    <x v="1"/>
    <n v="1"/>
    <n v="90"/>
  </r>
  <r>
    <n v="11278886"/>
    <n v="793621"/>
    <x v="1"/>
    <n v="0"/>
    <n v="90"/>
  </r>
  <r>
    <n v="11278886"/>
    <n v="1621820"/>
    <x v="0"/>
    <n v="1"/>
    <n v="0"/>
  </r>
  <r>
    <n v="11278928"/>
    <n v="987759"/>
    <x v="1"/>
    <n v="1"/>
    <n v="90"/>
  </r>
  <r>
    <n v="11278928"/>
    <n v="2053670"/>
    <x v="1"/>
    <n v="4"/>
    <n v="90"/>
  </r>
  <r>
    <n v="11278929"/>
    <n v="463541"/>
    <x v="0"/>
    <n v="5"/>
    <n v="0"/>
  </r>
  <r>
    <n v="11278929"/>
    <n v="987759"/>
    <x v="1"/>
    <n v="1"/>
    <n v="90"/>
  </r>
  <r>
    <n v="11278935"/>
    <n v="793621"/>
    <x v="1"/>
    <n v="3"/>
    <n v="90"/>
  </r>
  <r>
    <n v="11278935"/>
    <n v="908345"/>
    <x v="0"/>
    <n v="2"/>
    <n v="0"/>
  </r>
  <r>
    <n v="11278993"/>
    <n v="120994"/>
    <x v="0"/>
    <n v="0"/>
    <n v="0"/>
  </r>
  <r>
    <n v="11278993"/>
    <n v="987759"/>
    <x v="1"/>
    <n v="0"/>
    <n v="90"/>
  </r>
  <r>
    <n v="11278994"/>
    <n v="71272"/>
    <x v="0"/>
    <n v="0"/>
    <n v="0"/>
  </r>
  <r>
    <n v="11278994"/>
    <n v="987759"/>
    <x v="1"/>
    <n v="0"/>
    <n v="90"/>
  </r>
  <r>
    <n v="11279237"/>
    <n v="463541"/>
    <x v="0"/>
    <n v="1"/>
    <n v="0"/>
  </r>
  <r>
    <n v="11279237"/>
    <n v="793644"/>
    <x v="1"/>
    <n v="0"/>
    <n v="90"/>
  </r>
  <r>
    <n v="11279300"/>
    <n v="793621"/>
    <x v="1"/>
    <n v="0"/>
    <n v="90"/>
  </r>
  <r>
    <n v="11279300"/>
    <n v="1436408"/>
    <x v="1"/>
    <n v="1"/>
    <n v="90"/>
  </r>
  <r>
    <n v="11279480"/>
    <n v="314902"/>
    <x v="1"/>
    <n v="2"/>
    <n v="90"/>
  </r>
  <r>
    <n v="11279480"/>
    <n v="463541"/>
    <x v="0"/>
    <n v="1"/>
    <n v="0"/>
  </r>
  <r>
    <n v="11279484"/>
    <n v="438610"/>
    <x v="0"/>
    <n v="5"/>
    <n v="0"/>
  </r>
  <r>
    <n v="11279484"/>
    <n v="1588202"/>
    <x v="0"/>
    <n v="1"/>
    <n v="0"/>
  </r>
  <r>
    <n v="11279582"/>
    <n v="1414488"/>
    <x v="0"/>
    <n v="0"/>
    <n v="0"/>
  </r>
  <r>
    <n v="11279582"/>
    <n v="2053478"/>
    <x v="0"/>
    <n v="0"/>
    <n v="0"/>
  </r>
  <r>
    <n v="11279657"/>
    <n v="987759"/>
    <x v="1"/>
    <n v="0"/>
    <n v="90"/>
  </r>
  <r>
    <n v="11279657"/>
    <n v="1333784"/>
    <x v="0"/>
    <n v="2"/>
    <n v="0"/>
  </r>
  <r>
    <n v="11279673"/>
    <n v="438610"/>
    <x v="0"/>
    <n v="0"/>
    <n v="0"/>
  </r>
  <r>
    <n v="11279673"/>
    <n v="993499"/>
    <x v="0"/>
    <n v="0"/>
    <n v="0"/>
  </r>
  <r>
    <n v="11280179"/>
    <n v="121578"/>
    <x v="0"/>
    <n v="0"/>
    <n v="0"/>
  </r>
  <r>
    <n v="11280179"/>
    <n v="1414488"/>
    <x v="0"/>
    <n v="0"/>
    <n v="0"/>
  </r>
  <r>
    <n v="11280180"/>
    <n v="987759"/>
    <x v="0"/>
    <n v="0"/>
    <n v="0"/>
  </r>
  <r>
    <n v="11280180"/>
    <n v="1414488"/>
    <x v="0"/>
    <n v="0"/>
    <n v="0"/>
  </r>
  <r>
    <n v="11280222"/>
    <n v="121578"/>
    <x v="0"/>
    <n v="0"/>
    <n v="0"/>
  </r>
  <r>
    <n v="11280222"/>
    <n v="990223"/>
    <x v="0"/>
    <n v="0"/>
    <n v="0"/>
  </r>
  <r>
    <n v="11280223"/>
    <n v="987759"/>
    <x v="1"/>
    <n v="2"/>
    <n v="90"/>
  </r>
  <r>
    <n v="11280223"/>
    <n v="990223"/>
    <x v="0"/>
    <n v="1"/>
    <n v="0"/>
  </r>
  <r>
    <n v="11280227"/>
    <n v="990223"/>
    <x v="0"/>
    <n v="0"/>
    <n v="0"/>
  </r>
  <r>
    <n v="11280227"/>
    <n v="2053402"/>
    <x v="0"/>
    <n v="1"/>
    <n v="0"/>
  </r>
  <r>
    <n v="11280229"/>
    <n v="987759"/>
    <x v="0"/>
    <n v="0"/>
    <n v="0"/>
  </r>
  <r>
    <n v="11280229"/>
    <n v="1414488"/>
    <x v="0"/>
    <n v="0"/>
    <n v="0"/>
  </r>
  <r>
    <n v="11280236"/>
    <n v="121578"/>
    <x v="0"/>
    <n v="0"/>
    <n v="0"/>
  </r>
  <r>
    <n v="11280236"/>
    <n v="314902"/>
    <x v="1"/>
    <n v="0"/>
    <n v="90"/>
  </r>
  <r>
    <n v="11280237"/>
    <n v="121578"/>
    <x v="0"/>
    <n v="0"/>
    <n v="0"/>
  </r>
  <r>
    <n v="11280237"/>
    <n v="1902871"/>
    <x v="0"/>
    <n v="0"/>
    <n v="0"/>
  </r>
  <r>
    <n v="11280240"/>
    <n v="990223"/>
    <x v="0"/>
    <n v="0"/>
    <n v="0"/>
  </r>
  <r>
    <n v="11280240"/>
    <n v="2053402"/>
    <x v="0"/>
    <n v="1"/>
    <n v="0"/>
  </r>
  <r>
    <n v="11280243"/>
    <n v="1902871"/>
    <x v="0"/>
    <n v="2"/>
    <n v="0"/>
  </r>
  <r>
    <n v="11280243"/>
    <n v="2053402"/>
    <x v="0"/>
    <n v="0"/>
    <n v="0"/>
  </r>
  <r>
    <n v="11280244"/>
    <n v="314902"/>
    <x v="1"/>
    <n v="0"/>
    <n v="90"/>
  </r>
  <r>
    <n v="11280244"/>
    <n v="2053402"/>
    <x v="0"/>
    <n v="1"/>
    <n v="0"/>
  </r>
  <r>
    <n v="11280246"/>
    <n v="1414488"/>
    <x v="0"/>
    <n v="0"/>
    <n v="0"/>
  </r>
  <r>
    <n v="11280246"/>
    <n v="2053402"/>
    <x v="0"/>
    <n v="0"/>
    <n v="0"/>
  </r>
  <r>
    <n v="11280269"/>
    <n v="121578"/>
    <x v="0"/>
    <n v="0"/>
    <n v="0"/>
  </r>
  <r>
    <n v="11280269"/>
    <n v="1333766"/>
    <x v="5"/>
    <n v="0"/>
    <n v="90"/>
  </r>
  <r>
    <n v="11280270"/>
    <n v="121578"/>
    <x v="0"/>
    <n v="0"/>
    <n v="0"/>
  </r>
  <r>
    <n v="11280270"/>
    <n v="151409"/>
    <x v="1"/>
    <n v="0"/>
    <n v="90"/>
  </r>
  <r>
    <n v="11280271"/>
    <n v="463541"/>
    <x v="0"/>
    <n v="4"/>
    <n v="0"/>
  </r>
  <r>
    <n v="11280271"/>
    <n v="987759"/>
    <x v="1"/>
    <n v="3"/>
    <n v="90"/>
  </r>
  <r>
    <n v="11280274"/>
    <n v="121578"/>
    <x v="0"/>
    <n v="0"/>
    <n v="0"/>
  </r>
  <r>
    <n v="11280274"/>
    <n v="793621"/>
    <x v="1"/>
    <n v="0"/>
    <n v="90"/>
  </r>
  <r>
    <n v="11280276"/>
    <n v="121578"/>
    <x v="0"/>
    <n v="0"/>
    <n v="0"/>
  </r>
  <r>
    <n v="11280276"/>
    <n v="2053670"/>
    <x v="1"/>
    <n v="0"/>
    <n v="90"/>
  </r>
  <r>
    <n v="11280280"/>
    <n v="990223"/>
    <x v="0"/>
    <n v="1"/>
    <n v="0"/>
  </r>
  <r>
    <n v="11280280"/>
    <n v="2053266"/>
    <x v="0"/>
    <n v="1"/>
    <n v="0"/>
  </r>
  <r>
    <n v="11280284"/>
    <n v="990223"/>
    <x v="0"/>
    <n v="0"/>
    <n v="0"/>
  </r>
  <r>
    <n v="11280284"/>
    <n v="2053266"/>
    <x v="0"/>
    <n v="3"/>
    <n v="0"/>
  </r>
  <r>
    <n v="11280287"/>
    <n v="990223"/>
    <x v="0"/>
    <n v="0"/>
    <n v="0"/>
  </r>
  <r>
    <n v="11280287"/>
    <n v="2053266"/>
    <x v="0"/>
    <n v="2"/>
    <n v="0"/>
  </r>
  <r>
    <n v="11280292"/>
    <n v="990223"/>
    <x v="0"/>
    <n v="1"/>
    <n v="0"/>
  </r>
  <r>
    <n v="11280292"/>
    <n v="2053266"/>
    <x v="0"/>
    <n v="4"/>
    <n v="0"/>
  </r>
  <r>
    <n v="11280294"/>
    <n v="990223"/>
    <x v="0"/>
    <n v="0"/>
    <n v="0"/>
  </r>
  <r>
    <n v="11280294"/>
    <n v="2053266"/>
    <x v="0"/>
    <n v="6"/>
    <n v="0"/>
  </r>
  <r>
    <n v="11280299"/>
    <n v="990223"/>
    <x v="0"/>
    <n v="1"/>
    <n v="0"/>
  </r>
  <r>
    <n v="11280299"/>
    <n v="2053266"/>
    <x v="0"/>
    <n v="2"/>
    <n v="0"/>
  </r>
  <r>
    <n v="11280307"/>
    <n v="990223"/>
    <x v="0"/>
    <n v="1"/>
    <n v="0"/>
  </r>
  <r>
    <n v="11280307"/>
    <n v="2053266"/>
    <x v="0"/>
    <n v="4"/>
    <n v="0"/>
  </r>
  <r>
    <n v="11280310"/>
    <n v="990223"/>
    <x v="0"/>
    <n v="1"/>
    <n v="0"/>
  </r>
  <r>
    <n v="11280310"/>
    <n v="1365742"/>
    <x v="1"/>
    <n v="0"/>
    <n v="90"/>
  </r>
  <r>
    <n v="11280315"/>
    <n v="990223"/>
    <x v="0"/>
    <n v="1"/>
    <n v="0"/>
  </r>
  <r>
    <n v="11280315"/>
    <n v="1365742"/>
    <x v="1"/>
    <n v="3"/>
    <n v="90"/>
  </r>
  <r>
    <n v="11280321"/>
    <n v="990223"/>
    <x v="0"/>
    <n v="0"/>
    <n v="0"/>
  </r>
  <r>
    <n v="11280321"/>
    <n v="2053266"/>
    <x v="0"/>
    <n v="5"/>
    <n v="0"/>
  </r>
  <r>
    <n v="11280322"/>
    <n v="990223"/>
    <x v="0"/>
    <n v="2"/>
    <n v="0"/>
  </r>
  <r>
    <n v="11280322"/>
    <n v="1365742"/>
    <x v="1"/>
    <n v="2"/>
    <n v="90"/>
  </r>
  <r>
    <n v="11280638"/>
    <n v="47586"/>
    <x v="1"/>
    <n v="2"/>
    <n v="90"/>
  </r>
  <r>
    <n v="11280638"/>
    <n v="1456633"/>
    <x v="0"/>
    <n v="0"/>
    <n v="0"/>
  </r>
  <r>
    <n v="11280640"/>
    <n v="799723"/>
    <x v="0"/>
    <n v="4"/>
    <n v="0"/>
  </r>
  <r>
    <n v="11280640"/>
    <n v="1456633"/>
    <x v="0"/>
    <n v="0"/>
    <n v="0"/>
  </r>
  <r>
    <n v="11280814"/>
    <n v="121578"/>
    <x v="0"/>
    <n v="0"/>
    <n v="0"/>
  </r>
  <r>
    <n v="11280814"/>
    <n v="2056315"/>
    <x v="0"/>
    <n v="0"/>
    <n v="0"/>
  </r>
  <r>
    <n v="11280815"/>
    <n v="121578"/>
    <x v="0"/>
    <n v="0"/>
    <n v="0"/>
  </r>
  <r>
    <n v="11280815"/>
    <n v="228845"/>
    <x v="1"/>
    <n v="0"/>
    <n v="90"/>
  </r>
  <r>
    <n v="11280816"/>
    <n v="121578"/>
    <x v="0"/>
    <n v="0"/>
    <n v="0"/>
  </r>
  <r>
    <n v="11280816"/>
    <n v="490468"/>
    <x v="0"/>
    <n v="0"/>
    <n v="0"/>
  </r>
  <r>
    <n v="11280944"/>
    <n v="151409"/>
    <x v="1"/>
    <n v="4"/>
    <n v="90"/>
  </r>
  <r>
    <n v="11280944"/>
    <n v="463541"/>
    <x v="0"/>
    <n v="0"/>
    <n v="0"/>
  </r>
  <r>
    <n v="11280947"/>
    <n v="463541"/>
    <x v="0"/>
    <n v="0"/>
    <n v="0"/>
  </r>
  <r>
    <n v="11280947"/>
    <n v="1333766"/>
    <x v="5"/>
    <n v="1"/>
    <n v="90"/>
  </r>
  <r>
    <n v="11280948"/>
    <n v="987759"/>
    <x v="1"/>
    <n v="0"/>
    <n v="90"/>
  </r>
  <r>
    <n v="11280948"/>
    <n v="1333766"/>
    <x v="5"/>
    <n v="0"/>
    <n v="90"/>
  </r>
  <r>
    <n v="11280950"/>
    <n v="121578"/>
    <x v="0"/>
    <n v="0"/>
    <n v="0"/>
  </r>
  <r>
    <n v="11280950"/>
    <n v="463541"/>
    <x v="0"/>
    <n v="0"/>
    <n v="0"/>
  </r>
  <r>
    <n v="11280952"/>
    <n v="463541"/>
    <x v="0"/>
    <n v="0"/>
    <n v="0"/>
  </r>
  <r>
    <n v="11280952"/>
    <n v="2053402"/>
    <x v="0"/>
    <n v="2"/>
    <n v="0"/>
  </r>
  <r>
    <n v="11280953"/>
    <n v="463541"/>
    <x v="0"/>
    <n v="2"/>
    <n v="0"/>
  </r>
  <r>
    <n v="11280953"/>
    <n v="990223"/>
    <x v="0"/>
    <n v="0"/>
    <n v="0"/>
  </r>
  <r>
    <n v="11280955"/>
    <n v="463541"/>
    <x v="0"/>
    <n v="2"/>
    <n v="0"/>
  </r>
  <r>
    <n v="11280955"/>
    <n v="987759"/>
    <x v="1"/>
    <n v="0"/>
    <n v="90"/>
  </r>
  <r>
    <n v="11280963"/>
    <n v="793621"/>
    <x v="1"/>
    <n v="0"/>
    <n v="90"/>
  </r>
  <r>
    <n v="11280963"/>
    <n v="2053402"/>
    <x v="0"/>
    <n v="0"/>
    <n v="0"/>
  </r>
  <r>
    <n v="11280964"/>
    <n v="793621"/>
    <x v="1"/>
    <n v="1"/>
    <n v="90"/>
  </r>
  <r>
    <n v="11280964"/>
    <n v="987759"/>
    <x v="1"/>
    <n v="1"/>
    <n v="90"/>
  </r>
  <r>
    <n v="11280965"/>
    <n v="793621"/>
    <x v="1"/>
    <n v="1"/>
    <n v="90"/>
  </r>
  <r>
    <n v="11280965"/>
    <n v="990223"/>
    <x v="0"/>
    <n v="2"/>
    <n v="0"/>
  </r>
  <r>
    <n v="11280973"/>
    <n v="463541"/>
    <x v="0"/>
    <n v="0"/>
    <n v="0"/>
  </r>
  <r>
    <n v="11280973"/>
    <n v="2056315"/>
    <x v="0"/>
    <n v="4"/>
    <n v="0"/>
  </r>
  <r>
    <n v="11280974"/>
    <n v="228845"/>
    <x v="1"/>
    <n v="3"/>
    <n v="90"/>
  </r>
  <r>
    <n v="11280974"/>
    <n v="793621"/>
    <x v="1"/>
    <n v="2"/>
    <n v="90"/>
  </r>
  <r>
    <n v="11280975"/>
    <n v="463541"/>
    <x v="0"/>
    <n v="2"/>
    <n v="0"/>
  </r>
  <r>
    <n v="11280975"/>
    <n v="490468"/>
    <x v="0"/>
    <n v="1"/>
    <n v="0"/>
  </r>
  <r>
    <n v="11280977"/>
    <n v="121578"/>
    <x v="0"/>
    <n v="0"/>
    <n v="0"/>
  </r>
  <r>
    <n v="11280977"/>
    <n v="793621"/>
    <x v="1"/>
    <n v="0"/>
    <n v="90"/>
  </r>
  <r>
    <n v="11281020"/>
    <n v="793621"/>
    <x v="1"/>
    <n v="0"/>
    <n v="90"/>
  </r>
  <r>
    <n v="11281020"/>
    <n v="1333784"/>
    <x v="0"/>
    <n v="2"/>
    <n v="0"/>
  </r>
  <r>
    <n v="11281021"/>
    <n v="793621"/>
    <x v="1"/>
    <n v="0"/>
    <n v="90"/>
  </r>
  <r>
    <n v="11281021"/>
    <n v="948677"/>
    <x v="0"/>
    <n v="3"/>
    <n v="0"/>
  </r>
  <r>
    <n v="11281030"/>
    <n v="71272"/>
    <x v="0"/>
    <n v="0"/>
    <n v="0"/>
  </r>
  <r>
    <n v="11281030"/>
    <n v="463541"/>
    <x v="0"/>
    <n v="1"/>
    <n v="0"/>
  </r>
  <r>
    <n v="11281032"/>
    <n v="120994"/>
    <x v="0"/>
    <n v="2"/>
    <n v="0"/>
  </r>
  <r>
    <n v="11281032"/>
    <n v="463541"/>
    <x v="0"/>
    <n v="0"/>
    <n v="0"/>
  </r>
  <r>
    <n v="11281331"/>
    <n v="438610"/>
    <x v="0"/>
    <n v="2"/>
    <n v="0"/>
  </r>
  <r>
    <n v="11281331"/>
    <n v="1588202"/>
    <x v="0"/>
    <n v="0"/>
    <n v="0"/>
  </r>
  <r>
    <n v="11281481"/>
    <n v="793607"/>
    <x v="0"/>
    <n v="0"/>
    <n v="0"/>
  </r>
  <r>
    <n v="11281481"/>
    <n v="960137"/>
    <x v="0"/>
    <n v="1"/>
    <n v="0"/>
  </r>
  <r>
    <n v="11281670"/>
    <n v="438610"/>
    <x v="0"/>
    <n v="0"/>
    <n v="0"/>
  </r>
  <r>
    <n v="11281670"/>
    <n v="1414488"/>
    <x v="0"/>
    <n v="0"/>
    <n v="0"/>
  </r>
  <r>
    <n v="11281696"/>
    <n v="438610"/>
    <x v="0"/>
    <n v="1"/>
    <n v="0"/>
  </r>
  <r>
    <n v="11281696"/>
    <n v="1414488"/>
    <x v="0"/>
    <n v="1"/>
    <n v="0"/>
  </r>
  <r>
    <n v="11281959"/>
    <n v="793621"/>
    <x v="1"/>
    <n v="0"/>
    <n v="90"/>
  </r>
  <r>
    <n v="11281959"/>
    <n v="2053670"/>
    <x v="1"/>
    <n v="1"/>
    <n v="90"/>
  </r>
  <r>
    <n v="11281962"/>
    <n v="2053670"/>
    <x v="1"/>
    <n v="1"/>
    <n v="90"/>
  </r>
  <r>
    <n v="11281962"/>
    <n v="2056315"/>
    <x v="0"/>
    <n v="0"/>
    <n v="0"/>
  </r>
  <r>
    <n v="11281964"/>
    <n v="228845"/>
    <x v="1"/>
    <n v="1"/>
    <n v="90"/>
  </r>
  <r>
    <n v="11281964"/>
    <n v="2053670"/>
    <x v="1"/>
    <n v="6"/>
    <n v="90"/>
  </r>
  <r>
    <n v="11281965"/>
    <n v="490468"/>
    <x v="0"/>
    <n v="0"/>
    <n v="0"/>
  </r>
  <r>
    <n v="11281965"/>
    <n v="2053670"/>
    <x v="1"/>
    <n v="3"/>
    <n v="90"/>
  </r>
  <r>
    <n v="11281968"/>
    <n v="463541"/>
    <x v="0"/>
    <n v="0"/>
    <n v="0"/>
  </r>
  <r>
    <n v="11281968"/>
    <n v="2053670"/>
    <x v="1"/>
    <n v="2"/>
    <n v="90"/>
  </r>
  <r>
    <n v="11281972"/>
    <n v="1629842"/>
    <x v="0"/>
    <n v="0"/>
    <n v="0"/>
  </r>
  <r>
    <n v="11281972"/>
    <n v="2053670"/>
    <x v="1"/>
    <n v="1"/>
    <n v="90"/>
  </r>
  <r>
    <n v="11281974"/>
    <n v="710856"/>
    <x v="0"/>
    <n v="1"/>
    <n v="0"/>
  </r>
  <r>
    <n v="11281974"/>
    <n v="2053670"/>
    <x v="1"/>
    <n v="3"/>
    <n v="90"/>
  </r>
  <r>
    <n v="11281977"/>
    <n v="793621"/>
    <x v="1"/>
    <n v="0"/>
    <n v="90"/>
  </r>
  <r>
    <n v="11281977"/>
    <n v="2053456"/>
    <x v="0"/>
    <n v="2"/>
    <n v="0"/>
  </r>
  <r>
    <n v="11282298"/>
    <n v="990223"/>
    <x v="0"/>
    <n v="3"/>
    <n v="0"/>
  </r>
  <r>
    <n v="11282298"/>
    <n v="2053670"/>
    <x v="1"/>
    <n v="1"/>
    <n v="90"/>
  </r>
  <r>
    <n v="11282752"/>
    <n v="120994"/>
    <x v="0"/>
    <n v="2"/>
    <n v="0"/>
  </r>
  <r>
    <n v="11282752"/>
    <n v="165163"/>
    <x v="1"/>
    <n v="0"/>
    <n v="90"/>
  </r>
  <r>
    <n v="11282935"/>
    <n v="438811"/>
    <x v="0"/>
    <n v="1"/>
    <n v="0"/>
  </r>
  <r>
    <n v="11282935"/>
    <n v="793621"/>
    <x v="0"/>
    <n v="1"/>
    <n v="0"/>
  </r>
  <r>
    <n v="11282938"/>
    <n v="438811"/>
    <x v="0"/>
    <n v="1"/>
    <n v="0"/>
  </r>
  <r>
    <n v="11282938"/>
    <n v="463541"/>
    <x v="0"/>
    <n v="0"/>
    <n v="0"/>
  </r>
  <r>
    <n v="11282939"/>
    <n v="793621"/>
    <x v="0"/>
    <n v="0"/>
    <n v="0"/>
  </r>
  <r>
    <n v="11282939"/>
    <n v="948677"/>
    <x v="0"/>
    <n v="1"/>
    <n v="0"/>
  </r>
  <r>
    <n v="11282941"/>
    <n v="793621"/>
    <x v="0"/>
    <n v="0"/>
    <n v="0"/>
  </r>
  <r>
    <n v="11282941"/>
    <n v="1333784"/>
    <x v="0"/>
    <n v="1"/>
    <n v="0"/>
  </r>
  <r>
    <n v="11282943"/>
    <n v="228845"/>
    <x v="0"/>
    <n v="2"/>
    <n v="0"/>
  </r>
  <r>
    <n v="11282943"/>
    <n v="793621"/>
    <x v="0"/>
    <n v="2"/>
    <n v="0"/>
  </r>
  <r>
    <n v="11282944"/>
    <n v="463541"/>
    <x v="0"/>
    <n v="0"/>
    <n v="0"/>
  </r>
  <r>
    <n v="11282944"/>
    <n v="948677"/>
    <x v="1"/>
    <n v="0"/>
    <n v="90"/>
  </r>
  <r>
    <n v="11282947"/>
    <n v="463541"/>
    <x v="0"/>
    <n v="0"/>
    <n v="0"/>
  </r>
  <r>
    <n v="11282947"/>
    <n v="1333784"/>
    <x v="0"/>
    <n v="2"/>
    <n v="0"/>
  </r>
  <r>
    <n v="11282949"/>
    <n v="463541"/>
    <x v="0"/>
    <n v="0"/>
    <n v="0"/>
  </r>
  <r>
    <n v="11282949"/>
    <n v="948677"/>
    <x v="1"/>
    <n v="2"/>
    <n v="90"/>
  </r>
  <r>
    <n v="11282950"/>
    <n v="793621"/>
    <x v="0"/>
    <n v="2"/>
    <n v="0"/>
  </r>
  <r>
    <n v="11282950"/>
    <n v="990223"/>
    <x v="0"/>
    <n v="2"/>
    <n v="0"/>
  </r>
  <r>
    <n v="11282952"/>
    <n v="463541"/>
    <x v="0"/>
    <n v="0"/>
    <n v="0"/>
  </r>
  <r>
    <n v="11282952"/>
    <n v="1333784"/>
    <x v="0"/>
    <n v="1"/>
    <n v="0"/>
  </r>
  <r>
    <n v="11282956"/>
    <n v="228845"/>
    <x v="0"/>
    <n v="1"/>
    <n v="0"/>
  </r>
  <r>
    <n v="11282956"/>
    <n v="463541"/>
    <x v="0"/>
    <n v="1"/>
    <n v="0"/>
  </r>
  <r>
    <n v="11282958"/>
    <n v="490468"/>
    <x v="0"/>
    <n v="2"/>
    <n v="0"/>
  </r>
  <r>
    <n v="11282958"/>
    <n v="793621"/>
    <x v="0"/>
    <n v="1"/>
    <n v="0"/>
  </r>
  <r>
    <n v="11282959"/>
    <n v="793621"/>
    <x v="0"/>
    <n v="0"/>
    <n v="0"/>
  </r>
  <r>
    <n v="11282959"/>
    <n v="2056315"/>
    <x v="0"/>
    <n v="2"/>
    <n v="0"/>
  </r>
  <r>
    <n v="11282963"/>
    <n v="463541"/>
    <x v="0"/>
    <n v="3"/>
    <n v="0"/>
  </r>
  <r>
    <n v="11282963"/>
    <n v="490468"/>
    <x v="0"/>
    <n v="0"/>
    <n v="0"/>
  </r>
  <r>
    <n v="11282986"/>
    <n v="993915"/>
    <x v="0"/>
    <n v="0"/>
    <n v="0"/>
  </r>
  <r>
    <n v="11282986"/>
    <n v="1333784"/>
    <x v="0"/>
    <n v="0"/>
    <n v="0"/>
  </r>
  <r>
    <n v="11283163"/>
    <n v="793621"/>
    <x v="0"/>
    <n v="1"/>
    <n v="0"/>
  </r>
  <r>
    <n v="11283163"/>
    <n v="1456633"/>
    <x v="0"/>
    <n v="1"/>
    <n v="0"/>
  </r>
  <r>
    <n v="11283468"/>
    <n v="314902"/>
    <x v="1"/>
    <n v="0"/>
    <n v="90"/>
  </r>
  <r>
    <n v="11283468"/>
    <n v="793621"/>
    <x v="0"/>
    <n v="1"/>
    <n v="0"/>
  </r>
  <r>
    <n v="11283469"/>
    <n v="121578"/>
    <x v="0"/>
    <n v="0"/>
    <n v="0"/>
  </r>
  <r>
    <n v="11283469"/>
    <n v="314902"/>
    <x v="1"/>
    <n v="0"/>
    <n v="90"/>
  </r>
  <r>
    <n v="11283471"/>
    <n v="793621"/>
    <x v="0"/>
    <n v="0"/>
    <n v="0"/>
  </r>
  <r>
    <n v="11283471"/>
    <n v="1902871"/>
    <x v="0"/>
    <n v="2"/>
    <n v="0"/>
  </r>
  <r>
    <n v="11283472"/>
    <n v="121578"/>
    <x v="0"/>
    <n v="0"/>
    <n v="0"/>
  </r>
  <r>
    <n v="11283472"/>
    <n v="1902871"/>
    <x v="0"/>
    <n v="0"/>
    <n v="0"/>
  </r>
  <r>
    <n v="11283509"/>
    <n v="463541"/>
    <x v="0"/>
    <n v="1"/>
    <n v="0"/>
  </r>
  <r>
    <n v="11283509"/>
    <n v="2055939"/>
    <x v="0"/>
    <n v="2"/>
    <n v="0"/>
  </r>
  <r>
    <n v="11283597"/>
    <n v="71272"/>
    <x v="0"/>
    <n v="0"/>
    <n v="0"/>
  </r>
  <r>
    <n v="11283597"/>
    <n v="121578"/>
    <x v="0"/>
    <n v="0"/>
    <n v="0"/>
  </r>
  <r>
    <n v="11283598"/>
    <n v="120994"/>
    <x v="0"/>
    <n v="0"/>
    <n v="0"/>
  </r>
  <r>
    <n v="11283598"/>
    <n v="987759"/>
    <x v="1"/>
    <n v="0"/>
    <n v="90"/>
  </r>
  <r>
    <n v="11283603"/>
    <n v="71272"/>
    <x v="0"/>
    <n v="0"/>
    <n v="0"/>
  </r>
  <r>
    <n v="11283603"/>
    <n v="2053402"/>
    <x v="0"/>
    <n v="1"/>
    <n v="0"/>
  </r>
  <r>
    <n v="11283605"/>
    <n v="120994"/>
    <x v="0"/>
    <n v="1"/>
    <n v="0"/>
  </r>
  <r>
    <n v="11283605"/>
    <n v="2053402"/>
    <x v="0"/>
    <n v="1"/>
    <n v="0"/>
  </r>
  <r>
    <n v="11284234"/>
    <n v="121578"/>
    <x v="0"/>
    <n v="3"/>
    <n v="0"/>
  </r>
  <r>
    <n v="11284234"/>
    <n v="948677"/>
    <x v="1"/>
    <n v="0"/>
    <n v="90"/>
  </r>
  <r>
    <n v="11284245"/>
    <n v="987759"/>
    <x v="1"/>
    <n v="0"/>
    <n v="90"/>
  </r>
  <r>
    <n v="11284245"/>
    <n v="1333784"/>
    <x v="0"/>
    <n v="2"/>
    <n v="0"/>
  </r>
  <r>
    <n v="11284246"/>
    <n v="948677"/>
    <x v="1"/>
    <n v="1"/>
    <n v="90"/>
  </r>
  <r>
    <n v="11284246"/>
    <n v="987759"/>
    <x v="1"/>
    <n v="0"/>
    <n v="90"/>
  </r>
  <r>
    <n v="11284252"/>
    <n v="987759"/>
    <x v="1"/>
    <n v="0"/>
    <n v="90"/>
  </r>
  <r>
    <n v="11284252"/>
    <n v="1333784"/>
    <x v="0"/>
    <n v="4"/>
    <n v="0"/>
  </r>
  <r>
    <n v="11284254"/>
    <n v="948677"/>
    <x v="1"/>
    <n v="2"/>
    <n v="90"/>
  </r>
  <r>
    <n v="11284254"/>
    <n v="987759"/>
    <x v="1"/>
    <n v="0"/>
    <n v="90"/>
  </r>
  <r>
    <n v="11284262"/>
    <n v="987759"/>
    <x v="1"/>
    <n v="0"/>
    <n v="90"/>
  </r>
  <r>
    <n v="11284262"/>
    <n v="1333784"/>
    <x v="0"/>
    <n v="0"/>
    <n v="0"/>
  </r>
  <r>
    <n v="11284263"/>
    <n v="948677"/>
    <x v="1"/>
    <n v="4"/>
    <n v="90"/>
  </r>
  <r>
    <n v="11284263"/>
    <n v="987759"/>
    <x v="1"/>
    <n v="0"/>
    <n v="90"/>
  </r>
  <r>
    <n v="11284269"/>
    <n v="948677"/>
    <x v="0"/>
    <n v="1"/>
    <n v="0"/>
  </r>
  <r>
    <n v="11284269"/>
    <n v="2053402"/>
    <x v="0"/>
    <n v="0"/>
    <n v="0"/>
  </r>
  <r>
    <n v="11284274"/>
    <n v="987759"/>
    <x v="1"/>
    <n v="0"/>
    <n v="90"/>
  </r>
  <r>
    <n v="11284274"/>
    <n v="1333784"/>
    <x v="0"/>
    <n v="2"/>
    <n v="0"/>
  </r>
  <r>
    <n v="11284280"/>
    <n v="948677"/>
    <x v="1"/>
    <n v="0"/>
    <n v="90"/>
  </r>
  <r>
    <n v="11284280"/>
    <n v="2053402"/>
    <x v="0"/>
    <n v="0"/>
    <n v="0"/>
  </r>
  <r>
    <n v="11284319"/>
    <n v="121578"/>
    <x v="0"/>
    <n v="0"/>
    <n v="0"/>
  </r>
  <r>
    <n v="11284319"/>
    <n v="151409"/>
    <x v="1"/>
    <n v="0"/>
    <n v="90"/>
  </r>
  <r>
    <n v="11284322"/>
    <n v="121578"/>
    <x v="0"/>
    <n v="0"/>
    <n v="0"/>
  </r>
  <r>
    <n v="11284322"/>
    <n v="1333766"/>
    <x v="5"/>
    <n v="4"/>
    <n v="90"/>
  </r>
  <r>
    <n v="11285187"/>
    <n v="1333784"/>
    <x v="0"/>
    <n v="0"/>
    <n v="0"/>
  </r>
  <r>
    <n v="11285187"/>
    <n v="2053670"/>
    <x v="1"/>
    <n v="0"/>
    <n v="90"/>
  </r>
  <r>
    <n v="11285188"/>
    <n v="948677"/>
    <x v="1"/>
    <n v="1"/>
    <n v="90"/>
  </r>
  <r>
    <n v="11285188"/>
    <n v="2053670"/>
    <x v="1"/>
    <n v="1"/>
    <n v="90"/>
  </r>
  <r>
    <n v="11285355"/>
    <n v="1456633"/>
    <x v="0"/>
    <n v="0"/>
    <n v="0"/>
  </r>
  <r>
    <n v="11285355"/>
    <n v="2053670"/>
    <x v="1"/>
    <n v="2"/>
    <n v="90"/>
  </r>
  <r>
    <n v="11285571"/>
    <n v="799717"/>
    <x v="0"/>
    <n v="2"/>
    <n v="0"/>
  </r>
  <r>
    <n v="11285571"/>
    <n v="1908208"/>
    <x v="0"/>
    <n v="0"/>
    <n v="0"/>
  </r>
  <r>
    <n v="11286270"/>
    <n v="120994"/>
    <x v="0"/>
    <n v="0"/>
    <n v="0"/>
  </r>
  <r>
    <n v="11286270"/>
    <n v="820766"/>
    <x v="0"/>
    <n v="1"/>
    <n v="0"/>
  </r>
  <r>
    <n v="11286386"/>
    <n v="793621"/>
    <x v="0"/>
    <n v="2"/>
    <n v="0"/>
  </r>
  <r>
    <n v="11286386"/>
    <n v="1333784"/>
    <x v="0"/>
    <n v="0"/>
    <n v="0"/>
  </r>
  <r>
    <n v="11286398"/>
    <n v="793621"/>
    <x v="0"/>
    <n v="1"/>
    <n v="0"/>
  </r>
  <r>
    <n v="11286398"/>
    <n v="948677"/>
    <x v="1"/>
    <n v="1"/>
    <n v="90"/>
  </r>
  <r>
    <n v="11287013"/>
    <n v="438610"/>
    <x v="0"/>
    <n v="2"/>
    <n v="0"/>
  </r>
  <r>
    <n v="11287013"/>
    <n v="987759"/>
    <x v="1"/>
    <n v="0"/>
    <n v="90"/>
  </r>
  <r>
    <n v="11287015"/>
    <n v="987759"/>
    <x v="1"/>
    <n v="0"/>
    <n v="90"/>
  </r>
  <r>
    <n v="11287015"/>
    <n v="1629476"/>
    <x v="1"/>
    <n v="4"/>
    <n v="90"/>
  </r>
  <r>
    <n v="11287017"/>
    <n v="987759"/>
    <x v="1"/>
    <n v="0"/>
    <n v="90"/>
  </r>
  <r>
    <n v="11287017"/>
    <n v="2055939"/>
    <x v="0"/>
    <n v="2"/>
    <n v="0"/>
  </r>
  <r>
    <n v="11287063"/>
    <n v="121578"/>
    <x v="0"/>
    <n v="1"/>
    <n v="0"/>
  </r>
  <r>
    <n v="11287063"/>
    <n v="948677"/>
    <x v="1"/>
    <n v="2"/>
    <n v="90"/>
  </r>
  <r>
    <n v="11287070"/>
    <n v="121578"/>
    <x v="0"/>
    <n v="2"/>
    <n v="0"/>
  </r>
  <r>
    <n v="11287070"/>
    <n v="1333784"/>
    <x v="0"/>
    <n v="0"/>
    <n v="0"/>
  </r>
  <r>
    <n v="11287708"/>
    <n v="624394"/>
    <x v="5"/>
    <n v="0"/>
    <n v="46"/>
  </r>
  <r>
    <n v="11287708"/>
    <n v="2055939"/>
    <x v="0"/>
    <n v="2"/>
    <n v="0"/>
  </r>
  <r>
    <n v="11287908"/>
    <n v="1333784"/>
    <x v="0"/>
    <n v="0"/>
    <n v="0"/>
  </r>
  <r>
    <n v="11287908"/>
    <n v="2053402"/>
    <x v="0"/>
    <n v="2"/>
    <n v="0"/>
  </r>
  <r>
    <n v="11287909"/>
    <n v="948677"/>
    <x v="1"/>
    <n v="0"/>
    <n v="90"/>
  </r>
  <r>
    <n v="11287909"/>
    <n v="2053402"/>
    <x v="0"/>
    <n v="2"/>
    <n v="0"/>
  </r>
  <r>
    <n v="11288052"/>
    <n v="438610"/>
    <x v="0"/>
    <n v="2"/>
    <n v="0"/>
  </r>
  <r>
    <n v="11288052"/>
    <n v="793621"/>
    <x v="0"/>
    <n v="0"/>
    <n v="0"/>
  </r>
  <r>
    <n v="11288590"/>
    <n v="121578"/>
    <x v="0"/>
    <n v="4"/>
    <n v="0"/>
  </r>
  <r>
    <n v="11288590"/>
    <n v="314902"/>
    <x v="1"/>
    <n v="0"/>
    <n v="90"/>
  </r>
  <r>
    <n v="11288592"/>
    <n v="121578"/>
    <x v="0"/>
    <n v="0"/>
    <n v="0"/>
  </r>
  <r>
    <n v="11288592"/>
    <n v="1902871"/>
    <x v="0"/>
    <n v="3"/>
    <n v="0"/>
  </r>
  <r>
    <n v="11288849"/>
    <n v="120994"/>
    <x v="0"/>
    <n v="2"/>
    <n v="0"/>
  </r>
  <r>
    <n v="11288849"/>
    <n v="121578"/>
    <x v="0"/>
    <n v="0"/>
    <n v="0"/>
  </r>
  <r>
    <n v="11288850"/>
    <n v="71272"/>
    <x v="0"/>
    <n v="0"/>
    <n v="0"/>
  </r>
  <r>
    <n v="11288850"/>
    <n v="121578"/>
    <x v="0"/>
    <n v="2"/>
    <n v="0"/>
  </r>
  <r>
    <n v="11288877"/>
    <n v="490468"/>
    <x v="0"/>
    <n v="0"/>
    <n v="0"/>
  </r>
  <r>
    <n v="11288877"/>
    <n v="2053402"/>
    <x v="0"/>
    <n v="1"/>
    <n v="0"/>
  </r>
  <r>
    <n v="11288878"/>
    <n v="228845"/>
    <x v="0"/>
    <n v="0"/>
    <n v="0"/>
  </r>
  <r>
    <n v="11288878"/>
    <n v="2053402"/>
    <x v="0"/>
    <n v="3"/>
    <n v="0"/>
  </r>
  <r>
    <n v="11288880"/>
    <n v="2053402"/>
    <x v="0"/>
    <n v="0"/>
    <n v="0"/>
  </r>
  <r>
    <n v="11288880"/>
    <n v="2056315"/>
    <x v="0"/>
    <n v="2"/>
    <n v="0"/>
  </r>
  <r>
    <n v="11288887"/>
    <n v="490468"/>
    <x v="0"/>
    <n v="1"/>
    <n v="0"/>
  </r>
  <r>
    <n v="11288887"/>
    <n v="987759"/>
    <x v="1"/>
    <n v="2"/>
    <n v="90"/>
  </r>
  <r>
    <n v="11288902"/>
    <n v="120994"/>
    <x v="0"/>
    <n v="1"/>
    <n v="0"/>
  </r>
  <r>
    <n v="11288902"/>
    <n v="2053402"/>
    <x v="0"/>
    <n v="2"/>
    <n v="0"/>
  </r>
  <r>
    <n v="11288903"/>
    <n v="71272"/>
    <x v="0"/>
    <n v="0"/>
    <n v="0"/>
  </r>
  <r>
    <n v="11288903"/>
    <n v="2053402"/>
    <x v="0"/>
    <n v="1"/>
    <n v="0"/>
  </r>
  <r>
    <n v="11289348"/>
    <n v="314902"/>
    <x v="1"/>
    <n v="4"/>
    <n v="90"/>
  </r>
  <r>
    <n v="11289348"/>
    <n v="463541"/>
    <x v="1"/>
    <n v="1"/>
    <n v="90"/>
  </r>
  <r>
    <n v="11289514"/>
    <n v="463541"/>
    <x v="1"/>
    <n v="1"/>
    <n v="90"/>
  </r>
  <r>
    <n v="11289514"/>
    <n v="1333784"/>
    <x v="0"/>
    <n v="2"/>
    <n v="0"/>
  </r>
  <r>
    <n v="11289516"/>
    <n v="463541"/>
    <x v="1"/>
    <n v="1"/>
    <n v="90"/>
  </r>
  <r>
    <n v="11289516"/>
    <n v="948677"/>
    <x v="1"/>
    <n v="3"/>
    <n v="90"/>
  </r>
  <r>
    <n v="11289536"/>
    <n v="1333784"/>
    <x v="0"/>
    <n v="0"/>
    <n v="0"/>
  </r>
  <r>
    <n v="11289536"/>
    <n v="2053670"/>
    <x v="1"/>
    <n v="1"/>
    <n v="90"/>
  </r>
  <r>
    <n v="11289538"/>
    <n v="948677"/>
    <x v="1"/>
    <n v="0"/>
    <n v="90"/>
  </r>
  <r>
    <n v="11289538"/>
    <n v="2053670"/>
    <x v="1"/>
    <n v="0"/>
    <n v="90"/>
  </r>
  <r>
    <n v="11289720"/>
    <n v="463541"/>
    <x v="1"/>
    <n v="0"/>
    <n v="90"/>
  </r>
  <r>
    <n v="11289720"/>
    <n v="490468"/>
    <x v="0"/>
    <n v="2"/>
    <n v="0"/>
  </r>
  <r>
    <n v="11289721"/>
    <n v="463541"/>
    <x v="1"/>
    <n v="0"/>
    <n v="90"/>
  </r>
  <r>
    <n v="11289721"/>
    <n v="2056315"/>
    <x v="0"/>
    <n v="4"/>
    <n v="0"/>
  </r>
  <r>
    <n v="11292529"/>
    <n v="71272"/>
    <x v="0"/>
    <n v="0"/>
    <n v="0"/>
  </r>
  <r>
    <n v="11292529"/>
    <n v="987759"/>
    <x v="1"/>
    <n v="2"/>
    <n v="90"/>
  </r>
  <r>
    <n v="11292532"/>
    <n v="120994"/>
    <x v="0"/>
    <n v="1"/>
    <n v="0"/>
  </r>
  <r>
    <n v="11292532"/>
    <n v="987759"/>
    <x v="1"/>
    <n v="0"/>
    <n v="90"/>
  </r>
  <r>
    <n v="616131427"/>
    <n v="1333766"/>
    <x v="0"/>
    <n v="3"/>
    <n v="0"/>
  </r>
  <r>
    <n v="616131427"/>
    <n v="1460483"/>
    <x v="0"/>
    <n v="2"/>
    <n v="0"/>
  </r>
  <r>
    <n v="616133607"/>
    <n v="486181"/>
    <x v="0"/>
    <n v="0"/>
    <n v="0"/>
  </r>
  <r>
    <n v="616133607"/>
    <n v="1597416"/>
    <x v="1"/>
    <n v="2"/>
    <n v="90"/>
  </r>
  <r>
    <n v="616135120"/>
    <n v="438811"/>
    <x v="0"/>
    <n v="0"/>
    <n v="0"/>
  </r>
  <r>
    <n v="616135120"/>
    <n v="796087"/>
    <x v="0"/>
    <n v="3"/>
    <n v="0"/>
  </r>
  <r>
    <n v="616135288"/>
    <n v="-43972143"/>
    <x v="0"/>
    <n v="2"/>
    <n v="0"/>
  </r>
  <r>
    <n v="616135288"/>
    <n v="772631"/>
    <x v="0"/>
    <n v="0"/>
    <n v="0"/>
  </r>
  <r>
    <n v="616135387"/>
    <n v="-43972044"/>
    <x v="0"/>
    <n v="1"/>
    <n v="0"/>
  </r>
  <r>
    <n v="616135387"/>
    <n v="1601680"/>
    <x v="0"/>
    <n v="0"/>
    <n v="0"/>
  </r>
  <r>
    <n v="616135404"/>
    <n v="-43972027"/>
    <x v="0"/>
    <n v="3"/>
    <n v="0"/>
  </r>
  <r>
    <n v="616135404"/>
    <n v="120994"/>
    <x v="0"/>
    <n v="0"/>
    <n v="0"/>
  </r>
  <r>
    <n v="616135430"/>
    <n v="-43972001"/>
    <x v="0"/>
    <n v="0"/>
    <n v="0"/>
  </r>
  <r>
    <n v="616135430"/>
    <n v="490468"/>
    <x v="0"/>
    <n v="0"/>
    <n v="0"/>
  </r>
  <r>
    <n v="616135449"/>
    <n v="-43971982"/>
    <x v="0"/>
    <n v="1"/>
    <n v="0"/>
  </r>
  <r>
    <n v="616135449"/>
    <n v="1414488"/>
    <x v="0"/>
    <n v="0"/>
    <n v="0"/>
  </r>
  <r>
    <n v="616135520"/>
    <n v="-43971911"/>
    <x v="0"/>
    <n v="1"/>
    <n v="0"/>
  </r>
  <r>
    <n v="616135520"/>
    <n v="1456633"/>
    <x v="1"/>
    <n v="0"/>
    <n v="52"/>
  </r>
  <r>
    <n v="616135570"/>
    <n v="-43971861"/>
    <x v="0"/>
    <n v="2"/>
    <n v="0"/>
  </r>
  <r>
    <n v="616135570"/>
    <n v="438610"/>
    <x v="0"/>
    <n v="0"/>
    <n v="0"/>
  </r>
  <r>
    <n v="616135573"/>
    <n v="-43971857"/>
    <x v="0"/>
    <n v="2"/>
    <n v="0"/>
  </r>
  <r>
    <n v="616135573"/>
    <n v="314902"/>
    <x v="0"/>
    <n v="0"/>
    <n v="0"/>
  </r>
  <r>
    <n v="616135591"/>
    <n v="-43971840"/>
    <x v="0"/>
    <n v="2"/>
    <n v="0"/>
  </r>
  <r>
    <n v="616135591"/>
    <n v="1369669"/>
    <x v="0"/>
    <n v="0"/>
    <n v="0"/>
  </r>
  <r>
    <n v="616135957"/>
    <n v="-43971474"/>
    <x v="0"/>
    <n v="3"/>
    <n v="0"/>
  </r>
  <r>
    <n v="616135957"/>
    <n v="1333784"/>
    <x v="0"/>
    <n v="0"/>
    <n v="0"/>
  </r>
  <r>
    <n v="616137690"/>
    <n v="-43969741"/>
    <x v="0"/>
    <n v="1"/>
    <n v="0"/>
  </r>
  <r>
    <n v="616137690"/>
    <n v="121578"/>
    <x v="0"/>
    <n v="0"/>
    <n v="0"/>
  </r>
  <r>
    <n v="616141065"/>
    <n v="988465"/>
    <x v="0"/>
    <n v="1"/>
    <n v="0"/>
  </r>
  <r>
    <n v="616141065"/>
    <n v="990223"/>
    <x v="0"/>
    <n v="1"/>
    <n v="0"/>
  </r>
  <r>
    <n v="616142290"/>
    <n v="1417104"/>
    <x v="0"/>
    <n v="1"/>
    <n v="0"/>
  </r>
  <r>
    <n v="616142290"/>
    <n v="1578599"/>
    <x v="0"/>
    <n v="2"/>
    <n v="0"/>
  </r>
  <r>
    <n v="616143268"/>
    <n v="799717"/>
    <x v="0"/>
    <n v="0"/>
    <n v="0"/>
  </r>
  <r>
    <n v="616143268"/>
    <n v="1372025"/>
    <x v="0"/>
    <n v="1"/>
    <n v="0"/>
  </r>
  <r>
    <n v="616161296"/>
    <n v="2011971"/>
    <x v="0"/>
    <n v="2"/>
    <n v="0"/>
  </r>
  <r>
    <n v="616161296"/>
    <n v="2012163"/>
    <x v="0"/>
    <n v="0"/>
    <n v="0"/>
  </r>
  <r>
    <n v="616170417"/>
    <n v="1902440"/>
    <x v="1"/>
    <n v="0"/>
    <n v="90"/>
  </r>
  <r>
    <n v="616170417"/>
    <n v="1902608"/>
    <x v="0"/>
    <n v="1"/>
    <n v="0"/>
  </r>
  <r>
    <n v="616170497"/>
    <n v="710524"/>
    <x v="0"/>
    <n v="0"/>
    <n v="0"/>
  </r>
  <r>
    <n v="616170497"/>
    <n v="1902871"/>
    <x v="0"/>
    <n v="3"/>
    <n v="0"/>
  </r>
  <r>
    <n v="616180218"/>
    <n v="1799344"/>
    <x v="0"/>
    <n v="0"/>
    <n v="0"/>
  </r>
  <r>
    <n v="616180218"/>
    <n v="1799468"/>
    <x v="1"/>
    <n v="1"/>
    <n v="90"/>
  </r>
  <r>
    <n v="616202641"/>
    <n v="987759"/>
    <x v="1"/>
    <n v="0"/>
    <n v="90"/>
  </r>
  <r>
    <n v="616202641"/>
    <n v="987801"/>
    <x v="0"/>
    <n v="2"/>
    <n v="0"/>
  </r>
  <r>
    <n v="616214484"/>
    <n v="735980"/>
    <x v="0"/>
    <n v="2"/>
    <n v="0"/>
  </r>
  <r>
    <n v="616214484"/>
    <n v="1409386"/>
    <x v="1"/>
    <n v="1"/>
    <n v="90"/>
  </r>
  <r>
    <n v="616220194"/>
    <n v="-44122672"/>
    <x v="0"/>
    <n v="2"/>
    <n v="0"/>
  </r>
  <r>
    <n v="616220194"/>
    <n v="463541"/>
    <x v="1"/>
    <n v="0"/>
    <n v="90"/>
  </r>
  <r>
    <n v="616221417"/>
    <n v="793549"/>
    <x v="0"/>
    <n v="0"/>
    <n v="0"/>
  </r>
  <r>
    <n v="616221417"/>
    <n v="793621"/>
    <x v="0"/>
    <n v="0"/>
    <n v="0"/>
  </r>
  <r>
    <n v="616221422"/>
    <n v="793607"/>
    <x v="0"/>
    <n v="0"/>
    <n v="0"/>
  </r>
  <r>
    <n v="616221422"/>
    <n v="793626"/>
    <x v="0"/>
    <n v="1"/>
    <n v="0"/>
  </r>
  <r>
    <n v="616221473"/>
    <n v="793536"/>
    <x v="0"/>
    <n v="0"/>
    <n v="0"/>
  </r>
  <r>
    <n v="616221473"/>
    <n v="793539"/>
    <x v="0"/>
    <n v="3"/>
    <n v="0"/>
  </r>
  <r>
    <n v="616225996"/>
    <n v="71272"/>
    <x v="0"/>
    <n v="0"/>
    <n v="0"/>
  </r>
  <r>
    <n v="616225996"/>
    <n v="223655"/>
    <x v="0"/>
    <n v="1"/>
    <n v="0"/>
  </r>
  <r>
    <n v="616226531"/>
    <n v="228845"/>
    <x v="0"/>
    <n v="0"/>
    <n v="0"/>
  </r>
  <r>
    <n v="616226531"/>
    <n v="229855"/>
    <x v="0"/>
    <n v="1"/>
    <n v="0"/>
  </r>
  <r>
    <n v="616228096"/>
    <n v="1629476"/>
    <x v="1"/>
    <n v="0"/>
    <n v="90"/>
  </r>
  <r>
    <n v="616228096"/>
    <n v="1629527"/>
    <x v="0"/>
    <n v="1"/>
    <n v="0"/>
  </r>
  <r>
    <n v="616231613"/>
    <n v="218170"/>
    <x v="0"/>
    <n v="0"/>
    <n v="0"/>
  </r>
  <r>
    <n v="616231613"/>
    <n v="1211037"/>
    <x v="0"/>
    <n v="1"/>
    <n v="0"/>
  </r>
  <r>
    <n v="616248832"/>
    <n v="2054476"/>
    <x v="0"/>
    <n v="0"/>
    <n v="0"/>
  </r>
  <r>
    <n v="616248832"/>
    <n v="2056220"/>
    <x v="0"/>
    <n v="1"/>
    <n v="0"/>
  </r>
  <r>
    <n v="616248836"/>
    <n v="2055730"/>
    <x v="1"/>
    <n v="4"/>
    <n v="90"/>
  </r>
  <r>
    <n v="616248836"/>
    <n v="2056220"/>
    <x v="0"/>
    <n v="0"/>
    <n v="0"/>
  </r>
  <r>
    <n v="616248837"/>
    <n v="2054076"/>
    <x v="1"/>
    <n v="3"/>
    <n v="30"/>
  </r>
  <r>
    <n v="616248837"/>
    <n v="2056220"/>
    <x v="0"/>
    <n v="0"/>
    <n v="0"/>
  </r>
  <r>
    <n v="616248844"/>
    <n v="2053039"/>
    <x v="0"/>
    <n v="1"/>
    <n v="0"/>
  </r>
  <r>
    <n v="616248844"/>
    <n v="2056220"/>
    <x v="0"/>
    <n v="0"/>
    <n v="0"/>
  </r>
  <r>
    <n v="616250119"/>
    <n v="2056315"/>
    <x v="0"/>
    <n v="0"/>
    <n v="0"/>
  </r>
  <r>
    <n v="616250119"/>
    <n v="2057031"/>
    <x v="0"/>
    <n v="0"/>
    <n v="0"/>
  </r>
  <r>
    <n v="616250124"/>
    <n v="2054494"/>
    <x v="0"/>
    <n v="5"/>
    <n v="0"/>
  </r>
  <r>
    <n v="616250124"/>
    <n v="2056315"/>
    <x v="0"/>
    <n v="1"/>
    <n v="0"/>
  </r>
  <r>
    <n v="616250125"/>
    <n v="2055886"/>
    <x v="0"/>
    <n v="0"/>
    <n v="0"/>
  </r>
  <r>
    <n v="616250125"/>
    <n v="2056315"/>
    <x v="0"/>
    <n v="3"/>
    <n v="0"/>
  </r>
  <r>
    <n v="616250132"/>
    <n v="2055343"/>
    <x v="2"/>
    <n v="1"/>
    <n v="90"/>
  </r>
  <r>
    <n v="616250132"/>
    <n v="2056315"/>
    <x v="0"/>
    <n v="0"/>
    <n v="0"/>
  </r>
  <r>
    <n v="616250135"/>
    <n v="2055583"/>
    <x v="0"/>
    <n v="1"/>
    <n v="0"/>
  </r>
  <r>
    <n v="616250135"/>
    <n v="2056315"/>
    <x v="0"/>
    <n v="2"/>
    <n v="0"/>
  </r>
  <r>
    <n v="616250622"/>
    <n v="2053376"/>
    <x v="1"/>
    <n v="4"/>
    <n v="65"/>
  </r>
  <r>
    <n v="616250622"/>
    <n v="2053612"/>
    <x v="0"/>
    <n v="0"/>
    <n v="0"/>
  </r>
  <r>
    <n v="616250625"/>
    <n v="2053376"/>
    <x v="0"/>
    <n v="1"/>
    <n v="0"/>
  </r>
  <r>
    <n v="616250625"/>
    <n v="2056387"/>
    <x v="0"/>
    <n v="0"/>
    <n v="0"/>
  </r>
  <r>
    <n v="616250632"/>
    <n v="2050515"/>
    <x v="0"/>
    <n v="2"/>
    <n v="0"/>
  </r>
  <r>
    <n v="616250632"/>
    <n v="2053376"/>
    <x v="0"/>
    <n v="1"/>
    <n v="0"/>
  </r>
  <r>
    <n v="616250636"/>
    <n v="2053376"/>
    <x v="0"/>
    <n v="1"/>
    <n v="0"/>
  </r>
  <r>
    <n v="616250636"/>
    <n v="2054881"/>
    <x v="1"/>
    <n v="0"/>
    <n v="90"/>
  </r>
  <r>
    <n v="616253197"/>
    <n v="2052500"/>
    <x v="1"/>
    <n v="2"/>
    <n v="90"/>
  </r>
  <r>
    <n v="616253197"/>
    <n v="2056046"/>
    <x v="0"/>
    <n v="0"/>
    <n v="0"/>
  </r>
  <r>
    <n v="616253201"/>
    <n v="2052500"/>
    <x v="2"/>
    <n v="4"/>
    <n v="90"/>
  </r>
  <r>
    <n v="616253201"/>
    <n v="2055425"/>
    <x v="0"/>
    <n v="0"/>
    <n v="0"/>
  </r>
  <r>
    <n v="616253205"/>
    <n v="2052500"/>
    <x v="1"/>
    <n v="2"/>
    <n v="90"/>
  </r>
  <r>
    <n v="616253205"/>
    <n v="2056733"/>
    <x v="0"/>
    <n v="0"/>
    <n v="0"/>
  </r>
  <r>
    <n v="616253208"/>
    <n v="2052500"/>
    <x v="1"/>
    <n v="3"/>
    <n v="90"/>
  </r>
  <r>
    <n v="616253208"/>
    <n v="2053435"/>
    <x v="0"/>
    <n v="2"/>
    <n v="0"/>
  </r>
  <r>
    <n v="616254877"/>
    <n v="2053143"/>
    <x v="0"/>
    <n v="3"/>
    <n v="0"/>
  </r>
  <r>
    <n v="616254877"/>
    <n v="2056854"/>
    <x v="0"/>
    <n v="0"/>
    <n v="0"/>
  </r>
  <r>
    <n v="616254882"/>
    <n v="2055870"/>
    <x v="0"/>
    <n v="4"/>
    <n v="0"/>
  </r>
  <r>
    <n v="616254882"/>
    <n v="2056854"/>
    <x v="0"/>
    <n v="1"/>
    <n v="0"/>
  </r>
  <r>
    <n v="616254887"/>
    <n v="2055659"/>
    <x v="0"/>
    <n v="1"/>
    <n v="0"/>
  </r>
  <r>
    <n v="616254887"/>
    <n v="2056854"/>
    <x v="0"/>
    <n v="2"/>
    <n v="0"/>
  </r>
  <r>
    <n v="616254890"/>
    <n v="2053188"/>
    <x v="0"/>
    <n v="4"/>
    <n v="0"/>
  </r>
  <r>
    <n v="616254890"/>
    <n v="2056854"/>
    <x v="0"/>
    <n v="0"/>
    <n v="0"/>
  </r>
  <r>
    <n v="616260365"/>
    <n v="2054493"/>
    <x v="2"/>
    <n v="1"/>
    <n v="90"/>
  </r>
  <r>
    <n v="616260365"/>
    <n v="2055939"/>
    <x v="0"/>
    <n v="3"/>
    <n v="0"/>
  </r>
  <r>
    <n v="616260369"/>
    <n v="2055203"/>
    <x v="0"/>
    <n v="0"/>
    <n v="0"/>
  </r>
  <r>
    <n v="616260369"/>
    <n v="2055939"/>
    <x v="0"/>
    <n v="2"/>
    <n v="0"/>
  </r>
  <r>
    <n v="616260373"/>
    <n v="2055702"/>
    <x v="0"/>
    <n v="2"/>
    <n v="0"/>
  </r>
  <r>
    <n v="616260373"/>
    <n v="2055939"/>
    <x v="0"/>
    <n v="0"/>
    <n v="0"/>
  </r>
  <r>
    <n v="616260377"/>
    <n v="2055733"/>
    <x v="0"/>
    <n v="1"/>
    <n v="0"/>
  </r>
  <r>
    <n v="616260377"/>
    <n v="2055939"/>
    <x v="0"/>
    <n v="2"/>
    <n v="0"/>
  </r>
  <r>
    <n v="616260381"/>
    <n v="2055599"/>
    <x v="0"/>
    <n v="2"/>
    <n v="0"/>
  </r>
  <r>
    <n v="616260381"/>
    <n v="2055939"/>
    <x v="0"/>
    <n v="0"/>
    <n v="0"/>
  </r>
  <r>
    <n v="616262550"/>
    <n v="2053670"/>
    <x v="1"/>
    <n v="4"/>
    <n v="90"/>
  </r>
  <r>
    <n v="616262550"/>
    <n v="2055954"/>
    <x v="1"/>
    <n v="1"/>
    <n v="90"/>
  </r>
  <r>
    <n v="616262555"/>
    <n v="2051130"/>
    <x v="0"/>
    <n v="2"/>
    <n v="0"/>
  </r>
  <r>
    <n v="616262555"/>
    <n v="2053670"/>
    <x v="2"/>
    <n v="2"/>
    <n v="90"/>
  </r>
  <r>
    <n v="616262558"/>
    <n v="2050438"/>
    <x v="1"/>
    <n v="1"/>
    <n v="90"/>
  </r>
  <r>
    <n v="616262558"/>
    <n v="2053670"/>
    <x v="1"/>
    <n v="0"/>
    <n v="90"/>
  </r>
  <r>
    <n v="616262562"/>
    <n v="2053670"/>
    <x v="1"/>
    <n v="1"/>
    <n v="90"/>
  </r>
  <r>
    <n v="616262562"/>
    <n v="2054366"/>
    <x v="0"/>
    <n v="6"/>
    <n v="0"/>
  </r>
  <r>
    <n v="616262998"/>
    <n v="2053402"/>
    <x v="0"/>
    <n v="0"/>
    <n v="0"/>
  </r>
  <r>
    <n v="616262998"/>
    <n v="2055887"/>
    <x v="0"/>
    <n v="0"/>
    <n v="0"/>
  </r>
  <r>
    <n v="616263000"/>
    <n v="2053402"/>
    <x v="0"/>
    <n v="1"/>
    <n v="0"/>
  </r>
  <r>
    <n v="616263000"/>
    <n v="2056081"/>
    <x v="0"/>
    <n v="0"/>
    <n v="0"/>
  </r>
  <r>
    <n v="616263007"/>
    <n v="2053402"/>
    <x v="0"/>
    <n v="0"/>
    <n v="0"/>
  </r>
  <r>
    <n v="616263007"/>
    <n v="2055483"/>
    <x v="0"/>
    <n v="0"/>
    <n v="0"/>
  </r>
  <r>
    <n v="616263012"/>
    <n v="2050889"/>
    <x v="0"/>
    <n v="0"/>
    <n v="0"/>
  </r>
  <r>
    <n v="616263012"/>
    <n v="2053402"/>
    <x v="0"/>
    <n v="2"/>
    <n v="0"/>
  </r>
  <r>
    <n v="616263053"/>
    <n v="2052668"/>
    <x v="0"/>
    <n v="1"/>
    <n v="0"/>
  </r>
  <r>
    <n v="616263053"/>
    <n v="2056602"/>
    <x v="1"/>
    <n v="2"/>
    <n v="14"/>
  </r>
  <r>
    <n v="616263058"/>
    <n v="2052110"/>
    <x v="0"/>
    <n v="1"/>
    <n v="0"/>
  </r>
  <r>
    <n v="616263058"/>
    <n v="2052668"/>
    <x v="1"/>
    <n v="0"/>
    <n v="60"/>
  </r>
  <r>
    <n v="616263063"/>
    <n v="2052668"/>
    <x v="0"/>
    <n v="1"/>
    <n v="0"/>
  </r>
  <r>
    <n v="616263063"/>
    <n v="2054354"/>
    <x v="0"/>
    <n v="4"/>
    <n v="0"/>
  </r>
  <r>
    <n v="616263067"/>
    <n v="2052668"/>
    <x v="1"/>
    <n v="0"/>
    <n v="90"/>
  </r>
  <r>
    <n v="616263067"/>
    <n v="2055179"/>
    <x v="0"/>
    <n v="3"/>
    <n v="0"/>
  </r>
  <r>
    <n v="616263072"/>
    <n v="2052668"/>
    <x v="0"/>
    <n v="0"/>
    <n v="0"/>
  </r>
  <r>
    <n v="616263072"/>
    <n v="2054627"/>
    <x v="1"/>
    <n v="3"/>
    <n v="90"/>
  </r>
  <r>
    <n v="616307688"/>
    <n v="2053192"/>
    <x v="0"/>
    <n v="0"/>
    <n v="0"/>
  </r>
  <r>
    <n v="616307688"/>
    <n v="2058356"/>
    <x v="0"/>
    <n v="1"/>
    <n v="0"/>
  </r>
  <r>
    <n v="616307690"/>
    <n v="2058355"/>
    <x v="0"/>
    <n v="0"/>
    <n v="0"/>
  </r>
  <r>
    <n v="616307690"/>
    <n v="2058356"/>
    <x v="0"/>
    <n v="0"/>
    <n v="0"/>
  </r>
  <r>
    <n v="616307696"/>
    <n v="2058356"/>
    <x v="0"/>
    <n v="0"/>
    <n v="0"/>
  </r>
  <r>
    <n v="616307696"/>
    <n v="2058360"/>
    <x v="0"/>
    <n v="4"/>
    <n v="0"/>
  </r>
  <r>
    <n v="616307699"/>
    <n v="2058353"/>
    <x v="0"/>
    <n v="4"/>
    <n v="0"/>
  </r>
  <r>
    <n v="616307699"/>
    <n v="2058356"/>
    <x v="0"/>
    <n v="0"/>
    <n v="0"/>
  </r>
  <r>
    <n v="617267308"/>
    <n v="122578"/>
    <x v="0"/>
    <n v="3"/>
    <n v="0"/>
  </r>
  <r>
    <n v="617267308"/>
    <n v="772631"/>
    <x v="0"/>
    <n v="1"/>
    <n v="0"/>
  </r>
  <r>
    <n v="617267309"/>
    <n v="772631"/>
    <x v="0"/>
    <n v="2"/>
    <n v="0"/>
  </r>
  <r>
    <n v="617267309"/>
    <n v="1586565"/>
    <x v="1"/>
    <n v="1"/>
    <n v="90"/>
  </r>
  <r>
    <n v="617267316"/>
    <n v="307702"/>
    <x v="0"/>
    <n v="4"/>
    <n v="0"/>
  </r>
  <r>
    <n v="617267316"/>
    <n v="772631"/>
    <x v="0"/>
    <n v="0"/>
    <n v="0"/>
  </r>
  <r>
    <n v="617267319"/>
    <n v="121286"/>
    <x v="0"/>
    <n v="2"/>
    <n v="0"/>
  </r>
  <r>
    <n v="617267319"/>
    <n v="772631"/>
    <x v="0"/>
    <n v="1"/>
    <n v="0"/>
  </r>
  <r>
    <n v="617267586"/>
    <n v="1419863"/>
    <x v="1"/>
    <n v="3"/>
    <n v="90"/>
  </r>
  <r>
    <n v="617267586"/>
    <n v="1601680"/>
    <x v="0"/>
    <n v="1"/>
    <n v="0"/>
  </r>
  <r>
    <n v="617267587"/>
    <n v="490468"/>
    <x v="0"/>
    <n v="1"/>
    <n v="0"/>
  </r>
  <r>
    <n v="617267587"/>
    <n v="1589927"/>
    <x v="0"/>
    <n v="4"/>
    <n v="0"/>
  </r>
  <r>
    <n v="617267592"/>
    <n v="490468"/>
    <x v="0"/>
    <n v="1"/>
    <n v="0"/>
  </r>
  <r>
    <n v="617267592"/>
    <n v="1601680"/>
    <x v="0"/>
    <n v="1"/>
    <n v="0"/>
  </r>
  <r>
    <n v="617267593"/>
    <n v="490468"/>
    <x v="0"/>
    <n v="0"/>
    <n v="0"/>
  </r>
  <r>
    <n v="617267593"/>
    <n v="1336807"/>
    <x v="0"/>
    <n v="1"/>
    <n v="0"/>
  </r>
  <r>
    <n v="617267594"/>
    <n v="125391"/>
    <x v="0"/>
    <n v="0"/>
    <n v="0"/>
  </r>
  <r>
    <n v="617267594"/>
    <n v="1601680"/>
    <x v="0"/>
    <n v="0"/>
    <n v="0"/>
  </r>
  <r>
    <n v="617267599"/>
    <n v="1589927"/>
    <x v="0"/>
    <n v="3"/>
    <n v="0"/>
  </r>
  <r>
    <n v="617267599"/>
    <n v="1601680"/>
    <x v="0"/>
    <n v="0"/>
    <n v="0"/>
  </r>
  <r>
    <n v="617267600"/>
    <n v="490468"/>
    <x v="0"/>
    <n v="1"/>
    <n v="0"/>
  </r>
  <r>
    <n v="617267600"/>
    <n v="1588393"/>
    <x v="0"/>
    <n v="2"/>
    <n v="0"/>
  </r>
  <r>
    <n v="617267603"/>
    <n v="125391"/>
    <x v="0"/>
    <n v="1"/>
    <n v="0"/>
  </r>
  <r>
    <n v="617267603"/>
    <n v="490468"/>
    <x v="0"/>
    <n v="0"/>
    <n v="0"/>
  </r>
  <r>
    <n v="617268147"/>
    <n v="994022"/>
    <x v="0"/>
    <n v="1"/>
    <n v="0"/>
  </r>
  <r>
    <n v="617268147"/>
    <n v="1414488"/>
    <x v="0"/>
    <n v="3"/>
    <n v="0"/>
  </r>
  <r>
    <n v="617268152"/>
    <n v="1414488"/>
    <x v="0"/>
    <n v="2"/>
    <n v="0"/>
  </r>
  <r>
    <n v="617268152"/>
    <n v="1586695"/>
    <x v="0"/>
    <n v="4"/>
    <n v="0"/>
  </r>
  <r>
    <n v="617268154"/>
    <n v="1414488"/>
    <x v="0"/>
    <n v="1"/>
    <n v="0"/>
  </r>
  <r>
    <n v="617268154"/>
    <n v="1592224"/>
    <x v="0"/>
    <n v="1"/>
    <n v="0"/>
  </r>
  <r>
    <n v="617268159"/>
    <n v="31041"/>
    <x v="0"/>
    <n v="5"/>
    <n v="0"/>
  </r>
  <r>
    <n v="617268159"/>
    <n v="1414488"/>
    <x v="0"/>
    <n v="0"/>
    <n v="0"/>
  </r>
  <r>
    <n v="617268203"/>
    <n v="120994"/>
    <x v="0"/>
    <n v="1"/>
    <n v="0"/>
  </r>
  <r>
    <n v="617268203"/>
    <n v="125815"/>
    <x v="0"/>
    <n v="0"/>
    <n v="0"/>
  </r>
  <r>
    <n v="617268207"/>
    <n v="120994"/>
    <x v="0"/>
    <n v="1"/>
    <n v="0"/>
  </r>
  <r>
    <n v="617268207"/>
    <n v="990216"/>
    <x v="0"/>
    <n v="0"/>
    <n v="0"/>
  </r>
  <r>
    <n v="617268212"/>
    <n v="120994"/>
    <x v="0"/>
    <n v="1"/>
    <n v="0"/>
  </r>
  <r>
    <n v="617268212"/>
    <n v="486797"/>
    <x v="0"/>
    <n v="0"/>
    <n v="0"/>
  </r>
  <r>
    <n v="617268213"/>
    <n v="120994"/>
    <x v="0"/>
    <n v="0"/>
    <n v="0"/>
  </r>
  <r>
    <n v="617268213"/>
    <n v="989511"/>
    <x v="4"/>
    <n v="2"/>
    <n v="90"/>
  </r>
  <r>
    <n v="617268222"/>
    <n v="120994"/>
    <x v="0"/>
    <n v="3"/>
    <n v="0"/>
  </r>
  <r>
    <n v="617268222"/>
    <n v="989444"/>
    <x v="0"/>
    <n v="0"/>
    <n v="0"/>
  </r>
  <r>
    <n v="617268649"/>
    <n v="314902"/>
    <x v="0"/>
    <n v="1"/>
    <n v="0"/>
  </r>
  <r>
    <n v="617268649"/>
    <n v="489097"/>
    <x v="0"/>
    <n v="3"/>
    <n v="0"/>
  </r>
  <r>
    <n v="617268654"/>
    <n v="314902"/>
    <x v="1"/>
    <n v="0"/>
    <n v="1"/>
  </r>
  <r>
    <n v="617268654"/>
    <n v="779997"/>
    <x v="0"/>
    <n v="2"/>
    <n v="0"/>
  </r>
  <r>
    <n v="617268659"/>
    <n v="314902"/>
    <x v="0"/>
    <n v="2"/>
    <n v="0"/>
  </r>
  <r>
    <n v="617268659"/>
    <n v="775120"/>
    <x v="0"/>
    <n v="0"/>
    <n v="0"/>
  </r>
  <r>
    <n v="617268662"/>
    <n v="314902"/>
    <x v="0"/>
    <n v="1"/>
    <n v="0"/>
  </r>
  <r>
    <n v="617268662"/>
    <n v="437181"/>
    <x v="0"/>
    <n v="2"/>
    <n v="0"/>
  </r>
  <r>
    <n v="617268669"/>
    <n v="119636"/>
    <x v="0"/>
    <n v="5"/>
    <n v="0"/>
  </r>
  <r>
    <n v="617268669"/>
    <n v="314902"/>
    <x v="0"/>
    <n v="0"/>
    <n v="0"/>
  </r>
  <r>
    <n v="617269601"/>
    <n v="120571"/>
    <x v="0"/>
    <n v="1"/>
    <n v="0"/>
  </r>
  <r>
    <n v="617269601"/>
    <n v="438610"/>
    <x v="0"/>
    <n v="1"/>
    <n v="0"/>
  </r>
  <r>
    <n v="617269606"/>
    <n v="438610"/>
    <x v="0"/>
    <n v="0"/>
    <n v="0"/>
  </r>
  <r>
    <n v="617269606"/>
    <n v="991491"/>
    <x v="1"/>
    <n v="0"/>
    <n v="90"/>
  </r>
  <r>
    <n v="617269611"/>
    <n v="312903"/>
    <x v="0"/>
    <n v="0"/>
    <n v="0"/>
  </r>
  <r>
    <n v="617269611"/>
    <n v="438610"/>
    <x v="0"/>
    <n v="3"/>
    <n v="0"/>
  </r>
  <r>
    <n v="617269614"/>
    <n v="434638"/>
    <x v="0"/>
    <n v="1"/>
    <n v="0"/>
  </r>
  <r>
    <n v="617269614"/>
    <n v="438610"/>
    <x v="0"/>
    <n v="1"/>
    <n v="0"/>
  </r>
  <r>
    <n v="617269620"/>
    <n v="438610"/>
    <x v="0"/>
    <n v="2"/>
    <n v="0"/>
  </r>
  <r>
    <n v="617269620"/>
    <n v="1416957"/>
    <x v="0"/>
    <n v="0"/>
    <n v="0"/>
  </r>
  <r>
    <n v="617269772"/>
    <n v="489684"/>
    <x v="0"/>
    <n v="0"/>
    <n v="0"/>
  </r>
  <r>
    <n v="617269772"/>
    <n v="1333784"/>
    <x v="0"/>
    <n v="0"/>
    <n v="0"/>
  </r>
  <r>
    <n v="617269776"/>
    <n v="1333784"/>
    <x v="0"/>
    <n v="3"/>
    <n v="0"/>
  </r>
  <r>
    <n v="617269776"/>
    <n v="1435704"/>
    <x v="0"/>
    <n v="0"/>
    <n v="0"/>
  </r>
  <r>
    <n v="617269778"/>
    <n v="1333784"/>
    <x v="0"/>
    <n v="4"/>
    <n v="0"/>
  </r>
  <r>
    <n v="617269778"/>
    <n v="1432805"/>
    <x v="1"/>
    <n v="0"/>
    <n v="90"/>
  </r>
  <r>
    <n v="617269783"/>
    <n v="796028"/>
    <x v="0"/>
    <n v="1"/>
    <n v="0"/>
  </r>
  <r>
    <n v="617269783"/>
    <n v="1333784"/>
    <x v="0"/>
    <n v="1"/>
    <n v="0"/>
  </r>
  <r>
    <n v="617269786"/>
    <n v="773514"/>
    <x v="1"/>
    <n v="0"/>
    <n v="90"/>
  </r>
  <r>
    <n v="617269786"/>
    <n v="1333784"/>
    <x v="0"/>
    <n v="2"/>
    <n v="0"/>
  </r>
  <r>
    <n v="617269826"/>
    <n v="1369669"/>
    <x v="0"/>
    <n v="2"/>
    <n v="0"/>
  </r>
  <r>
    <n v="617269826"/>
    <n v="1588319"/>
    <x v="0"/>
    <n v="0"/>
    <n v="0"/>
  </r>
  <r>
    <n v="617269831"/>
    <n v="1369669"/>
    <x v="0"/>
    <n v="3"/>
    <n v="0"/>
  </r>
  <r>
    <n v="617269831"/>
    <n v="1459319"/>
    <x v="0"/>
    <n v="0"/>
    <n v="0"/>
  </r>
  <r>
    <n v="617269834"/>
    <n v="1369669"/>
    <x v="0"/>
    <n v="2"/>
    <n v="0"/>
  </r>
  <r>
    <n v="617269834"/>
    <n v="1590445"/>
    <x v="0"/>
    <n v="1"/>
    <n v="0"/>
  </r>
  <r>
    <n v="617269838"/>
    <n v="122381"/>
    <x v="0"/>
    <n v="0"/>
    <n v="0"/>
  </r>
  <r>
    <n v="617269838"/>
    <n v="1369669"/>
    <x v="0"/>
    <n v="1"/>
    <n v="0"/>
  </r>
  <r>
    <n v="617271561"/>
    <n v="49037"/>
    <x v="0"/>
    <n v="0"/>
    <n v="0"/>
  </r>
  <r>
    <n v="617271561"/>
    <n v="1456633"/>
    <x v="0"/>
    <n v="0"/>
    <n v="0"/>
  </r>
  <r>
    <n v="617271566"/>
    <n v="794796"/>
    <x v="0"/>
    <n v="3"/>
    <n v="0"/>
  </r>
  <r>
    <n v="617271566"/>
    <n v="1456633"/>
    <x v="0"/>
    <n v="0"/>
    <n v="0"/>
  </r>
  <r>
    <n v="617271571"/>
    <n v="119448"/>
    <x v="0"/>
    <n v="0"/>
    <n v="0"/>
  </r>
  <r>
    <n v="617271571"/>
    <n v="1456633"/>
    <x v="0"/>
    <n v="0"/>
    <n v="0"/>
  </r>
  <r>
    <n v="617271575"/>
    <n v="1456633"/>
    <x v="0"/>
    <n v="0"/>
    <n v="0"/>
  </r>
  <r>
    <n v="617271575"/>
    <n v="1587048"/>
    <x v="0"/>
    <n v="3"/>
    <n v="0"/>
  </r>
  <r>
    <n v="617285564"/>
    <n v="118032"/>
    <x v="0"/>
    <n v="1"/>
    <n v="0"/>
  </r>
  <r>
    <n v="617285564"/>
    <n v="121578"/>
    <x v="0"/>
    <n v="4"/>
    <n v="0"/>
  </r>
  <r>
    <n v="617285568"/>
    <n v="121578"/>
    <x v="0"/>
    <n v="0"/>
    <n v="0"/>
  </r>
  <r>
    <n v="617285568"/>
    <n v="436459"/>
    <x v="1"/>
    <n v="3"/>
    <n v="90"/>
  </r>
  <r>
    <n v="617285569"/>
    <n v="121578"/>
    <x v="0"/>
    <n v="0"/>
    <n v="0"/>
  </r>
  <r>
    <n v="617285569"/>
    <n v="1578330"/>
    <x v="1"/>
    <n v="2"/>
    <n v="90"/>
  </r>
  <r>
    <n v="617285576"/>
    <n v="121578"/>
    <x v="0"/>
    <n v="0"/>
    <n v="0"/>
  </r>
  <r>
    <n v="617285576"/>
    <n v="988383"/>
    <x v="0"/>
    <n v="3"/>
    <n v="0"/>
  </r>
  <r>
    <n v="617307292"/>
    <n v="799717"/>
    <x v="0"/>
    <n v="0"/>
    <n v="0"/>
  </r>
  <r>
    <n v="617307292"/>
    <n v="1415246"/>
    <x v="0"/>
    <n v="2"/>
    <n v="0"/>
  </r>
  <r>
    <n v="617307296"/>
    <n v="488004"/>
    <x v="1"/>
    <n v="5"/>
    <n v="37"/>
  </r>
  <r>
    <n v="617307296"/>
    <n v="799717"/>
    <x v="0"/>
    <n v="0"/>
    <n v="0"/>
  </r>
  <r>
    <n v="617307297"/>
    <n v="492853"/>
    <x v="0"/>
    <n v="0"/>
    <n v="0"/>
  </r>
  <r>
    <n v="617307297"/>
    <n v="799717"/>
    <x v="0"/>
    <n v="0"/>
    <n v="0"/>
  </r>
  <r>
    <n v="617307304"/>
    <n v="799717"/>
    <x v="0"/>
    <n v="1"/>
    <n v="0"/>
  </r>
  <r>
    <n v="617307304"/>
    <n v="1369582"/>
    <x v="0"/>
    <n v="3"/>
    <n v="0"/>
  </r>
  <r>
    <n v="617307307"/>
    <n v="799717"/>
    <x v="0"/>
    <n v="2"/>
    <n v="0"/>
  </r>
  <r>
    <n v="617307307"/>
    <n v="1581653"/>
    <x v="0"/>
    <n v="0"/>
    <n v="0"/>
  </r>
  <r>
    <n v="617307740"/>
    <n v="1432155"/>
    <x v="0"/>
    <n v="2"/>
    <n v="0"/>
  </r>
  <r>
    <n v="617307740"/>
    <n v="1578599"/>
    <x v="0"/>
    <n v="0"/>
    <n v="0"/>
  </r>
  <r>
    <n v="617307744"/>
    <n v="121213"/>
    <x v="0"/>
    <n v="2"/>
    <n v="0"/>
  </r>
  <r>
    <n v="617307744"/>
    <n v="1578599"/>
    <x v="0"/>
    <n v="1"/>
    <n v="0"/>
  </r>
  <r>
    <n v="617307746"/>
    <n v="1578599"/>
    <x v="0"/>
    <n v="0"/>
    <n v="0"/>
  </r>
  <r>
    <n v="617307746"/>
    <n v="1595416"/>
    <x v="0"/>
    <n v="0"/>
    <n v="0"/>
  </r>
  <r>
    <n v="617307751"/>
    <n v="1578599"/>
    <x v="0"/>
    <n v="0"/>
    <n v="0"/>
  </r>
  <r>
    <n v="617307751"/>
    <n v="1582776"/>
    <x v="0"/>
    <n v="4"/>
    <n v="0"/>
  </r>
  <r>
    <n v="617323754"/>
    <n v="990223"/>
    <x v="0"/>
    <n v="2"/>
    <n v="0"/>
  </r>
  <r>
    <n v="617323754"/>
    <n v="1369405"/>
    <x v="0"/>
    <n v="2"/>
    <n v="0"/>
  </r>
  <r>
    <n v="617323759"/>
    <n v="798343"/>
    <x v="1"/>
    <n v="2"/>
    <n v="90"/>
  </r>
  <r>
    <n v="617323759"/>
    <n v="990223"/>
    <x v="0"/>
    <n v="0"/>
    <n v="0"/>
  </r>
  <r>
    <n v="617323763"/>
    <n v="308025"/>
    <x v="0"/>
    <n v="3"/>
    <n v="0"/>
  </r>
  <r>
    <n v="617323763"/>
    <n v="990223"/>
    <x v="0"/>
    <n v="0"/>
    <n v="0"/>
  </r>
  <r>
    <n v="617323766"/>
    <n v="990223"/>
    <x v="0"/>
    <n v="2"/>
    <n v="0"/>
  </r>
  <r>
    <n v="617323766"/>
    <n v="1437712"/>
    <x v="2"/>
    <n v="1"/>
    <n v="90"/>
  </r>
  <r>
    <n v="617374490"/>
    <n v="309119"/>
    <x v="0"/>
    <n v="2"/>
    <n v="0"/>
  </r>
  <r>
    <n v="617374490"/>
    <n v="1597416"/>
    <x v="1"/>
    <n v="0"/>
    <n v="90"/>
  </r>
  <r>
    <n v="617374496"/>
    <n v="995548"/>
    <x v="0"/>
    <n v="0"/>
    <n v="0"/>
  </r>
  <r>
    <n v="617374496"/>
    <n v="1597416"/>
    <x v="1"/>
    <n v="1"/>
    <n v="37"/>
  </r>
  <r>
    <n v="617374498"/>
    <n v="490475"/>
    <x v="0"/>
    <n v="1"/>
    <n v="0"/>
  </r>
  <r>
    <n v="617374498"/>
    <n v="1597416"/>
    <x v="1"/>
    <n v="2"/>
    <n v="90"/>
  </r>
  <r>
    <n v="617374503"/>
    <n v="489927"/>
    <x v="0"/>
    <n v="0"/>
    <n v="0"/>
  </r>
  <r>
    <n v="617374503"/>
    <n v="1597416"/>
    <x v="1"/>
    <n v="1"/>
    <n v="90"/>
  </r>
  <r>
    <n v="617387650"/>
    <n v="438811"/>
    <x v="0"/>
    <n v="0"/>
    <n v="0"/>
  </r>
  <r>
    <n v="617387650"/>
    <n v="1580177"/>
    <x v="0"/>
    <n v="0"/>
    <n v="0"/>
  </r>
  <r>
    <n v="617387653"/>
    <n v="438811"/>
    <x v="0"/>
    <n v="1"/>
    <n v="0"/>
  </r>
  <r>
    <n v="617387653"/>
    <n v="1600392"/>
    <x v="0"/>
    <n v="1"/>
    <n v="0"/>
  </r>
  <r>
    <n v="617387659"/>
    <n v="438811"/>
    <x v="0"/>
    <n v="0"/>
    <n v="0"/>
  </r>
  <r>
    <n v="617387659"/>
    <n v="1415932"/>
    <x v="0"/>
    <n v="0"/>
    <n v="0"/>
  </r>
  <r>
    <n v="617387664"/>
    <n v="438811"/>
    <x v="0"/>
    <n v="0"/>
    <n v="0"/>
  </r>
  <r>
    <n v="617387664"/>
    <n v="1600134"/>
    <x v="0"/>
    <n v="0"/>
    <n v="0"/>
  </r>
  <r>
    <n v="617400305"/>
    <n v="772903"/>
    <x v="0"/>
    <n v="2"/>
    <n v="0"/>
  </r>
  <r>
    <n v="617400305"/>
    <n v="1333766"/>
    <x v="0"/>
    <n v="1"/>
    <n v="0"/>
  </r>
  <r>
    <n v="617400308"/>
    <n v="1333766"/>
    <x v="0"/>
    <n v="3"/>
    <n v="0"/>
  </r>
  <r>
    <n v="617400308"/>
    <n v="1600911"/>
    <x v="1"/>
    <n v="1"/>
    <n v="90"/>
  </r>
  <r>
    <n v="617400312"/>
    <n v="486288"/>
    <x v="0"/>
    <n v="0"/>
    <n v="0"/>
  </r>
  <r>
    <n v="617400312"/>
    <n v="1333766"/>
    <x v="0"/>
    <n v="1"/>
    <n v="0"/>
  </r>
  <r>
    <n v="617400316"/>
    <n v="433724"/>
    <x v="0"/>
    <n v="1"/>
    <n v="0"/>
  </r>
  <r>
    <n v="617400316"/>
    <n v="1333766"/>
    <x v="0"/>
    <n v="0"/>
    <n v="0"/>
  </r>
  <r>
    <n v="618380483"/>
    <n v="564723"/>
    <x v="0"/>
    <n v="1"/>
    <n v="0"/>
  </r>
  <r>
    <n v="618380483"/>
    <n v="1409386"/>
    <x v="1"/>
    <n v="3"/>
    <n v="90"/>
  </r>
  <r>
    <n v="618380488"/>
    <n v="1409386"/>
    <x v="1"/>
    <n v="0"/>
    <n v="90"/>
  </r>
  <r>
    <n v="618380488"/>
    <n v="1859476"/>
    <x v="0"/>
    <n v="3"/>
    <n v="0"/>
  </r>
  <r>
    <n v="618380493"/>
    <n v="1409386"/>
    <x v="1"/>
    <n v="0"/>
    <n v="90"/>
  </r>
  <r>
    <n v="618380493"/>
    <n v="1430127"/>
    <x v="0"/>
    <n v="2"/>
    <n v="0"/>
  </r>
  <r>
    <n v="618380496"/>
    <n v="1409386"/>
    <x v="1"/>
    <n v="0"/>
    <n v="90"/>
  </r>
  <r>
    <n v="618380496"/>
    <n v="1873657"/>
    <x v="0"/>
    <n v="2"/>
    <n v="0"/>
  </r>
  <r>
    <n v="618407311"/>
    <n v="948255"/>
    <x v="0"/>
    <n v="1"/>
    <n v="0"/>
  </r>
  <r>
    <n v="618407311"/>
    <n v="948677"/>
    <x v="1"/>
    <n v="0"/>
    <n v="90"/>
  </r>
  <r>
    <n v="618407316"/>
    <n v="532182"/>
    <x v="0"/>
    <n v="1"/>
    <n v="0"/>
  </r>
  <r>
    <n v="618407316"/>
    <n v="948677"/>
    <x v="0"/>
    <n v="0"/>
    <n v="0"/>
  </r>
  <r>
    <n v="618407321"/>
    <n v="948677"/>
    <x v="0"/>
    <n v="0"/>
    <n v="0"/>
  </r>
  <r>
    <n v="618407321"/>
    <n v="950021"/>
    <x v="0"/>
    <n v="0"/>
    <n v="0"/>
  </r>
  <r>
    <n v="618407324"/>
    <n v="947426"/>
    <x v="1"/>
    <n v="3"/>
    <n v="90"/>
  </r>
  <r>
    <n v="618407324"/>
    <n v="948677"/>
    <x v="0"/>
    <n v="1"/>
    <n v="0"/>
  </r>
  <r>
    <n v="619051602"/>
    <n v="2011971"/>
    <x v="0"/>
    <n v="2"/>
    <n v="0"/>
  </r>
  <r>
    <n v="619051602"/>
    <n v="2012168"/>
    <x v="1"/>
    <n v="0"/>
    <n v="90"/>
  </r>
  <r>
    <n v="619051605"/>
    <n v="2011971"/>
    <x v="0"/>
    <n v="3"/>
    <n v="0"/>
  </r>
  <r>
    <n v="619051605"/>
    <n v="2012218"/>
    <x v="0"/>
    <n v="1"/>
    <n v="0"/>
  </r>
  <r>
    <n v="619051611"/>
    <n v="2011971"/>
    <x v="0"/>
    <n v="2"/>
    <n v="0"/>
  </r>
  <r>
    <n v="619051611"/>
    <n v="2012208"/>
    <x v="0"/>
    <n v="1"/>
    <n v="0"/>
  </r>
  <r>
    <n v="619051615"/>
    <n v="2011971"/>
    <x v="0"/>
    <n v="2"/>
    <n v="0"/>
  </r>
  <r>
    <n v="619051615"/>
    <n v="2012199"/>
    <x v="1"/>
    <n v="1"/>
    <n v="90"/>
  </r>
  <r>
    <n v="619077700"/>
    <n v="1902440"/>
    <x v="0"/>
    <n v="1"/>
    <n v="0"/>
  </r>
  <r>
    <n v="619077700"/>
    <n v="1902853"/>
    <x v="0"/>
    <n v="0"/>
    <n v="0"/>
  </r>
  <r>
    <n v="619077704"/>
    <n v="1902440"/>
    <x v="1"/>
    <n v="0"/>
    <n v="90"/>
  </r>
  <r>
    <n v="619077704"/>
    <n v="1902504"/>
    <x v="0"/>
    <n v="1"/>
    <n v="0"/>
  </r>
  <r>
    <n v="619077709"/>
    <n v="1902440"/>
    <x v="1"/>
    <n v="0"/>
    <n v="32"/>
  </r>
  <r>
    <n v="619077709"/>
    <n v="1902888"/>
    <x v="0"/>
    <n v="0"/>
    <n v="0"/>
  </r>
  <r>
    <n v="619077710"/>
    <n v="1902440"/>
    <x v="1"/>
    <n v="0"/>
    <n v="90"/>
  </r>
  <r>
    <n v="619077710"/>
    <n v="1902818"/>
    <x v="1"/>
    <n v="3"/>
    <n v="10"/>
  </r>
  <r>
    <n v="619077717"/>
    <n v="1902440"/>
    <x v="1"/>
    <n v="2"/>
    <n v="90"/>
  </r>
  <r>
    <n v="619077717"/>
    <n v="1902620"/>
    <x v="1"/>
    <n v="0"/>
    <n v="79"/>
  </r>
  <r>
    <n v="619077981"/>
    <n v="1902820"/>
    <x v="0"/>
    <n v="1"/>
    <n v="0"/>
  </r>
  <r>
    <n v="619077981"/>
    <n v="1902871"/>
    <x v="0"/>
    <n v="0"/>
    <n v="0"/>
  </r>
  <r>
    <n v="619077985"/>
    <n v="710584"/>
    <x v="0"/>
    <n v="0"/>
    <n v="0"/>
  </r>
  <r>
    <n v="619077985"/>
    <n v="1902871"/>
    <x v="0"/>
    <n v="0"/>
    <n v="0"/>
  </r>
  <r>
    <n v="619077986"/>
    <n v="1902631"/>
    <x v="0"/>
    <n v="0"/>
    <n v="0"/>
  </r>
  <r>
    <n v="619077986"/>
    <n v="1902871"/>
    <x v="0"/>
    <n v="3"/>
    <n v="0"/>
  </r>
  <r>
    <n v="619077995"/>
    <n v="1902722"/>
    <x v="1"/>
    <n v="0"/>
    <n v="90"/>
  </r>
  <r>
    <n v="619077995"/>
    <n v="1902871"/>
    <x v="0"/>
    <n v="3"/>
    <n v="0"/>
  </r>
  <r>
    <n v="619432237"/>
    <n v="1799344"/>
    <x v="0"/>
    <n v="1"/>
    <n v="0"/>
  </r>
  <r>
    <n v="619432237"/>
    <n v="1799444"/>
    <x v="0"/>
    <n v="0"/>
    <n v="0"/>
  </r>
  <r>
    <n v="619432240"/>
    <n v="1799344"/>
    <x v="0"/>
    <n v="0"/>
    <n v="0"/>
  </r>
  <r>
    <n v="619432240"/>
    <n v="1799376"/>
    <x v="0"/>
    <n v="1"/>
    <n v="0"/>
  </r>
  <r>
    <n v="619432241"/>
    <n v="1799344"/>
    <x v="0"/>
    <n v="2"/>
    <n v="0"/>
  </r>
  <r>
    <n v="619432241"/>
    <n v="1799363"/>
    <x v="0"/>
    <n v="0"/>
    <n v="0"/>
  </r>
  <r>
    <n v="619432248"/>
    <n v="1799344"/>
    <x v="0"/>
    <n v="0"/>
    <n v="0"/>
  </r>
  <r>
    <n v="619432248"/>
    <n v="1799390"/>
    <x v="0"/>
    <n v="0"/>
    <n v="0"/>
  </r>
  <r>
    <n v="619477315"/>
    <n v="987687"/>
    <x v="1"/>
    <n v="0"/>
    <n v="90"/>
  </r>
  <r>
    <n v="619477315"/>
    <n v="987759"/>
    <x v="0"/>
    <n v="0"/>
    <n v="0"/>
  </r>
  <r>
    <n v="619477319"/>
    <n v="987759"/>
    <x v="0"/>
    <n v="0"/>
    <n v="0"/>
  </r>
  <r>
    <n v="619477319"/>
    <n v="987806"/>
    <x v="0"/>
    <n v="0"/>
    <n v="0"/>
  </r>
  <r>
    <n v="619477325"/>
    <n v="987731"/>
    <x v="0"/>
    <n v="2"/>
    <n v="0"/>
  </r>
  <r>
    <n v="619477325"/>
    <n v="987759"/>
    <x v="1"/>
    <n v="0"/>
    <n v="90"/>
  </r>
  <r>
    <n v="619477327"/>
    <n v="987734"/>
    <x v="1"/>
    <n v="2"/>
    <n v="90"/>
  </r>
  <r>
    <n v="619477327"/>
    <n v="987759"/>
    <x v="1"/>
    <n v="0"/>
    <n v="90"/>
  </r>
  <r>
    <n v="619613228"/>
    <n v="36896"/>
    <x v="0"/>
    <n v="1"/>
    <n v="0"/>
  </r>
  <r>
    <n v="619613228"/>
    <n v="151409"/>
    <x v="0"/>
    <n v="0"/>
    <n v="0"/>
  </r>
  <r>
    <n v="619613231"/>
    <n v="67578"/>
    <x v="0"/>
    <n v="1"/>
    <n v="0"/>
  </r>
  <r>
    <n v="619613231"/>
    <n v="151409"/>
    <x v="0"/>
    <n v="2"/>
    <n v="0"/>
  </r>
  <r>
    <n v="619613237"/>
    <n v="67601"/>
    <x v="0"/>
    <n v="1"/>
    <n v="0"/>
  </r>
  <r>
    <n v="619613237"/>
    <n v="151409"/>
    <x v="0"/>
    <n v="2"/>
    <n v="0"/>
  </r>
  <r>
    <n v="619613242"/>
    <n v="151333"/>
    <x v="0"/>
    <n v="5"/>
    <n v="0"/>
  </r>
  <r>
    <n v="619613242"/>
    <n v="151409"/>
    <x v="0"/>
    <n v="0"/>
    <n v="0"/>
  </r>
  <r>
    <n v="619789016"/>
    <n v="498471"/>
    <x v="1"/>
    <n v="1"/>
    <n v="90"/>
  </r>
  <r>
    <n v="619789016"/>
    <n v="1211037"/>
    <x v="0"/>
    <n v="0"/>
    <n v="0"/>
  </r>
  <r>
    <n v="619789021"/>
    <n v="218799"/>
    <x v="0"/>
    <n v="5"/>
    <n v="0"/>
  </r>
  <r>
    <n v="619789021"/>
    <n v="1211037"/>
    <x v="0"/>
    <n v="0"/>
    <n v="0"/>
  </r>
  <r>
    <n v="619789025"/>
    <n v="331410"/>
    <x v="0"/>
    <n v="2"/>
    <n v="0"/>
  </r>
  <r>
    <n v="619789025"/>
    <n v="1211037"/>
    <x v="0"/>
    <n v="0"/>
    <n v="0"/>
  </r>
  <r>
    <n v="619789027"/>
    <n v="495932"/>
    <x v="2"/>
    <n v="2"/>
    <n v="90"/>
  </r>
  <r>
    <n v="619789027"/>
    <n v="1211037"/>
    <x v="0"/>
    <n v="1"/>
    <n v="0"/>
  </r>
  <r>
    <n v="619808018"/>
    <n v="463541"/>
    <x v="2"/>
    <n v="1"/>
    <n v="90"/>
  </r>
  <r>
    <n v="619808018"/>
    <n v="463611"/>
    <x v="0"/>
    <n v="2"/>
    <n v="0"/>
  </r>
  <r>
    <n v="619808019"/>
    <n v="463541"/>
    <x v="1"/>
    <n v="2"/>
    <n v="90"/>
  </r>
  <r>
    <n v="619808019"/>
    <n v="463644"/>
    <x v="1"/>
    <n v="0"/>
    <n v="90"/>
  </r>
  <r>
    <n v="619808026"/>
    <n v="463541"/>
    <x v="0"/>
    <n v="1"/>
    <n v="0"/>
  </r>
  <r>
    <n v="619808026"/>
    <n v="463636"/>
    <x v="0"/>
    <n v="2"/>
    <n v="0"/>
  </r>
  <r>
    <n v="619808029"/>
    <n v="463541"/>
    <x v="1"/>
    <n v="2"/>
    <n v="90"/>
  </r>
  <r>
    <n v="619808029"/>
    <n v="463553"/>
    <x v="0"/>
    <n v="1"/>
    <n v="0"/>
  </r>
  <r>
    <n v="619858571"/>
    <n v="793614"/>
    <x v="0"/>
    <n v="0"/>
    <n v="0"/>
  </r>
  <r>
    <n v="619858571"/>
    <n v="793621"/>
    <x v="0"/>
    <n v="2"/>
    <n v="0"/>
  </r>
  <r>
    <n v="619858575"/>
    <n v="793621"/>
    <x v="0"/>
    <n v="0"/>
    <n v="0"/>
  </r>
  <r>
    <n v="619858575"/>
    <n v="793668"/>
    <x v="1"/>
    <n v="6"/>
    <n v="90"/>
  </r>
  <r>
    <n v="619858580"/>
    <n v="793621"/>
    <x v="0"/>
    <n v="4"/>
    <n v="0"/>
  </r>
  <r>
    <n v="619858580"/>
    <n v="793679"/>
    <x v="1"/>
    <n v="3"/>
    <n v="90"/>
  </r>
  <r>
    <n v="619858581"/>
    <n v="793621"/>
    <x v="0"/>
    <n v="0"/>
    <n v="0"/>
  </r>
  <r>
    <n v="619858581"/>
    <n v="793656"/>
    <x v="0"/>
    <n v="0"/>
    <n v="0"/>
  </r>
  <r>
    <n v="619858793"/>
    <n v="793550"/>
    <x v="2"/>
    <n v="1"/>
    <n v="90"/>
  </r>
  <r>
    <n v="619858793"/>
    <n v="793607"/>
    <x v="0"/>
    <n v="0"/>
    <n v="0"/>
  </r>
  <r>
    <n v="619858795"/>
    <n v="793605"/>
    <x v="1"/>
    <n v="3"/>
    <n v="90"/>
  </r>
  <r>
    <n v="619858795"/>
    <n v="793607"/>
    <x v="0"/>
    <n v="0"/>
    <n v="0"/>
  </r>
  <r>
    <n v="619858798"/>
    <n v="793607"/>
    <x v="0"/>
    <n v="1"/>
    <n v="0"/>
  </r>
  <r>
    <n v="619858798"/>
    <n v="793635"/>
    <x v="0"/>
    <n v="2"/>
    <n v="0"/>
  </r>
  <r>
    <n v="619858807"/>
    <n v="793554"/>
    <x v="0"/>
    <n v="2"/>
    <n v="0"/>
  </r>
  <r>
    <n v="619858807"/>
    <n v="793607"/>
    <x v="0"/>
    <n v="0"/>
    <n v="0"/>
  </r>
  <r>
    <n v="619859241"/>
    <n v="793536"/>
    <x v="0"/>
    <n v="2"/>
    <n v="0"/>
  </r>
  <r>
    <n v="619859241"/>
    <n v="793564"/>
    <x v="0"/>
    <n v="0"/>
    <n v="0"/>
  </r>
  <r>
    <n v="619859246"/>
    <n v="793536"/>
    <x v="0"/>
    <n v="0"/>
    <n v="0"/>
  </r>
  <r>
    <n v="619859246"/>
    <n v="793599"/>
    <x v="0"/>
    <n v="0"/>
    <n v="0"/>
  </r>
  <r>
    <n v="619859251"/>
    <n v="793536"/>
    <x v="0"/>
    <n v="0"/>
    <n v="0"/>
  </r>
  <r>
    <n v="619859251"/>
    <n v="793700"/>
    <x v="0"/>
    <n v="2"/>
    <n v="0"/>
  </r>
  <r>
    <n v="619859253"/>
    <n v="793536"/>
    <x v="0"/>
    <n v="1"/>
    <n v="0"/>
  </r>
  <r>
    <n v="619859253"/>
    <n v="793592"/>
    <x v="0"/>
    <n v="2"/>
    <n v="0"/>
  </r>
  <r>
    <n v="620071836"/>
    <n v="71272"/>
    <x v="0"/>
    <n v="1"/>
    <n v="0"/>
  </r>
  <r>
    <n v="620071836"/>
    <n v="227855"/>
    <x v="0"/>
    <n v="3"/>
    <n v="0"/>
  </r>
  <r>
    <n v="620071838"/>
    <n v="71272"/>
    <x v="0"/>
    <n v="1"/>
    <n v="0"/>
  </r>
  <r>
    <n v="620071838"/>
    <n v="225701"/>
    <x v="0"/>
    <n v="0"/>
    <n v="0"/>
  </r>
  <r>
    <n v="620071844"/>
    <n v="71272"/>
    <x v="0"/>
    <n v="0"/>
    <n v="0"/>
  </r>
  <r>
    <n v="620071844"/>
    <n v="223274"/>
    <x v="0"/>
    <n v="2"/>
    <n v="0"/>
  </r>
  <r>
    <n v="620071848"/>
    <n v="71124"/>
    <x v="0"/>
    <n v="1"/>
    <n v="0"/>
  </r>
  <r>
    <n v="620071848"/>
    <n v="71272"/>
    <x v="0"/>
    <n v="3"/>
    <n v="0"/>
  </r>
  <r>
    <n v="620071849"/>
    <n v="71272"/>
    <x v="0"/>
    <n v="0"/>
    <n v="0"/>
  </r>
  <r>
    <n v="620071849"/>
    <n v="71574"/>
    <x v="1"/>
    <n v="0"/>
    <n v="90"/>
  </r>
  <r>
    <n v="620073954"/>
    <n v="1629476"/>
    <x v="0"/>
    <n v="0"/>
    <n v="0"/>
  </r>
  <r>
    <n v="620073954"/>
    <n v="1629689"/>
    <x v="0"/>
    <n v="3"/>
    <n v="0"/>
  </r>
  <r>
    <n v="620073959"/>
    <n v="710852"/>
    <x v="1"/>
    <n v="0"/>
    <n v="90"/>
  </r>
  <r>
    <n v="620073959"/>
    <n v="1629476"/>
    <x v="0"/>
    <n v="0"/>
    <n v="0"/>
  </r>
  <r>
    <n v="620073962"/>
    <n v="1629462"/>
    <x v="0"/>
    <n v="1"/>
    <n v="0"/>
  </r>
  <r>
    <n v="620073962"/>
    <n v="1629476"/>
    <x v="0"/>
    <n v="0"/>
    <n v="0"/>
  </r>
  <r>
    <n v="620073966"/>
    <n v="710806"/>
    <x v="0"/>
    <n v="2"/>
    <n v="0"/>
  </r>
  <r>
    <n v="620073966"/>
    <n v="1629476"/>
    <x v="0"/>
    <n v="1"/>
    <n v="0"/>
  </r>
  <r>
    <n v="620080484"/>
    <n v="228845"/>
    <x v="1"/>
    <n v="2"/>
    <n v="90"/>
  </r>
  <r>
    <n v="620080484"/>
    <n v="229459"/>
    <x v="0"/>
    <n v="1"/>
    <n v="0"/>
  </r>
  <r>
    <n v="620080485"/>
    <n v="224940"/>
    <x v="0"/>
    <n v="4"/>
    <n v="0"/>
  </r>
  <r>
    <n v="620080485"/>
    <n v="228845"/>
    <x v="1"/>
    <n v="0"/>
    <n v="90"/>
  </r>
  <r>
    <n v="620080491"/>
    <n v="225336"/>
    <x v="0"/>
    <n v="4"/>
    <n v="0"/>
  </r>
  <r>
    <n v="620080491"/>
    <n v="228845"/>
    <x v="1"/>
    <n v="0"/>
    <n v="90"/>
  </r>
  <r>
    <n v="620080495"/>
    <n v="224953"/>
    <x v="0"/>
    <n v="1"/>
    <n v="0"/>
  </r>
  <r>
    <n v="620080495"/>
    <n v="228845"/>
    <x v="1"/>
    <n v="1"/>
    <n v="90"/>
  </r>
  <r>
    <n v="620164414"/>
    <n v="2052793"/>
    <x v="1"/>
    <n v="2"/>
    <n v="90"/>
  </r>
  <r>
    <n v="620164414"/>
    <n v="2058356"/>
    <x v="0"/>
    <n v="1"/>
    <n v="0"/>
  </r>
  <r>
    <n v="620164668"/>
    <n v="2053591"/>
    <x v="0"/>
    <n v="2"/>
    <n v="0"/>
  </r>
  <r>
    <n v="620164668"/>
    <n v="2056315"/>
    <x v="0"/>
    <n v="1"/>
    <n v="0"/>
  </r>
  <r>
    <n v="620164724"/>
    <n v="2050555"/>
    <x v="0"/>
    <n v="2"/>
    <n v="0"/>
  </r>
  <r>
    <n v="620164724"/>
    <n v="2056220"/>
    <x v="0"/>
    <n v="0"/>
    <n v="0"/>
  </r>
  <r>
    <n v="620164929"/>
    <n v="2053376"/>
    <x v="0"/>
    <n v="0"/>
    <n v="0"/>
  </r>
  <r>
    <n v="620164929"/>
    <n v="2058291"/>
    <x v="0"/>
    <n v="0"/>
    <n v="0"/>
  </r>
  <r>
    <n v="620165032"/>
    <n v="2055939"/>
    <x v="0"/>
    <n v="4"/>
    <n v="0"/>
  </r>
  <r>
    <n v="620165032"/>
    <n v="2058225"/>
    <x v="0"/>
    <n v="0"/>
    <n v="0"/>
  </r>
  <r>
    <n v="620165042"/>
    <n v="2052500"/>
    <x v="1"/>
    <n v="0"/>
    <n v="90"/>
  </r>
  <r>
    <n v="620165042"/>
    <n v="2056657"/>
    <x v="0"/>
    <n v="1"/>
    <n v="0"/>
  </r>
  <r>
    <n v="620165214"/>
    <n v="2054531"/>
    <x v="0"/>
    <n v="5"/>
    <n v="0"/>
  </r>
  <r>
    <n v="620165214"/>
    <n v="2056854"/>
    <x v="0"/>
    <n v="2"/>
    <n v="0"/>
  </r>
  <r>
    <n v="620165285"/>
    <n v="2052668"/>
    <x v="1"/>
    <n v="1"/>
    <n v="90"/>
  </r>
  <r>
    <n v="620165285"/>
    <n v="2056510"/>
    <x v="0"/>
    <n v="3"/>
    <n v="0"/>
  </r>
  <r>
    <n v="620165826"/>
    <n v="2053670"/>
    <x v="1"/>
    <n v="0"/>
    <n v="90"/>
  </r>
  <r>
    <n v="620165826"/>
    <n v="2054885"/>
    <x v="0"/>
    <n v="1"/>
    <n v="0"/>
  </r>
  <r>
    <n v="620165934"/>
    <n v="2053402"/>
    <x v="0"/>
    <n v="1"/>
    <n v="0"/>
  </r>
  <r>
    <n v="620165934"/>
    <n v="2055763"/>
    <x v="1"/>
    <n v="0"/>
    <n v="90"/>
  </r>
  <r>
    <n v="620210246"/>
    <n v="948677"/>
    <x v="0"/>
    <n v="4"/>
    <n v="0"/>
  </r>
  <r>
    <n v="620210246"/>
    <n v="948738"/>
    <x v="1"/>
    <n v="0"/>
    <n v="90"/>
  </r>
  <r>
    <n v="620251740"/>
    <n v="-43971714"/>
    <x v="0"/>
    <n v="2"/>
    <n v="0"/>
  </r>
  <r>
    <n v="620251740"/>
    <n v="1578599"/>
    <x v="0"/>
    <n v="0"/>
    <n v="0"/>
  </r>
  <r>
    <n v="620256188"/>
    <n v="121176"/>
    <x v="0"/>
    <n v="1"/>
    <n v="0"/>
  </r>
  <r>
    <n v="620256188"/>
    <n v="438811"/>
    <x v="0"/>
    <n v="0"/>
    <n v="0"/>
  </r>
  <r>
    <n v="620257265"/>
    <n v="774156"/>
    <x v="0"/>
    <n v="2"/>
    <n v="0"/>
  </r>
  <r>
    <n v="620257265"/>
    <n v="1597416"/>
    <x v="1"/>
    <n v="0"/>
    <n v="90"/>
  </r>
  <r>
    <n v="620257467"/>
    <n v="993809"/>
    <x v="0"/>
    <n v="0"/>
    <n v="0"/>
  </r>
  <r>
    <n v="620257467"/>
    <n v="1333766"/>
    <x v="1"/>
    <n v="0"/>
    <n v="90"/>
  </r>
  <r>
    <n v="620259512"/>
    <n v="-43971949"/>
    <x v="0"/>
    <n v="1"/>
    <n v="0"/>
  </r>
  <r>
    <n v="620259512"/>
    <n v="772631"/>
    <x v="0"/>
    <n v="0"/>
    <n v="0"/>
  </r>
  <r>
    <n v="620259609"/>
    <n v="990223"/>
    <x v="0"/>
    <n v="1"/>
    <n v="0"/>
  </r>
  <r>
    <n v="620259609"/>
    <n v="1601680"/>
    <x v="0"/>
    <n v="0"/>
    <n v="0"/>
  </r>
  <r>
    <n v="620259626"/>
    <n v="120994"/>
    <x v="0"/>
    <n v="0"/>
    <n v="0"/>
  </r>
  <r>
    <n v="620259626"/>
    <n v="314192"/>
    <x v="0"/>
    <n v="3"/>
    <n v="0"/>
  </r>
  <r>
    <n v="620259652"/>
    <n v="490468"/>
    <x v="0"/>
    <n v="0"/>
    <n v="0"/>
  </r>
  <r>
    <n v="620259652"/>
    <n v="1437057"/>
    <x v="1"/>
    <n v="3"/>
    <n v="90"/>
  </r>
  <r>
    <n v="620259670"/>
    <n v="441203"/>
    <x v="0"/>
    <n v="0"/>
    <n v="0"/>
  </r>
  <r>
    <n v="620259670"/>
    <n v="1414488"/>
    <x v="0"/>
    <n v="0"/>
    <n v="0"/>
  </r>
  <r>
    <n v="620259738"/>
    <n v="309817"/>
    <x v="1"/>
    <n v="3"/>
    <n v="90"/>
  </r>
  <r>
    <n v="620259738"/>
    <n v="1456633"/>
    <x v="0"/>
    <n v="0"/>
    <n v="0"/>
  </r>
  <r>
    <n v="620259787"/>
    <n v="438498"/>
    <x v="0"/>
    <n v="2"/>
    <n v="0"/>
  </r>
  <r>
    <n v="620259787"/>
    <n v="438610"/>
    <x v="0"/>
    <n v="0"/>
    <n v="0"/>
  </r>
  <r>
    <n v="620259791"/>
    <n v="314902"/>
    <x v="0"/>
    <n v="0"/>
    <n v="0"/>
  </r>
  <r>
    <n v="620259791"/>
    <n v="775844"/>
    <x v="0"/>
    <n v="1"/>
    <n v="0"/>
  </r>
  <r>
    <n v="620259808"/>
    <n v="1369669"/>
    <x v="0"/>
    <n v="4"/>
    <n v="0"/>
  </r>
  <r>
    <n v="620259808"/>
    <n v="1460209"/>
    <x v="1"/>
    <n v="0"/>
    <n v="90"/>
  </r>
  <r>
    <n v="620260171"/>
    <n v="794227"/>
    <x v="1"/>
    <n v="1"/>
    <n v="51"/>
  </r>
  <r>
    <n v="620260171"/>
    <n v="1333784"/>
    <x v="0"/>
    <n v="0"/>
    <n v="0"/>
  </r>
  <r>
    <n v="620260370"/>
    <n v="799717"/>
    <x v="0"/>
    <n v="0"/>
    <n v="0"/>
  </r>
  <r>
    <n v="620260370"/>
    <n v="989790"/>
    <x v="0"/>
    <n v="1"/>
    <n v="0"/>
  </r>
  <r>
    <n v="620261893"/>
    <n v="121578"/>
    <x v="0"/>
    <n v="0"/>
    <n v="0"/>
  </r>
  <r>
    <n v="620261893"/>
    <n v="487996"/>
    <x v="0"/>
    <n v="5"/>
    <n v="0"/>
  </r>
  <r>
    <n v="620280119"/>
    <n v="2011971"/>
    <x v="0"/>
    <n v="0"/>
    <n v="0"/>
  </r>
  <r>
    <n v="620280119"/>
    <n v="2012288"/>
    <x v="0"/>
    <n v="2"/>
    <n v="0"/>
  </r>
  <r>
    <n v="620288844"/>
    <n v="1902863"/>
    <x v="0"/>
    <n v="0"/>
    <n v="0"/>
  </r>
  <r>
    <n v="620288844"/>
    <n v="1902871"/>
    <x v="0"/>
    <n v="1"/>
    <n v="0"/>
  </r>
  <r>
    <n v="620288918"/>
    <n v="1902440"/>
    <x v="1"/>
    <n v="0"/>
    <n v="90"/>
  </r>
  <r>
    <n v="620288918"/>
    <n v="1902851"/>
    <x v="0"/>
    <n v="1"/>
    <n v="0"/>
  </r>
  <r>
    <n v="620297783"/>
    <n v="1799344"/>
    <x v="0"/>
    <n v="0"/>
    <n v="0"/>
  </r>
  <r>
    <n v="620297783"/>
    <n v="1799436"/>
    <x v="1"/>
    <n v="2"/>
    <n v="90"/>
  </r>
  <r>
    <n v="620319403"/>
    <n v="987724"/>
    <x v="0"/>
    <n v="4"/>
    <n v="0"/>
  </r>
  <r>
    <n v="620319403"/>
    <n v="987759"/>
    <x v="1"/>
    <n v="0"/>
    <n v="90"/>
  </r>
  <r>
    <n v="620326374"/>
    <n v="737274"/>
    <x v="0"/>
    <n v="3"/>
    <n v="0"/>
  </r>
  <r>
    <n v="620326374"/>
    <n v="1409386"/>
    <x v="0"/>
    <n v="0"/>
    <n v="0"/>
  </r>
  <r>
    <n v="620334607"/>
    <n v="463537"/>
    <x v="0"/>
    <n v="0"/>
    <n v="0"/>
  </r>
  <r>
    <n v="620334607"/>
    <n v="463541"/>
    <x v="1"/>
    <n v="0"/>
    <n v="90"/>
  </r>
  <r>
    <n v="620335793"/>
    <n v="793621"/>
    <x v="0"/>
    <n v="0"/>
    <n v="0"/>
  </r>
  <r>
    <n v="620335793"/>
    <n v="793699"/>
    <x v="1"/>
    <n v="4"/>
    <n v="90"/>
  </r>
  <r>
    <n v="620335797"/>
    <n v="793607"/>
    <x v="0"/>
    <n v="0"/>
    <n v="0"/>
  </r>
  <r>
    <n v="620335797"/>
    <n v="793680"/>
    <x v="0"/>
    <n v="1"/>
    <n v="0"/>
  </r>
  <r>
    <n v="620335802"/>
    <n v="793536"/>
    <x v="0"/>
    <n v="4"/>
    <n v="0"/>
  </r>
  <r>
    <n v="620335802"/>
    <n v="793682"/>
    <x v="0"/>
    <n v="0"/>
    <n v="0"/>
  </r>
  <r>
    <n v="620338248"/>
    <n v="710906"/>
    <x v="1"/>
    <n v="1"/>
    <n v="90"/>
  </r>
  <r>
    <n v="620338248"/>
    <n v="1629476"/>
    <x v="1"/>
    <n v="0"/>
    <n v="90"/>
  </r>
  <r>
    <n v="620341329"/>
    <n v="8232"/>
    <x v="0"/>
    <n v="1"/>
    <n v="0"/>
  </r>
  <r>
    <n v="620341329"/>
    <n v="71272"/>
    <x v="0"/>
    <n v="0"/>
    <n v="0"/>
  </r>
  <r>
    <n v="620341858"/>
    <n v="227095"/>
    <x v="1"/>
    <n v="1"/>
    <n v="90"/>
  </r>
  <r>
    <n v="620341858"/>
    <n v="228845"/>
    <x v="0"/>
    <n v="0"/>
    <n v="0"/>
  </r>
  <r>
    <n v="620343467"/>
    <n v="1203946"/>
    <x v="0"/>
    <n v="2"/>
    <n v="0"/>
  </r>
  <r>
    <n v="620343467"/>
    <n v="1211037"/>
    <x v="0"/>
    <n v="0"/>
    <n v="0"/>
  </r>
  <r>
    <n v="620348694"/>
    <n v="151409"/>
    <x v="0"/>
    <n v="2"/>
    <n v="0"/>
  </r>
  <r>
    <n v="620348694"/>
    <n v="1876554"/>
    <x v="1"/>
    <n v="1"/>
    <n v="90"/>
  </r>
  <r>
    <n v="620350213"/>
    <n v="2053376"/>
    <x v="0"/>
    <n v="2"/>
    <n v="0"/>
  </r>
  <r>
    <n v="620350213"/>
    <n v="2057597"/>
    <x v="0"/>
    <n v="0"/>
    <n v="0"/>
  </r>
  <r>
    <n v="620350217"/>
    <n v="2055023"/>
    <x v="0"/>
    <n v="1"/>
    <n v="0"/>
  </r>
  <r>
    <n v="620350217"/>
    <n v="2058356"/>
    <x v="0"/>
    <n v="0"/>
    <n v="0"/>
  </r>
  <r>
    <n v="620350246"/>
    <n v="2053203"/>
    <x v="0"/>
    <n v="3"/>
    <n v="0"/>
  </r>
  <r>
    <n v="620350246"/>
    <n v="2055939"/>
    <x v="0"/>
    <n v="1"/>
    <n v="0"/>
  </r>
  <r>
    <n v="620350252"/>
    <n v="2052500"/>
    <x v="1"/>
    <n v="1"/>
    <n v="90"/>
  </r>
  <r>
    <n v="620350252"/>
    <n v="2057811"/>
    <x v="0"/>
    <n v="0"/>
    <n v="0"/>
  </r>
  <r>
    <n v="620350467"/>
    <n v="2053402"/>
    <x v="0"/>
    <n v="2"/>
    <n v="0"/>
  </r>
  <r>
    <n v="620350467"/>
    <n v="2058124"/>
    <x v="0"/>
    <n v="0"/>
    <n v="0"/>
  </r>
  <r>
    <n v="620352438"/>
    <n v="2055795"/>
    <x v="0"/>
    <n v="3"/>
    <n v="0"/>
  </r>
  <r>
    <n v="620352438"/>
    <n v="2056315"/>
    <x v="0"/>
    <n v="1"/>
    <n v="0"/>
  </r>
  <r>
    <n v="620352485"/>
    <n v="2055917"/>
    <x v="1"/>
    <n v="0"/>
    <n v="90"/>
  </r>
  <r>
    <n v="620352485"/>
    <n v="2056220"/>
    <x v="0"/>
    <n v="0"/>
    <n v="0"/>
  </r>
  <r>
    <n v="620352827"/>
    <n v="2056650"/>
    <x v="0"/>
    <n v="2"/>
    <n v="0"/>
  </r>
  <r>
    <n v="620352827"/>
    <n v="2056854"/>
    <x v="0"/>
    <n v="1"/>
    <n v="0"/>
  </r>
  <r>
    <n v="620352878"/>
    <n v="2052668"/>
    <x v="0"/>
    <n v="2"/>
    <n v="0"/>
  </r>
  <r>
    <n v="620352878"/>
    <n v="2053486"/>
    <x v="0"/>
    <n v="0"/>
    <n v="0"/>
  </r>
  <r>
    <n v="620353088"/>
    <n v="2053670"/>
    <x v="0"/>
    <n v="4"/>
    <n v="0"/>
  </r>
  <r>
    <n v="620353088"/>
    <n v="2054917"/>
    <x v="1"/>
    <n v="0"/>
    <n v="90"/>
  </r>
  <r>
    <n v="620396872"/>
    <n v="532236"/>
    <x v="2"/>
    <n v="0"/>
    <n v="90"/>
  </r>
  <r>
    <n v="620396872"/>
    <n v="948677"/>
    <x v="1"/>
    <n v="2"/>
    <n v="90"/>
  </r>
  <r>
    <n v="620437390"/>
    <n v="-43968828"/>
    <x v="0"/>
    <n v="1"/>
    <n v="0"/>
  </r>
  <r>
    <n v="620437390"/>
    <n v="1578599"/>
    <x v="0"/>
    <n v="0"/>
    <n v="0"/>
  </r>
  <r>
    <n v="620438281"/>
    <n v="-43969334"/>
    <x v="0"/>
    <n v="2"/>
    <n v="0"/>
  </r>
  <r>
    <n v="620438281"/>
    <n v="1369669"/>
    <x v="0"/>
    <n v="0"/>
    <n v="0"/>
  </r>
  <r>
    <n v="620438354"/>
    <n v="48634"/>
    <x v="0"/>
    <n v="1"/>
    <n v="0"/>
  </r>
  <r>
    <n v="620438354"/>
    <n v="990223"/>
    <x v="1"/>
    <n v="0"/>
    <n v="90"/>
  </r>
  <r>
    <n v="620438986"/>
    <n v="438391"/>
    <x v="0"/>
    <n v="1"/>
    <n v="0"/>
  </r>
  <r>
    <n v="620438986"/>
    <n v="799717"/>
    <x v="0"/>
    <n v="0"/>
    <n v="0"/>
  </r>
  <r>
    <n v="620445790"/>
    <n v="438811"/>
    <x v="0"/>
    <n v="0"/>
    <n v="0"/>
  </r>
  <r>
    <n v="620445790"/>
    <n v="1459389"/>
    <x v="0"/>
    <n v="5"/>
    <n v="0"/>
  </r>
  <r>
    <n v="620446013"/>
    <n v="1338345"/>
    <x v="1"/>
    <n v="0"/>
    <n v="90"/>
  </r>
  <r>
    <n v="620446013"/>
    <n v="1597416"/>
    <x v="0"/>
    <n v="2"/>
    <n v="0"/>
  </r>
  <r>
    <n v="620446243"/>
    <n v="1333766"/>
    <x v="0"/>
    <n v="0"/>
    <n v="0"/>
  </r>
  <r>
    <n v="620446243"/>
    <n v="1587905"/>
    <x v="0"/>
    <n v="1"/>
    <n v="0"/>
  </r>
  <r>
    <n v="620447266"/>
    <n v="772631"/>
    <x v="0"/>
    <n v="0"/>
    <n v="0"/>
  </r>
  <r>
    <n v="620447266"/>
    <n v="1418108"/>
    <x v="0"/>
    <n v="0"/>
    <n v="0"/>
  </r>
  <r>
    <n v="620447357"/>
    <n v="1418966"/>
    <x v="0"/>
    <n v="2"/>
    <n v="0"/>
  </r>
  <r>
    <n v="620447357"/>
    <n v="1601680"/>
    <x v="0"/>
    <n v="2"/>
    <n v="0"/>
  </r>
  <r>
    <n v="620447373"/>
    <n v="120994"/>
    <x v="0"/>
    <n v="2"/>
    <n v="0"/>
  </r>
  <r>
    <n v="620447373"/>
    <n v="1339901"/>
    <x v="0"/>
    <n v="1"/>
    <n v="0"/>
  </r>
  <r>
    <n v="620447398"/>
    <n v="490468"/>
    <x v="0"/>
    <n v="2"/>
    <n v="0"/>
  </r>
  <r>
    <n v="620447398"/>
    <n v="1580154"/>
    <x v="0"/>
    <n v="1"/>
    <n v="0"/>
  </r>
  <r>
    <n v="620447417"/>
    <n v="312861"/>
    <x v="0"/>
    <n v="1"/>
    <n v="0"/>
  </r>
  <r>
    <n v="620447417"/>
    <n v="1414488"/>
    <x v="0"/>
    <n v="0"/>
    <n v="0"/>
  </r>
  <r>
    <n v="620447473"/>
    <n v="1456633"/>
    <x v="1"/>
    <n v="1"/>
    <n v="46"/>
  </r>
  <r>
    <n v="620447473"/>
    <n v="1583338"/>
    <x v="0"/>
    <n v="3"/>
    <n v="0"/>
  </r>
  <r>
    <n v="620447520"/>
    <n v="438610"/>
    <x v="0"/>
    <n v="1"/>
    <n v="0"/>
  </r>
  <r>
    <n v="620447520"/>
    <n v="776743"/>
    <x v="0"/>
    <n v="0"/>
    <n v="0"/>
  </r>
  <r>
    <n v="620447523"/>
    <n v="314902"/>
    <x v="0"/>
    <n v="3"/>
    <n v="0"/>
  </r>
  <r>
    <n v="620447523"/>
    <n v="315207"/>
    <x v="0"/>
    <n v="1"/>
    <n v="0"/>
  </r>
  <r>
    <n v="620447853"/>
    <n v="1333784"/>
    <x v="0"/>
    <n v="0"/>
    <n v="0"/>
  </r>
  <r>
    <n v="620447853"/>
    <n v="1579162"/>
    <x v="0"/>
    <n v="1"/>
    <n v="0"/>
  </r>
  <r>
    <n v="620449048"/>
    <n v="121578"/>
    <x v="0"/>
    <n v="2"/>
    <n v="0"/>
  </r>
  <r>
    <n v="620449048"/>
    <n v="315143"/>
    <x v="0"/>
    <n v="1"/>
    <n v="0"/>
  </r>
  <r>
    <n v="620465895"/>
    <n v="2011971"/>
    <x v="0"/>
    <n v="0"/>
    <n v="0"/>
  </r>
  <r>
    <n v="620465895"/>
    <n v="2012245"/>
    <x v="0"/>
    <n v="1"/>
    <n v="0"/>
  </r>
  <r>
    <n v="620474556"/>
    <n v="1902531"/>
    <x v="1"/>
    <n v="2"/>
    <n v="90"/>
  </r>
  <r>
    <n v="620474556"/>
    <n v="1902871"/>
    <x v="0"/>
    <n v="0"/>
    <n v="0"/>
  </r>
  <r>
    <n v="620474660"/>
    <n v="710553"/>
    <x v="0"/>
    <n v="3"/>
    <n v="0"/>
  </r>
  <r>
    <n v="620474660"/>
    <n v="1902440"/>
    <x v="1"/>
    <n v="1"/>
    <n v="90"/>
  </r>
  <r>
    <n v="620479399"/>
    <n v="1799344"/>
    <x v="0"/>
    <n v="1"/>
    <n v="0"/>
  </r>
  <r>
    <n v="620479399"/>
    <n v="1799351"/>
    <x v="0"/>
    <n v="2"/>
    <n v="0"/>
  </r>
  <r>
    <n v="620492830"/>
    <n v="987759"/>
    <x v="1"/>
    <n v="0"/>
    <n v="70"/>
  </r>
  <r>
    <n v="620492830"/>
    <n v="987769"/>
    <x v="0"/>
    <n v="1"/>
    <n v="0"/>
  </r>
  <r>
    <n v="620512022"/>
    <n v="84108"/>
    <x v="1"/>
    <n v="4"/>
    <n v="90"/>
  </r>
  <r>
    <n v="620512022"/>
    <n v="1409386"/>
    <x v="1"/>
    <n v="1"/>
    <n v="90"/>
  </r>
  <r>
    <n v="620520412"/>
    <n v="463517"/>
    <x v="0"/>
    <n v="2"/>
    <n v="0"/>
  </r>
  <r>
    <n v="620520412"/>
    <n v="463541"/>
    <x v="1"/>
    <n v="0"/>
    <n v="90"/>
  </r>
  <r>
    <n v="620520470"/>
    <n v="793536"/>
    <x v="0"/>
    <n v="2"/>
    <n v="0"/>
  </r>
  <r>
    <n v="620520470"/>
    <n v="793608"/>
    <x v="0"/>
    <n v="0"/>
    <n v="0"/>
  </r>
  <r>
    <n v="620520494"/>
    <n v="793621"/>
    <x v="0"/>
    <n v="2"/>
    <n v="0"/>
  </r>
  <r>
    <n v="620520494"/>
    <n v="793675"/>
    <x v="0"/>
    <n v="0"/>
    <n v="0"/>
  </r>
  <r>
    <n v="620520498"/>
    <n v="793607"/>
    <x v="0"/>
    <n v="0"/>
    <n v="0"/>
  </r>
  <r>
    <n v="620520498"/>
    <n v="793624"/>
    <x v="0"/>
    <n v="4"/>
    <n v="0"/>
  </r>
  <r>
    <n v="620525991"/>
    <n v="1629476"/>
    <x v="1"/>
    <n v="3"/>
    <n v="90"/>
  </r>
  <r>
    <n v="620525991"/>
    <n v="1629787"/>
    <x v="0"/>
    <n v="1"/>
    <n v="0"/>
  </r>
  <r>
    <n v="620527699"/>
    <n v="71272"/>
    <x v="0"/>
    <n v="0"/>
    <n v="0"/>
  </r>
  <r>
    <n v="620527699"/>
    <n v="229358"/>
    <x v="0"/>
    <n v="2"/>
    <n v="0"/>
  </r>
  <r>
    <n v="620528169"/>
    <n v="225854"/>
    <x v="0"/>
    <n v="5"/>
    <n v="0"/>
  </r>
  <r>
    <n v="620528169"/>
    <n v="228845"/>
    <x v="0"/>
    <n v="1"/>
    <n v="0"/>
  </r>
  <r>
    <n v="620529177"/>
    <n v="216882"/>
    <x v="0"/>
    <n v="0"/>
    <n v="0"/>
  </r>
  <r>
    <n v="620529177"/>
    <n v="1211037"/>
    <x v="0"/>
    <n v="0"/>
    <n v="0"/>
  </r>
  <r>
    <n v="620534642"/>
    <n v="151409"/>
    <x v="0"/>
    <n v="0"/>
    <n v="0"/>
  </r>
  <r>
    <n v="620534642"/>
    <n v="2057457"/>
    <x v="0"/>
    <n v="2"/>
    <n v="0"/>
  </r>
  <r>
    <n v="620535430"/>
    <n v="2055620"/>
    <x v="0"/>
    <n v="4"/>
    <n v="0"/>
  </r>
  <r>
    <n v="620535430"/>
    <n v="2058356"/>
    <x v="0"/>
    <n v="0"/>
    <n v="0"/>
  </r>
  <r>
    <n v="620535518"/>
    <n v="2055344"/>
    <x v="0"/>
    <n v="3"/>
    <n v="0"/>
  </r>
  <r>
    <n v="620535518"/>
    <n v="2055939"/>
    <x v="0"/>
    <n v="0"/>
    <n v="0"/>
  </r>
  <r>
    <n v="620536155"/>
    <n v="2050466"/>
    <x v="1"/>
    <n v="3"/>
    <n v="90"/>
  </r>
  <r>
    <n v="620536155"/>
    <n v="2052668"/>
    <x v="0"/>
    <n v="0"/>
    <n v="0"/>
  </r>
  <r>
    <n v="620536453"/>
    <n v="2051495"/>
    <x v="0"/>
    <n v="3"/>
    <n v="0"/>
  </r>
  <r>
    <n v="620536453"/>
    <n v="2053376"/>
    <x v="0"/>
    <n v="1"/>
    <n v="0"/>
  </r>
  <r>
    <n v="620536471"/>
    <n v="2051950"/>
    <x v="0"/>
    <n v="2"/>
    <n v="0"/>
  </r>
  <r>
    <n v="620536471"/>
    <n v="2052500"/>
    <x v="1"/>
    <n v="0"/>
    <n v="90"/>
  </r>
  <r>
    <n v="620536564"/>
    <n v="2053402"/>
    <x v="0"/>
    <n v="0"/>
    <n v="0"/>
  </r>
  <r>
    <n v="620536564"/>
    <n v="2059720"/>
    <x v="0"/>
    <n v="2"/>
    <n v="0"/>
  </r>
  <r>
    <n v="620537700"/>
    <n v="2054831"/>
    <x v="0"/>
    <n v="1"/>
    <n v="0"/>
  </r>
  <r>
    <n v="620537700"/>
    <n v="2056315"/>
    <x v="0"/>
    <n v="2"/>
    <n v="0"/>
  </r>
  <r>
    <n v="620537735"/>
    <n v="2056220"/>
    <x v="0"/>
    <n v="0"/>
    <n v="0"/>
  </r>
  <r>
    <n v="620537735"/>
    <n v="2056769"/>
    <x v="1"/>
    <n v="2"/>
    <n v="90"/>
  </r>
  <r>
    <n v="620537829"/>
    <n v="2053670"/>
    <x v="1"/>
    <n v="1"/>
    <n v="90"/>
  </r>
  <r>
    <n v="620537829"/>
    <n v="2054707"/>
    <x v="0"/>
    <n v="0"/>
    <n v="0"/>
  </r>
  <r>
    <n v="620537947"/>
    <n v="2056615"/>
    <x v="1"/>
    <n v="3"/>
    <n v="90"/>
  </r>
  <r>
    <n v="620537947"/>
    <n v="2056854"/>
    <x v="0"/>
    <n v="0"/>
    <n v="0"/>
  </r>
  <r>
    <n v="620570709"/>
    <n v="282123"/>
    <x v="0"/>
    <n v="0"/>
    <n v="0"/>
  </r>
  <r>
    <n v="620570709"/>
    <n v="948677"/>
    <x v="1"/>
    <n v="0"/>
    <n v="90"/>
  </r>
  <r>
    <n v="620601479"/>
    <n v="492750"/>
    <x v="0"/>
    <n v="4"/>
    <n v="0"/>
  </r>
  <r>
    <n v="620601479"/>
    <n v="1578599"/>
    <x v="0"/>
    <n v="1"/>
    <n v="0"/>
  </r>
  <r>
    <n v="620602151"/>
    <n v="990223"/>
    <x v="0"/>
    <n v="1"/>
    <n v="0"/>
  </r>
  <r>
    <n v="620602151"/>
    <n v="1434555"/>
    <x v="0"/>
    <n v="1"/>
    <n v="0"/>
  </r>
  <r>
    <n v="620602160"/>
    <n v="992099"/>
    <x v="0"/>
    <n v="1"/>
    <n v="0"/>
  </r>
  <r>
    <n v="620602160"/>
    <n v="1369669"/>
    <x v="1"/>
    <n v="0"/>
    <n v="47"/>
  </r>
  <r>
    <n v="620602414"/>
    <n v="439128"/>
    <x v="0"/>
    <n v="1"/>
    <n v="0"/>
  </r>
  <r>
    <n v="620602414"/>
    <n v="799717"/>
    <x v="0"/>
    <n v="0"/>
    <n v="0"/>
  </r>
  <r>
    <n v="620603145"/>
    <n v="120994"/>
    <x v="0"/>
    <n v="1"/>
    <n v="0"/>
  </r>
  <r>
    <n v="620603145"/>
    <n v="1419131"/>
    <x v="1"/>
    <n v="1"/>
    <n v="90"/>
  </r>
  <r>
    <n v="620606425"/>
    <n v="438811"/>
    <x v="0"/>
    <n v="0"/>
    <n v="0"/>
  </r>
  <r>
    <n v="620606425"/>
    <n v="1455524"/>
    <x v="0"/>
    <n v="0"/>
    <n v="0"/>
  </r>
  <r>
    <n v="620608082"/>
    <n v="30699"/>
    <x v="0"/>
    <n v="3"/>
    <n v="0"/>
  </r>
  <r>
    <n v="620608082"/>
    <n v="1597416"/>
    <x v="1"/>
    <n v="0"/>
    <n v="90"/>
  </r>
  <r>
    <n v="620609305"/>
    <n v="118574"/>
    <x v="0"/>
    <n v="1"/>
    <n v="0"/>
  </r>
  <r>
    <n v="620609305"/>
    <n v="1333766"/>
    <x v="0"/>
    <n v="0"/>
    <n v="0"/>
  </r>
  <r>
    <n v="620609312"/>
    <n v="121238"/>
    <x v="0"/>
    <n v="4"/>
    <n v="0"/>
  </r>
  <r>
    <n v="620609312"/>
    <n v="772631"/>
    <x v="0"/>
    <n v="0"/>
    <n v="0"/>
  </r>
  <r>
    <n v="620609397"/>
    <n v="486120"/>
    <x v="0"/>
    <n v="2"/>
    <n v="0"/>
  </r>
  <r>
    <n v="620609397"/>
    <n v="1601680"/>
    <x v="0"/>
    <n v="1"/>
    <n v="0"/>
  </r>
  <r>
    <n v="620609434"/>
    <n v="490468"/>
    <x v="0"/>
    <n v="1"/>
    <n v="0"/>
  </r>
  <r>
    <n v="620609434"/>
    <n v="1579037"/>
    <x v="0"/>
    <n v="2"/>
    <n v="0"/>
  </r>
  <r>
    <n v="620609452"/>
    <n v="492240"/>
    <x v="1"/>
    <n v="1"/>
    <n v="90"/>
  </r>
  <r>
    <n v="620609452"/>
    <n v="1414488"/>
    <x v="0"/>
    <n v="1"/>
    <n v="0"/>
  </r>
  <r>
    <n v="620609500"/>
    <n v="777449"/>
    <x v="0"/>
    <n v="0"/>
    <n v="0"/>
  </r>
  <r>
    <n v="620609500"/>
    <n v="1456633"/>
    <x v="1"/>
    <n v="2"/>
    <n v="90"/>
  </r>
  <r>
    <n v="620609536"/>
    <n v="438610"/>
    <x v="0"/>
    <n v="0"/>
    <n v="0"/>
  </r>
  <r>
    <n v="620609536"/>
    <n v="989870"/>
    <x v="1"/>
    <n v="1"/>
    <n v="90"/>
  </r>
  <r>
    <n v="620609538"/>
    <n v="314902"/>
    <x v="0"/>
    <n v="2"/>
    <n v="0"/>
  </r>
  <r>
    <n v="620609538"/>
    <n v="489961"/>
    <x v="0"/>
    <n v="2"/>
    <n v="0"/>
  </r>
  <r>
    <n v="620609812"/>
    <n v="799174"/>
    <x v="0"/>
    <n v="0"/>
    <n v="0"/>
  </r>
  <r>
    <n v="620609812"/>
    <n v="1333784"/>
    <x v="0"/>
    <n v="1"/>
    <n v="0"/>
  </r>
  <r>
    <n v="620610112"/>
    <n v="121578"/>
    <x v="0"/>
    <n v="2"/>
    <n v="0"/>
  </r>
  <r>
    <n v="620610112"/>
    <n v="1435017"/>
    <x v="0"/>
    <n v="2"/>
    <n v="0"/>
  </r>
  <r>
    <n v="620618046"/>
    <n v="2011971"/>
    <x v="0"/>
    <n v="1"/>
    <n v="0"/>
  </r>
  <r>
    <n v="620618046"/>
    <n v="2012207"/>
    <x v="1"/>
    <n v="4"/>
    <n v="90"/>
  </r>
  <r>
    <n v="620623093"/>
    <n v="1902697"/>
    <x v="1"/>
    <n v="1"/>
    <n v="90"/>
  </r>
  <r>
    <n v="620623093"/>
    <n v="1902871"/>
    <x v="0"/>
    <n v="2"/>
    <n v="0"/>
  </r>
  <r>
    <n v="620623169"/>
    <n v="1902440"/>
    <x v="1"/>
    <n v="3"/>
    <n v="90"/>
  </r>
  <r>
    <n v="620623169"/>
    <n v="1902504"/>
    <x v="1"/>
    <n v="1"/>
    <n v="90"/>
  </r>
  <r>
    <n v="620633043"/>
    <n v="1799344"/>
    <x v="0"/>
    <n v="0"/>
    <n v="0"/>
  </r>
  <r>
    <n v="620633043"/>
    <n v="1799439"/>
    <x v="0"/>
    <n v="1"/>
    <n v="0"/>
  </r>
  <r>
    <n v="620643010"/>
    <n v="987757"/>
    <x v="0"/>
    <n v="4"/>
    <n v="0"/>
  </r>
  <r>
    <n v="620643010"/>
    <n v="987759"/>
    <x v="1"/>
    <n v="2"/>
    <n v="70"/>
  </r>
  <r>
    <n v="620663891"/>
    <n v="463541"/>
    <x v="1"/>
    <n v="4"/>
    <n v="90"/>
  </r>
  <r>
    <n v="620663891"/>
    <n v="463601"/>
    <x v="0"/>
    <n v="1"/>
    <n v="0"/>
  </r>
  <r>
    <n v="620664035"/>
    <n v="793536"/>
    <x v="0"/>
    <n v="0"/>
    <n v="0"/>
  </r>
  <r>
    <n v="620664035"/>
    <n v="793591"/>
    <x v="0"/>
    <n v="1"/>
    <n v="0"/>
  </r>
  <r>
    <n v="620664043"/>
    <n v="793621"/>
    <x v="0"/>
    <n v="2"/>
    <n v="0"/>
  </r>
  <r>
    <n v="620664043"/>
    <n v="793666"/>
    <x v="0"/>
    <n v="5"/>
    <n v="0"/>
  </r>
  <r>
    <n v="620664048"/>
    <n v="793607"/>
    <x v="0"/>
    <n v="0"/>
    <n v="0"/>
  </r>
  <r>
    <n v="620664048"/>
    <n v="793673"/>
    <x v="0"/>
    <n v="3"/>
    <n v="0"/>
  </r>
  <r>
    <n v="620668051"/>
    <n v="1629416"/>
    <x v="0"/>
    <n v="1"/>
    <n v="0"/>
  </r>
  <r>
    <n v="620668051"/>
    <n v="1629476"/>
    <x v="1"/>
    <n v="3"/>
    <n v="90"/>
  </r>
  <r>
    <n v="620669442"/>
    <n v="71272"/>
    <x v="0"/>
    <n v="0"/>
    <n v="0"/>
  </r>
  <r>
    <n v="620669442"/>
    <n v="229449"/>
    <x v="0"/>
    <n v="4"/>
    <n v="0"/>
  </r>
  <r>
    <n v="620669566"/>
    <n v="222800"/>
    <x v="0"/>
    <n v="0"/>
    <n v="0"/>
  </r>
  <r>
    <n v="620669566"/>
    <n v="228845"/>
    <x v="0"/>
    <n v="0"/>
    <n v="0"/>
  </r>
  <r>
    <n v="620675053"/>
    <n v="151409"/>
    <x v="0"/>
    <n v="2"/>
    <n v="0"/>
  </r>
  <r>
    <n v="620675053"/>
    <n v="2057457"/>
    <x v="0"/>
    <n v="5"/>
    <n v="0"/>
  </r>
  <r>
    <n v="620675070"/>
    <n v="753099"/>
    <x v="1"/>
    <n v="3"/>
    <n v="90"/>
  </r>
  <r>
    <n v="620675070"/>
    <n v="1211037"/>
    <x v="0"/>
    <n v="0"/>
    <n v="0"/>
  </r>
  <r>
    <n v="620677070"/>
    <n v="94732"/>
    <x v="1"/>
    <n v="0"/>
    <n v="90"/>
  </r>
  <r>
    <n v="620677070"/>
    <n v="1409386"/>
    <x v="0"/>
    <n v="7"/>
    <n v="0"/>
  </r>
  <r>
    <n v="620679666"/>
    <n v="2054893"/>
    <x v="0"/>
    <n v="2"/>
    <n v="0"/>
  </r>
  <r>
    <n v="620679666"/>
    <n v="2055939"/>
    <x v="0"/>
    <n v="1"/>
    <n v="0"/>
  </r>
  <r>
    <n v="620679913"/>
    <n v="2053392"/>
    <x v="0"/>
    <n v="2"/>
    <n v="0"/>
  </r>
  <r>
    <n v="620679913"/>
    <n v="2056315"/>
    <x v="0"/>
    <n v="1"/>
    <n v="0"/>
  </r>
  <r>
    <n v="620680026"/>
    <n v="2055542"/>
    <x v="2"/>
    <n v="1"/>
    <n v="90"/>
  </r>
  <r>
    <n v="620680026"/>
    <n v="2056854"/>
    <x v="1"/>
    <n v="1"/>
    <n v="90"/>
  </r>
  <r>
    <n v="620680245"/>
    <n v="2052668"/>
    <x v="0"/>
    <n v="1"/>
    <n v="0"/>
  </r>
  <r>
    <n v="620680245"/>
    <n v="2056157"/>
    <x v="1"/>
    <n v="2"/>
    <n v="90"/>
  </r>
  <r>
    <n v="620680375"/>
    <n v="2052182"/>
    <x v="0"/>
    <n v="1"/>
    <n v="0"/>
  </r>
  <r>
    <n v="620680375"/>
    <n v="2053376"/>
    <x v="0"/>
    <n v="0"/>
    <n v="0"/>
  </r>
  <r>
    <n v="620680391"/>
    <n v="2052500"/>
    <x v="1"/>
    <n v="0"/>
    <n v="90"/>
  </r>
  <r>
    <n v="620680391"/>
    <n v="2059989"/>
    <x v="0"/>
    <n v="1"/>
    <n v="0"/>
  </r>
  <r>
    <n v="620680481"/>
    <n v="2053402"/>
    <x v="0"/>
    <n v="0"/>
    <n v="0"/>
  </r>
  <r>
    <n v="620680481"/>
    <n v="2057748"/>
    <x v="0"/>
    <n v="1"/>
    <n v="0"/>
  </r>
  <r>
    <n v="620680983"/>
    <n v="2053670"/>
    <x v="1"/>
    <n v="1"/>
    <n v="90"/>
  </r>
  <r>
    <n v="620680983"/>
    <n v="2054338"/>
    <x v="0"/>
    <n v="2"/>
    <n v="0"/>
  </r>
  <r>
    <n v="620681107"/>
    <n v="2051761"/>
    <x v="0"/>
    <n v="1"/>
    <n v="0"/>
  </r>
  <r>
    <n v="620681107"/>
    <n v="2056220"/>
    <x v="0"/>
    <n v="1"/>
    <n v="0"/>
  </r>
  <r>
    <n v="620719078"/>
    <n v="1365287"/>
    <x v="0"/>
    <n v="3"/>
    <n v="0"/>
  </r>
  <r>
    <n v="620719078"/>
    <n v="1578599"/>
    <x v="0"/>
    <n v="2"/>
    <n v="0"/>
  </r>
  <r>
    <n v="620719410"/>
    <n v="314902"/>
    <x v="0"/>
    <n v="0"/>
    <n v="0"/>
  </r>
  <r>
    <n v="620719410"/>
    <n v="1431442"/>
    <x v="0"/>
    <n v="3"/>
    <n v="0"/>
  </r>
  <r>
    <n v="620720387"/>
    <n v="780007"/>
    <x v="0"/>
    <n v="3"/>
    <n v="0"/>
  </r>
  <r>
    <n v="620720387"/>
    <n v="990223"/>
    <x v="0"/>
    <n v="0"/>
    <n v="0"/>
  </r>
  <r>
    <n v="620720481"/>
    <n v="799717"/>
    <x v="0"/>
    <n v="1"/>
    <n v="0"/>
  </r>
  <r>
    <n v="620720481"/>
    <n v="991220"/>
    <x v="0"/>
    <n v="0"/>
    <n v="0"/>
  </r>
  <r>
    <n v="620723224"/>
    <n v="772631"/>
    <x v="0"/>
    <n v="1"/>
    <n v="0"/>
  </r>
  <r>
    <n v="620723224"/>
    <n v="1432071"/>
    <x v="1"/>
    <n v="1"/>
    <n v="90"/>
  </r>
  <r>
    <n v="620723336"/>
    <n v="435774"/>
    <x v="0"/>
    <n v="1"/>
    <n v="0"/>
  </r>
  <r>
    <n v="620723336"/>
    <n v="490468"/>
    <x v="0"/>
    <n v="1"/>
    <n v="0"/>
  </r>
  <r>
    <n v="620723352"/>
    <n v="776157"/>
    <x v="0"/>
    <n v="4"/>
    <n v="0"/>
  </r>
  <r>
    <n v="620723352"/>
    <n v="1414488"/>
    <x v="0"/>
    <n v="1"/>
    <n v="0"/>
  </r>
  <r>
    <n v="620723388"/>
    <n v="1368833"/>
    <x v="0"/>
    <n v="2"/>
    <n v="0"/>
  </r>
  <r>
    <n v="620723388"/>
    <n v="1456633"/>
    <x v="0"/>
    <n v="1"/>
    <n v="0"/>
  </r>
  <r>
    <n v="620723417"/>
    <n v="438610"/>
    <x v="0"/>
    <n v="1"/>
    <n v="0"/>
  </r>
  <r>
    <n v="620723417"/>
    <n v="487056"/>
    <x v="2"/>
    <n v="0"/>
    <n v="90"/>
  </r>
  <r>
    <n v="620723616"/>
    <n v="490154"/>
    <x v="0"/>
    <n v="1"/>
    <n v="0"/>
  </r>
  <r>
    <n v="620723616"/>
    <n v="1333784"/>
    <x v="0"/>
    <n v="1"/>
    <n v="0"/>
  </r>
  <r>
    <n v="620723939"/>
    <n v="307835"/>
    <x v="0"/>
    <n v="2"/>
    <n v="0"/>
  </r>
  <r>
    <n v="620723939"/>
    <n v="1333766"/>
    <x v="1"/>
    <n v="0"/>
    <n v="90"/>
  </r>
  <r>
    <n v="620732177"/>
    <n v="710563"/>
    <x v="1"/>
    <n v="0"/>
    <n v="90"/>
  </r>
  <r>
    <n v="620732177"/>
    <n v="1902440"/>
    <x v="0"/>
    <n v="3"/>
    <n v="0"/>
  </r>
  <r>
    <n v="620756686"/>
    <n v="463541"/>
    <x v="1"/>
    <n v="4"/>
    <n v="90"/>
  </r>
  <r>
    <n v="620756686"/>
    <n v="463612"/>
    <x v="0"/>
    <n v="0"/>
    <n v="0"/>
  </r>
  <r>
    <n v="620757436"/>
    <n v="793545"/>
    <x v="0"/>
    <n v="0"/>
    <n v="0"/>
  </r>
  <r>
    <n v="620757436"/>
    <n v="793607"/>
    <x v="0"/>
    <n v="4"/>
    <n v="0"/>
  </r>
  <r>
    <n v="620757438"/>
    <n v="793621"/>
    <x v="0"/>
    <n v="2"/>
    <n v="0"/>
  </r>
  <r>
    <n v="620757438"/>
    <n v="793679"/>
    <x v="1"/>
    <n v="3"/>
    <n v="90"/>
  </r>
  <r>
    <n v="620760283"/>
    <n v="71272"/>
    <x v="0"/>
    <n v="0"/>
    <n v="0"/>
  </r>
  <r>
    <n v="620760283"/>
    <n v="72109"/>
    <x v="0"/>
    <n v="2"/>
    <n v="0"/>
  </r>
  <r>
    <n v="620760290"/>
    <n v="225568"/>
    <x v="0"/>
    <n v="0"/>
    <n v="0"/>
  </r>
  <r>
    <n v="620760290"/>
    <n v="228845"/>
    <x v="0"/>
    <n v="3"/>
    <n v="0"/>
  </r>
  <r>
    <n v="620766390"/>
    <n v="711288"/>
    <x v="0"/>
    <n v="0"/>
    <n v="0"/>
  </r>
  <r>
    <n v="620766390"/>
    <n v="1902871"/>
    <x v="0"/>
    <n v="1"/>
    <n v="0"/>
  </r>
  <r>
    <n v="620766404"/>
    <n v="151409"/>
    <x v="0"/>
    <n v="0"/>
    <n v="0"/>
  </r>
  <r>
    <n v="620766404"/>
    <n v="469577"/>
    <x v="0"/>
    <n v="2"/>
    <n v="0"/>
  </r>
  <r>
    <n v="620778122"/>
    <n v="120994"/>
    <x v="2"/>
    <n v="1"/>
    <n v="90"/>
  </r>
  <r>
    <n v="620778122"/>
    <n v="1747703"/>
    <x v="0"/>
    <n v="0"/>
    <n v="0"/>
  </r>
  <r>
    <n v="620778475"/>
    <n v="323347"/>
    <x v="0"/>
    <n v="0"/>
    <n v="0"/>
  </r>
  <r>
    <n v="620778475"/>
    <n v="948677"/>
    <x v="5"/>
    <n v="0"/>
    <n v="90"/>
  </r>
  <r>
    <n v="620782130"/>
    <n v="1672471"/>
    <x v="0"/>
    <n v="4"/>
    <n v="0"/>
  </r>
  <r>
    <n v="620782130"/>
    <n v="2011971"/>
    <x v="1"/>
    <n v="0"/>
    <n v="33"/>
  </r>
  <r>
    <n v="620783666"/>
    <n v="287886"/>
    <x v="0"/>
    <n v="2"/>
    <n v="0"/>
  </r>
  <r>
    <n v="620783666"/>
    <n v="2058356"/>
    <x v="0"/>
    <n v="0"/>
    <n v="0"/>
  </r>
  <r>
    <n v="620784556"/>
    <n v="1038417"/>
    <x v="0"/>
    <n v="0"/>
    <n v="0"/>
  </r>
  <r>
    <n v="620784556"/>
    <n v="1369669"/>
    <x v="0"/>
    <n v="1"/>
    <n v="0"/>
  </r>
  <r>
    <n v="620784754"/>
    <n v="782601"/>
    <x v="0"/>
    <n v="0"/>
    <n v="0"/>
  </r>
  <r>
    <n v="620784754"/>
    <n v="1629476"/>
    <x v="1"/>
    <n v="3"/>
    <n v="90"/>
  </r>
  <r>
    <m/>
    <m/>
    <x v="6"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96">
  <r>
    <n v="11258134"/>
    <n v="33"/>
    <x v="0"/>
    <x v="0"/>
    <x v="0"/>
    <x v="0"/>
    <x v="0"/>
    <x v="0"/>
  </r>
  <r>
    <n v="11260802"/>
    <n v="4"/>
    <x v="0"/>
    <x v="1"/>
    <x v="1"/>
    <x v="1"/>
    <x v="1"/>
    <x v="0"/>
  </r>
  <r>
    <n v="11269633"/>
    <n v="67"/>
    <x v="0"/>
    <x v="1"/>
    <x v="2"/>
    <x v="1"/>
    <x v="2"/>
    <x v="0"/>
  </r>
  <r>
    <n v="11266824"/>
    <n v="38"/>
    <x v="0"/>
    <x v="2"/>
    <x v="3"/>
    <x v="2"/>
    <x v="3"/>
    <x v="0"/>
  </r>
  <r>
    <n v="11268069"/>
    <n v="55"/>
    <x v="0"/>
    <x v="1"/>
    <x v="4"/>
    <x v="1"/>
    <x v="2"/>
    <x v="0"/>
  </r>
  <r>
    <n v="11268947"/>
    <n v="86"/>
    <x v="0"/>
    <x v="1"/>
    <x v="5"/>
    <x v="1"/>
    <x v="2"/>
    <x v="0"/>
  </r>
  <r>
    <n v="11192647"/>
    <n v="44"/>
    <x v="0"/>
    <x v="1"/>
    <x v="4"/>
    <x v="1"/>
    <x v="1"/>
    <x v="1"/>
  </r>
  <r>
    <n v="11264545"/>
    <n v="11"/>
    <x v="0"/>
    <x v="2"/>
    <x v="0"/>
    <x v="3"/>
    <x v="0"/>
    <x v="0"/>
  </r>
  <r>
    <n v="11264545"/>
    <n v="30"/>
    <x v="0"/>
    <x v="2"/>
    <x v="0"/>
    <x v="3"/>
    <x v="0"/>
    <x v="0"/>
  </r>
  <r>
    <n v="11266702"/>
    <n v="86"/>
    <x v="0"/>
    <x v="2"/>
    <x v="0"/>
    <x v="3"/>
    <x v="0"/>
    <x v="2"/>
  </r>
  <r>
    <n v="11272890"/>
    <n v="5"/>
    <x v="0"/>
    <x v="1"/>
    <x v="1"/>
    <x v="1"/>
    <x v="4"/>
    <x v="0"/>
  </r>
  <r>
    <n v="11260862"/>
    <n v="6"/>
    <x v="0"/>
    <x v="1"/>
    <x v="6"/>
    <x v="1"/>
    <x v="5"/>
    <x v="0"/>
  </r>
  <r>
    <n v="11260862"/>
    <n v="11"/>
    <x v="0"/>
    <x v="2"/>
    <x v="0"/>
    <x v="2"/>
    <x v="0"/>
    <x v="0"/>
  </r>
  <r>
    <n v="11261909"/>
    <n v="34"/>
    <x v="0"/>
    <x v="1"/>
    <x v="4"/>
    <x v="1"/>
    <x v="5"/>
    <x v="0"/>
  </r>
  <r>
    <n v="11261909"/>
    <n v="53"/>
    <x v="0"/>
    <x v="1"/>
    <x v="4"/>
    <x v="1"/>
    <x v="5"/>
    <x v="0"/>
  </r>
  <r>
    <n v="11254198"/>
    <n v="39"/>
    <x v="0"/>
    <x v="1"/>
    <x v="4"/>
    <x v="1"/>
    <x v="1"/>
    <x v="0"/>
  </r>
  <r>
    <n v="11254198"/>
    <n v="40"/>
    <x v="0"/>
    <x v="1"/>
    <x v="0"/>
    <x v="1"/>
    <x v="0"/>
    <x v="0"/>
  </r>
  <r>
    <n v="11258596"/>
    <n v="63"/>
    <x v="0"/>
    <x v="2"/>
    <x v="0"/>
    <x v="2"/>
    <x v="0"/>
    <x v="0"/>
  </r>
  <r>
    <n v="11258681"/>
    <n v="65"/>
    <x v="0"/>
    <x v="2"/>
    <x v="1"/>
    <x v="2"/>
    <x v="2"/>
    <x v="0"/>
  </r>
  <r>
    <n v="11258764"/>
    <n v="39"/>
    <x v="0"/>
    <x v="2"/>
    <x v="0"/>
    <x v="2"/>
    <x v="0"/>
    <x v="0"/>
  </r>
  <r>
    <n v="11260906"/>
    <n v="42"/>
    <x v="0"/>
    <x v="1"/>
    <x v="7"/>
    <x v="1"/>
    <x v="1"/>
    <x v="0"/>
  </r>
  <r>
    <n v="11263730"/>
    <n v="78"/>
    <x v="0"/>
    <x v="2"/>
    <x v="0"/>
    <x v="2"/>
    <x v="0"/>
    <x v="0"/>
  </r>
  <r>
    <n v="11264994"/>
    <n v="77"/>
    <x v="0"/>
    <x v="2"/>
    <x v="0"/>
    <x v="2"/>
    <x v="0"/>
    <x v="0"/>
  </r>
  <r>
    <n v="11266553"/>
    <n v="21"/>
    <x v="0"/>
    <x v="1"/>
    <x v="4"/>
    <x v="1"/>
    <x v="1"/>
    <x v="0"/>
  </r>
  <r>
    <n v="11266553"/>
    <n v="36"/>
    <x v="0"/>
    <x v="1"/>
    <x v="2"/>
    <x v="1"/>
    <x v="5"/>
    <x v="0"/>
  </r>
  <r>
    <n v="11258729"/>
    <n v="57"/>
    <x v="0"/>
    <x v="1"/>
    <x v="6"/>
    <x v="1"/>
    <x v="1"/>
    <x v="3"/>
  </r>
  <r>
    <n v="11263714"/>
    <n v="20"/>
    <x v="0"/>
    <x v="1"/>
    <x v="7"/>
    <x v="1"/>
    <x v="1"/>
    <x v="0"/>
  </r>
  <r>
    <n v="11263714"/>
    <n v="24"/>
    <x v="0"/>
    <x v="1"/>
    <x v="4"/>
    <x v="1"/>
    <x v="5"/>
    <x v="0"/>
  </r>
  <r>
    <n v="11263687"/>
    <n v="78"/>
    <x v="0"/>
    <x v="1"/>
    <x v="6"/>
    <x v="1"/>
    <x v="1"/>
    <x v="0"/>
  </r>
  <r>
    <n v="11266578"/>
    <n v="12"/>
    <x v="0"/>
    <x v="1"/>
    <x v="6"/>
    <x v="1"/>
    <x v="1"/>
    <x v="0"/>
  </r>
  <r>
    <n v="11267030"/>
    <n v="77"/>
    <x v="0"/>
    <x v="2"/>
    <x v="0"/>
    <x v="2"/>
    <x v="0"/>
    <x v="0"/>
  </r>
  <r>
    <n v="11266403"/>
    <n v="44"/>
    <x v="0"/>
    <x v="2"/>
    <x v="0"/>
    <x v="2"/>
    <x v="0"/>
    <x v="0"/>
  </r>
  <r>
    <n v="11270830"/>
    <n v="72"/>
    <x v="0"/>
    <x v="1"/>
    <x v="2"/>
    <x v="1"/>
    <x v="5"/>
    <x v="0"/>
  </r>
  <r>
    <n v="11271366"/>
    <n v="32"/>
    <x v="0"/>
    <x v="2"/>
    <x v="0"/>
    <x v="2"/>
    <x v="0"/>
    <x v="0"/>
  </r>
  <r>
    <n v="11271366"/>
    <n v="66"/>
    <x v="0"/>
    <x v="2"/>
    <x v="0"/>
    <x v="2"/>
    <x v="0"/>
    <x v="0"/>
  </r>
  <r>
    <n v="11270764"/>
    <n v="15"/>
    <x v="0"/>
    <x v="1"/>
    <x v="8"/>
    <x v="1"/>
    <x v="3"/>
    <x v="0"/>
  </r>
  <r>
    <n v="11270760"/>
    <n v="55"/>
    <x v="0"/>
    <x v="1"/>
    <x v="7"/>
    <x v="1"/>
    <x v="5"/>
    <x v="0"/>
  </r>
  <r>
    <n v="11270757"/>
    <n v="27"/>
    <x v="0"/>
    <x v="1"/>
    <x v="6"/>
    <x v="1"/>
    <x v="5"/>
    <x v="0"/>
  </r>
  <r>
    <n v="11272226"/>
    <n v="55"/>
    <x v="0"/>
    <x v="2"/>
    <x v="0"/>
    <x v="2"/>
    <x v="0"/>
    <x v="0"/>
  </r>
  <r>
    <n v="11275219"/>
    <n v="73"/>
    <x v="0"/>
    <x v="2"/>
    <x v="0"/>
    <x v="2"/>
    <x v="0"/>
    <x v="0"/>
  </r>
  <r>
    <n v="11275090"/>
    <n v="56"/>
    <x v="0"/>
    <x v="2"/>
    <x v="0"/>
    <x v="2"/>
    <x v="0"/>
    <x v="0"/>
  </r>
  <r>
    <n v="11275091"/>
    <n v="10"/>
    <x v="0"/>
    <x v="2"/>
    <x v="0"/>
    <x v="2"/>
    <x v="0"/>
    <x v="0"/>
  </r>
  <r>
    <n v="11275091"/>
    <n v="71"/>
    <x v="0"/>
    <x v="2"/>
    <x v="0"/>
    <x v="2"/>
    <x v="0"/>
    <x v="0"/>
  </r>
  <r>
    <n v="11275091"/>
    <n v="75"/>
    <x v="0"/>
    <x v="2"/>
    <x v="0"/>
    <x v="2"/>
    <x v="0"/>
    <x v="0"/>
  </r>
  <r>
    <n v="11275113"/>
    <n v="40"/>
    <x v="0"/>
    <x v="2"/>
    <x v="0"/>
    <x v="2"/>
    <x v="0"/>
    <x v="0"/>
  </r>
  <r>
    <n v="11275113"/>
    <n v="81"/>
    <x v="0"/>
    <x v="2"/>
    <x v="0"/>
    <x v="2"/>
    <x v="0"/>
    <x v="0"/>
  </r>
  <r>
    <n v="620778122"/>
    <n v="32"/>
    <x v="0"/>
    <x v="0"/>
    <x v="0"/>
    <x v="0"/>
    <x v="0"/>
    <x v="3"/>
  </r>
  <r>
    <n v="11277189"/>
    <n v="27"/>
    <x v="0"/>
    <x v="3"/>
    <x v="0"/>
    <x v="4"/>
    <x v="0"/>
    <x v="4"/>
  </r>
  <r>
    <n v="11278136"/>
    <n v="6"/>
    <x v="0"/>
    <x v="3"/>
    <x v="0"/>
    <x v="4"/>
    <x v="0"/>
    <x v="4"/>
  </r>
  <r>
    <n v="11278200"/>
    <n v="29"/>
    <x v="0"/>
    <x v="4"/>
    <x v="2"/>
    <x v="5"/>
    <x v="5"/>
    <x v="0"/>
  </r>
  <r>
    <n v="11269806"/>
    <n v="22"/>
    <x v="0"/>
    <x v="1"/>
    <x v="7"/>
    <x v="1"/>
    <x v="2"/>
    <x v="0"/>
  </r>
  <r>
    <n v="11273495"/>
    <n v="73"/>
    <x v="0"/>
    <x v="1"/>
    <x v="9"/>
    <x v="1"/>
    <x v="4"/>
    <x v="0"/>
  </r>
  <r>
    <n v="11276595"/>
    <n v="12"/>
    <x v="0"/>
    <x v="1"/>
    <x v="6"/>
    <x v="1"/>
    <x v="3"/>
    <x v="0"/>
  </r>
  <r>
    <n v="11252690"/>
    <n v="8"/>
    <x v="0"/>
    <x v="1"/>
    <x v="7"/>
    <x v="1"/>
    <x v="3"/>
    <x v="0"/>
  </r>
  <r>
    <n v="11277271"/>
    <n v="72"/>
    <x v="0"/>
    <x v="1"/>
    <x v="7"/>
    <x v="1"/>
    <x v="1"/>
    <x v="0"/>
  </r>
  <r>
    <n v="11280974"/>
    <n v="10"/>
    <x v="0"/>
    <x v="1"/>
    <x v="7"/>
    <x v="1"/>
    <x v="2"/>
    <x v="0"/>
  </r>
  <r>
    <n v="11280310"/>
    <n v="25"/>
    <x v="0"/>
    <x v="1"/>
    <x v="5"/>
    <x v="1"/>
    <x v="2"/>
    <x v="0"/>
  </r>
  <r>
    <n v="11280310"/>
    <n v="27"/>
    <x v="0"/>
    <x v="1"/>
    <x v="6"/>
    <x v="1"/>
    <x v="2"/>
    <x v="0"/>
  </r>
  <r>
    <n v="11209738"/>
    <n v="24"/>
    <x v="0"/>
    <x v="5"/>
    <x v="10"/>
    <x v="6"/>
    <x v="6"/>
    <x v="0"/>
  </r>
  <r>
    <n v="11198638"/>
    <n v="43"/>
    <x v="0"/>
    <x v="5"/>
    <x v="10"/>
    <x v="6"/>
    <x v="6"/>
    <x v="3"/>
  </r>
  <r>
    <n v="11198638"/>
    <n v="44"/>
    <x v="0"/>
    <x v="5"/>
    <x v="10"/>
    <x v="6"/>
    <x v="6"/>
    <x v="3"/>
  </r>
  <r>
    <n v="11229065"/>
    <n v="15"/>
    <x v="0"/>
    <x v="5"/>
    <x v="10"/>
    <x v="6"/>
    <x v="6"/>
    <x v="0"/>
  </r>
  <r>
    <n v="11199126"/>
    <n v="33"/>
    <x v="0"/>
    <x v="5"/>
    <x v="10"/>
    <x v="6"/>
    <x v="6"/>
    <x v="0"/>
  </r>
  <r>
    <n v="11199126"/>
    <n v="56"/>
    <x v="0"/>
    <x v="5"/>
    <x v="10"/>
    <x v="6"/>
    <x v="6"/>
    <x v="0"/>
  </r>
  <r>
    <n v="11208918"/>
    <n v="29"/>
    <x v="0"/>
    <x v="5"/>
    <x v="10"/>
    <x v="6"/>
    <x v="6"/>
    <x v="0"/>
  </r>
  <r>
    <n v="11268430"/>
    <n v="40"/>
    <x v="0"/>
    <x v="1"/>
    <x v="1"/>
    <x v="1"/>
    <x v="2"/>
    <x v="0"/>
  </r>
  <r>
    <n v="11270735"/>
    <n v="87"/>
    <x v="0"/>
    <x v="1"/>
    <x v="11"/>
    <x v="1"/>
    <x v="7"/>
    <x v="4"/>
  </r>
  <r>
    <n v="11272957"/>
    <n v="41"/>
    <x v="0"/>
    <x v="6"/>
    <x v="3"/>
    <x v="3"/>
    <x v="2"/>
    <x v="0"/>
  </r>
  <r>
    <n v="11280964"/>
    <n v="27"/>
    <x v="0"/>
    <x v="3"/>
    <x v="0"/>
    <x v="5"/>
    <x v="0"/>
    <x v="0"/>
  </r>
  <r>
    <n v="11281959"/>
    <n v="33"/>
    <x v="0"/>
    <x v="7"/>
    <x v="4"/>
    <x v="0"/>
    <x v="1"/>
    <x v="0"/>
  </r>
  <r>
    <n v="11261460"/>
    <n v="80"/>
    <x v="0"/>
    <x v="1"/>
    <x v="12"/>
    <x v="1"/>
    <x v="5"/>
    <x v="0"/>
  </r>
  <r>
    <n v="11264217"/>
    <n v="87"/>
    <x v="0"/>
    <x v="1"/>
    <x v="4"/>
    <x v="1"/>
    <x v="2"/>
    <x v="1"/>
  </r>
  <r>
    <n v="11269242"/>
    <n v="54"/>
    <x v="0"/>
    <x v="1"/>
    <x v="13"/>
    <x v="1"/>
    <x v="1"/>
    <x v="0"/>
  </r>
  <r>
    <n v="11273016"/>
    <n v="27"/>
    <x v="0"/>
    <x v="6"/>
    <x v="0"/>
    <x v="3"/>
    <x v="0"/>
    <x v="0"/>
  </r>
  <r>
    <n v="11272951"/>
    <n v="25"/>
    <x v="0"/>
    <x v="6"/>
    <x v="0"/>
    <x v="3"/>
    <x v="0"/>
    <x v="0"/>
  </r>
  <r>
    <n v="11276724"/>
    <n v="75"/>
    <x v="0"/>
    <x v="1"/>
    <x v="11"/>
    <x v="1"/>
    <x v="1"/>
    <x v="3"/>
  </r>
  <r>
    <n v="11277222"/>
    <n v="21"/>
    <x v="0"/>
    <x v="1"/>
    <x v="1"/>
    <x v="1"/>
    <x v="2"/>
    <x v="0"/>
  </r>
  <r>
    <n v="11277222"/>
    <n v="22"/>
    <x v="0"/>
    <x v="1"/>
    <x v="7"/>
    <x v="1"/>
    <x v="2"/>
    <x v="0"/>
  </r>
  <r>
    <n v="11279237"/>
    <n v="4"/>
    <x v="0"/>
    <x v="1"/>
    <x v="4"/>
    <x v="1"/>
    <x v="1"/>
    <x v="0"/>
  </r>
  <r>
    <n v="11282949"/>
    <n v="28"/>
    <x v="0"/>
    <x v="1"/>
    <x v="4"/>
    <x v="1"/>
    <x v="1"/>
    <x v="0"/>
  </r>
  <r>
    <n v="11265054"/>
    <n v="31"/>
    <x v="0"/>
    <x v="1"/>
    <x v="3"/>
    <x v="1"/>
    <x v="3"/>
    <x v="0"/>
  </r>
  <r>
    <n v="11266048"/>
    <n v="61"/>
    <x v="0"/>
    <x v="7"/>
    <x v="0"/>
    <x v="0"/>
    <x v="0"/>
    <x v="0"/>
  </r>
  <r>
    <n v="11273460"/>
    <n v="6"/>
    <x v="0"/>
    <x v="7"/>
    <x v="0"/>
    <x v="0"/>
    <x v="0"/>
    <x v="0"/>
  </r>
  <r>
    <n v="11276502"/>
    <n v="25"/>
    <x v="0"/>
    <x v="1"/>
    <x v="3"/>
    <x v="1"/>
    <x v="3"/>
    <x v="0"/>
  </r>
  <r>
    <n v="11277281"/>
    <n v="52"/>
    <x v="0"/>
    <x v="1"/>
    <x v="3"/>
    <x v="1"/>
    <x v="3"/>
    <x v="0"/>
  </r>
  <r>
    <n v="11284319"/>
    <n v="87"/>
    <x v="0"/>
    <x v="4"/>
    <x v="0"/>
    <x v="5"/>
    <x v="0"/>
    <x v="0"/>
  </r>
  <r>
    <n v="11287063"/>
    <n v="29"/>
    <x v="0"/>
    <x v="2"/>
    <x v="0"/>
    <x v="4"/>
    <x v="0"/>
    <x v="0"/>
  </r>
  <r>
    <n v="11287063"/>
    <n v="83"/>
    <x v="0"/>
    <x v="2"/>
    <x v="0"/>
    <x v="4"/>
    <x v="0"/>
    <x v="0"/>
  </r>
  <r>
    <n v="11289516"/>
    <n v="33"/>
    <x v="0"/>
    <x v="2"/>
    <x v="0"/>
    <x v="4"/>
    <x v="0"/>
    <x v="0"/>
  </r>
  <r>
    <m/>
    <m/>
    <x v="1"/>
    <x v="5"/>
    <x v="10"/>
    <x v="6"/>
    <x v="6"/>
    <x v="5"/>
  </r>
  <r>
    <m/>
    <m/>
    <x v="1"/>
    <x v="5"/>
    <x v="10"/>
    <x v="6"/>
    <x v="6"/>
    <x v="5"/>
  </r>
  <r>
    <m/>
    <m/>
    <x v="1"/>
    <x v="5"/>
    <x v="10"/>
    <x v="6"/>
    <x v="6"/>
    <x v="5"/>
  </r>
  <r>
    <m/>
    <m/>
    <x v="1"/>
    <x v="5"/>
    <x v="10"/>
    <x v="6"/>
    <x v="6"/>
    <x v="5"/>
  </r>
  <r>
    <m/>
    <m/>
    <x v="1"/>
    <x v="5"/>
    <x v="10"/>
    <x v="6"/>
    <x v="6"/>
    <x v="5"/>
  </r>
  <r>
    <m/>
    <m/>
    <x v="1"/>
    <x v="5"/>
    <x v="10"/>
    <x v="6"/>
    <x v="6"/>
    <x v="5"/>
  </r>
  <r>
    <m/>
    <m/>
    <x v="1"/>
    <x v="5"/>
    <x v="10"/>
    <x v="6"/>
    <x v="6"/>
    <x v="5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355">
  <r>
    <n v="616135404"/>
    <n v="66"/>
    <x v="0"/>
    <n v="120994"/>
    <s v="Visitante"/>
    <n v="431954626"/>
    <x v="0"/>
    <n v="13"/>
    <n v="24"/>
    <n v="11"/>
    <x v="0"/>
    <x v="0"/>
    <x v="0"/>
  </r>
  <r>
    <n v="617268203"/>
    <n v="4"/>
    <x v="0"/>
    <n v="125815"/>
    <s v="Local"/>
    <n v="391108369"/>
    <x v="1"/>
    <n v="80"/>
    <n v="26"/>
    <n v="14"/>
    <x v="0"/>
    <x v="1"/>
    <x v="0"/>
  </r>
  <r>
    <n v="620447373"/>
    <n v="52"/>
    <x v="0"/>
    <n v="1339901"/>
    <s v="Local"/>
    <n v="418559188"/>
    <x v="1"/>
    <n v="55"/>
    <n v="19"/>
    <n v="15"/>
    <x v="1"/>
    <x v="0"/>
    <x v="1"/>
  </r>
  <r>
    <n v="11195011"/>
    <n v="26"/>
    <x v="0"/>
    <n v="1855059"/>
    <s v="Local"/>
    <n v="386015454"/>
    <x v="1"/>
    <n v="84"/>
    <n v="28"/>
    <n v="22"/>
    <x v="2"/>
    <x v="2"/>
    <x v="1"/>
  </r>
  <r>
    <n v="11199822"/>
    <n v="80"/>
    <x v="1"/>
    <n v="120994"/>
    <s v="Visitante"/>
    <n v="431844974"/>
    <x v="2"/>
    <n v="70"/>
    <n v="25"/>
    <n v="31"/>
    <x v="0"/>
    <x v="2"/>
    <x v="2"/>
  </r>
  <r>
    <n v="11206784"/>
    <n v="52"/>
    <x v="0"/>
    <n v="120994"/>
    <s v="Visitante"/>
    <n v="431897450"/>
    <x v="3"/>
    <n v="53"/>
    <n v="27"/>
    <n v="33"/>
    <x v="0"/>
    <x v="0"/>
    <x v="2"/>
  </r>
  <r>
    <n v="11209507"/>
    <n v="10"/>
    <x v="1"/>
    <n v="120994"/>
    <s v="Visitante"/>
    <n v="431706739"/>
    <x v="3"/>
    <n v="60"/>
    <n v="27"/>
    <n v="31"/>
    <x v="2"/>
    <x v="0"/>
    <x v="3"/>
  </r>
  <r>
    <n v="11211272"/>
    <n v="42"/>
    <x v="0"/>
    <n v="124979"/>
    <s v="Local"/>
    <n v="386285899"/>
    <x v="1"/>
    <n v="52"/>
    <n v="25"/>
    <n v="23"/>
    <x v="3"/>
    <x v="0"/>
    <x v="4"/>
  </r>
  <r>
    <n v="11218057"/>
    <n v="15"/>
    <x v="0"/>
    <n v="120994"/>
    <s v="Visitante"/>
    <n v="373182450"/>
    <x v="1"/>
    <n v="56"/>
    <n v="27"/>
    <n v="32"/>
    <x v="0"/>
    <x v="0"/>
    <x v="2"/>
  </r>
  <r>
    <n v="616225996"/>
    <n v="22"/>
    <x v="0"/>
    <n v="71272"/>
    <s v="Visitante"/>
    <n v="386545286"/>
    <x v="2"/>
    <n v="11"/>
    <n v="42"/>
    <n v="9"/>
    <x v="0"/>
    <x v="0"/>
    <x v="5"/>
  </r>
  <r>
    <n v="616225996"/>
    <n v="82"/>
    <x v="0"/>
    <n v="71272"/>
    <s v="Visitante"/>
    <n v="395010888"/>
    <x v="3"/>
    <n v="11"/>
    <n v="42"/>
    <n v="9"/>
    <x v="0"/>
    <x v="0"/>
    <x v="5"/>
  </r>
  <r>
    <n v="620341329"/>
    <n v="29"/>
    <x v="0"/>
    <n v="71272"/>
    <s v="Visitante"/>
    <n v="386184046"/>
    <x v="0"/>
    <n v="17"/>
    <n v="42"/>
    <n v="8"/>
    <x v="0"/>
    <x v="0"/>
    <x v="5"/>
  </r>
  <r>
    <n v="620341329"/>
    <n v="58"/>
    <x v="0"/>
    <n v="71272"/>
    <s v="Visitante"/>
    <n v="400761295"/>
    <x v="4"/>
    <n v="17"/>
    <n v="42"/>
    <n v="8"/>
    <x v="0"/>
    <x v="0"/>
    <x v="5"/>
  </r>
  <r>
    <n v="620341329"/>
    <n v="65"/>
    <x v="0"/>
    <n v="71272"/>
    <s v="Visitante"/>
    <n v="388553655"/>
    <x v="4"/>
    <n v="17"/>
    <n v="42"/>
    <n v="8"/>
    <x v="0"/>
    <x v="0"/>
    <x v="5"/>
  </r>
  <r>
    <n v="620071838"/>
    <n v="60"/>
    <x v="0"/>
    <n v="71272"/>
    <s v="Visitante"/>
    <n v="386905011"/>
    <x v="5"/>
    <n v="67"/>
    <n v="42"/>
    <n v="40"/>
    <x v="0"/>
    <x v="2"/>
    <x v="4"/>
  </r>
  <r>
    <n v="11203593"/>
    <n v="22"/>
    <x v="1"/>
    <n v="137672"/>
    <s v="Local"/>
    <n v="387212233"/>
    <x v="1"/>
    <n v="46"/>
    <n v="43"/>
    <n v="51"/>
    <x v="4"/>
    <x v="3"/>
    <x v="2"/>
  </r>
  <r>
    <n v="11205360"/>
    <n v="48"/>
    <x v="1"/>
    <n v="71272"/>
    <s v="Visitante"/>
    <n v="388535246"/>
    <x v="6"/>
    <n v="55"/>
    <n v="43"/>
    <n v="59"/>
    <x v="4"/>
    <x v="1"/>
    <x v="6"/>
  </r>
  <r>
    <n v="11258084"/>
    <n v="77"/>
    <x v="0"/>
    <n v="121578"/>
    <s v="Local"/>
    <n v="370701594"/>
    <x v="1"/>
    <n v="76"/>
    <n v="28"/>
    <n v="14"/>
    <x v="0"/>
    <x v="1"/>
    <x v="0"/>
  </r>
  <r>
    <n v="11257208"/>
    <n v="66"/>
    <x v="0"/>
    <n v="991150"/>
    <s v="Local"/>
    <n v="341668018"/>
    <x v="1"/>
    <n v="74"/>
    <n v="21"/>
    <n v="14"/>
    <x v="0"/>
    <x v="0"/>
    <x v="1"/>
  </r>
  <r>
    <n v="11255504"/>
    <n v="35"/>
    <x v="0"/>
    <n v="71272"/>
    <s v="Local"/>
    <n v="393776043"/>
    <x v="3"/>
    <n v="75"/>
    <n v="47"/>
    <n v="19"/>
    <x v="0"/>
    <x v="1"/>
    <x v="7"/>
  </r>
  <r>
    <n v="11262172"/>
    <n v="85"/>
    <x v="0"/>
    <n v="463541"/>
    <s v="Local"/>
    <n v="386785169"/>
    <x v="1"/>
    <n v="75"/>
    <n v="35"/>
    <n v="14"/>
    <x v="0"/>
    <x v="1"/>
    <x v="8"/>
  </r>
  <r>
    <n v="11264109"/>
    <n v="23"/>
    <x v="1"/>
    <n v="2053402"/>
    <s v="Local"/>
    <n v="433186453"/>
    <x v="1"/>
    <n v="47"/>
    <n v="15"/>
    <n v="14"/>
    <x v="0"/>
    <x v="1"/>
    <x v="4"/>
  </r>
  <r>
    <n v="11264958"/>
    <n v="18"/>
    <x v="0"/>
    <n v="793621"/>
    <s v="Local"/>
    <n v="377901612"/>
    <x v="1"/>
    <n v="76"/>
    <n v="34"/>
    <n v="14"/>
    <x v="3"/>
    <x v="1"/>
    <x v="8"/>
  </r>
  <r>
    <n v="11264958"/>
    <n v="22"/>
    <x v="0"/>
    <n v="793621"/>
    <s v="Local"/>
    <n v="395022791"/>
    <x v="1"/>
    <n v="76"/>
    <n v="34"/>
    <n v="14"/>
    <x v="3"/>
    <x v="1"/>
    <x v="8"/>
  </r>
  <r>
    <n v="11264958"/>
    <n v="71"/>
    <x v="0"/>
    <n v="793621"/>
    <s v="Local"/>
    <n v="395022791"/>
    <x v="1"/>
    <n v="76"/>
    <n v="34"/>
    <n v="14"/>
    <x v="3"/>
    <x v="1"/>
    <x v="8"/>
  </r>
  <r>
    <n v="11266630"/>
    <n v="33"/>
    <x v="0"/>
    <n v="71272"/>
    <s v="Visitante"/>
    <n v="389191030"/>
    <x v="7"/>
    <n v="20"/>
    <n v="46"/>
    <n v="14"/>
    <x v="0"/>
    <x v="1"/>
    <x v="5"/>
  </r>
  <r>
    <n v="11266630"/>
    <n v="82"/>
    <x v="0"/>
    <n v="71272"/>
    <s v="Visitante"/>
    <n v="388553655"/>
    <x v="4"/>
    <n v="20"/>
    <n v="46"/>
    <n v="14"/>
    <x v="0"/>
    <x v="1"/>
    <x v="5"/>
  </r>
  <r>
    <n v="11266628"/>
    <n v="20"/>
    <x v="1"/>
    <n v="120994"/>
    <s v="Visitante"/>
    <n v="431895629"/>
    <x v="3"/>
    <n v="76"/>
    <n v="17"/>
    <n v="39"/>
    <x v="3"/>
    <x v="1"/>
    <x v="9"/>
  </r>
  <r>
    <n v="11269632"/>
    <n v="10"/>
    <x v="0"/>
    <n v="2053670"/>
    <s v="Local"/>
    <n v="425095815"/>
    <x v="1"/>
    <n v="59"/>
    <n v="22"/>
    <n v="14"/>
    <x v="0"/>
    <x v="1"/>
    <x v="10"/>
  </r>
  <r>
    <n v="616141065"/>
    <n v="27"/>
    <x v="1"/>
    <n v="988465"/>
    <s v="Visitante"/>
    <n v="393042814"/>
    <x v="1"/>
    <n v="67"/>
    <n v="23"/>
    <n v="25"/>
    <x v="3"/>
    <x v="2"/>
    <x v="3"/>
  </r>
  <r>
    <n v="11224952"/>
    <n v="62"/>
    <x v="0"/>
    <n v="1436078"/>
    <s v="Visitante"/>
    <n v="414318026"/>
    <x v="1"/>
    <n v="56"/>
    <n v="25"/>
    <n v="29"/>
    <x v="0"/>
    <x v="1"/>
    <x v="3"/>
  </r>
  <r>
    <n v="11187527"/>
    <n v="19"/>
    <x v="0"/>
    <n v="710569"/>
    <s v="Local"/>
    <n v="388968084"/>
    <x v="1"/>
    <n v="60"/>
    <n v="32"/>
    <n v="27"/>
    <x v="2"/>
    <x v="4"/>
    <x v="1"/>
  </r>
  <r>
    <n v="11262798"/>
    <n v="44"/>
    <x v="0"/>
    <n v="993499"/>
    <s v="Local"/>
    <n v="386396947"/>
    <x v="1"/>
    <n v="61"/>
    <n v="36"/>
    <n v="25"/>
    <x v="0"/>
    <x v="1"/>
    <x v="10"/>
  </r>
  <r>
    <n v="617323766"/>
    <n v="70"/>
    <x v="0"/>
    <n v="990223"/>
    <s v="Local"/>
    <n v="412697929"/>
    <x v="8"/>
    <n v="53"/>
    <n v="24"/>
    <n v="22"/>
    <x v="0"/>
    <x v="0"/>
    <x v="4"/>
  </r>
  <r>
    <n v="11270731"/>
    <n v="74"/>
    <x v="0"/>
    <n v="121578"/>
    <s v="Local"/>
    <n v="397504416"/>
    <x v="1"/>
    <n v="45"/>
    <n v="24"/>
    <n v="25"/>
    <x v="0"/>
    <x v="1"/>
    <x v="3"/>
  </r>
  <r>
    <n v="616135520"/>
    <n v="31"/>
    <x v="0"/>
    <n v="1456633"/>
    <s v="Visitante"/>
    <n v="395752148"/>
    <x v="5"/>
    <n v="6"/>
    <n v="32"/>
    <n v="8"/>
    <x v="0"/>
    <x v="0"/>
    <x v="11"/>
  </r>
  <r>
    <n v="11228472"/>
    <n v="78"/>
    <x v="1"/>
    <n v="774537"/>
    <s v="Visitante"/>
    <n v="401601939"/>
    <x v="1"/>
    <n v="50"/>
    <n v="23"/>
    <n v="45"/>
    <x v="0"/>
    <x v="0"/>
    <x v="9"/>
  </r>
  <r>
    <n v="11228498"/>
    <n v="99"/>
    <x v="0"/>
    <n v="1600168"/>
    <s v="Visitante"/>
    <n v="379443879"/>
    <x v="1"/>
    <n v="50"/>
    <n v="45"/>
    <n v="43"/>
    <x v="5"/>
    <x v="5"/>
    <x v="4"/>
  </r>
  <r>
    <n v="616135120"/>
    <n v="29"/>
    <x v="0"/>
    <n v="796087"/>
    <s v="Visitante"/>
    <n v="432305661"/>
    <x v="1"/>
    <n v="60"/>
    <n v="16"/>
    <n v="12"/>
    <x v="0"/>
    <x v="1"/>
    <x v="1"/>
  </r>
  <r>
    <n v="620256188"/>
    <n v="19"/>
    <x v="0"/>
    <n v="121176"/>
    <s v="Visitante"/>
    <n v="367101324"/>
    <x v="1"/>
    <n v="70"/>
    <n v="18"/>
    <n v="15"/>
    <x v="0"/>
    <x v="2"/>
    <x v="4"/>
  </r>
  <r>
    <n v="617387659"/>
    <n v="80"/>
    <x v="1"/>
    <n v="438811"/>
    <s v="Local"/>
    <n v="429485088"/>
    <x v="0"/>
    <n v="47"/>
    <n v="17"/>
    <n v="30"/>
    <x v="3"/>
    <x v="1"/>
    <x v="6"/>
  </r>
  <r>
    <n v="11156431"/>
    <n v="41"/>
    <x v="0"/>
    <n v="774547"/>
    <s v="Local"/>
    <n v="346849982"/>
    <x v="1"/>
    <n v="70"/>
    <n v="26"/>
    <n v="10"/>
    <x v="5"/>
    <x v="1"/>
    <x v="12"/>
  </r>
  <r>
    <n v="617269611"/>
    <n v="49"/>
    <x v="0"/>
    <n v="312903"/>
    <s v="Local"/>
    <n v="373107596"/>
    <x v="1"/>
    <n v="53"/>
    <n v="26"/>
    <n v="45"/>
    <x v="0"/>
    <x v="5"/>
    <x v="13"/>
  </r>
  <r>
    <n v="620525991"/>
    <n v="40"/>
    <x v="1"/>
    <n v="1629787"/>
    <s v="Visitante"/>
    <n v="380749158"/>
    <x v="1"/>
    <n v="48"/>
    <n v="25"/>
    <n v="23"/>
    <x v="3"/>
    <x v="1"/>
    <x v="4"/>
  </r>
  <r>
    <n v="11220112"/>
    <n v="40"/>
    <x v="1"/>
    <n v="1629476"/>
    <s v="Local"/>
    <n v="309301168"/>
    <x v="9"/>
    <n v="54"/>
    <n v="11"/>
    <n v="24"/>
    <x v="3"/>
    <x v="0"/>
    <x v="6"/>
  </r>
  <r>
    <n v="11220164"/>
    <n v="54"/>
    <x v="0"/>
    <n v="948677"/>
    <s v="Visitante"/>
    <n v="328093753"/>
    <x v="1"/>
    <n v="53"/>
    <n v="19"/>
    <n v="17"/>
    <x v="3"/>
    <x v="0"/>
    <x v="4"/>
  </r>
  <r>
    <n v="11247775"/>
    <n v="60"/>
    <x v="0"/>
    <n v="948677"/>
    <s v="Visitante"/>
    <n v="416789233"/>
    <x v="1"/>
    <n v="58"/>
    <n v="19"/>
    <n v="16"/>
    <x v="0"/>
    <x v="0"/>
    <x v="4"/>
  </r>
  <r>
    <n v="11247781"/>
    <n v="70"/>
    <x v="0"/>
    <n v="948677"/>
    <s v="Visitante"/>
    <n v="401367526"/>
    <x v="1"/>
    <n v="53"/>
    <n v="20"/>
    <n v="16"/>
    <x v="3"/>
    <x v="1"/>
    <x v="1"/>
  </r>
  <r>
    <n v="11260861"/>
    <n v="88"/>
    <x v="0"/>
    <n v="121578"/>
    <s v="Local"/>
    <n v="370701594"/>
    <x v="1"/>
    <n v="59"/>
    <n v="29"/>
    <n v="21"/>
    <x v="0"/>
    <x v="1"/>
    <x v="10"/>
  </r>
  <r>
    <n v="616260365"/>
    <n v="60"/>
    <x v="0"/>
    <n v="2054493"/>
    <s v="Visitante"/>
    <n v="419496871"/>
    <x v="1"/>
    <n v="50"/>
    <n v="20"/>
    <n v="19"/>
    <x v="3"/>
    <x v="6"/>
    <x v="4"/>
  </r>
  <r>
    <n v="620350246"/>
    <n v="39"/>
    <x v="0"/>
    <n v="2053203"/>
    <s v="Local"/>
    <n v="430419062"/>
    <x v="1"/>
    <n v="29"/>
    <n v="12"/>
    <n v="21"/>
    <x v="0"/>
    <x v="0"/>
    <x v="14"/>
  </r>
  <r>
    <n v="620535518"/>
    <n v="28"/>
    <x v="0"/>
    <n v="2055939"/>
    <s v="Visitante"/>
    <n v="373384363"/>
    <x v="5"/>
    <n v="36"/>
    <n v="21"/>
    <n v="18"/>
    <x v="0"/>
    <x v="1"/>
    <x v="4"/>
  </r>
  <r>
    <n v="11250649"/>
    <n v="3"/>
    <x v="0"/>
    <n v="1829587"/>
    <s v="Local"/>
    <n v="372482301"/>
    <x v="1"/>
    <n v="70"/>
    <n v="16"/>
    <n v="18"/>
    <x v="0"/>
    <x v="5"/>
    <x v="3"/>
  </r>
  <r>
    <n v="11261245"/>
    <n v="40"/>
    <x v="0"/>
    <n v="463541"/>
    <s v="Local"/>
    <n v="381478406"/>
    <x v="1"/>
    <n v="56"/>
    <n v="35"/>
    <n v="19"/>
    <x v="0"/>
    <x v="1"/>
    <x v="12"/>
  </r>
  <r>
    <n v="617285564"/>
    <n v="7"/>
    <x v="1"/>
    <n v="121578"/>
    <s v="Visitante"/>
    <n v="380210918"/>
    <x v="2"/>
    <n v="48"/>
    <n v="32"/>
    <n v="34"/>
    <x v="0"/>
    <x v="1"/>
    <x v="3"/>
  </r>
  <r>
    <n v="617285568"/>
    <n v="57"/>
    <x v="0"/>
    <n v="121578"/>
    <s v="Local"/>
    <n v="380438514"/>
    <x v="1"/>
    <n v="58"/>
    <n v="31"/>
    <n v="24"/>
    <x v="0"/>
    <x v="6"/>
    <x v="1"/>
  </r>
  <r>
    <n v="620449048"/>
    <n v="9"/>
    <x v="0"/>
    <n v="121578"/>
    <s v="Visitante"/>
    <n v="379643670"/>
    <x v="5"/>
    <n v="45"/>
    <n v="29"/>
    <n v="29"/>
    <x v="2"/>
    <x v="1"/>
    <x v="4"/>
  </r>
  <r>
    <n v="617285569"/>
    <n v="10"/>
    <x v="0"/>
    <n v="121578"/>
    <s v="Visitante"/>
    <n v="374816149"/>
    <x v="10"/>
    <n v="52"/>
    <n v="33"/>
    <n v="33"/>
    <x v="0"/>
    <x v="1"/>
    <x v="4"/>
  </r>
  <r>
    <n v="11210679"/>
    <n v="52"/>
    <x v="0"/>
    <n v="121578"/>
    <s v="Local"/>
    <n v="380210918"/>
    <x v="2"/>
    <n v="47"/>
    <n v="31"/>
    <n v="43"/>
    <x v="0"/>
    <x v="1"/>
    <x v="14"/>
  </r>
  <r>
    <n v="11214753"/>
    <n v="24"/>
    <x v="0"/>
    <n v="889280"/>
    <s v="Visitante"/>
    <n v="397101053"/>
    <x v="1"/>
    <n v="49"/>
    <n v="26"/>
    <n v="38"/>
    <x v="0"/>
    <x v="1"/>
    <x v="14"/>
  </r>
  <r>
    <n v="11218535"/>
    <n v="62"/>
    <x v="0"/>
    <n v="221276"/>
    <s v="Local"/>
    <n v="395981910"/>
    <x v="1"/>
    <n v="52"/>
    <n v="23"/>
    <n v="37"/>
    <x v="0"/>
    <x v="1"/>
    <x v="6"/>
  </r>
  <r>
    <n v="11243806"/>
    <n v="38"/>
    <x v="0"/>
    <n v="121578"/>
    <s v="Visitante"/>
    <n v="397377977"/>
    <x v="2"/>
    <n v="47"/>
    <n v="32"/>
    <n v="31"/>
    <x v="0"/>
    <x v="1"/>
    <x v="4"/>
  </r>
  <r>
    <n v="11254200"/>
    <n v="71"/>
    <x v="1"/>
    <n v="121578"/>
    <s v="Local"/>
    <n v="379643670"/>
    <x v="5"/>
    <n v="46"/>
    <n v="29"/>
    <n v="38"/>
    <x v="0"/>
    <x v="1"/>
    <x v="14"/>
  </r>
  <r>
    <n v="11258597"/>
    <n v="24"/>
    <x v="1"/>
    <n v="121578"/>
    <s v="Local"/>
    <n v="369743744"/>
    <x v="5"/>
    <n v="39"/>
    <n v="29"/>
    <n v="45"/>
    <x v="0"/>
    <x v="1"/>
    <x v="6"/>
  </r>
  <r>
    <n v="11258597"/>
    <n v="69"/>
    <x v="1"/>
    <n v="1414533"/>
    <s v="Visitante"/>
    <n v="369458636"/>
    <x v="1"/>
    <n v="39"/>
    <n v="34"/>
    <n v="42"/>
    <x v="0"/>
    <x v="1"/>
    <x v="2"/>
  </r>
  <r>
    <n v="11258606"/>
    <n v="24"/>
    <x v="0"/>
    <n v="988708"/>
    <s v="Visitante"/>
    <n v="418915011"/>
    <x v="1"/>
    <n v="53"/>
    <n v="25"/>
    <n v="42"/>
    <x v="0"/>
    <x v="1"/>
    <x v="13"/>
  </r>
  <r>
    <n v="11258606"/>
    <n v="27"/>
    <x v="0"/>
    <n v="121578"/>
    <s v="Local"/>
    <n v="397504416"/>
    <x v="2"/>
    <n v="53"/>
    <n v="29"/>
    <n v="31"/>
    <x v="0"/>
    <x v="1"/>
    <x v="3"/>
  </r>
  <r>
    <n v="11258731"/>
    <n v="23"/>
    <x v="1"/>
    <n v="1436408"/>
    <s v="Visitante"/>
    <n v="433198421"/>
    <x v="1"/>
    <n v="76"/>
    <n v="17"/>
    <n v="42"/>
    <x v="0"/>
    <x v="1"/>
    <x v="15"/>
  </r>
  <r>
    <n v="11258764"/>
    <n v="31"/>
    <x v="1"/>
    <n v="1414488"/>
    <s v="Visitante"/>
    <n v="385396744"/>
    <x v="1"/>
    <n v="42"/>
    <n v="26"/>
    <n v="42"/>
    <x v="0"/>
    <x v="1"/>
    <x v="6"/>
  </r>
  <r>
    <n v="11263834"/>
    <n v="51"/>
    <x v="1"/>
    <n v="1431173"/>
    <s v="Visitante"/>
    <n v="387150782"/>
    <x v="1"/>
    <n v="77"/>
    <n v="12"/>
    <n v="42"/>
    <x v="0"/>
    <x v="6"/>
    <x v="16"/>
  </r>
  <r>
    <n v="11263718"/>
    <n v="34"/>
    <x v="1"/>
    <n v="121578"/>
    <s v="Local"/>
    <n v="379643670"/>
    <x v="5"/>
    <n v="54"/>
    <n v="29"/>
    <n v="29"/>
    <x v="0"/>
    <x v="1"/>
    <x v="4"/>
  </r>
  <r>
    <n v="619477315"/>
    <n v="28"/>
    <x v="1"/>
    <n v="987759"/>
    <s v="Visitante"/>
    <n v="383065751"/>
    <x v="5"/>
    <n v="52"/>
    <n v="25"/>
    <n v="35"/>
    <x v="1"/>
    <x v="1"/>
    <x v="14"/>
  </r>
  <r>
    <n v="619477315"/>
    <n v="59"/>
    <x v="0"/>
    <n v="987687"/>
    <s v="Local"/>
    <n v="415490719"/>
    <x v="1"/>
    <n v="52"/>
    <n v="19"/>
    <n v="31"/>
    <x v="1"/>
    <x v="1"/>
    <x v="14"/>
  </r>
  <r>
    <n v="620319403"/>
    <n v="5"/>
    <x v="1"/>
    <n v="987759"/>
    <s v="Local"/>
    <n v="376889208"/>
    <x v="5"/>
    <n v="59"/>
    <n v="22"/>
    <n v="36"/>
    <x v="0"/>
    <x v="2"/>
    <x v="6"/>
  </r>
  <r>
    <n v="11196860"/>
    <n v="82"/>
    <x v="0"/>
    <n v="987759"/>
    <s v="Local"/>
    <n v="366850469"/>
    <x v="11"/>
    <n v="62"/>
    <n v="22"/>
    <n v="26"/>
    <x v="0"/>
    <x v="1"/>
    <x v="3"/>
  </r>
  <r>
    <n v="11235954"/>
    <n v="75"/>
    <x v="0"/>
    <n v="987759"/>
    <s v="Local"/>
    <n v="366730961"/>
    <x v="2"/>
    <n v="72"/>
    <n v="26"/>
    <n v="16"/>
    <x v="0"/>
    <x v="4"/>
    <x v="10"/>
  </r>
  <r>
    <n v="11251181"/>
    <n v="24"/>
    <x v="1"/>
    <n v="314137"/>
    <s v="Visitante"/>
    <n v="403310856"/>
    <x v="1"/>
    <n v="62"/>
    <n v="18"/>
    <n v="32"/>
    <x v="0"/>
    <x v="3"/>
    <x v="6"/>
  </r>
  <r>
    <n v="11261122"/>
    <n v="12"/>
    <x v="1"/>
    <n v="794555"/>
    <s v="Visitante"/>
    <n v="433638996"/>
    <x v="1"/>
    <n v="82"/>
    <n v="10"/>
    <n v="32"/>
    <x v="0"/>
    <x v="0"/>
    <x v="9"/>
  </r>
  <r>
    <n v="11263862"/>
    <n v="75"/>
    <x v="1"/>
    <n v="987759"/>
    <s v="Local"/>
    <n v="365205111"/>
    <x v="5"/>
    <n v="78"/>
    <n v="25"/>
    <n v="25"/>
    <x v="0"/>
    <x v="0"/>
    <x v="4"/>
  </r>
  <r>
    <n v="11263714"/>
    <n v="19"/>
    <x v="0"/>
    <n v="987759"/>
    <s v="Local"/>
    <n v="360271717"/>
    <x v="2"/>
    <n v="84"/>
    <n v="25"/>
    <n v="17"/>
    <x v="0"/>
    <x v="0"/>
    <x v="10"/>
  </r>
  <r>
    <n v="620350467"/>
    <n v="7"/>
    <x v="0"/>
    <n v="2058124"/>
    <s v="Local"/>
    <n v="429541564"/>
    <x v="1"/>
    <n v="72"/>
    <n v="17"/>
    <n v="13"/>
    <x v="0"/>
    <x v="1"/>
    <x v="1"/>
  </r>
  <r>
    <n v="11258099"/>
    <n v="61"/>
    <x v="0"/>
    <n v="2053402"/>
    <s v="Local"/>
    <n v="433305726"/>
    <x v="8"/>
    <n v="39"/>
    <n v="15"/>
    <n v="23"/>
    <x v="0"/>
    <x v="1"/>
    <x v="2"/>
  </r>
  <r>
    <n v="11263694"/>
    <n v="78"/>
    <x v="0"/>
    <n v="988708"/>
    <s v="Visitante"/>
    <n v="356390846"/>
    <x v="1"/>
    <n v="28"/>
    <n v="25"/>
    <n v="13"/>
    <x v="0"/>
    <x v="1"/>
    <x v="0"/>
  </r>
  <r>
    <n v="11266880"/>
    <n v="58"/>
    <x v="0"/>
    <n v="987759"/>
    <s v="Local"/>
    <n v="387372185"/>
    <x v="3"/>
    <n v="80"/>
    <n v="25"/>
    <n v="21"/>
    <x v="0"/>
    <x v="2"/>
    <x v="1"/>
  </r>
  <r>
    <n v="11270830"/>
    <n v="20"/>
    <x v="0"/>
    <n v="121578"/>
    <s v="Local"/>
    <n v="369743744"/>
    <x v="5"/>
    <n v="65"/>
    <n v="24"/>
    <n v="25"/>
    <x v="0"/>
    <x v="1"/>
    <x v="3"/>
  </r>
  <r>
    <n v="11271370"/>
    <n v="26"/>
    <x v="0"/>
    <n v="121578"/>
    <s v="Local"/>
    <n v="373861170"/>
    <x v="4"/>
    <n v="68"/>
    <n v="24"/>
    <n v="22"/>
    <x v="0"/>
    <x v="1"/>
    <x v="4"/>
  </r>
  <r>
    <n v="11271364"/>
    <n v="40"/>
    <x v="0"/>
    <n v="1414488"/>
    <s v="Visitante"/>
    <n v="357213142"/>
    <x v="1"/>
    <n v="45"/>
    <n v="26"/>
    <n v="33"/>
    <x v="0"/>
    <x v="1"/>
    <x v="2"/>
  </r>
  <r>
    <n v="11271353"/>
    <n v="4"/>
    <x v="0"/>
    <n v="987759"/>
    <s v="Local"/>
    <n v="365205111"/>
    <x v="5"/>
    <n v="43"/>
    <n v="24"/>
    <n v="39"/>
    <x v="0"/>
    <x v="1"/>
    <x v="6"/>
  </r>
  <r>
    <n v="11271353"/>
    <n v="27"/>
    <x v="0"/>
    <n v="793614"/>
    <s v="Visitante"/>
    <n v="380144645"/>
    <x v="1"/>
    <n v="43"/>
    <n v="29"/>
    <n v="31"/>
    <x v="0"/>
    <x v="1"/>
    <x v="3"/>
  </r>
  <r>
    <n v="11270934"/>
    <n v="27"/>
    <x v="0"/>
    <n v="1333784"/>
    <s v="Visitante"/>
    <n v="410230840"/>
    <x v="1"/>
    <n v="20"/>
    <n v="43"/>
    <n v="14"/>
    <x v="0"/>
    <x v="1"/>
    <x v="7"/>
  </r>
  <r>
    <n v="11270772"/>
    <n v="69"/>
    <x v="1"/>
    <n v="2053402"/>
    <s v="Local"/>
    <n v="429634989"/>
    <x v="3"/>
    <n v="42"/>
    <n v="15"/>
    <n v="16"/>
    <x v="0"/>
    <x v="0"/>
    <x v="3"/>
  </r>
  <r>
    <n v="11270774"/>
    <n v="36"/>
    <x v="1"/>
    <n v="2012097"/>
    <s v="Visitante"/>
    <n v="397255004"/>
    <x v="1"/>
    <n v="51"/>
    <n v="18"/>
    <n v="14"/>
    <x v="0"/>
    <x v="0"/>
    <x v="1"/>
  </r>
  <r>
    <n v="11272266"/>
    <n v="32"/>
    <x v="0"/>
    <n v="121578"/>
    <s v="Local"/>
    <n v="373861170"/>
    <x v="4"/>
    <n v="76"/>
    <n v="24"/>
    <n v="22"/>
    <x v="0"/>
    <x v="2"/>
    <x v="4"/>
  </r>
  <r>
    <n v="11275094"/>
    <n v="87"/>
    <x v="0"/>
    <n v="121578"/>
    <s v="Local"/>
    <n v="379643670"/>
    <x v="1"/>
    <n v="77"/>
    <n v="24"/>
    <n v="21"/>
    <x v="0"/>
    <x v="2"/>
    <x v="4"/>
  </r>
  <r>
    <n v="11274606"/>
    <n v="6"/>
    <x v="1"/>
    <n v="987759"/>
    <s v="Local"/>
    <n v="361205168"/>
    <x v="8"/>
    <n v="58"/>
    <n v="26"/>
    <n v="31"/>
    <x v="0"/>
    <x v="1"/>
    <x v="2"/>
  </r>
  <r>
    <n v="11274603"/>
    <n v="12"/>
    <x v="1"/>
    <n v="793614"/>
    <s v="Visitante"/>
    <n v="415390029"/>
    <x v="1"/>
    <n v="43"/>
    <n v="32"/>
    <n v="33"/>
    <x v="0"/>
    <x v="1"/>
    <x v="3"/>
  </r>
  <r>
    <n v="11274600"/>
    <n v="43"/>
    <x v="1"/>
    <n v="1333527"/>
    <s v="Visitante"/>
    <n v="430604360"/>
    <x v="5"/>
    <n v="73"/>
    <n v="15"/>
    <n v="33"/>
    <x v="0"/>
    <x v="1"/>
    <x v="13"/>
  </r>
  <r>
    <n v="11272003"/>
    <n v="20"/>
    <x v="0"/>
    <n v="2012097"/>
    <s v="Visitante"/>
    <n v="428357440"/>
    <x v="1"/>
    <n v="50"/>
    <n v="18"/>
    <n v="14"/>
    <x v="0"/>
    <x v="0"/>
    <x v="1"/>
  </r>
  <r>
    <n v="11272427"/>
    <n v="35"/>
    <x v="0"/>
    <n v="1902767"/>
    <s v="Visitante"/>
    <n v="381012007"/>
    <x v="1"/>
    <n v="24"/>
    <n v="18"/>
    <n v="14"/>
    <x v="0"/>
    <x v="3"/>
    <x v="1"/>
  </r>
  <r>
    <n v="11274563"/>
    <n v="13"/>
    <x v="0"/>
    <n v="793614"/>
    <s v="Visitante"/>
    <n v="384027401"/>
    <x v="1"/>
    <n v="17"/>
    <n v="32"/>
    <n v="14"/>
    <x v="0"/>
    <x v="1"/>
    <x v="12"/>
  </r>
  <r>
    <n v="11274756"/>
    <n v="71"/>
    <x v="0"/>
    <n v="2053402"/>
    <s v="Local"/>
    <n v="431767056"/>
    <x v="8"/>
    <n v="30"/>
    <n v="15"/>
    <n v="22"/>
    <x v="0"/>
    <x v="1"/>
    <x v="2"/>
  </r>
  <r>
    <n v="11275079"/>
    <n v="26"/>
    <x v="0"/>
    <n v="1333784"/>
    <s v="Visitante"/>
    <n v="410889908"/>
    <x v="1"/>
    <n v="30"/>
    <n v="42"/>
    <n v="13"/>
    <x v="0"/>
    <x v="1"/>
    <x v="7"/>
  </r>
  <r>
    <n v="620447523"/>
    <n v="71"/>
    <x v="0"/>
    <n v="314902"/>
    <s v="Visitante"/>
    <n v="420073074"/>
    <x v="1"/>
    <n v="40"/>
    <n v="22"/>
    <n v="21"/>
    <x v="0"/>
    <x v="3"/>
    <x v="4"/>
  </r>
  <r>
    <n v="11275900"/>
    <n v="11"/>
    <x v="0"/>
    <n v="71272"/>
    <s v="Visitante"/>
    <n v="385675859"/>
    <x v="0"/>
    <n v="23"/>
    <n v="42"/>
    <n v="14"/>
    <x v="0"/>
    <x v="1"/>
    <x v="7"/>
  </r>
  <r>
    <n v="11199341"/>
    <n v="4"/>
    <x v="1"/>
    <n v="314902"/>
    <s v="Local"/>
    <n v="402802013"/>
    <x v="5"/>
    <n v="58"/>
    <n v="20"/>
    <n v="24"/>
    <x v="0"/>
    <x v="6"/>
    <x v="3"/>
  </r>
  <r>
    <n v="11280244"/>
    <n v="9"/>
    <x v="0"/>
    <n v="2053402"/>
    <s v="Local"/>
    <n v="397523283"/>
    <x v="1"/>
    <n v="21"/>
    <n v="14"/>
    <n v="24"/>
    <x v="0"/>
    <x v="1"/>
    <x v="14"/>
  </r>
  <r>
    <n v="620446243"/>
    <n v="31"/>
    <x v="0"/>
    <n v="1333766"/>
    <s v="Visitante"/>
    <n v="420230651"/>
    <x v="2"/>
    <n v="15"/>
    <n v="12"/>
    <n v="6"/>
    <x v="0"/>
    <x v="1"/>
    <x v="1"/>
  </r>
  <r>
    <n v="620446243"/>
    <n v="51"/>
    <x v="0"/>
    <n v="1333766"/>
    <s v="Visitante"/>
    <n v="431098585"/>
    <x v="5"/>
    <n v="15"/>
    <n v="12"/>
    <n v="6"/>
    <x v="0"/>
    <x v="1"/>
    <x v="1"/>
  </r>
  <r>
    <n v="11238089"/>
    <n v="59"/>
    <x v="1"/>
    <n v="490468"/>
    <s v="Local"/>
    <n v="398989358"/>
    <x v="7"/>
    <n v="49"/>
    <n v="27"/>
    <n v="37"/>
    <x v="0"/>
    <x v="1"/>
    <x v="14"/>
  </r>
  <r>
    <n v="11276598"/>
    <n v="71"/>
    <x v="0"/>
    <n v="490468"/>
    <s v="Visitante"/>
    <n v="419092338"/>
    <x v="3"/>
    <n v="30"/>
    <n v="29"/>
    <n v="27"/>
    <x v="0"/>
    <x v="1"/>
    <x v="4"/>
  </r>
  <r>
    <n v="620080485"/>
    <n v="38"/>
    <x v="1"/>
    <n v="224940"/>
    <s v="Local"/>
    <n v="389044423"/>
    <x v="1"/>
    <n v="37"/>
    <n v="22"/>
    <n v="29"/>
    <x v="3"/>
    <x v="1"/>
    <x v="2"/>
  </r>
  <r>
    <n v="620080491"/>
    <n v="23"/>
    <x v="1"/>
    <n v="228845"/>
    <s v="Local"/>
    <n v="430927873"/>
    <x v="4"/>
    <n v="61"/>
    <n v="18"/>
    <n v="29"/>
    <x v="0"/>
    <x v="2"/>
    <x v="14"/>
  </r>
  <r>
    <n v="11276597"/>
    <n v="34"/>
    <x v="0"/>
    <n v="228845"/>
    <s v="Visitante"/>
    <n v="416591703"/>
    <x v="5"/>
    <n v="37"/>
    <n v="17"/>
    <n v="27"/>
    <x v="0"/>
    <x v="1"/>
    <x v="14"/>
  </r>
  <r>
    <n v="620164668"/>
    <n v="50"/>
    <x v="0"/>
    <n v="2056315"/>
    <s v="Visitante"/>
    <n v="370673680"/>
    <x v="0"/>
    <n v="43"/>
    <n v="21"/>
    <n v="19"/>
    <x v="0"/>
    <x v="1"/>
    <x v="4"/>
  </r>
  <r>
    <n v="616250132"/>
    <n v="82"/>
    <x v="0"/>
    <n v="2056315"/>
    <s v="Local"/>
    <n v="342889839"/>
    <x v="4"/>
    <n v="65"/>
    <n v="19"/>
    <n v="25"/>
    <x v="0"/>
    <x v="1"/>
    <x v="2"/>
  </r>
  <r>
    <n v="11277893"/>
    <n v="71"/>
    <x v="0"/>
    <n v="121578"/>
    <s v="Local"/>
    <n v="413939404"/>
    <x v="5"/>
    <n v="71"/>
    <n v="20"/>
    <n v="22"/>
    <x v="0"/>
    <x v="2"/>
    <x v="3"/>
  </r>
  <r>
    <n v="11277883"/>
    <n v="50"/>
    <x v="1"/>
    <n v="1902767"/>
    <s v="Visitante"/>
    <n v="391060980"/>
    <x v="1"/>
    <n v="34"/>
    <n v="18"/>
    <n v="37"/>
    <x v="0"/>
    <x v="3"/>
    <x v="13"/>
  </r>
  <r>
    <n v="11277919"/>
    <n v="54"/>
    <x v="0"/>
    <n v="2053402"/>
    <s v="Local"/>
    <n v="201329778"/>
    <x v="9"/>
    <n v="32"/>
    <n v="15"/>
    <n v="17"/>
    <x v="0"/>
    <x v="1"/>
    <x v="3"/>
  </r>
  <r>
    <n v="11277183"/>
    <n v="6"/>
    <x v="1"/>
    <n v="438811"/>
    <s v="Visitante"/>
    <n v="429135020"/>
    <x v="5"/>
    <n v="60"/>
    <n v="14"/>
    <n v="37"/>
    <x v="3"/>
    <x v="1"/>
    <x v="9"/>
  </r>
  <r>
    <n v="620446013"/>
    <n v="71"/>
    <x v="0"/>
    <n v="1338345"/>
    <s v="Local"/>
    <n v="430571463"/>
    <x v="1"/>
    <n v="63"/>
    <n v="17"/>
    <n v="14"/>
    <x v="0"/>
    <x v="2"/>
    <x v="4"/>
  </r>
  <r>
    <n v="11156446"/>
    <n v="15"/>
    <x v="0"/>
    <n v="1600392"/>
    <s v="Visitante"/>
    <n v="423814373"/>
    <x v="1"/>
    <n v="39"/>
    <n v="16"/>
    <n v="21"/>
    <x v="1"/>
    <x v="1"/>
    <x v="2"/>
  </r>
  <r>
    <n v="620343467"/>
    <n v="8"/>
    <x v="1"/>
    <n v="1211037"/>
    <s v="Visitante"/>
    <n v="427033773"/>
    <x v="12"/>
    <n v="28"/>
    <n v="18"/>
    <n v="8"/>
    <x v="0"/>
    <x v="2"/>
    <x v="10"/>
  </r>
  <r>
    <n v="620675070"/>
    <n v="67"/>
    <x v="1"/>
    <n v="753099"/>
    <s v="Local"/>
    <n v="391036192"/>
    <x v="1"/>
    <n v="27"/>
    <n v="10"/>
    <n v="15"/>
    <x v="0"/>
    <x v="1"/>
    <x v="2"/>
  </r>
  <r>
    <n v="616135387"/>
    <n v="23"/>
    <x v="0"/>
    <n v="1601680"/>
    <s v="Visitante"/>
    <n v="391336083"/>
    <x v="1"/>
    <n v="9"/>
    <n v="30"/>
    <n v="9"/>
    <x v="0"/>
    <x v="0"/>
    <x v="8"/>
  </r>
  <r>
    <n v="620447357"/>
    <n v="36"/>
    <x v="0"/>
    <n v="1601680"/>
    <s v="Visitante"/>
    <n v="407416444"/>
    <x v="0"/>
    <n v="39"/>
    <n v="27"/>
    <n v="17"/>
    <x v="0"/>
    <x v="1"/>
    <x v="10"/>
  </r>
  <r>
    <n v="617267594"/>
    <n v="5"/>
    <x v="1"/>
    <n v="1601680"/>
    <s v="Visitante"/>
    <n v="393251813"/>
    <x v="11"/>
    <n v="39"/>
    <n v="26"/>
    <n v="54"/>
    <x v="4"/>
    <x v="0"/>
    <x v="15"/>
  </r>
  <r>
    <n v="617267594"/>
    <n v="82"/>
    <x v="1"/>
    <n v="1601680"/>
    <s v="Visitante"/>
    <n v="396909563"/>
    <x v="2"/>
    <n v="39"/>
    <n v="26"/>
    <n v="54"/>
    <x v="4"/>
    <x v="0"/>
    <x v="15"/>
  </r>
  <r>
    <n v="620609397"/>
    <n v="7"/>
    <x v="0"/>
    <n v="1601680"/>
    <s v="Visitante"/>
    <n v="402745878"/>
    <x v="13"/>
    <n v="48"/>
    <n v="28"/>
    <n v="26"/>
    <x v="0"/>
    <x v="2"/>
    <x v="4"/>
  </r>
  <r>
    <n v="617267599"/>
    <n v="62"/>
    <x v="1"/>
    <n v="1589927"/>
    <s v="Visitante"/>
    <n v="397076921"/>
    <x v="1"/>
    <n v="68"/>
    <n v="28"/>
    <n v="28"/>
    <x v="0"/>
    <x v="2"/>
    <x v="4"/>
  </r>
  <r>
    <n v="11202290"/>
    <n v="71"/>
    <x v="0"/>
    <n v="1601680"/>
    <s v="Visitante"/>
    <n v="402745878"/>
    <x v="13"/>
    <n v="63"/>
    <n v="30"/>
    <n v="30"/>
    <x v="0"/>
    <x v="2"/>
    <x v="4"/>
  </r>
  <r>
    <n v="11260920"/>
    <n v="76"/>
    <x v="1"/>
    <n v="1601680"/>
    <s v="Visitante"/>
    <n v="408851018"/>
    <x v="2"/>
    <n v="50"/>
    <n v="26"/>
    <n v="37"/>
    <x v="0"/>
    <x v="1"/>
    <x v="14"/>
  </r>
  <r>
    <n v="616221473"/>
    <n v="87"/>
    <x v="1"/>
    <n v="793536"/>
    <s v="Local"/>
    <n v="421220563"/>
    <x v="0"/>
    <n v="63"/>
    <n v="15"/>
    <n v="21"/>
    <x v="0"/>
    <x v="3"/>
    <x v="2"/>
  </r>
  <r>
    <n v="619432237"/>
    <n v="7"/>
    <x v="1"/>
    <n v="1799344"/>
    <s v="Local"/>
    <n v="412013170"/>
    <x v="5"/>
    <n v="53"/>
    <n v="24"/>
    <n v="31"/>
    <x v="0"/>
    <x v="1"/>
    <x v="2"/>
  </r>
  <r>
    <n v="11224455"/>
    <n v="36"/>
    <x v="1"/>
    <n v="1799344"/>
    <s v="Visitante"/>
    <n v="401062776"/>
    <x v="5"/>
    <n v="55"/>
    <n v="26"/>
    <n v="42"/>
    <x v="3"/>
    <x v="1"/>
    <x v="6"/>
  </r>
  <r>
    <n v="11255429"/>
    <n v="42"/>
    <x v="0"/>
    <n v="1799344"/>
    <s v="Local"/>
    <n v="404271804"/>
    <x v="2"/>
    <n v="50"/>
    <n v="26"/>
    <n v="29"/>
    <x v="0"/>
    <x v="1"/>
    <x v="3"/>
  </r>
  <r>
    <n v="11224458"/>
    <n v="15"/>
    <x v="1"/>
    <n v="733398"/>
    <s v="Visitante"/>
    <n v="370049622"/>
    <x v="1"/>
    <n v="57"/>
    <n v="25"/>
    <n v="38"/>
    <x v="0"/>
    <x v="3"/>
    <x v="6"/>
  </r>
  <r>
    <n v="620259512"/>
    <n v="31"/>
    <x v="0"/>
    <n v="772631"/>
    <s v="Visitante"/>
    <n v="380546716"/>
    <x v="14"/>
    <n v="8"/>
    <n v="28"/>
    <n v="7"/>
    <x v="0"/>
    <x v="1"/>
    <x v="8"/>
  </r>
  <r>
    <n v="617267309"/>
    <n v="65"/>
    <x v="0"/>
    <n v="1586565"/>
    <s v="Local"/>
    <n v="373448545"/>
    <x v="1"/>
    <n v="64"/>
    <n v="33"/>
    <n v="50"/>
    <x v="0"/>
    <x v="2"/>
    <x v="13"/>
  </r>
  <r>
    <n v="617267316"/>
    <n v="13"/>
    <x v="1"/>
    <n v="307702"/>
    <s v="Visitante"/>
    <n v="365250630"/>
    <x v="1"/>
    <n v="67"/>
    <n v="29"/>
    <n v="44"/>
    <x v="0"/>
    <x v="2"/>
    <x v="6"/>
  </r>
  <r>
    <n v="620352485"/>
    <n v="16"/>
    <x v="0"/>
    <n v="2056220"/>
    <s v="Visitante"/>
    <n v="412151839"/>
    <x v="2"/>
    <n v="49"/>
    <n v="23"/>
    <n v="20"/>
    <x v="0"/>
    <x v="1"/>
    <x v="4"/>
  </r>
  <r>
    <n v="11277385"/>
    <n v="56"/>
    <x v="0"/>
    <n v="490468"/>
    <s v="Visitante"/>
    <n v="398430893"/>
    <x v="13"/>
    <n v="44"/>
    <n v="29"/>
    <n v="37"/>
    <x v="3"/>
    <x v="1"/>
    <x v="2"/>
  </r>
  <r>
    <n v="11282958"/>
    <n v="10"/>
    <x v="1"/>
    <n v="490468"/>
    <s v="Visitante"/>
    <n v="412259956"/>
    <x v="0"/>
    <n v="48"/>
    <n v="29"/>
    <n v="39"/>
    <x v="3"/>
    <x v="1"/>
    <x v="14"/>
  </r>
  <r>
    <n v="11280974"/>
    <n v="70"/>
    <x v="1"/>
    <n v="793621"/>
    <s v="Local"/>
    <n v="365848604"/>
    <x v="1"/>
    <n v="53"/>
    <n v="34"/>
    <n v="28"/>
    <x v="3"/>
    <x v="1"/>
    <x v="1"/>
  </r>
  <r>
    <n v="11282943"/>
    <n v="88"/>
    <x v="0"/>
    <n v="793621"/>
    <s v="Local"/>
    <n v="411438666"/>
    <x v="1"/>
    <n v="56"/>
    <n v="36"/>
    <n v="29"/>
    <x v="3"/>
    <x v="1"/>
    <x v="1"/>
  </r>
  <r>
    <n v="11280973"/>
    <n v="4"/>
    <x v="1"/>
    <n v="463541"/>
    <s v="Local"/>
    <n v="403564090"/>
    <x v="1"/>
    <n v="68"/>
    <n v="25"/>
    <n v="20"/>
    <x v="0"/>
    <x v="1"/>
    <x v="1"/>
  </r>
  <r>
    <n v="11280973"/>
    <n v="22"/>
    <x v="1"/>
    <n v="463541"/>
    <s v="Local"/>
    <n v="360716560"/>
    <x v="1"/>
    <n v="68"/>
    <n v="25"/>
    <n v="20"/>
    <x v="0"/>
    <x v="1"/>
    <x v="1"/>
  </r>
  <r>
    <n v="11281962"/>
    <n v="44"/>
    <x v="1"/>
    <n v="2056315"/>
    <s v="Visitante"/>
    <n v="433434807"/>
    <x v="5"/>
    <n v="47"/>
    <n v="17"/>
    <n v="25"/>
    <x v="0"/>
    <x v="1"/>
    <x v="2"/>
  </r>
  <r>
    <n v="11281030"/>
    <n v="23"/>
    <x v="1"/>
    <n v="71272"/>
    <s v="Visitante"/>
    <n v="391516959"/>
    <x v="0"/>
    <n v="47"/>
    <n v="41"/>
    <n v="41"/>
    <x v="0"/>
    <x v="1"/>
    <x v="4"/>
  </r>
  <r>
    <n v="620723417"/>
    <n v="38"/>
    <x v="0"/>
    <n v="487056"/>
    <s v="Local"/>
    <n v="405931747"/>
    <x v="1"/>
    <n v="48"/>
    <n v="23"/>
    <n v="46"/>
    <x v="5"/>
    <x v="5"/>
    <x v="9"/>
  </r>
  <r>
    <n v="11270683"/>
    <n v="48"/>
    <x v="1"/>
    <n v="2055939"/>
    <s v="Visitante"/>
    <n v="425160002"/>
    <x v="7"/>
    <n v="61"/>
    <n v="18"/>
    <n v="48"/>
    <x v="3"/>
    <x v="1"/>
    <x v="16"/>
  </r>
  <r>
    <n v="11274205"/>
    <n v="21"/>
    <x v="0"/>
    <n v="438610"/>
    <s v="Visitante"/>
    <n v="411397771"/>
    <x v="4"/>
    <n v="49"/>
    <n v="42"/>
    <n v="31"/>
    <x v="0"/>
    <x v="5"/>
    <x v="10"/>
  </r>
  <r>
    <n v="11277707"/>
    <n v="31"/>
    <x v="1"/>
    <n v="2055939"/>
    <s v="Visitante"/>
    <n v="425160002"/>
    <x v="7"/>
    <n v="54"/>
    <n v="18"/>
    <n v="41"/>
    <x v="0"/>
    <x v="1"/>
    <x v="9"/>
  </r>
  <r>
    <n v="11280240"/>
    <n v="35"/>
    <x v="0"/>
    <n v="990223"/>
    <s v="Visitante"/>
    <n v="425840358"/>
    <x v="8"/>
    <n v="23"/>
    <n v="20"/>
    <n v="14"/>
    <x v="0"/>
    <x v="1"/>
    <x v="1"/>
  </r>
  <r>
    <n v="11280280"/>
    <n v="22"/>
    <x v="1"/>
    <n v="990223"/>
    <s v="Visitante"/>
    <n v="426780436"/>
    <x v="4"/>
    <n v="37"/>
    <n v="20"/>
    <n v="33"/>
    <x v="1"/>
    <x v="1"/>
    <x v="6"/>
  </r>
  <r>
    <n v="11280292"/>
    <n v="31"/>
    <x v="1"/>
    <n v="2053266"/>
    <s v="Local"/>
    <n v="345265366"/>
    <x v="1"/>
    <n v="37"/>
    <n v="25"/>
    <n v="22"/>
    <x v="1"/>
    <x v="1"/>
    <x v="4"/>
  </r>
  <r>
    <n v="11280322"/>
    <n v="42"/>
    <x v="0"/>
    <n v="1365742"/>
    <s v="Local"/>
    <n v="355002205"/>
    <x v="1"/>
    <n v="46"/>
    <n v="39"/>
    <n v="22"/>
    <x v="0"/>
    <x v="1"/>
    <x v="12"/>
  </r>
  <r>
    <n v="11282950"/>
    <n v="74"/>
    <x v="1"/>
    <n v="793621"/>
    <s v="Local"/>
    <n v="387334555"/>
    <x v="1"/>
    <n v="52"/>
    <n v="36"/>
    <n v="22"/>
    <x v="3"/>
    <x v="1"/>
    <x v="0"/>
  </r>
  <r>
    <n v="620259808"/>
    <n v="84"/>
    <x v="1"/>
    <n v="1369669"/>
    <s v="Visitante"/>
    <n v="431252594"/>
    <x v="3"/>
    <n v="47"/>
    <n v="20"/>
    <n v="20"/>
    <x v="1"/>
    <x v="0"/>
    <x v="4"/>
  </r>
  <r>
    <n v="11270129"/>
    <n v="48"/>
    <x v="0"/>
    <n v="1456420"/>
    <s v="Local"/>
    <n v="412332238"/>
    <x v="1"/>
    <n v="70"/>
    <n v="32"/>
    <n v="16"/>
    <x v="0"/>
    <x v="0"/>
    <x v="12"/>
  </r>
  <r>
    <n v="11199357"/>
    <n v="12"/>
    <x v="1"/>
    <n v="1369669"/>
    <s v="Local"/>
    <n v="433543271"/>
    <x v="2"/>
    <n v="33"/>
    <n v="18"/>
    <n v="32"/>
    <x v="0"/>
    <x v="1"/>
    <x v="6"/>
  </r>
  <r>
    <n v="11276643"/>
    <n v="84"/>
    <x v="0"/>
    <n v="308719"/>
    <s v="Local"/>
    <n v="370558730"/>
    <x v="1"/>
    <n v="76"/>
    <n v="34"/>
    <n v="16"/>
    <x v="0"/>
    <x v="4"/>
    <x v="12"/>
  </r>
  <r>
    <n v="619858795"/>
    <n v="4"/>
    <x v="0"/>
    <n v="793607"/>
    <s v="Local"/>
    <n v="406685232"/>
    <x v="2"/>
    <n v="71"/>
    <n v="31"/>
    <n v="34"/>
    <x v="0"/>
    <x v="1"/>
    <x v="3"/>
  </r>
  <r>
    <n v="620757436"/>
    <n v="51"/>
    <x v="0"/>
    <n v="793607"/>
    <s v="Local"/>
    <n v="377196835"/>
    <x v="5"/>
    <n v="51"/>
    <n v="31"/>
    <n v="38"/>
    <x v="0"/>
    <x v="1"/>
    <x v="2"/>
  </r>
  <r>
    <n v="11204019"/>
    <n v="19"/>
    <x v="1"/>
    <n v="793607"/>
    <s v="Local"/>
    <n v="406685232"/>
    <x v="2"/>
    <n v="58"/>
    <n v="34"/>
    <n v="35"/>
    <x v="3"/>
    <x v="1"/>
    <x v="3"/>
  </r>
  <r>
    <n v="11222843"/>
    <n v="56"/>
    <x v="0"/>
    <n v="793607"/>
    <s v="Local"/>
    <n v="369006658"/>
    <x v="4"/>
    <n v="56"/>
    <n v="33"/>
    <n v="26"/>
    <x v="3"/>
    <x v="1"/>
    <x v="1"/>
  </r>
  <r>
    <n v="11252547"/>
    <n v="67"/>
    <x v="1"/>
    <n v="793615"/>
    <s v="Visitante"/>
    <n v="395438972"/>
    <x v="1"/>
    <n v="56"/>
    <n v="26"/>
    <n v="45"/>
    <x v="3"/>
    <x v="1"/>
    <x v="13"/>
  </r>
  <r>
    <n v="11257787"/>
    <n v="78"/>
    <x v="0"/>
    <n v="793607"/>
    <s v="Local"/>
    <n v="398339351"/>
    <x v="2"/>
    <n v="60"/>
    <n v="33"/>
    <n v="18"/>
    <x v="3"/>
    <x v="1"/>
    <x v="0"/>
  </r>
  <r>
    <n v="11204029"/>
    <n v="15"/>
    <x v="1"/>
    <n v="793607"/>
    <s v="Visitante"/>
    <n v="377556790"/>
    <x v="5"/>
    <n v="49"/>
    <n v="33"/>
    <n v="35"/>
    <x v="0"/>
    <x v="0"/>
    <x v="3"/>
  </r>
  <r>
    <n v="11275442"/>
    <n v="87"/>
    <x v="0"/>
    <n v="793607"/>
    <s v="Local"/>
    <n v="377556790"/>
    <x v="5"/>
    <n v="52"/>
    <n v="33"/>
    <n v="36"/>
    <x v="3"/>
    <x v="1"/>
    <x v="3"/>
  </r>
  <r>
    <n v="620165042"/>
    <n v="63"/>
    <x v="0"/>
    <n v="2052500"/>
    <s v="Visitante"/>
    <n v="432255026"/>
    <x v="0"/>
    <n v="66"/>
    <n v="17"/>
    <n v="18"/>
    <x v="0"/>
    <x v="1"/>
    <x v="3"/>
  </r>
  <r>
    <n v="620350252"/>
    <n v="85"/>
    <x v="0"/>
    <n v="2052500"/>
    <s v="Visitante"/>
    <n v="433131685"/>
    <x v="5"/>
    <n v="44"/>
    <n v="17"/>
    <n v="20"/>
    <x v="1"/>
    <x v="1"/>
    <x v="3"/>
  </r>
  <r>
    <n v="616253208"/>
    <n v="30"/>
    <x v="0"/>
    <n v="2053435"/>
    <s v="Local"/>
    <n v="425111765"/>
    <x v="1"/>
    <n v="61"/>
    <n v="17"/>
    <n v="17"/>
    <x v="0"/>
    <x v="2"/>
    <x v="4"/>
  </r>
  <r>
    <n v="620447853"/>
    <n v="72"/>
    <x v="0"/>
    <n v="1333784"/>
    <s v="Visitante"/>
    <n v="411095178"/>
    <x v="14"/>
    <n v="42"/>
    <n v="42"/>
    <n v="18"/>
    <x v="5"/>
    <x v="5"/>
    <x v="11"/>
  </r>
  <r>
    <n v="617269783"/>
    <n v="53"/>
    <x v="0"/>
    <n v="1333784"/>
    <s v="Local"/>
    <n v="410889908"/>
    <x v="14"/>
    <n v="50"/>
    <n v="44"/>
    <n v="30"/>
    <x v="4"/>
    <x v="1"/>
    <x v="0"/>
  </r>
  <r>
    <n v="11213876"/>
    <n v="16"/>
    <x v="0"/>
    <n v="1333784"/>
    <s v="Local"/>
    <n v="410889908"/>
    <x v="14"/>
    <n v="61"/>
    <n v="44"/>
    <n v="21"/>
    <x v="4"/>
    <x v="1"/>
    <x v="8"/>
  </r>
  <r>
    <n v="11213876"/>
    <n v="88"/>
    <x v="1"/>
    <n v="1333784"/>
    <s v="Local"/>
    <n v="411100161"/>
    <x v="6"/>
    <n v="61"/>
    <n v="44"/>
    <n v="21"/>
    <x v="4"/>
    <x v="1"/>
    <x v="8"/>
  </r>
  <r>
    <n v="11219478"/>
    <n v="84"/>
    <x v="1"/>
    <n v="1334228"/>
    <s v="Visitante"/>
    <n v="318575758"/>
    <x v="1"/>
    <n v="73"/>
    <n v="19"/>
    <n v="48"/>
    <x v="4"/>
    <x v="2"/>
    <x v="16"/>
  </r>
  <r>
    <n v="11219492"/>
    <n v="21"/>
    <x v="1"/>
    <n v="889847"/>
    <s v="Visitante"/>
    <n v="360829424"/>
    <x v="1"/>
    <n v="70"/>
    <n v="13"/>
    <n v="47"/>
    <x v="4"/>
    <x v="1"/>
    <x v="17"/>
  </r>
  <r>
    <n v="11258178"/>
    <n v="13"/>
    <x v="0"/>
    <n v="1333784"/>
    <s v="Local"/>
    <n v="409383251"/>
    <x v="11"/>
    <n v="65"/>
    <n v="45"/>
    <n v="10"/>
    <x v="4"/>
    <x v="6"/>
    <x v="5"/>
  </r>
  <r>
    <n v="11281020"/>
    <n v="36"/>
    <x v="0"/>
    <n v="793621"/>
    <s v="Local"/>
    <n v="391265023"/>
    <x v="1"/>
    <n v="57"/>
    <n v="33"/>
    <n v="44"/>
    <x v="3"/>
    <x v="1"/>
    <x v="14"/>
  </r>
  <r>
    <n v="618407316"/>
    <n v="37"/>
    <x v="0"/>
    <n v="948677"/>
    <s v="Local"/>
    <n v="425887263"/>
    <x v="0"/>
    <n v="79"/>
    <n v="19"/>
    <n v="9"/>
    <x v="3"/>
    <x v="1"/>
    <x v="10"/>
  </r>
  <r>
    <n v="620396872"/>
    <n v="108"/>
    <x v="0"/>
    <n v="532236"/>
    <s v="Visitante"/>
    <n v="388363779"/>
    <x v="1"/>
    <n v="54"/>
    <n v="28"/>
    <n v="31"/>
    <x v="0"/>
    <x v="1"/>
    <x v="3"/>
  </r>
  <r>
    <n v="11242874"/>
    <n v="52"/>
    <x v="0"/>
    <n v="948677"/>
    <s v="Local"/>
    <n v="416789233"/>
    <x v="13"/>
    <n v="68"/>
    <n v="18"/>
    <n v="20"/>
    <x v="0"/>
    <x v="2"/>
    <x v="3"/>
  </r>
  <r>
    <n v="11281021"/>
    <n v="28"/>
    <x v="0"/>
    <n v="948677"/>
    <s v="Visitante"/>
    <n v="416184427"/>
    <x v="0"/>
    <n v="63"/>
    <n v="20"/>
    <n v="37"/>
    <x v="3"/>
    <x v="1"/>
    <x v="13"/>
  </r>
  <r>
    <n v="616135449"/>
    <n v="35"/>
    <x v="0"/>
    <n v="1414488"/>
    <s v="Visitante"/>
    <n v="366800999"/>
    <x v="1"/>
    <n v="5"/>
    <n v="27"/>
    <n v="9"/>
    <x v="0"/>
    <x v="0"/>
    <x v="12"/>
  </r>
  <r>
    <n v="617268147"/>
    <n v="26"/>
    <x v="1"/>
    <n v="994022"/>
    <s v="Visitante"/>
    <n v="385344035"/>
    <x v="1"/>
    <n v="49"/>
    <n v="27"/>
    <n v="36"/>
    <x v="2"/>
    <x v="1"/>
    <x v="14"/>
  </r>
  <r>
    <n v="620447417"/>
    <n v="25"/>
    <x v="0"/>
    <n v="1414488"/>
    <s v="Visitante"/>
    <n v="378879868"/>
    <x v="1"/>
    <n v="29"/>
    <n v="22"/>
    <n v="25"/>
    <x v="6"/>
    <x v="3"/>
    <x v="3"/>
  </r>
  <r>
    <n v="620723352"/>
    <n v="26"/>
    <x v="1"/>
    <n v="776157"/>
    <s v="Local"/>
    <n v="351129972"/>
    <x v="1"/>
    <n v="50"/>
    <n v="30"/>
    <n v="39"/>
    <x v="0"/>
    <x v="1"/>
    <x v="14"/>
  </r>
  <r>
    <n v="10981041"/>
    <n v="33"/>
    <x v="0"/>
    <n v="1414488"/>
    <s v="Local"/>
    <n v="395321341"/>
    <x v="1"/>
    <n v="80"/>
    <n v="27"/>
    <n v="19"/>
    <x v="2"/>
    <x v="6"/>
    <x v="10"/>
  </r>
  <r>
    <n v="10766198"/>
    <n v="73"/>
    <x v="0"/>
    <n v="1414488"/>
    <s v="Local"/>
    <n v="368722118"/>
    <x v="1"/>
    <n v="81"/>
    <n v="27"/>
    <n v="18"/>
    <x v="2"/>
    <x v="1"/>
    <x v="10"/>
  </r>
  <r>
    <n v="11192173"/>
    <n v="10"/>
    <x v="1"/>
    <n v="283827"/>
    <s v="Visitante"/>
    <n v="433356475"/>
    <x v="1"/>
    <n v="74"/>
    <n v="17"/>
    <n v="37"/>
    <x v="2"/>
    <x v="1"/>
    <x v="13"/>
  </r>
  <r>
    <n v="11202072"/>
    <n v="78"/>
    <x v="1"/>
    <n v="1414488"/>
    <s v="Visitante"/>
    <n v="365408584"/>
    <x v="1"/>
    <n v="41"/>
    <n v="27"/>
    <n v="33"/>
    <x v="0"/>
    <x v="3"/>
    <x v="2"/>
  </r>
  <r>
    <n v="11189491"/>
    <n v="18"/>
    <x v="0"/>
    <n v="1414488"/>
    <s v="Local"/>
    <n v="395321341"/>
    <x v="1"/>
    <n v="77"/>
    <n v="27"/>
    <n v="20"/>
    <x v="2"/>
    <x v="1"/>
    <x v="1"/>
  </r>
  <r>
    <n v="10910109"/>
    <n v="48"/>
    <x v="1"/>
    <n v="1414488"/>
    <s v="Local"/>
    <n v="395321341"/>
    <x v="1"/>
    <n v="78"/>
    <n v="27"/>
    <n v="22"/>
    <x v="2"/>
    <x v="1"/>
    <x v="1"/>
  </r>
  <r>
    <n v="10765713"/>
    <n v="67"/>
    <x v="0"/>
    <n v="1414488"/>
    <s v="Local"/>
    <n v="385396744"/>
    <x v="1"/>
    <n v="78"/>
    <n v="27"/>
    <n v="20"/>
    <x v="2"/>
    <x v="2"/>
    <x v="1"/>
  </r>
  <r>
    <n v="11105320"/>
    <n v="37"/>
    <x v="0"/>
    <n v="124786"/>
    <s v="Visitante"/>
    <n v="433156254"/>
    <x v="1"/>
    <n v="77"/>
    <n v="21"/>
    <n v="37"/>
    <x v="2"/>
    <x v="1"/>
    <x v="6"/>
  </r>
  <r>
    <n v="11109153"/>
    <n v="42"/>
    <x v="0"/>
    <n v="1414488"/>
    <s v="Local"/>
    <n v="332891825"/>
    <x v="1"/>
    <n v="75"/>
    <n v="27"/>
    <n v="21"/>
    <x v="2"/>
    <x v="0"/>
    <x v="1"/>
  </r>
  <r>
    <n v="11212961"/>
    <n v="28"/>
    <x v="1"/>
    <n v="1902767"/>
    <s v="Visitante"/>
    <n v="350910795"/>
    <x v="1"/>
    <n v="34"/>
    <n v="17"/>
    <n v="37"/>
    <x v="6"/>
    <x v="3"/>
    <x v="13"/>
  </r>
  <r>
    <n v="11216489"/>
    <n v="15"/>
    <x v="0"/>
    <n v="1414488"/>
    <s v="Visitante"/>
    <n v="420070985"/>
    <x v="1"/>
    <n v="53"/>
    <n v="21"/>
    <n v="20"/>
    <x v="2"/>
    <x v="1"/>
    <x v="4"/>
  </r>
  <r>
    <n v="11217205"/>
    <n v="27"/>
    <x v="0"/>
    <n v="1414488"/>
    <s v="Visitante"/>
    <n v="417007800"/>
    <x v="1"/>
    <n v="52"/>
    <n v="23"/>
    <n v="21"/>
    <x v="2"/>
    <x v="1"/>
    <x v="4"/>
  </r>
  <r>
    <n v="11106113"/>
    <n v="39"/>
    <x v="1"/>
    <n v="1598921"/>
    <s v="Visitante"/>
    <n v="433173031"/>
    <x v="1"/>
    <n v="82"/>
    <n v="14"/>
    <n v="37"/>
    <x v="2"/>
    <x v="1"/>
    <x v="9"/>
  </r>
  <r>
    <n v="11103691"/>
    <n v="2"/>
    <x v="0"/>
    <n v="1414488"/>
    <s v="Local"/>
    <n v="386483186"/>
    <x v="1"/>
    <n v="54"/>
    <n v="27"/>
    <n v="25"/>
    <x v="2"/>
    <x v="1"/>
    <x v="4"/>
  </r>
  <r>
    <n v="11197485"/>
    <n v="69"/>
    <x v="0"/>
    <n v="1414488"/>
    <s v="Local"/>
    <n v="395321341"/>
    <x v="1"/>
    <n v="77"/>
    <n v="27"/>
    <n v="21"/>
    <x v="2"/>
    <x v="3"/>
    <x v="1"/>
  </r>
  <r>
    <n v="11197830"/>
    <n v="83"/>
    <x v="0"/>
    <n v="1414488"/>
    <s v="Local"/>
    <n v="395321341"/>
    <x v="1"/>
    <n v="78"/>
    <n v="27"/>
    <n v="19"/>
    <x v="2"/>
    <x v="3"/>
    <x v="10"/>
  </r>
  <r>
    <n v="11224684"/>
    <n v="60"/>
    <x v="0"/>
    <n v="1414488"/>
    <s v="Visitante"/>
    <n v="385396744"/>
    <x v="1"/>
    <n v="23"/>
    <n v="26"/>
    <n v="23"/>
    <x v="2"/>
    <x v="3"/>
    <x v="4"/>
  </r>
  <r>
    <n v="10980601"/>
    <n v="50"/>
    <x v="1"/>
    <n v="318655"/>
    <s v="Visitante"/>
    <n v="432231694"/>
    <x v="1"/>
    <n v="79"/>
    <n v="15"/>
    <n v="37"/>
    <x v="2"/>
    <x v="0"/>
    <x v="9"/>
  </r>
  <r>
    <n v="10989482"/>
    <n v="15"/>
    <x v="0"/>
    <n v="1414488"/>
    <s v="Local"/>
    <n v="368722118"/>
    <x v="1"/>
    <n v="77"/>
    <n v="27"/>
    <n v="21"/>
    <x v="2"/>
    <x v="3"/>
    <x v="1"/>
  </r>
  <r>
    <n v="11210743"/>
    <n v="83"/>
    <x v="0"/>
    <n v="1414488"/>
    <s v="Local"/>
    <n v="395321341"/>
    <x v="1"/>
    <n v="77"/>
    <n v="27"/>
    <n v="20"/>
    <x v="2"/>
    <x v="1"/>
    <x v="1"/>
  </r>
  <r>
    <n v="11213499"/>
    <n v="56"/>
    <x v="0"/>
    <n v="1414488"/>
    <s v="Local"/>
    <n v="332891825"/>
    <x v="1"/>
    <n v="79"/>
    <n v="27"/>
    <n v="20"/>
    <x v="2"/>
    <x v="2"/>
    <x v="1"/>
  </r>
  <r>
    <n v="11210902"/>
    <n v="10"/>
    <x v="1"/>
    <n v="1414488"/>
    <s v="Local"/>
    <n v="385396744"/>
    <x v="1"/>
    <n v="80"/>
    <n v="27"/>
    <n v="24"/>
    <x v="2"/>
    <x v="2"/>
    <x v="4"/>
  </r>
  <r>
    <n v="11210902"/>
    <n v="36"/>
    <x v="1"/>
    <n v="1414488"/>
    <s v="Local"/>
    <n v="365408584"/>
    <x v="1"/>
    <n v="80"/>
    <n v="27"/>
    <n v="24"/>
    <x v="2"/>
    <x v="2"/>
    <x v="4"/>
  </r>
  <r>
    <n v="11180665"/>
    <n v="25"/>
    <x v="0"/>
    <n v="1414488"/>
    <s v="Local"/>
    <n v="386483186"/>
    <x v="1"/>
    <n v="77"/>
    <n v="27"/>
    <n v="18"/>
    <x v="2"/>
    <x v="3"/>
    <x v="10"/>
  </r>
  <r>
    <n v="11182773"/>
    <n v="29"/>
    <x v="0"/>
    <n v="1414488"/>
    <s v="Local"/>
    <n v="379452250"/>
    <x v="1"/>
    <n v="81"/>
    <n v="27"/>
    <n v="20"/>
    <x v="2"/>
    <x v="1"/>
    <x v="1"/>
  </r>
  <r>
    <n v="11182773"/>
    <n v="38"/>
    <x v="0"/>
    <n v="1414488"/>
    <s v="Local"/>
    <n v="385396744"/>
    <x v="1"/>
    <n v="81"/>
    <n v="27"/>
    <n v="20"/>
    <x v="2"/>
    <x v="1"/>
    <x v="1"/>
  </r>
  <r>
    <n v="11208891"/>
    <n v="14"/>
    <x v="0"/>
    <n v="1414488"/>
    <s v="Local"/>
    <n v="395321341"/>
    <x v="1"/>
    <n v="72"/>
    <n v="26"/>
    <n v="19"/>
    <x v="2"/>
    <x v="1"/>
    <x v="1"/>
  </r>
  <r>
    <n v="11211524"/>
    <n v="35"/>
    <x v="0"/>
    <n v="1414488"/>
    <s v="Local"/>
    <n v="332891825"/>
    <x v="1"/>
    <n v="80"/>
    <n v="26"/>
    <n v="18"/>
    <x v="2"/>
    <x v="1"/>
    <x v="10"/>
  </r>
  <r>
    <n v="11214248"/>
    <n v="55"/>
    <x v="0"/>
    <n v="1414488"/>
    <s v="Local"/>
    <n v="395321341"/>
    <x v="1"/>
    <n v="78"/>
    <n v="27"/>
    <n v="20"/>
    <x v="2"/>
    <x v="1"/>
    <x v="1"/>
  </r>
  <r>
    <n v="11224262"/>
    <n v="44"/>
    <x v="0"/>
    <n v="939587"/>
    <s v="Local"/>
    <n v="370185445"/>
    <x v="1"/>
    <n v="47"/>
    <n v="28"/>
    <n v="37"/>
    <x v="0"/>
    <x v="3"/>
    <x v="14"/>
  </r>
  <r>
    <n v="11197754"/>
    <n v="53"/>
    <x v="0"/>
    <n v="1414488"/>
    <s v="Local"/>
    <n v="368722118"/>
    <x v="1"/>
    <n v="76"/>
    <n v="27"/>
    <n v="21"/>
    <x v="2"/>
    <x v="3"/>
    <x v="1"/>
  </r>
  <r>
    <n v="11209874"/>
    <n v="43"/>
    <x v="0"/>
    <n v="1414488"/>
    <s v="Local"/>
    <n v="388751685"/>
    <x v="1"/>
    <n v="76"/>
    <n v="26"/>
    <n v="15"/>
    <x v="2"/>
    <x v="6"/>
    <x v="10"/>
  </r>
  <r>
    <n v="10765699"/>
    <n v="76"/>
    <x v="0"/>
    <n v="1414488"/>
    <s v="Local"/>
    <n v="388751685"/>
    <x v="1"/>
    <n v="83"/>
    <n v="26"/>
    <n v="17"/>
    <x v="2"/>
    <x v="1"/>
    <x v="10"/>
  </r>
  <r>
    <n v="11200817"/>
    <n v="26"/>
    <x v="1"/>
    <n v="1414488"/>
    <s v="Local"/>
    <n v="379452250"/>
    <x v="1"/>
    <n v="78"/>
    <n v="27"/>
    <n v="20"/>
    <x v="2"/>
    <x v="0"/>
    <x v="1"/>
  </r>
  <r>
    <n v="11201527"/>
    <n v="35"/>
    <x v="1"/>
    <n v="106459"/>
    <s v="Visitante"/>
    <n v="433344659"/>
    <x v="1"/>
    <n v="78"/>
    <n v="15"/>
    <n v="37"/>
    <x v="2"/>
    <x v="1"/>
    <x v="9"/>
  </r>
  <r>
    <n v="11140046"/>
    <n v="40"/>
    <x v="0"/>
    <n v="1414488"/>
    <s v="Local"/>
    <n v="368722118"/>
    <x v="1"/>
    <n v="79"/>
    <n v="27"/>
    <n v="19"/>
    <x v="2"/>
    <x v="1"/>
    <x v="10"/>
  </r>
  <r>
    <n v="11214924"/>
    <n v="77"/>
    <x v="0"/>
    <n v="1414488"/>
    <s v="Local"/>
    <n v="365408584"/>
    <x v="1"/>
    <n v="81"/>
    <n v="27"/>
    <n v="18"/>
    <x v="2"/>
    <x v="6"/>
    <x v="10"/>
  </r>
  <r>
    <n v="11192172"/>
    <n v="78"/>
    <x v="1"/>
    <n v="1370334"/>
    <s v="Visitante"/>
    <n v="433359669"/>
    <x v="1"/>
    <n v="75"/>
    <n v="17"/>
    <n v="37"/>
    <x v="2"/>
    <x v="1"/>
    <x v="13"/>
  </r>
  <r>
    <n v="11116361"/>
    <n v="80"/>
    <x v="1"/>
    <n v="1414488"/>
    <s v="Local"/>
    <n v="368722118"/>
    <x v="1"/>
    <n v="77"/>
    <n v="27"/>
    <n v="20"/>
    <x v="2"/>
    <x v="1"/>
    <x v="1"/>
  </r>
  <r>
    <n v="11199124"/>
    <n v="22"/>
    <x v="0"/>
    <n v="1414488"/>
    <s v="Local"/>
    <n v="365408584"/>
    <x v="1"/>
    <n v="85"/>
    <n v="27"/>
    <n v="18"/>
    <x v="2"/>
    <x v="2"/>
    <x v="10"/>
  </r>
  <r>
    <n v="11212703"/>
    <n v="53"/>
    <x v="0"/>
    <n v="1414488"/>
    <s v="Local"/>
    <n v="385396744"/>
    <x v="1"/>
    <n v="80"/>
    <n v="27"/>
    <n v="18"/>
    <x v="2"/>
    <x v="1"/>
    <x v="10"/>
  </r>
  <r>
    <n v="11200605"/>
    <n v="31"/>
    <x v="1"/>
    <n v="252133"/>
    <s v="Visitante"/>
    <n v="433369545"/>
    <x v="1"/>
    <n v="80"/>
    <n v="17"/>
    <n v="37"/>
    <x v="2"/>
    <x v="1"/>
    <x v="13"/>
  </r>
  <r>
    <n v="11099860"/>
    <n v="79"/>
    <x v="0"/>
    <n v="1414488"/>
    <s v="Local"/>
    <n v="395321341"/>
    <x v="1"/>
    <n v="76"/>
    <n v="27"/>
    <n v="19"/>
    <x v="2"/>
    <x v="1"/>
    <x v="10"/>
  </r>
  <r>
    <n v="11200867"/>
    <n v="13"/>
    <x v="0"/>
    <n v="1414488"/>
    <s v="Local"/>
    <n v="385396744"/>
    <x v="1"/>
    <n v="77"/>
    <n v="26"/>
    <n v="20"/>
    <x v="2"/>
    <x v="3"/>
    <x v="1"/>
  </r>
  <r>
    <n v="11105364"/>
    <n v="60"/>
    <x v="0"/>
    <n v="1414488"/>
    <s v="Local"/>
    <n v="385396744"/>
    <x v="1"/>
    <n v="82"/>
    <n v="27"/>
    <n v="20"/>
    <x v="2"/>
    <x v="0"/>
    <x v="1"/>
  </r>
  <r>
    <n v="11229027"/>
    <n v="19"/>
    <x v="0"/>
    <n v="1414488"/>
    <s v="Local"/>
    <n v="365408584"/>
    <x v="1"/>
    <n v="36"/>
    <n v="19"/>
    <n v="25"/>
    <x v="6"/>
    <x v="3"/>
    <x v="2"/>
  </r>
  <r>
    <n v="11229027"/>
    <n v="56"/>
    <x v="1"/>
    <n v="1902767"/>
    <s v="Visitante"/>
    <n v="391060980"/>
    <x v="1"/>
    <n v="36"/>
    <n v="19"/>
    <n v="37"/>
    <x v="6"/>
    <x v="3"/>
    <x v="13"/>
  </r>
  <r>
    <n v="11217105"/>
    <n v="44"/>
    <x v="0"/>
    <n v="1414488"/>
    <s v="Local"/>
    <n v="385396744"/>
    <x v="1"/>
    <n v="79"/>
    <n v="27"/>
    <n v="21"/>
    <x v="2"/>
    <x v="3"/>
    <x v="1"/>
  </r>
  <r>
    <n v="11219255"/>
    <n v="43"/>
    <x v="0"/>
    <n v="1414488"/>
    <s v="Local"/>
    <n v="368722118"/>
    <x v="1"/>
    <n v="71"/>
    <n v="27"/>
    <n v="17"/>
    <x v="2"/>
    <x v="6"/>
    <x v="10"/>
  </r>
  <r>
    <n v="11217538"/>
    <n v="34"/>
    <x v="1"/>
    <n v="1414488"/>
    <s v="Local"/>
    <n v="365408584"/>
    <x v="1"/>
    <n v="80"/>
    <n v="27"/>
    <n v="19"/>
    <x v="2"/>
    <x v="6"/>
    <x v="10"/>
  </r>
  <r>
    <n v="11217102"/>
    <n v="80"/>
    <x v="0"/>
    <n v="1414488"/>
    <s v="Local"/>
    <n v="368722118"/>
    <x v="1"/>
    <n v="75"/>
    <n v="27"/>
    <n v="15"/>
    <x v="2"/>
    <x v="6"/>
    <x v="0"/>
  </r>
  <r>
    <n v="11239647"/>
    <n v="89"/>
    <x v="1"/>
    <n v="1414488"/>
    <s v="Visitante"/>
    <n v="385396744"/>
    <x v="1"/>
    <n v="48"/>
    <n v="26"/>
    <n v="28"/>
    <x v="0"/>
    <x v="1"/>
    <x v="3"/>
  </r>
  <r>
    <n v="11102806"/>
    <n v="72"/>
    <x v="1"/>
    <n v="119055"/>
    <s v="Visitante"/>
    <n v="433145157"/>
    <x v="1"/>
    <n v="80"/>
    <n v="15"/>
    <n v="37"/>
    <x v="2"/>
    <x v="4"/>
    <x v="9"/>
  </r>
  <r>
    <n v="11109173"/>
    <n v="8"/>
    <x v="0"/>
    <n v="1414488"/>
    <s v="Local"/>
    <n v="395321341"/>
    <x v="1"/>
    <n v="78"/>
    <n v="26"/>
    <n v="19"/>
    <x v="2"/>
    <x v="2"/>
    <x v="1"/>
  </r>
  <r>
    <n v="11194020"/>
    <n v="61"/>
    <x v="1"/>
    <n v="1599671"/>
    <s v="Visitante"/>
    <n v="433358943"/>
    <x v="1"/>
    <n v="77"/>
    <n v="16"/>
    <n v="36"/>
    <x v="2"/>
    <x v="1"/>
    <x v="13"/>
  </r>
  <r>
    <n v="11210790"/>
    <n v="81"/>
    <x v="0"/>
    <n v="1414488"/>
    <s v="Local"/>
    <n v="386483186"/>
    <x v="1"/>
    <n v="72"/>
    <n v="26"/>
    <n v="25"/>
    <x v="2"/>
    <x v="1"/>
    <x v="4"/>
  </r>
  <r>
    <n v="11180869"/>
    <n v="30"/>
    <x v="0"/>
    <n v="1414488"/>
    <s v="Local"/>
    <n v="395321341"/>
    <x v="1"/>
    <n v="80"/>
    <n v="27"/>
    <n v="18"/>
    <x v="2"/>
    <x v="1"/>
    <x v="10"/>
  </r>
  <r>
    <n v="11211474"/>
    <n v="18"/>
    <x v="1"/>
    <n v="1095624"/>
    <s v="Visitante"/>
    <n v="433474168"/>
    <x v="1"/>
    <n v="78"/>
    <n v="18"/>
    <n v="36"/>
    <x v="2"/>
    <x v="2"/>
    <x v="13"/>
  </r>
  <r>
    <n v="11200876"/>
    <n v="27"/>
    <x v="0"/>
    <n v="1414488"/>
    <s v="Local"/>
    <n v="395321341"/>
    <x v="1"/>
    <n v="79"/>
    <n v="26"/>
    <n v="18"/>
    <x v="2"/>
    <x v="5"/>
    <x v="10"/>
  </r>
  <r>
    <n v="11200876"/>
    <n v="51"/>
    <x v="0"/>
    <n v="1414488"/>
    <s v="Local"/>
    <n v="368722118"/>
    <x v="1"/>
    <n v="79"/>
    <n v="26"/>
    <n v="18"/>
    <x v="2"/>
    <x v="5"/>
    <x v="10"/>
  </r>
  <r>
    <n v="10980721"/>
    <n v="69"/>
    <x v="1"/>
    <n v="878451"/>
    <s v="Visitante"/>
    <n v="432305226"/>
    <x v="1"/>
    <n v="79"/>
    <n v="14"/>
    <n v="37"/>
    <x v="2"/>
    <x v="1"/>
    <x v="9"/>
  </r>
  <r>
    <n v="11108361"/>
    <n v="40"/>
    <x v="0"/>
    <n v="1414488"/>
    <s v="Local"/>
    <n v="365408584"/>
    <x v="1"/>
    <n v="80"/>
    <n v="27"/>
    <n v="16"/>
    <x v="2"/>
    <x v="3"/>
    <x v="10"/>
  </r>
  <r>
    <n v="11210673"/>
    <n v="55"/>
    <x v="1"/>
    <n v="158820"/>
    <s v="Visitante"/>
    <n v="433478194"/>
    <x v="1"/>
    <n v="75"/>
    <n v="17"/>
    <n v="37"/>
    <x v="2"/>
    <x v="1"/>
    <x v="13"/>
  </r>
  <r>
    <n v="11210366"/>
    <n v="75"/>
    <x v="1"/>
    <n v="333788"/>
    <s v="Visitante"/>
    <n v="433483741"/>
    <x v="1"/>
    <n v="77"/>
    <n v="16"/>
    <n v="37"/>
    <x v="2"/>
    <x v="4"/>
    <x v="9"/>
  </r>
  <r>
    <n v="11196605"/>
    <n v="36"/>
    <x v="0"/>
    <n v="1414488"/>
    <s v="Local"/>
    <n v="368722118"/>
    <x v="1"/>
    <n v="80"/>
    <n v="27"/>
    <n v="19"/>
    <x v="2"/>
    <x v="4"/>
    <x v="10"/>
  </r>
  <r>
    <n v="11192246"/>
    <n v="44"/>
    <x v="1"/>
    <n v="1931001"/>
    <s v="Visitante"/>
    <n v="424213819"/>
    <x v="1"/>
    <n v="83"/>
    <n v="12"/>
    <n v="37"/>
    <x v="2"/>
    <x v="1"/>
    <x v="15"/>
  </r>
  <r>
    <n v="11199319"/>
    <n v="58"/>
    <x v="1"/>
    <n v="287339"/>
    <s v="Visitante"/>
    <n v="433421085"/>
    <x v="1"/>
    <n v="78"/>
    <n v="15"/>
    <n v="37"/>
    <x v="2"/>
    <x v="1"/>
    <x v="9"/>
  </r>
  <r>
    <n v="11180796"/>
    <n v="18"/>
    <x v="0"/>
    <n v="1414488"/>
    <s v="Local"/>
    <n v="379452250"/>
    <x v="1"/>
    <n v="79"/>
    <n v="27"/>
    <n v="20"/>
    <x v="2"/>
    <x v="1"/>
    <x v="1"/>
  </r>
  <r>
    <n v="11199699"/>
    <n v="23"/>
    <x v="0"/>
    <n v="1414488"/>
    <s v="Local"/>
    <n v="366800999"/>
    <x v="1"/>
    <n v="74"/>
    <n v="27"/>
    <n v="18"/>
    <x v="2"/>
    <x v="0"/>
    <x v="10"/>
  </r>
  <r>
    <n v="11209662"/>
    <n v="38"/>
    <x v="0"/>
    <n v="1414488"/>
    <s v="Local"/>
    <n v="379452250"/>
    <x v="1"/>
    <n v="76"/>
    <n v="27"/>
    <n v="19"/>
    <x v="2"/>
    <x v="1"/>
    <x v="10"/>
  </r>
  <r>
    <n v="11209530"/>
    <n v="11"/>
    <x v="0"/>
    <n v="1414488"/>
    <s v="Local"/>
    <n v="378879868"/>
    <x v="1"/>
    <n v="79"/>
    <n v="27"/>
    <n v="18"/>
    <x v="2"/>
    <x v="6"/>
    <x v="10"/>
  </r>
  <r>
    <n v="11209213"/>
    <n v="76"/>
    <x v="0"/>
    <n v="1414488"/>
    <s v="Local"/>
    <n v="395321341"/>
    <x v="1"/>
    <n v="80"/>
    <n v="27"/>
    <n v="19"/>
    <x v="2"/>
    <x v="1"/>
    <x v="10"/>
  </r>
  <r>
    <n v="11210547"/>
    <n v="48"/>
    <x v="0"/>
    <n v="1414488"/>
    <s v="Local"/>
    <n v="368722118"/>
    <x v="1"/>
    <n v="78"/>
    <n v="27"/>
    <n v="21"/>
    <x v="2"/>
    <x v="2"/>
    <x v="1"/>
  </r>
  <r>
    <n v="11210103"/>
    <n v="81"/>
    <x v="0"/>
    <n v="1414488"/>
    <s v="Local"/>
    <n v="366800999"/>
    <x v="1"/>
    <n v="75"/>
    <n v="27"/>
    <n v="22"/>
    <x v="2"/>
    <x v="1"/>
    <x v="1"/>
  </r>
  <r>
    <n v="11200541"/>
    <n v="58"/>
    <x v="0"/>
    <n v="1414488"/>
    <s v="Local"/>
    <n v="379452250"/>
    <x v="1"/>
    <n v="79"/>
    <n v="27"/>
    <n v="20"/>
    <x v="2"/>
    <x v="0"/>
    <x v="1"/>
  </r>
  <r>
    <n v="11212658"/>
    <n v="3"/>
    <x v="0"/>
    <n v="1414488"/>
    <s v="Local"/>
    <n v="385396744"/>
    <x v="1"/>
    <n v="75"/>
    <n v="27"/>
    <n v="18"/>
    <x v="2"/>
    <x v="1"/>
    <x v="10"/>
  </r>
  <r>
    <n v="11212748"/>
    <n v="76"/>
    <x v="1"/>
    <n v="1414488"/>
    <s v="Local"/>
    <n v="365408584"/>
    <x v="1"/>
    <n v="63"/>
    <n v="28"/>
    <n v="33"/>
    <x v="2"/>
    <x v="2"/>
    <x v="2"/>
  </r>
  <r>
    <n v="11211858"/>
    <n v="2"/>
    <x v="0"/>
    <n v="1414488"/>
    <s v="Local"/>
    <n v="368722118"/>
    <x v="1"/>
    <n v="86"/>
    <n v="27"/>
    <n v="13"/>
    <x v="2"/>
    <x v="1"/>
    <x v="0"/>
  </r>
  <r>
    <n v="11211858"/>
    <n v="31"/>
    <x v="0"/>
    <n v="1414488"/>
    <s v="Local"/>
    <n v="385396744"/>
    <x v="1"/>
    <n v="86"/>
    <n v="27"/>
    <n v="13"/>
    <x v="2"/>
    <x v="1"/>
    <x v="0"/>
  </r>
  <r>
    <n v="11211858"/>
    <n v="52"/>
    <x v="0"/>
    <n v="1414488"/>
    <s v="Local"/>
    <n v="385396744"/>
    <x v="1"/>
    <n v="86"/>
    <n v="27"/>
    <n v="13"/>
    <x v="2"/>
    <x v="1"/>
    <x v="0"/>
  </r>
  <r>
    <n v="11216471"/>
    <n v="15"/>
    <x v="1"/>
    <n v="310125"/>
    <s v="Visitante"/>
    <n v="433509604"/>
    <x v="1"/>
    <n v="80"/>
    <n v="16"/>
    <n v="38"/>
    <x v="2"/>
    <x v="1"/>
    <x v="9"/>
  </r>
  <r>
    <n v="11216471"/>
    <n v="85"/>
    <x v="0"/>
    <n v="1414488"/>
    <s v="Local"/>
    <n v="365408584"/>
    <x v="1"/>
    <n v="80"/>
    <n v="27"/>
    <n v="19"/>
    <x v="2"/>
    <x v="1"/>
    <x v="10"/>
  </r>
  <r>
    <n v="620335793"/>
    <n v="71"/>
    <x v="1"/>
    <n v="793699"/>
    <s v="Local"/>
    <n v="423990299"/>
    <x v="1"/>
    <n v="29"/>
    <n v="17"/>
    <n v="35"/>
    <x v="0"/>
    <x v="1"/>
    <x v="13"/>
  </r>
  <r>
    <n v="620520494"/>
    <n v="32"/>
    <x v="0"/>
    <n v="793675"/>
    <s v="Local"/>
    <n v="433353190"/>
    <x v="1"/>
    <n v="47"/>
    <n v="28"/>
    <n v="35"/>
    <x v="3"/>
    <x v="1"/>
    <x v="2"/>
  </r>
  <r>
    <n v="11265206"/>
    <n v="74"/>
    <x v="0"/>
    <n v="137672"/>
    <s v="Visitante"/>
    <n v="397098528"/>
    <x v="1"/>
    <n v="46"/>
    <n v="43"/>
    <n v="39"/>
    <x v="3"/>
    <x v="5"/>
    <x v="1"/>
  </r>
  <r>
    <n v="11265205"/>
    <n v="34"/>
    <x v="1"/>
    <n v="793621"/>
    <s v="Local"/>
    <n v="399186477"/>
    <x v="0"/>
    <n v="45"/>
    <n v="34"/>
    <n v="54"/>
    <x v="3"/>
    <x v="5"/>
    <x v="13"/>
  </r>
  <r>
    <n v="11269240"/>
    <n v="25"/>
    <x v="1"/>
    <n v="662620"/>
    <s v="Visitante"/>
    <n v="417479111"/>
    <x v="1"/>
    <n v="61"/>
    <n v="17"/>
    <n v="39"/>
    <x v="3"/>
    <x v="4"/>
    <x v="9"/>
  </r>
  <r>
    <n v="11272894"/>
    <n v="38"/>
    <x v="0"/>
    <n v="793621"/>
    <s v="Visitante"/>
    <n v="411438666"/>
    <x v="13"/>
    <n v="29"/>
    <n v="34"/>
    <n v="27"/>
    <x v="0"/>
    <x v="0"/>
    <x v="1"/>
  </r>
  <r>
    <n v="11270669"/>
    <n v="7"/>
    <x v="1"/>
    <n v="710856"/>
    <s v="Local"/>
    <n v="428811753"/>
    <x v="1"/>
    <n v="37"/>
    <n v="17"/>
    <n v="39"/>
    <x v="0"/>
    <x v="0"/>
    <x v="9"/>
  </r>
  <r>
    <n v="11279300"/>
    <n v="4"/>
    <x v="1"/>
    <n v="793621"/>
    <s v="Local"/>
    <n v="387334555"/>
    <x v="2"/>
    <n v="75"/>
    <n v="34"/>
    <n v="20"/>
    <x v="3"/>
    <x v="1"/>
    <x v="0"/>
  </r>
  <r>
    <n v="11280963"/>
    <n v="33"/>
    <x v="0"/>
    <n v="793621"/>
    <s v="Local"/>
    <n v="399186477"/>
    <x v="0"/>
    <n v="74"/>
    <n v="34"/>
    <n v="14"/>
    <x v="3"/>
    <x v="1"/>
    <x v="8"/>
  </r>
  <r>
    <n v="11270676"/>
    <n v="13"/>
    <x v="0"/>
    <n v="793621"/>
    <s v="Local"/>
    <n v="395022791"/>
    <x v="5"/>
    <n v="59"/>
    <n v="33"/>
    <n v="32"/>
    <x v="3"/>
    <x v="0"/>
    <x v="4"/>
  </r>
  <r>
    <n v="11270676"/>
    <n v="60"/>
    <x v="0"/>
    <n v="1601680"/>
    <s v="Visitante"/>
    <n v="402483667"/>
    <x v="1"/>
    <n v="59"/>
    <n v="24"/>
    <n v="37"/>
    <x v="3"/>
    <x v="0"/>
    <x v="6"/>
  </r>
  <r>
    <n v="619808026"/>
    <n v="17"/>
    <x v="1"/>
    <n v="463541"/>
    <s v="Local"/>
    <n v="392881282"/>
    <x v="5"/>
    <n v="52"/>
    <n v="32"/>
    <n v="34"/>
    <x v="0"/>
    <x v="1"/>
    <x v="3"/>
  </r>
  <r>
    <n v="619808029"/>
    <n v="22"/>
    <x v="1"/>
    <n v="463541"/>
    <s v="Visitante"/>
    <n v="403564090"/>
    <x v="0"/>
    <n v="54"/>
    <n v="31"/>
    <n v="42"/>
    <x v="1"/>
    <x v="1"/>
    <x v="14"/>
  </r>
  <r>
    <n v="11261480"/>
    <n v="22"/>
    <x v="0"/>
    <n v="2052751"/>
    <s v="Visitante"/>
    <n v="425098452"/>
    <x v="1"/>
    <n v="78"/>
    <n v="19"/>
    <n v="43"/>
    <x v="0"/>
    <x v="1"/>
    <x v="9"/>
  </r>
  <r>
    <n v="11264217"/>
    <n v="37"/>
    <x v="0"/>
    <n v="463541"/>
    <s v="Local"/>
    <n v="391032024"/>
    <x v="0"/>
    <n v="51"/>
    <n v="34"/>
    <n v="45"/>
    <x v="0"/>
    <x v="0"/>
    <x v="14"/>
  </r>
  <r>
    <n v="11266268"/>
    <n v="36"/>
    <x v="0"/>
    <n v="463541"/>
    <s v="Local"/>
    <n v="386785169"/>
    <x v="13"/>
    <n v="50"/>
    <n v="35"/>
    <n v="34"/>
    <x v="0"/>
    <x v="1"/>
    <x v="4"/>
  </r>
  <r>
    <n v="11266268"/>
    <n v="56"/>
    <x v="1"/>
    <n v="463541"/>
    <s v="Local"/>
    <n v="349945167"/>
    <x v="12"/>
    <n v="50"/>
    <n v="35"/>
    <n v="34"/>
    <x v="0"/>
    <x v="1"/>
    <x v="4"/>
  </r>
  <r>
    <n v="11266046"/>
    <n v="9"/>
    <x v="1"/>
    <n v="463541"/>
    <s v="Local"/>
    <n v="392505668"/>
    <x v="5"/>
    <n v="75"/>
    <n v="35"/>
    <n v="31"/>
    <x v="0"/>
    <x v="2"/>
    <x v="1"/>
  </r>
  <r>
    <n v="11266046"/>
    <n v="31"/>
    <x v="0"/>
    <n v="463541"/>
    <s v="Local"/>
    <n v="386785169"/>
    <x v="13"/>
    <n v="75"/>
    <n v="35"/>
    <n v="31"/>
    <x v="0"/>
    <x v="2"/>
    <x v="1"/>
  </r>
  <r>
    <n v="11270099"/>
    <n v="20"/>
    <x v="0"/>
    <n v="463541"/>
    <s v="Local"/>
    <n v="389239524"/>
    <x v="2"/>
    <n v="44"/>
    <n v="34"/>
    <n v="32"/>
    <x v="0"/>
    <x v="0"/>
    <x v="4"/>
  </r>
  <r>
    <n v="11270684"/>
    <n v="36"/>
    <x v="1"/>
    <n v="2053456"/>
    <s v="Visitante"/>
    <n v="429908044"/>
    <x v="1"/>
    <n v="77"/>
    <n v="10"/>
    <n v="42"/>
    <x v="0"/>
    <x v="0"/>
    <x v="16"/>
  </r>
  <r>
    <n v="11276724"/>
    <n v="71"/>
    <x v="0"/>
    <n v="463541"/>
    <s v="Local"/>
    <n v="388470773"/>
    <x v="13"/>
    <n v="61"/>
    <n v="34"/>
    <n v="37"/>
    <x v="0"/>
    <x v="0"/>
    <x v="3"/>
  </r>
  <r>
    <n v="11277287"/>
    <n v="61"/>
    <x v="1"/>
    <n v="463541"/>
    <s v="Local"/>
    <n v="349945167"/>
    <x v="12"/>
    <n v="52"/>
    <n v="25"/>
    <n v="26"/>
    <x v="0"/>
    <x v="1"/>
    <x v="3"/>
  </r>
  <r>
    <n v="11277256"/>
    <n v="38"/>
    <x v="0"/>
    <n v="908345"/>
    <s v="Visitante"/>
    <n v="393203592"/>
    <x v="1"/>
    <n v="39"/>
    <n v="37"/>
    <n v="41"/>
    <x v="0"/>
    <x v="0"/>
    <x v="3"/>
  </r>
  <r>
    <n v="11277409"/>
    <n v="39"/>
    <x v="0"/>
    <n v="463541"/>
    <s v="Local"/>
    <n v="391032024"/>
    <x v="0"/>
    <n v="63"/>
    <n v="25"/>
    <n v="17"/>
    <x v="0"/>
    <x v="1"/>
    <x v="10"/>
  </r>
  <r>
    <n v="11277409"/>
    <n v="48"/>
    <x v="0"/>
    <n v="463541"/>
    <s v="Local"/>
    <n v="402395263"/>
    <x v="5"/>
    <n v="63"/>
    <n v="25"/>
    <n v="17"/>
    <x v="0"/>
    <x v="1"/>
    <x v="10"/>
  </r>
  <r>
    <n v="11277632"/>
    <n v="5"/>
    <x v="1"/>
    <n v="463541"/>
    <s v="Local"/>
    <n v="391032024"/>
    <x v="0"/>
    <n v="41"/>
    <n v="25"/>
    <n v="44"/>
    <x v="0"/>
    <x v="1"/>
    <x v="13"/>
  </r>
  <r>
    <n v="11277208"/>
    <n v="31"/>
    <x v="1"/>
    <n v="1621820"/>
    <s v="Visitante"/>
    <n v="430863229"/>
    <x v="1"/>
    <n v="53"/>
    <n v="20"/>
    <n v="42"/>
    <x v="0"/>
    <x v="0"/>
    <x v="9"/>
  </r>
  <r>
    <n v="11277220"/>
    <n v="43"/>
    <x v="1"/>
    <n v="463541"/>
    <s v="Local"/>
    <n v="360716560"/>
    <x v="3"/>
    <n v="65"/>
    <n v="25"/>
    <n v="27"/>
    <x v="0"/>
    <x v="1"/>
    <x v="3"/>
  </r>
  <r>
    <n v="11280271"/>
    <n v="12"/>
    <x v="0"/>
    <n v="987759"/>
    <s v="Local"/>
    <n v="381696561"/>
    <x v="1"/>
    <n v="53"/>
    <n v="26"/>
    <n v="42"/>
    <x v="0"/>
    <x v="1"/>
    <x v="6"/>
  </r>
  <r>
    <n v="11280947"/>
    <n v="25"/>
    <x v="0"/>
    <n v="463541"/>
    <s v="Local"/>
    <n v="381478406"/>
    <x v="0"/>
    <n v="62"/>
    <n v="25"/>
    <n v="17"/>
    <x v="0"/>
    <x v="1"/>
    <x v="10"/>
  </r>
  <r>
    <n v="11270690"/>
    <n v="11"/>
    <x v="1"/>
    <n v="463541"/>
    <s v="Local"/>
    <n v="402395263"/>
    <x v="5"/>
    <n v="55"/>
    <n v="25"/>
    <n v="20"/>
    <x v="0"/>
    <x v="1"/>
    <x v="1"/>
  </r>
  <r>
    <n v="11282947"/>
    <n v="14"/>
    <x v="0"/>
    <n v="1333784"/>
    <s v="Visitante"/>
    <n v="410889908"/>
    <x v="1"/>
    <n v="49"/>
    <n v="39"/>
    <n v="41"/>
    <x v="0"/>
    <x v="1"/>
    <x v="3"/>
  </r>
  <r>
    <n v="620165826"/>
    <n v="12"/>
    <x v="1"/>
    <n v="2054885"/>
    <s v="Local"/>
    <n v="328680816"/>
    <x v="1"/>
    <n v="42"/>
    <n v="14"/>
    <n v="17"/>
    <x v="0"/>
    <x v="1"/>
    <x v="3"/>
  </r>
  <r>
    <n v="616262555"/>
    <n v="59"/>
    <x v="0"/>
    <n v="2051130"/>
    <s v="Local"/>
    <n v="430994701"/>
    <x v="1"/>
    <n v="44"/>
    <n v="20"/>
    <n v="19"/>
    <x v="0"/>
    <x v="1"/>
    <x v="4"/>
  </r>
  <r>
    <n v="616262562"/>
    <n v="31"/>
    <x v="1"/>
    <n v="2054366"/>
    <s v="Local"/>
    <n v="390961020"/>
    <x v="1"/>
    <n v="47"/>
    <n v="20"/>
    <n v="23"/>
    <x v="0"/>
    <x v="1"/>
    <x v="3"/>
  </r>
  <r>
    <n v="11202369"/>
    <n v="38"/>
    <x v="1"/>
    <n v="1578599"/>
    <s v="Local"/>
    <n v="383460195"/>
    <x v="15"/>
    <n v="68"/>
    <n v="19"/>
    <n v="22"/>
    <x v="0"/>
    <x v="1"/>
    <x v="3"/>
  </r>
  <r>
    <n v="619051605"/>
    <n v="55"/>
    <x v="1"/>
    <n v="2011971"/>
    <s v="Local"/>
    <n v="427836382"/>
    <x v="1"/>
    <n v="39"/>
    <n v="17"/>
    <n v="25"/>
    <x v="0"/>
    <x v="1"/>
    <x v="2"/>
  </r>
  <r>
    <n v="620465895"/>
    <n v="20"/>
    <x v="0"/>
    <n v="2011971"/>
    <s v="Visitante"/>
    <n v="432257396"/>
    <x v="2"/>
    <n v="21"/>
    <n v="15"/>
    <n v="7"/>
    <x v="0"/>
    <x v="1"/>
    <x v="10"/>
  </r>
  <r>
    <n v="619051615"/>
    <n v="26"/>
    <x v="1"/>
    <n v="2012199"/>
    <s v="Local"/>
    <n v="433698514"/>
    <x v="1"/>
    <n v="55"/>
    <n v="17"/>
    <n v="23"/>
    <x v="3"/>
    <x v="1"/>
    <x v="2"/>
  </r>
  <r>
    <n v="11280948"/>
    <n v="22"/>
    <x v="0"/>
    <n v="987759"/>
    <s v="Local"/>
    <n v="387372185"/>
    <x v="1"/>
    <n v="66"/>
    <n v="26"/>
    <n v="17"/>
    <x v="0"/>
    <x v="1"/>
    <x v="10"/>
  </r>
  <r>
    <n v="11283163"/>
    <n v="4"/>
    <x v="1"/>
    <n v="1456633"/>
    <s v="Visitante"/>
    <n v="395752148"/>
    <x v="5"/>
    <n v="45"/>
    <n v="34"/>
    <n v="39"/>
    <x v="3"/>
    <x v="1"/>
    <x v="2"/>
  </r>
  <r>
    <n v="11285355"/>
    <n v="12"/>
    <x v="0"/>
    <n v="1456633"/>
    <s v="Visitante"/>
    <n v="391268303"/>
    <x v="2"/>
    <n v="26"/>
    <n v="34"/>
    <n v="27"/>
    <x v="0"/>
    <x v="1"/>
    <x v="1"/>
  </r>
  <r>
    <n v="11270678"/>
    <n v="2"/>
    <x v="0"/>
    <n v="793621"/>
    <s v="Visitante"/>
    <n v="377901612"/>
    <x v="1"/>
    <n v="24"/>
    <n v="36"/>
    <n v="14"/>
    <x v="0"/>
    <x v="0"/>
    <x v="8"/>
  </r>
  <r>
    <n v="11270682"/>
    <n v="47"/>
    <x v="1"/>
    <n v="120994"/>
    <s v="Visitante"/>
    <n v="431903867"/>
    <x v="0"/>
    <n v="64"/>
    <n v="18"/>
    <n v="32"/>
    <x v="3"/>
    <x v="1"/>
    <x v="6"/>
  </r>
  <r>
    <n v="11281331"/>
    <n v="11"/>
    <x v="0"/>
    <n v="438610"/>
    <s v="Local"/>
    <n v="411988222"/>
    <x v="14"/>
    <n v="53"/>
    <n v="40"/>
    <n v="27"/>
    <x v="4"/>
    <x v="0"/>
    <x v="0"/>
  </r>
  <r>
    <n v="11281331"/>
    <n v="80"/>
    <x v="0"/>
    <n v="1588202"/>
    <s v="Visitante"/>
    <n v="350778777"/>
    <x v="1"/>
    <n v="53"/>
    <n v="27"/>
    <n v="45"/>
    <x v="4"/>
    <x v="0"/>
    <x v="13"/>
  </r>
  <r>
    <n v="11287017"/>
    <n v="55"/>
    <x v="1"/>
    <n v="987759"/>
    <s v="Local"/>
    <n v="383065751"/>
    <x v="1"/>
    <n v="58"/>
    <n v="25"/>
    <n v="21"/>
    <x v="0"/>
    <x v="1"/>
    <x v="1"/>
  </r>
  <r>
    <n v="11270679"/>
    <n v="71"/>
    <x v="0"/>
    <n v="314902"/>
    <s v="Local"/>
    <n v="403076622"/>
    <x v="1"/>
    <n v="61"/>
    <n v="19"/>
    <n v="18"/>
    <x v="0"/>
    <x v="1"/>
    <x v="4"/>
  </r>
  <r>
    <n v="11283468"/>
    <n v="84"/>
    <x v="1"/>
    <n v="314902"/>
    <s v="Visitante"/>
    <n v="428699832"/>
    <x v="8"/>
    <n v="51"/>
    <n v="17"/>
    <n v="39"/>
    <x v="3"/>
    <x v="1"/>
    <x v="9"/>
  </r>
  <r>
    <n v="620260370"/>
    <n v="7"/>
    <x v="1"/>
    <n v="799717"/>
    <s v="Local"/>
    <n v="414342722"/>
    <x v="7"/>
    <n v="41"/>
    <n v="29"/>
    <n v="27"/>
    <x v="0"/>
    <x v="1"/>
    <x v="4"/>
  </r>
  <r>
    <n v="620720481"/>
    <n v="69"/>
    <x v="0"/>
    <n v="799717"/>
    <s v="Local"/>
    <n v="416873206"/>
    <x v="11"/>
    <n v="78"/>
    <n v="25"/>
    <n v="27"/>
    <x v="0"/>
    <x v="2"/>
    <x v="3"/>
  </r>
  <r>
    <n v="619077709"/>
    <n v="15"/>
    <x v="0"/>
    <n v="1902888"/>
    <s v="Local"/>
    <n v="401373629"/>
    <x v="1"/>
    <n v="57"/>
    <n v="43"/>
    <n v="32"/>
    <x v="4"/>
    <x v="4"/>
    <x v="10"/>
  </r>
  <r>
    <n v="620732177"/>
    <n v="16"/>
    <x v="0"/>
    <n v="1902440"/>
    <s v="Visitante"/>
    <n v="432231798"/>
    <x v="0"/>
    <n v="58"/>
    <n v="23"/>
    <n v="30"/>
    <x v="0"/>
    <x v="1"/>
    <x v="2"/>
  </r>
  <r>
    <n v="11256658"/>
    <n v="9"/>
    <x v="0"/>
    <n v="1902440"/>
    <s v="Visitante"/>
    <n v="383250764"/>
    <x v="15"/>
    <n v="52"/>
    <n v="24"/>
    <n v="36"/>
    <x v="0"/>
    <x v="6"/>
    <x v="14"/>
  </r>
  <r>
    <n v="616263053"/>
    <n v="32"/>
    <x v="0"/>
    <n v="2052668"/>
    <s v="Visitante"/>
    <n v="401185005"/>
    <x v="5"/>
    <n v="46"/>
    <n v="24"/>
    <n v="19"/>
    <x v="0"/>
    <x v="1"/>
    <x v="1"/>
  </r>
  <r>
    <n v="11288878"/>
    <n v="81"/>
    <x v="0"/>
    <n v="228845"/>
    <s v="Visitante"/>
    <n v="417022762"/>
    <x v="5"/>
    <n v="27"/>
    <n v="16"/>
    <n v="14"/>
    <x v="0"/>
    <x v="1"/>
    <x v="4"/>
  </r>
  <r>
    <n v="617269786"/>
    <n v="81"/>
    <x v="1"/>
    <n v="773514"/>
    <s v="Local"/>
    <n v="366796414"/>
    <x v="1"/>
    <n v="56"/>
    <n v="27"/>
    <n v="49"/>
    <x v="0"/>
    <x v="5"/>
    <x v="9"/>
  </r>
  <r>
    <n v="11284262"/>
    <n v="30"/>
    <x v="0"/>
    <n v="987759"/>
    <s v="Local"/>
    <n v="366850469"/>
    <x v="1"/>
    <n v="52"/>
    <n v="25"/>
    <n v="43"/>
    <x v="0"/>
    <x v="1"/>
    <x v="13"/>
  </r>
  <r>
    <n v="11285187"/>
    <n v="69"/>
    <x v="1"/>
    <n v="2053670"/>
    <s v="Local"/>
    <n v="383519828"/>
    <x v="1"/>
    <n v="27"/>
    <n v="22"/>
    <n v="47"/>
    <x v="0"/>
    <x v="1"/>
    <x v="15"/>
  </r>
  <r>
    <n v="11282986"/>
    <n v="19"/>
    <x v="1"/>
    <n v="1333784"/>
    <s v="Local"/>
    <n v="410470962"/>
    <x v="14"/>
    <n v="72"/>
    <n v="45"/>
    <n v="41"/>
    <x v="4"/>
    <x v="5"/>
    <x v="1"/>
  </r>
  <r>
    <n v="11287908"/>
    <n v="33"/>
    <x v="1"/>
    <n v="2053402"/>
    <s v="Local"/>
    <n v="431767056"/>
    <x v="1"/>
    <n v="24"/>
    <n v="15"/>
    <n v="42"/>
    <x v="0"/>
    <x v="1"/>
    <x v="15"/>
  </r>
  <r>
    <n v="620449070"/>
    <n v="70"/>
    <x v="0"/>
    <n v="799228"/>
    <s v="Local"/>
    <n v="417859047"/>
    <x v="1"/>
    <n v="61"/>
    <n v="21"/>
    <n v="19"/>
    <x v="0"/>
    <x v="1"/>
    <x v="4"/>
  </r>
  <r>
    <n v="620603698"/>
    <n v="16"/>
    <x v="0"/>
    <n v="310903"/>
    <s v="Local"/>
    <n v="339599435"/>
    <x v="1"/>
    <n v="64"/>
    <n v="20"/>
    <n v="18"/>
    <x v="5"/>
    <x v="1"/>
    <x v="4"/>
  </r>
  <r>
    <n v="11204040"/>
    <n v="31"/>
    <x v="0"/>
    <n v="544242"/>
    <s v="Local"/>
    <n v="389183895"/>
    <x v="1"/>
    <n v="48"/>
    <n v="40"/>
    <n v="32"/>
    <x v="0"/>
    <x v="1"/>
    <x v="10"/>
  </r>
  <r>
    <n v="617346381"/>
    <n v="74"/>
    <x v="0"/>
    <n v="119762"/>
    <s v="Local"/>
    <n v="419448124"/>
    <x v="12"/>
    <n v="72"/>
    <n v="21"/>
    <n v="19"/>
    <x v="3"/>
    <x v="2"/>
    <x v="4"/>
  </r>
  <r>
    <n v="617346390"/>
    <n v="2"/>
    <x v="0"/>
    <n v="119762"/>
    <s v="Local"/>
    <n v="418492560"/>
    <x v="2"/>
    <n v="45"/>
    <n v="19"/>
    <n v="20"/>
    <x v="2"/>
    <x v="1"/>
    <x v="3"/>
  </r>
  <r>
    <n v="620721162"/>
    <n v="11"/>
    <x v="1"/>
    <n v="441226"/>
    <s v="Local"/>
    <n v="403377003"/>
    <x v="1"/>
    <n v="51"/>
    <n v="20"/>
    <n v="28"/>
    <x v="5"/>
    <x v="1"/>
    <x v="2"/>
  </r>
  <r>
    <n v="620721162"/>
    <n v="31"/>
    <x v="0"/>
    <n v="119762"/>
    <s v="Visitante"/>
    <n v="391830348"/>
    <x v="8"/>
    <n v="51"/>
    <n v="25"/>
    <n v="19"/>
    <x v="5"/>
    <x v="1"/>
    <x v="1"/>
  </r>
  <r>
    <n v="616260650"/>
    <n v="42"/>
    <x v="1"/>
    <n v="2056335"/>
    <s v="Local"/>
    <n v="425166920"/>
    <x v="1"/>
    <n v="56"/>
    <n v="27"/>
    <n v="30"/>
    <x v="0"/>
    <x v="2"/>
    <x v="3"/>
  </r>
  <r>
    <n v="616260650"/>
    <n v="73"/>
    <x v="1"/>
    <n v="2054477"/>
    <s v="Visitante"/>
    <n v="425132244"/>
    <x v="12"/>
    <n v="56"/>
    <n v="19"/>
    <n v="30"/>
    <x v="0"/>
    <x v="2"/>
    <x v="14"/>
  </r>
  <r>
    <n v="11284326"/>
    <n v="40"/>
    <x v="0"/>
    <n v="121578"/>
    <s v="Local"/>
    <n v="397504416"/>
    <x v="1"/>
    <n v="50"/>
    <n v="27"/>
    <n v="13"/>
    <x v="0"/>
    <x v="1"/>
    <x v="0"/>
  </r>
  <r>
    <n v="617284729"/>
    <n v="38"/>
    <x v="1"/>
    <n v="1335712"/>
    <s v="Visitante"/>
    <n v="393548810"/>
    <x v="1"/>
    <n v="63"/>
    <n v="21"/>
    <n v="32"/>
    <x v="0"/>
    <x v="2"/>
    <x v="14"/>
  </r>
  <r>
    <n v="617284737"/>
    <n v="39"/>
    <x v="1"/>
    <n v="1578600"/>
    <s v="Local"/>
    <n v="418449987"/>
    <x v="2"/>
    <n v="63"/>
    <n v="28"/>
    <n v="37"/>
    <x v="0"/>
    <x v="2"/>
    <x v="14"/>
  </r>
  <r>
    <n v="11291284"/>
    <n v="15"/>
    <x v="0"/>
    <n v="438610"/>
    <s v="Visitante"/>
    <n v="412030049"/>
    <x v="14"/>
    <n v="20"/>
    <n v="42"/>
    <n v="13"/>
    <x v="0"/>
    <x v="5"/>
    <x v="7"/>
  </r>
  <r>
    <n v="11281798"/>
    <n v="48"/>
    <x v="0"/>
    <n v="1414488"/>
    <s v="Local"/>
    <n v="357213142"/>
    <x v="1"/>
    <n v="50"/>
    <n v="29"/>
    <n v="46"/>
    <x v="2"/>
    <x v="5"/>
    <x v="13"/>
  </r>
  <r>
    <n v="11291440"/>
    <n v="47"/>
    <x v="1"/>
    <n v="987759"/>
    <s v="Local"/>
    <n v="366850469"/>
    <x v="1"/>
    <n v="58"/>
    <n v="25"/>
    <n v="21"/>
    <x v="0"/>
    <x v="1"/>
    <x v="1"/>
  </r>
  <r>
    <n v="617311603"/>
    <n v="31"/>
    <x v="1"/>
    <n v="1591266"/>
    <s v="Visitante"/>
    <n v="316042612"/>
    <x v="9"/>
    <n v="79"/>
    <n v="14"/>
    <n v="20"/>
    <x v="0"/>
    <x v="0"/>
    <x v="2"/>
  </r>
  <r>
    <n v="620677020"/>
    <n v="17"/>
    <x v="0"/>
    <n v="1591266"/>
    <s v="Local"/>
    <n v="430892749"/>
    <x v="2"/>
    <n v="52"/>
    <n v="10"/>
    <n v="17"/>
    <x v="0"/>
    <x v="1"/>
    <x v="2"/>
  </r>
  <r>
    <n v="617311613"/>
    <n v="84"/>
    <x v="0"/>
    <n v="492237"/>
    <s v="Visitante"/>
    <n v="426785889"/>
    <x v="1"/>
    <n v="27"/>
    <n v="25"/>
    <n v="23"/>
    <x v="1"/>
    <x v="1"/>
    <x v="4"/>
  </r>
  <r>
    <n v="616161480"/>
    <n v="72"/>
    <x v="0"/>
    <n v="987225"/>
    <s v="Visitante"/>
    <n v="409483891"/>
    <x v="1"/>
    <n v="48"/>
    <n v="19"/>
    <n v="16"/>
    <x v="1"/>
    <x v="1"/>
    <x v="4"/>
  </r>
  <r>
    <n v="619053505"/>
    <n v="6"/>
    <x v="0"/>
    <n v="987006"/>
    <s v="Local"/>
    <n v="424360065"/>
    <x v="1"/>
    <n v="54"/>
    <n v="14"/>
    <n v="17"/>
    <x v="0"/>
    <x v="0"/>
    <x v="3"/>
  </r>
  <r>
    <n v="620465841"/>
    <n v="41"/>
    <x v="0"/>
    <n v="987142"/>
    <s v="Visitante"/>
    <n v="428947296"/>
    <x v="7"/>
    <n v="24"/>
    <n v="12"/>
    <n v="7"/>
    <x v="0"/>
    <x v="1"/>
    <x v="1"/>
  </r>
  <r>
    <n v="11294433"/>
    <n v="83"/>
    <x v="0"/>
    <n v="463541"/>
    <s v="Local"/>
    <n v="403564090"/>
    <x v="1"/>
    <n v="73"/>
    <n v="25"/>
    <n v="14"/>
    <x v="0"/>
    <x v="1"/>
    <x v="10"/>
  </r>
  <r>
    <m/>
    <m/>
    <x v="2"/>
    <m/>
    <m/>
    <m/>
    <x v="16"/>
    <m/>
    <m/>
    <m/>
    <x v="7"/>
    <x v="7"/>
    <x v="18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431">
  <r>
    <n v="620259626"/>
    <n v="14"/>
    <x v="0"/>
    <n v="314192"/>
    <n v="1"/>
    <n v="417818143"/>
    <n v="412623226"/>
    <n v="45"/>
    <n v="-99"/>
    <n v="17"/>
    <n v="23"/>
    <n v="2"/>
    <n v="90"/>
    <n v="0"/>
    <m/>
    <x v="0"/>
    <x v="0"/>
    <n v="2"/>
    <n v="0"/>
    <x v="0"/>
    <x v="0"/>
  </r>
  <r>
    <n v="11206784"/>
    <n v="33"/>
    <x v="0"/>
    <n v="1461457"/>
    <n v="1"/>
    <n v="405477965"/>
    <n v="381612398"/>
    <n v="53"/>
    <n v="-99"/>
    <n v="24"/>
    <n v="23"/>
    <n v="2"/>
    <n v="68"/>
    <n v="1"/>
    <n v="90"/>
    <x v="0"/>
    <x v="1"/>
    <n v="2"/>
    <n v="1"/>
    <x v="1"/>
    <x v="1"/>
  </r>
  <r>
    <n v="11214178"/>
    <n v="63"/>
    <x v="0"/>
    <n v="120994"/>
    <n v="2"/>
    <n v="431897450"/>
    <n v="384131341"/>
    <n v="51"/>
    <n v="-99"/>
    <n v="27"/>
    <n v="31"/>
    <n v="4"/>
    <n v="90"/>
    <n v="1"/>
    <n v="90"/>
    <x v="0"/>
    <x v="1"/>
    <n v="1"/>
    <n v="4"/>
    <x v="2"/>
    <x v="2"/>
  </r>
  <r>
    <n v="11234121"/>
    <n v="24"/>
    <x v="1"/>
    <n v="492982"/>
    <n v="1"/>
    <n v="417550127"/>
    <n v="417525664"/>
    <n v="64"/>
    <n v="-99"/>
    <n v="16"/>
    <n v="14"/>
    <n v="1"/>
    <n v="90"/>
    <n v="1"/>
    <n v="90"/>
    <x v="0"/>
    <x v="0"/>
    <n v="1"/>
    <n v="1"/>
    <x v="1"/>
    <x v="3"/>
  </r>
  <r>
    <n v="620527699"/>
    <n v="44"/>
    <x v="1"/>
    <n v="71272"/>
    <n v="2"/>
    <n v="396986457"/>
    <n v="391759396"/>
    <n v="29"/>
    <n v="9"/>
    <n v="44"/>
    <n v="19"/>
    <n v="2"/>
    <n v="90"/>
    <n v="3"/>
    <n v="90"/>
    <x v="0"/>
    <x v="1"/>
    <n v="3"/>
    <n v="2"/>
    <x v="3"/>
    <x v="1"/>
  </r>
  <r>
    <n v="11212733"/>
    <n v="32"/>
    <x v="1"/>
    <n v="71272"/>
    <n v="2"/>
    <n v="400761295"/>
    <n v="391759396"/>
    <n v="35"/>
    <n v="9"/>
    <n v="47"/>
    <n v="18"/>
    <n v="1"/>
    <n v="90"/>
    <n v="3"/>
    <n v="90"/>
    <x v="1"/>
    <x v="0"/>
    <n v="3"/>
    <n v="1"/>
    <x v="4"/>
    <x v="0"/>
  </r>
  <r>
    <n v="11212733"/>
    <n v="66"/>
    <x v="1"/>
    <n v="71272"/>
    <n v="2"/>
    <n v="400761295"/>
    <n v="391759396"/>
    <n v="35"/>
    <n v="9"/>
    <n v="47"/>
    <n v="18"/>
    <n v="1"/>
    <n v="90"/>
    <n v="3"/>
    <n v="90"/>
    <x v="1"/>
    <x v="0"/>
    <n v="3"/>
    <n v="1"/>
    <x v="4"/>
    <x v="0"/>
  </r>
  <r>
    <n v="11258084"/>
    <n v="21"/>
    <x v="0"/>
    <n v="120994"/>
    <n v="2"/>
    <n v="431897450"/>
    <n v="431954626"/>
    <n v="76"/>
    <n v="5"/>
    <n v="17"/>
    <n v="40"/>
    <n v="4"/>
    <n v="90"/>
    <n v="2"/>
    <n v="90"/>
    <x v="0"/>
    <x v="0"/>
    <n v="2"/>
    <n v="4"/>
    <x v="5"/>
    <x v="4"/>
  </r>
  <r>
    <n v="11260814"/>
    <n v="49"/>
    <x v="1"/>
    <n v="987759"/>
    <n v="1"/>
    <n v="366850469"/>
    <n v="385638736"/>
    <n v="75"/>
    <n v="-99"/>
    <n v="25"/>
    <n v="14"/>
    <n v="5"/>
    <n v="90"/>
    <n v="2"/>
    <n v="90"/>
    <x v="0"/>
    <x v="0"/>
    <n v="5"/>
    <n v="2"/>
    <x v="6"/>
    <x v="5"/>
  </r>
  <r>
    <n v="11264679"/>
    <n v="52"/>
    <x v="0"/>
    <n v="2053670"/>
    <n v="1"/>
    <n v="430481466"/>
    <n v="392168527"/>
    <n v="59"/>
    <n v="-99"/>
    <n v="20"/>
    <n v="14"/>
    <n v="4"/>
    <n v="90"/>
    <n v="2"/>
    <n v="90"/>
    <x v="0"/>
    <x v="0"/>
    <n v="4"/>
    <n v="2"/>
    <x v="7"/>
    <x v="0"/>
  </r>
  <r>
    <n v="11264387"/>
    <n v="80"/>
    <x v="0"/>
    <n v="463541"/>
    <n v="1"/>
    <n v="349945167"/>
    <n v="399587813"/>
    <n v="74"/>
    <n v="-99"/>
    <n v="35"/>
    <n v="14"/>
    <n v="3"/>
    <n v="90"/>
    <n v="2"/>
    <n v="90"/>
    <x v="0"/>
    <x v="0"/>
    <n v="3"/>
    <n v="2"/>
    <x v="8"/>
    <x v="1"/>
  </r>
  <r>
    <n v="11266845"/>
    <n v="68"/>
    <x v="0"/>
    <n v="987759"/>
    <n v="1"/>
    <n v="379487810"/>
    <n v="385638736"/>
    <n v="51"/>
    <n v="-99"/>
    <n v="26"/>
    <n v="49"/>
    <n v="5"/>
    <n v="90"/>
    <n v="5"/>
    <n v="90"/>
    <x v="0"/>
    <x v="0"/>
    <n v="5"/>
    <n v="5"/>
    <x v="5"/>
    <x v="3"/>
  </r>
  <r>
    <n v="11266628"/>
    <n v="80"/>
    <x v="1"/>
    <n v="793621"/>
    <n v="1"/>
    <n v="395022791"/>
    <n v="395561803"/>
    <n v="76"/>
    <n v="-99"/>
    <n v="34"/>
    <n v="14"/>
    <n v="3"/>
    <n v="90"/>
    <n v="2"/>
    <n v="90"/>
    <x v="2"/>
    <x v="0"/>
    <n v="3"/>
    <n v="2"/>
    <x v="8"/>
    <x v="1"/>
  </r>
  <r>
    <n v="11268669"/>
    <n v="55"/>
    <x v="1"/>
    <n v="120994"/>
    <n v="2"/>
    <n v="431897450"/>
    <n v="431954626"/>
    <n v="70"/>
    <n v="5"/>
    <n v="18"/>
    <n v="25"/>
    <n v="1"/>
    <n v="90"/>
    <n v="1"/>
    <n v="90"/>
    <x v="0"/>
    <x v="1"/>
    <n v="1"/>
    <n v="1"/>
    <x v="0"/>
    <x v="3"/>
  </r>
  <r>
    <n v="11269633"/>
    <n v="10"/>
    <x v="1"/>
    <n v="71272"/>
    <n v="2"/>
    <n v="389191030"/>
    <n v="391759396"/>
    <n v="33"/>
    <n v="9"/>
    <n v="41"/>
    <n v="27"/>
    <n v="4"/>
    <n v="90"/>
    <n v="5"/>
    <n v="90"/>
    <x v="0"/>
    <x v="0"/>
    <n v="5"/>
    <n v="4"/>
    <x v="9"/>
    <x v="1"/>
  </r>
  <r>
    <n v="617323759"/>
    <n v="12"/>
    <x v="0"/>
    <n v="990223"/>
    <n v="2"/>
    <n v="418045540"/>
    <n v="345959351"/>
    <n v="40"/>
    <n v="2"/>
    <n v="24"/>
    <n v="39"/>
    <n v="4"/>
    <n v="90"/>
    <n v="3"/>
    <n v="90"/>
    <x v="3"/>
    <x v="2"/>
    <n v="3"/>
    <n v="4"/>
    <x v="10"/>
    <x v="6"/>
  </r>
  <r>
    <n v="620602151"/>
    <n v="73"/>
    <x v="0"/>
    <n v="1434555"/>
    <n v="2"/>
    <n v="430715934"/>
    <n v="404455662"/>
    <n v="44"/>
    <n v="-99"/>
    <n v="12"/>
    <n v="25"/>
    <n v="3"/>
    <n v="90"/>
    <n v="4"/>
    <n v="90"/>
    <x v="0"/>
    <x v="1"/>
    <n v="4"/>
    <n v="3"/>
    <x v="10"/>
    <x v="1"/>
  </r>
  <r>
    <n v="11215246"/>
    <n v="3"/>
    <x v="1"/>
    <n v="993915"/>
    <n v="2"/>
    <n v="425740627"/>
    <n v="393097929"/>
    <n v="67"/>
    <n v="-99"/>
    <n v="31"/>
    <n v="26"/>
    <n v="2"/>
    <n v="90"/>
    <n v="1"/>
    <n v="90"/>
    <x v="2"/>
    <x v="3"/>
    <n v="1"/>
    <n v="2"/>
    <x v="7"/>
    <x v="6"/>
  </r>
  <r>
    <n v="11220918"/>
    <n v="73"/>
    <x v="0"/>
    <n v="772602"/>
    <n v="1"/>
    <n v="395631742"/>
    <n v="328103041"/>
    <n v="51"/>
    <n v="-99"/>
    <n v="20"/>
    <n v="28"/>
    <n v="3"/>
    <n v="90"/>
    <n v="4"/>
    <n v="90"/>
    <x v="4"/>
    <x v="0"/>
    <n v="3"/>
    <n v="4"/>
    <x v="0"/>
    <x v="6"/>
  </r>
  <r>
    <n v="11224952"/>
    <n v="32"/>
    <x v="1"/>
    <n v="1436078"/>
    <n v="2"/>
    <n v="377570094"/>
    <n v="395963954"/>
    <n v="56"/>
    <n v="-99"/>
    <n v="25"/>
    <n v="29"/>
    <n v="3"/>
    <n v="90"/>
    <n v="6"/>
    <n v="90"/>
    <x v="0"/>
    <x v="0"/>
    <n v="6"/>
    <n v="3"/>
    <x v="2"/>
    <x v="5"/>
  </r>
  <r>
    <n v="11187519"/>
    <n v="56"/>
    <x v="0"/>
    <n v="1578600"/>
    <n v="2"/>
    <n v="387315533"/>
    <n v="397527820"/>
    <n v="46"/>
    <n v="-99"/>
    <n v="28"/>
    <n v="29"/>
    <n v="3"/>
    <n v="90"/>
    <n v="2"/>
    <n v="90"/>
    <x v="0"/>
    <x v="0"/>
    <n v="2"/>
    <n v="3"/>
    <x v="2"/>
    <x v="6"/>
  </r>
  <r>
    <n v="11249307"/>
    <n v="64"/>
    <x v="0"/>
    <n v="491552"/>
    <n v="1"/>
    <n v="405821361"/>
    <n v="384228174"/>
    <n v="53"/>
    <n v="-99"/>
    <n v="22"/>
    <n v="26"/>
    <n v="4"/>
    <n v="90"/>
    <n v="3"/>
    <n v="90"/>
    <x v="4"/>
    <x v="0"/>
    <n v="4"/>
    <n v="3"/>
    <x v="2"/>
    <x v="1"/>
  </r>
  <r>
    <n v="11262764"/>
    <n v="58"/>
    <x v="0"/>
    <n v="990223"/>
    <n v="2"/>
    <n v="360033073"/>
    <n v="363589459"/>
    <n v="61"/>
    <n v="10"/>
    <n v="17"/>
    <n v="43"/>
    <n v="4"/>
    <n v="90"/>
    <n v="3"/>
    <n v="90"/>
    <x v="0"/>
    <x v="0"/>
    <n v="3"/>
    <n v="4"/>
    <x v="11"/>
    <x v="6"/>
  </r>
  <r>
    <n v="11262777"/>
    <n v="48"/>
    <x v="0"/>
    <n v="990223"/>
    <n v="2"/>
    <n v="360033073"/>
    <n v="363589459"/>
    <n v="61"/>
    <n v="10"/>
    <n v="17"/>
    <n v="43"/>
    <n v="4"/>
    <n v="90"/>
    <n v="3"/>
    <n v="90"/>
    <x v="0"/>
    <x v="0"/>
    <n v="3"/>
    <n v="4"/>
    <x v="11"/>
    <x v="6"/>
  </r>
  <r>
    <n v="11268876"/>
    <n v="38"/>
    <x v="1"/>
    <n v="2053670"/>
    <n v="1"/>
    <n v="422323214"/>
    <n v="381880911"/>
    <n v="34"/>
    <n v="-99"/>
    <n v="22"/>
    <n v="25"/>
    <n v="4"/>
    <n v="90"/>
    <n v="3"/>
    <n v="90"/>
    <x v="0"/>
    <x v="0"/>
    <n v="4"/>
    <n v="3"/>
    <x v="2"/>
    <x v="1"/>
  </r>
  <r>
    <n v="11228472"/>
    <n v="31"/>
    <x v="1"/>
    <n v="1456633"/>
    <n v="1"/>
    <n v="395143782"/>
    <n v="391906523"/>
    <n v="50"/>
    <n v="4"/>
    <n v="35"/>
    <n v="36"/>
    <n v="7"/>
    <n v="90"/>
    <n v="5"/>
    <n v="90"/>
    <x v="0"/>
    <x v="1"/>
    <n v="7"/>
    <n v="5"/>
    <x v="2"/>
    <x v="0"/>
  </r>
  <r>
    <n v="11266702"/>
    <n v="58"/>
    <x v="0"/>
    <n v="987759"/>
    <n v="1"/>
    <n v="366850469"/>
    <n v="385638736"/>
    <n v="50"/>
    <n v="-99"/>
    <n v="26"/>
    <n v="45"/>
    <n v="5"/>
    <n v="90"/>
    <n v="4"/>
    <n v="90"/>
    <x v="0"/>
    <x v="0"/>
    <n v="5"/>
    <n v="4"/>
    <x v="12"/>
    <x v="1"/>
  </r>
  <r>
    <n v="11156431"/>
    <n v="60"/>
    <x v="0"/>
    <n v="438811"/>
    <n v="2"/>
    <n v="425965525"/>
    <n v="402435431"/>
    <n v="70"/>
    <n v="3"/>
    <n v="13"/>
    <n v="23"/>
    <n v="3"/>
    <n v="90"/>
    <n v="2"/>
    <n v="90"/>
    <x v="1"/>
    <x v="0"/>
    <n v="2"/>
    <n v="3"/>
    <x v="13"/>
    <x v="6"/>
  </r>
  <r>
    <n v="617269601"/>
    <n v="49"/>
    <x v="1"/>
    <n v="438610"/>
    <n v="2"/>
    <n v="413450559"/>
    <n v="395485779"/>
    <n v="43"/>
    <n v="4"/>
    <n v="42"/>
    <n v="40"/>
    <n v="3"/>
    <n v="90"/>
    <n v="7"/>
    <n v="90"/>
    <x v="4"/>
    <x v="3"/>
    <n v="7"/>
    <n v="3"/>
    <x v="1"/>
    <x v="7"/>
  </r>
  <r>
    <n v="620447520"/>
    <n v="69"/>
    <x v="1"/>
    <n v="438610"/>
    <n v="2"/>
    <n v="372476293"/>
    <n v="395485779"/>
    <n v="30"/>
    <n v="4"/>
    <n v="42"/>
    <n v="31"/>
    <n v="1"/>
    <n v="52"/>
    <n v="9"/>
    <n v="90"/>
    <x v="0"/>
    <x v="3"/>
    <n v="9"/>
    <n v="1"/>
    <x v="6"/>
    <x v="8"/>
  </r>
  <r>
    <n v="10763112"/>
    <n v="53"/>
    <x v="0"/>
    <n v="438610"/>
    <n v="1"/>
    <n v="394586378"/>
    <n v="395485779"/>
    <n v="41"/>
    <n v="4"/>
    <n v="41"/>
    <n v="57"/>
    <n v="6"/>
    <n v="90"/>
    <n v="8"/>
    <n v="90"/>
    <x v="5"/>
    <x v="3"/>
    <n v="6"/>
    <n v="8"/>
    <x v="10"/>
    <x v="4"/>
  </r>
  <r>
    <n v="11238582"/>
    <n v="32"/>
    <x v="0"/>
    <n v="463568"/>
    <n v="1"/>
    <n v="393636076"/>
    <n v="377170519"/>
    <n v="60"/>
    <n v="-99"/>
    <n v="27"/>
    <n v="42"/>
    <n v="3"/>
    <n v="90"/>
    <n v="6"/>
    <n v="90"/>
    <x v="0"/>
    <x v="3"/>
    <n v="3"/>
    <n v="6"/>
    <x v="10"/>
    <x v="2"/>
  </r>
  <r>
    <n v="11220112"/>
    <n v="35"/>
    <x v="0"/>
    <n v="1629476"/>
    <n v="1"/>
    <n v="430829479"/>
    <n v="327999782"/>
    <n v="54"/>
    <n v="0"/>
    <n v="11"/>
    <n v="24"/>
    <n v="1"/>
    <n v="90"/>
    <n v="2"/>
    <n v="90"/>
    <x v="2"/>
    <x v="1"/>
    <n v="1"/>
    <n v="2"/>
    <x v="10"/>
    <x v="6"/>
  </r>
  <r>
    <n v="11220112"/>
    <n v="43"/>
    <x v="0"/>
    <n v="1629476"/>
    <n v="1"/>
    <n v="430829479"/>
    <n v="327999782"/>
    <n v="54"/>
    <n v="0"/>
    <n v="11"/>
    <n v="24"/>
    <n v="1"/>
    <n v="90"/>
    <n v="2"/>
    <n v="90"/>
    <x v="2"/>
    <x v="1"/>
    <n v="1"/>
    <n v="2"/>
    <x v="10"/>
    <x v="6"/>
  </r>
  <r>
    <n v="11220166"/>
    <n v="33"/>
    <x v="1"/>
    <n v="948677"/>
    <n v="2"/>
    <n v="414345554"/>
    <n v="327154608"/>
    <n v="53"/>
    <n v="-99"/>
    <n v="19"/>
    <n v="17"/>
    <n v="1"/>
    <n v="90"/>
    <n v="2"/>
    <n v="90"/>
    <x v="2"/>
    <x v="1"/>
    <n v="2"/>
    <n v="1"/>
    <x v="1"/>
    <x v="1"/>
  </r>
  <r>
    <n v="11220160"/>
    <n v="55"/>
    <x v="1"/>
    <n v="948677"/>
    <n v="2"/>
    <n v="415501656"/>
    <n v="327154608"/>
    <n v="52"/>
    <n v="-99"/>
    <n v="19"/>
    <n v="17"/>
    <n v="1"/>
    <n v="90"/>
    <n v="2"/>
    <n v="90"/>
    <x v="2"/>
    <x v="1"/>
    <n v="2"/>
    <n v="1"/>
    <x v="1"/>
    <x v="1"/>
  </r>
  <r>
    <n v="11246272"/>
    <n v="85"/>
    <x v="0"/>
    <n v="1629476"/>
    <n v="2"/>
    <n v="363758349"/>
    <n v="385493773"/>
    <n v="52"/>
    <n v="-99"/>
    <n v="15"/>
    <n v="18"/>
    <n v="0"/>
    <m/>
    <n v="1"/>
    <n v="90"/>
    <x v="0"/>
    <x v="0"/>
    <n v="1"/>
    <n v="0"/>
    <x v="2"/>
    <x v="1"/>
  </r>
  <r>
    <n v="11258862"/>
    <n v="56"/>
    <x v="0"/>
    <n v="1629476"/>
    <n v="2"/>
    <n v="430829479"/>
    <n v="363758349"/>
    <n v="62"/>
    <n v="4"/>
    <n v="14"/>
    <n v="32"/>
    <n v="5"/>
    <n v="90"/>
    <n v="3"/>
    <n v="90"/>
    <x v="0"/>
    <x v="4"/>
    <n v="3"/>
    <n v="5"/>
    <x v="12"/>
    <x v="4"/>
  </r>
  <r>
    <n v="616260365"/>
    <n v="27"/>
    <x v="1"/>
    <n v="2055939"/>
    <n v="1"/>
    <n v="425160016"/>
    <n v="336042384"/>
    <n v="50"/>
    <n v="0"/>
    <n v="17"/>
    <n v="22"/>
    <n v="4"/>
    <n v="90"/>
    <n v="0"/>
    <m/>
    <x v="2"/>
    <x v="5"/>
    <n v="4"/>
    <n v="0"/>
    <x v="0"/>
    <x v="7"/>
  </r>
  <r>
    <n v="11260863"/>
    <n v="47"/>
    <x v="1"/>
    <n v="121578"/>
    <n v="1"/>
    <n v="374417321"/>
    <n v="391525610"/>
    <n v="53"/>
    <n v="-99"/>
    <n v="29"/>
    <n v="19"/>
    <n v="4"/>
    <n v="90"/>
    <n v="4"/>
    <n v="90"/>
    <x v="0"/>
    <x v="0"/>
    <n v="4"/>
    <n v="4"/>
    <x v="6"/>
    <x v="3"/>
  </r>
  <r>
    <n v="616137690"/>
    <n v="85"/>
    <x v="1"/>
    <n v="121578"/>
    <n v="2"/>
    <n v="397377977"/>
    <n v="373861170"/>
    <n v="8"/>
    <n v="8"/>
    <n v="32"/>
    <n v="8"/>
    <n v="0"/>
    <m/>
    <n v="4"/>
    <n v="90"/>
    <x v="0"/>
    <x v="5"/>
    <n v="4"/>
    <n v="0"/>
    <x v="3"/>
    <x v="7"/>
  </r>
  <r>
    <n v="620261893"/>
    <n v="34"/>
    <x v="1"/>
    <n v="121578"/>
    <n v="2"/>
    <n v="397377977"/>
    <n v="380210918"/>
    <n v="35"/>
    <n v="4"/>
    <n v="29"/>
    <n v="23"/>
    <n v="0"/>
    <m/>
    <n v="3"/>
    <n v="90"/>
    <x v="3"/>
    <x v="2"/>
    <n v="3"/>
    <n v="0"/>
    <x v="7"/>
    <x v="5"/>
  </r>
  <r>
    <n v="620261893"/>
    <n v="36"/>
    <x v="1"/>
    <n v="121578"/>
    <n v="2"/>
    <n v="397377977"/>
    <n v="380210918"/>
    <n v="35"/>
    <n v="4"/>
    <n v="29"/>
    <n v="23"/>
    <n v="0"/>
    <m/>
    <n v="3"/>
    <n v="90"/>
    <x v="3"/>
    <x v="2"/>
    <n v="3"/>
    <n v="0"/>
    <x v="7"/>
    <x v="5"/>
  </r>
  <r>
    <n v="617285568"/>
    <n v="28"/>
    <x v="1"/>
    <n v="121578"/>
    <n v="1"/>
    <n v="397377977"/>
    <n v="373861170"/>
    <n v="58"/>
    <n v="8"/>
    <n v="31"/>
    <n v="24"/>
    <n v="4"/>
    <n v="90"/>
    <n v="0"/>
    <m/>
    <x v="0"/>
    <x v="5"/>
    <n v="4"/>
    <n v="0"/>
    <x v="7"/>
    <x v="7"/>
  </r>
  <r>
    <n v="620449048"/>
    <n v="78"/>
    <x v="0"/>
    <n v="121578"/>
    <n v="2"/>
    <n v="374417321"/>
    <n v="380210918"/>
    <n v="45"/>
    <n v="4"/>
    <n v="29"/>
    <n v="29"/>
    <n v="1"/>
    <n v="90"/>
    <n v="4"/>
    <n v="90"/>
    <x v="4"/>
    <x v="0"/>
    <n v="4"/>
    <n v="1"/>
    <x v="1"/>
    <x v="5"/>
  </r>
  <r>
    <n v="11200600"/>
    <n v="17"/>
    <x v="1"/>
    <n v="493101"/>
    <n v="1"/>
    <n v="366933403"/>
    <n v="366541867"/>
    <n v="51"/>
    <n v="-99"/>
    <n v="35"/>
    <n v="36"/>
    <n v="5"/>
    <n v="90"/>
    <n v="3"/>
    <n v="90"/>
    <x v="0"/>
    <x v="0"/>
    <n v="5"/>
    <n v="3"/>
    <x v="2"/>
    <x v="0"/>
  </r>
  <r>
    <n v="11205088"/>
    <n v="31"/>
    <x v="1"/>
    <n v="816065"/>
    <n v="2"/>
    <n v="363750047"/>
    <n v="383985990"/>
    <n v="45"/>
    <n v="-99"/>
    <n v="29"/>
    <n v="38"/>
    <n v="3"/>
    <n v="90"/>
    <n v="5"/>
    <n v="90"/>
    <x v="0"/>
    <x v="0"/>
    <n v="5"/>
    <n v="3"/>
    <x v="13"/>
    <x v="0"/>
  </r>
  <r>
    <n v="11210681"/>
    <n v="74"/>
    <x v="0"/>
    <n v="816065"/>
    <n v="2"/>
    <n v="388227699"/>
    <n v="383985990"/>
    <n v="45"/>
    <n v="-99"/>
    <n v="29"/>
    <n v="37"/>
    <n v="3"/>
    <n v="90"/>
    <n v="5"/>
    <n v="90"/>
    <x v="0"/>
    <x v="0"/>
    <n v="5"/>
    <n v="3"/>
    <x v="0"/>
    <x v="0"/>
  </r>
  <r>
    <n v="11220880"/>
    <n v="41"/>
    <x v="0"/>
    <n v="121578"/>
    <n v="1"/>
    <n v="397504416"/>
    <n v="373861170"/>
    <n v="48"/>
    <n v="8"/>
    <n v="32"/>
    <n v="43"/>
    <n v="3"/>
    <n v="90"/>
    <n v="6"/>
    <n v="90"/>
    <x v="0"/>
    <x v="0"/>
    <n v="3"/>
    <n v="6"/>
    <x v="13"/>
    <x v="2"/>
  </r>
  <r>
    <n v="11225953"/>
    <n v="60"/>
    <x v="1"/>
    <n v="115908"/>
    <n v="1"/>
    <n v="372437897"/>
    <n v="347279040"/>
    <n v="53"/>
    <n v="-99"/>
    <n v="34"/>
    <n v="32"/>
    <n v="2"/>
    <n v="90"/>
    <n v="2"/>
    <n v="90"/>
    <x v="2"/>
    <x v="0"/>
    <n v="2"/>
    <n v="2"/>
    <x v="1"/>
    <x v="3"/>
  </r>
  <r>
    <n v="11245152"/>
    <n v="60"/>
    <x v="0"/>
    <n v="1414488"/>
    <n v="1"/>
    <n v="365408584"/>
    <n v="349215131"/>
    <n v="47"/>
    <n v="-99"/>
    <n v="26"/>
    <n v="38"/>
    <n v="1"/>
    <n v="90"/>
    <n v="3"/>
    <n v="90"/>
    <x v="4"/>
    <x v="0"/>
    <n v="1"/>
    <n v="3"/>
    <x v="13"/>
    <x v="4"/>
  </r>
  <r>
    <n v="11246676"/>
    <n v="22"/>
    <x v="0"/>
    <n v="121578"/>
    <n v="1"/>
    <n v="374417321"/>
    <n v="373861170"/>
    <n v="63"/>
    <n v="8"/>
    <n v="27"/>
    <n v="21"/>
    <n v="2"/>
    <n v="90"/>
    <n v="4"/>
    <n v="90"/>
    <x v="0"/>
    <x v="2"/>
    <n v="2"/>
    <n v="4"/>
    <x v="7"/>
    <x v="4"/>
  </r>
  <r>
    <n v="11248272"/>
    <n v="63"/>
    <x v="0"/>
    <n v="245697"/>
    <n v="2"/>
    <n v="383605595"/>
    <n v="385544202"/>
    <n v="50"/>
    <n v="-99"/>
    <n v="27"/>
    <n v="37"/>
    <n v="3"/>
    <n v="90"/>
    <n v="3"/>
    <n v="90"/>
    <x v="0"/>
    <x v="0"/>
    <n v="3"/>
    <n v="3"/>
    <x v="13"/>
    <x v="3"/>
  </r>
  <r>
    <n v="11258090"/>
    <n v="67"/>
    <x v="1"/>
    <n v="121578"/>
    <n v="1"/>
    <n v="374417321"/>
    <n v="391525610"/>
    <n v="63"/>
    <n v="-99"/>
    <n v="29"/>
    <n v="16"/>
    <n v="4"/>
    <n v="90"/>
    <n v="2"/>
    <n v="90"/>
    <x v="0"/>
    <x v="6"/>
    <n v="4"/>
    <n v="2"/>
    <x v="9"/>
    <x v="0"/>
  </r>
  <r>
    <n v="11258596"/>
    <n v="80"/>
    <x v="1"/>
    <n v="121578"/>
    <n v="1"/>
    <n v="397377977"/>
    <n v="391525610"/>
    <n v="43"/>
    <n v="3"/>
    <n v="29"/>
    <n v="32"/>
    <n v="4"/>
    <n v="90"/>
    <n v="3"/>
    <n v="90"/>
    <x v="0"/>
    <x v="0"/>
    <n v="4"/>
    <n v="3"/>
    <x v="2"/>
    <x v="1"/>
  </r>
  <r>
    <n v="11260889"/>
    <n v="30"/>
    <x v="0"/>
    <n v="2055666"/>
    <n v="2"/>
    <n v="425155156"/>
    <n v="425155153"/>
    <n v="67"/>
    <n v="-99"/>
    <n v="19"/>
    <n v="42"/>
    <n v="4"/>
    <n v="90"/>
    <n v="2"/>
    <n v="90"/>
    <x v="0"/>
    <x v="1"/>
    <n v="2"/>
    <n v="4"/>
    <x v="5"/>
    <x v="4"/>
  </r>
  <r>
    <n v="11260889"/>
    <n v="33"/>
    <x v="0"/>
    <n v="2055666"/>
    <n v="2"/>
    <n v="425155156"/>
    <n v="425155153"/>
    <n v="67"/>
    <n v="-99"/>
    <n v="19"/>
    <n v="42"/>
    <n v="4"/>
    <n v="90"/>
    <n v="2"/>
    <n v="90"/>
    <x v="0"/>
    <x v="1"/>
    <n v="2"/>
    <n v="4"/>
    <x v="5"/>
    <x v="4"/>
  </r>
  <r>
    <n v="11263686"/>
    <n v="82"/>
    <x v="0"/>
    <n v="121578"/>
    <n v="1"/>
    <n v="370701594"/>
    <n v="391525610"/>
    <n v="45"/>
    <n v="3"/>
    <n v="29"/>
    <n v="35"/>
    <n v="4"/>
    <n v="90"/>
    <n v="3"/>
    <n v="90"/>
    <x v="0"/>
    <x v="0"/>
    <n v="4"/>
    <n v="3"/>
    <x v="0"/>
    <x v="1"/>
  </r>
  <r>
    <n v="11263833"/>
    <n v="25"/>
    <x v="1"/>
    <n v="280029"/>
    <n v="2"/>
    <n v="403301546"/>
    <n v="401369919"/>
    <n v="59"/>
    <n v="-99"/>
    <n v="17"/>
    <n v="42"/>
    <n v="4"/>
    <n v="90"/>
    <n v="4"/>
    <n v="90"/>
    <x v="0"/>
    <x v="2"/>
    <n v="4"/>
    <n v="4"/>
    <x v="11"/>
    <x v="3"/>
  </r>
  <r>
    <n v="11264994"/>
    <n v="74"/>
    <x v="1"/>
    <n v="793621"/>
    <n v="1"/>
    <n v="395022791"/>
    <n v="395561803"/>
    <n v="55"/>
    <n v="-99"/>
    <n v="34"/>
    <n v="40"/>
    <n v="3"/>
    <n v="90"/>
    <n v="3"/>
    <n v="90"/>
    <x v="2"/>
    <x v="0"/>
    <n v="3"/>
    <n v="3"/>
    <x v="0"/>
    <x v="3"/>
  </r>
  <r>
    <n v="11264274"/>
    <n v="37"/>
    <x v="1"/>
    <n v="121578"/>
    <n v="2"/>
    <n v="397504416"/>
    <n v="391525610"/>
    <n v="55"/>
    <n v="3"/>
    <n v="25"/>
    <n v="42"/>
    <n v="3"/>
    <n v="90"/>
    <n v="3"/>
    <n v="90"/>
    <x v="0"/>
    <x v="0"/>
    <n v="3"/>
    <n v="3"/>
    <x v="12"/>
    <x v="3"/>
  </r>
  <r>
    <n v="620492830"/>
    <n v="2"/>
    <x v="1"/>
    <n v="987759"/>
    <n v="1"/>
    <n v="366850469"/>
    <n v="385638736"/>
    <n v="78"/>
    <n v="3"/>
    <n v="26"/>
    <n v="14"/>
    <n v="6"/>
    <n v="90"/>
    <n v="3"/>
    <n v="90"/>
    <x v="0"/>
    <x v="6"/>
    <n v="6"/>
    <n v="3"/>
    <x v="9"/>
    <x v="5"/>
  </r>
  <r>
    <n v="11235956"/>
    <n v="76"/>
    <x v="0"/>
    <n v="987799"/>
    <n v="2"/>
    <n v="396773885"/>
    <n v="412293212"/>
    <n v="59"/>
    <n v="-99"/>
    <n v="20"/>
    <n v="32"/>
    <n v="5"/>
    <n v="90"/>
    <n v="1"/>
    <n v="90"/>
    <x v="0"/>
    <x v="4"/>
    <n v="1"/>
    <n v="5"/>
    <x v="13"/>
    <x v="9"/>
  </r>
  <r>
    <n v="11251179"/>
    <n v="37"/>
    <x v="0"/>
    <n v="987761"/>
    <n v="2"/>
    <n v="413900724"/>
    <n v="386831775"/>
    <n v="45"/>
    <n v="-99"/>
    <n v="30"/>
    <n v="32"/>
    <n v="5"/>
    <n v="90"/>
    <n v="2"/>
    <n v="90"/>
    <x v="0"/>
    <x v="0"/>
    <n v="2"/>
    <n v="5"/>
    <x v="2"/>
    <x v="2"/>
  </r>
  <r>
    <n v="11258729"/>
    <n v="65"/>
    <x v="1"/>
    <n v="987759"/>
    <n v="1"/>
    <n v="366730961"/>
    <n v="385638736"/>
    <n v="81"/>
    <n v="3"/>
    <n v="24"/>
    <n v="11"/>
    <n v="5"/>
    <n v="90"/>
    <n v="2"/>
    <n v="90"/>
    <x v="0"/>
    <x v="0"/>
    <n v="5"/>
    <n v="2"/>
    <x v="9"/>
    <x v="5"/>
  </r>
  <r>
    <n v="11258741"/>
    <n v="99"/>
    <x v="0"/>
    <n v="1902767"/>
    <n v="2"/>
    <n v="424371263"/>
    <n v="357815752"/>
    <n v="51"/>
    <n v="-99"/>
    <n v="17"/>
    <n v="31"/>
    <n v="5"/>
    <n v="90"/>
    <n v="2"/>
    <n v="90"/>
    <x v="0"/>
    <x v="2"/>
    <n v="2"/>
    <n v="5"/>
    <x v="10"/>
    <x v="2"/>
  </r>
  <r>
    <n v="11258741"/>
    <n v="100"/>
    <x v="0"/>
    <n v="987759"/>
    <n v="1"/>
    <n v="416499733"/>
    <n v="385638736"/>
    <n v="51"/>
    <n v="3"/>
    <n v="23"/>
    <n v="21"/>
    <n v="5"/>
    <n v="90"/>
    <n v="2"/>
    <n v="90"/>
    <x v="0"/>
    <x v="2"/>
    <n v="5"/>
    <n v="2"/>
    <x v="1"/>
    <x v="5"/>
  </r>
  <r>
    <n v="11257546"/>
    <n v="39"/>
    <x v="1"/>
    <n v="987759"/>
    <n v="1"/>
    <n v="416499733"/>
    <n v="385638736"/>
    <n v="68"/>
    <n v="3"/>
    <n v="25"/>
    <n v="20"/>
    <n v="5"/>
    <n v="90"/>
    <n v="0"/>
    <m/>
    <x v="0"/>
    <x v="6"/>
    <n v="5"/>
    <n v="0"/>
    <x v="7"/>
    <x v="10"/>
  </r>
  <r>
    <n v="11257545"/>
    <n v="17"/>
    <x v="0"/>
    <n v="987744"/>
    <n v="2"/>
    <n v="401037654"/>
    <n v="383913516"/>
    <n v="44"/>
    <n v="-99"/>
    <n v="27"/>
    <n v="33"/>
    <n v="5"/>
    <n v="90"/>
    <n v="9"/>
    <n v="90"/>
    <x v="0"/>
    <x v="0"/>
    <n v="9"/>
    <n v="5"/>
    <x v="0"/>
    <x v="7"/>
  </r>
  <r>
    <n v="11260917"/>
    <n v="80"/>
    <x v="0"/>
    <n v="987759"/>
    <n v="1"/>
    <n v="379487810"/>
    <n v="385638736"/>
    <n v="45"/>
    <n v="3"/>
    <n v="25"/>
    <n v="46"/>
    <n v="5"/>
    <n v="90"/>
    <n v="6"/>
    <n v="90"/>
    <x v="0"/>
    <x v="3"/>
    <n v="5"/>
    <n v="6"/>
    <x v="5"/>
    <x v="6"/>
  </r>
  <r>
    <n v="11261094"/>
    <n v="40"/>
    <x v="0"/>
    <n v="488651"/>
    <n v="2"/>
    <n v="374924907"/>
    <n v="386014488"/>
    <n v="47"/>
    <n v="-99"/>
    <n v="32"/>
    <n v="33"/>
    <n v="5"/>
    <n v="90"/>
    <n v="6"/>
    <n v="90"/>
    <x v="0"/>
    <x v="1"/>
    <n v="6"/>
    <n v="5"/>
    <x v="2"/>
    <x v="1"/>
  </r>
  <r>
    <n v="11261094"/>
    <n v="44"/>
    <x v="0"/>
    <n v="987759"/>
    <n v="1"/>
    <n v="379487810"/>
    <n v="385638736"/>
    <n v="47"/>
    <n v="3"/>
    <n v="25"/>
    <n v="40"/>
    <n v="5"/>
    <n v="90"/>
    <n v="6"/>
    <n v="90"/>
    <x v="0"/>
    <x v="1"/>
    <n v="5"/>
    <n v="6"/>
    <x v="10"/>
    <x v="6"/>
  </r>
  <r>
    <n v="11263711"/>
    <n v="6"/>
    <x v="0"/>
    <n v="228845"/>
    <n v="2"/>
    <n v="421272303"/>
    <n v="429672317"/>
    <n v="57"/>
    <n v="-99"/>
    <n v="18"/>
    <n v="33"/>
    <n v="5"/>
    <n v="90"/>
    <n v="3"/>
    <n v="90"/>
    <x v="0"/>
    <x v="0"/>
    <n v="3"/>
    <n v="5"/>
    <x v="10"/>
    <x v="4"/>
  </r>
  <r>
    <n v="11265025"/>
    <n v="33"/>
    <x v="0"/>
    <n v="987759"/>
    <n v="2"/>
    <n v="387372185"/>
    <n v="385638736"/>
    <n v="51"/>
    <n v="3"/>
    <n v="25"/>
    <n v="39"/>
    <n v="3"/>
    <n v="90"/>
    <n v="5"/>
    <n v="90"/>
    <x v="2"/>
    <x v="0"/>
    <n v="5"/>
    <n v="3"/>
    <x v="10"/>
    <x v="0"/>
  </r>
  <r>
    <n v="616262998"/>
    <n v="5"/>
    <x v="1"/>
    <n v="2055887"/>
    <n v="1"/>
    <n v="426782288"/>
    <n v="426782280"/>
    <n v="62"/>
    <n v="-99"/>
    <n v="18"/>
    <n v="12"/>
    <n v="1"/>
    <n v="90"/>
    <n v="0"/>
    <m/>
    <x v="3"/>
    <x v="0"/>
    <n v="1"/>
    <n v="0"/>
    <x v="7"/>
    <x v="1"/>
  </r>
  <r>
    <n v="11263622"/>
    <n v="23"/>
    <x v="1"/>
    <n v="2056315"/>
    <n v="2"/>
    <n v="318339697"/>
    <n v="346835340"/>
    <n v="29"/>
    <n v="-99"/>
    <n v="19"/>
    <n v="13"/>
    <n v="0"/>
    <m/>
    <n v="9"/>
    <n v="90"/>
    <x v="0"/>
    <x v="0"/>
    <n v="9"/>
    <n v="0"/>
    <x v="7"/>
    <x v="11"/>
  </r>
  <r>
    <n v="11263694"/>
    <n v="90"/>
    <x v="1"/>
    <n v="988708"/>
    <n v="2"/>
    <n v="417682060"/>
    <n v="329316303"/>
    <n v="28"/>
    <n v="-99"/>
    <n v="25"/>
    <n v="13"/>
    <n v="0"/>
    <m/>
    <n v="3"/>
    <n v="90"/>
    <x v="0"/>
    <x v="0"/>
    <n v="3"/>
    <n v="0"/>
    <x v="9"/>
    <x v="5"/>
  </r>
  <r>
    <n v="11267119"/>
    <n v="35"/>
    <x v="1"/>
    <n v="151409"/>
    <n v="2"/>
    <n v="433437438"/>
    <n v="372204517"/>
    <n v="40"/>
    <n v="-99"/>
    <n v="23"/>
    <n v="14"/>
    <n v="0"/>
    <m/>
    <n v="1"/>
    <n v="90"/>
    <x v="0"/>
    <x v="0"/>
    <n v="1"/>
    <n v="0"/>
    <x v="6"/>
    <x v="1"/>
  </r>
  <r>
    <n v="617285576"/>
    <n v="74"/>
    <x v="1"/>
    <n v="988383"/>
    <n v="2"/>
    <n v="412628519"/>
    <n v="345501456"/>
    <n v="70"/>
    <n v="-99"/>
    <n v="25"/>
    <n v="40"/>
    <n v="2"/>
    <n v="90"/>
    <n v="2"/>
    <n v="90"/>
    <x v="4"/>
    <x v="4"/>
    <n v="2"/>
    <n v="2"/>
    <x v="10"/>
    <x v="3"/>
  </r>
  <r>
    <n v="11266404"/>
    <n v="50"/>
    <x v="0"/>
    <n v="987759"/>
    <n v="2"/>
    <n v="379487810"/>
    <n v="385638736"/>
    <n v="50"/>
    <n v="3"/>
    <n v="26"/>
    <n v="39"/>
    <n v="3"/>
    <n v="90"/>
    <n v="5"/>
    <n v="90"/>
    <x v="2"/>
    <x v="0"/>
    <n v="5"/>
    <n v="3"/>
    <x v="10"/>
    <x v="0"/>
  </r>
  <r>
    <n v="11266404"/>
    <n v="64"/>
    <x v="0"/>
    <n v="793621"/>
    <n v="1"/>
    <n v="395022791"/>
    <n v="395561803"/>
    <n v="50"/>
    <n v="-99"/>
    <n v="34"/>
    <n v="33"/>
    <n v="3"/>
    <n v="90"/>
    <n v="5"/>
    <n v="90"/>
    <x v="2"/>
    <x v="0"/>
    <n v="3"/>
    <n v="5"/>
    <x v="1"/>
    <x v="4"/>
  </r>
  <r>
    <n v="11266404"/>
    <n v="80"/>
    <x v="0"/>
    <n v="987759"/>
    <n v="2"/>
    <n v="416499733"/>
    <n v="385638736"/>
    <n v="50"/>
    <n v="3"/>
    <n v="26"/>
    <n v="39"/>
    <n v="3"/>
    <n v="90"/>
    <n v="5"/>
    <n v="90"/>
    <x v="2"/>
    <x v="0"/>
    <n v="5"/>
    <n v="3"/>
    <x v="10"/>
    <x v="0"/>
  </r>
  <r>
    <n v="11270830"/>
    <n v="6"/>
    <x v="1"/>
    <n v="121578"/>
    <n v="1"/>
    <n v="397377977"/>
    <n v="391525610"/>
    <n v="65"/>
    <n v="3"/>
    <n v="24"/>
    <n v="25"/>
    <n v="3"/>
    <n v="90"/>
    <n v="1"/>
    <n v="90"/>
    <x v="0"/>
    <x v="0"/>
    <n v="3"/>
    <n v="1"/>
    <x v="2"/>
    <x v="0"/>
  </r>
  <r>
    <n v="11271347"/>
    <n v="31"/>
    <x v="1"/>
    <n v="121578"/>
    <n v="1"/>
    <n v="397504416"/>
    <n v="391525610"/>
    <n v="71"/>
    <n v="3"/>
    <n v="24"/>
    <n v="22"/>
    <n v="3"/>
    <n v="90"/>
    <n v="1"/>
    <n v="90"/>
    <x v="0"/>
    <x v="0"/>
    <n v="3"/>
    <n v="1"/>
    <x v="1"/>
    <x v="0"/>
  </r>
  <r>
    <n v="11271347"/>
    <n v="50"/>
    <x v="0"/>
    <n v="121578"/>
    <n v="1"/>
    <n v="397377977"/>
    <n v="391525610"/>
    <n v="71"/>
    <n v="3"/>
    <n v="24"/>
    <n v="22"/>
    <n v="3"/>
    <n v="90"/>
    <n v="1"/>
    <n v="90"/>
    <x v="0"/>
    <x v="0"/>
    <n v="3"/>
    <n v="1"/>
    <x v="1"/>
    <x v="0"/>
  </r>
  <r>
    <n v="11271363"/>
    <n v="17"/>
    <x v="0"/>
    <n v="2052502"/>
    <n v="2"/>
    <n v="425163067"/>
    <n v="319671100"/>
    <n v="79"/>
    <n v="-99"/>
    <n v="13"/>
    <n v="33"/>
    <n v="5"/>
    <n v="90"/>
    <n v="6"/>
    <n v="90"/>
    <x v="0"/>
    <x v="4"/>
    <n v="6"/>
    <n v="5"/>
    <x v="12"/>
    <x v="1"/>
  </r>
  <r>
    <n v="11271353"/>
    <n v="37"/>
    <x v="0"/>
    <n v="987759"/>
    <n v="1"/>
    <n v="416499733"/>
    <n v="385638736"/>
    <n v="43"/>
    <n v="3"/>
    <n v="24"/>
    <n v="39"/>
    <n v="5"/>
    <n v="90"/>
    <n v="5"/>
    <n v="90"/>
    <x v="0"/>
    <x v="0"/>
    <n v="5"/>
    <n v="5"/>
    <x v="10"/>
    <x v="3"/>
  </r>
  <r>
    <n v="11271365"/>
    <n v="92"/>
    <x v="0"/>
    <n v="793614"/>
    <n v="2"/>
    <n v="391476373"/>
    <n v="364208162"/>
    <n v="43"/>
    <n v="-99"/>
    <n v="30"/>
    <n v="31"/>
    <n v="5"/>
    <n v="90"/>
    <n v="5"/>
    <n v="90"/>
    <x v="0"/>
    <x v="0"/>
    <n v="5"/>
    <n v="5"/>
    <x v="2"/>
    <x v="3"/>
  </r>
  <r>
    <n v="11275094"/>
    <n v="22"/>
    <x v="0"/>
    <n v="121578"/>
    <n v="1"/>
    <n v="370701594"/>
    <n v="391525610"/>
    <n v="77"/>
    <n v="3"/>
    <n v="24"/>
    <n v="21"/>
    <n v="3"/>
    <n v="90"/>
    <n v="6"/>
    <n v="90"/>
    <x v="0"/>
    <x v="4"/>
    <n v="3"/>
    <n v="6"/>
    <x v="1"/>
    <x v="2"/>
  </r>
  <r>
    <n v="11275063"/>
    <n v="31"/>
    <x v="0"/>
    <n v="121578"/>
    <n v="1"/>
    <n v="397377977"/>
    <n v="391525610"/>
    <n v="66"/>
    <n v="3"/>
    <n v="24"/>
    <n v="15"/>
    <n v="3"/>
    <n v="90"/>
    <n v="3"/>
    <n v="90"/>
    <x v="0"/>
    <x v="1"/>
    <n v="3"/>
    <n v="3"/>
    <x v="6"/>
    <x v="3"/>
  </r>
  <r>
    <n v="11275219"/>
    <n v="66"/>
    <x v="1"/>
    <n v="121578"/>
    <n v="1"/>
    <n v="397504416"/>
    <n v="391525610"/>
    <n v="60"/>
    <n v="3"/>
    <n v="24"/>
    <n v="13"/>
    <n v="3"/>
    <n v="90"/>
    <n v="3"/>
    <n v="90"/>
    <x v="0"/>
    <x v="0"/>
    <n v="3"/>
    <n v="3"/>
    <x v="6"/>
    <x v="3"/>
  </r>
  <r>
    <n v="11275147"/>
    <n v="68"/>
    <x v="0"/>
    <n v="121578"/>
    <n v="1"/>
    <n v="370701594"/>
    <n v="391525610"/>
    <n v="40"/>
    <n v="3"/>
    <n v="24"/>
    <n v="47"/>
    <n v="3"/>
    <n v="90"/>
    <n v="7"/>
    <n v="90"/>
    <x v="0"/>
    <x v="3"/>
    <n v="3"/>
    <n v="7"/>
    <x v="5"/>
    <x v="9"/>
  </r>
  <r>
    <n v="11275113"/>
    <n v="51"/>
    <x v="0"/>
    <n v="121578"/>
    <n v="2"/>
    <n v="397504416"/>
    <n v="391525610"/>
    <n v="59"/>
    <n v="3"/>
    <n v="23"/>
    <n v="44"/>
    <n v="5"/>
    <n v="90"/>
    <n v="3"/>
    <n v="90"/>
    <x v="2"/>
    <x v="0"/>
    <n v="3"/>
    <n v="5"/>
    <x v="5"/>
    <x v="4"/>
  </r>
  <r>
    <n v="11251211"/>
    <n v="87"/>
    <x v="1"/>
    <n v="987759"/>
    <n v="2"/>
    <n v="379487810"/>
    <n v="385638736"/>
    <n v="52"/>
    <n v="3"/>
    <n v="25"/>
    <n v="27"/>
    <n v="2"/>
    <n v="90"/>
    <n v="5"/>
    <n v="90"/>
    <x v="0"/>
    <x v="0"/>
    <n v="5"/>
    <n v="2"/>
    <x v="2"/>
    <x v="5"/>
  </r>
  <r>
    <n v="616135573"/>
    <n v="28"/>
    <x v="0"/>
    <n v="314902"/>
    <n v="2"/>
    <n v="373327797"/>
    <n v="370324222"/>
    <n v="8"/>
    <n v="-99"/>
    <n v="22"/>
    <n v="9"/>
    <n v="0"/>
    <m/>
    <n v="4"/>
    <n v="90"/>
    <x v="0"/>
    <x v="0"/>
    <n v="4"/>
    <n v="0"/>
    <x v="9"/>
    <x v="7"/>
  </r>
  <r>
    <n v="620259791"/>
    <n v="32"/>
    <x v="0"/>
    <n v="775844"/>
    <n v="1"/>
    <n v="407293219"/>
    <n v="402412099"/>
    <n v="33"/>
    <n v="-99"/>
    <n v="19"/>
    <n v="31"/>
    <n v="1"/>
    <n v="90"/>
    <n v="7"/>
    <n v="90"/>
    <x v="2"/>
    <x v="0"/>
    <n v="1"/>
    <n v="7"/>
    <x v="13"/>
    <x v="12"/>
  </r>
  <r>
    <n v="11199331"/>
    <n v="65"/>
    <x v="0"/>
    <n v="1430346"/>
    <n v="2"/>
    <n v="397806888"/>
    <n v="327583249"/>
    <n v="58"/>
    <n v="-99"/>
    <n v="15"/>
    <n v="30"/>
    <n v="4"/>
    <n v="90"/>
    <n v="6"/>
    <n v="90"/>
    <x v="4"/>
    <x v="0"/>
    <n v="6"/>
    <n v="4"/>
    <x v="10"/>
    <x v="0"/>
  </r>
  <r>
    <n v="11199338"/>
    <n v="25"/>
    <x v="0"/>
    <n v="314902"/>
    <n v="2"/>
    <n v="407598204"/>
    <n v="373327797"/>
    <n v="52"/>
    <n v="4"/>
    <n v="21"/>
    <n v="43"/>
    <n v="7"/>
    <n v="90"/>
    <n v="6"/>
    <n v="90"/>
    <x v="0"/>
    <x v="0"/>
    <n v="6"/>
    <n v="7"/>
    <x v="5"/>
    <x v="6"/>
  </r>
  <r>
    <n v="11191680"/>
    <n v="40"/>
    <x v="0"/>
    <n v="1902871"/>
    <n v="2"/>
    <n v="426899523"/>
    <n v="381018079"/>
    <n v="78"/>
    <n v="5"/>
    <n v="20"/>
    <n v="28"/>
    <n v="3"/>
    <n v="90"/>
    <n v="7"/>
    <n v="90"/>
    <x v="0"/>
    <x v="4"/>
    <n v="7"/>
    <n v="3"/>
    <x v="0"/>
    <x v="7"/>
  </r>
  <r>
    <n v="11272143"/>
    <n v="36"/>
    <x v="0"/>
    <n v="120994"/>
    <n v="2"/>
    <n v="431895629"/>
    <n v="431954626"/>
    <n v="67"/>
    <n v="5"/>
    <n v="17"/>
    <n v="25"/>
    <n v="2"/>
    <n v="90"/>
    <n v="2"/>
    <n v="90"/>
    <x v="4"/>
    <x v="0"/>
    <n v="2"/>
    <n v="2"/>
    <x v="0"/>
    <x v="3"/>
  </r>
  <r>
    <n v="11272143"/>
    <n v="81"/>
    <x v="1"/>
    <n v="1165251"/>
    <n v="1"/>
    <n v="423711457"/>
    <n v="402138502"/>
    <n v="67"/>
    <n v="-99"/>
    <n v="31"/>
    <n v="14"/>
    <n v="2"/>
    <n v="90"/>
    <n v="2"/>
    <n v="90"/>
    <x v="4"/>
    <x v="0"/>
    <n v="2"/>
    <n v="2"/>
    <x v="14"/>
    <x v="3"/>
  </r>
  <r>
    <n v="11270668"/>
    <n v="32"/>
    <x v="0"/>
    <n v="1629476"/>
    <n v="2"/>
    <n v="386339593"/>
    <n v="363758349"/>
    <n v="33"/>
    <n v="-99"/>
    <n v="15"/>
    <n v="13"/>
    <n v="2"/>
    <n v="90"/>
    <n v="3"/>
    <n v="90"/>
    <x v="0"/>
    <x v="0"/>
    <n v="3"/>
    <n v="2"/>
    <x v="1"/>
    <x v="1"/>
  </r>
  <r>
    <n v="11270668"/>
    <n v="54"/>
    <x v="0"/>
    <n v="1629476"/>
    <n v="2"/>
    <n v="386339593"/>
    <n v="363758349"/>
    <n v="33"/>
    <n v="-99"/>
    <n v="15"/>
    <n v="13"/>
    <n v="2"/>
    <n v="90"/>
    <n v="3"/>
    <n v="90"/>
    <x v="0"/>
    <x v="0"/>
    <n v="3"/>
    <n v="2"/>
    <x v="1"/>
    <x v="1"/>
  </r>
  <r>
    <n v="11275900"/>
    <n v="35"/>
    <x v="1"/>
    <n v="71272"/>
    <n v="2"/>
    <n v="396986457"/>
    <n v="391759396"/>
    <n v="23"/>
    <n v="9"/>
    <n v="42"/>
    <n v="14"/>
    <n v="0"/>
    <m/>
    <n v="5"/>
    <n v="90"/>
    <x v="0"/>
    <x v="0"/>
    <n v="5"/>
    <n v="0"/>
    <x v="4"/>
    <x v="10"/>
  </r>
  <r>
    <n v="11276015"/>
    <n v="44"/>
    <x v="1"/>
    <n v="71272"/>
    <n v="2"/>
    <n v="385675859"/>
    <n v="391759396"/>
    <n v="51"/>
    <n v="9"/>
    <n v="42"/>
    <n v="33"/>
    <n v="5"/>
    <n v="90"/>
    <n v="5"/>
    <n v="90"/>
    <x v="0"/>
    <x v="0"/>
    <n v="5"/>
    <n v="5"/>
    <x v="6"/>
    <x v="3"/>
  </r>
  <r>
    <n v="11277864"/>
    <n v="14"/>
    <x v="0"/>
    <n v="120994"/>
    <n v="2"/>
    <n v="431897450"/>
    <n v="431954626"/>
    <n v="66"/>
    <n v="5"/>
    <n v="17"/>
    <n v="37"/>
    <n v="3"/>
    <n v="90"/>
    <n v="2"/>
    <n v="90"/>
    <x v="0"/>
    <x v="0"/>
    <n v="2"/>
    <n v="3"/>
    <x v="12"/>
    <x v="6"/>
  </r>
  <r>
    <n v="11278993"/>
    <n v="35"/>
    <x v="1"/>
    <n v="987759"/>
    <n v="1"/>
    <n v="379487810"/>
    <n v="385638736"/>
    <n v="75"/>
    <n v="-99"/>
    <n v="26"/>
    <n v="14"/>
    <n v="5"/>
    <n v="90"/>
    <n v="2"/>
    <n v="90"/>
    <x v="0"/>
    <x v="0"/>
    <n v="5"/>
    <n v="2"/>
    <x v="9"/>
    <x v="5"/>
  </r>
  <r>
    <n v="11277863"/>
    <n v="35"/>
    <x v="0"/>
    <n v="463541"/>
    <n v="1"/>
    <n v="381478406"/>
    <n v="399587813"/>
    <n v="72"/>
    <n v="-99"/>
    <n v="25"/>
    <n v="14"/>
    <n v="2"/>
    <n v="90"/>
    <n v="2"/>
    <n v="90"/>
    <x v="0"/>
    <x v="0"/>
    <n v="2"/>
    <n v="2"/>
    <x v="6"/>
    <x v="3"/>
  </r>
  <r>
    <n v="11270673"/>
    <n v="2"/>
    <x v="1"/>
    <n v="314902"/>
    <n v="2"/>
    <n v="399045102"/>
    <n v="373327797"/>
    <n v="22"/>
    <n v="4"/>
    <n v="18"/>
    <n v="13"/>
    <n v="2"/>
    <n v="90"/>
    <n v="5"/>
    <n v="90"/>
    <x v="0"/>
    <x v="0"/>
    <n v="5"/>
    <n v="2"/>
    <x v="7"/>
    <x v="5"/>
  </r>
  <r>
    <n v="11278994"/>
    <n v="49"/>
    <x v="0"/>
    <n v="987759"/>
    <n v="1"/>
    <n v="387372185"/>
    <n v="385638736"/>
    <n v="51"/>
    <n v="-99"/>
    <n v="26"/>
    <n v="50"/>
    <n v="5"/>
    <n v="90"/>
    <n v="5"/>
    <n v="90"/>
    <x v="0"/>
    <x v="0"/>
    <n v="5"/>
    <n v="5"/>
    <x v="5"/>
    <x v="3"/>
  </r>
  <r>
    <n v="11277865"/>
    <n v="2"/>
    <x v="0"/>
    <n v="463541"/>
    <n v="1"/>
    <n v="381478406"/>
    <n v="399587813"/>
    <n v="47"/>
    <n v="-99"/>
    <n v="25"/>
    <n v="49"/>
    <n v="2"/>
    <n v="90"/>
    <n v="5"/>
    <n v="90"/>
    <x v="0"/>
    <x v="0"/>
    <n v="2"/>
    <n v="5"/>
    <x v="5"/>
    <x v="2"/>
  </r>
  <r>
    <n v="617268662"/>
    <n v="5"/>
    <x v="0"/>
    <n v="437181"/>
    <n v="2"/>
    <n v="395124391"/>
    <n v="388370520"/>
    <n v="57"/>
    <n v="-99"/>
    <n v="23"/>
    <n v="29"/>
    <n v="6"/>
    <n v="90"/>
    <n v="2"/>
    <n v="90"/>
    <x v="0"/>
    <x v="0"/>
    <n v="2"/>
    <n v="6"/>
    <x v="0"/>
    <x v="9"/>
  </r>
  <r>
    <n v="11279480"/>
    <n v="6"/>
    <x v="1"/>
    <n v="463541"/>
    <n v="1"/>
    <n v="349945167"/>
    <n v="399587813"/>
    <n v="47"/>
    <n v="-99"/>
    <n v="25"/>
    <n v="24"/>
    <n v="2"/>
    <n v="90"/>
    <n v="5"/>
    <n v="90"/>
    <x v="0"/>
    <x v="0"/>
    <n v="2"/>
    <n v="5"/>
    <x v="1"/>
    <x v="2"/>
  </r>
  <r>
    <n v="11279480"/>
    <n v="27"/>
    <x v="0"/>
    <n v="463541"/>
    <n v="1"/>
    <n v="381478406"/>
    <n v="399587813"/>
    <n v="47"/>
    <n v="-99"/>
    <n v="25"/>
    <n v="24"/>
    <n v="2"/>
    <n v="90"/>
    <n v="5"/>
    <n v="90"/>
    <x v="0"/>
    <x v="0"/>
    <n v="2"/>
    <n v="5"/>
    <x v="1"/>
    <x v="2"/>
  </r>
  <r>
    <n v="617400305"/>
    <n v="4"/>
    <x v="0"/>
    <n v="772903"/>
    <n v="2"/>
    <n v="431672518"/>
    <n v="431672515"/>
    <n v="49"/>
    <n v="-99"/>
    <n v="18"/>
    <n v="12"/>
    <n v="1"/>
    <n v="90"/>
    <n v="1"/>
    <n v="90"/>
    <x v="0"/>
    <x v="0"/>
    <n v="1"/>
    <n v="1"/>
    <x v="7"/>
    <x v="3"/>
  </r>
  <r>
    <n v="617400312"/>
    <n v="19"/>
    <x v="0"/>
    <n v="1333766"/>
    <n v="1"/>
    <n v="420230651"/>
    <n v="422085834"/>
    <n v="63"/>
    <n v="4"/>
    <n v="10"/>
    <n v="24"/>
    <n v="2"/>
    <n v="90"/>
    <n v="0"/>
    <m/>
    <x v="6"/>
    <x v="5"/>
    <n v="2"/>
    <n v="0"/>
    <x v="10"/>
    <x v="0"/>
  </r>
  <r>
    <n v="620609305"/>
    <n v="6"/>
    <x v="1"/>
    <n v="1333766"/>
    <n v="1"/>
    <n v="423887882"/>
    <n v="414231828"/>
    <n v="68"/>
    <n v="2"/>
    <n v="15"/>
    <n v="17"/>
    <n v="2"/>
    <n v="90"/>
    <n v="0"/>
    <m/>
    <x v="0"/>
    <x v="0"/>
    <n v="2"/>
    <n v="0"/>
    <x v="2"/>
    <x v="0"/>
  </r>
  <r>
    <n v="11218267"/>
    <n v="53"/>
    <x v="1"/>
    <n v="995980"/>
    <n v="1"/>
    <n v="402195334"/>
    <n v="407128722"/>
    <n v="64"/>
    <n v="-99"/>
    <n v="21"/>
    <n v="19"/>
    <n v="1"/>
    <n v="90"/>
    <n v="1"/>
    <n v="90"/>
    <x v="0"/>
    <x v="1"/>
    <n v="1"/>
    <n v="1"/>
    <x v="1"/>
    <x v="3"/>
  </r>
  <r>
    <n v="11277189"/>
    <n v="5"/>
    <x v="0"/>
    <n v="1333766"/>
    <n v="2"/>
    <n v="420230651"/>
    <n v="347412144"/>
    <n v="62"/>
    <n v="0"/>
    <n v="15"/>
    <n v="37"/>
    <n v="2"/>
    <n v="90"/>
    <n v="2"/>
    <n v="90"/>
    <x v="2"/>
    <x v="0"/>
    <n v="2"/>
    <n v="2"/>
    <x v="5"/>
    <x v="3"/>
  </r>
  <r>
    <n v="11278136"/>
    <n v="64"/>
    <x v="1"/>
    <n v="121578"/>
    <n v="1"/>
    <n v="397377977"/>
    <n v="391525610"/>
    <n v="55"/>
    <n v="-99"/>
    <n v="21"/>
    <n v="17"/>
    <n v="3"/>
    <n v="90"/>
    <n v="2"/>
    <n v="90"/>
    <x v="0"/>
    <x v="0"/>
    <n v="3"/>
    <n v="2"/>
    <x v="7"/>
    <x v="1"/>
  </r>
  <r>
    <n v="616135430"/>
    <n v="43"/>
    <x v="1"/>
    <n v="490468"/>
    <n v="2"/>
    <n v="411344701"/>
    <n v="404472951"/>
    <n v="6"/>
    <n v="2"/>
    <n v="27"/>
    <n v="6"/>
    <n v="0"/>
    <m/>
    <n v="4"/>
    <n v="90"/>
    <x v="0"/>
    <x v="1"/>
    <n v="4"/>
    <n v="0"/>
    <x v="8"/>
    <x v="7"/>
  </r>
  <r>
    <n v="617267592"/>
    <n v="87"/>
    <x v="1"/>
    <n v="490468"/>
    <n v="1"/>
    <n v="402268935"/>
    <n v="404472951"/>
    <n v="60"/>
    <n v="2"/>
    <n v="26"/>
    <n v="30"/>
    <n v="4"/>
    <n v="90"/>
    <n v="0"/>
    <m/>
    <x v="0"/>
    <x v="4"/>
    <n v="4"/>
    <n v="0"/>
    <x v="2"/>
    <x v="7"/>
  </r>
  <r>
    <n v="620447398"/>
    <n v="30"/>
    <x v="1"/>
    <n v="490468"/>
    <n v="2"/>
    <n v="411344701"/>
    <n v="404472951"/>
    <n v="45"/>
    <n v="2"/>
    <n v="27"/>
    <n v="20"/>
    <n v="1"/>
    <n v="90"/>
    <n v="4"/>
    <n v="90"/>
    <x v="2"/>
    <x v="0"/>
    <n v="4"/>
    <n v="1"/>
    <x v="7"/>
    <x v="5"/>
  </r>
  <r>
    <n v="617267600"/>
    <n v="67"/>
    <x v="0"/>
    <n v="1588393"/>
    <n v="2"/>
    <n v="404336093"/>
    <n v="376682642"/>
    <n v="49"/>
    <n v="-99"/>
    <n v="37"/>
    <n v="36"/>
    <n v="5"/>
    <n v="90"/>
    <n v="1"/>
    <n v="90"/>
    <x v="0"/>
    <x v="0"/>
    <n v="1"/>
    <n v="5"/>
    <x v="1"/>
    <x v="9"/>
  </r>
  <r>
    <n v="11264622"/>
    <n v="26"/>
    <x v="0"/>
    <n v="490468"/>
    <n v="2"/>
    <n v="413173317"/>
    <n v="404472951"/>
    <n v="30"/>
    <n v="2"/>
    <n v="29"/>
    <n v="27"/>
    <n v="4"/>
    <n v="90"/>
    <n v="3"/>
    <n v="90"/>
    <x v="0"/>
    <x v="0"/>
    <n v="3"/>
    <n v="4"/>
    <x v="1"/>
    <x v="6"/>
  </r>
  <r>
    <n v="620537700"/>
    <n v="52"/>
    <x v="1"/>
    <n v="2056315"/>
    <n v="2"/>
    <n v="318339697"/>
    <n v="346835340"/>
    <n v="51"/>
    <n v="2"/>
    <n v="20"/>
    <n v="32"/>
    <n v="3"/>
    <n v="90"/>
    <n v="8"/>
    <n v="90"/>
    <x v="0"/>
    <x v="0"/>
    <n v="8"/>
    <n v="3"/>
    <x v="13"/>
    <x v="10"/>
  </r>
  <r>
    <n v="616250132"/>
    <n v="35"/>
    <x v="0"/>
    <n v="2056315"/>
    <n v="1"/>
    <n v="318339697"/>
    <n v="346835340"/>
    <n v="65"/>
    <n v="2"/>
    <n v="19"/>
    <n v="25"/>
    <n v="8"/>
    <n v="90"/>
    <n v="0"/>
    <m/>
    <x v="0"/>
    <x v="0"/>
    <n v="8"/>
    <n v="0"/>
    <x v="0"/>
    <x v="8"/>
  </r>
  <r>
    <n v="620679913"/>
    <n v="6"/>
    <x v="0"/>
    <n v="2053392"/>
    <n v="1"/>
    <n v="425121599"/>
    <n v="425121590"/>
    <n v="48"/>
    <n v="-99"/>
    <n v="16"/>
    <n v="17"/>
    <n v="2"/>
    <n v="90"/>
    <n v="5"/>
    <n v="90"/>
    <x v="0"/>
    <x v="0"/>
    <n v="2"/>
    <n v="5"/>
    <x v="2"/>
    <x v="2"/>
  </r>
  <r>
    <n v="11264617"/>
    <n v="44"/>
    <x v="0"/>
    <n v="2056315"/>
    <n v="2"/>
    <n v="391827620"/>
    <n v="346835340"/>
    <n v="40"/>
    <n v="2"/>
    <n v="19"/>
    <n v="27"/>
    <n v="4"/>
    <n v="90"/>
    <n v="9"/>
    <n v="90"/>
    <x v="0"/>
    <x v="0"/>
    <n v="9"/>
    <n v="4"/>
    <x v="0"/>
    <x v="10"/>
  </r>
  <r>
    <n v="11269805"/>
    <n v="57"/>
    <x v="1"/>
    <n v="2056315"/>
    <n v="2"/>
    <n v="338116439"/>
    <n v="346835340"/>
    <n v="40"/>
    <n v="2"/>
    <n v="20"/>
    <n v="27"/>
    <n v="4"/>
    <n v="90"/>
    <n v="9"/>
    <n v="90"/>
    <x v="0"/>
    <x v="0"/>
    <n v="9"/>
    <n v="4"/>
    <x v="0"/>
    <x v="10"/>
  </r>
  <r>
    <n v="11277893"/>
    <n v="42"/>
    <x v="0"/>
    <n v="2052502"/>
    <n v="2"/>
    <n v="423782156"/>
    <n v="319671100"/>
    <n v="71"/>
    <n v="-99"/>
    <n v="11"/>
    <n v="36"/>
    <n v="3"/>
    <n v="90"/>
    <n v="5"/>
    <n v="90"/>
    <x v="0"/>
    <x v="4"/>
    <n v="5"/>
    <n v="3"/>
    <x v="11"/>
    <x v="0"/>
  </r>
  <r>
    <n v="11277893"/>
    <n v="72"/>
    <x v="1"/>
    <n v="2052502"/>
    <n v="2"/>
    <n v="425163067"/>
    <n v="319671100"/>
    <n v="71"/>
    <n v="-99"/>
    <n v="11"/>
    <n v="36"/>
    <n v="3"/>
    <n v="90"/>
    <n v="5"/>
    <n v="90"/>
    <x v="0"/>
    <x v="4"/>
    <n v="5"/>
    <n v="3"/>
    <x v="11"/>
    <x v="0"/>
  </r>
  <r>
    <n v="11277883"/>
    <n v="2"/>
    <x v="1"/>
    <n v="121578"/>
    <n v="1"/>
    <n v="370701594"/>
    <n v="391525610"/>
    <n v="34"/>
    <n v="3"/>
    <n v="21"/>
    <n v="23"/>
    <n v="3"/>
    <n v="90"/>
    <n v="1"/>
    <n v="30"/>
    <x v="0"/>
    <x v="2"/>
    <n v="3"/>
    <n v="1"/>
    <x v="2"/>
    <x v="0"/>
  </r>
  <r>
    <n v="11255561"/>
    <n v="61"/>
    <x v="1"/>
    <n v="987759"/>
    <n v="1"/>
    <n v="379487810"/>
    <n v="385638736"/>
    <n v="77"/>
    <n v="3"/>
    <n v="26"/>
    <n v="20"/>
    <n v="5"/>
    <n v="90"/>
    <n v="0"/>
    <m/>
    <x v="0"/>
    <x v="0"/>
    <n v="5"/>
    <n v="0"/>
    <x v="7"/>
    <x v="10"/>
  </r>
  <r>
    <n v="11276428"/>
    <n v="84"/>
    <x v="1"/>
    <n v="987759"/>
    <n v="2"/>
    <n v="387372185"/>
    <n v="385638736"/>
    <n v="50"/>
    <n v="3"/>
    <n v="26"/>
    <n v="39"/>
    <n v="3"/>
    <n v="90"/>
    <n v="5"/>
    <n v="90"/>
    <x v="2"/>
    <x v="0"/>
    <n v="5"/>
    <n v="3"/>
    <x v="10"/>
    <x v="0"/>
  </r>
  <r>
    <n v="11277911"/>
    <n v="32"/>
    <x v="0"/>
    <n v="1456633"/>
    <n v="2"/>
    <n v="376962091"/>
    <n v="391906523"/>
    <n v="42"/>
    <n v="-99"/>
    <n v="32"/>
    <n v="32"/>
    <n v="5"/>
    <n v="90"/>
    <n v="7"/>
    <n v="90"/>
    <x v="0"/>
    <x v="6"/>
    <n v="7"/>
    <n v="5"/>
    <x v="1"/>
    <x v="0"/>
  </r>
  <r>
    <n v="11277918"/>
    <n v="30"/>
    <x v="1"/>
    <n v="2013090"/>
    <n v="2"/>
    <n v="422916995"/>
    <n v="357396939"/>
    <n v="22"/>
    <n v="-99"/>
    <n v="20"/>
    <n v="14"/>
    <n v="0"/>
    <m/>
    <n v="1"/>
    <n v="90"/>
    <x v="0"/>
    <x v="0"/>
    <n v="1"/>
    <n v="0"/>
    <x v="7"/>
    <x v="1"/>
  </r>
  <r>
    <n v="11278207"/>
    <n v="28"/>
    <x v="1"/>
    <n v="773984"/>
    <n v="2"/>
    <n v="412329484"/>
    <n v="412246400"/>
    <n v="19"/>
    <n v="-99"/>
    <n v="44"/>
    <n v="14"/>
    <n v="0"/>
    <m/>
    <n v="7"/>
    <n v="90"/>
    <x v="0"/>
    <x v="3"/>
    <n v="7"/>
    <n v="0"/>
    <x v="4"/>
    <x v="13"/>
  </r>
  <r>
    <n v="11277375"/>
    <n v="38"/>
    <x v="0"/>
    <n v="463541"/>
    <n v="1"/>
    <n v="381478406"/>
    <n v="399587813"/>
    <n v="61"/>
    <n v="-99"/>
    <n v="25"/>
    <n v="13"/>
    <n v="2"/>
    <n v="90"/>
    <n v="3"/>
    <n v="90"/>
    <x v="0"/>
    <x v="0"/>
    <n v="2"/>
    <n v="3"/>
    <x v="9"/>
    <x v="6"/>
  </r>
  <r>
    <n v="617374498"/>
    <n v="10"/>
    <x v="1"/>
    <n v="1597416"/>
    <n v="2"/>
    <n v="433422828"/>
    <n v="337206448"/>
    <n v="50"/>
    <n v="1"/>
    <n v="11"/>
    <n v="19"/>
    <n v="3"/>
    <n v="90"/>
    <n v="3"/>
    <n v="90"/>
    <x v="0"/>
    <x v="0"/>
    <n v="3"/>
    <n v="3"/>
    <x v="0"/>
    <x v="3"/>
  </r>
  <r>
    <n v="616250622"/>
    <n v="68"/>
    <x v="0"/>
    <n v="2053612"/>
    <n v="1"/>
    <n v="425115237"/>
    <n v="361103488"/>
    <n v="60"/>
    <n v="-99"/>
    <n v="20"/>
    <n v="37"/>
    <n v="2"/>
    <n v="90"/>
    <n v="4"/>
    <n v="90"/>
    <x v="0"/>
    <x v="2"/>
    <n v="2"/>
    <n v="4"/>
    <x v="12"/>
    <x v="4"/>
  </r>
  <r>
    <n v="616250625"/>
    <n v="66"/>
    <x v="0"/>
    <n v="2056387"/>
    <n v="2"/>
    <n v="340070983"/>
    <n v="378926285"/>
    <n v="42"/>
    <n v="-99"/>
    <n v="21"/>
    <n v="34"/>
    <n v="4"/>
    <n v="90"/>
    <n v="1"/>
    <n v="90"/>
    <x v="0"/>
    <x v="0"/>
    <n v="1"/>
    <n v="4"/>
    <x v="10"/>
    <x v="2"/>
  </r>
  <r>
    <n v="11249818"/>
    <n v="84"/>
    <x v="1"/>
    <n v="2053376"/>
    <n v="1"/>
    <n v="342512016"/>
    <n v="339815156"/>
    <n v="44"/>
    <n v="2"/>
    <n v="29"/>
    <n v="27"/>
    <n v="3"/>
    <n v="90"/>
    <n v="1"/>
    <n v="90"/>
    <x v="3"/>
    <x v="0"/>
    <n v="3"/>
    <n v="1"/>
    <x v="1"/>
    <x v="0"/>
  </r>
  <r>
    <n v="11252690"/>
    <n v="34"/>
    <x v="0"/>
    <n v="1629842"/>
    <n v="1"/>
    <n v="433305959"/>
    <n v="419997605"/>
    <n v="36"/>
    <n v="-99"/>
    <n v="18"/>
    <n v="36"/>
    <n v="4"/>
    <n v="90"/>
    <n v="4"/>
    <n v="90"/>
    <x v="2"/>
    <x v="1"/>
    <n v="4"/>
    <n v="4"/>
    <x v="12"/>
    <x v="3"/>
  </r>
  <r>
    <n v="11252690"/>
    <n v="56"/>
    <x v="0"/>
    <n v="1629842"/>
    <n v="1"/>
    <n v="433305959"/>
    <n v="419997605"/>
    <n v="36"/>
    <n v="-99"/>
    <n v="18"/>
    <n v="36"/>
    <n v="4"/>
    <n v="90"/>
    <n v="4"/>
    <n v="90"/>
    <x v="2"/>
    <x v="1"/>
    <n v="4"/>
    <n v="4"/>
    <x v="12"/>
    <x v="3"/>
  </r>
  <r>
    <n v="11252690"/>
    <n v="60"/>
    <x v="0"/>
    <n v="1629842"/>
    <n v="1"/>
    <n v="412474140"/>
    <n v="419997605"/>
    <n v="36"/>
    <n v="-99"/>
    <n v="18"/>
    <n v="36"/>
    <n v="4"/>
    <n v="90"/>
    <n v="4"/>
    <n v="90"/>
    <x v="2"/>
    <x v="1"/>
    <n v="4"/>
    <n v="4"/>
    <x v="12"/>
    <x v="3"/>
  </r>
  <r>
    <n v="620343467"/>
    <n v="17"/>
    <x v="1"/>
    <n v="1211037"/>
    <n v="2"/>
    <n v="427033775"/>
    <n v="344367863"/>
    <n v="28"/>
    <n v="3"/>
    <n v="18"/>
    <n v="8"/>
    <n v="0"/>
    <m/>
    <n v="2"/>
    <n v="90"/>
    <x v="0"/>
    <x v="4"/>
    <n v="2"/>
    <n v="0"/>
    <x v="6"/>
    <x v="0"/>
  </r>
  <r>
    <n v="619789025"/>
    <n v="29"/>
    <x v="1"/>
    <n v="1211037"/>
    <n v="1"/>
    <n v="340982757"/>
    <n v="331378895"/>
    <n v="86"/>
    <n v="0"/>
    <n v="21"/>
    <n v="6"/>
    <n v="2"/>
    <n v="90"/>
    <n v="2"/>
    <n v="90"/>
    <x v="1"/>
    <x v="0"/>
    <n v="2"/>
    <n v="2"/>
    <x v="9"/>
    <x v="3"/>
  </r>
  <r>
    <n v="616135387"/>
    <n v="19"/>
    <x v="0"/>
    <n v="0"/>
    <n v="2"/>
    <n v="0"/>
    <n v="-368624064"/>
    <n v="9"/>
    <n v="-99"/>
    <n v="30"/>
    <n v="9"/>
    <n v="0"/>
    <m/>
    <n v="1"/>
    <n v="90"/>
    <x v="0"/>
    <x v="1"/>
    <n v="1"/>
    <n v="0"/>
    <x v="8"/>
    <x v="1"/>
  </r>
  <r>
    <n v="11202833"/>
    <n v="9"/>
    <x v="1"/>
    <n v="772602"/>
    <n v="1"/>
    <n v="393891001"/>
    <n v="328103041"/>
    <n v="47"/>
    <n v="-99"/>
    <n v="21"/>
    <n v="35"/>
    <n v="3"/>
    <n v="90"/>
    <n v="1"/>
    <n v="90"/>
    <x v="4"/>
    <x v="0"/>
    <n v="3"/>
    <n v="1"/>
    <x v="10"/>
    <x v="0"/>
  </r>
  <r>
    <n v="11270976"/>
    <n v="16"/>
    <x v="1"/>
    <n v="793621"/>
    <n v="1"/>
    <n v="376132765"/>
    <n v="395561803"/>
    <n v="59"/>
    <n v="-99"/>
    <n v="33"/>
    <n v="27"/>
    <n v="3"/>
    <n v="90"/>
    <n v="1"/>
    <n v="90"/>
    <x v="2"/>
    <x v="0"/>
    <n v="3"/>
    <n v="1"/>
    <x v="7"/>
    <x v="0"/>
  </r>
  <r>
    <n v="11270976"/>
    <n v="33"/>
    <x v="1"/>
    <n v="793621"/>
    <n v="1"/>
    <n v="365848604"/>
    <n v="395561803"/>
    <n v="59"/>
    <n v="-99"/>
    <n v="33"/>
    <n v="27"/>
    <n v="3"/>
    <n v="90"/>
    <n v="1"/>
    <n v="90"/>
    <x v="2"/>
    <x v="0"/>
    <n v="3"/>
    <n v="1"/>
    <x v="7"/>
    <x v="0"/>
  </r>
  <r>
    <n v="11270976"/>
    <n v="40"/>
    <x v="0"/>
    <n v="1601680"/>
    <n v="2"/>
    <n v="402713413"/>
    <n v="393484309"/>
    <n v="59"/>
    <n v="2"/>
    <n v="24"/>
    <n v="39"/>
    <n v="3"/>
    <n v="90"/>
    <n v="1"/>
    <n v="90"/>
    <x v="2"/>
    <x v="0"/>
    <n v="1"/>
    <n v="3"/>
    <x v="10"/>
    <x v="4"/>
  </r>
  <r>
    <n v="11276444"/>
    <n v="28"/>
    <x v="1"/>
    <n v="793621"/>
    <n v="1"/>
    <n v="395022791"/>
    <n v="395561803"/>
    <n v="65"/>
    <n v="-99"/>
    <n v="34"/>
    <n v="32"/>
    <n v="3"/>
    <n v="90"/>
    <n v="1"/>
    <n v="90"/>
    <x v="2"/>
    <x v="1"/>
    <n v="3"/>
    <n v="1"/>
    <x v="1"/>
    <x v="0"/>
  </r>
  <r>
    <n v="11277271"/>
    <n v="18"/>
    <x v="0"/>
    <n v="1601680"/>
    <n v="2"/>
    <n v="402713413"/>
    <n v="393484309"/>
    <n v="42"/>
    <n v="2"/>
    <n v="24"/>
    <n v="27"/>
    <n v="4"/>
    <n v="90"/>
    <n v="1"/>
    <n v="90"/>
    <x v="0"/>
    <x v="1"/>
    <n v="1"/>
    <n v="4"/>
    <x v="2"/>
    <x v="2"/>
  </r>
  <r>
    <n v="616221473"/>
    <n v="20"/>
    <x v="1"/>
    <n v="793536"/>
    <n v="1"/>
    <n v="422481977"/>
    <n v="420607578"/>
    <n v="63"/>
    <n v="4"/>
    <n v="15"/>
    <n v="21"/>
    <n v="5"/>
    <n v="90"/>
    <n v="1"/>
    <n v="72"/>
    <x v="0"/>
    <x v="2"/>
    <n v="5"/>
    <n v="1"/>
    <x v="0"/>
    <x v="7"/>
  </r>
  <r>
    <n v="616221473"/>
    <n v="54"/>
    <x v="1"/>
    <n v="793536"/>
    <n v="1"/>
    <n v="421220563"/>
    <n v="420607578"/>
    <n v="63"/>
    <n v="4"/>
    <n v="15"/>
    <n v="21"/>
    <n v="5"/>
    <n v="90"/>
    <n v="1"/>
    <n v="72"/>
    <x v="0"/>
    <x v="2"/>
    <n v="5"/>
    <n v="1"/>
    <x v="0"/>
    <x v="7"/>
  </r>
  <r>
    <n v="618380488"/>
    <n v="34"/>
    <x v="1"/>
    <n v="1409386"/>
    <n v="1"/>
    <n v="420696878"/>
    <n v="428166325"/>
    <n v="82"/>
    <n v="3"/>
    <n v="11"/>
    <n v="7"/>
    <n v="4"/>
    <n v="90"/>
    <n v="0"/>
    <m/>
    <x v="0"/>
    <x v="0"/>
    <n v="4"/>
    <n v="0"/>
    <x v="7"/>
    <x v="7"/>
  </r>
  <r>
    <n v="618380496"/>
    <n v="78"/>
    <x v="1"/>
    <n v="1409386"/>
    <n v="1"/>
    <n v="419368478"/>
    <n v="428166325"/>
    <n v="79"/>
    <n v="3"/>
    <n v="15"/>
    <n v="9"/>
    <n v="3"/>
    <n v="90"/>
    <n v="1"/>
    <n v="90"/>
    <x v="0"/>
    <x v="0"/>
    <n v="3"/>
    <n v="1"/>
    <x v="7"/>
    <x v="0"/>
  </r>
  <r>
    <n v="11224455"/>
    <n v="35"/>
    <x v="0"/>
    <n v="1799344"/>
    <n v="2"/>
    <n v="404271804"/>
    <n v="380805333"/>
    <n v="55"/>
    <n v="13"/>
    <n v="26"/>
    <n v="42"/>
    <n v="4"/>
    <n v="90"/>
    <n v="1"/>
    <n v="90"/>
    <x v="2"/>
    <x v="0"/>
    <n v="1"/>
    <n v="4"/>
    <x v="10"/>
    <x v="2"/>
  </r>
  <r>
    <n v="616254877"/>
    <n v="23"/>
    <x v="0"/>
    <n v="2053143"/>
    <n v="1"/>
    <n v="425106096"/>
    <n v="425106093"/>
    <n v="51"/>
    <n v="-99"/>
    <n v="27"/>
    <n v="24"/>
    <n v="1"/>
    <n v="90"/>
    <n v="2"/>
    <n v="90"/>
    <x v="0"/>
    <x v="0"/>
    <n v="1"/>
    <n v="2"/>
    <x v="1"/>
    <x v="6"/>
  </r>
  <r>
    <n v="620165214"/>
    <n v="15"/>
    <x v="1"/>
    <n v="2056854"/>
    <n v="2"/>
    <n v="425291645"/>
    <n v="370614865"/>
    <n v="46"/>
    <n v="2"/>
    <n v="14"/>
    <n v="19"/>
    <n v="0"/>
    <m/>
    <n v="1"/>
    <n v="90"/>
    <x v="0"/>
    <x v="0"/>
    <n v="1"/>
    <n v="0"/>
    <x v="0"/>
    <x v="1"/>
  </r>
  <r>
    <n v="620352827"/>
    <n v="27"/>
    <x v="1"/>
    <n v="2056854"/>
    <n v="2"/>
    <n v="426056061"/>
    <n v="425291643"/>
    <n v="58"/>
    <n v="1"/>
    <n v="17"/>
    <n v="25"/>
    <n v="1"/>
    <n v="90"/>
    <n v="1"/>
    <n v="90"/>
    <x v="4"/>
    <x v="0"/>
    <n v="1"/>
    <n v="1"/>
    <x v="0"/>
    <x v="3"/>
  </r>
  <r>
    <n v="620352827"/>
    <n v="75"/>
    <x v="0"/>
    <n v="2056650"/>
    <n v="1"/>
    <n v="428061714"/>
    <n v="429087181"/>
    <n v="58"/>
    <n v="-99"/>
    <n v="20"/>
    <n v="24"/>
    <n v="1"/>
    <n v="90"/>
    <n v="1"/>
    <n v="90"/>
    <x v="4"/>
    <x v="0"/>
    <n v="1"/>
    <n v="1"/>
    <x v="2"/>
    <x v="3"/>
  </r>
  <r>
    <n v="616135288"/>
    <n v="32"/>
    <x v="1"/>
    <n v="772631"/>
    <n v="2"/>
    <n v="383820553"/>
    <n v="389354788"/>
    <n v="10"/>
    <n v="5"/>
    <n v="31"/>
    <n v="8"/>
    <n v="0"/>
    <m/>
    <n v="3"/>
    <n v="90"/>
    <x v="0"/>
    <x v="1"/>
    <n v="3"/>
    <n v="0"/>
    <x v="8"/>
    <x v="5"/>
  </r>
  <r>
    <n v="620164724"/>
    <n v="64"/>
    <x v="0"/>
    <n v="2050555"/>
    <n v="1"/>
    <n v="432296942"/>
    <n v="432296935"/>
    <n v="35"/>
    <n v="-99"/>
    <n v="17"/>
    <n v="23"/>
    <n v="2"/>
    <n v="90"/>
    <n v="4"/>
    <n v="90"/>
    <x v="0"/>
    <x v="0"/>
    <n v="2"/>
    <n v="4"/>
    <x v="0"/>
    <x v="4"/>
  </r>
  <r>
    <n v="620723224"/>
    <n v="23"/>
    <x v="0"/>
    <n v="772631"/>
    <n v="2"/>
    <n v="393247217"/>
    <n v="383766806"/>
    <n v="44"/>
    <n v="5"/>
    <n v="30"/>
    <n v="24"/>
    <n v="2"/>
    <n v="90"/>
    <n v="3"/>
    <n v="90"/>
    <x v="4"/>
    <x v="0"/>
    <n v="3"/>
    <n v="2"/>
    <x v="7"/>
    <x v="1"/>
  </r>
  <r>
    <n v="620723336"/>
    <n v="34"/>
    <x v="1"/>
    <n v="490468"/>
    <n v="2"/>
    <n v="412259956"/>
    <n v="404472951"/>
    <n v="42"/>
    <n v="2"/>
    <n v="28"/>
    <n v="28"/>
    <n v="0"/>
    <m/>
    <n v="4"/>
    <n v="90"/>
    <x v="0"/>
    <x v="0"/>
    <n v="4"/>
    <n v="0"/>
    <x v="1"/>
    <x v="7"/>
  </r>
  <r>
    <n v="620723336"/>
    <n v="55"/>
    <x v="1"/>
    <n v="490468"/>
    <n v="2"/>
    <n v="413173317"/>
    <n v="404472951"/>
    <n v="42"/>
    <n v="2"/>
    <n v="28"/>
    <n v="28"/>
    <n v="0"/>
    <m/>
    <n v="4"/>
    <n v="90"/>
    <x v="0"/>
    <x v="0"/>
    <n v="4"/>
    <n v="0"/>
    <x v="1"/>
    <x v="7"/>
  </r>
  <r>
    <n v="11281965"/>
    <n v="39"/>
    <x v="0"/>
    <n v="2053670"/>
    <n v="1"/>
    <n v="430481466"/>
    <n v="381880911"/>
    <n v="29"/>
    <n v="-99"/>
    <n v="22"/>
    <n v="34"/>
    <n v="4"/>
    <n v="90"/>
    <n v="3"/>
    <n v="90"/>
    <x v="0"/>
    <x v="0"/>
    <n v="4"/>
    <n v="3"/>
    <x v="13"/>
    <x v="1"/>
  </r>
  <r>
    <n v="11281965"/>
    <n v="73"/>
    <x v="1"/>
    <n v="490468"/>
    <n v="2"/>
    <n v="413173317"/>
    <n v="404472951"/>
    <n v="29"/>
    <n v="2"/>
    <n v="28"/>
    <n v="27"/>
    <n v="4"/>
    <n v="90"/>
    <n v="3"/>
    <n v="90"/>
    <x v="0"/>
    <x v="0"/>
    <n v="3"/>
    <n v="4"/>
    <x v="1"/>
    <x v="6"/>
  </r>
  <r>
    <n v="11282958"/>
    <n v="2"/>
    <x v="0"/>
    <n v="490468"/>
    <n v="2"/>
    <n v="398989358"/>
    <n v="404472951"/>
    <n v="48"/>
    <n v="2"/>
    <n v="29"/>
    <n v="39"/>
    <n v="2"/>
    <n v="90"/>
    <n v="3"/>
    <n v="90"/>
    <x v="2"/>
    <x v="0"/>
    <n v="3"/>
    <n v="2"/>
    <x v="13"/>
    <x v="1"/>
  </r>
  <r>
    <n v="11282963"/>
    <n v="2"/>
    <x v="1"/>
    <n v="490468"/>
    <n v="2"/>
    <n v="412259956"/>
    <n v="404472951"/>
    <n v="45"/>
    <n v="2"/>
    <n v="29"/>
    <n v="41"/>
    <n v="2"/>
    <n v="90"/>
    <n v="3"/>
    <n v="90"/>
    <x v="0"/>
    <x v="0"/>
    <n v="3"/>
    <n v="2"/>
    <x v="13"/>
    <x v="1"/>
  </r>
  <r>
    <n v="11277386"/>
    <n v="4"/>
    <x v="1"/>
    <n v="793621"/>
    <n v="1"/>
    <n v="395022791"/>
    <n v="395561803"/>
    <n v="53"/>
    <n v="-99"/>
    <n v="34"/>
    <n v="28"/>
    <n v="2"/>
    <n v="90"/>
    <n v="3"/>
    <n v="90"/>
    <x v="2"/>
    <x v="0"/>
    <n v="2"/>
    <n v="3"/>
    <x v="7"/>
    <x v="6"/>
  </r>
  <r>
    <n v="11277386"/>
    <n v="21"/>
    <x v="1"/>
    <n v="228845"/>
    <n v="2"/>
    <n v="421272303"/>
    <n v="429672317"/>
    <n v="53"/>
    <n v="5"/>
    <n v="17"/>
    <n v="37"/>
    <n v="2"/>
    <n v="90"/>
    <n v="3"/>
    <n v="90"/>
    <x v="2"/>
    <x v="0"/>
    <n v="3"/>
    <n v="2"/>
    <x v="12"/>
    <x v="1"/>
  </r>
  <r>
    <n v="11281962"/>
    <n v="29"/>
    <x v="0"/>
    <n v="2056315"/>
    <n v="2"/>
    <n v="433664136"/>
    <n v="346835340"/>
    <n v="47"/>
    <n v="2"/>
    <n v="17"/>
    <n v="25"/>
    <n v="4"/>
    <n v="90"/>
    <n v="5"/>
    <n v="90"/>
    <x v="0"/>
    <x v="0"/>
    <n v="5"/>
    <n v="4"/>
    <x v="0"/>
    <x v="1"/>
  </r>
  <r>
    <n v="11282959"/>
    <n v="14"/>
    <x v="0"/>
    <n v="793621"/>
    <n v="1"/>
    <n v="395022791"/>
    <n v="395561803"/>
    <n v="70"/>
    <n v="-99"/>
    <n v="36"/>
    <n v="20"/>
    <n v="2"/>
    <n v="90"/>
    <n v="5"/>
    <n v="90"/>
    <x v="2"/>
    <x v="0"/>
    <n v="2"/>
    <n v="5"/>
    <x v="14"/>
    <x v="2"/>
  </r>
  <r>
    <n v="11282959"/>
    <n v="70"/>
    <x v="1"/>
    <n v="793621"/>
    <n v="1"/>
    <n v="395022791"/>
    <n v="395561803"/>
    <n v="70"/>
    <n v="-99"/>
    <n v="36"/>
    <n v="20"/>
    <n v="2"/>
    <n v="90"/>
    <n v="5"/>
    <n v="90"/>
    <x v="2"/>
    <x v="0"/>
    <n v="2"/>
    <n v="5"/>
    <x v="14"/>
    <x v="2"/>
  </r>
  <r>
    <n v="11277884"/>
    <n v="14"/>
    <x v="1"/>
    <n v="1805969"/>
    <n v="1"/>
    <n v="410349075"/>
    <n v="388315558"/>
    <n v="75"/>
    <n v="-99"/>
    <n v="29"/>
    <n v="14"/>
    <n v="2"/>
    <n v="55"/>
    <n v="2"/>
    <n v="90"/>
    <x v="0"/>
    <x v="0"/>
    <n v="2"/>
    <n v="2"/>
    <x v="9"/>
    <x v="3"/>
  </r>
  <r>
    <n v="11270675"/>
    <n v="35"/>
    <x v="0"/>
    <n v="710856"/>
    <n v="1"/>
    <n v="425935729"/>
    <n v="403409186"/>
    <n v="66"/>
    <n v="-99"/>
    <n v="16"/>
    <n v="14"/>
    <n v="1"/>
    <n v="90"/>
    <n v="2"/>
    <n v="90"/>
    <x v="0"/>
    <x v="0"/>
    <n v="1"/>
    <n v="2"/>
    <x v="1"/>
    <x v="6"/>
  </r>
  <r>
    <n v="11283605"/>
    <n v="60"/>
    <x v="1"/>
    <n v="120994"/>
    <n v="2"/>
    <n v="431895629"/>
    <n v="431954626"/>
    <n v="48"/>
    <n v="5"/>
    <n v="17"/>
    <n v="14"/>
    <n v="0"/>
    <m/>
    <n v="2"/>
    <n v="90"/>
    <x v="0"/>
    <x v="0"/>
    <n v="2"/>
    <n v="0"/>
    <x v="1"/>
    <x v="0"/>
  </r>
  <r>
    <n v="11270683"/>
    <n v="24"/>
    <x v="1"/>
    <n v="438610"/>
    <n v="1"/>
    <n v="412030049"/>
    <n v="395485779"/>
    <n v="61"/>
    <n v="4"/>
    <n v="43"/>
    <n v="21"/>
    <n v="8"/>
    <n v="90"/>
    <n v="3"/>
    <n v="90"/>
    <x v="2"/>
    <x v="0"/>
    <n v="8"/>
    <n v="3"/>
    <x v="8"/>
    <x v="10"/>
  </r>
  <r>
    <n v="11270683"/>
    <n v="39"/>
    <x v="0"/>
    <n v="438610"/>
    <n v="1"/>
    <n v="393781621"/>
    <n v="395485779"/>
    <n v="61"/>
    <n v="4"/>
    <n v="43"/>
    <n v="21"/>
    <n v="8"/>
    <n v="90"/>
    <n v="3"/>
    <n v="90"/>
    <x v="2"/>
    <x v="0"/>
    <n v="8"/>
    <n v="3"/>
    <x v="8"/>
    <x v="10"/>
  </r>
  <r>
    <n v="620784754"/>
    <n v="19"/>
    <x v="0"/>
    <n v="1629476"/>
    <n v="2"/>
    <n v="430829479"/>
    <n v="431226170"/>
    <n v="42"/>
    <n v="2"/>
    <n v="9"/>
    <n v="16"/>
    <n v="0"/>
    <m/>
    <n v="1"/>
    <n v="90"/>
    <x v="4"/>
    <x v="1"/>
    <n v="1"/>
    <n v="0"/>
    <x v="0"/>
    <x v="1"/>
  </r>
  <r>
    <n v="11277706"/>
    <n v="20"/>
    <x v="1"/>
    <n v="793621"/>
    <n v="1"/>
    <n v="365848604"/>
    <n v="395561803"/>
    <n v="57"/>
    <n v="-99"/>
    <n v="34"/>
    <n v="21"/>
    <n v="2"/>
    <n v="90"/>
    <n v="3"/>
    <n v="90"/>
    <x v="2"/>
    <x v="0"/>
    <n v="2"/>
    <n v="3"/>
    <x v="9"/>
    <x v="6"/>
  </r>
  <r>
    <n v="11270686"/>
    <n v="22"/>
    <x v="0"/>
    <n v="2055939"/>
    <n v="1"/>
    <n v="425160004"/>
    <n v="329025137"/>
    <n v="69"/>
    <n v="0"/>
    <n v="18"/>
    <n v="30"/>
    <n v="4"/>
    <n v="90"/>
    <n v="5"/>
    <n v="90"/>
    <x v="0"/>
    <x v="4"/>
    <n v="4"/>
    <n v="5"/>
    <x v="13"/>
    <x v="6"/>
  </r>
  <r>
    <n v="620720387"/>
    <n v="52"/>
    <x v="0"/>
    <n v="780007"/>
    <n v="2"/>
    <n v="395284347"/>
    <n v="389093794"/>
    <n v="58"/>
    <n v="-99"/>
    <n v="32"/>
    <n v="21"/>
    <n v="4"/>
    <n v="90"/>
    <n v="2"/>
    <n v="90"/>
    <x v="4"/>
    <x v="3"/>
    <n v="2"/>
    <n v="4"/>
    <x v="6"/>
    <x v="4"/>
  </r>
  <r>
    <n v="11280227"/>
    <n v="56"/>
    <x v="1"/>
    <n v="990223"/>
    <n v="2"/>
    <n v="426780436"/>
    <n v="332103270"/>
    <n v="23"/>
    <n v="10"/>
    <n v="20"/>
    <n v="14"/>
    <n v="0"/>
    <m/>
    <n v="3"/>
    <n v="90"/>
    <x v="0"/>
    <x v="0"/>
    <n v="3"/>
    <n v="0"/>
    <x v="7"/>
    <x v="5"/>
  </r>
  <r>
    <n v="11280280"/>
    <n v="34"/>
    <x v="0"/>
    <n v="990223"/>
    <n v="2"/>
    <n v="426780436"/>
    <n v="332103270"/>
    <n v="37"/>
    <n v="10"/>
    <n v="20"/>
    <n v="33"/>
    <n v="5"/>
    <n v="90"/>
    <n v="3"/>
    <n v="90"/>
    <x v="3"/>
    <x v="0"/>
    <n v="3"/>
    <n v="5"/>
    <x v="10"/>
    <x v="4"/>
  </r>
  <r>
    <n v="11280284"/>
    <n v="23"/>
    <x v="1"/>
    <n v="2053266"/>
    <n v="1"/>
    <n v="337561705"/>
    <n v="339461054"/>
    <n v="37"/>
    <n v="-99"/>
    <n v="25"/>
    <n v="22"/>
    <n v="5"/>
    <n v="90"/>
    <n v="3"/>
    <n v="90"/>
    <x v="3"/>
    <x v="0"/>
    <n v="5"/>
    <n v="3"/>
    <x v="1"/>
    <x v="0"/>
  </r>
  <r>
    <n v="11280287"/>
    <n v="5"/>
    <x v="0"/>
    <n v="2053266"/>
    <n v="1"/>
    <n v="347367035"/>
    <n v="339461054"/>
    <n v="38"/>
    <n v="-99"/>
    <n v="25"/>
    <n v="22"/>
    <n v="5"/>
    <n v="90"/>
    <n v="3"/>
    <n v="90"/>
    <x v="3"/>
    <x v="0"/>
    <n v="5"/>
    <n v="3"/>
    <x v="1"/>
    <x v="0"/>
  </r>
  <r>
    <n v="11280299"/>
    <n v="6"/>
    <x v="1"/>
    <n v="2053266"/>
    <n v="1"/>
    <n v="350265161"/>
    <n v="339461054"/>
    <n v="37"/>
    <n v="-99"/>
    <n v="25"/>
    <n v="22"/>
    <n v="5"/>
    <n v="90"/>
    <n v="3"/>
    <n v="90"/>
    <x v="3"/>
    <x v="0"/>
    <n v="5"/>
    <n v="3"/>
    <x v="1"/>
    <x v="0"/>
  </r>
  <r>
    <n v="11280299"/>
    <n v="23"/>
    <x v="1"/>
    <n v="2053266"/>
    <n v="1"/>
    <n v="350265161"/>
    <n v="339461054"/>
    <n v="37"/>
    <n v="-99"/>
    <n v="25"/>
    <n v="22"/>
    <n v="5"/>
    <n v="90"/>
    <n v="3"/>
    <n v="90"/>
    <x v="3"/>
    <x v="0"/>
    <n v="5"/>
    <n v="3"/>
    <x v="1"/>
    <x v="0"/>
  </r>
  <r>
    <n v="11278308"/>
    <n v="77"/>
    <x v="0"/>
    <n v="315523"/>
    <n v="1"/>
    <n v="337806897"/>
    <n v="407088813"/>
    <n v="48"/>
    <n v="-99"/>
    <n v="28"/>
    <n v="28"/>
    <n v="4"/>
    <n v="90"/>
    <n v="2"/>
    <n v="90"/>
    <x v="0"/>
    <x v="0"/>
    <n v="4"/>
    <n v="2"/>
    <x v="1"/>
    <x v="0"/>
  </r>
  <r>
    <n v="11280953"/>
    <n v="14"/>
    <x v="1"/>
    <n v="463541"/>
    <n v="1"/>
    <n v="349945167"/>
    <n v="399587813"/>
    <n v="49"/>
    <n v="-99"/>
    <n v="25"/>
    <n v="22"/>
    <n v="2"/>
    <n v="90"/>
    <n v="3"/>
    <n v="90"/>
    <x v="0"/>
    <x v="0"/>
    <n v="2"/>
    <n v="3"/>
    <x v="1"/>
    <x v="6"/>
  </r>
  <r>
    <n v="11280965"/>
    <n v="39"/>
    <x v="0"/>
    <n v="990223"/>
    <n v="2"/>
    <n v="422407611"/>
    <n v="332103270"/>
    <n v="48"/>
    <n v="10"/>
    <n v="20"/>
    <n v="37"/>
    <n v="2"/>
    <n v="90"/>
    <n v="3"/>
    <n v="90"/>
    <x v="2"/>
    <x v="0"/>
    <n v="3"/>
    <n v="2"/>
    <x v="12"/>
    <x v="1"/>
  </r>
  <r>
    <n v="619858793"/>
    <n v="73"/>
    <x v="1"/>
    <n v="793607"/>
    <n v="2"/>
    <n v="384162310"/>
    <n v="398339351"/>
    <n v="23"/>
    <n v="4"/>
    <n v="32"/>
    <n v="19"/>
    <n v="2"/>
    <n v="90"/>
    <n v="5"/>
    <n v="90"/>
    <x v="0"/>
    <x v="0"/>
    <n v="5"/>
    <n v="2"/>
    <x v="9"/>
    <x v="5"/>
  </r>
  <r>
    <n v="620520498"/>
    <n v="83"/>
    <x v="0"/>
    <n v="793607"/>
    <n v="2"/>
    <n v="377556790"/>
    <n v="398339351"/>
    <n v="24"/>
    <n v="4"/>
    <n v="30"/>
    <n v="34"/>
    <n v="3"/>
    <n v="90"/>
    <n v="5"/>
    <n v="90"/>
    <x v="3"/>
    <x v="0"/>
    <n v="5"/>
    <n v="3"/>
    <x v="2"/>
    <x v="0"/>
  </r>
  <r>
    <n v="11204019"/>
    <n v="54"/>
    <x v="0"/>
    <n v="793607"/>
    <n v="1"/>
    <n v="355656057"/>
    <n v="358163605"/>
    <n v="58"/>
    <n v="1"/>
    <n v="34"/>
    <n v="35"/>
    <n v="6"/>
    <n v="90"/>
    <n v="5"/>
    <n v="90"/>
    <x v="2"/>
    <x v="0"/>
    <n v="6"/>
    <n v="5"/>
    <x v="2"/>
    <x v="1"/>
  </r>
  <r>
    <n v="11227530"/>
    <n v="68"/>
    <x v="1"/>
    <n v="793607"/>
    <n v="1"/>
    <n v="411006395"/>
    <n v="358163605"/>
    <n v="78"/>
    <n v="1"/>
    <n v="33"/>
    <n v="33"/>
    <n v="6"/>
    <n v="90"/>
    <n v="3"/>
    <n v="90"/>
    <x v="2"/>
    <x v="4"/>
    <n v="6"/>
    <n v="3"/>
    <x v="1"/>
    <x v="5"/>
  </r>
  <r>
    <n v="11227530"/>
    <n v="81"/>
    <x v="0"/>
    <n v="793607"/>
    <n v="1"/>
    <n v="398339351"/>
    <n v="358163605"/>
    <n v="78"/>
    <n v="1"/>
    <n v="33"/>
    <n v="33"/>
    <n v="6"/>
    <n v="90"/>
    <n v="3"/>
    <n v="90"/>
    <x v="2"/>
    <x v="4"/>
    <n v="6"/>
    <n v="3"/>
    <x v="1"/>
    <x v="5"/>
  </r>
  <r>
    <n v="11204021"/>
    <n v="8"/>
    <x v="1"/>
    <n v="793607"/>
    <n v="2"/>
    <n v="398339351"/>
    <n v="358163605"/>
    <n v="33"/>
    <n v="1"/>
    <n v="33"/>
    <n v="25"/>
    <n v="1"/>
    <n v="90"/>
    <n v="6"/>
    <n v="90"/>
    <x v="0"/>
    <x v="0"/>
    <n v="6"/>
    <n v="1"/>
    <x v="6"/>
    <x v="10"/>
  </r>
  <r>
    <n v="11222848"/>
    <n v="82"/>
    <x v="0"/>
    <n v="793607"/>
    <n v="1"/>
    <n v="398339351"/>
    <n v="406685232"/>
    <n v="53"/>
    <n v="4"/>
    <n v="34"/>
    <n v="27"/>
    <n v="5"/>
    <n v="90"/>
    <n v="3"/>
    <n v="90"/>
    <x v="2"/>
    <x v="5"/>
    <n v="5"/>
    <n v="3"/>
    <x v="7"/>
    <x v="0"/>
  </r>
  <r>
    <n v="11271448"/>
    <n v="19"/>
    <x v="1"/>
    <n v="793607"/>
    <n v="2"/>
    <n v="355656057"/>
    <n v="358163605"/>
    <n v="47"/>
    <n v="1"/>
    <n v="21"/>
    <n v="25"/>
    <n v="1"/>
    <n v="90"/>
    <n v="2"/>
    <n v="90"/>
    <x v="0"/>
    <x v="1"/>
    <n v="2"/>
    <n v="1"/>
    <x v="2"/>
    <x v="1"/>
  </r>
  <r>
    <n v="11271448"/>
    <n v="43"/>
    <x v="1"/>
    <n v="793607"/>
    <n v="2"/>
    <n v="302208676"/>
    <n v="358163605"/>
    <n v="47"/>
    <n v="1"/>
    <n v="21"/>
    <n v="25"/>
    <n v="1"/>
    <n v="90"/>
    <n v="2"/>
    <n v="90"/>
    <x v="0"/>
    <x v="1"/>
    <n v="2"/>
    <n v="1"/>
    <x v="2"/>
    <x v="1"/>
  </r>
  <r>
    <n v="11271448"/>
    <n v="48"/>
    <x v="1"/>
    <n v="261537"/>
    <n v="1"/>
    <n v="337070413"/>
    <n v="321856913"/>
    <n v="47"/>
    <n v="-99"/>
    <n v="13"/>
    <n v="22"/>
    <n v="1"/>
    <n v="90"/>
    <n v="2"/>
    <n v="90"/>
    <x v="0"/>
    <x v="1"/>
    <n v="1"/>
    <n v="2"/>
    <x v="13"/>
    <x v="6"/>
  </r>
  <r>
    <n v="11222850"/>
    <n v="64"/>
    <x v="1"/>
    <n v="793607"/>
    <n v="2"/>
    <n v="384162310"/>
    <n v="406685232"/>
    <n v="34"/>
    <n v="4"/>
    <n v="32"/>
    <n v="26"/>
    <n v="6"/>
    <n v="90"/>
    <n v="6"/>
    <n v="90"/>
    <x v="3"/>
    <x v="0"/>
    <n v="6"/>
    <n v="6"/>
    <x v="7"/>
    <x v="3"/>
  </r>
  <r>
    <n v="11255616"/>
    <n v="35"/>
    <x v="1"/>
    <n v="793607"/>
    <n v="1"/>
    <n v="384162310"/>
    <n v="358163605"/>
    <n v="61"/>
    <n v="1"/>
    <n v="33"/>
    <n v="23"/>
    <n v="6"/>
    <n v="90"/>
    <n v="0"/>
    <m/>
    <x v="2"/>
    <x v="0"/>
    <n v="6"/>
    <n v="0"/>
    <x v="6"/>
    <x v="14"/>
  </r>
  <r>
    <n v="11204029"/>
    <n v="87"/>
    <x v="1"/>
    <n v="793607"/>
    <n v="2"/>
    <n v="398339351"/>
    <n v="358163605"/>
    <n v="49"/>
    <n v="1"/>
    <n v="33"/>
    <n v="35"/>
    <n v="3"/>
    <n v="90"/>
    <n v="6"/>
    <n v="90"/>
    <x v="0"/>
    <x v="1"/>
    <n v="6"/>
    <n v="3"/>
    <x v="2"/>
    <x v="5"/>
  </r>
  <r>
    <n v="11281481"/>
    <n v="76"/>
    <x v="1"/>
    <n v="793607"/>
    <n v="2"/>
    <n v="302208676"/>
    <n v="358163605"/>
    <n v="33"/>
    <n v="1"/>
    <n v="21"/>
    <n v="23"/>
    <n v="0"/>
    <m/>
    <n v="2"/>
    <n v="90"/>
    <x v="1"/>
    <x v="1"/>
    <n v="2"/>
    <n v="0"/>
    <x v="2"/>
    <x v="0"/>
  </r>
  <r>
    <n v="620165042"/>
    <n v="23"/>
    <x v="1"/>
    <n v="2052500"/>
    <n v="2"/>
    <n v="428079564"/>
    <n v="425093518"/>
    <n v="66"/>
    <n v="3"/>
    <n v="17"/>
    <n v="18"/>
    <n v="1"/>
    <n v="90"/>
    <n v="2"/>
    <n v="90"/>
    <x v="0"/>
    <x v="0"/>
    <n v="2"/>
    <n v="1"/>
    <x v="2"/>
    <x v="1"/>
  </r>
  <r>
    <n v="620609812"/>
    <n v="22"/>
    <x v="1"/>
    <n v="1333784"/>
    <n v="2"/>
    <n v="410230840"/>
    <n v="410470962"/>
    <n v="42"/>
    <n v="10"/>
    <n v="41"/>
    <n v="22"/>
    <n v="3"/>
    <n v="90"/>
    <n v="6"/>
    <n v="90"/>
    <x v="0"/>
    <x v="3"/>
    <n v="6"/>
    <n v="3"/>
    <x v="14"/>
    <x v="5"/>
  </r>
  <r>
    <n v="11204937"/>
    <n v="78"/>
    <x v="1"/>
    <n v="1333784"/>
    <n v="1"/>
    <n v="409405217"/>
    <n v="409194397"/>
    <n v="59"/>
    <n v="10"/>
    <n v="44"/>
    <n v="19"/>
    <n v="5"/>
    <n v="90"/>
    <n v="0"/>
    <m/>
    <x v="5"/>
    <x v="0"/>
    <n v="5"/>
    <n v="0"/>
    <x v="3"/>
    <x v="10"/>
  </r>
  <r>
    <n v="10763133"/>
    <n v="33"/>
    <x v="0"/>
    <n v="1333784"/>
    <n v="1"/>
    <n v="411100161"/>
    <n v="409194397"/>
    <n v="51"/>
    <n v="10"/>
    <n v="44"/>
    <n v="45"/>
    <n v="5"/>
    <n v="90"/>
    <n v="6"/>
    <n v="90"/>
    <x v="5"/>
    <x v="3"/>
    <n v="5"/>
    <n v="6"/>
    <x v="2"/>
    <x v="6"/>
  </r>
  <r>
    <n v="11250419"/>
    <n v="25"/>
    <x v="0"/>
    <n v="1415416"/>
    <n v="2"/>
    <n v="425333742"/>
    <n v="416632663"/>
    <n v="56"/>
    <n v="-99"/>
    <n v="14"/>
    <n v="48"/>
    <n v="5"/>
    <n v="90"/>
    <n v="5"/>
    <n v="90"/>
    <x v="5"/>
    <x v="6"/>
    <n v="5"/>
    <n v="5"/>
    <x v="15"/>
    <x v="3"/>
  </r>
  <r>
    <n v="11250419"/>
    <n v="76"/>
    <x v="0"/>
    <n v="1415416"/>
    <n v="2"/>
    <n v="397323774"/>
    <n v="416632663"/>
    <n v="56"/>
    <n v="-99"/>
    <n v="14"/>
    <n v="48"/>
    <n v="5"/>
    <n v="90"/>
    <n v="5"/>
    <n v="90"/>
    <x v="5"/>
    <x v="6"/>
    <n v="5"/>
    <n v="5"/>
    <x v="15"/>
    <x v="3"/>
  </r>
  <r>
    <n v="11238095"/>
    <n v="35"/>
    <x v="0"/>
    <n v="1596594"/>
    <n v="1"/>
    <n v="404507807"/>
    <n v="397710660"/>
    <n v="51"/>
    <n v="-99"/>
    <n v="32"/>
    <n v="48"/>
    <n v="3"/>
    <n v="90"/>
    <n v="5"/>
    <n v="90"/>
    <x v="4"/>
    <x v="3"/>
    <n v="3"/>
    <n v="5"/>
    <x v="10"/>
    <x v="4"/>
  </r>
  <r>
    <n v="11262061"/>
    <n v="38"/>
    <x v="0"/>
    <n v="1372906"/>
    <n v="2"/>
    <n v="426684634"/>
    <n v="365628488"/>
    <n v="63"/>
    <n v="-99"/>
    <n v="20"/>
    <n v="49"/>
    <n v="6"/>
    <n v="90"/>
    <n v="7"/>
    <n v="90"/>
    <x v="5"/>
    <x v="1"/>
    <n v="7"/>
    <n v="6"/>
    <x v="16"/>
    <x v="1"/>
  </r>
  <r>
    <n v="11262061"/>
    <n v="39"/>
    <x v="1"/>
    <n v="1333784"/>
    <n v="1"/>
    <n v="411100161"/>
    <n v="409194397"/>
    <n v="63"/>
    <n v="10"/>
    <n v="45"/>
    <n v="19"/>
    <n v="6"/>
    <n v="90"/>
    <n v="7"/>
    <n v="90"/>
    <x v="5"/>
    <x v="1"/>
    <n v="6"/>
    <n v="7"/>
    <x v="3"/>
    <x v="6"/>
  </r>
  <r>
    <n v="11279657"/>
    <n v="56"/>
    <x v="1"/>
    <n v="1333784"/>
    <n v="2"/>
    <n v="410700881"/>
    <n v="409194397"/>
    <n v="61"/>
    <n v="10"/>
    <n v="42"/>
    <n v="33"/>
    <n v="5"/>
    <n v="90"/>
    <n v="5"/>
    <n v="90"/>
    <x v="0"/>
    <x v="0"/>
    <n v="5"/>
    <n v="5"/>
    <x v="6"/>
    <x v="3"/>
  </r>
  <r>
    <n v="618407316"/>
    <n v="54"/>
    <x v="1"/>
    <n v="948677"/>
    <n v="1"/>
    <n v="331235210"/>
    <n v="327154608"/>
    <n v="79"/>
    <n v="8"/>
    <n v="19"/>
    <n v="9"/>
    <n v="3"/>
    <n v="90"/>
    <n v="2"/>
    <n v="90"/>
    <x v="2"/>
    <x v="0"/>
    <n v="3"/>
    <n v="2"/>
    <x v="6"/>
    <x v="1"/>
  </r>
  <r>
    <n v="618407321"/>
    <n v="40"/>
    <x v="0"/>
    <n v="950021"/>
    <n v="1"/>
    <n v="424411445"/>
    <n v="425453659"/>
    <n v="40"/>
    <n v="-99"/>
    <n v="15"/>
    <n v="28"/>
    <n v="2"/>
    <n v="90"/>
    <n v="4"/>
    <n v="90"/>
    <x v="0"/>
    <x v="0"/>
    <n v="2"/>
    <n v="4"/>
    <x v="10"/>
    <x v="4"/>
  </r>
  <r>
    <n v="11106345"/>
    <n v="26"/>
    <x v="0"/>
    <n v="157258"/>
    <n v="2"/>
    <n v="432187668"/>
    <n v="432187661"/>
    <n v="77"/>
    <m/>
    <n v="16"/>
    <n v="37"/>
    <n v="1"/>
    <n v="90"/>
    <n v="3"/>
    <n v="90"/>
    <x v="4"/>
    <x v="2"/>
    <n v="3"/>
    <n v="1"/>
    <x v="5"/>
    <x v="0"/>
  </r>
  <r>
    <n v="10765440"/>
    <n v="81"/>
    <x v="1"/>
    <n v="1414488"/>
    <n v="1"/>
    <n v="365408584"/>
    <n v="349215131"/>
    <n v="77"/>
    <m/>
    <n v="27"/>
    <n v="21"/>
    <n v="1"/>
    <n v="90"/>
    <n v="2"/>
    <n v="90"/>
    <x v="4"/>
    <x v="0"/>
    <n v="1"/>
    <n v="2"/>
    <x v="7"/>
    <x v="6"/>
  </r>
  <r>
    <n v="10765830"/>
    <n v="86"/>
    <x v="0"/>
    <n v="1596713"/>
    <n v="2"/>
    <n v="332641711"/>
    <n v="432290406"/>
    <n v="79"/>
    <m/>
    <n v="17"/>
    <n v="37"/>
    <n v="1"/>
    <n v="90"/>
    <n v="2"/>
    <n v="90"/>
    <x v="4"/>
    <x v="0"/>
    <n v="2"/>
    <n v="1"/>
    <x v="12"/>
    <x v="1"/>
  </r>
  <r>
    <n v="10765935"/>
    <n v="74"/>
    <x v="1"/>
    <n v="1414488"/>
    <n v="1"/>
    <n v="365408584"/>
    <n v="349215131"/>
    <n v="81"/>
    <m/>
    <n v="27"/>
    <n v="17"/>
    <n v="1"/>
    <n v="90"/>
    <n v="0"/>
    <m/>
    <x v="4"/>
    <x v="0"/>
    <n v="1"/>
    <n v="0"/>
    <x v="6"/>
    <x v="1"/>
  </r>
  <r>
    <n v="11190176"/>
    <n v="29"/>
    <x v="0"/>
    <n v="1414488"/>
    <n v="1"/>
    <n v="365408584"/>
    <n v="349215131"/>
    <n v="77"/>
    <m/>
    <n v="27"/>
    <n v="20"/>
    <n v="1"/>
    <n v="90"/>
    <n v="2"/>
    <n v="90"/>
    <x v="4"/>
    <x v="0"/>
    <n v="1"/>
    <n v="2"/>
    <x v="7"/>
    <x v="6"/>
  </r>
  <r>
    <n v="10910050"/>
    <n v="23"/>
    <x v="1"/>
    <n v="1414488"/>
    <n v="1"/>
    <n v="365408584"/>
    <n v="349215131"/>
    <n v="78"/>
    <m/>
    <n v="27"/>
    <n v="19"/>
    <n v="1"/>
    <n v="90"/>
    <n v="0"/>
    <m/>
    <x v="4"/>
    <x v="2"/>
    <n v="1"/>
    <n v="0"/>
    <x v="6"/>
    <x v="1"/>
  </r>
  <r>
    <n v="10910050"/>
    <n v="42"/>
    <x v="1"/>
    <n v="1414488"/>
    <n v="1"/>
    <n v="365408584"/>
    <n v="349215131"/>
    <n v="78"/>
    <m/>
    <n v="27"/>
    <n v="19"/>
    <n v="1"/>
    <n v="90"/>
    <n v="0"/>
    <m/>
    <x v="4"/>
    <x v="2"/>
    <n v="1"/>
    <n v="0"/>
    <x v="6"/>
    <x v="1"/>
  </r>
  <r>
    <n v="11203683"/>
    <n v="108"/>
    <x v="1"/>
    <n v="1414488"/>
    <n v="2"/>
    <n v="365408584"/>
    <n v="349215131"/>
    <n v="11"/>
    <m/>
    <n v="25"/>
    <n v="44"/>
    <n v="1"/>
    <n v="85"/>
    <n v="1"/>
    <n v="90"/>
    <x v="3"/>
    <x v="2"/>
    <n v="1"/>
    <n v="1"/>
    <x v="12"/>
    <x v="3"/>
  </r>
  <r>
    <n v="10980415"/>
    <n v="16"/>
    <x v="0"/>
    <n v="1414488"/>
    <n v="1"/>
    <n v="365408584"/>
    <n v="349215131"/>
    <n v="71"/>
    <m/>
    <n v="27"/>
    <n v="22"/>
    <n v="1"/>
    <n v="90"/>
    <n v="4"/>
    <n v="90"/>
    <x v="4"/>
    <x v="2"/>
    <n v="1"/>
    <n v="4"/>
    <x v="7"/>
    <x v="2"/>
  </r>
  <r>
    <n v="10980565"/>
    <n v="28"/>
    <x v="0"/>
    <n v="696221"/>
    <n v="2"/>
    <n v="426496355"/>
    <n v="432245611"/>
    <n v="80"/>
    <m/>
    <n v="14"/>
    <n v="37"/>
    <n v="1"/>
    <n v="90"/>
    <n v="1"/>
    <n v="90"/>
    <x v="4"/>
    <x v="1"/>
    <n v="1"/>
    <n v="1"/>
    <x v="5"/>
    <x v="3"/>
  </r>
  <r>
    <n v="11109153"/>
    <n v="9"/>
    <x v="0"/>
    <n v="1414488"/>
    <n v="1"/>
    <n v="365408584"/>
    <n v="349215131"/>
    <n v="75"/>
    <m/>
    <n v="27"/>
    <n v="21"/>
    <n v="1"/>
    <n v="90"/>
    <n v="2"/>
    <n v="90"/>
    <x v="4"/>
    <x v="1"/>
    <n v="1"/>
    <n v="2"/>
    <x v="7"/>
    <x v="6"/>
  </r>
  <r>
    <n v="10980407"/>
    <n v="12"/>
    <x v="0"/>
    <n v="1544760"/>
    <n v="2"/>
    <n v="432183671"/>
    <n v="432183665"/>
    <n v="75"/>
    <m/>
    <n v="16"/>
    <n v="37"/>
    <n v="1"/>
    <n v="90"/>
    <n v="3"/>
    <n v="90"/>
    <x v="4"/>
    <x v="5"/>
    <n v="3"/>
    <n v="1"/>
    <x v="5"/>
    <x v="0"/>
  </r>
  <r>
    <n v="11195225"/>
    <n v="82"/>
    <x v="0"/>
    <n v="1414488"/>
    <n v="1"/>
    <n v="365408584"/>
    <n v="349215131"/>
    <n v="80"/>
    <m/>
    <n v="27"/>
    <n v="19"/>
    <n v="1"/>
    <n v="90"/>
    <n v="2"/>
    <n v="90"/>
    <x v="4"/>
    <x v="0"/>
    <n v="1"/>
    <n v="2"/>
    <x v="6"/>
    <x v="6"/>
  </r>
  <r>
    <n v="11209738"/>
    <n v="80"/>
    <x v="1"/>
    <n v="1414488"/>
    <n v="2"/>
    <n v="365408584"/>
    <n v="349215131"/>
    <n v="14"/>
    <m/>
    <n v="27"/>
    <n v="46"/>
    <n v="0"/>
    <m/>
    <n v="1"/>
    <n v="90"/>
    <x v="3"/>
    <x v="2"/>
    <n v="1"/>
    <n v="0"/>
    <x v="12"/>
    <x v="1"/>
  </r>
  <r>
    <n v="11213562"/>
    <n v="28"/>
    <x v="1"/>
    <n v="1414488"/>
    <n v="1"/>
    <n v="365408584"/>
    <n v="349215131"/>
    <n v="65"/>
    <m/>
    <n v="26"/>
    <n v="21"/>
    <n v="1"/>
    <n v="90"/>
    <n v="0"/>
    <m/>
    <x v="4"/>
    <x v="0"/>
    <n v="1"/>
    <n v="0"/>
    <x v="7"/>
    <x v="1"/>
  </r>
  <r>
    <n v="11213562"/>
    <n v="67"/>
    <x v="1"/>
    <n v="1414488"/>
    <n v="1"/>
    <n v="365408584"/>
    <n v="349215131"/>
    <n v="65"/>
    <m/>
    <n v="26"/>
    <n v="21"/>
    <n v="1"/>
    <n v="90"/>
    <n v="0"/>
    <m/>
    <x v="4"/>
    <x v="0"/>
    <n v="1"/>
    <n v="0"/>
    <x v="7"/>
    <x v="1"/>
  </r>
  <r>
    <n v="11216489"/>
    <n v="86"/>
    <x v="1"/>
    <n v="1414488"/>
    <n v="2"/>
    <n v="416143032"/>
    <n v="384110678"/>
    <n v="53"/>
    <m/>
    <n v="21"/>
    <n v="20"/>
    <n v="4"/>
    <n v="90"/>
    <n v="4"/>
    <n v="90"/>
    <x v="4"/>
    <x v="0"/>
    <n v="4"/>
    <n v="4"/>
    <x v="1"/>
    <x v="3"/>
  </r>
  <r>
    <n v="11209538"/>
    <n v="31"/>
    <x v="0"/>
    <n v="1414488"/>
    <n v="1"/>
    <n v="365408584"/>
    <n v="349215131"/>
    <n v="73"/>
    <m/>
    <n v="26"/>
    <n v="19"/>
    <n v="1"/>
    <n v="90"/>
    <n v="3"/>
    <n v="90"/>
    <x v="4"/>
    <x v="0"/>
    <n v="1"/>
    <n v="3"/>
    <x v="7"/>
    <x v="4"/>
  </r>
  <r>
    <n v="11210944"/>
    <n v="70"/>
    <x v="0"/>
    <n v="2056245"/>
    <n v="2"/>
    <n v="355972938"/>
    <n v="389107540"/>
    <n v="72"/>
    <m/>
    <n v="13"/>
    <n v="37"/>
    <n v="1"/>
    <n v="90"/>
    <n v="2"/>
    <n v="90"/>
    <x v="4"/>
    <x v="0"/>
    <n v="2"/>
    <n v="1"/>
    <x v="5"/>
    <x v="1"/>
  </r>
  <r>
    <n v="11214862"/>
    <n v="25"/>
    <x v="0"/>
    <n v="1414488"/>
    <n v="1"/>
    <n v="365408584"/>
    <n v="349215131"/>
    <n v="85"/>
    <m/>
    <n v="27"/>
    <n v="20"/>
    <n v="1"/>
    <n v="90"/>
    <n v="3"/>
    <n v="90"/>
    <x v="4"/>
    <x v="4"/>
    <n v="1"/>
    <n v="3"/>
    <x v="7"/>
    <x v="4"/>
  </r>
  <r>
    <n v="11214256"/>
    <n v="3"/>
    <x v="1"/>
    <n v="1414488"/>
    <n v="1"/>
    <n v="365408584"/>
    <n v="349215131"/>
    <n v="76"/>
    <m/>
    <n v="27"/>
    <n v="23"/>
    <n v="1"/>
    <n v="90"/>
    <n v="0"/>
    <m/>
    <x v="4"/>
    <x v="5"/>
    <n v="1"/>
    <n v="0"/>
    <x v="7"/>
    <x v="1"/>
  </r>
  <r>
    <n v="11194862"/>
    <n v="13"/>
    <x v="0"/>
    <n v="1579274"/>
    <n v="2"/>
    <n v="433357133"/>
    <n v="433357130"/>
    <n v="81"/>
    <m/>
    <n v="14"/>
    <n v="37"/>
    <n v="1"/>
    <n v="90"/>
    <n v="2"/>
    <n v="90"/>
    <x v="4"/>
    <x v="0"/>
    <n v="2"/>
    <n v="1"/>
    <x v="5"/>
    <x v="1"/>
  </r>
  <r>
    <n v="11101596"/>
    <n v="89"/>
    <x v="1"/>
    <n v="1414488"/>
    <n v="1"/>
    <n v="365408584"/>
    <n v="349215131"/>
    <n v="79"/>
    <m/>
    <n v="27"/>
    <n v="18"/>
    <n v="1"/>
    <n v="90"/>
    <n v="1"/>
    <n v="90"/>
    <x v="4"/>
    <x v="2"/>
    <n v="1"/>
    <n v="1"/>
    <x v="6"/>
    <x v="3"/>
  </r>
  <r>
    <n v="11108334"/>
    <n v="22"/>
    <x v="1"/>
    <n v="1414488"/>
    <n v="1"/>
    <n v="365408584"/>
    <n v="349215131"/>
    <n v="77"/>
    <m/>
    <n v="26"/>
    <n v="21"/>
    <n v="1"/>
    <n v="90"/>
    <n v="0"/>
    <m/>
    <x v="4"/>
    <x v="1"/>
    <n v="1"/>
    <n v="0"/>
    <x v="7"/>
    <x v="1"/>
  </r>
  <r>
    <n v="11108386"/>
    <n v="52"/>
    <x v="0"/>
    <n v="1414488"/>
    <n v="1"/>
    <n v="365408584"/>
    <n v="349215131"/>
    <n v="76"/>
    <m/>
    <n v="26"/>
    <n v="19"/>
    <n v="1"/>
    <n v="90"/>
    <n v="1"/>
    <n v="90"/>
    <x v="4"/>
    <x v="0"/>
    <n v="1"/>
    <n v="1"/>
    <x v="7"/>
    <x v="3"/>
  </r>
  <r>
    <n v="10989482"/>
    <n v="57"/>
    <x v="1"/>
    <n v="244624"/>
    <n v="2"/>
    <n v="432217563"/>
    <n v="350735655"/>
    <n v="77"/>
    <m/>
    <n v="19"/>
    <n v="37"/>
    <n v="1"/>
    <n v="90"/>
    <n v="1"/>
    <n v="90"/>
    <x v="4"/>
    <x v="2"/>
    <n v="1"/>
    <n v="1"/>
    <x v="12"/>
    <x v="3"/>
  </r>
  <r>
    <n v="11196402"/>
    <n v="61"/>
    <x v="0"/>
    <n v="1414488"/>
    <n v="1"/>
    <n v="365408584"/>
    <n v="349215131"/>
    <n v="80"/>
    <m/>
    <n v="26"/>
    <n v="21"/>
    <n v="1"/>
    <n v="90"/>
    <n v="2"/>
    <n v="90"/>
    <x v="4"/>
    <x v="2"/>
    <n v="1"/>
    <n v="2"/>
    <x v="7"/>
    <x v="6"/>
  </r>
  <r>
    <n v="11155251"/>
    <n v="80"/>
    <x v="0"/>
    <n v="1414488"/>
    <n v="1"/>
    <n v="365408584"/>
    <n v="349215131"/>
    <n v="79"/>
    <m/>
    <n v="26"/>
    <n v="20"/>
    <n v="1"/>
    <n v="90"/>
    <n v="2"/>
    <n v="90"/>
    <x v="4"/>
    <x v="0"/>
    <n v="1"/>
    <n v="2"/>
    <x v="7"/>
    <x v="6"/>
  </r>
  <r>
    <n v="11105468"/>
    <n v="8"/>
    <x v="1"/>
    <n v="1414488"/>
    <n v="1"/>
    <n v="365408584"/>
    <n v="349215131"/>
    <n v="81"/>
    <m/>
    <n v="27"/>
    <n v="19"/>
    <n v="1"/>
    <n v="90"/>
    <n v="0"/>
    <m/>
    <x v="4"/>
    <x v="0"/>
    <n v="1"/>
    <n v="0"/>
    <x v="6"/>
    <x v="1"/>
  </r>
  <r>
    <n v="11180598"/>
    <n v="14"/>
    <x v="0"/>
    <n v="1414488"/>
    <n v="1"/>
    <n v="365408584"/>
    <n v="349215131"/>
    <n v="82"/>
    <m/>
    <n v="27"/>
    <n v="22"/>
    <n v="1"/>
    <n v="90"/>
    <n v="0"/>
    <m/>
    <x v="4"/>
    <x v="4"/>
    <n v="1"/>
    <n v="0"/>
    <x v="7"/>
    <x v="1"/>
  </r>
  <r>
    <n v="11211125"/>
    <n v="84"/>
    <x v="1"/>
    <n v="1414488"/>
    <n v="1"/>
    <n v="365408584"/>
    <n v="349215131"/>
    <n v="77"/>
    <m/>
    <n v="26"/>
    <n v="20"/>
    <n v="1"/>
    <n v="90"/>
    <n v="0"/>
    <m/>
    <x v="4"/>
    <x v="0"/>
    <n v="1"/>
    <n v="0"/>
    <x v="7"/>
    <x v="1"/>
  </r>
  <r>
    <n v="11198607"/>
    <n v="10"/>
    <x v="0"/>
    <n v="1414488"/>
    <n v="1"/>
    <n v="365408584"/>
    <n v="349215131"/>
    <n v="82"/>
    <m/>
    <n v="27"/>
    <n v="19"/>
    <n v="1"/>
    <n v="90"/>
    <n v="1"/>
    <n v="90"/>
    <x v="4"/>
    <x v="0"/>
    <n v="1"/>
    <n v="1"/>
    <x v="6"/>
    <x v="3"/>
  </r>
  <r>
    <n v="11214536"/>
    <n v="74"/>
    <x v="1"/>
    <n v="1414488"/>
    <n v="1"/>
    <n v="365408584"/>
    <n v="349215131"/>
    <n v="71"/>
    <m/>
    <n v="27"/>
    <n v="20"/>
    <n v="1"/>
    <n v="90"/>
    <n v="0"/>
    <m/>
    <x v="4"/>
    <x v="0"/>
    <n v="1"/>
    <n v="0"/>
    <x v="7"/>
    <x v="1"/>
  </r>
  <r>
    <n v="11198434"/>
    <n v="51"/>
    <x v="0"/>
    <n v="1414488"/>
    <n v="1"/>
    <n v="365408584"/>
    <n v="349215131"/>
    <n v="79"/>
    <m/>
    <n v="27"/>
    <n v="18"/>
    <n v="1"/>
    <n v="90"/>
    <n v="4"/>
    <n v="90"/>
    <x v="4"/>
    <x v="0"/>
    <n v="1"/>
    <n v="4"/>
    <x v="6"/>
    <x v="2"/>
  </r>
  <r>
    <n v="11109070"/>
    <n v="12"/>
    <x v="1"/>
    <n v="1414488"/>
    <n v="1"/>
    <n v="365408584"/>
    <n v="349215131"/>
    <n v="77"/>
    <m/>
    <n v="26"/>
    <n v="21"/>
    <n v="1"/>
    <n v="90"/>
    <n v="0"/>
    <m/>
    <x v="4"/>
    <x v="0"/>
    <n v="1"/>
    <n v="0"/>
    <x v="7"/>
    <x v="1"/>
  </r>
  <r>
    <n v="11179759"/>
    <n v="70"/>
    <x v="1"/>
    <n v="1414488"/>
    <n v="1"/>
    <n v="365408584"/>
    <n v="349215131"/>
    <n v="78"/>
    <m/>
    <n v="27"/>
    <n v="18"/>
    <n v="1"/>
    <n v="90"/>
    <n v="0"/>
    <m/>
    <x v="4"/>
    <x v="0"/>
    <n v="1"/>
    <n v="0"/>
    <x v="6"/>
    <x v="1"/>
  </r>
  <r>
    <n v="11226320"/>
    <n v="77"/>
    <x v="1"/>
    <n v="1414488"/>
    <n v="2"/>
    <n v="365408584"/>
    <n v="349215131"/>
    <n v="12"/>
    <m/>
    <n v="25"/>
    <n v="43"/>
    <n v="1"/>
    <n v="21"/>
    <n v="1"/>
    <n v="90"/>
    <x v="3"/>
    <x v="2"/>
    <n v="1"/>
    <n v="1"/>
    <x v="12"/>
    <x v="3"/>
  </r>
  <r>
    <n v="11195961"/>
    <n v="17"/>
    <x v="0"/>
    <n v="1414488"/>
    <n v="1"/>
    <n v="365408584"/>
    <n v="349215131"/>
    <n v="77"/>
    <m/>
    <n v="26"/>
    <n v="19"/>
    <n v="1"/>
    <n v="90"/>
    <n v="3"/>
    <n v="90"/>
    <x v="4"/>
    <x v="0"/>
    <n v="1"/>
    <n v="3"/>
    <x v="7"/>
    <x v="4"/>
  </r>
  <r>
    <n v="11202753"/>
    <n v="32"/>
    <x v="0"/>
    <n v="1414488"/>
    <n v="1"/>
    <n v="365408584"/>
    <n v="349215131"/>
    <n v="77"/>
    <m/>
    <n v="26"/>
    <n v="21"/>
    <n v="1"/>
    <n v="90"/>
    <n v="4"/>
    <n v="90"/>
    <x v="4"/>
    <x v="0"/>
    <n v="1"/>
    <n v="4"/>
    <x v="7"/>
    <x v="2"/>
  </r>
  <r>
    <n v="11212703"/>
    <n v="86"/>
    <x v="0"/>
    <n v="1414488"/>
    <n v="1"/>
    <n v="365408584"/>
    <n v="349215131"/>
    <n v="80"/>
    <m/>
    <n v="27"/>
    <n v="18"/>
    <n v="1"/>
    <n v="90"/>
    <n v="3"/>
    <n v="90"/>
    <x v="4"/>
    <x v="0"/>
    <n v="1"/>
    <n v="3"/>
    <x v="6"/>
    <x v="4"/>
  </r>
  <r>
    <n v="11216173"/>
    <n v="22"/>
    <x v="1"/>
    <n v="1414488"/>
    <n v="1"/>
    <n v="365408584"/>
    <n v="349215131"/>
    <n v="75"/>
    <m/>
    <n v="27"/>
    <n v="21"/>
    <n v="1"/>
    <n v="90"/>
    <n v="0"/>
    <m/>
    <x v="4"/>
    <x v="0"/>
    <n v="1"/>
    <n v="0"/>
    <x v="7"/>
    <x v="1"/>
  </r>
  <r>
    <n v="11105364"/>
    <n v="20"/>
    <x v="1"/>
    <n v="1414488"/>
    <n v="1"/>
    <n v="365408584"/>
    <n v="349215131"/>
    <n v="82"/>
    <m/>
    <n v="27"/>
    <n v="20"/>
    <n v="1"/>
    <n v="90"/>
    <n v="0"/>
    <m/>
    <x v="4"/>
    <x v="1"/>
    <n v="1"/>
    <n v="0"/>
    <x v="7"/>
    <x v="1"/>
  </r>
  <r>
    <n v="11105364"/>
    <n v="32"/>
    <x v="1"/>
    <n v="1414488"/>
    <n v="1"/>
    <n v="365408584"/>
    <n v="349215131"/>
    <n v="82"/>
    <m/>
    <n v="27"/>
    <n v="20"/>
    <n v="1"/>
    <n v="90"/>
    <n v="0"/>
    <m/>
    <x v="4"/>
    <x v="1"/>
    <n v="1"/>
    <n v="0"/>
    <x v="7"/>
    <x v="1"/>
  </r>
  <r>
    <n v="11216122"/>
    <n v="68"/>
    <x v="1"/>
    <n v="1414488"/>
    <n v="1"/>
    <n v="365408584"/>
    <n v="349215131"/>
    <n v="80"/>
    <m/>
    <n v="27"/>
    <n v="17"/>
    <n v="1"/>
    <n v="90"/>
    <n v="0"/>
    <m/>
    <x v="4"/>
    <x v="0"/>
    <n v="1"/>
    <n v="0"/>
    <x v="6"/>
    <x v="1"/>
  </r>
  <r>
    <n v="11199126"/>
    <n v="15"/>
    <x v="0"/>
    <n v="1414488"/>
    <n v="1"/>
    <n v="365408584"/>
    <n v="349215131"/>
    <n v="60"/>
    <m/>
    <n v="27"/>
    <n v="29"/>
    <n v="1"/>
    <n v="90"/>
    <n v="4"/>
    <n v="90"/>
    <x v="4"/>
    <x v="0"/>
    <n v="1"/>
    <n v="4"/>
    <x v="2"/>
    <x v="2"/>
  </r>
  <r>
    <n v="11217974"/>
    <n v="12"/>
    <x v="1"/>
    <n v="1414488"/>
    <n v="1"/>
    <n v="365408584"/>
    <n v="349215131"/>
    <n v="78"/>
    <m/>
    <n v="27"/>
    <n v="21"/>
    <n v="1"/>
    <n v="90"/>
    <n v="2"/>
    <n v="46"/>
    <x v="4"/>
    <x v="0"/>
    <n v="1"/>
    <n v="2"/>
    <x v="7"/>
    <x v="6"/>
  </r>
  <r>
    <n v="11219076"/>
    <n v="73"/>
    <x v="1"/>
    <n v="1414488"/>
    <n v="1"/>
    <n v="365408584"/>
    <n v="349215131"/>
    <n v="83"/>
    <m/>
    <n v="27"/>
    <n v="18"/>
    <n v="1"/>
    <n v="90"/>
    <n v="1"/>
    <n v="44"/>
    <x v="4"/>
    <x v="0"/>
    <n v="1"/>
    <n v="1"/>
    <x v="6"/>
    <x v="3"/>
  </r>
  <r>
    <n v="11217257"/>
    <n v="37"/>
    <x v="0"/>
    <n v="1414488"/>
    <n v="1"/>
    <n v="365408584"/>
    <n v="349215131"/>
    <n v="83"/>
    <m/>
    <n v="27"/>
    <n v="17"/>
    <n v="1"/>
    <n v="90"/>
    <n v="2"/>
    <n v="90"/>
    <x v="4"/>
    <x v="5"/>
    <n v="1"/>
    <n v="2"/>
    <x v="6"/>
    <x v="6"/>
  </r>
  <r>
    <n v="11217538"/>
    <n v="73"/>
    <x v="1"/>
    <n v="1414488"/>
    <n v="1"/>
    <n v="365408584"/>
    <n v="349215131"/>
    <n v="80"/>
    <m/>
    <n v="27"/>
    <n v="19"/>
    <n v="1"/>
    <n v="90"/>
    <n v="1"/>
    <n v="90"/>
    <x v="4"/>
    <x v="5"/>
    <n v="1"/>
    <n v="1"/>
    <x v="6"/>
    <x v="3"/>
  </r>
  <r>
    <n v="11217102"/>
    <n v="19"/>
    <x v="0"/>
    <n v="1414488"/>
    <n v="1"/>
    <n v="365408584"/>
    <n v="349215131"/>
    <n v="75"/>
    <m/>
    <n v="27"/>
    <n v="15"/>
    <n v="1"/>
    <n v="90"/>
    <n v="1"/>
    <n v="50"/>
    <x v="4"/>
    <x v="5"/>
    <n v="1"/>
    <n v="1"/>
    <x v="9"/>
    <x v="3"/>
  </r>
  <r>
    <n v="11232170"/>
    <n v="67"/>
    <x v="1"/>
    <n v="1414488"/>
    <n v="1"/>
    <n v="416143032"/>
    <n v="349215131"/>
    <n v="34"/>
    <m/>
    <n v="19"/>
    <n v="24"/>
    <n v="5"/>
    <n v="90"/>
    <n v="0"/>
    <m/>
    <x v="6"/>
    <x v="2"/>
    <n v="5"/>
    <n v="0"/>
    <x v="0"/>
    <x v="10"/>
  </r>
  <r>
    <n v="11234864"/>
    <n v="85"/>
    <x v="0"/>
    <n v="2052502"/>
    <n v="2"/>
    <n v="423782156"/>
    <n v="319671100"/>
    <n v="55"/>
    <m/>
    <n v="12"/>
    <n v="26"/>
    <n v="4"/>
    <n v="90"/>
    <n v="4"/>
    <n v="90"/>
    <x v="0"/>
    <x v="4"/>
    <n v="4"/>
    <n v="4"/>
    <x v="10"/>
    <x v="3"/>
  </r>
  <r>
    <n v="11239647"/>
    <n v="33"/>
    <x v="1"/>
    <n v="939587"/>
    <n v="1"/>
    <n v="373754127"/>
    <n v="395024329"/>
    <n v="48"/>
    <m/>
    <n v="29"/>
    <n v="38"/>
    <n v="7"/>
    <n v="90"/>
    <n v="1"/>
    <n v="90"/>
    <x v="0"/>
    <x v="0"/>
    <n v="7"/>
    <n v="1"/>
    <x v="13"/>
    <x v="14"/>
  </r>
  <r>
    <n v="11239650"/>
    <n v="71"/>
    <x v="0"/>
    <n v="939587"/>
    <n v="1"/>
    <n v="363734098"/>
    <n v="395024329"/>
    <n v="48"/>
    <m/>
    <n v="29"/>
    <n v="38"/>
    <n v="7"/>
    <n v="90"/>
    <n v="1"/>
    <n v="90"/>
    <x v="0"/>
    <x v="0"/>
    <n v="7"/>
    <n v="1"/>
    <x v="13"/>
    <x v="14"/>
  </r>
  <r>
    <n v="10980976"/>
    <n v="53"/>
    <x v="1"/>
    <n v="1414488"/>
    <n v="1"/>
    <n v="365408584"/>
    <n v="349215131"/>
    <n v="80"/>
    <m/>
    <n v="27"/>
    <n v="19"/>
    <n v="1"/>
    <n v="90"/>
    <n v="1"/>
    <n v="90"/>
    <x v="4"/>
    <x v="4"/>
    <n v="1"/>
    <n v="1"/>
    <x v="6"/>
    <x v="3"/>
  </r>
  <r>
    <n v="11220124"/>
    <n v="42"/>
    <x v="1"/>
    <n v="1414488"/>
    <n v="1"/>
    <n v="365408584"/>
    <n v="349215131"/>
    <n v="80"/>
    <m/>
    <n v="25"/>
    <n v="18"/>
    <n v="1"/>
    <n v="90"/>
    <n v="0"/>
    <m/>
    <x v="4"/>
    <x v="0"/>
    <n v="1"/>
    <n v="0"/>
    <x v="7"/>
    <x v="1"/>
  </r>
  <r>
    <n v="11214218"/>
    <n v="43"/>
    <x v="1"/>
    <n v="1414488"/>
    <n v="1"/>
    <n v="365408584"/>
    <n v="349215131"/>
    <n v="79"/>
    <m/>
    <n v="27"/>
    <n v="16"/>
    <n v="1"/>
    <n v="90"/>
    <n v="0"/>
    <m/>
    <x v="4"/>
    <x v="0"/>
    <n v="1"/>
    <n v="0"/>
    <x v="6"/>
    <x v="1"/>
  </r>
  <r>
    <n v="11215046"/>
    <n v="11"/>
    <x v="1"/>
    <n v="1414488"/>
    <n v="1"/>
    <n v="365408584"/>
    <n v="349215131"/>
    <n v="79"/>
    <m/>
    <n v="27"/>
    <n v="20"/>
    <n v="1"/>
    <n v="90"/>
    <n v="0"/>
    <m/>
    <x v="4"/>
    <x v="5"/>
    <n v="1"/>
    <n v="0"/>
    <x v="7"/>
    <x v="1"/>
  </r>
  <r>
    <n v="11197468"/>
    <n v="15"/>
    <x v="1"/>
    <n v="1585009"/>
    <n v="2"/>
    <n v="433425031"/>
    <n v="433425022"/>
    <n v="76"/>
    <m/>
    <n v="16"/>
    <n v="37"/>
    <n v="1"/>
    <n v="90"/>
    <n v="2"/>
    <n v="90"/>
    <x v="4"/>
    <x v="0"/>
    <n v="2"/>
    <n v="1"/>
    <x v="5"/>
    <x v="1"/>
  </r>
  <r>
    <n v="11198052"/>
    <n v="30"/>
    <x v="1"/>
    <n v="1414488"/>
    <n v="1"/>
    <n v="365408584"/>
    <n v="349215131"/>
    <n v="79"/>
    <m/>
    <n v="27"/>
    <n v="20"/>
    <n v="1"/>
    <n v="90"/>
    <n v="0"/>
    <m/>
    <x v="4"/>
    <x v="0"/>
    <n v="1"/>
    <n v="0"/>
    <x v="7"/>
    <x v="1"/>
  </r>
  <r>
    <n v="11109129"/>
    <n v="60"/>
    <x v="1"/>
    <n v="1414488"/>
    <n v="1"/>
    <n v="365408584"/>
    <n v="349215131"/>
    <n v="78"/>
    <m/>
    <n v="26"/>
    <n v="18"/>
    <n v="1"/>
    <n v="90"/>
    <n v="1"/>
    <n v="90"/>
    <x v="4"/>
    <x v="0"/>
    <n v="1"/>
    <n v="1"/>
    <x v="6"/>
    <x v="3"/>
  </r>
  <r>
    <n v="11210793"/>
    <n v="23"/>
    <x v="0"/>
    <n v="1414488"/>
    <n v="1"/>
    <n v="365408584"/>
    <n v="349215131"/>
    <n v="83"/>
    <m/>
    <n v="26"/>
    <n v="17"/>
    <n v="1"/>
    <n v="90"/>
    <n v="3"/>
    <n v="90"/>
    <x v="4"/>
    <x v="0"/>
    <n v="1"/>
    <n v="3"/>
    <x v="6"/>
    <x v="4"/>
  </r>
  <r>
    <n v="11182078"/>
    <n v="73"/>
    <x v="0"/>
    <n v="1414488"/>
    <n v="1"/>
    <n v="365408584"/>
    <n v="349215131"/>
    <n v="79"/>
    <m/>
    <n v="27"/>
    <n v="14"/>
    <n v="1"/>
    <n v="90"/>
    <n v="2"/>
    <n v="90"/>
    <x v="4"/>
    <x v="0"/>
    <n v="1"/>
    <n v="2"/>
    <x v="9"/>
    <x v="6"/>
  </r>
  <r>
    <n v="11208882"/>
    <n v="85"/>
    <x v="0"/>
    <n v="1414488"/>
    <n v="1"/>
    <n v="365408584"/>
    <n v="349215131"/>
    <n v="61"/>
    <m/>
    <n v="26"/>
    <n v="25"/>
    <n v="1"/>
    <n v="90"/>
    <n v="2"/>
    <n v="90"/>
    <x v="4"/>
    <x v="5"/>
    <n v="1"/>
    <n v="2"/>
    <x v="1"/>
    <x v="6"/>
  </r>
  <r>
    <n v="11242726"/>
    <n v="64"/>
    <x v="1"/>
    <n v="1414488"/>
    <n v="1"/>
    <n v="365408584"/>
    <n v="349215131"/>
    <n v="77"/>
    <m/>
    <n v="27"/>
    <n v="14"/>
    <n v="1"/>
    <n v="90"/>
    <n v="0"/>
    <m/>
    <x v="4"/>
    <x v="0"/>
    <n v="1"/>
    <n v="0"/>
    <x v="9"/>
    <x v="1"/>
  </r>
  <r>
    <n v="11200876"/>
    <n v="21"/>
    <x v="0"/>
    <n v="322310"/>
    <n v="2"/>
    <n v="433214474"/>
    <n v="433214482"/>
    <n v="79"/>
    <m/>
    <n v="15"/>
    <n v="36"/>
    <n v="1"/>
    <n v="90"/>
    <n v="2"/>
    <n v="90"/>
    <x v="4"/>
    <x v="3"/>
    <n v="2"/>
    <n v="1"/>
    <x v="5"/>
    <x v="1"/>
  </r>
  <r>
    <n v="11212405"/>
    <n v="12"/>
    <x v="1"/>
    <n v="1414488"/>
    <n v="1"/>
    <n v="365408584"/>
    <n v="349215131"/>
    <n v="74"/>
    <m/>
    <n v="27"/>
    <n v="19"/>
    <n v="1"/>
    <n v="90"/>
    <n v="3"/>
    <n v="90"/>
    <x v="4"/>
    <x v="0"/>
    <n v="1"/>
    <n v="3"/>
    <x v="6"/>
    <x v="4"/>
  </r>
  <r>
    <n v="11215374"/>
    <n v="24"/>
    <x v="0"/>
    <n v="1414488"/>
    <n v="1"/>
    <n v="365408584"/>
    <n v="349215131"/>
    <n v="83"/>
    <m/>
    <n v="27"/>
    <n v="17"/>
    <n v="1"/>
    <n v="90"/>
    <n v="0"/>
    <m/>
    <x v="4"/>
    <x v="1"/>
    <n v="1"/>
    <n v="0"/>
    <x v="6"/>
    <x v="1"/>
  </r>
  <r>
    <n v="11212630"/>
    <n v="83"/>
    <x v="1"/>
    <n v="1414488"/>
    <n v="1"/>
    <n v="365408584"/>
    <n v="349215131"/>
    <n v="80"/>
    <m/>
    <n v="27"/>
    <n v="19"/>
    <n v="1"/>
    <n v="90"/>
    <n v="0"/>
    <m/>
    <x v="4"/>
    <x v="4"/>
    <n v="1"/>
    <n v="0"/>
    <x v="6"/>
    <x v="1"/>
  </r>
  <r>
    <n v="11216493"/>
    <n v="35"/>
    <x v="1"/>
    <n v="315424"/>
    <n v="2"/>
    <n v="433511166"/>
    <n v="433511168"/>
    <n v="77"/>
    <m/>
    <n v="17"/>
    <n v="37"/>
    <n v="1"/>
    <n v="90"/>
    <n v="1"/>
    <n v="90"/>
    <x v="4"/>
    <x v="4"/>
    <n v="1"/>
    <n v="1"/>
    <x v="12"/>
    <x v="3"/>
  </r>
  <r>
    <n v="11199699"/>
    <n v="4"/>
    <x v="0"/>
    <n v="1414488"/>
    <n v="1"/>
    <n v="365408584"/>
    <n v="349215131"/>
    <n v="74"/>
    <m/>
    <n v="27"/>
    <n v="18"/>
    <n v="1"/>
    <n v="90"/>
    <n v="2"/>
    <n v="90"/>
    <x v="4"/>
    <x v="1"/>
    <n v="1"/>
    <n v="2"/>
    <x v="6"/>
    <x v="6"/>
  </r>
  <r>
    <n v="11199699"/>
    <n v="57"/>
    <x v="0"/>
    <n v="1414488"/>
    <n v="1"/>
    <n v="365408584"/>
    <n v="349215131"/>
    <n v="74"/>
    <m/>
    <n v="27"/>
    <n v="18"/>
    <n v="1"/>
    <n v="90"/>
    <n v="2"/>
    <n v="90"/>
    <x v="4"/>
    <x v="1"/>
    <n v="1"/>
    <n v="2"/>
    <x v="6"/>
    <x v="6"/>
  </r>
  <r>
    <n v="11218360"/>
    <n v="62"/>
    <x v="1"/>
    <n v="1414488"/>
    <n v="1"/>
    <n v="365408584"/>
    <n v="349215131"/>
    <n v="79"/>
    <m/>
    <n v="27"/>
    <n v="20"/>
    <n v="1"/>
    <n v="90"/>
    <n v="1"/>
    <n v="35"/>
    <x v="4"/>
    <x v="4"/>
    <n v="1"/>
    <n v="1"/>
    <x v="7"/>
    <x v="3"/>
  </r>
  <r>
    <n v="11219547"/>
    <n v="38"/>
    <x v="1"/>
    <n v="1414488"/>
    <n v="1"/>
    <n v="365408584"/>
    <n v="349215131"/>
    <n v="76"/>
    <m/>
    <n v="27"/>
    <n v="17"/>
    <n v="1"/>
    <n v="90"/>
    <n v="1"/>
    <n v="90"/>
    <x v="4"/>
    <x v="0"/>
    <n v="1"/>
    <n v="1"/>
    <x v="6"/>
    <x v="3"/>
  </r>
  <r>
    <n v="11210262"/>
    <n v="74"/>
    <x v="1"/>
    <n v="1414488"/>
    <n v="1"/>
    <n v="365408584"/>
    <n v="349215131"/>
    <n v="82"/>
    <m/>
    <n v="27"/>
    <n v="13"/>
    <n v="1"/>
    <n v="90"/>
    <n v="0"/>
    <m/>
    <x v="4"/>
    <x v="0"/>
    <n v="1"/>
    <n v="0"/>
    <x v="9"/>
    <x v="1"/>
  </r>
  <r>
    <n v="11210692"/>
    <n v="12"/>
    <x v="0"/>
    <n v="1414488"/>
    <n v="1"/>
    <n v="365408584"/>
    <n v="349215131"/>
    <n v="77"/>
    <m/>
    <n v="27"/>
    <n v="20"/>
    <n v="1"/>
    <n v="90"/>
    <n v="0"/>
    <m/>
    <x v="4"/>
    <x v="0"/>
    <n v="1"/>
    <n v="0"/>
    <x v="7"/>
    <x v="1"/>
  </r>
  <r>
    <n v="11211858"/>
    <n v="27"/>
    <x v="1"/>
    <n v="1414488"/>
    <n v="1"/>
    <n v="365408584"/>
    <n v="349215131"/>
    <n v="86"/>
    <m/>
    <n v="27"/>
    <n v="13"/>
    <n v="1"/>
    <n v="90"/>
    <n v="0"/>
    <m/>
    <x v="4"/>
    <x v="0"/>
    <n v="1"/>
    <n v="0"/>
    <x v="9"/>
    <x v="1"/>
  </r>
  <r>
    <n v="619858571"/>
    <n v="63"/>
    <x v="0"/>
    <n v="793614"/>
    <n v="1"/>
    <n v="391476373"/>
    <n v="395496193"/>
    <n v="54"/>
    <n v="-99"/>
    <n v="31"/>
    <n v="43"/>
    <n v="3"/>
    <n v="90"/>
    <n v="4"/>
    <n v="90"/>
    <x v="0"/>
    <x v="0"/>
    <n v="3"/>
    <n v="4"/>
    <x v="13"/>
    <x v="6"/>
  </r>
  <r>
    <n v="620520494"/>
    <n v="30"/>
    <x v="0"/>
    <n v="793675"/>
    <n v="1"/>
    <n v="370690984"/>
    <n v="403206473"/>
    <n v="47"/>
    <n v="3"/>
    <n v="28"/>
    <n v="35"/>
    <n v="1"/>
    <n v="53"/>
    <n v="2"/>
    <n v="90"/>
    <x v="2"/>
    <x v="0"/>
    <n v="1"/>
    <n v="2"/>
    <x v="0"/>
    <x v="6"/>
  </r>
  <r>
    <n v="619858580"/>
    <n v="71"/>
    <x v="1"/>
    <n v="793621"/>
    <n v="2"/>
    <n v="395022791"/>
    <n v="395561803"/>
    <n v="52"/>
    <n v="14"/>
    <n v="32"/>
    <n v="41"/>
    <n v="0"/>
    <m/>
    <n v="3"/>
    <n v="90"/>
    <x v="0"/>
    <x v="0"/>
    <n v="3"/>
    <n v="0"/>
    <x v="13"/>
    <x v="5"/>
  </r>
  <r>
    <n v="11261381"/>
    <n v="43"/>
    <x v="0"/>
    <n v="463541"/>
    <n v="1"/>
    <n v="349945167"/>
    <n v="399587813"/>
    <n v="49"/>
    <n v="3"/>
    <n v="35"/>
    <n v="42"/>
    <n v="3"/>
    <n v="90"/>
    <n v="2"/>
    <n v="90"/>
    <x v="0"/>
    <x v="0"/>
    <n v="3"/>
    <n v="2"/>
    <x v="0"/>
    <x v="1"/>
  </r>
  <r>
    <n v="11265227"/>
    <n v="71"/>
    <x v="1"/>
    <n v="793621"/>
    <n v="1"/>
    <n v="365848604"/>
    <n v="395561803"/>
    <n v="62"/>
    <n v="14"/>
    <n v="34"/>
    <n v="49"/>
    <n v="3"/>
    <n v="90"/>
    <n v="2"/>
    <n v="90"/>
    <x v="2"/>
    <x v="4"/>
    <n v="3"/>
    <n v="2"/>
    <x v="10"/>
    <x v="1"/>
  </r>
  <r>
    <n v="11264612"/>
    <n v="17"/>
    <x v="0"/>
    <n v="793621"/>
    <n v="2"/>
    <n v="376132765"/>
    <n v="395561803"/>
    <n v="47"/>
    <n v="14"/>
    <n v="34"/>
    <n v="43"/>
    <n v="3"/>
    <n v="90"/>
    <n v="3"/>
    <n v="90"/>
    <x v="0"/>
    <x v="1"/>
    <n v="3"/>
    <n v="3"/>
    <x v="13"/>
    <x v="3"/>
  </r>
  <r>
    <n v="11264190"/>
    <n v="24"/>
    <x v="0"/>
    <n v="793621"/>
    <n v="1"/>
    <n v="376132765"/>
    <n v="395561803"/>
    <n v="69"/>
    <n v="14"/>
    <n v="34"/>
    <n v="27"/>
    <n v="3"/>
    <n v="90"/>
    <n v="4"/>
    <n v="90"/>
    <x v="2"/>
    <x v="0"/>
    <n v="3"/>
    <n v="4"/>
    <x v="7"/>
    <x v="6"/>
  </r>
  <r>
    <n v="11267133"/>
    <n v="20"/>
    <x v="0"/>
    <n v="793621"/>
    <n v="1"/>
    <n v="395022791"/>
    <n v="395561803"/>
    <n v="74"/>
    <n v="14"/>
    <n v="34"/>
    <n v="22"/>
    <n v="3"/>
    <n v="90"/>
    <n v="1"/>
    <n v="90"/>
    <x v="2"/>
    <x v="0"/>
    <n v="3"/>
    <n v="1"/>
    <x v="9"/>
    <x v="0"/>
  </r>
  <r>
    <n v="11267133"/>
    <n v="43"/>
    <x v="1"/>
    <n v="793621"/>
    <n v="1"/>
    <n v="365848604"/>
    <n v="395561803"/>
    <n v="74"/>
    <n v="14"/>
    <n v="34"/>
    <n v="22"/>
    <n v="3"/>
    <n v="90"/>
    <n v="1"/>
    <n v="90"/>
    <x v="2"/>
    <x v="0"/>
    <n v="3"/>
    <n v="1"/>
    <x v="9"/>
    <x v="0"/>
  </r>
  <r>
    <n v="11268430"/>
    <n v="43"/>
    <x v="1"/>
    <n v="793621"/>
    <n v="1"/>
    <n v="376132765"/>
    <n v="395561803"/>
    <n v="62"/>
    <n v="14"/>
    <n v="34"/>
    <n v="50"/>
    <n v="3"/>
    <n v="90"/>
    <n v="2"/>
    <n v="90"/>
    <x v="2"/>
    <x v="4"/>
    <n v="3"/>
    <n v="2"/>
    <x v="10"/>
    <x v="1"/>
  </r>
  <r>
    <n v="11266065"/>
    <n v="63"/>
    <x v="0"/>
    <n v="793614"/>
    <n v="2"/>
    <n v="391476373"/>
    <n v="364208162"/>
    <n v="45"/>
    <n v="-99"/>
    <n v="31"/>
    <n v="39"/>
    <n v="3"/>
    <n v="90"/>
    <n v="5"/>
    <n v="90"/>
    <x v="2"/>
    <x v="0"/>
    <n v="5"/>
    <n v="3"/>
    <x v="0"/>
    <x v="0"/>
  </r>
  <r>
    <n v="11266016"/>
    <n v="69"/>
    <x v="1"/>
    <n v="26877"/>
    <n v="2"/>
    <n v="395062080"/>
    <n v="396809939"/>
    <n v="49"/>
    <n v="-99"/>
    <n v="44"/>
    <n v="38"/>
    <n v="3"/>
    <n v="90"/>
    <n v="6"/>
    <n v="90"/>
    <x v="2"/>
    <x v="1"/>
    <n v="6"/>
    <n v="3"/>
    <x v="7"/>
    <x v="5"/>
  </r>
  <r>
    <n v="11266016"/>
    <n v="87"/>
    <x v="1"/>
    <n v="26877"/>
    <n v="2"/>
    <n v="396725450"/>
    <n v="396809939"/>
    <n v="49"/>
    <n v="-99"/>
    <n v="44"/>
    <n v="38"/>
    <n v="3"/>
    <n v="90"/>
    <n v="6"/>
    <n v="90"/>
    <x v="2"/>
    <x v="1"/>
    <n v="6"/>
    <n v="3"/>
    <x v="7"/>
    <x v="5"/>
  </r>
  <r>
    <n v="11266254"/>
    <n v="52"/>
    <x v="1"/>
    <n v="1456633"/>
    <n v="2"/>
    <n v="391268303"/>
    <n v="391906523"/>
    <n v="45"/>
    <n v="-99"/>
    <n v="34"/>
    <n v="39"/>
    <n v="3"/>
    <n v="90"/>
    <n v="5"/>
    <n v="90"/>
    <x v="2"/>
    <x v="0"/>
    <n v="5"/>
    <n v="3"/>
    <x v="0"/>
    <x v="0"/>
  </r>
  <r>
    <n v="11266254"/>
    <n v="87"/>
    <x v="1"/>
    <n v="1456633"/>
    <n v="2"/>
    <n v="376962091"/>
    <n v="391906523"/>
    <n v="45"/>
    <n v="-99"/>
    <n v="34"/>
    <n v="39"/>
    <n v="3"/>
    <n v="90"/>
    <n v="5"/>
    <n v="90"/>
    <x v="2"/>
    <x v="0"/>
    <n v="5"/>
    <n v="3"/>
    <x v="0"/>
    <x v="0"/>
  </r>
  <r>
    <n v="11266170"/>
    <n v="78"/>
    <x v="1"/>
    <n v="793621"/>
    <n v="1"/>
    <n v="365848604"/>
    <n v="395561803"/>
    <n v="50"/>
    <n v="14"/>
    <n v="34"/>
    <n v="36"/>
    <n v="3"/>
    <n v="90"/>
    <n v="5"/>
    <n v="90"/>
    <x v="2"/>
    <x v="1"/>
    <n v="3"/>
    <n v="5"/>
    <x v="2"/>
    <x v="4"/>
  </r>
  <r>
    <n v="11268997"/>
    <n v="38"/>
    <x v="1"/>
    <n v="793621"/>
    <n v="1"/>
    <n v="376132765"/>
    <n v="395561803"/>
    <n v="45"/>
    <n v="14"/>
    <n v="34"/>
    <n v="53"/>
    <n v="3"/>
    <n v="90"/>
    <n v="3"/>
    <n v="90"/>
    <x v="2"/>
    <x v="3"/>
    <n v="3"/>
    <n v="3"/>
    <x v="12"/>
    <x v="3"/>
  </r>
  <r>
    <n v="11268889"/>
    <n v="10"/>
    <x v="0"/>
    <n v="793621"/>
    <n v="1"/>
    <n v="365848604"/>
    <n v="395561803"/>
    <n v="53"/>
    <n v="14"/>
    <n v="34"/>
    <n v="37"/>
    <n v="3"/>
    <n v="90"/>
    <n v="3"/>
    <n v="90"/>
    <x v="2"/>
    <x v="1"/>
    <n v="3"/>
    <n v="3"/>
    <x v="2"/>
    <x v="3"/>
  </r>
  <r>
    <n v="11270735"/>
    <n v="58"/>
    <x v="1"/>
    <n v="793621"/>
    <n v="1"/>
    <n v="365848604"/>
    <n v="395561803"/>
    <n v="52"/>
    <n v="14"/>
    <n v="33"/>
    <n v="41"/>
    <n v="3"/>
    <n v="90"/>
    <n v="4"/>
    <n v="90"/>
    <x v="2"/>
    <x v="0"/>
    <n v="3"/>
    <n v="4"/>
    <x v="0"/>
    <x v="6"/>
  </r>
  <r>
    <n v="11269241"/>
    <n v="81"/>
    <x v="0"/>
    <n v="793621"/>
    <n v="1"/>
    <n v="376132765"/>
    <n v="395561803"/>
    <n v="46"/>
    <n v="14"/>
    <n v="34"/>
    <n v="36"/>
    <n v="3"/>
    <n v="90"/>
    <n v="6"/>
    <n v="90"/>
    <x v="2"/>
    <x v="0"/>
    <n v="3"/>
    <n v="6"/>
    <x v="2"/>
    <x v="2"/>
  </r>
  <r>
    <n v="11269240"/>
    <n v="6"/>
    <x v="0"/>
    <n v="662620"/>
    <n v="2"/>
    <n v="425328028"/>
    <n v="419966610"/>
    <n v="61"/>
    <n v="-99"/>
    <n v="17"/>
    <n v="39"/>
    <n v="3"/>
    <n v="90"/>
    <n v="2"/>
    <n v="90"/>
    <x v="2"/>
    <x v="6"/>
    <n v="2"/>
    <n v="3"/>
    <x v="5"/>
    <x v="6"/>
  </r>
  <r>
    <n v="11272988"/>
    <n v="41"/>
    <x v="1"/>
    <n v="793621"/>
    <n v="1"/>
    <n v="395022791"/>
    <n v="395561803"/>
    <n v="58"/>
    <n v="14"/>
    <n v="33"/>
    <n v="26"/>
    <n v="3"/>
    <n v="90"/>
    <n v="1"/>
    <n v="90"/>
    <x v="2"/>
    <x v="1"/>
    <n v="3"/>
    <n v="1"/>
    <x v="7"/>
    <x v="0"/>
  </r>
  <r>
    <n v="11272989"/>
    <n v="44"/>
    <x v="1"/>
    <n v="793686"/>
    <n v="2"/>
    <n v="387091286"/>
    <n v="360873846"/>
    <n v="46"/>
    <n v="-99"/>
    <n v="28"/>
    <n v="38"/>
    <n v="3"/>
    <n v="90"/>
    <n v="7"/>
    <n v="90"/>
    <x v="2"/>
    <x v="1"/>
    <n v="7"/>
    <n v="3"/>
    <x v="13"/>
    <x v="7"/>
  </r>
  <r>
    <n v="11270669"/>
    <n v="49"/>
    <x v="0"/>
    <n v="793621"/>
    <n v="2"/>
    <n v="365848604"/>
    <n v="395561803"/>
    <n v="37"/>
    <n v="14"/>
    <n v="34"/>
    <n v="18"/>
    <n v="1"/>
    <n v="90"/>
    <n v="3"/>
    <n v="90"/>
    <x v="0"/>
    <x v="1"/>
    <n v="3"/>
    <n v="1"/>
    <x v="14"/>
    <x v="0"/>
  </r>
  <r>
    <n v="11276639"/>
    <n v="8"/>
    <x v="0"/>
    <n v="710856"/>
    <n v="2"/>
    <n v="425935729"/>
    <n v="403409186"/>
    <n v="62"/>
    <n v="-99"/>
    <n v="17"/>
    <n v="39"/>
    <n v="3"/>
    <n v="90"/>
    <n v="1"/>
    <n v="90"/>
    <x v="2"/>
    <x v="0"/>
    <n v="1"/>
    <n v="3"/>
    <x v="5"/>
    <x v="4"/>
  </r>
  <r>
    <n v="11276639"/>
    <n v="58"/>
    <x v="1"/>
    <n v="793621"/>
    <n v="1"/>
    <n v="376132765"/>
    <n v="395561803"/>
    <n v="62"/>
    <n v="14"/>
    <n v="34"/>
    <n v="18"/>
    <n v="3"/>
    <n v="90"/>
    <n v="1"/>
    <n v="90"/>
    <x v="2"/>
    <x v="0"/>
    <n v="3"/>
    <n v="1"/>
    <x v="14"/>
    <x v="0"/>
  </r>
  <r>
    <n v="11278886"/>
    <n v="29"/>
    <x v="1"/>
    <n v="793621"/>
    <n v="1"/>
    <n v="395022791"/>
    <n v="395561803"/>
    <n v="53"/>
    <n v="14"/>
    <n v="34"/>
    <n v="26"/>
    <n v="2"/>
    <n v="90"/>
    <n v="0"/>
    <m/>
    <x v="2"/>
    <x v="1"/>
    <n v="2"/>
    <n v="0"/>
    <x v="6"/>
    <x v="0"/>
  </r>
  <r>
    <n v="11278935"/>
    <n v="11"/>
    <x v="0"/>
    <n v="793621"/>
    <n v="1"/>
    <n v="395022791"/>
    <n v="395561803"/>
    <n v="39"/>
    <n v="14"/>
    <n v="34"/>
    <n v="32"/>
    <n v="2"/>
    <n v="90"/>
    <n v="3"/>
    <n v="90"/>
    <x v="2"/>
    <x v="1"/>
    <n v="2"/>
    <n v="3"/>
    <x v="1"/>
    <x v="6"/>
  </r>
  <r>
    <n v="11278935"/>
    <n v="13"/>
    <x v="0"/>
    <n v="793621"/>
    <n v="1"/>
    <n v="365848604"/>
    <n v="395561803"/>
    <n v="39"/>
    <n v="14"/>
    <n v="34"/>
    <n v="32"/>
    <n v="2"/>
    <n v="90"/>
    <n v="3"/>
    <n v="90"/>
    <x v="2"/>
    <x v="1"/>
    <n v="2"/>
    <n v="3"/>
    <x v="1"/>
    <x v="6"/>
  </r>
  <r>
    <n v="11280964"/>
    <n v="23"/>
    <x v="1"/>
    <n v="987759"/>
    <n v="2"/>
    <n v="366850469"/>
    <n v="385638736"/>
    <n v="44"/>
    <n v="-99"/>
    <n v="26"/>
    <n v="37"/>
    <n v="2"/>
    <n v="90"/>
    <n v="5"/>
    <n v="90"/>
    <x v="2"/>
    <x v="0"/>
    <n v="5"/>
    <n v="2"/>
    <x v="13"/>
    <x v="5"/>
  </r>
  <r>
    <n v="11281959"/>
    <n v="20"/>
    <x v="0"/>
    <n v="793621"/>
    <n v="2"/>
    <n v="395022791"/>
    <n v="395561803"/>
    <n v="34"/>
    <n v="14"/>
    <n v="33"/>
    <n v="27"/>
    <n v="4"/>
    <n v="90"/>
    <n v="2"/>
    <n v="90"/>
    <x v="0"/>
    <x v="1"/>
    <n v="2"/>
    <n v="4"/>
    <x v="7"/>
    <x v="4"/>
  </r>
  <r>
    <n v="620663891"/>
    <n v="84"/>
    <x v="1"/>
    <n v="463541"/>
    <n v="2"/>
    <n v="422772044"/>
    <n v="399587813"/>
    <n v="59"/>
    <n v="3"/>
    <n v="28"/>
    <n v="32"/>
    <n v="2"/>
    <n v="90"/>
    <n v="4"/>
    <n v="90"/>
    <x v="1"/>
    <x v="0"/>
    <n v="4"/>
    <n v="2"/>
    <x v="2"/>
    <x v="0"/>
  </r>
  <r>
    <n v="620756686"/>
    <n v="29"/>
    <x v="0"/>
    <n v="463541"/>
    <n v="2"/>
    <n v="422772044"/>
    <n v="399587813"/>
    <n v="53"/>
    <n v="3"/>
    <n v="30"/>
    <n v="29"/>
    <n v="2"/>
    <n v="90"/>
    <n v="2"/>
    <n v="90"/>
    <x v="0"/>
    <x v="0"/>
    <n v="2"/>
    <n v="2"/>
    <x v="1"/>
    <x v="3"/>
  </r>
  <r>
    <n v="11267532"/>
    <n v="35"/>
    <x v="1"/>
    <n v="463541"/>
    <n v="1"/>
    <n v="349945167"/>
    <n v="399587813"/>
    <n v="75"/>
    <n v="3"/>
    <n v="35"/>
    <n v="31"/>
    <n v="3"/>
    <n v="90"/>
    <n v="4"/>
    <n v="90"/>
    <x v="0"/>
    <x v="4"/>
    <n v="3"/>
    <n v="4"/>
    <x v="7"/>
    <x v="6"/>
  </r>
  <r>
    <n v="11267381"/>
    <n v="56"/>
    <x v="0"/>
    <n v="908345"/>
    <n v="2"/>
    <n v="388939233"/>
    <n v="380276579"/>
    <n v="43"/>
    <n v="-99"/>
    <n v="36"/>
    <n v="42"/>
    <n v="3"/>
    <n v="90"/>
    <n v="3"/>
    <n v="90"/>
    <x v="0"/>
    <x v="0"/>
    <n v="3"/>
    <n v="3"/>
    <x v="0"/>
    <x v="3"/>
  </r>
  <r>
    <n v="11266022"/>
    <n v="77"/>
    <x v="0"/>
    <n v="463541"/>
    <n v="1"/>
    <n v="388470773"/>
    <n v="399587813"/>
    <n v="67"/>
    <n v="3"/>
    <n v="35"/>
    <n v="27"/>
    <n v="3"/>
    <n v="90"/>
    <n v="4"/>
    <n v="90"/>
    <x v="0"/>
    <x v="0"/>
    <n v="3"/>
    <n v="4"/>
    <x v="6"/>
    <x v="6"/>
  </r>
  <r>
    <n v="11266020"/>
    <n v="53"/>
    <x v="0"/>
    <n v="137672"/>
    <n v="2"/>
    <n v="392953672"/>
    <n v="391297187"/>
    <n v="50"/>
    <n v="8"/>
    <n v="33"/>
    <n v="42"/>
    <n v="3"/>
    <n v="90"/>
    <n v="5"/>
    <n v="90"/>
    <x v="0"/>
    <x v="1"/>
    <n v="5"/>
    <n v="3"/>
    <x v="13"/>
    <x v="0"/>
  </r>
  <r>
    <n v="11266047"/>
    <n v="20"/>
    <x v="1"/>
    <n v="463541"/>
    <n v="1"/>
    <n v="349945167"/>
    <n v="399587813"/>
    <n v="59"/>
    <n v="3"/>
    <n v="35"/>
    <n v="18"/>
    <n v="3"/>
    <n v="90"/>
    <n v="1"/>
    <n v="90"/>
    <x v="0"/>
    <x v="0"/>
    <n v="3"/>
    <n v="1"/>
    <x v="14"/>
    <x v="0"/>
  </r>
  <r>
    <n v="11269885"/>
    <n v="6"/>
    <x v="1"/>
    <n v="463541"/>
    <n v="1"/>
    <n v="388470773"/>
    <n v="399587813"/>
    <n v="60"/>
    <n v="3"/>
    <n v="34"/>
    <n v="18"/>
    <n v="2"/>
    <n v="90"/>
    <n v="1"/>
    <n v="90"/>
    <x v="0"/>
    <x v="0"/>
    <n v="2"/>
    <n v="1"/>
    <x v="14"/>
    <x v="1"/>
  </r>
  <r>
    <n v="11270099"/>
    <n v="18"/>
    <x v="0"/>
    <n v="908345"/>
    <n v="2"/>
    <n v="388890116"/>
    <n v="380276579"/>
    <n v="44"/>
    <n v="-99"/>
    <n v="36"/>
    <n v="41"/>
    <n v="2"/>
    <n v="90"/>
    <n v="3"/>
    <n v="90"/>
    <x v="0"/>
    <x v="1"/>
    <n v="3"/>
    <n v="2"/>
    <x v="0"/>
    <x v="1"/>
  </r>
  <r>
    <n v="11270099"/>
    <n v="32"/>
    <x v="0"/>
    <n v="463541"/>
    <n v="1"/>
    <n v="388470773"/>
    <n v="399587813"/>
    <n v="44"/>
    <n v="3"/>
    <n v="34"/>
    <n v="32"/>
    <n v="2"/>
    <n v="90"/>
    <n v="3"/>
    <n v="90"/>
    <x v="0"/>
    <x v="1"/>
    <n v="2"/>
    <n v="3"/>
    <x v="1"/>
    <x v="6"/>
  </r>
  <r>
    <n v="11269921"/>
    <n v="31"/>
    <x v="0"/>
    <n v="280029"/>
    <n v="2"/>
    <n v="414062271"/>
    <n v="401369919"/>
    <n v="63"/>
    <n v="-99"/>
    <n v="16"/>
    <n v="42"/>
    <n v="2"/>
    <n v="90"/>
    <n v="4"/>
    <n v="90"/>
    <x v="0"/>
    <x v="2"/>
    <n v="4"/>
    <n v="2"/>
    <x v="11"/>
    <x v="0"/>
  </r>
  <r>
    <n v="11273015"/>
    <n v="84"/>
    <x v="0"/>
    <n v="463541"/>
    <n v="1"/>
    <n v="381478406"/>
    <n v="399587813"/>
    <n v="78"/>
    <n v="3"/>
    <n v="34"/>
    <n v="15"/>
    <n v="2"/>
    <n v="90"/>
    <n v="3"/>
    <n v="90"/>
    <x v="0"/>
    <x v="1"/>
    <n v="2"/>
    <n v="3"/>
    <x v="14"/>
    <x v="6"/>
  </r>
  <r>
    <n v="11273017"/>
    <n v="29"/>
    <x v="0"/>
    <n v="463541"/>
    <n v="1"/>
    <n v="388470773"/>
    <n v="399587813"/>
    <n v="78"/>
    <n v="3"/>
    <n v="34"/>
    <n v="30"/>
    <n v="2"/>
    <n v="90"/>
    <n v="5"/>
    <n v="90"/>
    <x v="0"/>
    <x v="4"/>
    <n v="2"/>
    <n v="5"/>
    <x v="7"/>
    <x v="2"/>
  </r>
  <r>
    <n v="11278929"/>
    <n v="78"/>
    <x v="0"/>
    <n v="987759"/>
    <n v="1"/>
    <n v="366730961"/>
    <n v="385638736"/>
    <n v="51"/>
    <n v="-99"/>
    <n v="24"/>
    <n v="40"/>
    <n v="5"/>
    <n v="90"/>
    <n v="2"/>
    <n v="90"/>
    <x v="0"/>
    <x v="0"/>
    <n v="5"/>
    <n v="2"/>
    <x v="10"/>
    <x v="5"/>
  </r>
  <r>
    <n v="11277256"/>
    <n v="26"/>
    <x v="0"/>
    <n v="908345"/>
    <n v="2"/>
    <n v="388890116"/>
    <n v="380276579"/>
    <n v="39"/>
    <n v="-99"/>
    <n v="37"/>
    <n v="41"/>
    <n v="2"/>
    <n v="90"/>
    <n v="3"/>
    <n v="90"/>
    <x v="0"/>
    <x v="1"/>
    <n v="3"/>
    <n v="2"/>
    <x v="2"/>
    <x v="1"/>
  </r>
  <r>
    <n v="11277447"/>
    <n v="10"/>
    <x v="1"/>
    <n v="793686"/>
    <n v="2"/>
    <n v="361678309"/>
    <n v="360873846"/>
    <n v="40"/>
    <n v="-99"/>
    <n v="31"/>
    <n v="40"/>
    <n v="2"/>
    <n v="90"/>
    <n v="6"/>
    <n v="90"/>
    <x v="0"/>
    <x v="1"/>
    <n v="6"/>
    <n v="2"/>
    <x v="13"/>
    <x v="7"/>
  </r>
  <r>
    <n v="11277447"/>
    <n v="39"/>
    <x v="1"/>
    <n v="793686"/>
    <n v="2"/>
    <n v="395226847"/>
    <n v="360873846"/>
    <n v="40"/>
    <n v="-99"/>
    <n v="31"/>
    <n v="40"/>
    <n v="2"/>
    <n v="90"/>
    <n v="6"/>
    <n v="90"/>
    <x v="0"/>
    <x v="1"/>
    <n v="6"/>
    <n v="2"/>
    <x v="13"/>
    <x v="7"/>
  </r>
  <r>
    <n v="11277328"/>
    <n v="74"/>
    <x v="0"/>
    <n v="463541"/>
    <n v="1"/>
    <n v="349945167"/>
    <n v="399587813"/>
    <n v="75"/>
    <n v="3"/>
    <n v="25"/>
    <n v="30"/>
    <n v="2"/>
    <n v="90"/>
    <n v="5"/>
    <n v="90"/>
    <x v="0"/>
    <x v="4"/>
    <n v="2"/>
    <n v="5"/>
    <x v="0"/>
    <x v="2"/>
  </r>
  <r>
    <n v="11279237"/>
    <n v="76"/>
    <x v="0"/>
    <n v="793644"/>
    <n v="2"/>
    <n v="399511514"/>
    <n v="386483961"/>
    <n v="55"/>
    <n v="-99"/>
    <n v="43"/>
    <n v="41"/>
    <n v="2"/>
    <n v="90"/>
    <n v="2"/>
    <n v="90"/>
    <x v="0"/>
    <x v="4"/>
    <n v="2"/>
    <n v="2"/>
    <x v="1"/>
    <x v="3"/>
  </r>
  <r>
    <n v="11277220"/>
    <n v="38"/>
    <x v="1"/>
    <n v="2053670"/>
    <n v="2"/>
    <n v="422323214"/>
    <n v="381880911"/>
    <n v="65"/>
    <n v="3"/>
    <n v="22"/>
    <n v="41"/>
    <n v="2"/>
    <n v="90"/>
    <n v="4"/>
    <n v="90"/>
    <x v="0"/>
    <x v="0"/>
    <n v="4"/>
    <n v="2"/>
    <x v="12"/>
    <x v="0"/>
  </r>
  <r>
    <n v="11280944"/>
    <n v="38"/>
    <x v="1"/>
    <n v="463541"/>
    <n v="1"/>
    <n v="349945167"/>
    <n v="399587813"/>
    <n v="63"/>
    <n v="3"/>
    <n v="25"/>
    <n v="25"/>
    <n v="2"/>
    <n v="90"/>
    <n v="0"/>
    <m/>
    <x v="0"/>
    <x v="0"/>
    <n v="2"/>
    <n v="0"/>
    <x v="1"/>
    <x v="0"/>
  </r>
  <r>
    <n v="11281968"/>
    <n v="4"/>
    <x v="0"/>
    <n v="463541"/>
    <n v="2"/>
    <n v="349945167"/>
    <n v="399587813"/>
    <n v="32"/>
    <n v="3"/>
    <n v="25"/>
    <n v="27"/>
    <n v="4"/>
    <n v="90"/>
    <n v="2"/>
    <n v="90"/>
    <x v="0"/>
    <x v="0"/>
    <n v="2"/>
    <n v="4"/>
    <x v="2"/>
    <x v="4"/>
  </r>
  <r>
    <n v="11282944"/>
    <n v="56"/>
    <x v="0"/>
    <n v="463541"/>
    <n v="1"/>
    <n v="349945167"/>
    <n v="399587813"/>
    <n v="55"/>
    <n v="3"/>
    <n v="24"/>
    <n v="29"/>
    <n v="2"/>
    <n v="90"/>
    <n v="3"/>
    <n v="90"/>
    <x v="0"/>
    <x v="0"/>
    <n v="2"/>
    <n v="3"/>
    <x v="0"/>
    <x v="6"/>
  </r>
  <r>
    <n v="620353088"/>
    <n v="68"/>
    <x v="1"/>
    <n v="2053670"/>
    <n v="2"/>
    <n v="422323214"/>
    <n v="374303947"/>
    <n v="54"/>
    <n v="3"/>
    <n v="19"/>
    <n v="26"/>
    <n v="3"/>
    <n v="90"/>
    <n v="3"/>
    <n v="90"/>
    <x v="0"/>
    <x v="0"/>
    <n v="3"/>
    <n v="3"/>
    <x v="0"/>
    <x v="3"/>
  </r>
  <r>
    <n v="620537829"/>
    <n v="40"/>
    <x v="0"/>
    <n v="2053670"/>
    <n v="1"/>
    <n v="392168527"/>
    <n v="381880911"/>
    <n v="46"/>
    <n v="3"/>
    <n v="21"/>
    <n v="24"/>
    <n v="2"/>
    <n v="90"/>
    <n v="4"/>
    <n v="90"/>
    <x v="0"/>
    <x v="0"/>
    <n v="2"/>
    <n v="4"/>
    <x v="2"/>
    <x v="4"/>
  </r>
  <r>
    <n v="616262562"/>
    <n v="48"/>
    <x v="0"/>
    <n v="2053670"/>
    <n v="2"/>
    <n v="430481466"/>
    <n v="392168527"/>
    <n v="47"/>
    <n v="11"/>
    <n v="19"/>
    <n v="27"/>
    <n v="2"/>
    <n v="90"/>
    <n v="2"/>
    <n v="90"/>
    <x v="0"/>
    <x v="0"/>
    <n v="2"/>
    <n v="2"/>
    <x v="0"/>
    <x v="3"/>
  </r>
  <r>
    <n v="11264619"/>
    <n v="16"/>
    <x v="1"/>
    <n v="2053670"/>
    <n v="1"/>
    <n v="430481466"/>
    <n v="392168527"/>
    <n v="56"/>
    <n v="11"/>
    <n v="20"/>
    <n v="21"/>
    <n v="4"/>
    <n v="90"/>
    <n v="1"/>
    <n v="90"/>
    <x v="0"/>
    <x v="0"/>
    <n v="4"/>
    <n v="1"/>
    <x v="2"/>
    <x v="5"/>
  </r>
  <r>
    <n v="11265054"/>
    <n v="75"/>
    <x v="0"/>
    <n v="2053670"/>
    <n v="1"/>
    <n v="430481466"/>
    <n v="392168527"/>
    <n v="58"/>
    <n v="11"/>
    <n v="20"/>
    <n v="30"/>
    <n v="4"/>
    <n v="90"/>
    <n v="4"/>
    <n v="90"/>
    <x v="0"/>
    <x v="4"/>
    <n v="4"/>
    <n v="4"/>
    <x v="13"/>
    <x v="3"/>
  </r>
  <r>
    <n v="11267733"/>
    <n v="31"/>
    <x v="0"/>
    <n v="2053670"/>
    <n v="1"/>
    <n v="430481466"/>
    <n v="392168527"/>
    <n v="27"/>
    <n v="11"/>
    <n v="20"/>
    <n v="31"/>
    <n v="4"/>
    <n v="90"/>
    <n v="3"/>
    <n v="90"/>
    <x v="0"/>
    <x v="0"/>
    <n v="4"/>
    <n v="3"/>
    <x v="13"/>
    <x v="1"/>
  </r>
  <r>
    <n v="11268431"/>
    <n v="36"/>
    <x v="1"/>
    <n v="2053670"/>
    <n v="1"/>
    <n v="430481466"/>
    <n v="392168527"/>
    <n v="57"/>
    <n v="11"/>
    <n v="20"/>
    <n v="21"/>
    <n v="4"/>
    <n v="90"/>
    <n v="1"/>
    <n v="90"/>
    <x v="0"/>
    <x v="0"/>
    <n v="4"/>
    <n v="1"/>
    <x v="2"/>
    <x v="5"/>
  </r>
  <r>
    <n v="11266167"/>
    <n v="56"/>
    <x v="0"/>
    <n v="2053670"/>
    <n v="1"/>
    <n v="422323214"/>
    <n v="392168527"/>
    <n v="28"/>
    <n v="11"/>
    <n v="20"/>
    <n v="54"/>
    <n v="4"/>
    <n v="90"/>
    <n v="9"/>
    <n v="90"/>
    <x v="0"/>
    <x v="3"/>
    <n v="4"/>
    <n v="9"/>
    <x v="15"/>
    <x v="15"/>
  </r>
  <r>
    <n v="11268881"/>
    <n v="14"/>
    <x v="0"/>
    <n v="2053670"/>
    <n v="1"/>
    <n v="392168527"/>
    <n v="381880911"/>
    <n v="33"/>
    <n v="3"/>
    <n v="22"/>
    <n v="38"/>
    <n v="4"/>
    <n v="90"/>
    <n v="4"/>
    <n v="90"/>
    <x v="0"/>
    <x v="1"/>
    <n v="4"/>
    <n v="4"/>
    <x v="10"/>
    <x v="3"/>
  </r>
  <r>
    <n v="11273238"/>
    <n v="5"/>
    <x v="0"/>
    <n v="1436408"/>
    <n v="2"/>
    <n v="433198427"/>
    <n v="431069819"/>
    <n v="60"/>
    <n v="3"/>
    <n v="16"/>
    <n v="27"/>
    <n v="4"/>
    <n v="90"/>
    <n v="3"/>
    <n v="90"/>
    <x v="0"/>
    <x v="0"/>
    <n v="3"/>
    <n v="4"/>
    <x v="13"/>
    <x v="6"/>
  </r>
  <r>
    <n v="11277261"/>
    <n v="6"/>
    <x v="1"/>
    <n v="26877"/>
    <n v="2"/>
    <n v="396751770"/>
    <n v="386742161"/>
    <n v="23"/>
    <n v="-99"/>
    <n v="47"/>
    <n v="27"/>
    <n v="4"/>
    <n v="90"/>
    <n v="7"/>
    <n v="90"/>
    <x v="0"/>
    <x v="1"/>
    <n v="7"/>
    <n v="4"/>
    <x v="8"/>
    <x v="5"/>
  </r>
  <r>
    <n v="11277487"/>
    <n v="20"/>
    <x v="1"/>
    <n v="2053670"/>
    <n v="1"/>
    <n v="430481466"/>
    <n v="381880911"/>
    <n v="57"/>
    <n v="3"/>
    <n v="22"/>
    <n v="15"/>
    <n v="4"/>
    <n v="90"/>
    <n v="3"/>
    <n v="90"/>
    <x v="0"/>
    <x v="1"/>
    <n v="4"/>
    <n v="3"/>
    <x v="7"/>
    <x v="1"/>
  </r>
  <r>
    <n v="617307740"/>
    <n v="22"/>
    <x v="0"/>
    <n v="1432155"/>
    <n v="2"/>
    <n v="422546596"/>
    <n v="412002681"/>
    <n v="57"/>
    <n v="-99"/>
    <n v="18"/>
    <n v="27"/>
    <n v="2"/>
    <n v="90"/>
    <n v="1"/>
    <n v="90"/>
    <x v="0"/>
    <x v="6"/>
    <n v="1"/>
    <n v="2"/>
    <x v="13"/>
    <x v="6"/>
  </r>
  <r>
    <n v="620251740"/>
    <n v="10"/>
    <x v="1"/>
    <n v="1578599"/>
    <n v="2"/>
    <n v="425781893"/>
    <n v="327340014"/>
    <n v="13"/>
    <n v="0"/>
    <n v="15"/>
    <n v="9"/>
    <n v="0"/>
    <m/>
    <n v="2"/>
    <n v="90"/>
    <x v="0"/>
    <x v="0"/>
    <n v="2"/>
    <n v="0"/>
    <x v="7"/>
    <x v="0"/>
  </r>
  <r>
    <n v="617307744"/>
    <n v="12"/>
    <x v="1"/>
    <n v="1578599"/>
    <n v="2"/>
    <n v="425542052"/>
    <n v="388455727"/>
    <n v="38"/>
    <n v="3"/>
    <n v="20"/>
    <n v="19"/>
    <n v="0"/>
    <m/>
    <n v="2"/>
    <n v="90"/>
    <x v="2"/>
    <x v="2"/>
    <n v="2"/>
    <n v="0"/>
    <x v="1"/>
    <x v="0"/>
  </r>
  <r>
    <n v="620719078"/>
    <n v="25"/>
    <x v="1"/>
    <n v="1578599"/>
    <n v="2"/>
    <n v="424109528"/>
    <n v="327340014"/>
    <n v="53"/>
    <n v="0"/>
    <n v="13"/>
    <n v="21"/>
    <n v="1"/>
    <n v="90"/>
    <n v="2"/>
    <n v="90"/>
    <x v="0"/>
    <x v="0"/>
    <n v="2"/>
    <n v="1"/>
    <x v="0"/>
    <x v="1"/>
  </r>
  <r>
    <n v="619051602"/>
    <n v="34"/>
    <x v="0"/>
    <n v="2012168"/>
    <n v="1"/>
    <n v="383962543"/>
    <n v="353183779"/>
    <n v="67"/>
    <n v="-99"/>
    <n v="17"/>
    <n v="24"/>
    <n v="1"/>
    <n v="90"/>
    <n v="0"/>
    <m/>
    <x v="0"/>
    <x v="0"/>
    <n v="1"/>
    <n v="0"/>
    <x v="0"/>
    <x v="1"/>
  </r>
  <r>
    <n v="620280119"/>
    <n v="76"/>
    <x v="1"/>
    <n v="2011971"/>
    <n v="2"/>
    <n v="427608380"/>
    <n v="329039172"/>
    <n v="24"/>
    <n v="1"/>
    <n v="17"/>
    <n v="8"/>
    <n v="0"/>
    <m/>
    <n v="0"/>
    <m/>
    <x v="0"/>
    <x v="0"/>
    <n v="0"/>
    <n v="0"/>
    <x v="6"/>
    <x v="3"/>
  </r>
  <r>
    <n v="616307688"/>
    <n v="11"/>
    <x v="0"/>
    <n v="2058356"/>
    <n v="1"/>
    <n v="418726107"/>
    <n v="377463080"/>
    <n v="56"/>
    <n v="5"/>
    <n v="20"/>
    <n v="21"/>
    <n v="1"/>
    <n v="90"/>
    <n v="1"/>
    <n v="90"/>
    <x v="0"/>
    <x v="0"/>
    <n v="1"/>
    <n v="1"/>
    <x v="2"/>
    <x v="3"/>
  </r>
  <r>
    <n v="620164414"/>
    <n v="32"/>
    <x v="1"/>
    <n v="2052793"/>
    <n v="2"/>
    <n v="314745294"/>
    <n v="388854906"/>
    <n v="52"/>
    <n v="-99"/>
    <n v="25"/>
    <n v="20"/>
    <n v="2"/>
    <n v="90"/>
    <n v="2"/>
    <n v="90"/>
    <x v="0"/>
    <x v="0"/>
    <n v="2"/>
    <n v="2"/>
    <x v="7"/>
    <x v="3"/>
  </r>
  <r>
    <n v="620535430"/>
    <n v="52"/>
    <x v="0"/>
    <n v="2055620"/>
    <n v="2"/>
    <n v="381462378"/>
    <n v="373361117"/>
    <n v="51"/>
    <n v="-99"/>
    <n v="30"/>
    <n v="20"/>
    <n v="3"/>
    <n v="90"/>
    <n v="3"/>
    <n v="90"/>
    <x v="0"/>
    <x v="0"/>
    <n v="3"/>
    <n v="3"/>
    <x v="6"/>
    <x v="3"/>
  </r>
  <r>
    <n v="620723939"/>
    <n v="35"/>
    <x v="1"/>
    <n v="1333766"/>
    <n v="1"/>
    <n v="420230651"/>
    <n v="424303986"/>
    <n v="59"/>
    <n v="6"/>
    <n v="12"/>
    <n v="18"/>
    <n v="2"/>
    <n v="90"/>
    <n v="0"/>
    <m/>
    <x v="0"/>
    <x v="5"/>
    <n v="2"/>
    <n v="0"/>
    <x v="0"/>
    <x v="0"/>
  </r>
  <r>
    <n v="620766404"/>
    <n v="25"/>
    <x v="1"/>
    <n v="469577"/>
    <n v="2"/>
    <n v="369961605"/>
    <n v="386959630"/>
    <n v="50"/>
    <n v="-99"/>
    <n v="20"/>
    <n v="20"/>
    <n v="0"/>
    <m/>
    <n v="2"/>
    <n v="90"/>
    <x v="0"/>
    <x v="0"/>
    <n v="2"/>
    <n v="0"/>
    <x v="1"/>
    <x v="0"/>
  </r>
  <r>
    <n v="11283163"/>
    <n v="42"/>
    <x v="1"/>
    <n v="1456633"/>
    <n v="2"/>
    <n v="391261742"/>
    <n v="391906523"/>
    <n v="45"/>
    <n v="4"/>
    <n v="34"/>
    <n v="39"/>
    <n v="2"/>
    <n v="90"/>
    <n v="5"/>
    <n v="90"/>
    <x v="2"/>
    <x v="0"/>
    <n v="5"/>
    <n v="2"/>
    <x v="0"/>
    <x v="5"/>
  </r>
  <r>
    <n v="11270678"/>
    <n v="43"/>
    <x v="1"/>
    <n v="793621"/>
    <n v="2"/>
    <n v="395022791"/>
    <n v="395561803"/>
    <n v="24"/>
    <n v="-99"/>
    <n v="36"/>
    <n v="14"/>
    <n v="2"/>
    <n v="90"/>
    <n v="2"/>
    <n v="90"/>
    <x v="0"/>
    <x v="1"/>
    <n v="2"/>
    <n v="2"/>
    <x v="8"/>
    <x v="3"/>
  </r>
  <r>
    <n v="11288902"/>
    <n v="24"/>
    <x v="1"/>
    <n v="120994"/>
    <n v="2"/>
    <n v="431897450"/>
    <n v="431954626"/>
    <n v="48"/>
    <n v="6"/>
    <n v="17"/>
    <n v="14"/>
    <n v="0"/>
    <m/>
    <n v="2"/>
    <n v="90"/>
    <x v="0"/>
    <x v="0"/>
    <n v="2"/>
    <n v="0"/>
    <x v="1"/>
    <x v="0"/>
  </r>
  <r>
    <n v="11292532"/>
    <n v="15"/>
    <x v="1"/>
    <n v="987759"/>
    <n v="1"/>
    <n v="416499733"/>
    <n v="385638736"/>
    <n v="75"/>
    <n v="-99"/>
    <n v="25"/>
    <n v="14"/>
    <n v="4"/>
    <n v="90"/>
    <n v="2"/>
    <n v="90"/>
    <x v="0"/>
    <x v="0"/>
    <n v="4"/>
    <n v="2"/>
    <x v="6"/>
    <x v="0"/>
  </r>
  <r>
    <n v="11288850"/>
    <n v="30"/>
    <x v="0"/>
    <n v="71272"/>
    <n v="2"/>
    <n v="389191030"/>
    <n v="391759396"/>
    <n v="33"/>
    <n v="9"/>
    <n v="46"/>
    <n v="40"/>
    <n v="4"/>
    <n v="90"/>
    <n v="1"/>
    <n v="90"/>
    <x v="0"/>
    <x v="0"/>
    <n v="1"/>
    <n v="4"/>
    <x v="7"/>
    <x v="2"/>
  </r>
  <r>
    <n v="11281331"/>
    <n v="69"/>
    <x v="0"/>
    <n v="1588202"/>
    <n v="2"/>
    <n v="397710161"/>
    <n v="372367295"/>
    <n v="53"/>
    <n v="-99"/>
    <n v="27"/>
    <n v="45"/>
    <n v="8"/>
    <n v="90"/>
    <n v="3"/>
    <n v="90"/>
    <x v="5"/>
    <x v="1"/>
    <n v="3"/>
    <n v="8"/>
    <x v="12"/>
    <x v="15"/>
  </r>
  <r>
    <n v="11279673"/>
    <n v="84"/>
    <x v="1"/>
    <n v="993499"/>
    <n v="2"/>
    <n v="386370879"/>
    <n v="386396947"/>
    <n v="43"/>
    <n v="-99"/>
    <n v="35"/>
    <n v="47"/>
    <n v="7"/>
    <n v="90"/>
    <n v="4"/>
    <n v="90"/>
    <x v="5"/>
    <x v="0"/>
    <n v="4"/>
    <n v="7"/>
    <x v="13"/>
    <x v="2"/>
  </r>
  <r>
    <n v="11270693"/>
    <n v="28"/>
    <x v="1"/>
    <n v="438610"/>
    <n v="1"/>
    <n v="412184859"/>
    <n v="395485779"/>
    <n v="78"/>
    <n v="4"/>
    <n v="43"/>
    <n v="30"/>
    <n v="8"/>
    <n v="90"/>
    <n v="5"/>
    <n v="90"/>
    <x v="5"/>
    <x v="4"/>
    <n v="8"/>
    <n v="5"/>
    <x v="9"/>
    <x v="5"/>
  </r>
  <r>
    <n v="616260381"/>
    <n v="72"/>
    <x v="1"/>
    <n v="2055939"/>
    <n v="1"/>
    <n v="425160004"/>
    <n v="361549555"/>
    <n v="87"/>
    <n v="2"/>
    <n v="18"/>
    <n v="7"/>
    <n v="3"/>
    <n v="90"/>
    <n v="1"/>
    <n v="22"/>
    <x v="0"/>
    <x v="0"/>
    <n v="3"/>
    <n v="1"/>
    <x v="6"/>
    <x v="0"/>
  </r>
  <r>
    <n v="11270692"/>
    <n v="38"/>
    <x v="1"/>
    <n v="2053456"/>
    <n v="2"/>
    <n v="433123827"/>
    <n v="425167283"/>
    <n v="70"/>
    <n v="-99"/>
    <n v="10"/>
    <n v="21"/>
    <n v="4"/>
    <n v="90"/>
    <n v="3"/>
    <n v="90"/>
    <x v="0"/>
    <x v="1"/>
    <n v="3"/>
    <n v="4"/>
    <x v="13"/>
    <x v="6"/>
  </r>
  <r>
    <n v="11283468"/>
    <n v="24"/>
    <x v="1"/>
    <n v="314902"/>
    <n v="2"/>
    <n v="403076622"/>
    <n v="373327797"/>
    <n v="51"/>
    <n v="4"/>
    <n v="17"/>
    <n v="39"/>
    <n v="2"/>
    <n v="90"/>
    <n v="4"/>
    <n v="90"/>
    <x v="2"/>
    <x v="0"/>
    <n v="4"/>
    <n v="2"/>
    <x v="5"/>
    <x v="0"/>
  </r>
  <r>
    <n v="11270681"/>
    <n v="36"/>
    <x v="1"/>
    <n v="314902"/>
    <n v="2"/>
    <n v="399045102"/>
    <n v="373327797"/>
    <n v="50"/>
    <n v="4"/>
    <n v="19"/>
    <n v="37"/>
    <n v="1"/>
    <n v="90"/>
    <n v="4"/>
    <n v="90"/>
    <x v="2"/>
    <x v="0"/>
    <n v="4"/>
    <n v="1"/>
    <x v="12"/>
    <x v="5"/>
  </r>
  <r>
    <n v="620766390"/>
    <n v="25"/>
    <x v="0"/>
    <n v="711288"/>
    <n v="2"/>
    <n v="423919182"/>
    <n v="389234746"/>
    <n v="41"/>
    <n v="-99"/>
    <n v="16"/>
    <n v="13"/>
    <n v="3"/>
    <n v="90"/>
    <n v="1"/>
    <n v="90"/>
    <x v="0"/>
    <x v="2"/>
    <n v="1"/>
    <n v="3"/>
    <x v="1"/>
    <x v="4"/>
  </r>
  <r>
    <n v="11283471"/>
    <n v="86"/>
    <x v="0"/>
    <n v="793621"/>
    <n v="1"/>
    <n v="395022791"/>
    <n v="395561803"/>
    <n v="83"/>
    <n v="-99"/>
    <n v="36"/>
    <n v="15"/>
    <n v="2"/>
    <n v="90"/>
    <n v="6"/>
    <n v="90"/>
    <x v="2"/>
    <x v="4"/>
    <n v="2"/>
    <n v="6"/>
    <x v="8"/>
    <x v="9"/>
  </r>
  <r>
    <n v="11288592"/>
    <n v="26"/>
    <x v="0"/>
    <n v="121578"/>
    <n v="1"/>
    <n v="370701594"/>
    <n v="391525610"/>
    <n v="73"/>
    <n v="-99"/>
    <n v="26"/>
    <n v="16"/>
    <n v="4"/>
    <n v="90"/>
    <n v="7"/>
    <n v="90"/>
    <x v="0"/>
    <x v="4"/>
    <n v="4"/>
    <n v="7"/>
    <x v="6"/>
    <x v="2"/>
  </r>
  <r>
    <n v="616143268"/>
    <n v="85"/>
    <x v="1"/>
    <n v="799717"/>
    <n v="1"/>
    <n v="416956644"/>
    <n v="400697792"/>
    <n v="53"/>
    <n v="4"/>
    <n v="29"/>
    <n v="26"/>
    <n v="6"/>
    <n v="90"/>
    <n v="1"/>
    <n v="90"/>
    <x v="0"/>
    <x v="2"/>
    <n v="6"/>
    <n v="1"/>
    <x v="1"/>
    <x v="10"/>
  </r>
  <r>
    <n v="620438986"/>
    <n v="21"/>
    <x v="0"/>
    <n v="438391"/>
    <n v="2"/>
    <n v="364133269"/>
    <n v="361607159"/>
    <n v="53"/>
    <n v="-99"/>
    <n v="16"/>
    <n v="23"/>
    <n v="4"/>
    <n v="90"/>
    <n v="1"/>
    <n v="90"/>
    <x v="0"/>
    <x v="0"/>
    <n v="1"/>
    <n v="4"/>
    <x v="0"/>
    <x v="2"/>
  </r>
  <r>
    <n v="620720481"/>
    <n v="68"/>
    <x v="1"/>
    <n v="799717"/>
    <n v="1"/>
    <n v="418702461"/>
    <n v="395895330"/>
    <n v="78"/>
    <n v="4"/>
    <n v="25"/>
    <n v="27"/>
    <n v="3"/>
    <n v="90"/>
    <n v="0"/>
    <m/>
    <x v="0"/>
    <x v="4"/>
    <n v="3"/>
    <n v="0"/>
    <x v="2"/>
    <x v="5"/>
  </r>
  <r>
    <n v="617307307"/>
    <n v="33"/>
    <x v="1"/>
    <n v="799717"/>
    <n v="2"/>
    <n v="416956644"/>
    <n v="400697792"/>
    <n v="51"/>
    <n v="4"/>
    <n v="32"/>
    <n v="29"/>
    <n v="1"/>
    <n v="90"/>
    <n v="5"/>
    <n v="90"/>
    <x v="0"/>
    <x v="0"/>
    <n v="5"/>
    <n v="1"/>
    <x v="1"/>
    <x v="7"/>
  </r>
  <r>
    <n v="11265071"/>
    <n v="38"/>
    <x v="0"/>
    <n v="1908208"/>
    <n v="2"/>
    <n v="402820889"/>
    <n v="402202550"/>
    <n v="48"/>
    <n v="15"/>
    <n v="33"/>
    <n v="29"/>
    <n v="7"/>
    <n v="90"/>
    <n v="1"/>
    <n v="90"/>
    <x v="0"/>
    <x v="0"/>
    <n v="1"/>
    <n v="7"/>
    <x v="7"/>
    <x v="12"/>
  </r>
  <r>
    <n v="11265071"/>
    <n v="82"/>
    <x v="0"/>
    <n v="1908208"/>
    <n v="2"/>
    <n v="402820889"/>
    <n v="402202550"/>
    <n v="48"/>
    <n v="15"/>
    <n v="33"/>
    <n v="29"/>
    <n v="7"/>
    <n v="90"/>
    <n v="1"/>
    <n v="90"/>
    <x v="0"/>
    <x v="0"/>
    <n v="1"/>
    <n v="7"/>
    <x v="7"/>
    <x v="12"/>
  </r>
  <r>
    <n v="616263067"/>
    <n v="33"/>
    <x v="1"/>
    <n v="2052668"/>
    <n v="1"/>
    <n v="424900043"/>
    <n v="389300573"/>
    <n v="65"/>
    <n v="10"/>
    <n v="25"/>
    <n v="19"/>
    <n v="2"/>
    <n v="90"/>
    <n v="0"/>
    <m/>
    <x v="1"/>
    <x v="0"/>
    <n v="2"/>
    <n v="0"/>
    <x v="7"/>
    <x v="0"/>
  </r>
  <r>
    <n v="11255586"/>
    <n v="77"/>
    <x v="1"/>
    <n v="2052668"/>
    <n v="2"/>
    <n v="423944984"/>
    <n v="389300573"/>
    <n v="30"/>
    <n v="10"/>
    <n v="24"/>
    <n v="19"/>
    <n v="2"/>
    <n v="90"/>
    <n v="4"/>
    <n v="90"/>
    <x v="4"/>
    <x v="0"/>
    <n v="4"/>
    <n v="2"/>
    <x v="7"/>
    <x v="0"/>
  </r>
  <r>
    <n v="617267603"/>
    <n v="3"/>
    <x v="0"/>
    <n v="490468"/>
    <n v="2"/>
    <n v="413173317"/>
    <n v="404472951"/>
    <n v="46"/>
    <n v="2"/>
    <n v="28"/>
    <n v="42"/>
    <n v="10"/>
    <n v="90"/>
    <n v="3"/>
    <n v="90"/>
    <x v="5"/>
    <x v="1"/>
    <n v="3"/>
    <n v="10"/>
    <x v="10"/>
    <x v="16"/>
  </r>
  <r>
    <n v="617267603"/>
    <n v="48"/>
    <x v="0"/>
    <n v="490468"/>
    <n v="2"/>
    <n v="411344701"/>
    <n v="404472951"/>
    <n v="46"/>
    <n v="2"/>
    <n v="28"/>
    <n v="42"/>
    <n v="10"/>
    <n v="90"/>
    <n v="3"/>
    <n v="90"/>
    <x v="5"/>
    <x v="1"/>
    <n v="3"/>
    <n v="10"/>
    <x v="10"/>
    <x v="16"/>
  </r>
  <r>
    <n v="616250135"/>
    <n v="76"/>
    <x v="1"/>
    <n v="2056315"/>
    <n v="2"/>
    <n v="338116439"/>
    <n v="342889839"/>
    <n v="58"/>
    <n v="8"/>
    <n v="16"/>
    <n v="30"/>
    <n v="0"/>
    <m/>
    <n v="7"/>
    <n v="90"/>
    <x v="3"/>
    <x v="0"/>
    <n v="7"/>
    <n v="0"/>
    <x v="10"/>
    <x v="13"/>
  </r>
  <r>
    <n v="11289721"/>
    <n v="25"/>
    <x v="0"/>
    <n v="463541"/>
    <n v="1"/>
    <n v="381478406"/>
    <n v="399587813"/>
    <n v="73"/>
    <n v="-99"/>
    <n v="26"/>
    <n v="19"/>
    <n v="1"/>
    <n v="90"/>
    <n v="5"/>
    <n v="90"/>
    <x v="0"/>
    <x v="0"/>
    <n v="1"/>
    <n v="5"/>
    <x v="7"/>
    <x v="9"/>
  </r>
  <r>
    <n v="11284252"/>
    <n v="7"/>
    <x v="0"/>
    <n v="987759"/>
    <n v="1"/>
    <n v="366730961"/>
    <n v="385638736"/>
    <n v="48"/>
    <n v="-99"/>
    <n v="23"/>
    <n v="46"/>
    <n v="4"/>
    <n v="90"/>
    <n v="9"/>
    <n v="90"/>
    <x v="0"/>
    <x v="0"/>
    <n v="4"/>
    <n v="9"/>
    <x v="5"/>
    <x v="15"/>
  </r>
  <r>
    <n v="11287908"/>
    <n v="3"/>
    <x v="1"/>
    <n v="1333784"/>
    <n v="2"/>
    <n v="410889908"/>
    <n v="409194397"/>
    <n v="24"/>
    <n v="10"/>
    <n v="39"/>
    <n v="14"/>
    <n v="0"/>
    <m/>
    <n v="4"/>
    <n v="90"/>
    <x v="0"/>
    <x v="0"/>
    <n v="4"/>
    <n v="0"/>
    <x v="3"/>
    <x v="7"/>
  </r>
  <r>
    <n v="11282939"/>
    <n v="22"/>
    <x v="1"/>
    <n v="793621"/>
    <n v="1"/>
    <n v="395022791"/>
    <n v="395561803"/>
    <n v="66"/>
    <n v="-99"/>
    <n v="36"/>
    <n v="21"/>
    <n v="2"/>
    <n v="90"/>
    <n v="0"/>
    <m/>
    <x v="2"/>
    <x v="0"/>
    <n v="2"/>
    <n v="0"/>
    <x v="9"/>
    <x v="0"/>
  </r>
  <r>
    <n v="11282939"/>
    <n v="24"/>
    <x v="1"/>
    <n v="793621"/>
    <n v="1"/>
    <n v="386313285"/>
    <n v="395561803"/>
    <n v="66"/>
    <n v="-99"/>
    <n v="36"/>
    <n v="21"/>
    <n v="2"/>
    <n v="90"/>
    <n v="0"/>
    <m/>
    <x v="2"/>
    <x v="0"/>
    <n v="2"/>
    <n v="0"/>
    <x v="9"/>
    <x v="0"/>
  </r>
  <r>
    <n v="11282939"/>
    <n v="27"/>
    <x v="1"/>
    <n v="793621"/>
    <n v="1"/>
    <n v="386313285"/>
    <n v="395561803"/>
    <n v="66"/>
    <n v="-99"/>
    <n v="36"/>
    <n v="21"/>
    <n v="2"/>
    <n v="90"/>
    <n v="0"/>
    <m/>
    <x v="2"/>
    <x v="0"/>
    <n v="2"/>
    <n v="0"/>
    <x v="9"/>
    <x v="0"/>
  </r>
  <r>
    <n v="11282939"/>
    <n v="77"/>
    <x v="1"/>
    <n v="793621"/>
    <n v="1"/>
    <n v="395022791"/>
    <n v="395561803"/>
    <n v="66"/>
    <n v="-99"/>
    <n v="36"/>
    <n v="21"/>
    <n v="2"/>
    <n v="90"/>
    <n v="0"/>
    <m/>
    <x v="2"/>
    <x v="0"/>
    <n v="2"/>
    <n v="0"/>
    <x v="9"/>
    <x v="0"/>
  </r>
  <r>
    <n v="11285188"/>
    <n v="52"/>
    <x v="0"/>
    <n v="2053670"/>
    <n v="1"/>
    <n v="430481466"/>
    <n v="381880911"/>
    <n v="38"/>
    <n v="-99"/>
    <n v="22"/>
    <n v="30"/>
    <n v="4"/>
    <n v="90"/>
    <n v="3"/>
    <n v="90"/>
    <x v="0"/>
    <x v="0"/>
    <n v="4"/>
    <n v="3"/>
    <x v="0"/>
    <x v="1"/>
  </r>
  <r>
    <n v="11287909"/>
    <n v="29"/>
    <x v="1"/>
    <n v="948677"/>
    <n v="2"/>
    <n v="414345554"/>
    <n v="327154608"/>
    <n v="31"/>
    <n v="8"/>
    <n v="19"/>
    <n v="14"/>
    <n v="0"/>
    <m/>
    <n v="3"/>
    <n v="90"/>
    <x v="0"/>
    <x v="0"/>
    <n v="3"/>
    <n v="0"/>
    <x v="7"/>
    <x v="5"/>
  </r>
  <r>
    <n v="620603698"/>
    <n v="44"/>
    <x v="1"/>
    <n v="49355"/>
    <n v="2"/>
    <n v="431321104"/>
    <n v="422507916"/>
    <n v="64"/>
    <n v="7"/>
    <n v="21"/>
    <n v="16"/>
    <n v="1"/>
    <n v="90"/>
    <n v="2"/>
    <n v="90"/>
    <x v="1"/>
    <x v="0"/>
    <n v="2"/>
    <n v="1"/>
    <x v="7"/>
    <x v="1"/>
  </r>
  <r>
    <n v="620605567"/>
    <n v="5"/>
    <x v="1"/>
    <n v="119762"/>
    <n v="2"/>
    <n v="414123778"/>
    <n v="418668423"/>
    <n v="28"/>
    <n v="2"/>
    <n v="26"/>
    <n v="15"/>
    <n v="0"/>
    <m/>
    <n v="1"/>
    <n v="90"/>
    <x v="0"/>
    <x v="0"/>
    <n v="1"/>
    <n v="0"/>
    <x v="6"/>
    <x v="1"/>
  </r>
  <r>
    <n v="617346396"/>
    <n v="31"/>
    <x v="0"/>
    <n v="119762"/>
    <n v="1"/>
    <n v="422455085"/>
    <n v="418668423"/>
    <n v="61"/>
    <n v="2"/>
    <n v="26"/>
    <n v="20"/>
    <n v="2"/>
    <n v="90"/>
    <n v="1"/>
    <n v="90"/>
    <x v="0"/>
    <x v="0"/>
    <n v="2"/>
    <n v="1"/>
    <x v="7"/>
    <x v="1"/>
  </r>
  <r>
    <n v="620166306"/>
    <n v="41"/>
    <x v="1"/>
    <n v="2056302"/>
    <n v="2"/>
    <n v="425166361"/>
    <n v="425166366"/>
    <n v="47"/>
    <n v="-99"/>
    <n v="17"/>
    <n v="30"/>
    <n v="1"/>
    <n v="90"/>
    <n v="3"/>
    <n v="90"/>
    <x v="3"/>
    <x v="0"/>
    <n v="3"/>
    <n v="1"/>
    <x v="10"/>
    <x v="0"/>
  </r>
  <r>
    <n v="620350940"/>
    <n v="28"/>
    <x v="0"/>
    <n v="2058647"/>
    <n v="1"/>
    <n v="433123588"/>
    <n v="433123586"/>
    <n v="55"/>
    <n v="-99"/>
    <n v="15"/>
    <n v="27"/>
    <n v="1"/>
    <n v="90"/>
    <n v="1"/>
    <n v="90"/>
    <x v="0"/>
    <x v="4"/>
    <n v="1"/>
    <n v="1"/>
    <x v="13"/>
    <x v="3"/>
  </r>
  <r>
    <n v="620783322"/>
    <n v="24"/>
    <x v="1"/>
    <n v="2054477"/>
    <n v="2"/>
    <n v="425132260"/>
    <n v="308946253"/>
    <n v="64"/>
    <n v="0"/>
    <n v="22"/>
    <n v="24"/>
    <n v="1"/>
    <n v="90"/>
    <n v="1"/>
    <n v="90"/>
    <x v="2"/>
    <x v="4"/>
    <n v="1"/>
    <n v="1"/>
    <x v="2"/>
    <x v="3"/>
  </r>
  <r>
    <n v="620722547"/>
    <n v="54"/>
    <x v="1"/>
    <n v="438811"/>
    <n v="1"/>
    <n v="425965525"/>
    <n v="379507079"/>
    <n v="57"/>
    <n v="3"/>
    <n v="15"/>
    <n v="19"/>
    <n v="2"/>
    <n v="90"/>
    <n v="0"/>
    <m/>
    <x v="2"/>
    <x v="1"/>
    <n v="2"/>
    <n v="0"/>
    <x v="2"/>
    <x v="0"/>
  </r>
  <r>
    <n v="620722547"/>
    <n v="55"/>
    <x v="1"/>
    <n v="438811"/>
    <n v="1"/>
    <n v="425965525"/>
    <n v="379507079"/>
    <n v="57"/>
    <n v="3"/>
    <n v="15"/>
    <n v="19"/>
    <n v="2"/>
    <n v="90"/>
    <n v="0"/>
    <m/>
    <x v="2"/>
    <x v="1"/>
    <n v="2"/>
    <n v="0"/>
    <x v="2"/>
    <x v="0"/>
  </r>
  <r>
    <n v="11284326"/>
    <n v="44"/>
    <x v="1"/>
    <n v="121578"/>
    <n v="1"/>
    <n v="397377977"/>
    <n v="391525610"/>
    <n v="50"/>
    <n v="-99"/>
    <n v="27"/>
    <n v="13"/>
    <n v="4"/>
    <n v="90"/>
    <n v="3"/>
    <n v="90"/>
    <x v="0"/>
    <x v="0"/>
    <n v="4"/>
    <n v="3"/>
    <x v="9"/>
    <x v="1"/>
  </r>
  <r>
    <n v="617284733"/>
    <n v="4"/>
    <x v="1"/>
    <n v="991937"/>
    <n v="1"/>
    <n v="404614904"/>
    <n v="393627277"/>
    <n v="43"/>
    <n v="-99"/>
    <n v="22"/>
    <n v="31"/>
    <n v="3"/>
    <n v="90"/>
    <n v="3"/>
    <n v="90"/>
    <x v="0"/>
    <x v="0"/>
    <n v="3"/>
    <n v="3"/>
    <x v="13"/>
    <x v="3"/>
  </r>
  <r>
    <n v="11249094"/>
    <n v="85"/>
    <x v="1"/>
    <n v="1578600"/>
    <n v="1"/>
    <n v="387315533"/>
    <n v="395320819"/>
    <n v="51"/>
    <n v="3"/>
    <n v="28"/>
    <n v="26"/>
    <n v="1"/>
    <n v="90"/>
    <n v="1"/>
    <n v="90"/>
    <x v="0"/>
    <x v="0"/>
    <n v="1"/>
    <n v="1"/>
    <x v="1"/>
    <x v="3"/>
  </r>
  <r>
    <n v="11291439"/>
    <n v="31"/>
    <x v="0"/>
    <n v="987759"/>
    <n v="1"/>
    <n v="416499733"/>
    <n v="385638736"/>
    <n v="47"/>
    <n v="-99"/>
    <n v="25"/>
    <n v="47"/>
    <n v="4"/>
    <n v="90"/>
    <n v="7"/>
    <n v="90"/>
    <x v="0"/>
    <x v="3"/>
    <n v="4"/>
    <n v="7"/>
    <x v="5"/>
    <x v="2"/>
  </r>
  <r>
    <n v="11291439"/>
    <n v="61"/>
    <x v="1"/>
    <n v="987759"/>
    <n v="1"/>
    <n v="416499733"/>
    <n v="385638736"/>
    <n v="47"/>
    <n v="-99"/>
    <n v="25"/>
    <n v="47"/>
    <n v="4"/>
    <n v="90"/>
    <n v="7"/>
    <n v="90"/>
    <x v="0"/>
    <x v="3"/>
    <n v="4"/>
    <n v="7"/>
    <x v="5"/>
    <x v="2"/>
  </r>
  <r>
    <n v="11291437"/>
    <n v="68"/>
    <x v="1"/>
    <n v="987759"/>
    <n v="1"/>
    <n v="366850469"/>
    <n v="385638736"/>
    <n v="61"/>
    <n v="-99"/>
    <n v="25"/>
    <n v="21"/>
    <n v="4"/>
    <n v="90"/>
    <n v="3"/>
    <n v="90"/>
    <x v="0"/>
    <x v="0"/>
    <n v="4"/>
    <n v="3"/>
    <x v="7"/>
    <x v="1"/>
  </r>
  <r>
    <n v="11291440"/>
    <n v="26"/>
    <x v="0"/>
    <n v="2055939"/>
    <n v="2"/>
    <n v="336042384"/>
    <n v="329025137"/>
    <n v="58"/>
    <n v="0"/>
    <n v="18"/>
    <n v="32"/>
    <n v="4"/>
    <n v="90"/>
    <n v="4"/>
    <n v="90"/>
    <x v="0"/>
    <x v="0"/>
    <n v="4"/>
    <n v="4"/>
    <x v="10"/>
    <x v="3"/>
  </r>
  <r>
    <n v="616141247"/>
    <n v="33"/>
    <x v="1"/>
    <n v="1597553"/>
    <n v="2"/>
    <n v="395797401"/>
    <n v="331313446"/>
    <n v="24"/>
    <n v="-99"/>
    <n v="31"/>
    <n v="22"/>
    <n v="4"/>
    <n v="90"/>
    <n v="2"/>
    <n v="90"/>
    <x v="3"/>
    <x v="0"/>
    <n v="2"/>
    <n v="4"/>
    <x v="6"/>
    <x v="4"/>
  </r>
  <r>
    <n v="620253684"/>
    <n v="55"/>
    <x v="1"/>
    <n v="1591266"/>
    <n v="2"/>
    <n v="430727467"/>
    <n v="418674716"/>
    <n v="23"/>
    <n v="4"/>
    <n v="10"/>
    <n v="7"/>
    <n v="0"/>
    <m/>
    <n v="4"/>
    <n v="90"/>
    <x v="0"/>
    <x v="0"/>
    <n v="4"/>
    <n v="0"/>
    <x v="1"/>
    <x v="7"/>
  </r>
  <r>
    <n v="620253684"/>
    <n v="77"/>
    <x v="1"/>
    <n v="1591266"/>
    <n v="2"/>
    <n v="430892749"/>
    <n v="418674716"/>
    <n v="23"/>
    <n v="4"/>
    <n v="10"/>
    <n v="7"/>
    <n v="0"/>
    <m/>
    <n v="4"/>
    <n v="90"/>
    <x v="0"/>
    <x v="0"/>
    <n v="4"/>
    <n v="0"/>
    <x v="1"/>
    <x v="7"/>
  </r>
  <r>
    <n v="620253684"/>
    <n v="82"/>
    <x v="1"/>
    <n v="1591266"/>
    <n v="2"/>
    <n v="418104058"/>
    <n v="418674716"/>
    <n v="23"/>
    <n v="4"/>
    <n v="10"/>
    <n v="7"/>
    <n v="0"/>
    <m/>
    <n v="4"/>
    <n v="90"/>
    <x v="0"/>
    <x v="0"/>
    <n v="4"/>
    <n v="0"/>
    <x v="1"/>
    <x v="7"/>
  </r>
  <r>
    <m/>
    <m/>
    <x v="2"/>
    <m/>
    <m/>
    <m/>
    <m/>
    <m/>
    <m/>
    <m/>
    <m/>
    <m/>
    <m/>
    <m/>
    <m/>
    <x v="7"/>
    <x v="7"/>
    <m/>
    <m/>
    <x v="17"/>
    <x v="17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428">
  <r>
    <n v="10687136"/>
    <n v="3069"/>
    <n v="5"/>
    <x v="0"/>
  </r>
  <r>
    <n v="10763112"/>
    <n v="2445"/>
    <n v="3"/>
    <x v="1"/>
  </r>
  <r>
    <n v="10763133"/>
    <n v="2445"/>
    <n v="5"/>
    <x v="0"/>
  </r>
  <r>
    <n v="10765199"/>
    <n v="3293"/>
    <n v="5"/>
    <x v="0"/>
  </r>
  <r>
    <n v="10765440"/>
    <n v="2445"/>
    <n v="5"/>
    <x v="0"/>
  </r>
  <r>
    <n v="10765450"/>
    <n v="45787"/>
    <n v="5"/>
    <x v="0"/>
  </r>
  <r>
    <n v="10765472"/>
    <n v="44456"/>
    <n v="6"/>
    <x v="2"/>
  </r>
  <r>
    <n v="10765699"/>
    <n v="3069"/>
    <n v="4"/>
    <x v="3"/>
  </r>
  <r>
    <n v="10765713"/>
    <n v="3069"/>
    <n v="4"/>
    <x v="3"/>
  </r>
  <r>
    <n v="10765749"/>
    <n v="3293"/>
    <n v="5"/>
    <x v="0"/>
  </r>
  <r>
    <n v="10765830"/>
    <n v="3293"/>
    <n v="5"/>
    <x v="0"/>
  </r>
  <r>
    <n v="10765933"/>
    <n v="42203"/>
    <n v="5"/>
    <x v="0"/>
  </r>
  <r>
    <n v="10765935"/>
    <n v="35067"/>
    <n v="5"/>
    <x v="0"/>
  </r>
  <r>
    <n v="10765945"/>
    <n v="2221"/>
    <n v="4"/>
    <x v="3"/>
  </r>
  <r>
    <n v="10765955"/>
    <n v="3293"/>
    <n v="4"/>
    <x v="3"/>
  </r>
  <r>
    <n v="10766025"/>
    <n v="39438"/>
    <n v="5"/>
    <x v="0"/>
  </r>
  <r>
    <n v="10766198"/>
    <n v="3069"/>
    <n v="4"/>
    <x v="3"/>
  </r>
  <r>
    <n v="10910050"/>
    <n v="40294"/>
    <n v="5"/>
    <x v="0"/>
  </r>
  <r>
    <n v="10910055"/>
    <n v="3293"/>
    <n v="4"/>
    <x v="3"/>
  </r>
  <r>
    <n v="10910071"/>
    <n v="35067"/>
    <n v="5"/>
    <x v="0"/>
  </r>
  <r>
    <n v="10910072"/>
    <n v="44443"/>
    <n v="4"/>
    <x v="3"/>
  </r>
  <r>
    <n v="10910077"/>
    <n v="2221"/>
    <n v="5"/>
    <x v="0"/>
  </r>
  <r>
    <n v="10910084"/>
    <n v="40294"/>
    <n v="5"/>
    <x v="0"/>
  </r>
  <r>
    <n v="10910085"/>
    <n v="33786"/>
    <n v="4"/>
    <x v="3"/>
  </r>
  <r>
    <n v="10910108"/>
    <n v="42534"/>
    <n v="4"/>
    <x v="3"/>
  </r>
  <r>
    <n v="10910109"/>
    <n v="45787"/>
    <n v="5"/>
    <x v="0"/>
  </r>
  <r>
    <n v="10962848"/>
    <n v="3069"/>
    <n v="4"/>
    <x v="3"/>
  </r>
  <r>
    <n v="10980307"/>
    <n v="45787"/>
    <n v="4"/>
    <x v="3"/>
  </r>
  <r>
    <n v="10980340"/>
    <n v="44443"/>
    <n v="5"/>
    <x v="0"/>
  </r>
  <r>
    <n v="10980341"/>
    <n v="2221"/>
    <n v="5"/>
    <x v="0"/>
  </r>
  <r>
    <n v="10980355"/>
    <n v="2221"/>
    <n v="4"/>
    <x v="3"/>
  </r>
  <r>
    <n v="10980376"/>
    <n v="2221"/>
    <n v="4"/>
    <x v="3"/>
  </r>
  <r>
    <n v="10980407"/>
    <n v="3293"/>
    <n v="4"/>
    <x v="3"/>
  </r>
  <r>
    <n v="10980415"/>
    <n v="3293"/>
    <n v="4"/>
    <x v="3"/>
  </r>
  <r>
    <n v="10980433"/>
    <n v="3293"/>
    <n v="5"/>
    <x v="0"/>
  </r>
  <r>
    <n v="10980561"/>
    <n v="2221"/>
    <n v="7"/>
    <x v="4"/>
  </r>
  <r>
    <n v="10980582"/>
    <n v="35067"/>
    <n v="4"/>
    <x v="3"/>
  </r>
  <r>
    <n v="10980721"/>
    <n v="33723"/>
    <n v="4"/>
    <x v="3"/>
  </r>
  <r>
    <n v="10980723"/>
    <n v="40294"/>
    <n v="5"/>
    <x v="0"/>
  </r>
  <r>
    <n v="10980791"/>
    <n v="3069"/>
    <n v="5"/>
    <x v="0"/>
  </r>
  <r>
    <n v="10980965"/>
    <n v="42534"/>
    <n v="5"/>
    <x v="0"/>
  </r>
  <r>
    <n v="10980976"/>
    <n v="30958"/>
    <n v="5"/>
    <x v="0"/>
  </r>
  <r>
    <n v="10981041"/>
    <n v="44506"/>
    <n v="4"/>
    <x v="3"/>
  </r>
  <r>
    <n v="10989482"/>
    <n v="42216"/>
    <n v="5"/>
    <x v="0"/>
  </r>
  <r>
    <n v="11016099"/>
    <n v="44456"/>
    <n v="5"/>
    <x v="0"/>
  </r>
  <r>
    <n v="11099860"/>
    <n v="42203"/>
    <n v="5"/>
    <x v="0"/>
  </r>
  <r>
    <n v="11100411"/>
    <n v="3293"/>
    <n v="4"/>
    <x v="3"/>
  </r>
  <r>
    <n v="11101596"/>
    <n v="48774"/>
    <n v="4"/>
    <x v="3"/>
  </r>
  <r>
    <n v="11102327"/>
    <n v="2221"/>
    <n v="4"/>
    <x v="3"/>
  </r>
  <r>
    <n v="11102675"/>
    <n v="45787"/>
    <n v="5"/>
    <x v="0"/>
  </r>
  <r>
    <n v="11102690"/>
    <n v="35963"/>
    <n v="4"/>
    <x v="3"/>
  </r>
  <r>
    <n v="11102806"/>
    <n v="44506"/>
    <n v="4"/>
    <x v="3"/>
  </r>
  <r>
    <n v="11102939"/>
    <n v="35963"/>
    <n v="4"/>
    <x v="3"/>
  </r>
  <r>
    <n v="11102966"/>
    <n v="33786"/>
    <n v="6"/>
    <x v="2"/>
  </r>
  <r>
    <n v="11103691"/>
    <n v="51014"/>
    <n v="5"/>
    <x v="0"/>
  </r>
  <r>
    <n v="11103893"/>
    <n v="3293"/>
    <n v="5"/>
    <x v="0"/>
  </r>
  <r>
    <n v="11104235"/>
    <n v="42203"/>
    <n v="4"/>
    <x v="3"/>
  </r>
  <r>
    <n v="11104441"/>
    <n v="39438"/>
    <n v="5"/>
    <x v="0"/>
  </r>
  <r>
    <n v="11104522"/>
    <n v="44456"/>
    <n v="4"/>
    <x v="3"/>
  </r>
  <r>
    <n v="11104603"/>
    <n v="3293"/>
    <n v="4"/>
    <x v="3"/>
  </r>
  <r>
    <n v="11104623"/>
    <n v="2221"/>
    <n v="4"/>
    <x v="3"/>
  </r>
  <r>
    <n v="11104647"/>
    <n v="33786"/>
    <n v="6"/>
    <x v="2"/>
  </r>
  <r>
    <n v="11104705"/>
    <n v="2221"/>
    <n v="4"/>
    <x v="3"/>
  </r>
  <r>
    <n v="11104843"/>
    <n v="3069"/>
    <n v="5"/>
    <x v="0"/>
  </r>
  <r>
    <n v="11104861"/>
    <n v="3069"/>
    <n v="5"/>
    <x v="0"/>
  </r>
  <r>
    <n v="11105026"/>
    <n v="2221"/>
    <n v="5"/>
    <x v="0"/>
  </r>
  <r>
    <n v="11105320"/>
    <n v="3293"/>
    <n v="5"/>
    <x v="0"/>
  </r>
  <r>
    <n v="11105395"/>
    <n v="42266"/>
    <n v="4"/>
    <x v="3"/>
  </r>
  <r>
    <n v="11105468"/>
    <n v="42484"/>
    <n v="5"/>
    <x v="0"/>
  </r>
  <r>
    <n v="11105852"/>
    <n v="42203"/>
    <n v="4"/>
    <x v="3"/>
  </r>
  <r>
    <n v="11105903"/>
    <n v="51014"/>
    <n v="4"/>
    <x v="3"/>
  </r>
  <r>
    <n v="11106043"/>
    <n v="48774"/>
    <n v="4"/>
    <x v="3"/>
  </r>
  <r>
    <n v="11106108"/>
    <n v="45787"/>
    <n v="5"/>
    <x v="0"/>
  </r>
  <r>
    <n v="11106113"/>
    <n v="39438"/>
    <n v="5"/>
    <x v="0"/>
  </r>
  <r>
    <n v="11106345"/>
    <n v="51014"/>
    <n v="4"/>
    <x v="3"/>
  </r>
  <r>
    <n v="11106408"/>
    <n v="37307"/>
    <n v="5"/>
    <x v="0"/>
  </r>
  <r>
    <n v="11107330"/>
    <n v="42203"/>
    <n v="4"/>
    <x v="3"/>
  </r>
  <r>
    <n v="11107513"/>
    <n v="48711"/>
    <n v="4"/>
    <x v="3"/>
  </r>
  <r>
    <n v="11108018"/>
    <n v="3069"/>
    <n v="4"/>
    <x v="3"/>
  </r>
  <r>
    <n v="11108124"/>
    <n v="50964"/>
    <n v="4"/>
    <x v="3"/>
  </r>
  <r>
    <n v="11108133"/>
    <n v="42266"/>
    <n v="5"/>
    <x v="0"/>
  </r>
  <r>
    <n v="11108361"/>
    <n v="44456"/>
    <n v="5"/>
    <x v="0"/>
  </r>
  <r>
    <n v="11108382"/>
    <n v="43547"/>
    <n v="4"/>
    <x v="3"/>
  </r>
  <r>
    <n v="11108386"/>
    <n v="3069"/>
    <n v="5"/>
    <x v="0"/>
  </r>
  <r>
    <n v="11108592"/>
    <n v="3069"/>
    <n v="4"/>
    <x v="3"/>
  </r>
  <r>
    <n v="11108723"/>
    <n v="44506"/>
    <n v="5"/>
    <x v="0"/>
  </r>
  <r>
    <n v="11108828"/>
    <n v="36026"/>
    <n v="5"/>
    <x v="0"/>
  </r>
  <r>
    <n v="11108900"/>
    <n v="2445"/>
    <n v="4"/>
    <x v="3"/>
  </r>
  <r>
    <n v="11109070"/>
    <n v="37198"/>
    <n v="6"/>
    <x v="2"/>
  </r>
  <r>
    <n v="11109089"/>
    <n v="35067"/>
    <n v="4"/>
    <x v="3"/>
  </r>
  <r>
    <n v="11109129"/>
    <n v="3293"/>
    <n v="4"/>
    <x v="3"/>
  </r>
  <r>
    <n v="11109173"/>
    <n v="44506"/>
    <n v="5"/>
    <x v="0"/>
  </r>
  <r>
    <n v="11109179"/>
    <n v="33723"/>
    <n v="5"/>
    <x v="0"/>
  </r>
  <r>
    <n v="11109249"/>
    <n v="44443"/>
    <n v="5"/>
    <x v="0"/>
  </r>
  <r>
    <n v="11116179"/>
    <n v="3069"/>
    <n v="5"/>
    <x v="0"/>
  </r>
  <r>
    <n v="11116361"/>
    <n v="3293"/>
    <n v="5"/>
    <x v="0"/>
  </r>
  <r>
    <n v="11116844"/>
    <n v="2221"/>
    <n v="4"/>
    <x v="3"/>
  </r>
  <r>
    <n v="11133090"/>
    <n v="37307"/>
    <n v="4"/>
    <x v="3"/>
  </r>
  <r>
    <n v="11140046"/>
    <n v="3069"/>
    <n v="5"/>
    <x v="0"/>
  </r>
  <r>
    <n v="11140301"/>
    <n v="42216"/>
    <n v="4"/>
    <x v="3"/>
  </r>
  <r>
    <n v="11155251"/>
    <n v="3069"/>
    <n v="7"/>
    <x v="4"/>
  </r>
  <r>
    <n v="11155852"/>
    <n v="35067"/>
    <n v="7"/>
    <x v="4"/>
  </r>
  <r>
    <n v="11156206"/>
    <n v="3293"/>
    <n v="4"/>
    <x v="3"/>
  </r>
  <r>
    <n v="11156429"/>
    <n v="36026"/>
    <n v="1"/>
    <x v="5"/>
  </r>
  <r>
    <n v="11156431"/>
    <n v="44443"/>
    <n v="2"/>
    <x v="6"/>
  </r>
  <r>
    <n v="11156446"/>
    <n v="51014"/>
    <n v="1"/>
    <x v="5"/>
  </r>
  <r>
    <n v="11156448"/>
    <n v="44506"/>
    <n v="2"/>
    <x v="6"/>
  </r>
  <r>
    <n v="11163394"/>
    <n v="2221"/>
    <n v="4"/>
    <x v="3"/>
  </r>
  <r>
    <n v="11163538"/>
    <n v="43547"/>
    <n v="5"/>
    <x v="0"/>
  </r>
  <r>
    <n v="11163669"/>
    <n v="43547"/>
    <n v="5"/>
    <x v="0"/>
  </r>
  <r>
    <n v="11163828"/>
    <n v="2445"/>
    <n v="5"/>
    <x v="0"/>
  </r>
  <r>
    <n v="11164248"/>
    <n v="33723"/>
    <n v="5"/>
    <x v="0"/>
  </r>
  <r>
    <n v="11179759"/>
    <n v="3069"/>
    <n v="4"/>
    <x v="3"/>
  </r>
  <r>
    <n v="11180598"/>
    <n v="48774"/>
    <n v="5"/>
    <x v="0"/>
  </r>
  <r>
    <n v="11180665"/>
    <n v="51014"/>
    <n v="4"/>
    <x v="3"/>
  </r>
  <r>
    <n v="11180791"/>
    <n v="45787"/>
    <n v="5"/>
    <x v="0"/>
  </r>
  <r>
    <n v="11180796"/>
    <n v="2445"/>
    <n v="4"/>
    <x v="3"/>
  </r>
  <r>
    <n v="11180808"/>
    <n v="2221"/>
    <n v="4"/>
    <x v="3"/>
  </r>
  <r>
    <n v="11180828"/>
    <n v="3069"/>
    <n v="4"/>
    <x v="3"/>
  </r>
  <r>
    <n v="11180869"/>
    <n v="3069"/>
    <n v="5"/>
    <x v="0"/>
  </r>
  <r>
    <n v="11181164"/>
    <n v="2221"/>
    <n v="4"/>
    <x v="3"/>
  </r>
  <r>
    <n v="11182078"/>
    <n v="3293"/>
    <n v="5"/>
    <x v="0"/>
  </r>
  <r>
    <n v="11182379"/>
    <n v="44443"/>
    <n v="5"/>
    <x v="0"/>
  </r>
  <r>
    <n v="11182468"/>
    <n v="42203"/>
    <n v="4"/>
    <x v="3"/>
  </r>
  <r>
    <n v="11182773"/>
    <n v="30958"/>
    <n v="4"/>
    <x v="3"/>
  </r>
  <r>
    <n v="11183291"/>
    <n v="43547"/>
    <n v="4"/>
    <x v="3"/>
  </r>
  <r>
    <n v="11186527"/>
    <n v="37198"/>
    <n v="4"/>
    <x v="3"/>
  </r>
  <r>
    <n v="11187519"/>
    <n v="50951"/>
    <n v="3"/>
    <x v="2"/>
  </r>
  <r>
    <n v="11187527"/>
    <n v="51014"/>
    <n v="4"/>
    <x v="6"/>
  </r>
  <r>
    <n v="11187562"/>
    <n v="42534"/>
    <n v="4"/>
    <x v="6"/>
  </r>
  <r>
    <n v="11187564"/>
    <n v="44443"/>
    <n v="2"/>
    <x v="5"/>
  </r>
  <r>
    <n v="11187565"/>
    <n v="51014"/>
    <n v="2"/>
    <x v="6"/>
  </r>
  <r>
    <n v="11188013"/>
    <n v="43547"/>
    <n v="4"/>
    <x v="3"/>
  </r>
  <r>
    <n v="11188724"/>
    <n v="3293"/>
    <n v="5"/>
    <x v="0"/>
  </r>
  <r>
    <n v="11189017"/>
    <n v="42203"/>
    <n v="4"/>
    <x v="3"/>
  </r>
  <r>
    <n v="11189491"/>
    <n v="51014"/>
    <n v="5"/>
    <x v="0"/>
  </r>
  <r>
    <n v="11189693"/>
    <n v="33786"/>
    <n v="4"/>
    <x v="3"/>
  </r>
  <r>
    <n v="11190086"/>
    <n v="51014"/>
    <n v="4"/>
    <x v="3"/>
  </r>
  <r>
    <n v="11190163"/>
    <n v="33736"/>
    <n v="5"/>
    <x v="0"/>
  </r>
  <r>
    <n v="11190176"/>
    <n v="3293"/>
    <n v="5"/>
    <x v="0"/>
  </r>
  <r>
    <n v="11190705"/>
    <n v="3069"/>
    <n v="5"/>
    <x v="0"/>
  </r>
  <r>
    <n v="11191673"/>
    <n v="44443"/>
    <n v="1"/>
    <x v="5"/>
  </r>
  <r>
    <n v="11191678"/>
    <n v="42471"/>
    <n v="1"/>
    <x v="5"/>
  </r>
  <r>
    <n v="11191680"/>
    <n v="45787"/>
    <n v="4"/>
    <x v="3"/>
  </r>
  <r>
    <n v="11191683"/>
    <n v="44443"/>
    <n v="1"/>
    <x v="5"/>
  </r>
  <r>
    <n v="11192150"/>
    <n v="44443"/>
    <n v="6"/>
    <x v="2"/>
  </r>
  <r>
    <n v="11192168"/>
    <n v="42203"/>
    <n v="5"/>
    <x v="0"/>
  </r>
  <r>
    <n v="11192172"/>
    <n v="42534"/>
    <n v="4"/>
    <x v="3"/>
  </r>
  <r>
    <n v="11192173"/>
    <n v="48774"/>
    <n v="5"/>
    <x v="0"/>
  </r>
  <r>
    <n v="11192246"/>
    <n v="36026"/>
    <n v="5"/>
    <x v="0"/>
  </r>
  <r>
    <n v="11192428"/>
    <n v="33786"/>
    <n v="5"/>
    <x v="0"/>
  </r>
  <r>
    <n v="11192446"/>
    <n v="40231"/>
    <n v="4"/>
    <x v="3"/>
  </r>
  <r>
    <n v="11192647"/>
    <n v="44443"/>
    <n v="5"/>
    <x v="0"/>
  </r>
  <r>
    <n v="11193172"/>
    <n v="3293"/>
    <n v="7"/>
    <x v="4"/>
  </r>
  <r>
    <n v="11193183"/>
    <n v="3293"/>
    <n v="7"/>
    <x v="4"/>
  </r>
  <r>
    <n v="11194020"/>
    <n v="44506"/>
    <n v="4"/>
    <x v="3"/>
  </r>
  <r>
    <n v="11194708"/>
    <n v="44443"/>
    <n v="3"/>
    <x v="1"/>
  </r>
  <r>
    <n v="11194862"/>
    <n v="45787"/>
    <n v="4"/>
    <x v="3"/>
  </r>
  <r>
    <n v="11195208"/>
    <n v="48774"/>
    <n v="4"/>
    <x v="3"/>
  </r>
  <r>
    <n v="11195213"/>
    <n v="3293"/>
    <n v="4"/>
    <x v="3"/>
  </r>
  <r>
    <n v="11195225"/>
    <n v="43547"/>
    <n v="4"/>
    <x v="3"/>
  </r>
  <r>
    <n v="11195432"/>
    <n v="42203"/>
    <n v="5"/>
    <x v="0"/>
  </r>
  <r>
    <n v="11195961"/>
    <n v="3293"/>
    <n v="4"/>
    <x v="3"/>
  </r>
  <r>
    <n v="11195997"/>
    <n v="42203"/>
    <n v="5"/>
    <x v="0"/>
  </r>
  <r>
    <n v="11196001"/>
    <n v="42266"/>
    <n v="5"/>
    <x v="0"/>
  </r>
  <r>
    <n v="11196149"/>
    <n v="45787"/>
    <n v="4"/>
    <x v="3"/>
  </r>
  <r>
    <n v="11196167"/>
    <n v="2221"/>
    <n v="4"/>
    <x v="3"/>
  </r>
  <r>
    <n v="11196220"/>
    <n v="3293"/>
    <n v="6"/>
    <x v="2"/>
  </r>
  <r>
    <n v="11196402"/>
    <n v="3293"/>
    <n v="4"/>
    <x v="3"/>
  </r>
  <r>
    <n v="11196605"/>
    <n v="3069"/>
    <n v="5"/>
    <x v="0"/>
  </r>
  <r>
    <n v="11196852"/>
    <n v="3293"/>
    <n v="2"/>
    <x v="5"/>
  </r>
  <r>
    <n v="11196854"/>
    <n v="3293"/>
    <n v="3"/>
    <x v="1"/>
  </r>
  <r>
    <n v="11196855"/>
    <n v="44443"/>
    <n v="2"/>
    <x v="5"/>
  </r>
  <r>
    <n v="11196857"/>
    <n v="2445"/>
    <n v="4"/>
    <x v="3"/>
  </r>
  <r>
    <n v="11196860"/>
    <n v="44456"/>
    <n v="1"/>
    <x v="5"/>
  </r>
  <r>
    <n v="11197043"/>
    <n v="2221"/>
    <n v="4"/>
    <x v="3"/>
  </r>
  <r>
    <n v="11197276"/>
    <n v="39438"/>
    <n v="6"/>
    <x v="2"/>
  </r>
  <r>
    <n v="11197468"/>
    <n v="51014"/>
    <n v="6"/>
    <x v="2"/>
  </r>
  <r>
    <n v="11197485"/>
    <n v="37198"/>
    <n v="5"/>
    <x v="0"/>
  </r>
  <r>
    <n v="11197616"/>
    <n v="28718"/>
    <n v="4"/>
    <x v="3"/>
  </r>
  <r>
    <n v="11197754"/>
    <n v="3293"/>
    <n v="6"/>
    <x v="2"/>
  </r>
  <r>
    <n v="11197830"/>
    <n v="3293"/>
    <n v="5"/>
    <x v="0"/>
  </r>
  <r>
    <n v="11198038"/>
    <n v="3293"/>
    <n v="5"/>
    <x v="0"/>
  </r>
  <r>
    <n v="11198052"/>
    <n v="40231"/>
    <n v="5"/>
    <x v="0"/>
  </r>
  <r>
    <n v="11198107"/>
    <n v="40294"/>
    <n v="5"/>
    <x v="0"/>
  </r>
  <r>
    <n v="11198197"/>
    <n v="42203"/>
    <n v="5"/>
    <x v="0"/>
  </r>
  <r>
    <n v="11198370"/>
    <n v="3293"/>
    <n v="5"/>
    <x v="0"/>
  </r>
  <r>
    <n v="11198433"/>
    <n v="2221"/>
    <n v="5"/>
    <x v="0"/>
  </r>
  <r>
    <n v="11198434"/>
    <n v="3293"/>
    <n v="4"/>
    <x v="3"/>
  </r>
  <r>
    <n v="11198607"/>
    <n v="42203"/>
    <n v="4"/>
    <x v="3"/>
  </r>
  <r>
    <n v="11198638"/>
    <n v="3293"/>
    <n v="5"/>
    <x v="0"/>
  </r>
  <r>
    <n v="11199007"/>
    <n v="44506"/>
    <n v="4"/>
    <x v="3"/>
  </r>
  <r>
    <n v="11199124"/>
    <n v="3069"/>
    <n v="4"/>
    <x v="3"/>
  </r>
  <r>
    <n v="11199126"/>
    <n v="3293"/>
    <n v="4"/>
    <x v="3"/>
  </r>
  <r>
    <n v="11199134"/>
    <n v="3069"/>
    <n v="4"/>
    <x v="3"/>
  </r>
  <r>
    <n v="11199232"/>
    <n v="42216"/>
    <n v="5"/>
    <x v="0"/>
  </r>
  <r>
    <n v="11199295"/>
    <n v="2445"/>
    <n v="4"/>
    <x v="3"/>
  </r>
  <r>
    <n v="11199319"/>
    <n v="40294"/>
    <n v="4"/>
    <x v="3"/>
  </r>
  <r>
    <n v="11199331"/>
    <n v="3293"/>
    <n v="2"/>
    <x v="6"/>
  </r>
  <r>
    <n v="11199336"/>
    <n v="44443"/>
    <n v="1"/>
    <x v="5"/>
  </r>
  <r>
    <n v="11199338"/>
    <n v="3293"/>
    <n v="2"/>
    <x v="6"/>
  </r>
  <r>
    <n v="11199341"/>
    <n v="3293"/>
    <n v="1"/>
    <x v="5"/>
  </r>
  <r>
    <n v="11199347"/>
    <n v="42534"/>
    <n v="1"/>
    <x v="5"/>
  </r>
  <r>
    <n v="11199352"/>
    <n v="39438"/>
    <n v="3"/>
    <x v="2"/>
  </r>
  <r>
    <n v="11199357"/>
    <n v="39438"/>
    <n v="2"/>
    <x v="6"/>
  </r>
  <r>
    <n v="11199521"/>
    <n v="2221"/>
    <n v="5"/>
    <x v="0"/>
  </r>
  <r>
    <n v="11199636"/>
    <n v="35067"/>
    <n v="4"/>
    <x v="3"/>
  </r>
  <r>
    <n v="11199653"/>
    <n v="3069"/>
    <n v="5"/>
    <x v="0"/>
  </r>
  <r>
    <n v="11199822"/>
    <n v="32528"/>
    <n v="2"/>
    <x v="5"/>
  </r>
  <r>
    <n v="11200580"/>
    <n v="44443"/>
    <n v="2"/>
    <x v="6"/>
  </r>
  <r>
    <n v="11200600"/>
    <n v="3293"/>
    <n v="1"/>
    <x v="5"/>
  </r>
  <r>
    <n v="11200605"/>
    <n v="3293"/>
    <n v="5"/>
    <x v="0"/>
  </r>
  <r>
    <n v="11200848"/>
    <n v="3069"/>
    <n v="5"/>
    <x v="0"/>
  </r>
  <r>
    <n v="11200867"/>
    <n v="42266"/>
    <n v="4"/>
    <x v="3"/>
  </r>
  <r>
    <n v="11200876"/>
    <n v="44443"/>
    <n v="5"/>
    <x v="0"/>
  </r>
  <r>
    <n v="11200898"/>
    <n v="44506"/>
    <n v="4"/>
    <x v="6"/>
  </r>
  <r>
    <n v="11201473"/>
    <n v="42266"/>
    <n v="4"/>
    <x v="3"/>
  </r>
  <r>
    <n v="11201527"/>
    <n v="3069"/>
    <n v="6"/>
    <x v="2"/>
  </r>
  <r>
    <n v="11201544"/>
    <n v="3293"/>
    <n v="5"/>
    <x v="0"/>
  </r>
  <r>
    <n v="11202072"/>
    <n v="42534"/>
    <n v="5"/>
    <x v="0"/>
  </r>
  <r>
    <n v="11202290"/>
    <n v="36026"/>
    <n v="1"/>
    <x v="5"/>
  </r>
  <r>
    <n v="11202369"/>
    <n v="44443"/>
    <n v="2"/>
    <x v="5"/>
  </r>
  <r>
    <n v="11202753"/>
    <n v="51014"/>
    <n v="5"/>
    <x v="0"/>
  </r>
  <r>
    <n v="11202754"/>
    <n v="2221"/>
    <n v="4"/>
    <x v="3"/>
  </r>
  <r>
    <n v="11202903"/>
    <n v="39438"/>
    <n v="2"/>
    <x v="6"/>
  </r>
  <r>
    <n v="11203521"/>
    <n v="44456"/>
    <n v="3"/>
    <x v="1"/>
  </r>
  <r>
    <n v="11203593"/>
    <n v="51014"/>
    <n v="2"/>
    <x v="5"/>
  </r>
  <r>
    <n v="11203595"/>
    <n v="44506"/>
    <n v="1"/>
    <x v="5"/>
  </r>
  <r>
    <n v="11203683"/>
    <n v="44443"/>
    <n v="4"/>
    <x v="3"/>
  </r>
  <r>
    <n v="11203867"/>
    <n v="3293"/>
    <n v="6"/>
    <x v="2"/>
  </r>
  <r>
    <n v="11204021"/>
    <n v="45787"/>
    <n v="3"/>
    <x v="1"/>
  </r>
  <r>
    <n v="11204038"/>
    <n v="51014"/>
    <n v="2"/>
    <x v="5"/>
  </r>
  <r>
    <n v="11204040"/>
    <n v="51014"/>
    <n v="2"/>
    <x v="5"/>
  </r>
  <r>
    <n v="11204042"/>
    <n v="51014"/>
    <n v="2"/>
    <x v="5"/>
  </r>
  <r>
    <n v="11204116"/>
    <n v="44443"/>
    <n v="3"/>
    <x v="2"/>
  </r>
  <r>
    <n v="11204471"/>
    <n v="44443"/>
    <n v="1"/>
    <x v="5"/>
  </r>
  <r>
    <n v="11204937"/>
    <n v="3293"/>
    <n v="4"/>
    <x v="6"/>
  </r>
  <r>
    <n v="11205084"/>
    <n v="3293"/>
    <n v="3"/>
    <x v="1"/>
  </r>
  <r>
    <n v="11205088"/>
    <n v="44506"/>
    <n v="1"/>
    <x v="5"/>
  </r>
  <r>
    <n v="11205360"/>
    <n v="39438"/>
    <n v="2"/>
    <x v="5"/>
  </r>
  <r>
    <n v="11208508"/>
    <n v="44506"/>
    <n v="2"/>
    <x v="6"/>
  </r>
  <r>
    <n v="11208882"/>
    <n v="44443"/>
    <n v="4"/>
    <x v="3"/>
  </r>
  <r>
    <n v="11208891"/>
    <n v="3293"/>
    <n v="6"/>
    <x v="2"/>
  </r>
  <r>
    <n v="11208918"/>
    <n v="3069"/>
    <n v="4"/>
    <x v="3"/>
  </r>
  <r>
    <n v="11209101"/>
    <n v="3069"/>
    <n v="6"/>
    <x v="2"/>
  </r>
  <r>
    <n v="11209213"/>
    <n v="3069"/>
    <n v="4"/>
    <x v="3"/>
  </r>
  <r>
    <n v="11209250"/>
    <n v="35963"/>
    <n v="6"/>
    <x v="2"/>
  </r>
  <r>
    <n v="11209367"/>
    <n v="3069"/>
    <n v="5"/>
    <x v="0"/>
  </r>
  <r>
    <n v="11209475"/>
    <n v="28718"/>
    <n v="5"/>
    <x v="0"/>
  </r>
  <r>
    <n v="11209482"/>
    <n v="3069"/>
    <n v="4"/>
    <x v="3"/>
  </r>
  <r>
    <n v="11209522"/>
    <n v="3293"/>
    <n v="4"/>
    <x v="3"/>
  </r>
  <r>
    <n v="11209530"/>
    <n v="2445"/>
    <n v="4"/>
    <x v="3"/>
  </r>
  <r>
    <n v="11209538"/>
    <n v="44506"/>
    <n v="5"/>
    <x v="0"/>
  </r>
  <r>
    <n v="11209554"/>
    <n v="51014"/>
    <n v="4"/>
    <x v="3"/>
  </r>
  <r>
    <n v="11209583"/>
    <n v="40294"/>
    <n v="4"/>
    <x v="3"/>
  </r>
  <r>
    <n v="11209645"/>
    <n v="2221"/>
    <n v="4"/>
    <x v="3"/>
  </r>
  <r>
    <n v="11209662"/>
    <n v="48724"/>
    <n v="4"/>
    <x v="3"/>
  </r>
  <r>
    <n v="11209673"/>
    <n v="33723"/>
    <n v="4"/>
    <x v="3"/>
  </r>
  <r>
    <n v="11209738"/>
    <n v="35067"/>
    <n v="4"/>
    <x v="3"/>
  </r>
  <r>
    <n v="11209874"/>
    <n v="42216"/>
    <n v="5"/>
    <x v="0"/>
  </r>
  <r>
    <n v="11210068"/>
    <n v="35963"/>
    <n v="4"/>
    <x v="6"/>
  </r>
  <r>
    <n v="11210103"/>
    <n v="2221"/>
    <n v="4"/>
    <x v="3"/>
  </r>
  <r>
    <n v="11210145"/>
    <n v="3293"/>
    <n v="4"/>
    <x v="3"/>
  </r>
  <r>
    <n v="11210262"/>
    <n v="40231"/>
    <n v="5"/>
    <x v="0"/>
  </r>
  <r>
    <n v="11210283"/>
    <n v="3069"/>
    <n v="4"/>
    <x v="3"/>
  </r>
  <r>
    <n v="11210287"/>
    <n v="43547"/>
    <n v="6"/>
    <x v="2"/>
  </r>
  <r>
    <n v="11210300"/>
    <n v="50951"/>
    <n v="3"/>
    <x v="2"/>
  </r>
  <r>
    <n v="11210308"/>
    <n v="50951"/>
    <n v="3"/>
    <x v="2"/>
  </r>
  <r>
    <n v="11210329"/>
    <n v="51014"/>
    <n v="3"/>
    <x v="2"/>
  </r>
  <r>
    <n v="11210366"/>
    <n v="44443"/>
    <n v="4"/>
    <x v="3"/>
  </r>
  <r>
    <n v="11210396"/>
    <n v="37307"/>
    <n v="4"/>
    <x v="3"/>
  </r>
  <r>
    <n v="11210430"/>
    <n v="40294"/>
    <n v="4"/>
    <x v="3"/>
  </r>
  <r>
    <n v="11210547"/>
    <n v="3069"/>
    <n v="5"/>
    <x v="0"/>
  </r>
  <r>
    <n v="11210663"/>
    <n v="44443"/>
    <n v="4"/>
    <x v="3"/>
  </r>
  <r>
    <n v="11210665"/>
    <n v="42484"/>
    <n v="7"/>
    <x v="4"/>
  </r>
  <r>
    <n v="11210673"/>
    <n v="35067"/>
    <n v="5"/>
    <x v="0"/>
  </r>
  <r>
    <n v="11210677"/>
    <n v="44443"/>
    <n v="3"/>
    <x v="1"/>
  </r>
  <r>
    <n v="11210678"/>
    <n v="44456"/>
    <n v="2"/>
    <x v="5"/>
  </r>
  <r>
    <n v="11210679"/>
    <n v="3293"/>
    <n v="2"/>
    <x v="5"/>
  </r>
  <r>
    <n v="11210681"/>
    <n v="44506"/>
    <n v="1"/>
    <x v="5"/>
  </r>
  <r>
    <n v="11210682"/>
    <n v="44506"/>
    <n v="1"/>
    <x v="5"/>
  </r>
  <r>
    <n v="11210685"/>
    <n v="3293"/>
    <n v="1"/>
    <x v="5"/>
  </r>
  <r>
    <n v="11210692"/>
    <n v="2221"/>
    <n v="5"/>
    <x v="0"/>
  </r>
  <r>
    <n v="11210743"/>
    <n v="44443"/>
    <n v="4"/>
    <x v="3"/>
  </r>
  <r>
    <n v="11210777"/>
    <n v="51014"/>
    <n v="4"/>
    <x v="3"/>
  </r>
  <r>
    <n v="11210790"/>
    <n v="40244"/>
    <n v="4"/>
    <x v="3"/>
  </r>
  <r>
    <n v="11210791"/>
    <n v="35067"/>
    <n v="4"/>
    <x v="3"/>
  </r>
  <r>
    <n v="11210793"/>
    <n v="45787"/>
    <n v="4"/>
    <x v="3"/>
  </r>
  <r>
    <n v="11210849"/>
    <n v="43547"/>
    <n v="4"/>
    <x v="3"/>
  </r>
  <r>
    <n v="11210874"/>
    <n v="3069"/>
    <n v="5"/>
    <x v="0"/>
  </r>
  <r>
    <n v="11210876"/>
    <n v="2221"/>
    <n v="5"/>
    <x v="0"/>
  </r>
  <r>
    <n v="11210902"/>
    <n v="44443"/>
    <n v="5"/>
    <x v="0"/>
  </r>
  <r>
    <n v="11210944"/>
    <n v="51014"/>
    <n v="4"/>
    <x v="3"/>
  </r>
  <r>
    <n v="11210946"/>
    <n v="37198"/>
    <n v="4"/>
    <x v="3"/>
  </r>
  <r>
    <n v="11211052"/>
    <n v="3069"/>
    <n v="4"/>
    <x v="3"/>
  </r>
  <r>
    <n v="11211123"/>
    <n v="37307"/>
    <n v="7"/>
    <x v="4"/>
  </r>
  <r>
    <n v="11211125"/>
    <n v="40294"/>
    <n v="4"/>
    <x v="3"/>
  </r>
  <r>
    <n v="11211126"/>
    <n v="35067"/>
    <n v="6"/>
    <x v="2"/>
  </r>
  <r>
    <n v="11211148"/>
    <n v="51014"/>
    <n v="7"/>
    <x v="4"/>
  </r>
  <r>
    <n v="11211159"/>
    <n v="43547"/>
    <n v="6"/>
    <x v="2"/>
  </r>
  <r>
    <n v="11211175"/>
    <n v="50964"/>
    <n v="4"/>
    <x v="3"/>
  </r>
  <r>
    <n v="11211191"/>
    <n v="36026"/>
    <n v="5"/>
    <x v="0"/>
  </r>
  <r>
    <n v="11211296"/>
    <n v="48774"/>
    <n v="5"/>
    <x v="0"/>
  </r>
  <r>
    <n v="11211324"/>
    <n v="3293"/>
    <n v="4"/>
    <x v="3"/>
  </r>
  <r>
    <n v="11211334"/>
    <n v="45787"/>
    <n v="4"/>
    <x v="3"/>
  </r>
  <r>
    <n v="11211347"/>
    <n v="42203"/>
    <n v="4"/>
    <x v="3"/>
  </r>
  <r>
    <n v="11211392"/>
    <n v="42484"/>
    <n v="7"/>
    <x v="4"/>
  </r>
  <r>
    <n v="11211474"/>
    <n v="3069"/>
    <n v="4"/>
    <x v="3"/>
  </r>
  <r>
    <n v="11211485"/>
    <n v="35067"/>
    <n v="4"/>
    <x v="3"/>
  </r>
  <r>
    <n v="11211524"/>
    <n v="2221"/>
    <n v="4"/>
    <x v="3"/>
  </r>
  <r>
    <n v="11211553"/>
    <n v="42203"/>
    <n v="4"/>
    <x v="3"/>
  </r>
  <r>
    <n v="11211578"/>
    <n v="35067"/>
    <n v="6"/>
    <x v="2"/>
  </r>
  <r>
    <n v="11211764"/>
    <n v="48774"/>
    <n v="5"/>
    <x v="0"/>
  </r>
  <r>
    <n v="11211858"/>
    <n v="2221"/>
    <n v="4"/>
    <x v="3"/>
  </r>
  <r>
    <n v="11211983"/>
    <n v="35963"/>
    <n v="2"/>
    <x v="6"/>
  </r>
  <r>
    <n v="11211985"/>
    <n v="35963"/>
    <n v="3"/>
    <x v="1"/>
  </r>
  <r>
    <n v="11211986"/>
    <n v="35963"/>
    <n v="3"/>
    <x v="1"/>
  </r>
  <r>
    <n v="11212039"/>
    <n v="3293"/>
    <n v="4"/>
    <x v="3"/>
  </r>
  <r>
    <n v="11212287"/>
    <n v="2221"/>
    <n v="4"/>
    <x v="3"/>
  </r>
  <r>
    <n v="11212405"/>
    <n v="51014"/>
    <n v="4"/>
    <x v="3"/>
  </r>
  <r>
    <n v="11212507"/>
    <n v="2221"/>
    <n v="5"/>
    <x v="0"/>
  </r>
  <r>
    <n v="11212630"/>
    <n v="2221"/>
    <n v="4"/>
    <x v="3"/>
  </r>
  <r>
    <n v="11212658"/>
    <n v="42266"/>
    <n v="4"/>
    <x v="3"/>
  </r>
  <r>
    <n v="11212703"/>
    <n v="3293"/>
    <n v="5"/>
    <x v="0"/>
  </r>
  <r>
    <n v="11212733"/>
    <n v="2445"/>
    <n v="1"/>
    <x v="5"/>
  </r>
  <r>
    <n v="11212748"/>
    <n v="3293"/>
    <n v="5"/>
    <x v="0"/>
  </r>
  <r>
    <n v="11212763"/>
    <n v="42203"/>
    <n v="4"/>
    <x v="3"/>
  </r>
  <r>
    <n v="11212788"/>
    <n v="44506"/>
    <n v="2"/>
    <x v="6"/>
  </r>
  <r>
    <n v="11212933"/>
    <n v="48774"/>
    <n v="4"/>
    <x v="3"/>
  </r>
  <r>
    <n v="11212961"/>
    <n v="44443"/>
    <n v="4"/>
    <x v="6"/>
  </r>
  <r>
    <n v="11213058"/>
    <n v="3069"/>
    <n v="5"/>
    <x v="0"/>
  </r>
  <r>
    <n v="11213077"/>
    <n v="48774"/>
    <n v="4"/>
    <x v="3"/>
  </r>
  <r>
    <n v="11213133"/>
    <n v="35963"/>
    <n v="5"/>
    <x v="0"/>
  </r>
  <r>
    <n v="11213241"/>
    <n v="3293"/>
    <n v="7"/>
    <x v="4"/>
  </r>
  <r>
    <n v="11213347"/>
    <n v="42203"/>
    <n v="4"/>
    <x v="3"/>
  </r>
  <r>
    <n v="11213499"/>
    <n v="51014"/>
    <n v="5"/>
    <x v="0"/>
  </r>
  <r>
    <n v="11213562"/>
    <n v="48774"/>
    <n v="4"/>
    <x v="3"/>
  </r>
  <r>
    <n v="11213854"/>
    <n v="3069"/>
    <n v="6"/>
    <x v="2"/>
  </r>
  <r>
    <n v="11213863"/>
    <n v="33723"/>
    <n v="5"/>
    <x v="0"/>
  </r>
  <r>
    <n v="11213876"/>
    <n v="2445"/>
    <n v="7"/>
    <x v="4"/>
  </r>
  <r>
    <n v="11214218"/>
    <n v="40294"/>
    <n v="5"/>
    <x v="0"/>
  </r>
  <r>
    <n v="11214248"/>
    <n v="37198"/>
    <n v="5"/>
    <x v="0"/>
  </r>
  <r>
    <n v="11214256"/>
    <n v="36026"/>
    <n v="4"/>
    <x v="3"/>
  </r>
  <r>
    <n v="11214536"/>
    <n v="2221"/>
    <n v="4"/>
    <x v="3"/>
  </r>
  <r>
    <n v="11214607"/>
    <n v="45787"/>
    <n v="5"/>
    <x v="0"/>
  </r>
  <r>
    <n v="11214703"/>
    <n v="35963"/>
    <n v="4"/>
    <x v="6"/>
  </r>
  <r>
    <n v="11214711"/>
    <n v="3293"/>
    <n v="4"/>
    <x v="3"/>
  </r>
  <r>
    <n v="11214753"/>
    <n v="3293"/>
    <n v="3"/>
    <x v="1"/>
  </r>
  <r>
    <n v="11214754"/>
    <n v="50964"/>
    <n v="3"/>
    <x v="1"/>
  </r>
  <r>
    <n v="11214862"/>
    <n v="3293"/>
    <n v="4"/>
    <x v="3"/>
  </r>
  <r>
    <n v="11214870"/>
    <n v="48774"/>
    <n v="4"/>
    <x v="3"/>
  </r>
  <r>
    <n v="11214878"/>
    <n v="2445"/>
    <n v="4"/>
    <x v="3"/>
  </r>
  <r>
    <n v="11214879"/>
    <n v="44443"/>
    <n v="5"/>
    <x v="0"/>
  </r>
  <r>
    <n v="11214924"/>
    <n v="2221"/>
    <n v="4"/>
    <x v="3"/>
  </r>
  <r>
    <n v="11215007"/>
    <n v="42484"/>
    <n v="4"/>
    <x v="3"/>
  </r>
  <r>
    <n v="11215046"/>
    <n v="37198"/>
    <n v="4"/>
    <x v="3"/>
  </r>
  <r>
    <n v="11215060"/>
    <n v="35067"/>
    <n v="7"/>
    <x v="4"/>
  </r>
  <r>
    <n v="11215124"/>
    <n v="2445"/>
    <n v="4"/>
    <x v="3"/>
  </r>
  <r>
    <n v="11215172"/>
    <n v="42203"/>
    <n v="5"/>
    <x v="0"/>
  </r>
  <r>
    <n v="11215237"/>
    <n v="44506"/>
    <n v="5"/>
    <x v="0"/>
  </r>
  <r>
    <n v="11215648"/>
    <n v="40294"/>
    <n v="4"/>
    <x v="3"/>
  </r>
  <r>
    <n v="11215784"/>
    <n v="3069"/>
    <n v="4"/>
    <x v="3"/>
  </r>
  <r>
    <n v="11216122"/>
    <n v="3069"/>
    <n v="4"/>
    <x v="3"/>
  </r>
  <r>
    <n v="11216173"/>
    <n v="48774"/>
    <n v="4"/>
    <x v="3"/>
  </r>
  <r>
    <n v="11216459"/>
    <n v="44443"/>
    <n v="4"/>
    <x v="6"/>
  </r>
  <r>
    <n v="11216462"/>
    <n v="48774"/>
    <n v="4"/>
    <x v="3"/>
  </r>
  <r>
    <n v="11216471"/>
    <n v="43547"/>
    <n v="5"/>
    <x v="0"/>
  </r>
  <r>
    <n v="11216489"/>
    <n v="3293"/>
    <n v="2"/>
    <x v="6"/>
  </r>
  <r>
    <n v="11216493"/>
    <n v="3069"/>
    <n v="4"/>
    <x v="3"/>
  </r>
  <r>
    <n v="11216531"/>
    <n v="3293"/>
    <n v="4"/>
    <x v="3"/>
  </r>
  <r>
    <n v="11216556"/>
    <n v="37307"/>
    <n v="4"/>
    <x v="3"/>
  </r>
  <r>
    <n v="11216724"/>
    <n v="3069"/>
    <n v="4"/>
    <x v="3"/>
  </r>
  <r>
    <n v="11217091"/>
    <n v="50964"/>
    <n v="4"/>
    <x v="3"/>
  </r>
  <r>
    <n v="11217093"/>
    <n v="33736"/>
    <n v="5"/>
    <x v="0"/>
  </r>
  <r>
    <n v="11217102"/>
    <n v="45787"/>
    <n v="4"/>
    <x v="3"/>
  </r>
  <r>
    <n v="11217103"/>
    <n v="48711"/>
    <n v="5"/>
    <x v="0"/>
  </r>
  <r>
    <n v="11217105"/>
    <n v="42484"/>
    <n v="6"/>
    <x v="2"/>
  </r>
  <r>
    <n v="11217172"/>
    <n v="2221"/>
    <n v="4"/>
    <x v="3"/>
  </r>
  <r>
    <n v="11217199"/>
    <n v="3293"/>
    <n v="5"/>
    <x v="0"/>
  </r>
  <r>
    <n v="11217205"/>
    <n v="3293"/>
    <n v="1"/>
    <x v="5"/>
  </r>
  <r>
    <n v="11217257"/>
    <n v="44443"/>
    <n v="5"/>
    <x v="0"/>
  </r>
  <r>
    <n v="11217538"/>
    <n v="44443"/>
    <n v="4"/>
    <x v="3"/>
  </r>
  <r>
    <n v="11217736"/>
    <n v="43547"/>
    <n v="4"/>
    <x v="3"/>
  </r>
  <r>
    <n v="11217900"/>
    <n v="42203"/>
    <n v="6"/>
    <x v="2"/>
  </r>
  <r>
    <n v="11217922"/>
    <n v="3069"/>
    <n v="4"/>
    <x v="3"/>
  </r>
  <r>
    <n v="11217964"/>
    <n v="48774"/>
    <n v="5"/>
    <x v="0"/>
  </r>
  <r>
    <n v="11217974"/>
    <n v="45787"/>
    <n v="4"/>
    <x v="3"/>
  </r>
  <r>
    <n v="11218156"/>
    <n v="45787"/>
    <n v="5"/>
    <x v="0"/>
  </r>
  <r>
    <n v="11218268"/>
    <n v="42534"/>
    <n v="5"/>
    <x v="0"/>
  </r>
  <r>
    <n v="11218271"/>
    <n v="44506"/>
    <n v="1"/>
    <x v="5"/>
  </r>
  <r>
    <n v="11218360"/>
    <n v="44443"/>
    <n v="4"/>
    <x v="3"/>
  </r>
  <r>
    <n v="11218454"/>
    <n v="35976"/>
    <n v="5"/>
    <x v="0"/>
  </r>
  <r>
    <n v="11218535"/>
    <n v="44443"/>
    <n v="2"/>
    <x v="5"/>
  </r>
  <r>
    <n v="11218773"/>
    <n v="51014"/>
    <n v="4"/>
    <x v="6"/>
  </r>
  <r>
    <n v="11218963"/>
    <n v="40244"/>
    <n v="5"/>
    <x v="0"/>
  </r>
  <r>
    <n v="11219076"/>
    <n v="42484"/>
    <n v="4"/>
    <x v="3"/>
  </r>
  <r>
    <n v="11219255"/>
    <n v="3069"/>
    <n v="4"/>
    <x v="3"/>
  </r>
  <r>
    <n v="11219350"/>
    <n v="3293"/>
    <n v="1"/>
    <x v="5"/>
  </r>
  <r>
    <n v="11219478"/>
    <n v="36026"/>
    <n v="3"/>
    <x v="2"/>
  </r>
  <r>
    <n v="11219492"/>
    <n v="2445"/>
    <n v="3"/>
    <x v="2"/>
  </r>
  <r>
    <n v="11219509"/>
    <n v="44443"/>
    <n v="4"/>
    <x v="6"/>
  </r>
  <r>
    <n v="11219547"/>
    <n v="3069"/>
    <n v="5"/>
    <x v="0"/>
  </r>
  <r>
    <n v="11219810"/>
    <n v="48774"/>
    <n v="4"/>
    <x v="3"/>
  </r>
  <r>
    <n v="11219831"/>
    <n v="3293"/>
    <n v="7"/>
    <x v="4"/>
  </r>
  <r>
    <n v="11220074"/>
    <n v="44443"/>
    <n v="4"/>
    <x v="6"/>
  </r>
  <r>
    <n v="11220124"/>
    <n v="33786"/>
    <n v="5"/>
    <x v="0"/>
  </r>
  <r>
    <n v="11220880"/>
    <n v="3293"/>
    <n v="3"/>
    <x v="1"/>
  </r>
  <r>
    <n v="11220882"/>
    <n v="3293"/>
    <n v="4"/>
    <x v="6"/>
  </r>
  <r>
    <n v="11220883"/>
    <n v="44506"/>
    <n v="1"/>
    <x v="5"/>
  </r>
  <r>
    <n v="11220887"/>
    <n v="3293"/>
    <n v="3"/>
    <x v="2"/>
  </r>
  <r>
    <n v="11220891"/>
    <n v="2445"/>
    <n v="1"/>
    <x v="5"/>
  </r>
  <r>
    <n v="11220892"/>
    <n v="3293"/>
    <n v="1"/>
    <x v="5"/>
  </r>
  <r>
    <n v="11220918"/>
    <n v="44443"/>
    <n v="3"/>
    <x v="2"/>
  </r>
  <r>
    <n v="11221450"/>
    <n v="44443"/>
    <n v="4"/>
    <x v="6"/>
  </r>
  <r>
    <n v="11222367"/>
    <n v="44443"/>
    <n v="5"/>
    <x v="0"/>
  </r>
  <r>
    <n v="11222850"/>
    <n v="44506"/>
    <n v="3"/>
    <x v="1"/>
  </r>
  <r>
    <n v="11223236"/>
    <n v="42203"/>
    <n v="5"/>
    <x v="0"/>
  </r>
  <r>
    <n v="11223696"/>
    <n v="42534"/>
    <n v="3"/>
    <x v="1"/>
  </r>
  <r>
    <n v="11223834"/>
    <n v="48774"/>
    <n v="4"/>
    <x v="3"/>
  </r>
  <r>
    <n v="11223840"/>
    <n v="42266"/>
    <n v="4"/>
    <x v="3"/>
  </r>
  <r>
    <n v="11224262"/>
    <n v="3293"/>
    <n v="4"/>
    <x v="3"/>
  </r>
  <r>
    <n v="11224266"/>
    <n v="3293"/>
    <n v="4"/>
    <x v="3"/>
  </r>
  <r>
    <n v="11224319"/>
    <n v="42534"/>
    <n v="2"/>
    <x v="6"/>
  </r>
  <r>
    <n v="11224454"/>
    <n v="42534"/>
    <n v="1"/>
    <x v="5"/>
  </r>
  <r>
    <n v="11224458"/>
    <n v="44443"/>
    <n v="1"/>
    <x v="5"/>
  </r>
  <r>
    <n v="11224684"/>
    <n v="36026"/>
    <n v="5"/>
    <x v="0"/>
  </r>
  <r>
    <n v="11224952"/>
    <n v="44443"/>
    <n v="7"/>
    <x v="4"/>
  </r>
  <r>
    <n v="11225340"/>
    <n v="3069"/>
    <n v="4"/>
    <x v="3"/>
  </r>
  <r>
    <n v="11225765"/>
    <n v="48774"/>
    <n v="5"/>
    <x v="0"/>
  </r>
  <r>
    <n v="11225960"/>
    <n v="44443"/>
    <n v="2"/>
    <x v="5"/>
  </r>
  <r>
    <n v="11226320"/>
    <n v="45787"/>
    <n v="4"/>
    <x v="3"/>
  </r>
  <r>
    <n v="11226377"/>
    <n v="35963"/>
    <n v="2"/>
    <x v="5"/>
  </r>
  <r>
    <n v="11226388"/>
    <n v="48774"/>
    <n v="4"/>
    <x v="3"/>
  </r>
  <r>
    <n v="11227223"/>
    <n v="44443"/>
    <n v="2"/>
    <x v="6"/>
  </r>
  <r>
    <n v="11227682"/>
    <n v="48774"/>
    <n v="4"/>
    <x v="3"/>
  </r>
  <r>
    <n v="11227840"/>
    <n v="44506"/>
    <n v="1"/>
    <x v="5"/>
  </r>
  <r>
    <n v="11228498"/>
    <n v="2445"/>
    <n v="7"/>
    <x v="4"/>
  </r>
  <r>
    <n v="11228949"/>
    <n v="51014"/>
    <n v="3"/>
    <x v="1"/>
  </r>
  <r>
    <n v="11229027"/>
    <n v="44443"/>
    <n v="4"/>
    <x v="6"/>
  </r>
  <r>
    <n v="11229065"/>
    <n v="3293"/>
    <n v="1"/>
    <x v="5"/>
  </r>
  <r>
    <n v="11229299"/>
    <n v="3293"/>
    <n v="1"/>
    <x v="5"/>
  </r>
  <r>
    <n v="11229716"/>
    <n v="51014"/>
    <n v="6"/>
    <x v="2"/>
  </r>
  <r>
    <n v="11229743"/>
    <n v="3293"/>
    <n v="5"/>
    <x v="0"/>
  </r>
  <r>
    <n v="11230092"/>
    <n v="3293"/>
    <n v="2"/>
    <x v="5"/>
  </r>
  <r>
    <n v="11231114"/>
    <n v="35963"/>
    <n v="3"/>
    <x v="2"/>
  </r>
  <r>
    <n v="11231184"/>
    <n v="44443"/>
    <n v="7"/>
    <x v="4"/>
  </r>
  <r>
    <n v="11232170"/>
    <n v="44443"/>
    <n v="4"/>
    <x v="6"/>
  </r>
  <r>
    <n v="11232308"/>
    <n v="44443"/>
    <n v="4"/>
    <x v="6"/>
  </r>
  <r>
    <n v="11232450"/>
    <n v="3293"/>
    <n v="4"/>
    <x v="6"/>
  </r>
  <r>
    <n v="11232452"/>
    <n v="51014"/>
    <n v="5"/>
    <x v="0"/>
  </r>
  <r>
    <n v="11232456"/>
    <n v="3069"/>
    <n v="5"/>
    <x v="0"/>
  </r>
  <r>
    <n v="11233576"/>
    <n v="50951"/>
    <n v="3"/>
    <x v="1"/>
  </r>
  <r>
    <n v="11233635"/>
    <n v="44443"/>
    <n v="4"/>
    <x v="6"/>
  </r>
  <r>
    <n v="11233761"/>
    <n v="3293"/>
    <n v="3"/>
    <x v="2"/>
  </r>
  <r>
    <n v="11233813"/>
    <n v="2445"/>
    <n v="4"/>
    <x v="3"/>
  </r>
  <r>
    <n v="11233850"/>
    <n v="42534"/>
    <n v="3"/>
    <x v="1"/>
  </r>
  <r>
    <n v="11234121"/>
    <n v="42534"/>
    <n v="4"/>
    <x v="6"/>
  </r>
  <r>
    <n v="11234135"/>
    <n v="39438"/>
    <n v="3"/>
    <x v="1"/>
  </r>
  <r>
    <n v="11234137"/>
    <n v="44506"/>
    <n v="5"/>
    <x v="0"/>
  </r>
  <r>
    <n v="11234864"/>
    <n v="3293"/>
    <n v="1"/>
    <x v="5"/>
  </r>
  <r>
    <n v="11234865"/>
    <n v="2445"/>
    <n v="5"/>
    <x v="0"/>
  </r>
  <r>
    <n v="11235755"/>
    <n v="51014"/>
    <n v="2"/>
    <x v="5"/>
  </r>
  <r>
    <n v="11235946"/>
    <n v="44443"/>
    <n v="2"/>
    <x v="5"/>
  </r>
  <r>
    <n v="11235948"/>
    <n v="39438"/>
    <n v="1"/>
    <x v="5"/>
  </r>
  <r>
    <n v="11235950"/>
    <n v="44456"/>
    <n v="2"/>
    <x v="5"/>
  </r>
  <r>
    <n v="11235954"/>
    <n v="44443"/>
    <n v="1"/>
    <x v="5"/>
  </r>
  <r>
    <n v="11235955"/>
    <n v="2445"/>
    <n v="2"/>
    <x v="6"/>
  </r>
  <r>
    <n v="11237391"/>
    <n v="50951"/>
    <n v="4"/>
    <x v="6"/>
  </r>
  <r>
    <n v="11238085"/>
    <n v="44506"/>
    <n v="5"/>
    <x v="0"/>
  </r>
  <r>
    <n v="11238089"/>
    <n v="51014"/>
    <n v="5"/>
    <x v="0"/>
  </r>
  <r>
    <n v="11238090"/>
    <n v="2445"/>
    <n v="5"/>
    <x v="0"/>
  </r>
  <r>
    <n v="11238095"/>
    <n v="3293"/>
    <n v="4"/>
    <x v="6"/>
  </r>
  <r>
    <n v="11238097"/>
    <n v="3293"/>
    <n v="4"/>
    <x v="6"/>
  </r>
  <r>
    <n v="11238222"/>
    <n v="44506"/>
    <n v="2"/>
    <x v="5"/>
  </r>
  <r>
    <n v="11238568"/>
    <n v="51014"/>
    <n v="3"/>
    <x v="1"/>
  </r>
  <r>
    <n v="11238570"/>
    <n v="51014"/>
    <n v="2"/>
    <x v="5"/>
  </r>
  <r>
    <n v="11238579"/>
    <n v="3293"/>
    <n v="2"/>
    <x v="5"/>
  </r>
  <r>
    <n v="11238582"/>
    <n v="39438"/>
    <n v="4"/>
    <x v="6"/>
  </r>
  <r>
    <n v="11238649"/>
    <n v="44456"/>
    <n v="5"/>
    <x v="0"/>
  </r>
  <r>
    <n v="11238650"/>
    <n v="44506"/>
    <n v="3"/>
    <x v="1"/>
  </r>
  <r>
    <n v="11238661"/>
    <n v="45787"/>
    <n v="4"/>
    <x v="3"/>
  </r>
  <r>
    <n v="11239340"/>
    <n v="3293"/>
    <n v="4"/>
    <x v="6"/>
  </r>
  <r>
    <n v="11239620"/>
    <n v="51014"/>
    <n v="4"/>
    <x v="6"/>
  </r>
  <r>
    <n v="11239647"/>
    <n v="3293"/>
    <n v="4"/>
    <x v="3"/>
  </r>
  <r>
    <n v="11239648"/>
    <n v="3293"/>
    <n v="4"/>
    <x v="3"/>
  </r>
  <r>
    <n v="11239650"/>
    <n v="3293"/>
    <n v="4"/>
    <x v="3"/>
  </r>
  <r>
    <n v="11239652"/>
    <n v="3293"/>
    <n v="4"/>
    <x v="3"/>
  </r>
  <r>
    <n v="11241440"/>
    <n v="51014"/>
    <n v="3"/>
    <x v="1"/>
  </r>
  <r>
    <n v="11241649"/>
    <n v="3293"/>
    <n v="1"/>
    <x v="5"/>
  </r>
  <r>
    <n v="11241732"/>
    <n v="2445"/>
    <n v="1"/>
    <x v="5"/>
  </r>
  <r>
    <n v="11241735"/>
    <n v="3293"/>
    <n v="1"/>
    <x v="5"/>
  </r>
  <r>
    <n v="11241740"/>
    <n v="44506"/>
    <n v="1"/>
    <x v="5"/>
  </r>
  <r>
    <n v="11241930"/>
    <n v="2221"/>
    <n v="5"/>
    <x v="0"/>
  </r>
  <r>
    <n v="11241931"/>
    <n v="45787"/>
    <n v="4"/>
    <x v="3"/>
  </r>
  <r>
    <n v="11241934"/>
    <n v="43547"/>
    <n v="5"/>
    <x v="0"/>
  </r>
  <r>
    <n v="11241935"/>
    <n v="3293"/>
    <n v="4"/>
    <x v="3"/>
  </r>
  <r>
    <n v="11241936"/>
    <n v="3293"/>
    <n v="4"/>
    <x v="3"/>
  </r>
  <r>
    <n v="11242573"/>
    <n v="42534"/>
    <n v="2"/>
    <x v="6"/>
  </r>
  <r>
    <n v="11242678"/>
    <n v="51014"/>
    <n v="1"/>
    <x v="5"/>
  </r>
  <r>
    <n v="11242726"/>
    <n v="33723"/>
    <n v="4"/>
    <x v="3"/>
  </r>
  <r>
    <n v="11242861"/>
    <n v="2445"/>
    <n v="4"/>
    <x v="3"/>
  </r>
  <r>
    <n v="11242874"/>
    <n v="37307"/>
    <n v="3"/>
    <x v="2"/>
  </r>
  <r>
    <n v="11243806"/>
    <n v="44506"/>
    <n v="1"/>
    <x v="5"/>
  </r>
  <r>
    <n v="11244967"/>
    <n v="44443"/>
    <n v="3"/>
    <x v="1"/>
  </r>
  <r>
    <n v="11245045"/>
    <n v="42534"/>
    <n v="1"/>
    <x v="5"/>
  </r>
  <r>
    <n v="11245074"/>
    <n v="51014"/>
    <n v="3"/>
    <x v="1"/>
  </r>
  <r>
    <n v="11245152"/>
    <n v="3293"/>
    <n v="5"/>
    <x v="0"/>
  </r>
  <r>
    <n v="11245468"/>
    <n v="43547"/>
    <n v="7"/>
    <x v="4"/>
  </r>
  <r>
    <n v="11245767"/>
    <n v="44506"/>
    <n v="5"/>
    <x v="0"/>
  </r>
  <r>
    <n v="11246272"/>
    <n v="45787"/>
    <n v="6"/>
    <x v="2"/>
  </r>
  <r>
    <n v="11246353"/>
    <n v="30958"/>
    <n v="4"/>
    <x v="3"/>
  </r>
  <r>
    <n v="11246641"/>
    <n v="3293"/>
    <n v="2"/>
    <x v="5"/>
  </r>
  <r>
    <n v="11246659"/>
    <n v="2221"/>
    <n v="4"/>
    <x v="3"/>
  </r>
  <r>
    <n v="11246671"/>
    <n v="44443"/>
    <n v="1"/>
    <x v="5"/>
  </r>
  <r>
    <n v="11246676"/>
    <n v="44506"/>
    <n v="1"/>
    <x v="5"/>
  </r>
  <r>
    <n v="11248122"/>
    <n v="44506"/>
    <n v="4"/>
    <x v="3"/>
  </r>
  <r>
    <n v="11248124"/>
    <n v="3293"/>
    <n v="4"/>
    <x v="3"/>
  </r>
  <r>
    <n v="11248126"/>
    <n v="3293"/>
    <n v="4"/>
    <x v="3"/>
  </r>
  <r>
    <n v="11248272"/>
    <n v="44506"/>
    <n v="5"/>
    <x v="0"/>
  </r>
  <r>
    <n v="11248273"/>
    <n v="51014"/>
    <n v="3"/>
    <x v="1"/>
  </r>
  <r>
    <n v="11248800"/>
    <n v="44506"/>
    <n v="3"/>
    <x v="2"/>
  </r>
  <r>
    <n v="11249085"/>
    <n v="42534"/>
    <n v="2"/>
    <x v="6"/>
  </r>
  <r>
    <n v="11249307"/>
    <n v="50964"/>
    <n v="4"/>
    <x v="6"/>
  </r>
  <r>
    <n v="11249342"/>
    <n v="51014"/>
    <n v="3"/>
    <x v="1"/>
  </r>
  <r>
    <n v="11249810"/>
    <n v="51014"/>
    <n v="3"/>
    <x v="2"/>
  </r>
  <r>
    <n v="11249813"/>
    <n v="42484"/>
    <n v="3"/>
    <x v="2"/>
  </r>
  <r>
    <n v="11249815"/>
    <n v="51014"/>
    <n v="3"/>
    <x v="2"/>
  </r>
  <r>
    <n v="11249816"/>
    <n v="51014"/>
    <n v="3"/>
    <x v="2"/>
  </r>
  <r>
    <n v="11249818"/>
    <n v="45787"/>
    <n v="3"/>
    <x v="2"/>
  </r>
  <r>
    <n v="11249992"/>
    <n v="42534"/>
    <n v="1"/>
    <x v="5"/>
  </r>
  <r>
    <n v="11249993"/>
    <n v="2445"/>
    <n v="1"/>
    <x v="5"/>
  </r>
  <r>
    <n v="11250033"/>
    <n v="51014"/>
    <n v="1"/>
    <x v="5"/>
  </r>
  <r>
    <n v="11250035"/>
    <n v="42534"/>
    <n v="1"/>
    <x v="5"/>
  </r>
  <r>
    <n v="11250037"/>
    <n v="51014"/>
    <n v="2"/>
    <x v="5"/>
  </r>
  <r>
    <n v="11250419"/>
    <n v="2445"/>
    <n v="3"/>
    <x v="2"/>
  </r>
  <r>
    <n v="11250649"/>
    <n v="35976"/>
    <n v="1"/>
    <x v="5"/>
  </r>
  <r>
    <n v="11251176"/>
    <n v="44506"/>
    <n v="1"/>
    <x v="5"/>
  </r>
  <r>
    <n v="11251199"/>
    <n v="3293"/>
    <n v="1"/>
    <x v="5"/>
  </r>
  <r>
    <n v="11251211"/>
    <n v="3293"/>
    <n v="1"/>
    <x v="5"/>
  </r>
  <r>
    <n v="11251768"/>
    <n v="42534"/>
    <n v="3"/>
    <x v="2"/>
  </r>
  <r>
    <n v="11253709"/>
    <n v="44443"/>
    <n v="3"/>
    <x v="1"/>
  </r>
  <r>
    <n v="11253886"/>
    <n v="51014"/>
    <n v="1"/>
    <x v="5"/>
  </r>
  <r>
    <n v="11254198"/>
    <n v="51014"/>
    <n v="3"/>
    <x v="1"/>
  </r>
  <r>
    <n v="11254200"/>
    <n v="45787"/>
    <n v="3"/>
    <x v="1"/>
  </r>
  <r>
    <n v="11254453"/>
    <n v="2445"/>
    <n v="4"/>
    <x v="6"/>
  </r>
  <r>
    <n v="11255429"/>
    <n v="3069"/>
    <n v="2"/>
    <x v="6"/>
  </r>
  <r>
    <n v="11255504"/>
    <n v="35963"/>
    <n v="1"/>
    <x v="5"/>
  </r>
  <r>
    <n v="11255513"/>
    <n v="51014"/>
    <n v="4"/>
    <x v="6"/>
  </r>
  <r>
    <n v="11255539"/>
    <n v="51014"/>
    <n v="3"/>
    <x v="1"/>
  </r>
  <r>
    <n v="11255557"/>
    <n v="44456"/>
    <n v="1"/>
    <x v="5"/>
  </r>
  <r>
    <n v="11255573"/>
    <n v="42534"/>
    <n v="7"/>
    <x v="4"/>
  </r>
  <r>
    <n v="11255576"/>
    <n v="42534"/>
    <n v="5"/>
    <x v="0"/>
  </r>
  <r>
    <n v="11255585"/>
    <n v="44506"/>
    <n v="1"/>
    <x v="5"/>
  </r>
  <r>
    <n v="11255586"/>
    <n v="35963"/>
    <n v="2"/>
    <x v="6"/>
  </r>
  <r>
    <n v="11255592"/>
    <n v="3293"/>
    <n v="1"/>
    <x v="5"/>
  </r>
  <r>
    <n v="11255609"/>
    <n v="3293"/>
    <n v="5"/>
    <x v="0"/>
  </r>
  <r>
    <n v="11255628"/>
    <n v="36026"/>
    <n v="2"/>
    <x v="5"/>
  </r>
  <r>
    <n v="11255631"/>
    <n v="36026"/>
    <n v="2"/>
    <x v="5"/>
  </r>
  <r>
    <n v="11256658"/>
    <n v="51014"/>
    <n v="4"/>
    <x v="6"/>
  </r>
  <r>
    <n v="11256979"/>
    <n v="3293"/>
    <n v="3"/>
    <x v="2"/>
  </r>
  <r>
    <n v="11257545"/>
    <n v="3293"/>
    <n v="2"/>
    <x v="6"/>
  </r>
  <r>
    <n v="11257546"/>
    <n v="2445"/>
    <n v="1"/>
    <x v="5"/>
  </r>
  <r>
    <n v="11257681"/>
    <n v="45787"/>
    <n v="1"/>
    <x v="5"/>
  </r>
  <r>
    <n v="11258084"/>
    <n v="51014"/>
    <n v="3"/>
    <x v="2"/>
  </r>
  <r>
    <n v="11258090"/>
    <n v="51014"/>
    <n v="3"/>
    <x v="1"/>
  </r>
  <r>
    <n v="11258099"/>
    <n v="40294"/>
    <n v="10"/>
    <x v="7"/>
  </r>
  <r>
    <n v="11258134"/>
    <n v="40294"/>
    <n v="8"/>
    <x v="8"/>
  </r>
  <r>
    <n v="11258137"/>
    <n v="37307"/>
    <n v="9"/>
    <x v="9"/>
  </r>
  <r>
    <n v="11258178"/>
    <n v="3293"/>
    <n v="3"/>
    <x v="2"/>
  </r>
  <r>
    <n v="11258581"/>
    <n v="42484"/>
    <n v="8"/>
    <x v="8"/>
  </r>
  <r>
    <n v="11258582"/>
    <n v="40294"/>
    <n v="8"/>
    <x v="8"/>
  </r>
  <r>
    <n v="11258584"/>
    <n v="42534"/>
    <n v="10"/>
    <x v="7"/>
  </r>
  <r>
    <n v="11258596"/>
    <n v="45787"/>
    <n v="3"/>
    <x v="1"/>
  </r>
  <r>
    <n v="11258597"/>
    <n v="45787"/>
    <n v="3"/>
    <x v="1"/>
  </r>
  <r>
    <n v="11258598"/>
    <n v="51014"/>
    <n v="1"/>
    <x v="5"/>
  </r>
  <r>
    <n v="11258600"/>
    <n v="51014"/>
    <n v="4"/>
    <x v="6"/>
  </r>
  <r>
    <n v="11258604"/>
    <n v="50951"/>
    <n v="2"/>
    <x v="6"/>
  </r>
  <r>
    <n v="11258606"/>
    <n v="50964"/>
    <n v="3"/>
    <x v="1"/>
  </r>
  <r>
    <n v="11258670"/>
    <n v="42534"/>
    <n v="8"/>
    <x v="8"/>
  </r>
  <r>
    <n v="11258681"/>
    <n v="51014"/>
    <n v="5"/>
    <x v="0"/>
  </r>
  <r>
    <n v="11258713"/>
    <n v="45787"/>
    <n v="1"/>
    <x v="5"/>
  </r>
  <r>
    <n v="11258729"/>
    <n v="39438"/>
    <n v="3"/>
    <x v="2"/>
  </r>
  <r>
    <n v="11258731"/>
    <n v="51014"/>
    <n v="1"/>
    <x v="5"/>
  </r>
  <r>
    <n v="11258735"/>
    <n v="39438"/>
    <n v="3"/>
    <x v="2"/>
  </r>
  <r>
    <n v="11258741"/>
    <n v="44443"/>
    <n v="1"/>
    <x v="5"/>
  </r>
  <r>
    <n v="11258764"/>
    <n v="45787"/>
    <n v="5"/>
    <x v="0"/>
  </r>
  <r>
    <n v="11258773"/>
    <n v="44443"/>
    <n v="1"/>
    <x v="5"/>
  </r>
  <r>
    <n v="11258846"/>
    <n v="35067"/>
    <n v="12"/>
    <x v="10"/>
  </r>
  <r>
    <n v="11258847"/>
    <n v="37307"/>
    <n v="9"/>
    <x v="9"/>
  </r>
  <r>
    <n v="11258860"/>
    <n v="3293"/>
    <n v="1"/>
    <x v="5"/>
  </r>
  <r>
    <n v="11258862"/>
    <n v="45787"/>
    <n v="4"/>
    <x v="3"/>
  </r>
  <r>
    <n v="11260761"/>
    <n v="51014"/>
    <n v="3"/>
    <x v="1"/>
  </r>
  <r>
    <n v="11260767"/>
    <n v="44506"/>
    <n v="3"/>
    <x v="1"/>
  </r>
  <r>
    <n v="11260802"/>
    <n v="51014"/>
    <n v="2"/>
    <x v="5"/>
  </r>
  <r>
    <n v="11260804"/>
    <n v="51014"/>
    <n v="4"/>
    <x v="6"/>
  </r>
  <r>
    <n v="11260813"/>
    <n v="51014"/>
    <n v="1"/>
    <x v="5"/>
  </r>
  <r>
    <n v="11260814"/>
    <n v="51014"/>
    <n v="3"/>
    <x v="2"/>
  </r>
  <r>
    <n v="11260838"/>
    <n v="37307"/>
    <n v="9"/>
    <x v="9"/>
  </r>
  <r>
    <n v="11260858"/>
    <n v="3293"/>
    <n v="3"/>
    <x v="2"/>
  </r>
  <r>
    <n v="11260861"/>
    <n v="45787"/>
    <n v="5"/>
    <x v="0"/>
  </r>
  <r>
    <n v="11260862"/>
    <n v="45787"/>
    <n v="3"/>
    <x v="1"/>
  </r>
  <r>
    <n v="11260863"/>
    <n v="51014"/>
    <n v="2"/>
    <x v="5"/>
  </r>
  <r>
    <n v="11260881"/>
    <n v="44456"/>
    <n v="2"/>
    <x v="6"/>
  </r>
  <r>
    <n v="11260895"/>
    <n v="42484"/>
    <n v="10"/>
    <x v="7"/>
  </r>
  <r>
    <n v="11260906"/>
    <n v="51014"/>
    <n v="3"/>
    <x v="1"/>
  </r>
  <r>
    <n v="11260907"/>
    <n v="51014"/>
    <n v="3"/>
    <x v="1"/>
  </r>
  <r>
    <n v="11260917"/>
    <n v="3293"/>
    <n v="2"/>
    <x v="6"/>
  </r>
  <r>
    <n v="11260920"/>
    <n v="35963"/>
    <n v="1"/>
    <x v="5"/>
  </r>
  <r>
    <n v="11260932"/>
    <n v="45787"/>
    <n v="1"/>
    <x v="5"/>
  </r>
  <r>
    <n v="11261065"/>
    <n v="51014"/>
    <n v="3"/>
    <x v="2"/>
  </r>
  <r>
    <n v="11261066"/>
    <n v="51014"/>
    <n v="1"/>
    <x v="5"/>
  </r>
  <r>
    <n v="11261242"/>
    <n v="45787"/>
    <n v="6"/>
    <x v="2"/>
  </r>
  <r>
    <n v="11261244"/>
    <n v="45787"/>
    <n v="3"/>
    <x v="1"/>
  </r>
  <r>
    <n v="11261245"/>
    <n v="51014"/>
    <n v="3"/>
    <x v="1"/>
  </r>
  <r>
    <n v="11261314"/>
    <n v="45787"/>
    <n v="5"/>
    <x v="0"/>
  </r>
  <r>
    <n v="11261381"/>
    <n v="51014"/>
    <n v="5"/>
    <x v="0"/>
  </r>
  <r>
    <n v="11261460"/>
    <n v="51014"/>
    <n v="4"/>
    <x v="6"/>
  </r>
  <r>
    <n v="11261480"/>
    <n v="51014"/>
    <n v="3"/>
    <x v="1"/>
  </r>
  <r>
    <n v="11261901"/>
    <n v="42534"/>
    <n v="8"/>
    <x v="8"/>
  </r>
  <r>
    <n v="11261909"/>
    <n v="45787"/>
    <n v="3"/>
    <x v="1"/>
  </r>
  <r>
    <n v="11261910"/>
    <n v="45787"/>
    <n v="5"/>
    <x v="0"/>
  </r>
  <r>
    <n v="11261911"/>
    <n v="42534"/>
    <n v="9"/>
    <x v="9"/>
  </r>
  <r>
    <n v="11261993"/>
    <n v="45787"/>
    <n v="3"/>
    <x v="1"/>
  </r>
  <r>
    <n v="11262170"/>
    <n v="51014"/>
    <n v="3"/>
    <x v="1"/>
  </r>
  <r>
    <n v="11262172"/>
    <n v="51014"/>
    <n v="5"/>
    <x v="0"/>
  </r>
  <r>
    <n v="11262764"/>
    <n v="51014"/>
    <n v="2"/>
    <x v="5"/>
  </r>
  <r>
    <n v="11262777"/>
    <n v="51014"/>
    <n v="2"/>
    <x v="5"/>
  </r>
  <r>
    <n v="11262798"/>
    <n v="51014"/>
    <n v="3"/>
    <x v="1"/>
  </r>
  <r>
    <n v="11262888"/>
    <n v="2221"/>
    <n v="2"/>
    <x v="6"/>
  </r>
  <r>
    <n v="11262906"/>
    <n v="44443"/>
    <n v="3"/>
    <x v="1"/>
  </r>
  <r>
    <n v="11263620"/>
    <n v="42534"/>
    <n v="12"/>
    <x v="10"/>
  </r>
  <r>
    <n v="11263621"/>
    <n v="42534"/>
    <n v="11"/>
    <x v="11"/>
  </r>
  <r>
    <n v="11263622"/>
    <n v="37307"/>
    <n v="8"/>
    <x v="8"/>
  </r>
  <r>
    <n v="11263627"/>
    <n v="44506"/>
    <n v="4"/>
    <x v="3"/>
  </r>
  <r>
    <n v="11263686"/>
    <n v="51014"/>
    <n v="5"/>
    <x v="0"/>
  </r>
  <r>
    <n v="11263687"/>
    <n v="44443"/>
    <n v="3"/>
    <x v="2"/>
  </r>
  <r>
    <n v="11263688"/>
    <n v="45787"/>
    <n v="1"/>
    <x v="5"/>
  </r>
  <r>
    <n v="11263689"/>
    <n v="45787"/>
    <n v="1"/>
    <x v="5"/>
  </r>
  <r>
    <n v="11263690"/>
    <n v="51014"/>
    <n v="1"/>
    <x v="5"/>
  </r>
  <r>
    <n v="11263694"/>
    <n v="37307"/>
    <n v="11"/>
    <x v="11"/>
  </r>
  <r>
    <n v="11263711"/>
    <n v="44443"/>
    <n v="3"/>
    <x v="2"/>
  </r>
  <r>
    <n v="11263713"/>
    <n v="37307"/>
    <n v="11"/>
    <x v="11"/>
  </r>
  <r>
    <n v="11263716"/>
    <n v="45787"/>
    <n v="1"/>
    <x v="5"/>
  </r>
  <r>
    <n v="11263718"/>
    <n v="51014"/>
    <n v="4"/>
    <x v="6"/>
  </r>
  <r>
    <n v="11263727"/>
    <n v="51014"/>
    <n v="5"/>
    <x v="0"/>
  </r>
  <r>
    <n v="11263730"/>
    <n v="50964"/>
    <n v="3"/>
    <x v="1"/>
  </r>
  <r>
    <n v="11263833"/>
    <n v="51014"/>
    <n v="1"/>
    <x v="5"/>
  </r>
  <r>
    <n v="11263834"/>
    <n v="45787"/>
    <n v="1"/>
    <x v="5"/>
  </r>
  <r>
    <n v="11263858"/>
    <n v="37307"/>
    <n v="10"/>
    <x v="7"/>
  </r>
  <r>
    <n v="11264106"/>
    <n v="3293"/>
    <n v="2"/>
    <x v="6"/>
  </r>
  <r>
    <n v="11264109"/>
    <n v="42534"/>
    <n v="11"/>
    <x v="11"/>
  </r>
  <r>
    <n v="11264171"/>
    <n v="42534"/>
    <n v="12"/>
    <x v="10"/>
  </r>
  <r>
    <n v="11264172"/>
    <n v="51014"/>
    <n v="6"/>
    <x v="2"/>
  </r>
  <r>
    <n v="11264175"/>
    <n v="51014"/>
    <n v="5"/>
    <x v="0"/>
  </r>
  <r>
    <n v="11264176"/>
    <n v="45787"/>
    <n v="2"/>
    <x v="6"/>
  </r>
  <r>
    <n v="11264274"/>
    <n v="45787"/>
    <n v="3"/>
    <x v="1"/>
  </r>
  <r>
    <n v="11264276"/>
    <n v="45787"/>
    <n v="2"/>
    <x v="6"/>
  </r>
  <r>
    <n v="11264278"/>
    <n v="37307"/>
    <n v="10"/>
    <x v="7"/>
  </r>
  <r>
    <n v="11264385"/>
    <n v="51014"/>
    <n v="3"/>
    <x v="1"/>
  </r>
  <r>
    <n v="11264387"/>
    <n v="51014"/>
    <n v="5"/>
    <x v="0"/>
  </r>
  <r>
    <n v="11264545"/>
    <n v="3293"/>
    <n v="3"/>
    <x v="2"/>
  </r>
  <r>
    <n v="11264548"/>
    <n v="37307"/>
    <n v="11"/>
    <x v="11"/>
  </r>
  <r>
    <n v="11264617"/>
    <n v="44506"/>
    <n v="1"/>
    <x v="5"/>
  </r>
  <r>
    <n v="11264619"/>
    <n v="42534"/>
    <n v="2"/>
    <x v="5"/>
  </r>
  <r>
    <n v="11264621"/>
    <n v="36026"/>
    <n v="4"/>
    <x v="6"/>
  </r>
  <r>
    <n v="11264622"/>
    <n v="44506"/>
    <n v="5"/>
    <x v="0"/>
  </r>
  <r>
    <n v="11264679"/>
    <n v="42534"/>
    <n v="4"/>
    <x v="6"/>
  </r>
  <r>
    <n v="11264680"/>
    <n v="51014"/>
    <n v="2"/>
    <x v="5"/>
  </r>
  <r>
    <n v="11264983"/>
    <n v="44506"/>
    <n v="3"/>
    <x v="2"/>
  </r>
  <r>
    <n v="11265053"/>
    <n v="44506"/>
    <n v="2"/>
    <x v="5"/>
  </r>
  <r>
    <n v="11265054"/>
    <n v="42534"/>
    <n v="3"/>
    <x v="1"/>
  </r>
  <r>
    <n v="11265071"/>
    <n v="44443"/>
    <n v="3"/>
    <x v="1"/>
  </r>
  <r>
    <n v="11265209"/>
    <n v="44506"/>
    <n v="1"/>
    <x v="5"/>
  </r>
  <r>
    <n v="11266022"/>
    <n v="51014"/>
    <n v="3"/>
    <x v="1"/>
  </r>
  <r>
    <n v="11266046"/>
    <n v="45787"/>
    <n v="4"/>
    <x v="6"/>
  </r>
  <r>
    <n v="11266047"/>
    <n v="45787"/>
    <n v="3"/>
    <x v="1"/>
  </r>
  <r>
    <n v="11266165"/>
    <n v="44506"/>
    <n v="1"/>
    <x v="5"/>
  </r>
  <r>
    <n v="11266166"/>
    <n v="36026"/>
    <n v="1"/>
    <x v="5"/>
  </r>
  <r>
    <n v="11266167"/>
    <n v="36026"/>
    <n v="2"/>
    <x v="5"/>
  </r>
  <r>
    <n v="11266268"/>
    <n v="45787"/>
    <n v="4"/>
    <x v="6"/>
  </r>
  <r>
    <n v="11266551"/>
    <n v="35067"/>
    <n v="12"/>
    <x v="10"/>
  </r>
  <r>
    <n v="11266552"/>
    <n v="40294"/>
    <n v="9"/>
    <x v="9"/>
  </r>
  <r>
    <n v="11266553"/>
    <n v="45787"/>
    <n v="2"/>
    <x v="5"/>
  </r>
  <r>
    <n v="11266561"/>
    <n v="35067"/>
    <n v="11"/>
    <x v="11"/>
  </r>
  <r>
    <n v="11266566"/>
    <n v="39438"/>
    <n v="3"/>
    <x v="2"/>
  </r>
  <r>
    <n v="11266571"/>
    <n v="44443"/>
    <n v="1"/>
    <x v="5"/>
  </r>
  <r>
    <n v="11266575"/>
    <n v="3293"/>
    <n v="4"/>
    <x v="3"/>
  </r>
  <r>
    <n v="11266578"/>
    <n v="3293"/>
    <n v="1"/>
    <x v="5"/>
  </r>
  <r>
    <n v="11266615"/>
    <n v="3293"/>
    <n v="4"/>
    <x v="3"/>
  </r>
  <r>
    <n v="11266618"/>
    <n v="3293"/>
    <n v="1"/>
    <x v="5"/>
  </r>
  <r>
    <n v="11266630"/>
    <n v="40294"/>
    <n v="9"/>
    <x v="9"/>
  </r>
  <r>
    <n v="11266673"/>
    <n v="37307"/>
    <n v="11"/>
    <x v="11"/>
  </r>
  <r>
    <n v="11266702"/>
    <n v="3293"/>
    <n v="3"/>
    <x v="2"/>
  </r>
  <r>
    <n v="11266741"/>
    <n v="44506"/>
    <n v="1"/>
    <x v="5"/>
  </r>
  <r>
    <n v="11266755"/>
    <n v="51014"/>
    <n v="4"/>
    <x v="6"/>
  </r>
  <r>
    <n v="11266824"/>
    <n v="51014"/>
    <n v="2"/>
    <x v="5"/>
  </r>
  <r>
    <n v="11266840"/>
    <n v="42534"/>
    <n v="8"/>
    <x v="8"/>
  </r>
  <r>
    <n v="11266842"/>
    <n v="37307"/>
    <n v="11"/>
    <x v="11"/>
  </r>
  <r>
    <n v="11266845"/>
    <n v="44443"/>
    <n v="1"/>
    <x v="5"/>
  </r>
  <r>
    <n v="11266846"/>
    <n v="51014"/>
    <n v="3"/>
    <x v="2"/>
  </r>
  <r>
    <n v="11266880"/>
    <n v="3293"/>
    <n v="1"/>
    <x v="5"/>
  </r>
  <r>
    <n v="11266905"/>
    <n v="51014"/>
    <n v="5"/>
    <x v="0"/>
  </r>
  <r>
    <n v="11266906"/>
    <n v="42534"/>
    <n v="11"/>
    <x v="11"/>
  </r>
  <r>
    <n v="11266907"/>
    <n v="45787"/>
    <n v="1"/>
    <x v="5"/>
  </r>
  <r>
    <n v="11267029"/>
    <n v="51014"/>
    <n v="3"/>
    <x v="1"/>
  </r>
  <r>
    <n v="11267030"/>
    <n v="51014"/>
    <n v="3"/>
    <x v="1"/>
  </r>
  <r>
    <n v="11267088"/>
    <n v="44443"/>
    <n v="2"/>
    <x v="6"/>
  </r>
  <r>
    <n v="11267119"/>
    <n v="40294"/>
    <n v="10"/>
    <x v="7"/>
  </r>
  <r>
    <n v="11267381"/>
    <n v="50964"/>
    <n v="5"/>
    <x v="0"/>
  </r>
  <r>
    <n v="11267532"/>
    <n v="45787"/>
    <n v="4"/>
    <x v="6"/>
  </r>
  <r>
    <n v="11267533"/>
    <n v="45787"/>
    <n v="3"/>
    <x v="1"/>
  </r>
  <r>
    <n v="11267733"/>
    <n v="51014"/>
    <n v="4"/>
    <x v="6"/>
  </r>
  <r>
    <n v="11268063"/>
    <n v="36026"/>
    <n v="4"/>
    <x v="6"/>
  </r>
  <r>
    <n v="11268064"/>
    <n v="44443"/>
    <n v="1"/>
    <x v="5"/>
  </r>
  <r>
    <n v="11268069"/>
    <n v="51014"/>
    <n v="3"/>
    <x v="1"/>
  </r>
  <r>
    <n v="11268431"/>
    <n v="42534"/>
    <n v="2"/>
    <x v="5"/>
  </r>
  <r>
    <n v="11268876"/>
    <n v="51014"/>
    <n v="3"/>
    <x v="1"/>
  </r>
  <r>
    <n v="11268938"/>
    <n v="44506"/>
    <n v="2"/>
    <x v="5"/>
  </r>
  <r>
    <n v="11268945"/>
    <n v="51014"/>
    <n v="2"/>
    <x v="6"/>
  </r>
  <r>
    <n v="11268947"/>
    <n v="51014"/>
    <n v="4"/>
    <x v="6"/>
  </r>
  <r>
    <n v="11269015"/>
    <n v="36026"/>
    <n v="4"/>
    <x v="6"/>
  </r>
  <r>
    <n v="11269233"/>
    <n v="45787"/>
    <n v="3"/>
    <x v="1"/>
  </r>
  <r>
    <n v="11269242"/>
    <n v="45787"/>
    <n v="3"/>
    <x v="1"/>
  </r>
  <r>
    <n v="11269632"/>
    <n v="42534"/>
    <n v="4"/>
    <x v="6"/>
  </r>
  <r>
    <n v="11269633"/>
    <n v="44506"/>
    <n v="2"/>
    <x v="5"/>
  </r>
  <r>
    <n v="11269805"/>
    <n v="44506"/>
    <n v="1"/>
    <x v="5"/>
  </r>
  <r>
    <n v="11269806"/>
    <n v="36026"/>
    <n v="4"/>
    <x v="6"/>
  </r>
  <r>
    <n v="11269807"/>
    <n v="44506"/>
    <n v="5"/>
    <x v="0"/>
  </r>
  <r>
    <n v="11269885"/>
    <n v="45787"/>
    <n v="3"/>
    <x v="1"/>
  </r>
  <r>
    <n v="11269920"/>
    <n v="51014"/>
    <n v="2"/>
    <x v="6"/>
  </r>
  <r>
    <n v="11269921"/>
    <n v="51014"/>
    <n v="3"/>
    <x v="1"/>
  </r>
  <r>
    <n v="11270668"/>
    <n v="42534"/>
    <n v="7"/>
    <x v="4"/>
  </r>
  <r>
    <n v="11270673"/>
    <n v="51014"/>
    <n v="3"/>
    <x v="1"/>
  </r>
  <r>
    <n v="11270674"/>
    <n v="45787"/>
    <n v="5"/>
    <x v="0"/>
  </r>
  <r>
    <n v="11270675"/>
    <n v="51014"/>
    <n v="4"/>
    <x v="6"/>
  </r>
  <r>
    <n v="11270679"/>
    <n v="45787"/>
    <n v="2"/>
    <x v="5"/>
  </r>
  <r>
    <n v="11270680"/>
    <n v="45787"/>
    <n v="5"/>
    <x v="0"/>
  </r>
  <r>
    <n v="11270686"/>
    <n v="51014"/>
    <n v="3"/>
    <x v="1"/>
  </r>
  <r>
    <n v="11270688"/>
    <n v="37307"/>
    <n v="3"/>
    <x v="1"/>
  </r>
  <r>
    <n v="11270690"/>
    <n v="51014"/>
    <n v="3"/>
    <x v="1"/>
  </r>
  <r>
    <n v="11270693"/>
    <n v="37307"/>
    <n v="3"/>
    <x v="1"/>
  </r>
  <r>
    <n v="11270731"/>
    <n v="51014"/>
    <n v="3"/>
    <x v="1"/>
  </r>
  <r>
    <n v="11270741"/>
    <n v="42534"/>
    <n v="1"/>
    <x v="5"/>
  </r>
  <r>
    <n v="11270743"/>
    <n v="45787"/>
    <n v="1"/>
    <x v="5"/>
  </r>
  <r>
    <n v="11270755"/>
    <n v="40294"/>
    <n v="9"/>
    <x v="9"/>
  </r>
  <r>
    <n v="11270756"/>
    <n v="35067"/>
    <n v="12"/>
    <x v="10"/>
  </r>
  <r>
    <n v="11270757"/>
    <n v="37307"/>
    <n v="9"/>
    <x v="9"/>
  </r>
  <r>
    <n v="11270760"/>
    <n v="44506"/>
    <n v="1"/>
    <x v="5"/>
  </r>
  <r>
    <n v="11270764"/>
    <n v="45787"/>
    <n v="2"/>
    <x v="6"/>
  </r>
  <r>
    <n v="11270770"/>
    <n v="51014"/>
    <n v="2"/>
    <x v="6"/>
  </r>
  <r>
    <n v="11270777"/>
    <n v="51014"/>
    <n v="3"/>
    <x v="1"/>
  </r>
  <r>
    <n v="11270779"/>
    <n v="37307"/>
    <n v="10"/>
    <x v="7"/>
  </r>
  <r>
    <n v="11270818"/>
    <n v="44443"/>
    <n v="2"/>
    <x v="6"/>
  </r>
  <r>
    <n v="11270830"/>
    <n v="51014"/>
    <n v="3"/>
    <x v="1"/>
  </r>
  <r>
    <n v="11270934"/>
    <n v="42534"/>
    <n v="11"/>
    <x v="11"/>
  </r>
  <r>
    <n v="11271347"/>
    <n v="45787"/>
    <n v="3"/>
    <x v="1"/>
  </r>
  <r>
    <n v="11271349"/>
    <n v="45787"/>
    <n v="3"/>
    <x v="1"/>
  </r>
  <r>
    <n v="11271350"/>
    <n v="45787"/>
    <n v="4"/>
    <x v="6"/>
  </r>
  <r>
    <n v="11271353"/>
    <n v="3293"/>
    <n v="2"/>
    <x v="6"/>
  </r>
  <r>
    <n v="11271354"/>
    <n v="39438"/>
    <n v="2"/>
    <x v="6"/>
  </r>
  <r>
    <n v="11271357"/>
    <n v="3293"/>
    <n v="2"/>
    <x v="6"/>
  </r>
  <r>
    <n v="11271359"/>
    <n v="39438"/>
    <n v="2"/>
    <x v="6"/>
  </r>
  <r>
    <n v="11271361"/>
    <n v="44443"/>
    <n v="1"/>
    <x v="5"/>
  </r>
  <r>
    <n v="11271362"/>
    <n v="45787"/>
    <n v="2"/>
    <x v="5"/>
  </r>
  <r>
    <n v="11271363"/>
    <n v="3293"/>
    <n v="1"/>
    <x v="5"/>
  </r>
  <r>
    <n v="11271364"/>
    <n v="3293"/>
    <n v="4"/>
    <x v="3"/>
  </r>
  <r>
    <n v="11271365"/>
    <n v="3293"/>
    <n v="2"/>
    <x v="6"/>
  </r>
  <r>
    <n v="11271366"/>
    <n v="45787"/>
    <n v="3"/>
    <x v="1"/>
  </r>
  <r>
    <n v="11271367"/>
    <n v="40294"/>
    <n v="9"/>
    <x v="9"/>
  </r>
  <r>
    <n v="11271368"/>
    <n v="3293"/>
    <n v="1"/>
    <x v="5"/>
  </r>
  <r>
    <n v="11271370"/>
    <n v="45787"/>
    <n v="3"/>
    <x v="1"/>
  </r>
  <r>
    <n v="11271371"/>
    <n v="3293"/>
    <n v="2"/>
    <x v="6"/>
  </r>
  <r>
    <n v="11271389"/>
    <n v="39438"/>
    <n v="3"/>
    <x v="2"/>
  </r>
  <r>
    <n v="11271421"/>
    <n v="51014"/>
    <n v="2"/>
    <x v="5"/>
  </r>
  <r>
    <n v="11271993"/>
    <n v="40294"/>
    <n v="9"/>
    <x v="9"/>
  </r>
  <r>
    <n v="11271996"/>
    <n v="35067"/>
    <n v="12"/>
    <x v="10"/>
  </r>
  <r>
    <n v="11271997"/>
    <n v="37307"/>
    <n v="9"/>
    <x v="9"/>
  </r>
  <r>
    <n v="11272001"/>
    <n v="37307"/>
    <n v="10"/>
    <x v="7"/>
  </r>
  <r>
    <n v="11272143"/>
    <n v="51014"/>
    <n v="4"/>
    <x v="6"/>
  </r>
  <r>
    <n v="11272226"/>
    <n v="45787"/>
    <n v="5"/>
    <x v="0"/>
  </r>
  <r>
    <n v="11272266"/>
    <n v="45787"/>
    <n v="2"/>
    <x v="5"/>
  </r>
  <r>
    <n v="11272412"/>
    <n v="50964"/>
    <n v="3"/>
    <x v="1"/>
  </r>
  <r>
    <n v="11272426"/>
    <n v="35067"/>
    <n v="12"/>
    <x v="10"/>
  </r>
  <r>
    <n v="11272427"/>
    <n v="40294"/>
    <n v="9"/>
    <x v="9"/>
  </r>
  <r>
    <n v="11272431"/>
    <n v="37307"/>
    <n v="9"/>
    <x v="9"/>
  </r>
  <r>
    <n v="11272890"/>
    <n v="44506"/>
    <n v="2"/>
    <x v="5"/>
  </r>
  <r>
    <n v="11272892"/>
    <n v="44506"/>
    <n v="3"/>
    <x v="1"/>
  </r>
  <r>
    <n v="11272951"/>
    <n v="44456"/>
    <n v="4"/>
    <x v="6"/>
  </r>
  <r>
    <n v="11272996"/>
    <n v="44456"/>
    <n v="3"/>
    <x v="1"/>
  </r>
  <r>
    <n v="11273016"/>
    <n v="44456"/>
    <n v="3"/>
    <x v="1"/>
  </r>
  <r>
    <n v="11273017"/>
    <n v="50964"/>
    <n v="4"/>
    <x v="6"/>
  </r>
  <r>
    <n v="11273069"/>
    <n v="51014"/>
    <n v="3"/>
    <x v="1"/>
  </r>
  <r>
    <n v="11273142"/>
    <n v="3293"/>
    <n v="4"/>
    <x v="6"/>
  </r>
  <r>
    <n v="11273238"/>
    <n v="42534"/>
    <n v="1"/>
    <x v="5"/>
  </r>
  <r>
    <n v="11273460"/>
    <n v="35963"/>
    <n v="4"/>
    <x v="6"/>
  </r>
  <r>
    <n v="11273495"/>
    <n v="44443"/>
    <n v="1"/>
    <x v="5"/>
  </r>
  <r>
    <n v="11273496"/>
    <n v="35963"/>
    <n v="4"/>
    <x v="6"/>
  </r>
  <r>
    <n v="11273497"/>
    <n v="44506"/>
    <n v="5"/>
    <x v="0"/>
  </r>
  <r>
    <n v="11274205"/>
    <n v="44506"/>
    <n v="1"/>
    <x v="5"/>
  </r>
  <r>
    <n v="11274563"/>
    <n v="37307"/>
    <n v="11"/>
    <x v="11"/>
  </r>
  <r>
    <n v="11274569"/>
    <n v="37307"/>
    <n v="10"/>
    <x v="7"/>
  </r>
  <r>
    <n v="11274600"/>
    <n v="39438"/>
    <n v="2"/>
    <x v="6"/>
  </r>
  <r>
    <n v="11274603"/>
    <n v="3293"/>
    <n v="2"/>
    <x v="6"/>
  </r>
  <r>
    <n v="11274606"/>
    <n v="3293"/>
    <n v="3"/>
    <x v="2"/>
  </r>
  <r>
    <n v="11274645"/>
    <n v="42534"/>
    <n v="11"/>
    <x v="11"/>
  </r>
  <r>
    <n v="11274646"/>
    <n v="42534"/>
    <n v="9"/>
    <x v="9"/>
  </r>
  <r>
    <n v="11274753"/>
    <n v="42534"/>
    <n v="12"/>
    <x v="10"/>
  </r>
  <r>
    <n v="11274755"/>
    <n v="44443"/>
    <n v="3"/>
    <x v="2"/>
  </r>
  <r>
    <n v="11274756"/>
    <n v="37307"/>
    <n v="8"/>
    <x v="8"/>
  </r>
  <r>
    <n v="11274868"/>
    <n v="44506"/>
    <n v="1"/>
    <x v="5"/>
  </r>
  <r>
    <n v="11275045"/>
    <n v="42534"/>
    <n v="10"/>
    <x v="7"/>
  </r>
  <r>
    <n v="11275078"/>
    <n v="32528"/>
    <n v="16"/>
    <x v="8"/>
  </r>
  <r>
    <n v="11275079"/>
    <n v="42534"/>
    <n v="12"/>
    <x v="10"/>
  </r>
  <r>
    <n v="11275090"/>
    <n v="45787"/>
    <n v="5"/>
    <x v="0"/>
  </r>
  <r>
    <n v="11275091"/>
    <n v="51014"/>
    <n v="2"/>
    <x v="5"/>
  </r>
  <r>
    <n v="11275094"/>
    <n v="45787"/>
    <n v="2"/>
    <x v="5"/>
  </r>
  <r>
    <n v="11275142"/>
    <n v="3293"/>
    <n v="1"/>
    <x v="5"/>
  </r>
  <r>
    <n v="11275143"/>
    <n v="45787"/>
    <n v="4"/>
    <x v="3"/>
  </r>
  <r>
    <n v="11275144"/>
    <n v="44506"/>
    <n v="1"/>
    <x v="5"/>
  </r>
  <r>
    <n v="11275147"/>
    <n v="45787"/>
    <n v="3"/>
    <x v="1"/>
  </r>
  <r>
    <n v="11275219"/>
    <n v="51014"/>
    <n v="2"/>
    <x v="5"/>
  </r>
  <r>
    <n v="11275900"/>
    <n v="42534"/>
    <n v="9"/>
    <x v="9"/>
  </r>
  <r>
    <n v="11275902"/>
    <n v="51014"/>
    <n v="3"/>
    <x v="2"/>
  </r>
  <r>
    <n v="11276015"/>
    <n v="44443"/>
    <n v="1"/>
    <x v="5"/>
  </r>
  <r>
    <n v="11276016"/>
    <n v="51014"/>
    <n v="3"/>
    <x v="2"/>
  </r>
  <r>
    <n v="11276454"/>
    <n v="44443"/>
    <n v="3"/>
    <x v="1"/>
  </r>
  <r>
    <n v="11276502"/>
    <n v="42534"/>
    <n v="1"/>
    <x v="5"/>
  </r>
  <r>
    <n v="11276595"/>
    <n v="44443"/>
    <n v="1"/>
    <x v="5"/>
  </r>
  <r>
    <n v="11276597"/>
    <n v="35963"/>
    <n v="4"/>
    <x v="6"/>
  </r>
  <r>
    <n v="11276598"/>
    <n v="44506"/>
    <n v="5"/>
    <x v="0"/>
  </r>
  <r>
    <n v="11277220"/>
    <n v="42534"/>
    <n v="3"/>
    <x v="1"/>
  </r>
  <r>
    <n v="11277222"/>
    <n v="42534"/>
    <n v="2"/>
    <x v="6"/>
  </r>
  <r>
    <n v="11277281"/>
    <n v="42534"/>
    <n v="1"/>
    <x v="5"/>
  </r>
  <r>
    <n v="11277287"/>
    <n v="51014"/>
    <n v="4"/>
    <x v="6"/>
  </r>
  <r>
    <n v="11277315"/>
    <n v="42534"/>
    <n v="3"/>
    <x v="1"/>
  </r>
  <r>
    <n v="11277317"/>
    <n v="42534"/>
    <n v="2"/>
    <x v="6"/>
  </r>
  <r>
    <n v="11277326"/>
    <n v="45787"/>
    <n v="3"/>
    <x v="1"/>
  </r>
  <r>
    <n v="11277328"/>
    <n v="37307"/>
    <n v="4"/>
    <x v="6"/>
  </r>
  <r>
    <n v="11277375"/>
    <n v="51014"/>
    <n v="3"/>
    <x v="1"/>
  </r>
  <r>
    <n v="11277389"/>
    <n v="51014"/>
    <n v="4"/>
    <x v="6"/>
  </r>
  <r>
    <n v="11277409"/>
    <n v="51014"/>
    <n v="4"/>
    <x v="6"/>
  </r>
  <r>
    <n v="11277470"/>
    <n v="44506"/>
    <n v="1"/>
    <x v="5"/>
  </r>
  <r>
    <n v="11277632"/>
    <n v="37307"/>
    <n v="5"/>
    <x v="0"/>
  </r>
  <r>
    <n v="11277698"/>
    <n v="37307"/>
    <n v="9"/>
    <x v="9"/>
  </r>
  <r>
    <n v="11277705"/>
    <n v="37307"/>
    <n v="3"/>
    <x v="1"/>
  </r>
  <r>
    <n v="11277707"/>
    <n v="51014"/>
    <n v="3"/>
    <x v="1"/>
  </r>
  <r>
    <n v="11277863"/>
    <n v="42534"/>
    <n v="5"/>
    <x v="0"/>
  </r>
  <r>
    <n v="11277864"/>
    <n v="51014"/>
    <n v="3"/>
    <x v="2"/>
  </r>
  <r>
    <n v="11277865"/>
    <n v="51014"/>
    <n v="3"/>
    <x v="1"/>
  </r>
  <r>
    <n v="11277866"/>
    <n v="51014"/>
    <n v="1"/>
    <x v="5"/>
  </r>
  <r>
    <n v="11277882"/>
    <n v="37307"/>
    <n v="11"/>
    <x v="11"/>
  </r>
  <r>
    <n v="11277883"/>
    <n v="51014"/>
    <n v="1"/>
    <x v="5"/>
  </r>
  <r>
    <n v="11277884"/>
    <n v="51014"/>
    <n v="3"/>
    <x v="2"/>
  </r>
  <r>
    <n v="11277891"/>
    <n v="45787"/>
    <n v="4"/>
    <x v="3"/>
  </r>
  <r>
    <n v="11277893"/>
    <n v="45787"/>
    <n v="1"/>
    <x v="5"/>
  </r>
  <r>
    <n v="11277911"/>
    <n v="3293"/>
    <n v="2"/>
    <x v="6"/>
  </r>
  <r>
    <n v="11277917"/>
    <n v="42534"/>
    <n v="9"/>
    <x v="9"/>
  </r>
  <r>
    <n v="11277918"/>
    <n v="42534"/>
    <n v="8"/>
    <x v="8"/>
  </r>
  <r>
    <n v="11277919"/>
    <n v="42534"/>
    <n v="8"/>
    <x v="8"/>
  </r>
  <r>
    <n v="11278018"/>
    <n v="37307"/>
    <n v="9"/>
    <x v="9"/>
  </r>
  <r>
    <n v="11278019"/>
    <n v="45787"/>
    <n v="4"/>
    <x v="3"/>
  </r>
  <r>
    <n v="11278103"/>
    <n v="51014"/>
    <n v="1"/>
    <x v="5"/>
  </r>
  <r>
    <n v="11278104"/>
    <n v="51014"/>
    <n v="3"/>
    <x v="2"/>
  </r>
  <r>
    <n v="11278122"/>
    <n v="42534"/>
    <n v="9"/>
    <x v="9"/>
  </r>
  <r>
    <n v="11278123"/>
    <n v="42534"/>
    <n v="11"/>
    <x v="11"/>
  </r>
  <r>
    <n v="11278127"/>
    <n v="44443"/>
    <n v="2"/>
    <x v="6"/>
  </r>
  <r>
    <n v="11278128"/>
    <n v="42534"/>
    <n v="2"/>
    <x v="6"/>
  </r>
  <r>
    <n v="11278136"/>
    <n v="51014"/>
    <n v="2"/>
    <x v="6"/>
  </r>
  <r>
    <n v="11278200"/>
    <n v="42534"/>
    <n v="2"/>
    <x v="6"/>
  </r>
  <r>
    <n v="11278207"/>
    <n v="37307"/>
    <n v="10"/>
    <x v="7"/>
  </r>
  <r>
    <n v="11278263"/>
    <n v="42484"/>
    <n v="10"/>
    <x v="7"/>
  </r>
  <r>
    <n v="11278308"/>
    <n v="51014"/>
    <n v="5"/>
    <x v="0"/>
  </r>
  <r>
    <n v="11278390"/>
    <n v="2445"/>
    <n v="4"/>
    <x v="6"/>
  </r>
  <r>
    <n v="11278437"/>
    <n v="39438"/>
    <n v="3"/>
    <x v="1"/>
  </r>
  <r>
    <n v="11278928"/>
    <n v="44443"/>
    <n v="1"/>
    <x v="5"/>
  </r>
  <r>
    <n v="11278929"/>
    <n v="45787"/>
    <n v="2"/>
    <x v="6"/>
  </r>
  <r>
    <n v="11278993"/>
    <n v="51014"/>
    <n v="3"/>
    <x v="2"/>
  </r>
  <r>
    <n v="11278994"/>
    <n v="44443"/>
    <n v="1"/>
    <x v="5"/>
  </r>
  <r>
    <n v="11279237"/>
    <n v="45787"/>
    <n v="5"/>
    <x v="0"/>
  </r>
  <r>
    <n v="11279480"/>
    <n v="45787"/>
    <n v="3"/>
    <x v="1"/>
  </r>
  <r>
    <n v="11279484"/>
    <n v="35976"/>
    <n v="2"/>
    <x v="5"/>
  </r>
  <r>
    <n v="11279657"/>
    <n v="44443"/>
    <n v="4"/>
    <x v="3"/>
  </r>
  <r>
    <n v="11279673"/>
    <n v="3293"/>
    <n v="2"/>
    <x v="5"/>
  </r>
  <r>
    <n v="11280223"/>
    <n v="51014"/>
    <n v="2"/>
    <x v="6"/>
  </r>
  <r>
    <n v="11280227"/>
    <n v="42534"/>
    <n v="9"/>
    <x v="9"/>
  </r>
  <r>
    <n v="11280240"/>
    <n v="42534"/>
    <n v="9"/>
    <x v="9"/>
  </r>
  <r>
    <n v="11280243"/>
    <n v="37307"/>
    <n v="9"/>
    <x v="9"/>
  </r>
  <r>
    <n v="11280244"/>
    <n v="37307"/>
    <n v="8"/>
    <x v="3"/>
  </r>
  <r>
    <n v="11280271"/>
    <n v="45787"/>
    <n v="2"/>
    <x v="6"/>
  </r>
  <r>
    <n v="11280280"/>
    <n v="51014"/>
    <n v="5"/>
    <x v="0"/>
  </r>
  <r>
    <n v="11280284"/>
    <n v="51014"/>
    <n v="5"/>
    <x v="0"/>
  </r>
  <r>
    <n v="11280287"/>
    <n v="51014"/>
    <n v="5"/>
    <x v="0"/>
  </r>
  <r>
    <n v="11280292"/>
    <n v="51014"/>
    <n v="5"/>
    <x v="0"/>
  </r>
  <r>
    <n v="11280294"/>
    <n v="51014"/>
    <n v="5"/>
    <x v="0"/>
  </r>
  <r>
    <n v="11280299"/>
    <n v="51014"/>
    <n v="5"/>
    <x v="0"/>
  </r>
  <r>
    <n v="11280307"/>
    <n v="51014"/>
    <n v="5"/>
    <x v="0"/>
  </r>
  <r>
    <n v="11280310"/>
    <n v="51014"/>
    <n v="5"/>
    <x v="0"/>
  </r>
  <r>
    <n v="11280315"/>
    <n v="51014"/>
    <n v="5"/>
    <x v="0"/>
  </r>
  <r>
    <n v="11280320"/>
    <n v="50951"/>
    <n v="2"/>
    <x v="6"/>
  </r>
  <r>
    <n v="11280321"/>
    <n v="51014"/>
    <n v="5"/>
    <x v="0"/>
  </r>
  <r>
    <n v="11280322"/>
    <n v="51014"/>
    <n v="5"/>
    <x v="0"/>
  </r>
  <r>
    <n v="11280640"/>
    <n v="2445"/>
    <n v="4"/>
    <x v="6"/>
  </r>
  <r>
    <n v="11280944"/>
    <n v="42534"/>
    <n v="4"/>
    <x v="6"/>
  </r>
  <r>
    <n v="11280947"/>
    <n v="51014"/>
    <n v="4"/>
    <x v="6"/>
  </r>
  <r>
    <n v="11280948"/>
    <n v="44443"/>
    <n v="2"/>
    <x v="6"/>
  </r>
  <r>
    <n v="11280952"/>
    <n v="37307"/>
    <n v="10"/>
    <x v="7"/>
  </r>
  <r>
    <n v="11280953"/>
    <n v="51014"/>
    <n v="4"/>
    <x v="6"/>
  </r>
  <r>
    <n v="11280955"/>
    <n v="45787"/>
    <n v="2"/>
    <x v="6"/>
  </r>
  <r>
    <n v="11280973"/>
    <n v="51014"/>
    <n v="3"/>
    <x v="1"/>
  </r>
  <r>
    <n v="11280975"/>
    <n v="51014"/>
    <n v="6"/>
    <x v="2"/>
  </r>
  <r>
    <n v="11281030"/>
    <n v="51014"/>
    <n v="3"/>
    <x v="1"/>
  </r>
  <r>
    <n v="11281032"/>
    <n v="51014"/>
    <n v="5"/>
    <x v="0"/>
  </r>
  <r>
    <n v="11281670"/>
    <n v="3293"/>
    <n v="5"/>
    <x v="0"/>
  </r>
  <r>
    <n v="11281696"/>
    <n v="3293"/>
    <n v="5"/>
    <x v="0"/>
  </r>
  <r>
    <n v="11281798"/>
    <n v="3293"/>
    <n v="5"/>
    <x v="0"/>
  </r>
  <r>
    <n v="11281962"/>
    <n v="44506"/>
    <n v="2"/>
    <x v="5"/>
  </r>
  <r>
    <n v="11281964"/>
    <n v="35963"/>
    <n v="4"/>
    <x v="6"/>
  </r>
  <r>
    <n v="11281965"/>
    <n v="44506"/>
    <n v="5"/>
    <x v="0"/>
  </r>
  <r>
    <n v="11281968"/>
    <n v="42534"/>
    <n v="3"/>
    <x v="1"/>
  </r>
  <r>
    <n v="11281972"/>
    <n v="42534"/>
    <n v="3"/>
    <x v="1"/>
  </r>
  <r>
    <n v="11281974"/>
    <n v="44443"/>
    <n v="2"/>
    <x v="5"/>
  </r>
  <r>
    <n v="11282298"/>
    <n v="51014"/>
    <n v="3"/>
    <x v="1"/>
  </r>
  <r>
    <n v="11282752"/>
    <n v="51014"/>
    <n v="3"/>
    <x v="2"/>
  </r>
  <r>
    <n v="11282938"/>
    <n v="51014"/>
    <n v="3"/>
    <x v="1"/>
  </r>
  <r>
    <n v="11282944"/>
    <n v="42534"/>
    <n v="6"/>
    <x v="2"/>
  </r>
  <r>
    <n v="11282947"/>
    <n v="51014"/>
    <n v="6"/>
    <x v="2"/>
  </r>
  <r>
    <n v="11282949"/>
    <n v="42534"/>
    <n v="6"/>
    <x v="2"/>
  </r>
  <r>
    <n v="11282952"/>
    <n v="51014"/>
    <n v="6"/>
    <x v="2"/>
  </r>
  <r>
    <n v="11282956"/>
    <n v="42534"/>
    <n v="3"/>
    <x v="1"/>
  </r>
  <r>
    <n v="11282963"/>
    <n v="51014"/>
    <n v="6"/>
    <x v="2"/>
  </r>
  <r>
    <n v="11282986"/>
    <n v="44456"/>
    <n v="3"/>
    <x v="2"/>
  </r>
  <r>
    <n v="11283509"/>
    <n v="51014"/>
    <n v="3"/>
    <x v="1"/>
  </r>
  <r>
    <n v="11283598"/>
    <n v="51014"/>
    <n v="4"/>
    <x v="6"/>
  </r>
  <r>
    <n v="11283603"/>
    <n v="40294"/>
    <n v="9"/>
    <x v="9"/>
  </r>
  <r>
    <n v="11283605"/>
    <n v="42534"/>
    <n v="11"/>
    <x v="11"/>
  </r>
  <r>
    <n v="11284234"/>
    <n v="51014"/>
    <n v="4"/>
    <x v="3"/>
  </r>
  <r>
    <n v="11284245"/>
    <n v="44443"/>
    <n v="5"/>
    <x v="0"/>
  </r>
  <r>
    <n v="11284246"/>
    <n v="44443"/>
    <n v="5"/>
    <x v="0"/>
  </r>
  <r>
    <n v="11284252"/>
    <n v="3293"/>
    <n v="1"/>
    <x v="5"/>
  </r>
  <r>
    <n v="11284254"/>
    <n v="44443"/>
    <n v="5"/>
    <x v="0"/>
  </r>
  <r>
    <n v="11284262"/>
    <n v="44443"/>
    <n v="5"/>
    <x v="0"/>
  </r>
  <r>
    <n v="11284263"/>
    <n v="44443"/>
    <n v="5"/>
    <x v="0"/>
  </r>
  <r>
    <n v="11284269"/>
    <n v="32528"/>
    <n v="16"/>
    <x v="8"/>
  </r>
  <r>
    <n v="11284274"/>
    <n v="3293"/>
    <n v="1"/>
    <x v="5"/>
  </r>
  <r>
    <n v="11284280"/>
    <n v="42534"/>
    <n v="12"/>
    <x v="10"/>
  </r>
  <r>
    <n v="11284319"/>
    <n v="42534"/>
    <n v="2"/>
    <x v="6"/>
  </r>
  <r>
    <n v="11284322"/>
    <n v="51014"/>
    <n v="2"/>
    <x v="6"/>
  </r>
  <r>
    <n v="11284326"/>
    <n v="51014"/>
    <n v="1"/>
    <x v="5"/>
  </r>
  <r>
    <n v="11285187"/>
    <n v="35963"/>
    <n v="1"/>
    <x v="5"/>
  </r>
  <r>
    <n v="11285188"/>
    <n v="35963"/>
    <n v="5"/>
    <x v="0"/>
  </r>
  <r>
    <n v="11285355"/>
    <n v="35963"/>
    <n v="4"/>
    <x v="6"/>
  </r>
  <r>
    <n v="11285571"/>
    <n v="44443"/>
    <n v="3"/>
    <x v="1"/>
  </r>
  <r>
    <n v="11286270"/>
    <n v="51014"/>
    <n v="3"/>
    <x v="2"/>
  </r>
  <r>
    <n v="11287013"/>
    <n v="3293"/>
    <n v="2"/>
    <x v="5"/>
  </r>
  <r>
    <n v="11287015"/>
    <n v="45787"/>
    <n v="5"/>
    <x v="0"/>
  </r>
  <r>
    <n v="11287017"/>
    <n v="44506"/>
    <n v="2"/>
    <x v="5"/>
  </r>
  <r>
    <n v="11287063"/>
    <n v="51014"/>
    <n v="4"/>
    <x v="3"/>
  </r>
  <r>
    <n v="11287070"/>
    <n v="51014"/>
    <n v="4"/>
    <x v="3"/>
  </r>
  <r>
    <n v="11287908"/>
    <n v="42534"/>
    <n v="12"/>
    <x v="10"/>
  </r>
  <r>
    <n v="11287909"/>
    <n v="42534"/>
    <n v="12"/>
    <x v="10"/>
  </r>
  <r>
    <n v="11288590"/>
    <n v="45787"/>
    <n v="1"/>
    <x v="5"/>
  </r>
  <r>
    <n v="11288592"/>
    <n v="45787"/>
    <n v="2"/>
    <x v="6"/>
  </r>
  <r>
    <n v="11288849"/>
    <n v="51014"/>
    <n v="3"/>
    <x v="2"/>
  </r>
  <r>
    <n v="11288850"/>
    <n v="51014"/>
    <n v="1"/>
    <x v="5"/>
  </r>
  <r>
    <n v="11288877"/>
    <n v="42534"/>
    <n v="12"/>
    <x v="10"/>
  </r>
  <r>
    <n v="11288878"/>
    <n v="42534"/>
    <n v="9"/>
    <x v="9"/>
  </r>
  <r>
    <n v="11288880"/>
    <n v="42534"/>
    <n v="9"/>
    <x v="9"/>
  </r>
  <r>
    <n v="11288887"/>
    <n v="44506"/>
    <n v="5"/>
    <x v="0"/>
  </r>
  <r>
    <n v="11288902"/>
    <n v="42534"/>
    <n v="11"/>
    <x v="11"/>
  </r>
  <r>
    <n v="11288903"/>
    <n v="40294"/>
    <n v="9"/>
    <x v="9"/>
  </r>
  <r>
    <n v="11289013"/>
    <n v="42534"/>
    <n v="9"/>
    <x v="9"/>
  </r>
  <r>
    <n v="11289348"/>
    <n v="35963"/>
    <n v="3"/>
    <x v="1"/>
  </r>
  <r>
    <n v="11289514"/>
    <n v="35963"/>
    <n v="6"/>
    <x v="2"/>
  </r>
  <r>
    <n v="11289516"/>
    <n v="35963"/>
    <n v="6"/>
    <x v="2"/>
  </r>
  <r>
    <n v="11289538"/>
    <n v="35963"/>
    <n v="5"/>
    <x v="0"/>
  </r>
  <r>
    <n v="11289720"/>
    <n v="36026"/>
    <n v="6"/>
    <x v="2"/>
  </r>
  <r>
    <n v="11289721"/>
    <n v="36026"/>
    <n v="3"/>
    <x v="1"/>
  </r>
  <r>
    <n v="11291284"/>
    <n v="37307"/>
    <n v="9"/>
    <x v="9"/>
  </r>
  <r>
    <n v="11291285"/>
    <n v="37307"/>
    <n v="12"/>
    <x v="10"/>
  </r>
  <r>
    <n v="11291286"/>
    <n v="42534"/>
    <n v="9"/>
    <x v="9"/>
  </r>
  <r>
    <n v="11291437"/>
    <n v="45787"/>
    <n v="5"/>
    <x v="0"/>
  </r>
  <r>
    <n v="11291439"/>
    <n v="3293"/>
    <n v="2"/>
    <x v="5"/>
  </r>
  <r>
    <n v="11291440"/>
    <n v="44506"/>
    <n v="2"/>
    <x v="5"/>
  </r>
  <r>
    <n v="11292529"/>
    <n v="44443"/>
    <n v="2"/>
    <x v="5"/>
  </r>
  <r>
    <n v="11292532"/>
    <n v="51014"/>
    <n v="4"/>
    <x v="6"/>
  </r>
  <r>
    <n v="11293293"/>
    <n v="51014"/>
    <n v="3"/>
    <x v="2"/>
  </r>
  <r>
    <n v="11293629"/>
    <n v="44443"/>
    <n v="2"/>
    <x v="5"/>
  </r>
  <r>
    <n v="11293630"/>
    <n v="51014"/>
    <n v="4"/>
    <x v="6"/>
  </r>
  <r>
    <n v="11294210"/>
    <n v="51014"/>
    <n v="4"/>
    <x v="6"/>
  </r>
  <r>
    <n v="11294432"/>
    <n v="33723"/>
    <n v="3"/>
    <x v="1"/>
  </r>
  <r>
    <n v="11294433"/>
    <n v="42534"/>
    <n v="5"/>
    <x v="0"/>
  </r>
  <r>
    <n v="616131427"/>
    <n v="36026"/>
    <n v="2"/>
    <x v="6"/>
  </r>
  <r>
    <n v="616133607"/>
    <n v="37755"/>
    <n v="3"/>
    <x v="1"/>
  </r>
  <r>
    <n v="616135120"/>
    <n v="51014"/>
    <n v="1"/>
    <x v="5"/>
  </r>
  <r>
    <n v="616135957"/>
    <n v="2445"/>
    <n v="3"/>
    <x v="2"/>
  </r>
  <r>
    <n v="616135962"/>
    <n v="36026"/>
    <n v="1"/>
    <x v="5"/>
  </r>
  <r>
    <n v="616137720"/>
    <n v="32528"/>
    <n v="1"/>
    <x v="5"/>
  </r>
  <r>
    <n v="616141247"/>
    <n v="3293"/>
    <n v="4"/>
    <x v="6"/>
  </r>
  <r>
    <n v="616142290"/>
    <n v="44443"/>
    <n v="2"/>
    <x v="5"/>
  </r>
  <r>
    <n v="616143268"/>
    <n v="51014"/>
    <n v="1"/>
    <x v="5"/>
  </r>
  <r>
    <n v="616170417"/>
    <n v="35963"/>
    <n v="2"/>
    <x v="6"/>
  </r>
  <r>
    <n v="616180218"/>
    <n v="3293"/>
    <n v="2"/>
    <x v="6"/>
  </r>
  <r>
    <n v="616220194"/>
    <n v="2445"/>
    <n v="1"/>
    <x v="5"/>
  </r>
  <r>
    <n v="616221417"/>
    <n v="45787"/>
    <n v="4"/>
    <x v="6"/>
  </r>
  <r>
    <n v="616221422"/>
    <n v="39438"/>
    <n v="2"/>
    <x v="6"/>
  </r>
  <r>
    <n v="616221473"/>
    <n v="37307"/>
    <n v="2"/>
    <x v="5"/>
  </r>
  <r>
    <n v="616226531"/>
    <n v="42534"/>
    <n v="2"/>
    <x v="5"/>
  </r>
  <r>
    <n v="616228096"/>
    <n v="42534"/>
    <n v="5"/>
    <x v="0"/>
  </r>
  <r>
    <n v="616231613"/>
    <n v="3293"/>
    <n v="1"/>
    <x v="5"/>
  </r>
  <r>
    <n v="616248832"/>
    <n v="45787"/>
    <n v="1"/>
    <x v="5"/>
  </r>
  <r>
    <n v="616248836"/>
    <n v="50964"/>
    <n v="1"/>
    <x v="5"/>
  </r>
  <r>
    <n v="616248837"/>
    <n v="45787"/>
    <n v="3"/>
    <x v="1"/>
  </r>
  <r>
    <n v="616248844"/>
    <n v="44456"/>
    <n v="3"/>
    <x v="2"/>
  </r>
  <r>
    <n v="616250119"/>
    <n v="50951"/>
    <n v="1"/>
    <x v="5"/>
  </r>
  <r>
    <n v="616250132"/>
    <n v="3293"/>
    <n v="2"/>
    <x v="5"/>
  </r>
  <r>
    <n v="616250622"/>
    <n v="51014"/>
    <n v="2"/>
    <x v="6"/>
  </r>
  <r>
    <n v="616250625"/>
    <n v="50951"/>
    <n v="2"/>
    <x v="5"/>
  </r>
  <r>
    <n v="616250632"/>
    <n v="39438"/>
    <n v="3"/>
    <x v="1"/>
  </r>
  <r>
    <n v="616250636"/>
    <n v="45787"/>
    <n v="1"/>
    <x v="5"/>
  </r>
  <r>
    <n v="616254877"/>
    <n v="3293"/>
    <n v="1"/>
    <x v="5"/>
  </r>
  <r>
    <n v="616254882"/>
    <n v="2445"/>
    <n v="2"/>
    <x v="5"/>
  </r>
  <r>
    <n v="616254887"/>
    <n v="35976"/>
    <n v="2"/>
    <x v="5"/>
  </r>
  <r>
    <n v="616254890"/>
    <n v="3293"/>
    <n v="2"/>
    <x v="5"/>
  </r>
  <r>
    <n v="616260369"/>
    <n v="44506"/>
    <n v="1"/>
    <x v="5"/>
  </r>
  <r>
    <n v="616260373"/>
    <n v="35976"/>
    <n v="1"/>
    <x v="5"/>
  </r>
  <r>
    <n v="616260377"/>
    <n v="44506"/>
    <n v="1"/>
    <x v="5"/>
  </r>
  <r>
    <n v="616260381"/>
    <n v="50964"/>
    <n v="1"/>
    <x v="5"/>
  </r>
  <r>
    <n v="616260648"/>
    <n v="36026"/>
    <n v="2"/>
    <x v="5"/>
  </r>
  <r>
    <n v="616260650"/>
    <n v="51014"/>
    <n v="1"/>
    <x v="5"/>
  </r>
  <r>
    <n v="616260656"/>
    <n v="44443"/>
    <n v="1"/>
    <x v="5"/>
  </r>
  <r>
    <n v="616260659"/>
    <n v="35963"/>
    <n v="1"/>
    <x v="5"/>
  </r>
  <r>
    <n v="616260661"/>
    <n v="42534"/>
    <n v="1"/>
    <x v="5"/>
  </r>
  <r>
    <n v="616262555"/>
    <n v="51014"/>
    <n v="2"/>
    <x v="6"/>
  </r>
  <r>
    <n v="616262558"/>
    <n v="51014"/>
    <n v="1"/>
    <x v="5"/>
  </r>
  <r>
    <n v="616262998"/>
    <n v="37307"/>
    <n v="10"/>
    <x v="7"/>
  </r>
  <r>
    <n v="616263000"/>
    <n v="32528"/>
    <n v="9"/>
    <x v="9"/>
  </r>
  <r>
    <n v="616263007"/>
    <n v="37307"/>
    <n v="8"/>
    <x v="3"/>
  </r>
  <r>
    <n v="616263012"/>
    <n v="42534"/>
    <n v="7"/>
    <x v="12"/>
  </r>
  <r>
    <n v="616263053"/>
    <n v="44443"/>
    <n v="3"/>
    <x v="1"/>
  </r>
  <r>
    <n v="616263058"/>
    <n v="36026"/>
    <n v="1"/>
    <x v="5"/>
  </r>
  <r>
    <n v="616263063"/>
    <n v="44443"/>
    <n v="1"/>
    <x v="5"/>
  </r>
  <r>
    <n v="616263067"/>
    <n v="44443"/>
    <n v="2"/>
    <x v="5"/>
  </r>
  <r>
    <n v="616263072"/>
    <n v="44443"/>
    <n v="1"/>
    <x v="5"/>
  </r>
  <r>
    <n v="616307696"/>
    <n v="35963"/>
    <n v="2"/>
    <x v="6"/>
  </r>
  <r>
    <n v="616307699"/>
    <n v="42471"/>
    <n v="1"/>
    <x v="5"/>
  </r>
  <r>
    <n v="617267308"/>
    <n v="35963"/>
    <n v="4"/>
    <x v="6"/>
  </r>
  <r>
    <n v="617267309"/>
    <n v="50964"/>
    <n v="4"/>
    <x v="6"/>
  </r>
  <r>
    <n v="617267316"/>
    <n v="51014"/>
    <n v="3"/>
    <x v="2"/>
  </r>
  <r>
    <n v="617267319"/>
    <n v="44443"/>
    <n v="5"/>
    <x v="0"/>
  </r>
  <r>
    <n v="617267587"/>
    <n v="42534"/>
    <n v="6"/>
    <x v="2"/>
  </r>
  <r>
    <n v="617267592"/>
    <n v="44506"/>
    <n v="4"/>
    <x v="3"/>
  </r>
  <r>
    <n v="617267599"/>
    <n v="51014"/>
    <n v="2"/>
    <x v="6"/>
  </r>
  <r>
    <n v="617267600"/>
    <n v="51014"/>
    <n v="8"/>
    <x v="3"/>
  </r>
  <r>
    <n v="617268147"/>
    <n v="3293"/>
    <n v="8"/>
    <x v="3"/>
  </r>
  <r>
    <n v="617268152"/>
    <n v="51014"/>
    <n v="5"/>
    <x v="0"/>
  </r>
  <r>
    <n v="617268154"/>
    <n v="19671"/>
    <n v="4"/>
    <x v="6"/>
  </r>
  <r>
    <n v="617268159"/>
    <n v="3293"/>
    <n v="5"/>
    <x v="0"/>
  </r>
  <r>
    <n v="617268203"/>
    <n v="44443"/>
    <n v="2"/>
    <x v="5"/>
  </r>
  <r>
    <n v="617268207"/>
    <n v="51014"/>
    <n v="3"/>
    <x v="2"/>
  </r>
  <r>
    <n v="617268212"/>
    <n v="51014"/>
    <n v="4"/>
    <x v="6"/>
  </r>
  <r>
    <n v="617268213"/>
    <n v="51014"/>
    <n v="4"/>
    <x v="6"/>
  </r>
  <r>
    <n v="617268222"/>
    <n v="51014"/>
    <n v="3"/>
    <x v="1"/>
  </r>
  <r>
    <n v="617268654"/>
    <n v="3293"/>
    <n v="5"/>
    <x v="7"/>
  </r>
  <r>
    <n v="617268659"/>
    <n v="44443"/>
    <n v="1"/>
    <x v="5"/>
  </r>
  <r>
    <n v="617268662"/>
    <n v="3293"/>
    <n v="1"/>
    <x v="5"/>
  </r>
  <r>
    <n v="617268669"/>
    <n v="44443"/>
    <n v="3"/>
    <x v="1"/>
  </r>
  <r>
    <n v="617269601"/>
    <n v="3293"/>
    <n v="1"/>
    <x v="5"/>
  </r>
  <r>
    <n v="617269606"/>
    <n v="2445"/>
    <n v="3"/>
    <x v="1"/>
  </r>
  <r>
    <n v="617269611"/>
    <n v="44443"/>
    <n v="1"/>
    <x v="5"/>
  </r>
  <r>
    <n v="617269614"/>
    <n v="44443"/>
    <n v="2"/>
    <x v="5"/>
  </r>
  <r>
    <n v="617269620"/>
    <n v="36026"/>
    <n v="5"/>
    <x v="0"/>
  </r>
  <r>
    <n v="617269772"/>
    <n v="45787"/>
    <n v="3"/>
    <x v="1"/>
  </r>
  <r>
    <n v="617269776"/>
    <n v="35963"/>
    <n v="2"/>
    <x v="5"/>
  </r>
  <r>
    <n v="617269778"/>
    <n v="3293"/>
    <n v="2"/>
    <x v="6"/>
  </r>
  <r>
    <n v="617269783"/>
    <n v="3293"/>
    <n v="6"/>
    <x v="2"/>
  </r>
  <r>
    <n v="617269786"/>
    <n v="35963"/>
    <n v="4"/>
    <x v="6"/>
  </r>
  <r>
    <n v="617271566"/>
    <n v="42534"/>
    <n v="3"/>
    <x v="2"/>
  </r>
  <r>
    <n v="617271575"/>
    <n v="3293"/>
    <n v="5"/>
    <x v="0"/>
  </r>
  <r>
    <n v="617275148"/>
    <n v="51014"/>
    <n v="1"/>
    <x v="5"/>
  </r>
  <r>
    <n v="617275152"/>
    <n v="51014"/>
    <n v="1"/>
    <x v="5"/>
  </r>
  <r>
    <n v="617275153"/>
    <n v="42534"/>
    <n v="1"/>
    <x v="5"/>
  </r>
  <r>
    <n v="617275160"/>
    <n v="42534"/>
    <n v="1"/>
    <x v="5"/>
  </r>
  <r>
    <n v="617275163"/>
    <n v="42534"/>
    <n v="2"/>
    <x v="5"/>
  </r>
  <r>
    <n v="617284721"/>
    <n v="44506"/>
    <n v="2"/>
    <x v="6"/>
  </r>
  <r>
    <n v="617284725"/>
    <n v="42203"/>
    <n v="1"/>
    <x v="5"/>
  </r>
  <r>
    <n v="617284729"/>
    <n v="42534"/>
    <n v="1"/>
    <x v="5"/>
  </r>
  <r>
    <n v="617284737"/>
    <n v="36026"/>
    <n v="4"/>
    <x v="6"/>
  </r>
  <r>
    <n v="617285564"/>
    <n v="44456"/>
    <n v="1"/>
    <x v="5"/>
  </r>
  <r>
    <n v="617285568"/>
    <n v="37307"/>
    <n v="1"/>
    <x v="5"/>
  </r>
  <r>
    <n v="617285569"/>
    <n v="2445"/>
    <n v="1"/>
    <x v="5"/>
  </r>
  <r>
    <n v="617285576"/>
    <n v="45787"/>
    <n v="1"/>
    <x v="5"/>
  </r>
  <r>
    <n v="617307292"/>
    <n v="51014"/>
    <n v="2"/>
    <x v="5"/>
  </r>
  <r>
    <n v="617307296"/>
    <n v="45787"/>
    <n v="1"/>
    <x v="5"/>
  </r>
  <r>
    <n v="617307304"/>
    <n v="51014"/>
    <n v="2"/>
    <x v="5"/>
  </r>
  <r>
    <n v="617307307"/>
    <n v="44443"/>
    <n v="1"/>
    <x v="5"/>
  </r>
  <r>
    <n v="617307740"/>
    <n v="44443"/>
    <n v="1"/>
    <x v="5"/>
  </r>
  <r>
    <n v="617307746"/>
    <n v="51014"/>
    <n v="2"/>
    <x v="5"/>
  </r>
  <r>
    <n v="617311607"/>
    <n v="44456"/>
    <n v="1"/>
    <x v="5"/>
  </r>
  <r>
    <n v="617311613"/>
    <n v="2445"/>
    <n v="2"/>
    <x v="5"/>
  </r>
  <r>
    <n v="617311614"/>
    <n v="37307"/>
    <n v="2"/>
    <x v="5"/>
  </r>
  <r>
    <n v="617311620"/>
    <n v="3293"/>
    <n v="1"/>
    <x v="5"/>
  </r>
  <r>
    <n v="617323754"/>
    <n v="50951"/>
    <n v="1"/>
    <x v="5"/>
  </r>
  <r>
    <n v="617323759"/>
    <n v="51014"/>
    <n v="3"/>
    <x v="2"/>
  </r>
  <r>
    <n v="617323763"/>
    <n v="44506"/>
    <n v="2"/>
    <x v="6"/>
  </r>
  <r>
    <n v="617346387"/>
    <n v="51014"/>
    <n v="1"/>
    <x v="5"/>
  </r>
  <r>
    <n v="617346390"/>
    <n v="3293"/>
    <n v="1"/>
    <x v="5"/>
  </r>
  <r>
    <n v="617346396"/>
    <n v="3293"/>
    <n v="2"/>
    <x v="5"/>
  </r>
  <r>
    <n v="617374490"/>
    <n v="37755"/>
    <n v="1"/>
    <x v="5"/>
  </r>
  <r>
    <n v="617374503"/>
    <n v="42534"/>
    <n v="1"/>
    <x v="5"/>
  </r>
  <r>
    <n v="617387650"/>
    <n v="44456"/>
    <n v="1"/>
    <x v="5"/>
  </r>
  <r>
    <n v="617387653"/>
    <n v="51014"/>
    <n v="2"/>
    <x v="5"/>
  </r>
  <r>
    <n v="617387666"/>
    <n v="44506"/>
    <n v="1"/>
    <x v="5"/>
  </r>
  <r>
    <n v="617400305"/>
    <n v="42534"/>
    <n v="5"/>
    <x v="0"/>
  </r>
  <r>
    <n v="617400308"/>
    <n v="42534"/>
    <n v="3"/>
    <x v="1"/>
  </r>
  <r>
    <n v="617400312"/>
    <n v="40244"/>
    <n v="3"/>
    <x v="1"/>
  </r>
  <r>
    <n v="617400316"/>
    <n v="44506"/>
    <n v="2"/>
    <x v="6"/>
  </r>
  <r>
    <n v="618380483"/>
    <n v="2445"/>
    <n v="1"/>
    <x v="5"/>
  </r>
  <r>
    <n v="618380488"/>
    <n v="3293"/>
    <n v="1"/>
    <x v="5"/>
  </r>
  <r>
    <n v="618380493"/>
    <n v="44443"/>
    <n v="1"/>
    <x v="5"/>
  </r>
  <r>
    <n v="618407321"/>
    <n v="2445"/>
    <n v="7"/>
    <x v="4"/>
  </r>
  <r>
    <n v="618407324"/>
    <n v="42534"/>
    <n v="8"/>
    <x v="3"/>
  </r>
  <r>
    <n v="619051602"/>
    <n v="51014"/>
    <n v="2"/>
    <x v="6"/>
  </r>
  <r>
    <n v="619051605"/>
    <n v="44506"/>
    <n v="2"/>
    <x v="6"/>
  </r>
  <r>
    <n v="619053511"/>
    <n v="45787"/>
    <n v="1"/>
    <x v="5"/>
  </r>
  <r>
    <n v="619053516"/>
    <n v="39995"/>
    <n v="1"/>
    <x v="5"/>
  </r>
  <r>
    <n v="619053525"/>
    <n v="45787"/>
    <n v="1"/>
    <x v="5"/>
  </r>
  <r>
    <n v="619077700"/>
    <n v="2445"/>
    <n v="2"/>
    <x v="5"/>
  </r>
  <r>
    <n v="619077704"/>
    <n v="44443"/>
    <n v="3"/>
    <x v="1"/>
  </r>
  <r>
    <n v="619077709"/>
    <n v="37307"/>
    <n v="4"/>
    <x v="6"/>
  </r>
  <r>
    <n v="619077710"/>
    <n v="44443"/>
    <n v="1"/>
    <x v="5"/>
  </r>
  <r>
    <n v="619077985"/>
    <n v="51014"/>
    <n v="1"/>
    <x v="5"/>
  </r>
  <r>
    <n v="619432237"/>
    <n v="44443"/>
    <n v="1"/>
    <x v="5"/>
  </r>
  <r>
    <n v="619432240"/>
    <n v="44443"/>
    <n v="3"/>
    <x v="1"/>
  </r>
  <r>
    <n v="619432248"/>
    <n v="44456"/>
    <n v="1"/>
    <x v="5"/>
  </r>
  <r>
    <n v="619477315"/>
    <n v="2445"/>
    <n v="2"/>
    <x v="5"/>
  </r>
  <r>
    <n v="619477319"/>
    <n v="51014"/>
    <n v="1"/>
    <x v="5"/>
  </r>
  <r>
    <n v="619477325"/>
    <n v="36026"/>
    <n v="2"/>
    <x v="5"/>
  </r>
  <r>
    <n v="619477327"/>
    <n v="2445"/>
    <n v="4"/>
    <x v="6"/>
  </r>
  <r>
    <n v="619613237"/>
    <n v="36026"/>
    <n v="3"/>
    <x v="1"/>
  </r>
  <r>
    <n v="619789021"/>
    <n v="42484"/>
    <n v="1"/>
    <x v="5"/>
  </r>
  <r>
    <n v="619789025"/>
    <n v="44506"/>
    <n v="2"/>
    <x v="5"/>
  </r>
  <r>
    <n v="619789027"/>
    <n v="42534"/>
    <n v="1"/>
    <x v="5"/>
  </r>
  <r>
    <n v="619808018"/>
    <n v="51014"/>
    <n v="2"/>
    <x v="5"/>
  </r>
  <r>
    <n v="619808019"/>
    <n v="45787"/>
    <n v="3"/>
    <x v="1"/>
  </r>
  <r>
    <n v="619808026"/>
    <n v="51014"/>
    <n v="3"/>
    <x v="1"/>
  </r>
  <r>
    <n v="619808029"/>
    <n v="50964"/>
    <n v="3"/>
    <x v="1"/>
  </r>
  <r>
    <n v="619858571"/>
    <n v="51014"/>
    <n v="4"/>
    <x v="6"/>
  </r>
  <r>
    <n v="619858575"/>
    <n v="51014"/>
    <n v="1"/>
    <x v="5"/>
  </r>
  <r>
    <n v="619858580"/>
    <n v="51014"/>
    <n v="4"/>
    <x v="6"/>
  </r>
  <r>
    <n v="619858793"/>
    <n v="3293"/>
    <n v="3"/>
    <x v="1"/>
  </r>
  <r>
    <n v="619858795"/>
    <n v="3293"/>
    <n v="4"/>
    <x v="6"/>
  </r>
  <r>
    <n v="619858798"/>
    <n v="44443"/>
    <n v="2"/>
    <x v="6"/>
  </r>
  <r>
    <n v="619858807"/>
    <n v="3293"/>
    <n v="2"/>
    <x v="5"/>
  </r>
  <r>
    <n v="619859241"/>
    <n v="2445"/>
    <n v="2"/>
    <x v="6"/>
  </r>
  <r>
    <n v="619859246"/>
    <n v="42534"/>
    <n v="3"/>
    <x v="1"/>
  </r>
  <r>
    <n v="619859251"/>
    <n v="3293"/>
    <n v="2"/>
    <x v="5"/>
  </r>
  <r>
    <n v="619859253"/>
    <n v="3293"/>
    <n v="1"/>
    <x v="5"/>
  </r>
  <r>
    <n v="620071836"/>
    <n v="44443"/>
    <n v="1"/>
    <x v="5"/>
  </r>
  <r>
    <n v="620071838"/>
    <n v="44506"/>
    <n v="2"/>
    <x v="6"/>
  </r>
  <r>
    <n v="620071844"/>
    <n v="44443"/>
    <n v="1"/>
    <x v="5"/>
  </r>
  <r>
    <n v="620071848"/>
    <n v="33723"/>
    <n v="7"/>
    <x v="4"/>
  </r>
  <r>
    <n v="620071849"/>
    <n v="44456"/>
    <n v="2"/>
    <x v="5"/>
  </r>
  <r>
    <n v="620073954"/>
    <n v="37307"/>
    <n v="4"/>
    <x v="3"/>
  </r>
  <r>
    <n v="620073962"/>
    <n v="51014"/>
    <n v="4"/>
    <x v="3"/>
  </r>
  <r>
    <n v="620073966"/>
    <n v="51014"/>
    <n v="6"/>
    <x v="2"/>
  </r>
  <r>
    <n v="620073971"/>
    <n v="2445"/>
    <n v="5"/>
    <x v="7"/>
  </r>
  <r>
    <n v="620080484"/>
    <n v="35963"/>
    <n v="2"/>
    <x v="6"/>
  </r>
  <r>
    <n v="620080491"/>
    <n v="2221"/>
    <n v="3"/>
    <x v="1"/>
  </r>
  <r>
    <n v="620164414"/>
    <n v="44443"/>
    <n v="3"/>
    <x v="2"/>
  </r>
  <r>
    <n v="620164668"/>
    <n v="44506"/>
    <n v="1"/>
    <x v="5"/>
  </r>
  <r>
    <n v="620164724"/>
    <n v="3293"/>
    <n v="2"/>
    <x v="6"/>
  </r>
  <r>
    <n v="620164929"/>
    <n v="44506"/>
    <n v="2"/>
    <x v="5"/>
  </r>
  <r>
    <n v="620165285"/>
    <n v="51014"/>
    <n v="2"/>
    <x v="6"/>
  </r>
  <r>
    <n v="620165826"/>
    <n v="42534"/>
    <n v="2"/>
    <x v="5"/>
  </r>
  <r>
    <n v="620165934"/>
    <n v="42484"/>
    <n v="9"/>
    <x v="9"/>
  </r>
  <r>
    <n v="620166306"/>
    <n v="44443"/>
    <n v="1"/>
    <x v="5"/>
  </r>
  <r>
    <n v="620210246"/>
    <n v="3293"/>
    <n v="4"/>
    <x v="6"/>
  </r>
  <r>
    <n v="620253684"/>
    <n v="37307"/>
    <n v="2"/>
    <x v="6"/>
  </r>
  <r>
    <n v="620257265"/>
    <n v="44443"/>
    <n v="1"/>
    <x v="5"/>
  </r>
  <r>
    <n v="620259512"/>
    <n v="32528"/>
    <n v="2"/>
    <x v="6"/>
  </r>
  <r>
    <n v="620259609"/>
    <n v="44506"/>
    <n v="3"/>
    <x v="2"/>
  </r>
  <r>
    <n v="620259626"/>
    <n v="42534"/>
    <n v="1"/>
    <x v="5"/>
  </r>
  <r>
    <n v="620259652"/>
    <n v="44443"/>
    <n v="2"/>
    <x v="6"/>
  </r>
  <r>
    <n v="620259670"/>
    <n v="3293"/>
    <n v="3"/>
    <x v="2"/>
  </r>
  <r>
    <n v="620259738"/>
    <n v="3293"/>
    <n v="3"/>
    <x v="2"/>
  </r>
  <r>
    <n v="620259787"/>
    <n v="51014"/>
    <n v="2"/>
    <x v="6"/>
  </r>
  <r>
    <n v="620260171"/>
    <n v="44443"/>
    <n v="4"/>
    <x v="6"/>
  </r>
  <r>
    <n v="620260176"/>
    <n v="44506"/>
    <n v="3"/>
    <x v="1"/>
  </r>
  <r>
    <n v="620260370"/>
    <n v="2445"/>
    <n v="1"/>
    <x v="5"/>
  </r>
  <r>
    <n v="620280451"/>
    <n v="45787"/>
    <n v="2"/>
    <x v="6"/>
  </r>
  <r>
    <n v="620288844"/>
    <n v="45787"/>
    <n v="1"/>
    <x v="5"/>
  </r>
  <r>
    <n v="620288918"/>
    <n v="44443"/>
    <n v="2"/>
    <x v="6"/>
  </r>
  <r>
    <n v="620297783"/>
    <n v="3293"/>
    <n v="2"/>
    <x v="6"/>
  </r>
  <r>
    <n v="620319403"/>
    <n v="3293"/>
    <n v="2"/>
    <x v="5"/>
  </r>
  <r>
    <n v="620326374"/>
    <n v="2445"/>
    <n v="2"/>
    <x v="6"/>
  </r>
  <r>
    <n v="620334607"/>
    <n v="3293"/>
    <n v="3"/>
    <x v="2"/>
  </r>
  <r>
    <n v="620335793"/>
    <n v="42534"/>
    <n v="4"/>
    <x v="6"/>
  </r>
  <r>
    <n v="620335797"/>
    <n v="36026"/>
    <n v="3"/>
    <x v="1"/>
  </r>
  <r>
    <n v="620335802"/>
    <n v="44443"/>
    <n v="2"/>
    <x v="6"/>
  </r>
  <r>
    <n v="620338248"/>
    <n v="45787"/>
    <n v="4"/>
    <x v="6"/>
  </r>
  <r>
    <n v="620341858"/>
    <n v="36026"/>
    <n v="1"/>
    <x v="5"/>
  </r>
  <r>
    <n v="620348694"/>
    <n v="36026"/>
    <n v="2"/>
    <x v="5"/>
  </r>
  <r>
    <n v="620350213"/>
    <n v="42534"/>
    <n v="1"/>
    <x v="5"/>
  </r>
  <r>
    <n v="620350252"/>
    <n v="44443"/>
    <n v="1"/>
    <x v="5"/>
  </r>
  <r>
    <n v="620350467"/>
    <n v="35067"/>
    <n v="7"/>
    <x v="12"/>
  </r>
  <r>
    <n v="620350940"/>
    <n v="36026"/>
    <n v="1"/>
    <x v="5"/>
  </r>
  <r>
    <n v="620352438"/>
    <n v="44443"/>
    <n v="1"/>
    <x v="5"/>
  </r>
  <r>
    <n v="620352485"/>
    <n v="37307"/>
    <n v="3"/>
    <x v="1"/>
  </r>
  <r>
    <n v="620352827"/>
    <n v="3293"/>
    <n v="1"/>
    <x v="5"/>
  </r>
  <r>
    <n v="620352878"/>
    <n v="44443"/>
    <n v="1"/>
    <x v="5"/>
  </r>
  <r>
    <n v="620353088"/>
    <n v="45787"/>
    <n v="2"/>
    <x v="5"/>
  </r>
  <r>
    <n v="620396872"/>
    <n v="3293"/>
    <n v="6"/>
    <x v="2"/>
  </r>
  <r>
    <n v="620438281"/>
    <n v="30958"/>
    <n v="1"/>
    <x v="5"/>
  </r>
  <r>
    <n v="620438354"/>
    <n v="44443"/>
    <n v="2"/>
    <x v="6"/>
  </r>
  <r>
    <n v="620440833"/>
    <n v="51014"/>
    <n v="3"/>
    <x v="1"/>
  </r>
  <r>
    <n v="620441933"/>
    <n v="44456"/>
    <n v="1"/>
    <x v="5"/>
  </r>
  <r>
    <n v="620445790"/>
    <n v="35963"/>
    <n v="1"/>
    <x v="5"/>
  </r>
  <r>
    <n v="620446013"/>
    <n v="42534"/>
    <n v="2"/>
    <x v="5"/>
  </r>
  <r>
    <n v="620447266"/>
    <n v="35976"/>
    <n v="3"/>
    <x v="1"/>
  </r>
  <r>
    <n v="620447357"/>
    <n v="42534"/>
    <n v="3"/>
    <x v="1"/>
  </r>
  <r>
    <n v="620447417"/>
    <n v="3293"/>
    <n v="2"/>
    <x v="6"/>
  </r>
  <r>
    <n v="620447520"/>
    <n v="45787"/>
    <n v="1"/>
    <x v="5"/>
  </r>
  <r>
    <n v="620447853"/>
    <n v="42484"/>
    <n v="3"/>
    <x v="2"/>
  </r>
  <r>
    <n v="620447857"/>
    <n v="3293"/>
    <n v="2"/>
    <x v="6"/>
  </r>
  <r>
    <n v="620449048"/>
    <n v="37307"/>
    <n v="3"/>
    <x v="1"/>
  </r>
  <r>
    <n v="620449070"/>
    <n v="42216"/>
    <n v="1"/>
    <x v="5"/>
  </r>
  <r>
    <n v="620465841"/>
    <n v="37307"/>
    <n v="2"/>
    <x v="5"/>
  </r>
  <r>
    <n v="620465895"/>
    <n v="32528"/>
    <n v="1"/>
    <x v="5"/>
  </r>
  <r>
    <n v="620474556"/>
    <n v="3293"/>
    <n v="2"/>
    <x v="5"/>
  </r>
  <r>
    <n v="620474660"/>
    <n v="44443"/>
    <n v="2"/>
    <x v="6"/>
  </r>
  <r>
    <n v="620492830"/>
    <n v="35976"/>
    <n v="2"/>
    <x v="6"/>
  </r>
  <r>
    <n v="620520412"/>
    <n v="3293"/>
    <n v="3"/>
    <x v="2"/>
  </r>
  <r>
    <n v="620520470"/>
    <n v="44506"/>
    <n v="1"/>
    <x v="5"/>
  </r>
  <r>
    <n v="620520498"/>
    <n v="3293"/>
    <n v="2"/>
    <x v="5"/>
  </r>
  <r>
    <n v="620528169"/>
    <n v="35963"/>
    <n v="2"/>
    <x v="6"/>
  </r>
  <r>
    <n v="620529177"/>
    <n v="51014"/>
    <n v="1"/>
    <x v="5"/>
  </r>
  <r>
    <n v="620534642"/>
    <n v="40294"/>
    <n v="2"/>
    <x v="5"/>
  </r>
  <r>
    <n v="620535430"/>
    <n v="39438"/>
    <n v="1"/>
    <x v="5"/>
  </r>
  <r>
    <n v="620535518"/>
    <n v="44506"/>
    <n v="1"/>
    <x v="5"/>
  </r>
  <r>
    <n v="620535871"/>
    <n v="2445"/>
    <n v="3"/>
    <x v="1"/>
  </r>
  <r>
    <n v="620536155"/>
    <n v="3293"/>
    <n v="1"/>
    <x v="5"/>
  </r>
  <r>
    <n v="620536471"/>
    <n v="2445"/>
    <n v="2"/>
    <x v="6"/>
  </r>
  <r>
    <n v="620536564"/>
    <n v="40294"/>
    <n v="9"/>
    <x v="9"/>
  </r>
  <r>
    <n v="620537735"/>
    <n v="36026"/>
    <n v="3"/>
    <x v="2"/>
  </r>
  <r>
    <n v="620537829"/>
    <n v="42534"/>
    <n v="3"/>
    <x v="1"/>
  </r>
  <r>
    <n v="620537947"/>
    <n v="2445"/>
    <n v="1"/>
    <x v="5"/>
  </r>
  <r>
    <n v="620570709"/>
    <n v="35963"/>
    <n v="2"/>
    <x v="6"/>
  </r>
  <r>
    <n v="620602160"/>
    <n v="42534"/>
    <n v="1"/>
    <x v="5"/>
  </r>
  <r>
    <n v="620602414"/>
    <n v="35963"/>
    <n v="1"/>
    <x v="5"/>
  </r>
  <r>
    <n v="620603226"/>
    <n v="51014"/>
    <n v="1"/>
    <x v="5"/>
  </r>
  <r>
    <n v="620603698"/>
    <n v="44456"/>
    <n v="3"/>
    <x v="1"/>
  </r>
  <r>
    <n v="620605567"/>
    <n v="28718"/>
    <n v="2"/>
    <x v="5"/>
  </r>
  <r>
    <n v="620608082"/>
    <n v="35976"/>
    <n v="1"/>
    <x v="5"/>
  </r>
  <r>
    <n v="620609305"/>
    <n v="50964"/>
    <n v="1"/>
    <x v="5"/>
  </r>
  <r>
    <n v="620609312"/>
    <n v="45787"/>
    <n v="2"/>
    <x v="6"/>
  </r>
  <r>
    <n v="620609397"/>
    <n v="35963"/>
    <n v="1"/>
    <x v="5"/>
  </r>
  <r>
    <n v="620609434"/>
    <n v="35976"/>
    <n v="6"/>
    <x v="2"/>
  </r>
  <r>
    <n v="620609452"/>
    <n v="3293"/>
    <n v="4"/>
    <x v="3"/>
  </r>
  <r>
    <n v="620609500"/>
    <n v="35963"/>
    <n v="3"/>
    <x v="2"/>
  </r>
  <r>
    <n v="620609536"/>
    <n v="2445"/>
    <n v="2"/>
    <x v="5"/>
  </r>
  <r>
    <n v="620609538"/>
    <n v="45787"/>
    <n v="1"/>
    <x v="5"/>
  </r>
  <r>
    <n v="620609812"/>
    <n v="45787"/>
    <n v="3"/>
    <x v="1"/>
  </r>
  <r>
    <n v="620610112"/>
    <n v="3293"/>
    <n v="2"/>
    <x v="5"/>
  </r>
  <r>
    <n v="620618046"/>
    <n v="42534"/>
    <n v="1"/>
    <x v="5"/>
  </r>
  <r>
    <n v="620622437"/>
    <n v="45787"/>
    <n v="1"/>
    <x v="5"/>
  </r>
  <r>
    <n v="620623169"/>
    <n v="44443"/>
    <n v="3"/>
    <x v="1"/>
  </r>
  <r>
    <n v="620633043"/>
    <n v="39438"/>
    <n v="3"/>
    <x v="1"/>
  </r>
  <r>
    <n v="620663891"/>
    <n v="36026"/>
    <n v="2"/>
    <x v="6"/>
  </r>
  <r>
    <n v="620664035"/>
    <n v="51014"/>
    <n v="1"/>
    <x v="5"/>
  </r>
  <r>
    <n v="620664043"/>
    <n v="37307"/>
    <n v="4"/>
    <x v="6"/>
  </r>
  <r>
    <n v="620664048"/>
    <n v="3293"/>
    <n v="3"/>
    <x v="1"/>
  </r>
  <r>
    <n v="620668051"/>
    <n v="45787"/>
    <n v="4"/>
    <x v="6"/>
  </r>
  <r>
    <n v="620669442"/>
    <n v="50964"/>
    <n v="2"/>
    <x v="5"/>
  </r>
  <r>
    <n v="620669566"/>
    <n v="44506"/>
    <n v="3"/>
    <x v="1"/>
  </r>
  <r>
    <n v="620675053"/>
    <n v="31247"/>
    <n v="2"/>
    <x v="5"/>
  </r>
  <r>
    <n v="620675070"/>
    <n v="44443"/>
    <n v="1"/>
    <x v="5"/>
  </r>
  <r>
    <n v="620677020"/>
    <n v="42534"/>
    <n v="1"/>
    <x v="5"/>
  </r>
  <r>
    <n v="620679666"/>
    <n v="44506"/>
    <n v="2"/>
    <x v="5"/>
  </r>
  <r>
    <n v="620680245"/>
    <n v="44443"/>
    <n v="2"/>
    <x v="6"/>
  </r>
  <r>
    <n v="620680481"/>
    <n v="37755"/>
    <n v="7"/>
    <x v="12"/>
  </r>
  <r>
    <n v="620680983"/>
    <n v="36026"/>
    <n v="3"/>
    <x v="1"/>
  </r>
  <r>
    <n v="620681107"/>
    <n v="44443"/>
    <n v="3"/>
    <x v="1"/>
  </r>
  <r>
    <n v="620719410"/>
    <n v="42534"/>
    <n v="2"/>
    <x v="5"/>
  </r>
  <r>
    <n v="620720357"/>
    <n v="45787"/>
    <n v="3"/>
    <x v="1"/>
  </r>
  <r>
    <n v="620720387"/>
    <n v="51014"/>
    <n v="5"/>
    <x v="0"/>
  </r>
  <r>
    <n v="620720481"/>
    <n v="2445"/>
    <n v="1"/>
    <x v="5"/>
  </r>
  <r>
    <n v="620721162"/>
    <n v="3293"/>
    <n v="1"/>
    <x v="5"/>
  </r>
  <r>
    <n v="620723224"/>
    <n v="37307"/>
    <n v="4"/>
    <x v="6"/>
  </r>
  <r>
    <n v="620723336"/>
    <n v="42534"/>
    <n v="2"/>
    <x v="6"/>
  </r>
  <r>
    <n v="620723352"/>
    <n v="40294"/>
    <n v="3"/>
    <x v="2"/>
  </r>
  <r>
    <n v="620723388"/>
    <n v="44456"/>
    <n v="3"/>
    <x v="2"/>
  </r>
  <r>
    <n v="620723417"/>
    <n v="42534"/>
    <n v="2"/>
    <x v="5"/>
  </r>
  <r>
    <n v="620723616"/>
    <n v="3293"/>
    <n v="5"/>
    <x v="0"/>
  </r>
  <r>
    <n v="620723939"/>
    <n v="36026"/>
    <n v="1"/>
    <x v="5"/>
  </r>
  <r>
    <n v="620732177"/>
    <n v="44506"/>
    <n v="3"/>
    <x v="1"/>
  </r>
  <r>
    <n v="620756686"/>
    <n v="45787"/>
    <n v="2"/>
    <x v="5"/>
  </r>
  <r>
    <n v="620757436"/>
    <n v="3293"/>
    <n v="1"/>
    <x v="5"/>
  </r>
  <r>
    <n v="620757438"/>
    <n v="51014"/>
    <n v="4"/>
    <x v="6"/>
  </r>
  <r>
    <n v="620760283"/>
    <n v="44443"/>
    <n v="1"/>
    <x v="5"/>
  </r>
  <r>
    <n v="620760290"/>
    <n v="2445"/>
    <n v="3"/>
    <x v="1"/>
  </r>
  <r>
    <n v="620764210"/>
    <n v="44456"/>
    <n v="2"/>
    <x v="5"/>
  </r>
  <r>
    <n v="620766390"/>
    <n v="44456"/>
    <n v="3"/>
    <x v="1"/>
  </r>
  <r>
    <n v="620766404"/>
    <n v="42534"/>
    <n v="5"/>
    <x v="0"/>
  </r>
  <r>
    <n v="620768699"/>
    <n v="40294"/>
    <n v="1"/>
    <x v="5"/>
  </r>
  <r>
    <n v="620768816"/>
    <n v="45787"/>
    <n v="1"/>
    <x v="5"/>
  </r>
  <r>
    <n v="620778122"/>
    <n v="51014"/>
    <n v="3"/>
    <x v="1"/>
  </r>
  <r>
    <n v="620778475"/>
    <n v="36026"/>
    <n v="1"/>
    <x v="5"/>
  </r>
  <r>
    <n v="620783666"/>
    <n v="42534"/>
    <n v="1"/>
    <x v="5"/>
  </r>
  <r>
    <n v="620784556"/>
    <n v="2445"/>
    <n v="1"/>
    <x v="5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  <r>
    <m/>
    <m/>
    <m/>
    <x v="13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416">
  <r>
    <n v="616135404"/>
    <n v="32"/>
    <x v="0"/>
    <x v="0"/>
    <x v="0"/>
    <x v="0"/>
  </r>
  <r>
    <n v="11206784"/>
    <n v="39"/>
    <x v="1"/>
    <x v="0"/>
    <x v="0"/>
    <x v="0"/>
  </r>
  <r>
    <n v="11211272"/>
    <n v="63"/>
    <x v="0"/>
    <x v="1"/>
    <x v="0"/>
    <x v="0"/>
  </r>
  <r>
    <n v="11218773"/>
    <n v="83"/>
    <x v="1"/>
    <x v="0"/>
    <x v="0"/>
    <x v="1"/>
  </r>
  <r>
    <n v="11229716"/>
    <n v="35"/>
    <x v="1"/>
    <x v="1"/>
    <x v="1"/>
    <x v="2"/>
  </r>
  <r>
    <n v="11245074"/>
    <n v="44"/>
    <x v="1"/>
    <x v="0"/>
    <x v="0"/>
    <x v="3"/>
  </r>
  <r>
    <n v="11249001"/>
    <n v="15"/>
    <x v="0"/>
    <x v="1"/>
    <x v="2"/>
    <x v="0"/>
  </r>
  <r>
    <n v="11258134"/>
    <n v="31"/>
    <x v="0"/>
    <x v="1"/>
    <x v="0"/>
    <x v="4"/>
  </r>
  <r>
    <n v="11258137"/>
    <n v="22"/>
    <x v="1"/>
    <x v="1"/>
    <x v="3"/>
    <x v="5"/>
  </r>
  <r>
    <n v="11258582"/>
    <n v="31"/>
    <x v="0"/>
    <x v="1"/>
    <x v="4"/>
    <x v="4"/>
  </r>
  <r>
    <n v="11258581"/>
    <n v="22"/>
    <x v="1"/>
    <x v="1"/>
    <x v="5"/>
    <x v="4"/>
  </r>
  <r>
    <n v="620603145"/>
    <n v="71"/>
    <x v="0"/>
    <x v="0"/>
    <x v="0"/>
    <x v="0"/>
  </r>
  <r>
    <n v="11264387"/>
    <n v="10"/>
    <x v="0"/>
    <x v="1"/>
    <x v="0"/>
    <x v="6"/>
  </r>
  <r>
    <n v="11266629"/>
    <n v="31"/>
    <x v="0"/>
    <x v="1"/>
    <x v="1"/>
    <x v="0"/>
  </r>
  <r>
    <n v="616141065"/>
    <n v="42"/>
    <x v="1"/>
    <x v="1"/>
    <x v="0"/>
    <x v="0"/>
  </r>
  <r>
    <n v="617323754"/>
    <n v="30"/>
    <x v="1"/>
    <x v="0"/>
    <x v="0"/>
    <x v="7"/>
  </r>
  <r>
    <n v="620259609"/>
    <n v="30"/>
    <x v="0"/>
    <x v="2"/>
    <x v="0"/>
    <x v="2"/>
  </r>
  <r>
    <n v="620259609"/>
    <n v="60"/>
    <x v="1"/>
    <x v="1"/>
    <x v="0"/>
    <x v="2"/>
  </r>
  <r>
    <n v="617323763"/>
    <n v="85"/>
    <x v="0"/>
    <x v="0"/>
    <x v="0"/>
    <x v="1"/>
  </r>
  <r>
    <n v="620602151"/>
    <n v="8"/>
    <x v="1"/>
    <x v="3"/>
    <x v="0"/>
    <x v="0"/>
  </r>
  <r>
    <n v="11220918"/>
    <n v="74"/>
    <x v="0"/>
    <x v="4"/>
    <x v="0"/>
    <x v="2"/>
  </r>
  <r>
    <n v="11224952"/>
    <n v="8"/>
    <x v="0"/>
    <x v="1"/>
    <x v="0"/>
    <x v="8"/>
  </r>
  <r>
    <n v="11233576"/>
    <n v="30"/>
    <x v="1"/>
    <x v="1"/>
    <x v="6"/>
    <x v="3"/>
  </r>
  <r>
    <n v="11261901"/>
    <n v="26"/>
    <x v="1"/>
    <x v="1"/>
    <x v="6"/>
    <x v="4"/>
  </r>
  <r>
    <n v="617323766"/>
    <n v="3"/>
    <x v="1"/>
    <x v="0"/>
    <x v="0"/>
    <x v="0"/>
  </r>
  <r>
    <n v="11266824"/>
    <n v="65"/>
    <x v="1"/>
    <x v="5"/>
    <x v="7"/>
    <x v="7"/>
  </r>
  <r>
    <n v="11268069"/>
    <n v="2"/>
    <x v="1"/>
    <x v="0"/>
    <x v="0"/>
    <x v="3"/>
  </r>
  <r>
    <n v="11268876"/>
    <n v="77"/>
    <x v="0"/>
    <x v="0"/>
    <x v="0"/>
    <x v="3"/>
  </r>
  <r>
    <n v="616135520"/>
    <n v="17"/>
    <x v="0"/>
    <x v="0"/>
    <x v="0"/>
    <x v="0"/>
  </r>
  <r>
    <n v="620447473"/>
    <n v="41"/>
    <x v="1"/>
    <x v="6"/>
    <x v="0"/>
    <x v="0"/>
  </r>
  <r>
    <n v="620447473"/>
    <n v="63"/>
    <x v="0"/>
    <x v="0"/>
    <x v="0"/>
    <x v="0"/>
  </r>
  <r>
    <n v="11228498"/>
    <n v="13"/>
    <x v="0"/>
    <x v="1"/>
    <x v="5"/>
    <x v="8"/>
  </r>
  <r>
    <n v="11213241"/>
    <n v="29"/>
    <x v="1"/>
    <x v="1"/>
    <x v="5"/>
    <x v="8"/>
  </r>
  <r>
    <n v="11264545"/>
    <n v="56"/>
    <x v="0"/>
    <x v="0"/>
    <x v="0"/>
    <x v="2"/>
  </r>
  <r>
    <n v="11266702"/>
    <n v="83"/>
    <x v="1"/>
    <x v="0"/>
    <x v="0"/>
    <x v="2"/>
  </r>
  <r>
    <n v="620445790"/>
    <n v="33"/>
    <x v="1"/>
    <x v="1"/>
    <x v="0"/>
    <x v="7"/>
  </r>
  <r>
    <n v="11206335"/>
    <n v="26"/>
    <x v="0"/>
    <x v="0"/>
    <x v="0"/>
    <x v="0"/>
  </r>
  <r>
    <n v="11272890"/>
    <n v="81"/>
    <x v="1"/>
    <x v="0"/>
    <x v="0"/>
    <x v="7"/>
  </r>
  <r>
    <n v="617269606"/>
    <n v="37"/>
    <x v="1"/>
    <x v="1"/>
    <x v="5"/>
    <x v="3"/>
  </r>
  <r>
    <n v="620609536"/>
    <n v="11"/>
    <x v="1"/>
    <x v="1"/>
    <x v="8"/>
    <x v="7"/>
  </r>
  <r>
    <n v="620338248"/>
    <n v="80"/>
    <x v="0"/>
    <x v="7"/>
    <x v="0"/>
    <x v="1"/>
  </r>
  <r>
    <n v="620073962"/>
    <n v="20"/>
    <x v="0"/>
    <x v="7"/>
    <x v="0"/>
    <x v="9"/>
  </r>
  <r>
    <n v="620073962"/>
    <n v="61"/>
    <x v="1"/>
    <x v="7"/>
    <x v="0"/>
    <x v="9"/>
  </r>
  <r>
    <n v="11220112"/>
    <n v="24"/>
    <x v="1"/>
    <x v="3"/>
    <x v="8"/>
    <x v="0"/>
  </r>
  <r>
    <n v="11220164"/>
    <n v="75"/>
    <x v="0"/>
    <x v="1"/>
    <x v="9"/>
    <x v="0"/>
  </r>
  <r>
    <n v="11220164"/>
    <n v="79"/>
    <x v="1"/>
    <x v="8"/>
    <x v="0"/>
    <x v="0"/>
  </r>
  <r>
    <n v="11220166"/>
    <n v="15"/>
    <x v="1"/>
    <x v="7"/>
    <x v="0"/>
    <x v="0"/>
  </r>
  <r>
    <n v="11220166"/>
    <n v="39"/>
    <x v="0"/>
    <x v="1"/>
    <x v="7"/>
    <x v="0"/>
  </r>
  <r>
    <n v="11220160"/>
    <n v="7"/>
    <x v="1"/>
    <x v="1"/>
    <x v="9"/>
    <x v="0"/>
  </r>
  <r>
    <n v="11220160"/>
    <n v="38"/>
    <x v="0"/>
    <x v="1"/>
    <x v="9"/>
    <x v="0"/>
  </r>
  <r>
    <n v="11220162"/>
    <n v="39"/>
    <x v="0"/>
    <x v="1"/>
    <x v="9"/>
    <x v="0"/>
  </r>
  <r>
    <n v="11220162"/>
    <n v="44"/>
    <x v="1"/>
    <x v="7"/>
    <x v="0"/>
    <x v="0"/>
  </r>
  <r>
    <n v="11247745"/>
    <n v="20"/>
    <x v="0"/>
    <x v="7"/>
    <x v="0"/>
    <x v="0"/>
  </r>
  <r>
    <n v="11247751"/>
    <n v="70"/>
    <x v="0"/>
    <x v="1"/>
    <x v="10"/>
    <x v="0"/>
  </r>
  <r>
    <n v="11247775"/>
    <n v="76"/>
    <x v="1"/>
    <x v="1"/>
    <x v="10"/>
    <x v="0"/>
  </r>
  <r>
    <n v="11247778"/>
    <n v="39"/>
    <x v="0"/>
    <x v="1"/>
    <x v="11"/>
    <x v="0"/>
  </r>
  <r>
    <n v="11247778"/>
    <n v="42"/>
    <x v="0"/>
    <x v="1"/>
    <x v="11"/>
    <x v="0"/>
  </r>
  <r>
    <n v="11247779"/>
    <n v="4"/>
    <x v="1"/>
    <x v="3"/>
    <x v="0"/>
    <x v="0"/>
  </r>
  <r>
    <n v="11247779"/>
    <n v="17"/>
    <x v="1"/>
    <x v="3"/>
    <x v="0"/>
    <x v="0"/>
  </r>
  <r>
    <n v="11247779"/>
    <n v="51"/>
    <x v="0"/>
    <x v="1"/>
    <x v="11"/>
    <x v="0"/>
  </r>
  <r>
    <n v="11247781"/>
    <n v="10"/>
    <x v="1"/>
    <x v="1"/>
    <x v="10"/>
    <x v="0"/>
  </r>
  <r>
    <n v="11247784"/>
    <n v="38"/>
    <x v="1"/>
    <x v="7"/>
    <x v="0"/>
    <x v="0"/>
  </r>
  <r>
    <n v="11247794"/>
    <n v="41"/>
    <x v="1"/>
    <x v="3"/>
    <x v="0"/>
    <x v="0"/>
  </r>
  <r>
    <n v="11247794"/>
    <n v="72"/>
    <x v="1"/>
    <x v="8"/>
    <x v="0"/>
    <x v="0"/>
  </r>
  <r>
    <n v="11247806"/>
    <n v="27"/>
    <x v="0"/>
    <x v="1"/>
    <x v="11"/>
    <x v="0"/>
  </r>
  <r>
    <n v="616260365"/>
    <n v="81"/>
    <x v="1"/>
    <x v="8"/>
    <x v="0"/>
    <x v="0"/>
  </r>
  <r>
    <n v="616260373"/>
    <n v="29"/>
    <x v="1"/>
    <x v="8"/>
    <x v="0"/>
    <x v="7"/>
  </r>
  <r>
    <n v="617269614"/>
    <n v="32"/>
    <x v="1"/>
    <x v="1"/>
    <x v="5"/>
    <x v="7"/>
  </r>
  <r>
    <n v="617285569"/>
    <n v="72"/>
    <x v="0"/>
    <x v="1"/>
    <x v="8"/>
    <x v="7"/>
  </r>
  <r>
    <n v="11194708"/>
    <n v="23"/>
    <x v="1"/>
    <x v="5"/>
    <x v="8"/>
    <x v="3"/>
  </r>
  <r>
    <n v="11218535"/>
    <n v="35"/>
    <x v="1"/>
    <x v="5"/>
    <x v="0"/>
    <x v="7"/>
  </r>
  <r>
    <n v="11225953"/>
    <n v="35"/>
    <x v="1"/>
    <x v="1"/>
    <x v="12"/>
    <x v="0"/>
  </r>
  <r>
    <n v="11234135"/>
    <n v="99"/>
    <x v="1"/>
    <x v="1"/>
    <x v="13"/>
    <x v="3"/>
  </r>
  <r>
    <n v="11254198"/>
    <n v="105"/>
    <x v="1"/>
    <x v="1"/>
    <x v="12"/>
    <x v="3"/>
  </r>
  <r>
    <n v="11258599"/>
    <n v="17"/>
    <x v="0"/>
    <x v="1"/>
    <x v="7"/>
    <x v="0"/>
  </r>
  <r>
    <n v="11260906"/>
    <n v="84"/>
    <x v="0"/>
    <x v="1"/>
    <x v="7"/>
    <x v="3"/>
  </r>
  <r>
    <n v="11263689"/>
    <n v="3"/>
    <x v="1"/>
    <x v="5"/>
    <x v="0"/>
    <x v="7"/>
  </r>
  <r>
    <n v="11263727"/>
    <n v="22"/>
    <x v="0"/>
    <x v="1"/>
    <x v="11"/>
    <x v="6"/>
  </r>
  <r>
    <n v="11264994"/>
    <n v="58"/>
    <x v="0"/>
    <x v="1"/>
    <x v="7"/>
    <x v="0"/>
  </r>
  <r>
    <n v="619477319"/>
    <n v="17"/>
    <x v="0"/>
    <x v="5"/>
    <x v="0"/>
    <x v="7"/>
  </r>
  <r>
    <n v="619477325"/>
    <n v="9"/>
    <x v="0"/>
    <x v="5"/>
    <x v="0"/>
    <x v="7"/>
  </r>
  <r>
    <n v="11210685"/>
    <n v="78"/>
    <x v="1"/>
    <x v="1"/>
    <x v="12"/>
    <x v="7"/>
  </r>
  <r>
    <n v="11260917"/>
    <n v="7"/>
    <x v="1"/>
    <x v="1"/>
    <x v="5"/>
    <x v="1"/>
  </r>
  <r>
    <n v="11263862"/>
    <n v="57"/>
    <x v="1"/>
    <x v="1"/>
    <x v="5"/>
    <x v="0"/>
  </r>
  <r>
    <n v="11264276"/>
    <n v="10"/>
    <x v="1"/>
    <x v="1"/>
    <x v="5"/>
    <x v="1"/>
  </r>
  <r>
    <n v="11265025"/>
    <n v="80"/>
    <x v="0"/>
    <x v="1"/>
    <x v="12"/>
    <x v="0"/>
  </r>
  <r>
    <n v="11266575"/>
    <n v="8"/>
    <x v="1"/>
    <x v="1"/>
    <x v="12"/>
    <x v="9"/>
  </r>
  <r>
    <n v="11266578"/>
    <n v="79"/>
    <x v="1"/>
    <x v="1"/>
    <x v="12"/>
    <x v="7"/>
  </r>
  <r>
    <n v="616262998"/>
    <n v="21"/>
    <x v="1"/>
    <x v="7"/>
    <x v="0"/>
    <x v="10"/>
  </r>
  <r>
    <n v="616263007"/>
    <n v="29"/>
    <x v="0"/>
    <x v="9"/>
    <x v="0"/>
    <x v="9"/>
  </r>
  <r>
    <n v="620536564"/>
    <n v="8"/>
    <x v="0"/>
    <x v="5"/>
    <x v="0"/>
    <x v="5"/>
  </r>
  <r>
    <n v="11258616"/>
    <n v="8"/>
    <x v="1"/>
    <x v="5"/>
    <x v="0"/>
    <x v="0"/>
  </r>
  <r>
    <n v="11258616"/>
    <n v="24"/>
    <x v="1"/>
    <x v="5"/>
    <x v="0"/>
    <x v="0"/>
  </r>
  <r>
    <n v="11258670"/>
    <n v="68"/>
    <x v="1"/>
    <x v="10"/>
    <x v="0"/>
    <x v="4"/>
  </r>
  <r>
    <n v="11260838"/>
    <n v="31"/>
    <x v="1"/>
    <x v="10"/>
    <x v="1"/>
    <x v="5"/>
  </r>
  <r>
    <n v="11260824"/>
    <n v="25"/>
    <x v="1"/>
    <x v="5"/>
    <x v="4"/>
    <x v="0"/>
  </r>
  <r>
    <n v="11260895"/>
    <n v="2"/>
    <x v="1"/>
    <x v="10"/>
    <x v="0"/>
    <x v="10"/>
  </r>
  <r>
    <n v="11260919"/>
    <n v="20"/>
    <x v="0"/>
    <x v="9"/>
    <x v="0"/>
    <x v="0"/>
  </r>
  <r>
    <n v="11261050"/>
    <n v="25"/>
    <x v="1"/>
    <x v="11"/>
    <x v="0"/>
    <x v="0"/>
  </r>
  <r>
    <n v="11261080"/>
    <n v="12"/>
    <x v="0"/>
    <x v="11"/>
    <x v="0"/>
    <x v="0"/>
  </r>
  <r>
    <n v="11261080"/>
    <n v="83"/>
    <x v="1"/>
    <x v="10"/>
    <x v="0"/>
    <x v="0"/>
  </r>
  <r>
    <n v="11263621"/>
    <n v="2"/>
    <x v="1"/>
    <x v="10"/>
    <x v="0"/>
    <x v="11"/>
  </r>
  <r>
    <n v="11263621"/>
    <n v="72"/>
    <x v="0"/>
    <x v="10"/>
    <x v="0"/>
    <x v="11"/>
  </r>
  <r>
    <n v="11263866"/>
    <n v="42"/>
    <x v="0"/>
    <x v="11"/>
    <x v="0"/>
    <x v="0"/>
  </r>
  <r>
    <n v="11263866"/>
    <n v="53"/>
    <x v="1"/>
    <x v="5"/>
    <x v="0"/>
    <x v="0"/>
  </r>
  <r>
    <n v="11263620"/>
    <n v="24"/>
    <x v="1"/>
    <x v="9"/>
    <x v="0"/>
    <x v="12"/>
  </r>
  <r>
    <n v="11265027"/>
    <n v="32"/>
    <x v="1"/>
    <x v="10"/>
    <x v="0"/>
    <x v="0"/>
  </r>
  <r>
    <n v="11265027"/>
    <n v="76"/>
    <x v="0"/>
    <x v="1"/>
    <x v="14"/>
    <x v="0"/>
  </r>
  <r>
    <n v="11266551"/>
    <n v="65"/>
    <x v="1"/>
    <x v="10"/>
    <x v="0"/>
    <x v="12"/>
  </r>
  <r>
    <n v="11266552"/>
    <n v="38"/>
    <x v="0"/>
    <x v="11"/>
    <x v="0"/>
    <x v="5"/>
  </r>
  <r>
    <n v="11266561"/>
    <n v="10"/>
    <x v="0"/>
    <x v="9"/>
    <x v="0"/>
    <x v="11"/>
  </r>
  <r>
    <n v="11266561"/>
    <n v="77"/>
    <x v="0"/>
    <x v="9"/>
    <x v="0"/>
    <x v="11"/>
  </r>
  <r>
    <n v="11266905"/>
    <n v="38"/>
    <x v="0"/>
    <x v="1"/>
    <x v="11"/>
    <x v="6"/>
  </r>
  <r>
    <n v="11267119"/>
    <n v="54"/>
    <x v="1"/>
    <x v="5"/>
    <x v="0"/>
    <x v="10"/>
  </r>
  <r>
    <n v="11266403"/>
    <n v="44"/>
    <x v="1"/>
    <x v="1"/>
    <x v="11"/>
    <x v="0"/>
  </r>
  <r>
    <n v="11266404"/>
    <n v="5"/>
    <x v="1"/>
    <x v="1"/>
    <x v="12"/>
    <x v="0"/>
  </r>
  <r>
    <n v="11266406"/>
    <n v="28"/>
    <x v="1"/>
    <x v="10"/>
    <x v="0"/>
    <x v="0"/>
  </r>
  <r>
    <n v="11270742"/>
    <n v="26"/>
    <x v="1"/>
    <x v="1"/>
    <x v="7"/>
    <x v="0"/>
  </r>
  <r>
    <n v="11271350"/>
    <n v="28"/>
    <x v="1"/>
    <x v="1"/>
    <x v="11"/>
    <x v="1"/>
  </r>
  <r>
    <n v="11271349"/>
    <n v="69"/>
    <x v="0"/>
    <x v="1"/>
    <x v="11"/>
    <x v="3"/>
  </r>
  <r>
    <n v="11270934"/>
    <n v="23"/>
    <x v="1"/>
    <x v="10"/>
    <x v="0"/>
    <x v="11"/>
  </r>
  <r>
    <n v="11270772"/>
    <n v="47"/>
    <x v="1"/>
    <x v="5"/>
    <x v="0"/>
    <x v="0"/>
  </r>
  <r>
    <n v="11270774"/>
    <n v="16"/>
    <x v="1"/>
    <x v="11"/>
    <x v="0"/>
    <x v="0"/>
  </r>
  <r>
    <n v="11270757"/>
    <n v="18"/>
    <x v="1"/>
    <x v="9"/>
    <x v="0"/>
    <x v="5"/>
  </r>
  <r>
    <n v="11271367"/>
    <n v="15"/>
    <x v="1"/>
    <x v="11"/>
    <x v="0"/>
    <x v="5"/>
  </r>
  <r>
    <n v="11275156"/>
    <n v="85"/>
    <x v="1"/>
    <x v="1"/>
    <x v="7"/>
    <x v="0"/>
  </r>
  <r>
    <n v="11275090"/>
    <n v="11"/>
    <x v="1"/>
    <x v="1"/>
    <x v="7"/>
    <x v="6"/>
  </r>
  <r>
    <n v="11275113"/>
    <n v="82"/>
    <x v="1"/>
    <x v="1"/>
    <x v="0"/>
    <x v="0"/>
  </r>
  <r>
    <n v="11272005"/>
    <n v="2"/>
    <x v="0"/>
    <x v="10"/>
    <x v="0"/>
    <x v="0"/>
  </r>
  <r>
    <n v="11272005"/>
    <n v="31"/>
    <x v="0"/>
    <x v="11"/>
    <x v="0"/>
    <x v="0"/>
  </r>
  <r>
    <n v="11274645"/>
    <n v="39"/>
    <x v="0"/>
    <x v="11"/>
    <x v="0"/>
    <x v="11"/>
  </r>
  <r>
    <n v="11274646"/>
    <n v="7"/>
    <x v="1"/>
    <x v="5"/>
    <x v="0"/>
    <x v="5"/>
  </r>
  <r>
    <n v="11274563"/>
    <n v="66"/>
    <x v="1"/>
    <x v="5"/>
    <x v="0"/>
    <x v="11"/>
  </r>
  <r>
    <n v="11274569"/>
    <n v="80"/>
    <x v="0"/>
    <x v="10"/>
    <x v="15"/>
    <x v="10"/>
  </r>
  <r>
    <n v="11274756"/>
    <n v="52"/>
    <x v="1"/>
    <x v="11"/>
    <x v="0"/>
    <x v="4"/>
  </r>
  <r>
    <n v="617268654"/>
    <n v="56"/>
    <x v="0"/>
    <x v="1"/>
    <x v="8"/>
    <x v="10"/>
  </r>
  <r>
    <n v="11275902"/>
    <n v="58"/>
    <x v="1"/>
    <x v="10"/>
    <x v="0"/>
    <x v="2"/>
  </r>
  <r>
    <n v="11270668"/>
    <n v="39"/>
    <x v="0"/>
    <x v="1"/>
    <x v="10"/>
    <x v="8"/>
  </r>
  <r>
    <n v="11278104"/>
    <n v="83"/>
    <x v="1"/>
    <x v="10"/>
    <x v="0"/>
    <x v="2"/>
  </r>
  <r>
    <n v="11278123"/>
    <n v="31"/>
    <x v="0"/>
    <x v="1"/>
    <x v="10"/>
    <x v="11"/>
  </r>
  <r>
    <n v="11277866"/>
    <n v="15"/>
    <x v="1"/>
    <x v="9"/>
    <x v="0"/>
    <x v="7"/>
  </r>
  <r>
    <n v="620778122"/>
    <n v="6"/>
    <x v="0"/>
    <x v="10"/>
    <x v="0"/>
    <x v="3"/>
  </r>
  <r>
    <n v="11270797"/>
    <n v="79"/>
    <x v="0"/>
    <x v="1"/>
    <x v="8"/>
    <x v="0"/>
  </r>
  <r>
    <n v="11270797"/>
    <n v="86"/>
    <x v="0"/>
    <x v="1"/>
    <x v="8"/>
    <x v="0"/>
  </r>
  <r>
    <n v="616131427"/>
    <n v="24"/>
    <x v="0"/>
    <x v="7"/>
    <x v="0"/>
    <x v="1"/>
  </r>
  <r>
    <n v="617400308"/>
    <n v="7"/>
    <x v="0"/>
    <x v="7"/>
    <x v="0"/>
    <x v="3"/>
  </r>
  <r>
    <n v="617400312"/>
    <n v="80"/>
    <x v="1"/>
    <x v="0"/>
    <x v="0"/>
    <x v="3"/>
  </r>
  <r>
    <n v="11277189"/>
    <n v="72"/>
    <x v="0"/>
    <x v="1"/>
    <x v="11"/>
    <x v="0"/>
  </r>
  <r>
    <n v="619613237"/>
    <n v="60"/>
    <x v="0"/>
    <x v="12"/>
    <x v="0"/>
    <x v="3"/>
  </r>
  <r>
    <n v="617267593"/>
    <n v="32"/>
    <x v="0"/>
    <x v="13"/>
    <x v="0"/>
    <x v="0"/>
  </r>
  <r>
    <n v="617267593"/>
    <n v="66"/>
    <x v="0"/>
    <x v="0"/>
    <x v="0"/>
    <x v="0"/>
  </r>
  <r>
    <n v="617267600"/>
    <n v="25"/>
    <x v="1"/>
    <x v="1"/>
    <x v="5"/>
    <x v="9"/>
  </r>
  <r>
    <n v="11221504"/>
    <n v="73"/>
    <x v="1"/>
    <x v="0"/>
    <x v="0"/>
    <x v="0"/>
  </r>
  <r>
    <n v="11221504"/>
    <n v="74"/>
    <x v="0"/>
    <x v="13"/>
    <x v="0"/>
    <x v="0"/>
  </r>
  <r>
    <n v="11228592"/>
    <n v="39"/>
    <x v="1"/>
    <x v="0"/>
    <x v="0"/>
    <x v="0"/>
  </r>
  <r>
    <n v="11273497"/>
    <n v="31"/>
    <x v="0"/>
    <x v="13"/>
    <x v="0"/>
    <x v="6"/>
  </r>
  <r>
    <n v="11238085"/>
    <n v="66"/>
    <x v="1"/>
    <x v="0"/>
    <x v="0"/>
    <x v="6"/>
  </r>
  <r>
    <n v="11273496"/>
    <n v="8"/>
    <x v="1"/>
    <x v="0"/>
    <x v="0"/>
    <x v="1"/>
  </r>
  <r>
    <n v="620352438"/>
    <n v="70"/>
    <x v="0"/>
    <x v="1"/>
    <x v="6"/>
    <x v="7"/>
  </r>
  <r>
    <n v="620352438"/>
    <n v="72"/>
    <x v="0"/>
    <x v="1"/>
    <x v="6"/>
    <x v="7"/>
  </r>
  <r>
    <n v="11276427"/>
    <n v="19"/>
    <x v="0"/>
    <x v="1"/>
    <x v="11"/>
    <x v="0"/>
  </r>
  <r>
    <n v="11276427"/>
    <n v="33"/>
    <x v="0"/>
    <x v="1"/>
    <x v="11"/>
    <x v="0"/>
  </r>
  <r>
    <n v="11276428"/>
    <n v="67"/>
    <x v="0"/>
    <x v="1"/>
    <x v="5"/>
    <x v="0"/>
  </r>
  <r>
    <n v="11276428"/>
    <n v="87"/>
    <x v="1"/>
    <x v="1"/>
    <x v="12"/>
    <x v="0"/>
  </r>
  <r>
    <n v="11277898"/>
    <n v="107"/>
    <x v="0"/>
    <x v="1"/>
    <x v="16"/>
    <x v="0"/>
  </r>
  <r>
    <n v="620680481"/>
    <n v="29"/>
    <x v="0"/>
    <x v="9"/>
    <x v="0"/>
    <x v="13"/>
  </r>
  <r>
    <n v="11277882"/>
    <n v="77"/>
    <x v="1"/>
    <x v="10"/>
    <x v="0"/>
    <x v="11"/>
  </r>
  <r>
    <n v="11278018"/>
    <n v="21"/>
    <x v="0"/>
    <x v="11"/>
    <x v="0"/>
    <x v="5"/>
  </r>
  <r>
    <n v="11277918"/>
    <n v="28"/>
    <x v="1"/>
    <x v="10"/>
    <x v="0"/>
    <x v="4"/>
  </r>
  <r>
    <n v="11277918"/>
    <n v="40"/>
    <x v="0"/>
    <x v="9"/>
    <x v="0"/>
    <x v="4"/>
  </r>
  <r>
    <n v="11278207"/>
    <n v="30"/>
    <x v="1"/>
    <x v="10"/>
    <x v="0"/>
    <x v="10"/>
  </r>
  <r>
    <n v="11277183"/>
    <n v="27"/>
    <x v="1"/>
    <x v="1"/>
    <x v="1"/>
    <x v="0"/>
  </r>
  <r>
    <n v="11277183"/>
    <n v="39"/>
    <x v="0"/>
    <x v="1"/>
    <x v="4"/>
    <x v="0"/>
  </r>
  <r>
    <n v="616250636"/>
    <n v="23"/>
    <x v="1"/>
    <x v="12"/>
    <x v="0"/>
    <x v="7"/>
  </r>
  <r>
    <n v="11252690"/>
    <n v="89"/>
    <x v="1"/>
    <x v="1"/>
    <x v="3"/>
    <x v="0"/>
  </r>
  <r>
    <n v="11276642"/>
    <n v="41"/>
    <x v="1"/>
    <x v="7"/>
    <x v="0"/>
    <x v="0"/>
  </r>
  <r>
    <n v="11276642"/>
    <n v="44"/>
    <x v="0"/>
    <x v="7"/>
    <x v="0"/>
    <x v="0"/>
  </r>
  <r>
    <n v="620335802"/>
    <n v="57"/>
    <x v="1"/>
    <x v="1"/>
    <x v="6"/>
    <x v="1"/>
  </r>
  <r>
    <n v="618380483"/>
    <n v="22"/>
    <x v="0"/>
    <x v="1"/>
    <x v="8"/>
    <x v="7"/>
  </r>
  <r>
    <n v="620326374"/>
    <n v="63"/>
    <x v="1"/>
    <x v="1"/>
    <x v="9"/>
    <x v="1"/>
  </r>
  <r>
    <n v="618380488"/>
    <n v="61"/>
    <x v="1"/>
    <x v="1"/>
    <x v="8"/>
    <x v="7"/>
  </r>
  <r>
    <n v="616135288"/>
    <n v="74"/>
    <x v="0"/>
    <x v="0"/>
    <x v="0"/>
    <x v="0"/>
  </r>
  <r>
    <n v="617267308"/>
    <n v="6"/>
    <x v="0"/>
    <x v="1"/>
    <x v="5"/>
    <x v="1"/>
  </r>
  <r>
    <n v="617267309"/>
    <n v="16"/>
    <x v="0"/>
    <x v="1"/>
    <x v="8"/>
    <x v="1"/>
  </r>
  <r>
    <n v="617267309"/>
    <n v="66"/>
    <x v="1"/>
    <x v="1"/>
    <x v="5"/>
    <x v="1"/>
  </r>
  <r>
    <n v="617267316"/>
    <n v="14"/>
    <x v="1"/>
    <x v="0"/>
    <x v="0"/>
    <x v="2"/>
  </r>
  <r>
    <n v="617267319"/>
    <n v="24"/>
    <x v="1"/>
    <x v="1"/>
    <x v="8"/>
    <x v="6"/>
  </r>
  <r>
    <n v="620537735"/>
    <n v="6"/>
    <x v="0"/>
    <x v="11"/>
    <x v="0"/>
    <x v="2"/>
  </r>
  <r>
    <n v="11277385"/>
    <n v="75"/>
    <x v="0"/>
    <x v="1"/>
    <x v="8"/>
    <x v="0"/>
  </r>
  <r>
    <n v="11282958"/>
    <n v="28"/>
    <x v="0"/>
    <x v="1"/>
    <x v="5"/>
    <x v="0"/>
  </r>
  <r>
    <n v="11277386"/>
    <n v="14"/>
    <x v="0"/>
    <x v="1"/>
    <x v="3"/>
    <x v="0"/>
  </r>
  <r>
    <n v="11282943"/>
    <n v="38"/>
    <x v="0"/>
    <x v="1"/>
    <x v="3"/>
    <x v="0"/>
  </r>
  <r>
    <n v="11282943"/>
    <n v="42"/>
    <x v="0"/>
    <x v="1"/>
    <x v="3"/>
    <x v="0"/>
  </r>
  <r>
    <n v="11282943"/>
    <n v="85"/>
    <x v="1"/>
    <x v="1"/>
    <x v="3"/>
    <x v="0"/>
  </r>
  <r>
    <n v="11277387"/>
    <n v="81"/>
    <x v="0"/>
    <x v="1"/>
    <x v="10"/>
    <x v="0"/>
  </r>
  <r>
    <n v="11277387"/>
    <n v="86"/>
    <x v="0"/>
    <x v="1"/>
    <x v="10"/>
    <x v="0"/>
  </r>
  <r>
    <n v="11279484"/>
    <n v="53"/>
    <x v="0"/>
    <x v="2"/>
    <x v="0"/>
    <x v="7"/>
  </r>
  <r>
    <n v="620784754"/>
    <n v="97"/>
    <x v="1"/>
    <x v="7"/>
    <x v="0"/>
    <x v="0"/>
  </r>
  <r>
    <n v="11277706"/>
    <n v="61"/>
    <x v="0"/>
    <x v="1"/>
    <x v="6"/>
    <x v="0"/>
  </r>
  <r>
    <n v="11280240"/>
    <n v="69"/>
    <x v="1"/>
    <x v="1"/>
    <x v="17"/>
    <x v="5"/>
  </r>
  <r>
    <n v="11280284"/>
    <n v="31"/>
    <x v="0"/>
    <x v="1"/>
    <x v="17"/>
    <x v="6"/>
  </r>
  <r>
    <n v="11280287"/>
    <n v="41"/>
    <x v="0"/>
    <x v="0"/>
    <x v="0"/>
    <x v="6"/>
  </r>
  <r>
    <n v="11280294"/>
    <n v="78"/>
    <x v="1"/>
    <x v="1"/>
    <x v="17"/>
    <x v="6"/>
  </r>
  <r>
    <n v="11278308"/>
    <n v="12"/>
    <x v="0"/>
    <x v="4"/>
    <x v="0"/>
    <x v="6"/>
  </r>
  <r>
    <n v="11280965"/>
    <n v="43"/>
    <x v="0"/>
    <x v="1"/>
    <x v="7"/>
    <x v="0"/>
  </r>
  <r>
    <n v="11282950"/>
    <n v="15"/>
    <x v="1"/>
    <x v="1"/>
    <x v="17"/>
    <x v="0"/>
  </r>
  <r>
    <n v="619858798"/>
    <n v="34"/>
    <x v="1"/>
    <x v="7"/>
    <x v="0"/>
    <x v="1"/>
  </r>
  <r>
    <n v="11222848"/>
    <n v="20"/>
    <x v="0"/>
    <x v="7"/>
    <x v="0"/>
    <x v="0"/>
  </r>
  <r>
    <n v="11273142"/>
    <n v="27"/>
    <x v="0"/>
    <x v="1"/>
    <x v="8"/>
    <x v="1"/>
  </r>
  <r>
    <n v="11273136"/>
    <n v="79"/>
    <x v="0"/>
    <x v="1"/>
    <x v="4"/>
    <x v="0"/>
  </r>
  <r>
    <n v="620609812"/>
    <n v="13"/>
    <x v="0"/>
    <x v="6"/>
    <x v="0"/>
    <x v="3"/>
  </r>
  <r>
    <n v="620723616"/>
    <n v="77"/>
    <x v="1"/>
    <x v="1"/>
    <x v="3"/>
    <x v="6"/>
  </r>
  <r>
    <n v="11210068"/>
    <n v="24"/>
    <x v="0"/>
    <x v="6"/>
    <x v="0"/>
    <x v="1"/>
  </r>
  <r>
    <n v="11219492"/>
    <n v="44"/>
    <x v="0"/>
    <x v="14"/>
    <x v="0"/>
    <x v="2"/>
  </r>
  <r>
    <n v="11239351"/>
    <n v="57"/>
    <x v="0"/>
    <x v="14"/>
    <x v="0"/>
    <x v="0"/>
  </r>
  <r>
    <n v="11254453"/>
    <n v="34"/>
    <x v="1"/>
    <x v="14"/>
    <x v="0"/>
    <x v="1"/>
  </r>
  <r>
    <n v="616135449"/>
    <n v="49"/>
    <x v="0"/>
    <x v="15"/>
    <x v="18"/>
    <x v="0"/>
  </r>
  <r>
    <n v="620609452"/>
    <n v="27"/>
    <x v="1"/>
    <x v="15"/>
    <x v="18"/>
    <x v="9"/>
  </r>
  <r>
    <n v="617268159"/>
    <n v="88"/>
    <x v="1"/>
    <x v="15"/>
    <x v="18"/>
    <x v="6"/>
  </r>
  <r>
    <n v="10765830"/>
    <n v="76"/>
    <x v="1"/>
    <x v="15"/>
    <x v="18"/>
    <x v="6"/>
  </r>
  <r>
    <n v="10980561"/>
    <n v="3"/>
    <x v="0"/>
    <x v="15"/>
    <x v="18"/>
    <x v="8"/>
  </r>
  <r>
    <n v="10980561"/>
    <n v="14"/>
    <x v="0"/>
    <x v="15"/>
    <x v="18"/>
    <x v="8"/>
  </r>
  <r>
    <n v="10765936"/>
    <n v="31"/>
    <x v="0"/>
    <x v="15"/>
    <x v="18"/>
    <x v="0"/>
  </r>
  <r>
    <n v="10765933"/>
    <n v="13"/>
    <x v="0"/>
    <x v="15"/>
    <x v="18"/>
    <x v="6"/>
  </r>
  <r>
    <n v="10766025"/>
    <n v="36"/>
    <x v="1"/>
    <x v="15"/>
    <x v="18"/>
    <x v="6"/>
  </r>
  <r>
    <n v="11180769"/>
    <n v="39"/>
    <x v="0"/>
    <x v="15"/>
    <x v="18"/>
    <x v="0"/>
  </r>
  <r>
    <n v="10910050"/>
    <n v="43"/>
    <x v="0"/>
    <x v="15"/>
    <x v="18"/>
    <x v="6"/>
  </r>
  <r>
    <n v="10962848"/>
    <n v="15"/>
    <x v="1"/>
    <x v="15"/>
    <x v="18"/>
    <x v="9"/>
  </r>
  <r>
    <n v="11107513"/>
    <n v="15"/>
    <x v="0"/>
    <x v="15"/>
    <x v="18"/>
    <x v="9"/>
  </r>
  <r>
    <n v="11107513"/>
    <n v="32"/>
    <x v="1"/>
    <x v="15"/>
    <x v="18"/>
    <x v="9"/>
  </r>
  <r>
    <n v="10980415"/>
    <n v="17"/>
    <x v="0"/>
    <x v="15"/>
    <x v="18"/>
    <x v="9"/>
  </r>
  <r>
    <n v="10980582"/>
    <n v="43"/>
    <x v="0"/>
    <x v="15"/>
    <x v="18"/>
    <x v="9"/>
  </r>
  <r>
    <n v="11108382"/>
    <n v="25"/>
    <x v="0"/>
    <x v="15"/>
    <x v="18"/>
    <x v="9"/>
  </r>
  <r>
    <n v="11109153"/>
    <n v="7"/>
    <x v="1"/>
    <x v="15"/>
    <x v="18"/>
    <x v="0"/>
  </r>
  <r>
    <n v="11183291"/>
    <n v="78"/>
    <x v="0"/>
    <x v="15"/>
    <x v="18"/>
    <x v="9"/>
  </r>
  <r>
    <n v="10980407"/>
    <n v="74"/>
    <x v="1"/>
    <x v="15"/>
    <x v="18"/>
    <x v="9"/>
  </r>
  <r>
    <n v="11100411"/>
    <n v="23"/>
    <x v="1"/>
    <x v="15"/>
    <x v="18"/>
    <x v="9"/>
  </r>
  <r>
    <n v="11211123"/>
    <n v="31"/>
    <x v="1"/>
    <x v="15"/>
    <x v="18"/>
    <x v="8"/>
  </r>
  <r>
    <n v="11210851"/>
    <n v="71"/>
    <x v="1"/>
    <x v="15"/>
    <x v="18"/>
    <x v="0"/>
  </r>
  <r>
    <n v="11212933"/>
    <n v="13"/>
    <x v="1"/>
    <x v="15"/>
    <x v="18"/>
    <x v="9"/>
  </r>
  <r>
    <n v="11180825"/>
    <n v="23"/>
    <x v="0"/>
    <x v="15"/>
    <x v="18"/>
    <x v="0"/>
  </r>
  <r>
    <n v="11210145"/>
    <n v="64"/>
    <x v="0"/>
    <x v="15"/>
    <x v="18"/>
    <x v="9"/>
  </r>
  <r>
    <n v="11105852"/>
    <n v="72"/>
    <x v="0"/>
    <x v="15"/>
    <x v="18"/>
    <x v="9"/>
  </r>
  <r>
    <n v="11198638"/>
    <n v="16"/>
    <x v="1"/>
    <x v="15"/>
    <x v="18"/>
    <x v="6"/>
  </r>
  <r>
    <n v="11210944"/>
    <n v="22"/>
    <x v="1"/>
    <x v="15"/>
    <x v="18"/>
    <x v="9"/>
  </r>
  <r>
    <n v="11103691"/>
    <n v="40"/>
    <x v="1"/>
    <x v="15"/>
    <x v="18"/>
    <x v="6"/>
  </r>
  <r>
    <n v="11190163"/>
    <n v="73"/>
    <x v="0"/>
    <x v="15"/>
    <x v="18"/>
    <x v="6"/>
  </r>
  <r>
    <n v="11214256"/>
    <n v="30"/>
    <x v="1"/>
    <x v="15"/>
    <x v="18"/>
    <x v="9"/>
  </r>
  <r>
    <n v="11197616"/>
    <n v="25"/>
    <x v="1"/>
    <x v="15"/>
    <x v="18"/>
    <x v="9"/>
  </r>
  <r>
    <n v="11197616"/>
    <n v="79"/>
    <x v="1"/>
    <x v="15"/>
    <x v="18"/>
    <x v="9"/>
  </r>
  <r>
    <n v="11104441"/>
    <n v="65"/>
    <x v="1"/>
    <x v="15"/>
    <x v="18"/>
    <x v="6"/>
  </r>
  <r>
    <n v="11210849"/>
    <n v="2"/>
    <x v="0"/>
    <x v="15"/>
    <x v="18"/>
    <x v="9"/>
  </r>
  <r>
    <n v="11210849"/>
    <n v="71"/>
    <x v="0"/>
    <x v="15"/>
    <x v="18"/>
    <x v="9"/>
  </r>
  <r>
    <n v="11210430"/>
    <n v="23"/>
    <x v="0"/>
    <x v="15"/>
    <x v="18"/>
    <x v="9"/>
  </r>
  <r>
    <n v="11196402"/>
    <n v="17"/>
    <x v="0"/>
    <x v="15"/>
    <x v="18"/>
    <x v="9"/>
  </r>
  <r>
    <n v="11192168"/>
    <n v="5"/>
    <x v="0"/>
    <x v="15"/>
    <x v="18"/>
    <x v="6"/>
  </r>
  <r>
    <n v="11210902"/>
    <n v="77"/>
    <x v="0"/>
    <x v="15"/>
    <x v="18"/>
    <x v="6"/>
  </r>
  <r>
    <n v="11193183"/>
    <n v="28"/>
    <x v="1"/>
    <x v="15"/>
    <x v="18"/>
    <x v="8"/>
  </r>
  <r>
    <n v="11189693"/>
    <n v="73"/>
    <x v="0"/>
    <x v="15"/>
    <x v="18"/>
    <x v="9"/>
  </r>
  <r>
    <n v="11181164"/>
    <n v="62"/>
    <x v="1"/>
    <x v="15"/>
    <x v="18"/>
    <x v="9"/>
  </r>
  <r>
    <n v="11181164"/>
    <n v="79"/>
    <x v="1"/>
    <x v="15"/>
    <x v="18"/>
    <x v="9"/>
  </r>
  <r>
    <n v="11211125"/>
    <n v="83"/>
    <x v="1"/>
    <x v="15"/>
    <x v="18"/>
    <x v="9"/>
  </r>
  <r>
    <n v="11199007"/>
    <n v="42"/>
    <x v="0"/>
    <x v="15"/>
    <x v="18"/>
    <x v="9"/>
  </r>
  <r>
    <n v="11225340"/>
    <n v="12"/>
    <x v="1"/>
    <x v="15"/>
    <x v="18"/>
    <x v="9"/>
  </r>
  <r>
    <n v="10980376"/>
    <n v="33"/>
    <x v="0"/>
    <x v="15"/>
    <x v="18"/>
    <x v="9"/>
  </r>
  <r>
    <n v="11198607"/>
    <n v="28"/>
    <x v="0"/>
    <x v="15"/>
    <x v="18"/>
    <x v="9"/>
  </r>
  <r>
    <n v="11198434"/>
    <n v="57"/>
    <x v="1"/>
    <x v="15"/>
    <x v="18"/>
    <x v="9"/>
  </r>
  <r>
    <n v="11192428"/>
    <n v="18"/>
    <x v="1"/>
    <x v="15"/>
    <x v="18"/>
    <x v="6"/>
  </r>
  <r>
    <n v="11199124"/>
    <n v="39"/>
    <x v="1"/>
    <x v="15"/>
    <x v="18"/>
    <x v="9"/>
  </r>
  <r>
    <n v="11202754"/>
    <n v="12"/>
    <x v="0"/>
    <x v="15"/>
    <x v="18"/>
    <x v="9"/>
  </r>
  <r>
    <n v="11180808"/>
    <n v="47"/>
    <x v="0"/>
    <x v="15"/>
    <x v="18"/>
    <x v="9"/>
  </r>
  <r>
    <n v="11180808"/>
    <n v="49"/>
    <x v="1"/>
    <x v="15"/>
    <x v="18"/>
    <x v="9"/>
  </r>
  <r>
    <n v="10910072"/>
    <n v="79"/>
    <x v="1"/>
    <x v="15"/>
    <x v="18"/>
    <x v="9"/>
  </r>
  <r>
    <n v="10980341"/>
    <n v="30"/>
    <x v="0"/>
    <x v="15"/>
    <x v="18"/>
    <x v="6"/>
  </r>
  <r>
    <n v="10980341"/>
    <n v="36"/>
    <x v="0"/>
    <x v="15"/>
    <x v="18"/>
    <x v="6"/>
  </r>
  <r>
    <n v="10980341"/>
    <n v="68"/>
    <x v="0"/>
    <x v="15"/>
    <x v="18"/>
    <x v="6"/>
  </r>
  <r>
    <n v="11200867"/>
    <n v="2"/>
    <x v="0"/>
    <x v="15"/>
    <x v="18"/>
    <x v="9"/>
  </r>
  <r>
    <n v="11216173"/>
    <n v="63"/>
    <x v="1"/>
    <x v="15"/>
    <x v="18"/>
    <x v="9"/>
  </r>
  <r>
    <n v="11216173"/>
    <n v="79"/>
    <x v="1"/>
    <x v="15"/>
    <x v="18"/>
    <x v="9"/>
  </r>
  <r>
    <n v="11155852"/>
    <n v="66"/>
    <x v="1"/>
    <x v="15"/>
    <x v="18"/>
    <x v="8"/>
  </r>
  <r>
    <n v="11229065"/>
    <n v="7"/>
    <x v="1"/>
    <x v="15"/>
    <x v="18"/>
    <x v="7"/>
  </r>
  <r>
    <n v="11229299"/>
    <n v="77"/>
    <x v="1"/>
    <x v="15"/>
    <x v="18"/>
    <x v="7"/>
  </r>
  <r>
    <n v="11163669"/>
    <n v="38"/>
    <x v="1"/>
    <x v="15"/>
    <x v="18"/>
    <x v="6"/>
  </r>
  <r>
    <n v="11164248"/>
    <n v="39"/>
    <x v="0"/>
    <x v="15"/>
    <x v="18"/>
    <x v="6"/>
  </r>
  <r>
    <n v="11217105"/>
    <n v="7"/>
    <x v="0"/>
    <x v="15"/>
    <x v="18"/>
    <x v="2"/>
  </r>
  <r>
    <n v="11229743"/>
    <n v="71"/>
    <x v="0"/>
    <x v="15"/>
    <x v="18"/>
    <x v="6"/>
  </r>
  <r>
    <n v="11217172"/>
    <n v="78"/>
    <x v="0"/>
    <x v="15"/>
    <x v="18"/>
    <x v="9"/>
  </r>
  <r>
    <n v="11232452"/>
    <n v="7"/>
    <x v="1"/>
    <x v="15"/>
    <x v="18"/>
    <x v="6"/>
  </r>
  <r>
    <n v="11108133"/>
    <n v="38"/>
    <x v="0"/>
    <x v="15"/>
    <x v="18"/>
    <x v="6"/>
  </r>
  <r>
    <n v="11239650"/>
    <n v="21"/>
    <x v="0"/>
    <x v="15"/>
    <x v="18"/>
    <x v="9"/>
  </r>
  <r>
    <n v="11239652"/>
    <n v="30"/>
    <x v="1"/>
    <x v="15"/>
    <x v="18"/>
    <x v="9"/>
  </r>
  <r>
    <n v="10980976"/>
    <n v="25"/>
    <x v="0"/>
    <x v="15"/>
    <x v="18"/>
    <x v="6"/>
  </r>
  <r>
    <n v="11107330"/>
    <n v="7"/>
    <x v="0"/>
    <x v="15"/>
    <x v="18"/>
    <x v="9"/>
  </r>
  <r>
    <n v="11210946"/>
    <n v="2"/>
    <x v="0"/>
    <x v="15"/>
    <x v="18"/>
    <x v="9"/>
  </r>
  <r>
    <n v="11215046"/>
    <n v="84"/>
    <x v="0"/>
    <x v="15"/>
    <x v="18"/>
    <x v="9"/>
  </r>
  <r>
    <n v="11104647"/>
    <n v="82"/>
    <x v="0"/>
    <x v="15"/>
    <x v="18"/>
    <x v="2"/>
  </r>
  <r>
    <n v="11212507"/>
    <n v="33"/>
    <x v="0"/>
    <x v="15"/>
    <x v="18"/>
    <x v="6"/>
  </r>
  <r>
    <n v="11105903"/>
    <n v="8"/>
    <x v="0"/>
    <x v="15"/>
    <x v="18"/>
    <x v="9"/>
  </r>
  <r>
    <n v="11182078"/>
    <n v="76"/>
    <x v="0"/>
    <x v="15"/>
    <x v="18"/>
    <x v="6"/>
  </r>
  <r>
    <n v="11104235"/>
    <n v="38"/>
    <x v="0"/>
    <x v="15"/>
    <x v="18"/>
    <x v="9"/>
  </r>
  <r>
    <n v="11108900"/>
    <n v="53"/>
    <x v="1"/>
    <x v="15"/>
    <x v="18"/>
    <x v="9"/>
  </r>
  <r>
    <n v="11215648"/>
    <n v="30"/>
    <x v="0"/>
    <x v="15"/>
    <x v="18"/>
    <x v="9"/>
  </r>
  <r>
    <n v="11215374"/>
    <n v="79"/>
    <x v="0"/>
    <x v="15"/>
    <x v="18"/>
    <x v="0"/>
  </r>
  <r>
    <n v="11212763"/>
    <n v="86"/>
    <x v="0"/>
    <x v="15"/>
    <x v="18"/>
    <x v="9"/>
  </r>
  <r>
    <n v="11210706"/>
    <n v="43"/>
    <x v="0"/>
    <x v="15"/>
    <x v="18"/>
    <x v="0"/>
  </r>
  <r>
    <n v="11211764"/>
    <n v="43"/>
    <x v="0"/>
    <x v="15"/>
    <x v="18"/>
    <x v="6"/>
  </r>
  <r>
    <n v="11199295"/>
    <n v="75"/>
    <x v="0"/>
    <x v="15"/>
    <x v="18"/>
    <x v="9"/>
  </r>
  <r>
    <n v="11216493"/>
    <n v="77"/>
    <x v="1"/>
    <x v="15"/>
    <x v="18"/>
    <x v="9"/>
  </r>
  <r>
    <n v="11203867"/>
    <n v="75"/>
    <x v="1"/>
    <x v="15"/>
    <x v="18"/>
    <x v="2"/>
  </r>
  <r>
    <n v="11199653"/>
    <n v="23"/>
    <x v="1"/>
    <x v="15"/>
    <x v="18"/>
    <x v="6"/>
  </r>
  <r>
    <n v="11209250"/>
    <n v="65"/>
    <x v="1"/>
    <x v="15"/>
    <x v="18"/>
    <x v="2"/>
  </r>
  <r>
    <n v="11209367"/>
    <n v="67"/>
    <x v="0"/>
    <x v="15"/>
    <x v="18"/>
    <x v="6"/>
  </r>
  <r>
    <n v="11217964"/>
    <n v="27"/>
    <x v="0"/>
    <x v="15"/>
    <x v="18"/>
    <x v="6"/>
  </r>
  <r>
    <n v="11209482"/>
    <n v="34"/>
    <x v="1"/>
    <x v="15"/>
    <x v="18"/>
    <x v="9"/>
  </r>
  <r>
    <n v="11210103"/>
    <n v="36"/>
    <x v="0"/>
    <x v="15"/>
    <x v="18"/>
    <x v="9"/>
  </r>
  <r>
    <n v="11210287"/>
    <n v="3"/>
    <x v="0"/>
    <x v="15"/>
    <x v="18"/>
    <x v="2"/>
  </r>
  <r>
    <n v="11210663"/>
    <n v="66"/>
    <x v="0"/>
    <x v="15"/>
    <x v="18"/>
    <x v="9"/>
  </r>
  <r>
    <n v="11216531"/>
    <n v="23"/>
    <x v="1"/>
    <x v="15"/>
    <x v="18"/>
    <x v="9"/>
  </r>
  <r>
    <n v="11216531"/>
    <n v="67"/>
    <x v="0"/>
    <x v="15"/>
    <x v="18"/>
    <x v="9"/>
  </r>
  <r>
    <n v="11216556"/>
    <n v="82"/>
    <x v="1"/>
    <x v="15"/>
    <x v="18"/>
    <x v="9"/>
  </r>
  <r>
    <n v="11265227"/>
    <n v="64"/>
    <x v="1"/>
    <x v="14"/>
    <x v="0"/>
    <x v="0"/>
  </r>
  <r>
    <n v="11265206"/>
    <n v="32"/>
    <x v="1"/>
    <x v="16"/>
    <x v="0"/>
    <x v="0"/>
  </r>
  <r>
    <n v="11264612"/>
    <n v="29"/>
    <x v="1"/>
    <x v="0"/>
    <x v="3"/>
    <x v="0"/>
  </r>
  <r>
    <n v="11268430"/>
    <n v="42"/>
    <x v="1"/>
    <x v="0"/>
    <x v="0"/>
    <x v="0"/>
  </r>
  <r>
    <n v="11266016"/>
    <n v="85"/>
    <x v="1"/>
    <x v="0"/>
    <x v="0"/>
    <x v="0"/>
  </r>
  <r>
    <n v="11266254"/>
    <n v="79"/>
    <x v="1"/>
    <x v="1"/>
    <x v="3"/>
    <x v="0"/>
  </r>
  <r>
    <n v="11266170"/>
    <n v="12"/>
    <x v="0"/>
    <x v="0"/>
    <x v="0"/>
    <x v="0"/>
  </r>
  <r>
    <n v="11268997"/>
    <n v="15"/>
    <x v="0"/>
    <x v="14"/>
    <x v="0"/>
    <x v="0"/>
  </r>
  <r>
    <n v="11268997"/>
    <n v="68"/>
    <x v="0"/>
    <x v="14"/>
    <x v="0"/>
    <x v="0"/>
  </r>
  <r>
    <n v="11268889"/>
    <n v="28"/>
    <x v="0"/>
    <x v="14"/>
    <x v="0"/>
    <x v="0"/>
  </r>
  <r>
    <n v="11270735"/>
    <n v="27"/>
    <x v="1"/>
    <x v="0"/>
    <x v="0"/>
    <x v="0"/>
  </r>
  <r>
    <n v="11272988"/>
    <n v="44"/>
    <x v="1"/>
    <x v="0"/>
    <x v="0"/>
    <x v="0"/>
  </r>
  <r>
    <n v="11272989"/>
    <n v="102"/>
    <x v="0"/>
    <x v="13"/>
    <x v="0"/>
    <x v="0"/>
  </r>
  <r>
    <n v="11272957"/>
    <n v="30"/>
    <x v="0"/>
    <x v="16"/>
    <x v="3"/>
    <x v="0"/>
  </r>
  <r>
    <n v="11272957"/>
    <n v="37"/>
    <x v="0"/>
    <x v="16"/>
    <x v="3"/>
    <x v="0"/>
  </r>
  <r>
    <n v="11272894"/>
    <n v="51"/>
    <x v="0"/>
    <x v="14"/>
    <x v="15"/>
    <x v="0"/>
  </r>
  <r>
    <n v="11277184"/>
    <n v="37"/>
    <x v="1"/>
    <x v="13"/>
    <x v="0"/>
    <x v="0"/>
  </r>
  <r>
    <n v="11277184"/>
    <n v="58"/>
    <x v="0"/>
    <x v="13"/>
    <x v="0"/>
    <x v="0"/>
  </r>
  <r>
    <n v="11277184"/>
    <n v="77"/>
    <x v="0"/>
    <x v="14"/>
    <x v="0"/>
    <x v="0"/>
  </r>
  <r>
    <n v="11278935"/>
    <n v="17"/>
    <x v="0"/>
    <x v="13"/>
    <x v="0"/>
    <x v="0"/>
  </r>
  <r>
    <n v="11280964"/>
    <n v="71"/>
    <x v="1"/>
    <x v="0"/>
    <x v="0"/>
    <x v="0"/>
  </r>
  <r>
    <n v="11270676"/>
    <n v="47"/>
    <x v="0"/>
    <x v="16"/>
    <x v="0"/>
    <x v="0"/>
  </r>
  <r>
    <n v="11266249"/>
    <n v="25"/>
    <x v="0"/>
    <x v="1"/>
    <x v="12"/>
    <x v="0"/>
  </r>
  <r>
    <n v="11272996"/>
    <n v="35"/>
    <x v="1"/>
    <x v="1"/>
    <x v="3"/>
    <x v="3"/>
  </r>
  <r>
    <n v="11276478"/>
    <n v="47"/>
    <x v="0"/>
    <x v="1"/>
    <x v="3"/>
    <x v="0"/>
  </r>
  <r>
    <n v="11278929"/>
    <n v="105"/>
    <x v="1"/>
    <x v="10"/>
    <x v="0"/>
    <x v="1"/>
  </r>
  <r>
    <n v="11277256"/>
    <n v="48"/>
    <x v="1"/>
    <x v="0"/>
    <x v="0"/>
    <x v="0"/>
  </r>
  <r>
    <n v="11282949"/>
    <n v="75"/>
    <x v="1"/>
    <x v="1"/>
    <x v="1"/>
    <x v="2"/>
  </r>
  <r>
    <n v="11282952"/>
    <n v="30"/>
    <x v="1"/>
    <x v="0"/>
    <x v="0"/>
    <x v="2"/>
  </r>
  <r>
    <n v="11241440"/>
    <n v="37"/>
    <x v="0"/>
    <x v="1"/>
    <x v="19"/>
    <x v="3"/>
  </r>
  <r>
    <n v="11268881"/>
    <n v="34"/>
    <x v="1"/>
    <x v="1"/>
    <x v="19"/>
    <x v="0"/>
  </r>
  <r>
    <n v="11276502"/>
    <n v="80"/>
    <x v="1"/>
    <x v="3"/>
    <x v="0"/>
    <x v="7"/>
  </r>
  <r>
    <n v="11284319"/>
    <n v="61"/>
    <x v="1"/>
    <x v="11"/>
    <x v="0"/>
    <x v="1"/>
  </r>
  <r>
    <n v="11280638"/>
    <n v="39"/>
    <x v="1"/>
    <x v="1"/>
    <x v="8"/>
    <x v="0"/>
  </r>
  <r>
    <n v="11283163"/>
    <n v="28"/>
    <x v="1"/>
    <x v="1"/>
    <x v="8"/>
    <x v="0"/>
  </r>
  <r>
    <n v="11288902"/>
    <n v="52"/>
    <x v="0"/>
    <x v="1"/>
    <x v="10"/>
    <x v="11"/>
  </r>
  <r>
    <n v="11288903"/>
    <n v="7"/>
    <x v="1"/>
    <x v="1"/>
    <x v="2"/>
    <x v="5"/>
  </r>
  <r>
    <n v="11288903"/>
    <n v="37"/>
    <x v="1"/>
    <x v="1"/>
    <x v="3"/>
    <x v="5"/>
  </r>
  <r>
    <n v="11288903"/>
    <n v="41"/>
    <x v="1"/>
    <x v="1"/>
    <x v="3"/>
    <x v="5"/>
  </r>
  <r>
    <n v="11270689"/>
    <n v="31"/>
    <x v="0"/>
    <x v="1"/>
    <x v="5"/>
    <x v="0"/>
  </r>
  <r>
    <n v="11270677"/>
    <n v="35"/>
    <x v="1"/>
    <x v="7"/>
    <x v="0"/>
    <x v="0"/>
  </r>
  <r>
    <n v="11270677"/>
    <n v="76"/>
    <x v="1"/>
    <x v="7"/>
    <x v="0"/>
    <x v="0"/>
  </r>
  <r>
    <n v="11270680"/>
    <n v="34"/>
    <x v="1"/>
    <x v="7"/>
    <x v="0"/>
    <x v="6"/>
  </r>
  <r>
    <n v="11283509"/>
    <n v="80"/>
    <x v="1"/>
    <x v="1"/>
    <x v="1"/>
    <x v="3"/>
  </r>
  <r>
    <n v="11270695"/>
    <n v="28"/>
    <x v="0"/>
    <x v="1"/>
    <x v="8"/>
    <x v="0"/>
  </r>
  <r>
    <n v="11270695"/>
    <n v="77"/>
    <x v="0"/>
    <x v="1"/>
    <x v="1"/>
    <x v="0"/>
  </r>
  <r>
    <n v="11288052"/>
    <n v="24"/>
    <x v="0"/>
    <x v="1"/>
    <x v="5"/>
    <x v="0"/>
  </r>
  <r>
    <n v="11288052"/>
    <n v="56"/>
    <x v="0"/>
    <x v="1"/>
    <x v="5"/>
    <x v="0"/>
  </r>
  <r>
    <n v="11270681"/>
    <n v="34"/>
    <x v="0"/>
    <x v="1"/>
    <x v="8"/>
    <x v="0"/>
  </r>
  <r>
    <n v="11289348"/>
    <n v="36"/>
    <x v="0"/>
    <x v="1"/>
    <x v="8"/>
    <x v="3"/>
  </r>
  <r>
    <n v="11283471"/>
    <n v="29"/>
    <x v="0"/>
    <x v="1"/>
    <x v="8"/>
    <x v="0"/>
  </r>
  <r>
    <n v="11262906"/>
    <n v="66"/>
    <x v="0"/>
    <x v="13"/>
    <x v="0"/>
    <x v="3"/>
  </r>
  <r>
    <n v="616170417"/>
    <n v="16"/>
    <x v="0"/>
    <x v="7"/>
    <x v="0"/>
    <x v="1"/>
  </r>
  <r>
    <n v="619077710"/>
    <n v="21"/>
    <x v="1"/>
    <x v="7"/>
    <x v="0"/>
    <x v="7"/>
  </r>
  <r>
    <n v="11187564"/>
    <n v="6"/>
    <x v="1"/>
    <x v="1"/>
    <x v="3"/>
    <x v="7"/>
  </r>
  <r>
    <n v="11255586"/>
    <n v="22"/>
    <x v="0"/>
    <x v="0"/>
    <x v="0"/>
    <x v="1"/>
  </r>
  <r>
    <n v="617267603"/>
    <n v="17"/>
    <x v="0"/>
    <x v="0"/>
    <x v="0"/>
    <x v="0"/>
  </r>
  <r>
    <n v="11288887"/>
    <n v="83"/>
    <x v="0"/>
    <x v="13"/>
    <x v="0"/>
    <x v="6"/>
  </r>
  <r>
    <n v="11288880"/>
    <n v="30"/>
    <x v="1"/>
    <x v="1"/>
    <x v="6"/>
    <x v="5"/>
  </r>
  <r>
    <n v="11282941"/>
    <n v="3"/>
    <x v="1"/>
    <x v="1"/>
    <x v="4"/>
    <x v="0"/>
  </r>
  <r>
    <n v="11282941"/>
    <n v="12"/>
    <x v="1"/>
    <x v="1"/>
    <x v="4"/>
    <x v="0"/>
  </r>
  <r>
    <n v="11289536"/>
    <n v="36"/>
    <x v="1"/>
    <x v="1"/>
    <x v="3"/>
    <x v="0"/>
  </r>
  <r>
    <n v="11284254"/>
    <n v="72"/>
    <x v="1"/>
    <x v="17"/>
    <x v="0"/>
    <x v="6"/>
  </r>
  <r>
    <n v="11284269"/>
    <n v="15"/>
    <x v="0"/>
    <x v="1"/>
    <x v="6"/>
    <x v="4"/>
  </r>
  <r>
    <n v="11284269"/>
    <n v="28"/>
    <x v="1"/>
    <x v="1"/>
    <x v="6"/>
    <x v="4"/>
  </r>
  <r>
    <n v="11284280"/>
    <n v="43"/>
    <x v="1"/>
    <x v="1"/>
    <x v="8"/>
    <x v="12"/>
  </r>
  <r>
    <n v="11282939"/>
    <n v="23"/>
    <x v="1"/>
    <x v="17"/>
    <x v="3"/>
    <x v="0"/>
  </r>
  <r>
    <n v="11287063"/>
    <n v="19"/>
    <x v="0"/>
    <x v="13"/>
    <x v="0"/>
    <x v="9"/>
  </r>
  <r>
    <n v="11287063"/>
    <n v="47"/>
    <x v="1"/>
    <x v="13"/>
    <x v="0"/>
    <x v="9"/>
  </r>
  <r>
    <n v="11286398"/>
    <n v="32"/>
    <x v="0"/>
    <x v="13"/>
    <x v="0"/>
    <x v="0"/>
  </r>
  <r>
    <n v="11287909"/>
    <n v="3"/>
    <x v="1"/>
    <x v="1"/>
    <x v="8"/>
    <x v="12"/>
  </r>
  <r>
    <n v="620764210"/>
    <n v="78"/>
    <x v="0"/>
    <x v="0"/>
    <x v="0"/>
    <x v="7"/>
  </r>
  <r>
    <n v="616132092"/>
    <n v="67"/>
    <x v="1"/>
    <x v="1"/>
    <x v="7"/>
    <x v="0"/>
  </r>
  <r>
    <n v="617346396"/>
    <n v="30"/>
    <x v="0"/>
    <x v="7"/>
    <x v="0"/>
    <x v="7"/>
  </r>
  <r>
    <n v="620720357"/>
    <n v="76"/>
    <x v="1"/>
    <x v="10"/>
    <x v="0"/>
    <x v="3"/>
  </r>
  <r>
    <n v="11291284"/>
    <n v="81"/>
    <x v="1"/>
    <x v="1"/>
    <x v="5"/>
    <x v="5"/>
  </r>
  <r>
    <n v="11281798"/>
    <n v="41"/>
    <x v="1"/>
    <x v="1"/>
    <x v="1"/>
    <x v="6"/>
  </r>
  <r>
    <n v="620073971"/>
    <n v="17"/>
    <x v="0"/>
    <x v="7"/>
    <x v="0"/>
    <x v="10"/>
  </r>
  <r>
    <n v="11291285"/>
    <n v="2"/>
    <x v="1"/>
    <x v="1"/>
    <x v="8"/>
    <x v="12"/>
  </r>
  <r>
    <n v="620677020"/>
    <n v="70"/>
    <x v="1"/>
    <x v="10"/>
    <x v="0"/>
    <x v="7"/>
  </r>
  <r>
    <n v="11293293"/>
    <n v="39"/>
    <x v="0"/>
    <x v="10"/>
    <x v="0"/>
    <x v="2"/>
  </r>
  <r>
    <n v="11294432"/>
    <n v="20"/>
    <x v="1"/>
    <x v="1"/>
    <x v="2"/>
    <x v="3"/>
  </r>
  <r>
    <m/>
    <m/>
    <x v="2"/>
    <x v="15"/>
    <x v="18"/>
    <x v="0"/>
  </r>
  <r>
    <m/>
    <m/>
    <x v="2"/>
    <x v="15"/>
    <x v="18"/>
    <x v="0"/>
  </r>
  <r>
    <m/>
    <m/>
    <x v="2"/>
    <x v="15"/>
    <x v="18"/>
    <x v="0"/>
  </r>
  <r>
    <m/>
    <m/>
    <x v="2"/>
    <x v="15"/>
    <x v="18"/>
    <x v="0"/>
  </r>
  <r>
    <m/>
    <m/>
    <x v="2"/>
    <x v="15"/>
    <x v="18"/>
    <x v="0"/>
  </r>
  <r>
    <m/>
    <m/>
    <x v="2"/>
    <x v="15"/>
    <x v="18"/>
    <x v="0"/>
  </r>
  <r>
    <m/>
    <m/>
    <x v="2"/>
    <x v="15"/>
    <x v="18"/>
    <x v="0"/>
  </r>
  <r>
    <m/>
    <m/>
    <x v="2"/>
    <x v="15"/>
    <x v="18"/>
    <x v="0"/>
  </r>
  <r>
    <m/>
    <m/>
    <x v="2"/>
    <x v="15"/>
    <x v="18"/>
    <x v="0"/>
  </r>
  <r>
    <m/>
    <m/>
    <x v="2"/>
    <x v="15"/>
    <x v="18"/>
    <x v="0"/>
  </r>
  <r>
    <m/>
    <m/>
    <x v="2"/>
    <x v="15"/>
    <x v="18"/>
    <x v="0"/>
  </r>
  <r>
    <m/>
    <m/>
    <x v="2"/>
    <x v="15"/>
    <x v="18"/>
    <x v="0"/>
  </r>
  <r>
    <m/>
    <m/>
    <x v="2"/>
    <x v="15"/>
    <x v="18"/>
    <x v="0"/>
  </r>
  <r>
    <m/>
    <m/>
    <x v="2"/>
    <x v="15"/>
    <x v="18"/>
    <x v="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428">
  <r>
    <n v="11211272"/>
    <n v="36"/>
    <x v="0"/>
    <x v="0"/>
    <x v="0"/>
    <x v="0"/>
  </r>
  <r>
    <n v="11258134"/>
    <n v="50"/>
    <x v="0"/>
    <x v="0"/>
    <x v="0"/>
    <x v="1"/>
  </r>
  <r>
    <n v="11258137"/>
    <n v="32"/>
    <x v="1"/>
    <x v="0"/>
    <x v="0"/>
    <x v="2"/>
  </r>
  <r>
    <n v="11262170"/>
    <n v="84"/>
    <x v="1"/>
    <x v="0"/>
    <x v="0"/>
    <x v="3"/>
  </r>
  <r>
    <n v="11264680"/>
    <n v="42"/>
    <x v="1"/>
    <x v="0"/>
    <x v="0"/>
    <x v="4"/>
  </r>
  <r>
    <n v="11263561"/>
    <n v="82"/>
    <x v="0"/>
    <x v="0"/>
    <x v="0"/>
    <x v="0"/>
  </r>
  <r>
    <n v="11266629"/>
    <n v="83"/>
    <x v="0"/>
    <x v="0"/>
    <x v="0"/>
    <x v="0"/>
  </r>
  <r>
    <n v="11261901"/>
    <n v="33"/>
    <x v="0"/>
    <x v="0"/>
    <x v="0"/>
    <x v="1"/>
  </r>
  <r>
    <n v="11268069"/>
    <n v="17"/>
    <x v="0"/>
    <x v="0"/>
    <x v="0"/>
    <x v="3"/>
  </r>
  <r>
    <n v="11263713"/>
    <n v="5"/>
    <x v="1"/>
    <x v="0"/>
    <x v="0"/>
    <x v="5"/>
  </r>
  <r>
    <n v="11264910"/>
    <n v="71"/>
    <x v="1"/>
    <x v="0"/>
    <x v="0"/>
    <x v="0"/>
  </r>
  <r>
    <n v="11266673"/>
    <n v="87"/>
    <x v="1"/>
    <x v="0"/>
    <x v="0"/>
    <x v="5"/>
  </r>
  <r>
    <n v="11261244"/>
    <n v="81"/>
    <x v="1"/>
    <x v="0"/>
    <x v="0"/>
    <x v="3"/>
  </r>
  <r>
    <n v="11220164"/>
    <n v="40"/>
    <x v="0"/>
    <x v="0"/>
    <x v="0"/>
    <x v="0"/>
  </r>
  <r>
    <n v="11220164"/>
    <n v="72"/>
    <x v="0"/>
    <x v="0"/>
    <x v="0"/>
    <x v="0"/>
  </r>
  <r>
    <n v="11220160"/>
    <n v="33"/>
    <x v="1"/>
    <x v="0"/>
    <x v="0"/>
    <x v="0"/>
  </r>
  <r>
    <n v="11220160"/>
    <n v="56"/>
    <x v="0"/>
    <x v="0"/>
    <x v="0"/>
    <x v="0"/>
  </r>
  <r>
    <n v="11247779"/>
    <n v="34"/>
    <x v="0"/>
    <x v="0"/>
    <x v="0"/>
    <x v="0"/>
  </r>
  <r>
    <n v="11247784"/>
    <n v="23"/>
    <x v="0"/>
    <x v="0"/>
    <x v="0"/>
    <x v="0"/>
  </r>
  <r>
    <n v="11247784"/>
    <n v="35"/>
    <x v="0"/>
    <x v="0"/>
    <x v="0"/>
    <x v="0"/>
  </r>
  <r>
    <n v="11247806"/>
    <n v="1"/>
    <x v="0"/>
    <x v="0"/>
    <x v="0"/>
    <x v="0"/>
  </r>
  <r>
    <n v="11196854"/>
    <n v="49"/>
    <x v="1"/>
    <x v="0"/>
    <x v="0"/>
    <x v="3"/>
  </r>
  <r>
    <n v="11225953"/>
    <n v="87"/>
    <x v="1"/>
    <x v="0"/>
    <x v="0"/>
    <x v="0"/>
  </r>
  <r>
    <n v="11235950"/>
    <n v="2"/>
    <x v="1"/>
    <x v="0"/>
    <x v="0"/>
    <x v="4"/>
  </r>
  <r>
    <n v="11245152"/>
    <n v="52"/>
    <x v="0"/>
    <x v="0"/>
    <x v="0"/>
    <x v="6"/>
  </r>
  <r>
    <n v="11246641"/>
    <n v="28"/>
    <x v="1"/>
    <x v="0"/>
    <x v="0"/>
    <x v="4"/>
  </r>
  <r>
    <n v="11258599"/>
    <n v="20"/>
    <x v="0"/>
    <x v="0"/>
    <x v="0"/>
    <x v="0"/>
  </r>
  <r>
    <n v="11258599"/>
    <n v="48"/>
    <x v="0"/>
    <x v="0"/>
    <x v="0"/>
    <x v="0"/>
  </r>
  <r>
    <n v="11258596"/>
    <n v="11"/>
    <x v="1"/>
    <x v="0"/>
    <x v="0"/>
    <x v="3"/>
  </r>
  <r>
    <n v="11264994"/>
    <n v="43"/>
    <x v="1"/>
    <x v="0"/>
    <x v="0"/>
    <x v="0"/>
  </r>
  <r>
    <n v="11196860"/>
    <n v="30"/>
    <x v="1"/>
    <x v="0"/>
    <x v="0"/>
    <x v="4"/>
  </r>
  <r>
    <n v="11220891"/>
    <n v="37"/>
    <x v="1"/>
    <x v="0"/>
    <x v="0"/>
    <x v="4"/>
  </r>
  <r>
    <n v="11258735"/>
    <n v="79"/>
    <x v="1"/>
    <x v="0"/>
    <x v="0"/>
    <x v="7"/>
  </r>
  <r>
    <n v="11260888"/>
    <n v="37"/>
    <x v="1"/>
    <x v="0"/>
    <x v="0"/>
    <x v="0"/>
  </r>
  <r>
    <n v="11260888"/>
    <n v="40"/>
    <x v="1"/>
    <x v="0"/>
    <x v="0"/>
    <x v="0"/>
  </r>
  <r>
    <n v="11261094"/>
    <n v="14"/>
    <x v="1"/>
    <x v="0"/>
    <x v="0"/>
    <x v="0"/>
  </r>
  <r>
    <n v="11258846"/>
    <n v="48"/>
    <x v="0"/>
    <x v="0"/>
    <x v="0"/>
    <x v="8"/>
  </r>
  <r>
    <n v="11263620"/>
    <n v="76"/>
    <x v="0"/>
    <x v="0"/>
    <x v="0"/>
    <x v="8"/>
  </r>
  <r>
    <n v="11266615"/>
    <n v="51"/>
    <x v="0"/>
    <x v="0"/>
    <x v="0"/>
    <x v="9"/>
  </r>
  <r>
    <n v="11266404"/>
    <n v="30"/>
    <x v="0"/>
    <x v="0"/>
    <x v="0"/>
    <x v="0"/>
  </r>
  <r>
    <n v="11271366"/>
    <n v="63"/>
    <x v="0"/>
    <x v="0"/>
    <x v="0"/>
    <x v="3"/>
  </r>
  <r>
    <n v="11270818"/>
    <n v="20"/>
    <x v="1"/>
    <x v="0"/>
    <x v="0"/>
    <x v="10"/>
  </r>
  <r>
    <n v="11270762"/>
    <n v="14"/>
    <x v="1"/>
    <x v="0"/>
    <x v="0"/>
    <x v="0"/>
  </r>
  <r>
    <n v="11270762"/>
    <n v="41"/>
    <x v="1"/>
    <x v="0"/>
    <x v="0"/>
    <x v="0"/>
  </r>
  <r>
    <n v="11271389"/>
    <n v="41"/>
    <x v="1"/>
    <x v="0"/>
    <x v="0"/>
    <x v="7"/>
  </r>
  <r>
    <n v="11271368"/>
    <n v="6"/>
    <x v="1"/>
    <x v="0"/>
    <x v="0"/>
    <x v="4"/>
  </r>
  <r>
    <n v="11275156"/>
    <n v="33"/>
    <x v="1"/>
    <x v="0"/>
    <x v="0"/>
    <x v="0"/>
  </r>
  <r>
    <n v="11275161"/>
    <n v="40"/>
    <x v="1"/>
    <x v="0"/>
    <x v="0"/>
    <x v="0"/>
  </r>
  <r>
    <n v="11275091"/>
    <n v="37"/>
    <x v="0"/>
    <x v="0"/>
    <x v="0"/>
    <x v="4"/>
  </r>
  <r>
    <n v="11275147"/>
    <n v="75"/>
    <x v="1"/>
    <x v="0"/>
    <x v="0"/>
    <x v="3"/>
  </r>
  <r>
    <n v="11274755"/>
    <n v="2"/>
    <x v="1"/>
    <x v="0"/>
    <x v="0"/>
    <x v="7"/>
  </r>
  <r>
    <n v="11275079"/>
    <n v="42"/>
    <x v="0"/>
    <x v="0"/>
    <x v="0"/>
    <x v="8"/>
  </r>
  <r>
    <n v="11275078"/>
    <n v="56"/>
    <x v="1"/>
    <x v="0"/>
    <x v="0"/>
    <x v="1"/>
  </r>
  <r>
    <n v="617268654"/>
    <n v="19"/>
    <x v="1"/>
    <x v="0"/>
    <x v="0"/>
    <x v="11"/>
  </r>
  <r>
    <n v="11199331"/>
    <n v="30"/>
    <x v="0"/>
    <x v="0"/>
    <x v="0"/>
    <x v="10"/>
  </r>
  <r>
    <n v="11199336"/>
    <n v="14"/>
    <x v="1"/>
    <x v="0"/>
    <x v="0"/>
    <x v="4"/>
  </r>
  <r>
    <n v="11275900"/>
    <n v="26"/>
    <x v="1"/>
    <x v="0"/>
    <x v="0"/>
    <x v="2"/>
  </r>
  <r>
    <n v="11275900"/>
    <n v="73"/>
    <x v="1"/>
    <x v="0"/>
    <x v="0"/>
    <x v="2"/>
  </r>
  <r>
    <n v="11270670"/>
    <n v="84"/>
    <x v="0"/>
    <x v="0"/>
    <x v="0"/>
    <x v="0"/>
  </r>
  <r>
    <n v="11280244"/>
    <n v="21"/>
    <x v="0"/>
    <x v="0"/>
    <x v="0"/>
    <x v="9"/>
  </r>
  <r>
    <n v="11280244"/>
    <n v="25"/>
    <x v="1"/>
    <x v="0"/>
    <x v="0"/>
    <x v="9"/>
  </r>
  <r>
    <n v="11280243"/>
    <n v="28"/>
    <x v="1"/>
    <x v="0"/>
    <x v="0"/>
    <x v="2"/>
  </r>
  <r>
    <n v="617400308"/>
    <n v="70"/>
    <x v="0"/>
    <x v="0"/>
    <x v="1"/>
    <x v="3"/>
  </r>
  <r>
    <n v="616250119"/>
    <n v="74"/>
    <x v="1"/>
    <x v="0"/>
    <x v="0"/>
    <x v="4"/>
  </r>
  <r>
    <n v="620352438"/>
    <n v="25"/>
    <x v="1"/>
    <x v="0"/>
    <x v="0"/>
    <x v="4"/>
  </r>
  <r>
    <n v="11276443"/>
    <n v="3"/>
    <x v="1"/>
    <x v="0"/>
    <x v="0"/>
    <x v="0"/>
  </r>
  <r>
    <n v="11276443"/>
    <n v="5"/>
    <x v="0"/>
    <x v="0"/>
    <x v="0"/>
    <x v="0"/>
  </r>
  <r>
    <n v="11249810"/>
    <n v="41"/>
    <x v="0"/>
    <x v="0"/>
    <x v="0"/>
    <x v="7"/>
  </r>
  <r>
    <n v="11249818"/>
    <n v="31"/>
    <x v="0"/>
    <x v="0"/>
    <x v="0"/>
    <x v="7"/>
  </r>
  <r>
    <n v="11276444"/>
    <n v="29"/>
    <x v="0"/>
    <x v="0"/>
    <x v="0"/>
    <x v="0"/>
  </r>
  <r>
    <n v="11276444"/>
    <n v="32"/>
    <x v="1"/>
    <x v="0"/>
    <x v="0"/>
    <x v="0"/>
  </r>
  <r>
    <n v="11276444"/>
    <n v="33"/>
    <x v="0"/>
    <x v="0"/>
    <x v="0"/>
    <x v="0"/>
  </r>
  <r>
    <n v="616248837"/>
    <n v="21"/>
    <x v="1"/>
    <x v="0"/>
    <x v="0"/>
    <x v="3"/>
  </r>
  <r>
    <n v="11277385"/>
    <n v="38"/>
    <x v="1"/>
    <x v="0"/>
    <x v="0"/>
    <x v="0"/>
  </r>
  <r>
    <n v="11282958"/>
    <n v="30"/>
    <x v="0"/>
    <x v="0"/>
    <x v="0"/>
    <x v="0"/>
  </r>
  <r>
    <n v="11280974"/>
    <n v="39"/>
    <x v="0"/>
    <x v="0"/>
    <x v="0"/>
    <x v="0"/>
  </r>
  <r>
    <n v="11277387"/>
    <n v="3"/>
    <x v="1"/>
    <x v="0"/>
    <x v="0"/>
    <x v="0"/>
  </r>
  <r>
    <n v="11277387"/>
    <n v="77"/>
    <x v="0"/>
    <x v="0"/>
    <x v="0"/>
    <x v="0"/>
  </r>
  <r>
    <n v="11270688"/>
    <n v="36"/>
    <x v="1"/>
    <x v="0"/>
    <x v="0"/>
    <x v="3"/>
  </r>
  <r>
    <n v="11277706"/>
    <n v="16"/>
    <x v="1"/>
    <x v="0"/>
    <x v="0"/>
    <x v="0"/>
  </r>
  <r>
    <n v="11255628"/>
    <n v="70"/>
    <x v="0"/>
    <x v="0"/>
    <x v="0"/>
    <x v="4"/>
  </r>
  <r>
    <n v="11280227"/>
    <n v="28"/>
    <x v="1"/>
    <x v="0"/>
    <x v="0"/>
    <x v="2"/>
  </r>
  <r>
    <n v="11280315"/>
    <n v="6"/>
    <x v="1"/>
    <x v="0"/>
    <x v="0"/>
    <x v="6"/>
  </r>
  <r>
    <n v="11282950"/>
    <n v="44"/>
    <x v="1"/>
    <x v="0"/>
    <x v="0"/>
    <x v="0"/>
  </r>
  <r>
    <n v="11276516"/>
    <n v="11"/>
    <x v="1"/>
    <x v="0"/>
    <x v="0"/>
    <x v="0"/>
  </r>
  <r>
    <n v="11270099"/>
    <n v="84"/>
    <x v="0"/>
    <x v="0"/>
    <x v="0"/>
    <x v="0"/>
  </r>
  <r>
    <n v="11276724"/>
    <n v="17"/>
    <x v="0"/>
    <x v="0"/>
    <x v="0"/>
    <x v="0"/>
  </r>
  <r>
    <n v="11276724"/>
    <n v="26"/>
    <x v="1"/>
    <x v="0"/>
    <x v="0"/>
    <x v="0"/>
  </r>
  <r>
    <n v="11280952"/>
    <n v="12"/>
    <x v="1"/>
    <x v="0"/>
    <x v="0"/>
    <x v="11"/>
  </r>
  <r>
    <n v="11280952"/>
    <n v="38"/>
    <x v="1"/>
    <x v="0"/>
    <x v="0"/>
    <x v="11"/>
  </r>
  <r>
    <n v="617307746"/>
    <n v="33"/>
    <x v="1"/>
    <x v="0"/>
    <x v="0"/>
    <x v="4"/>
  </r>
  <r>
    <n v="11280638"/>
    <n v="23"/>
    <x v="0"/>
    <x v="0"/>
    <x v="0"/>
    <x v="0"/>
  </r>
  <r>
    <n v="11280638"/>
    <n v="41"/>
    <x v="1"/>
    <x v="0"/>
    <x v="0"/>
    <x v="0"/>
  </r>
  <r>
    <n v="11281670"/>
    <n v="39"/>
    <x v="0"/>
    <x v="0"/>
    <x v="0"/>
    <x v="6"/>
  </r>
  <r>
    <n v="11270695"/>
    <n v="32"/>
    <x v="1"/>
    <x v="0"/>
    <x v="0"/>
    <x v="0"/>
  </r>
  <r>
    <n v="11283468"/>
    <n v="75"/>
    <x v="0"/>
    <x v="0"/>
    <x v="0"/>
    <x v="0"/>
  </r>
  <r>
    <n v="11283471"/>
    <n v="11"/>
    <x v="0"/>
    <x v="0"/>
    <x v="0"/>
    <x v="0"/>
  </r>
  <r>
    <n v="619077704"/>
    <n v="39"/>
    <x v="0"/>
    <x v="0"/>
    <x v="0"/>
    <x v="3"/>
  </r>
  <r>
    <n v="11244967"/>
    <n v="74"/>
    <x v="0"/>
    <x v="0"/>
    <x v="0"/>
    <x v="3"/>
  </r>
  <r>
    <n v="11288877"/>
    <n v="72"/>
    <x v="0"/>
    <x v="0"/>
    <x v="0"/>
    <x v="8"/>
  </r>
  <r>
    <n v="11288880"/>
    <n v="49"/>
    <x v="1"/>
    <x v="0"/>
    <x v="0"/>
    <x v="2"/>
  </r>
  <r>
    <n v="11287908"/>
    <n v="77"/>
    <x v="1"/>
    <x v="0"/>
    <x v="0"/>
    <x v="8"/>
  </r>
  <r>
    <n v="11284280"/>
    <n v="26"/>
    <x v="1"/>
    <x v="0"/>
    <x v="0"/>
    <x v="8"/>
  </r>
  <r>
    <n v="11286398"/>
    <n v="74"/>
    <x v="0"/>
    <x v="0"/>
    <x v="0"/>
    <x v="0"/>
  </r>
  <r>
    <n v="11204038"/>
    <n v="24"/>
    <x v="1"/>
    <x v="0"/>
    <x v="0"/>
    <x v="4"/>
  </r>
  <r>
    <n v="617346390"/>
    <n v="78"/>
    <x v="0"/>
    <x v="0"/>
    <x v="0"/>
    <x v="4"/>
  </r>
  <r>
    <n v="11289013"/>
    <n v="42"/>
    <x v="1"/>
    <x v="0"/>
    <x v="0"/>
    <x v="2"/>
  </r>
  <r>
    <n v="11291284"/>
    <n v="29"/>
    <x v="1"/>
    <x v="0"/>
    <x v="0"/>
    <x v="2"/>
  </r>
  <r>
    <n v="11255609"/>
    <n v="8"/>
    <x v="0"/>
    <x v="0"/>
    <x v="0"/>
    <x v="6"/>
  </r>
  <r>
    <n v="11291285"/>
    <n v="10"/>
    <x v="1"/>
    <x v="0"/>
    <x v="0"/>
    <x v="8"/>
  </r>
  <r>
    <n v="11291285"/>
    <n v="23"/>
    <x v="1"/>
    <x v="0"/>
    <x v="0"/>
    <x v="8"/>
  </r>
  <r>
    <n v="11291286"/>
    <n v="26"/>
    <x v="1"/>
    <x v="0"/>
    <x v="0"/>
    <x v="2"/>
  </r>
  <r>
    <n v="619053516"/>
    <n v="56"/>
    <x v="1"/>
    <x v="0"/>
    <x v="0"/>
    <x v="4"/>
  </r>
  <r>
    <n v="11247794"/>
    <n v="38"/>
    <x v="1"/>
    <x v="1"/>
    <x v="2"/>
    <x v="0"/>
  </r>
  <r>
    <n v="616137720"/>
    <n v="38"/>
    <x v="1"/>
    <x v="2"/>
    <x v="3"/>
    <x v="4"/>
  </r>
  <r>
    <n v="11220162"/>
    <n v="44"/>
    <x v="1"/>
    <x v="3"/>
    <x v="4"/>
    <x v="0"/>
  </r>
  <r>
    <n v="11247751"/>
    <n v="82"/>
    <x v="1"/>
    <x v="3"/>
    <x v="5"/>
    <x v="0"/>
  </r>
  <r>
    <n v="11260863"/>
    <n v="11"/>
    <x v="0"/>
    <x v="3"/>
    <x v="4"/>
    <x v="4"/>
  </r>
  <r>
    <n v="11274606"/>
    <n v="30"/>
    <x v="1"/>
    <x v="3"/>
    <x v="0"/>
    <x v="7"/>
  </r>
  <r>
    <n v="11270672"/>
    <n v="32"/>
    <x v="1"/>
    <x v="3"/>
    <x v="1"/>
    <x v="0"/>
  </r>
  <r>
    <n v="620784754"/>
    <n v="12"/>
    <x v="1"/>
    <x v="3"/>
    <x v="2"/>
    <x v="0"/>
  </r>
  <r>
    <n v="11278935"/>
    <n v="70"/>
    <x v="0"/>
    <x v="3"/>
    <x v="6"/>
    <x v="0"/>
  </r>
  <r>
    <n v="11280963"/>
    <n v="42"/>
    <x v="0"/>
    <x v="3"/>
    <x v="6"/>
    <x v="0"/>
  </r>
  <r>
    <n v="11257681"/>
    <n v="36"/>
    <x v="1"/>
    <x v="3"/>
    <x v="4"/>
    <x v="4"/>
  </r>
  <r>
    <n v="620259609"/>
    <n v="12"/>
    <x v="1"/>
    <x v="4"/>
    <x v="0"/>
    <x v="7"/>
  </r>
  <r>
    <n v="11273069"/>
    <n v="66"/>
    <x v="1"/>
    <x v="4"/>
    <x v="7"/>
    <x v="3"/>
  </r>
  <r>
    <n v="616228096"/>
    <n v="38"/>
    <x v="0"/>
    <x v="4"/>
    <x v="8"/>
    <x v="6"/>
  </r>
  <r>
    <n v="11247784"/>
    <n v="79"/>
    <x v="1"/>
    <x v="4"/>
    <x v="5"/>
    <x v="0"/>
  </r>
  <r>
    <n v="616263000"/>
    <n v="40"/>
    <x v="1"/>
    <x v="4"/>
    <x v="8"/>
    <x v="2"/>
  </r>
  <r>
    <n v="616263007"/>
    <n v="55"/>
    <x v="1"/>
    <x v="4"/>
    <x v="1"/>
    <x v="9"/>
  </r>
  <r>
    <n v="620536564"/>
    <n v="61"/>
    <x v="0"/>
    <x v="4"/>
    <x v="4"/>
    <x v="2"/>
  </r>
  <r>
    <n v="11260838"/>
    <n v="55"/>
    <x v="1"/>
    <x v="4"/>
    <x v="8"/>
    <x v="2"/>
  </r>
  <r>
    <n v="11260895"/>
    <n v="33"/>
    <x v="1"/>
    <x v="4"/>
    <x v="1"/>
    <x v="11"/>
  </r>
  <r>
    <n v="11260919"/>
    <n v="3"/>
    <x v="0"/>
    <x v="4"/>
    <x v="4"/>
    <x v="0"/>
  </r>
  <r>
    <n v="11263866"/>
    <n v="61"/>
    <x v="0"/>
    <x v="4"/>
    <x v="8"/>
    <x v="0"/>
  </r>
  <r>
    <n v="11265027"/>
    <n v="31"/>
    <x v="1"/>
    <x v="4"/>
    <x v="1"/>
    <x v="0"/>
  </r>
  <r>
    <n v="11266561"/>
    <n v="40"/>
    <x v="1"/>
    <x v="4"/>
    <x v="1"/>
    <x v="5"/>
  </r>
  <r>
    <n v="11266906"/>
    <n v="40"/>
    <x v="1"/>
    <x v="4"/>
    <x v="1"/>
    <x v="5"/>
  </r>
  <r>
    <n v="11267020"/>
    <n v="33"/>
    <x v="0"/>
    <x v="4"/>
    <x v="8"/>
    <x v="0"/>
  </r>
  <r>
    <n v="11266406"/>
    <n v="27"/>
    <x v="1"/>
    <x v="4"/>
    <x v="4"/>
    <x v="0"/>
  </r>
  <r>
    <n v="11271370"/>
    <n v="54"/>
    <x v="1"/>
    <x v="4"/>
    <x v="9"/>
    <x v="3"/>
  </r>
  <r>
    <n v="11270756"/>
    <n v="77"/>
    <x v="1"/>
    <x v="4"/>
    <x v="8"/>
    <x v="8"/>
  </r>
  <r>
    <n v="11272001"/>
    <n v="54"/>
    <x v="1"/>
    <x v="4"/>
    <x v="1"/>
    <x v="11"/>
  </r>
  <r>
    <n v="11271993"/>
    <n v="57"/>
    <x v="1"/>
    <x v="4"/>
    <x v="8"/>
    <x v="2"/>
  </r>
  <r>
    <n v="11271996"/>
    <n v="25"/>
    <x v="1"/>
    <x v="4"/>
    <x v="4"/>
    <x v="8"/>
  </r>
  <r>
    <n v="11275045"/>
    <n v="26"/>
    <x v="0"/>
    <x v="4"/>
    <x v="8"/>
    <x v="11"/>
  </r>
  <r>
    <n v="11275045"/>
    <n v="84"/>
    <x v="1"/>
    <x v="4"/>
    <x v="1"/>
    <x v="11"/>
  </r>
  <r>
    <n v="617400316"/>
    <n v="68"/>
    <x v="0"/>
    <x v="4"/>
    <x v="1"/>
    <x v="10"/>
  </r>
  <r>
    <n v="620680481"/>
    <n v="3"/>
    <x v="0"/>
    <x v="4"/>
    <x v="8"/>
    <x v="12"/>
  </r>
  <r>
    <n v="11277917"/>
    <n v="3"/>
    <x v="1"/>
    <x v="4"/>
    <x v="4"/>
    <x v="2"/>
  </r>
  <r>
    <n v="11278209"/>
    <n v="34"/>
    <x v="0"/>
    <x v="4"/>
    <x v="8"/>
    <x v="0"/>
  </r>
  <r>
    <n v="11278209"/>
    <n v="41"/>
    <x v="0"/>
    <x v="4"/>
    <x v="8"/>
    <x v="0"/>
  </r>
  <r>
    <n v="11276642"/>
    <n v="74"/>
    <x v="1"/>
    <x v="4"/>
    <x v="2"/>
    <x v="0"/>
  </r>
  <r>
    <n v="11277487"/>
    <n v="40"/>
    <x v="0"/>
    <x v="4"/>
    <x v="6"/>
    <x v="0"/>
  </r>
  <r>
    <n v="11277487"/>
    <n v="43"/>
    <x v="0"/>
    <x v="4"/>
    <x v="6"/>
    <x v="0"/>
  </r>
  <r>
    <n v="11260804"/>
    <n v="68"/>
    <x v="1"/>
    <x v="5"/>
    <x v="2"/>
    <x v="10"/>
  </r>
  <r>
    <n v="11261065"/>
    <n v="47"/>
    <x v="1"/>
    <x v="5"/>
    <x v="1"/>
    <x v="7"/>
  </r>
  <r>
    <n v="11187521"/>
    <n v="78"/>
    <x v="1"/>
    <x v="5"/>
    <x v="7"/>
    <x v="0"/>
  </r>
  <r>
    <n v="620447473"/>
    <n v="43"/>
    <x v="1"/>
    <x v="5"/>
    <x v="7"/>
    <x v="0"/>
  </r>
  <r>
    <n v="11260862"/>
    <n v="77"/>
    <x v="1"/>
    <x v="5"/>
    <x v="4"/>
    <x v="3"/>
  </r>
  <r>
    <n v="11220164"/>
    <n v="64"/>
    <x v="1"/>
    <x v="5"/>
    <x v="4"/>
    <x v="0"/>
  </r>
  <r>
    <n v="11220162"/>
    <n v="31"/>
    <x v="1"/>
    <x v="5"/>
    <x v="4"/>
    <x v="0"/>
  </r>
  <r>
    <n v="11247745"/>
    <n v="13"/>
    <x v="1"/>
    <x v="5"/>
    <x v="2"/>
    <x v="0"/>
  </r>
  <r>
    <n v="11247751"/>
    <n v="37"/>
    <x v="1"/>
    <x v="5"/>
    <x v="4"/>
    <x v="0"/>
  </r>
  <r>
    <n v="11210677"/>
    <n v="4"/>
    <x v="0"/>
    <x v="5"/>
    <x v="9"/>
    <x v="3"/>
  </r>
  <r>
    <n v="11258606"/>
    <n v="22"/>
    <x v="0"/>
    <x v="5"/>
    <x v="9"/>
    <x v="3"/>
  </r>
  <r>
    <n v="11271354"/>
    <n v="75"/>
    <x v="1"/>
    <x v="5"/>
    <x v="0"/>
    <x v="10"/>
  </r>
  <r>
    <n v="11280243"/>
    <n v="82"/>
    <x v="1"/>
    <x v="5"/>
    <x v="8"/>
    <x v="2"/>
  </r>
  <r>
    <n v="616135387"/>
    <n v="30"/>
    <x v="0"/>
    <x v="5"/>
    <x v="0"/>
    <x v="0"/>
  </r>
  <r>
    <n v="11270671"/>
    <n v="65"/>
    <x v="1"/>
    <x v="5"/>
    <x v="4"/>
    <x v="0"/>
  </r>
  <r>
    <n v="11271448"/>
    <n v="2"/>
    <x v="1"/>
    <x v="5"/>
    <x v="10"/>
    <x v="0"/>
  </r>
  <r>
    <n v="620570709"/>
    <n v="9"/>
    <x v="1"/>
    <x v="5"/>
    <x v="11"/>
    <x v="10"/>
  </r>
  <r>
    <n v="11277317"/>
    <n v="85"/>
    <x v="1"/>
    <x v="5"/>
    <x v="11"/>
    <x v="10"/>
  </r>
  <r>
    <n v="616143268"/>
    <n v="26"/>
    <x v="1"/>
    <x v="5"/>
    <x v="4"/>
    <x v="4"/>
  </r>
  <r>
    <n v="11284246"/>
    <n v="62"/>
    <x v="1"/>
    <x v="5"/>
    <x v="11"/>
    <x v="6"/>
  </r>
  <r>
    <n v="11249342"/>
    <n v="17"/>
    <x v="1"/>
    <x v="6"/>
    <x v="1"/>
    <x v="3"/>
  </r>
  <r>
    <n v="11187519"/>
    <n v="78"/>
    <x v="0"/>
    <x v="6"/>
    <x v="7"/>
    <x v="7"/>
  </r>
  <r>
    <n v="11275902"/>
    <n v="17"/>
    <x v="1"/>
    <x v="6"/>
    <x v="1"/>
    <x v="7"/>
  </r>
  <r>
    <n v="11276016"/>
    <n v="61"/>
    <x v="1"/>
    <x v="6"/>
    <x v="4"/>
    <x v="7"/>
  </r>
  <r>
    <n v="620528169"/>
    <n v="39"/>
    <x v="1"/>
    <x v="6"/>
    <x v="1"/>
    <x v="10"/>
  </r>
  <r>
    <n v="11283598"/>
    <n v="78"/>
    <x v="1"/>
    <x v="6"/>
    <x v="1"/>
    <x v="10"/>
  </r>
  <r>
    <n v="11278308"/>
    <n v="64"/>
    <x v="1"/>
    <x v="6"/>
    <x v="7"/>
    <x v="6"/>
  </r>
  <r>
    <n v="11265205"/>
    <n v="65"/>
    <x v="1"/>
    <x v="6"/>
    <x v="12"/>
    <x v="0"/>
  </r>
  <r>
    <n v="11269765"/>
    <n v="79"/>
    <x v="0"/>
    <x v="6"/>
    <x v="7"/>
    <x v="0"/>
  </r>
  <r>
    <n v="11268889"/>
    <n v="32"/>
    <x v="0"/>
    <x v="6"/>
    <x v="6"/>
    <x v="0"/>
  </r>
  <r>
    <n v="11269240"/>
    <n v="36"/>
    <x v="0"/>
    <x v="6"/>
    <x v="7"/>
    <x v="0"/>
  </r>
  <r>
    <n v="11272988"/>
    <n v="17"/>
    <x v="1"/>
    <x v="6"/>
    <x v="6"/>
    <x v="0"/>
  </r>
  <r>
    <n v="11272989"/>
    <n v="36"/>
    <x v="0"/>
    <x v="6"/>
    <x v="3"/>
    <x v="0"/>
  </r>
  <r>
    <n v="11272989"/>
    <n v="103"/>
    <x v="1"/>
    <x v="6"/>
    <x v="3"/>
    <x v="0"/>
  </r>
  <r>
    <n v="11272894"/>
    <n v="86"/>
    <x v="1"/>
    <x v="6"/>
    <x v="7"/>
    <x v="0"/>
  </r>
  <r>
    <n v="11270676"/>
    <n v="26"/>
    <x v="0"/>
    <x v="6"/>
    <x v="6"/>
    <x v="0"/>
  </r>
  <r>
    <n v="11286398"/>
    <n v="21"/>
    <x v="1"/>
    <x v="6"/>
    <x v="11"/>
    <x v="0"/>
  </r>
  <r>
    <n v="11293293"/>
    <n v="53"/>
    <x v="1"/>
    <x v="6"/>
    <x v="1"/>
    <x v="7"/>
  </r>
  <r>
    <n v="11206784"/>
    <n v="42"/>
    <x v="1"/>
    <x v="7"/>
    <x v="0"/>
    <x v="0"/>
  </r>
  <r>
    <n v="11270870"/>
    <n v="21"/>
    <x v="0"/>
    <x v="7"/>
    <x v="1"/>
    <x v="0"/>
  </r>
  <r>
    <n v="619477319"/>
    <n v="74"/>
    <x v="0"/>
    <x v="7"/>
    <x v="9"/>
    <x v="4"/>
  </r>
  <r>
    <n v="620536564"/>
    <n v="78"/>
    <x v="0"/>
    <x v="7"/>
    <x v="4"/>
    <x v="2"/>
  </r>
  <r>
    <n v="11258584"/>
    <n v="25"/>
    <x v="0"/>
    <x v="7"/>
    <x v="4"/>
    <x v="11"/>
  </r>
  <r>
    <n v="11260824"/>
    <n v="68"/>
    <x v="1"/>
    <x v="7"/>
    <x v="8"/>
    <x v="0"/>
  </r>
  <r>
    <n v="11260919"/>
    <n v="35"/>
    <x v="1"/>
    <x v="7"/>
    <x v="1"/>
    <x v="0"/>
  </r>
  <r>
    <n v="11261050"/>
    <n v="49"/>
    <x v="1"/>
    <x v="7"/>
    <x v="4"/>
    <x v="0"/>
  </r>
  <r>
    <n v="11263622"/>
    <n v="7"/>
    <x v="1"/>
    <x v="7"/>
    <x v="4"/>
    <x v="1"/>
  </r>
  <r>
    <n v="11263620"/>
    <n v="29"/>
    <x v="1"/>
    <x v="7"/>
    <x v="8"/>
    <x v="8"/>
  </r>
  <r>
    <n v="11264171"/>
    <n v="16"/>
    <x v="1"/>
    <x v="7"/>
    <x v="1"/>
    <x v="8"/>
  </r>
  <r>
    <n v="11264171"/>
    <n v="30"/>
    <x v="1"/>
    <x v="7"/>
    <x v="8"/>
    <x v="8"/>
  </r>
  <r>
    <n v="11265027"/>
    <n v="20"/>
    <x v="1"/>
    <x v="7"/>
    <x v="8"/>
    <x v="0"/>
  </r>
  <r>
    <n v="11267020"/>
    <n v="42"/>
    <x v="0"/>
    <x v="7"/>
    <x v="8"/>
    <x v="0"/>
  </r>
  <r>
    <n v="11270774"/>
    <n v="38"/>
    <x v="1"/>
    <x v="7"/>
    <x v="4"/>
    <x v="0"/>
  </r>
  <r>
    <n v="11270774"/>
    <n v="87"/>
    <x v="1"/>
    <x v="7"/>
    <x v="8"/>
    <x v="0"/>
  </r>
  <r>
    <n v="11272001"/>
    <n v="56"/>
    <x v="1"/>
    <x v="7"/>
    <x v="4"/>
    <x v="11"/>
  </r>
  <r>
    <n v="11272005"/>
    <n v="71"/>
    <x v="0"/>
    <x v="7"/>
    <x v="8"/>
    <x v="0"/>
  </r>
  <r>
    <n v="11272426"/>
    <n v="37"/>
    <x v="1"/>
    <x v="7"/>
    <x v="8"/>
    <x v="8"/>
  </r>
  <r>
    <n v="11274753"/>
    <n v="19"/>
    <x v="0"/>
    <x v="7"/>
    <x v="1"/>
    <x v="8"/>
  </r>
  <r>
    <n v="11275078"/>
    <n v="35"/>
    <x v="1"/>
    <x v="7"/>
    <x v="8"/>
    <x v="1"/>
  </r>
  <r>
    <n v="617268662"/>
    <n v="81"/>
    <x v="0"/>
    <x v="7"/>
    <x v="3"/>
    <x v="4"/>
  </r>
  <r>
    <n v="11278127"/>
    <n v="90"/>
    <x v="1"/>
    <x v="7"/>
    <x v="1"/>
    <x v="10"/>
  </r>
  <r>
    <n v="11277882"/>
    <n v="6"/>
    <x v="1"/>
    <x v="7"/>
    <x v="1"/>
    <x v="5"/>
  </r>
  <r>
    <n v="11278018"/>
    <n v="54"/>
    <x v="1"/>
    <x v="7"/>
    <x v="1"/>
    <x v="2"/>
  </r>
  <r>
    <n v="11278209"/>
    <n v="38"/>
    <x v="0"/>
    <x v="7"/>
    <x v="1"/>
    <x v="0"/>
  </r>
  <r>
    <n v="11282958"/>
    <n v="21"/>
    <x v="0"/>
    <x v="7"/>
    <x v="6"/>
    <x v="0"/>
  </r>
  <r>
    <n v="11281964"/>
    <n v="105"/>
    <x v="0"/>
    <x v="7"/>
    <x v="1"/>
    <x v="10"/>
  </r>
  <r>
    <n v="618407324"/>
    <n v="43"/>
    <x v="0"/>
    <x v="7"/>
    <x v="11"/>
    <x v="9"/>
  </r>
  <r>
    <n v="11242874"/>
    <n v="49"/>
    <x v="0"/>
    <x v="7"/>
    <x v="11"/>
    <x v="7"/>
  </r>
  <r>
    <n v="11284322"/>
    <n v="21"/>
    <x v="1"/>
    <x v="7"/>
    <x v="1"/>
    <x v="10"/>
  </r>
  <r>
    <n v="11284234"/>
    <n v="33"/>
    <x v="0"/>
    <x v="7"/>
    <x v="3"/>
    <x v="9"/>
  </r>
  <r>
    <n v="620720357"/>
    <n v="7"/>
    <x v="0"/>
    <x v="7"/>
    <x v="13"/>
    <x v="3"/>
  </r>
  <r>
    <n v="620280451"/>
    <n v="47"/>
    <x v="0"/>
    <x v="7"/>
    <x v="8"/>
    <x v="10"/>
  </r>
  <r>
    <n v="11263055"/>
    <n v="82"/>
    <x v="1"/>
    <x v="8"/>
    <x v="1"/>
    <x v="0"/>
  </r>
  <r>
    <n v="620165032"/>
    <n v="78"/>
    <x v="1"/>
    <x v="8"/>
    <x v="4"/>
    <x v="0"/>
  </r>
  <r>
    <n v="11284319"/>
    <n v="22"/>
    <x v="1"/>
    <x v="8"/>
    <x v="1"/>
    <x v="10"/>
  </r>
  <r>
    <n v="11204038"/>
    <n v="70"/>
    <x v="1"/>
    <x v="8"/>
    <x v="3"/>
    <x v="4"/>
  </r>
  <r>
    <n v="620622437"/>
    <n v="12"/>
    <x v="1"/>
    <x v="8"/>
    <x v="2"/>
    <x v="4"/>
  </r>
  <r>
    <n v="11258596"/>
    <n v="73"/>
    <x v="0"/>
    <x v="9"/>
    <x v="9"/>
    <x v="3"/>
  </r>
  <r>
    <n v="11270743"/>
    <n v="58"/>
    <x v="0"/>
    <x v="9"/>
    <x v="9"/>
    <x v="4"/>
  </r>
  <r>
    <n v="616250132"/>
    <n v="80"/>
    <x v="1"/>
    <x v="9"/>
    <x v="4"/>
    <x v="4"/>
  </r>
  <r>
    <n v="11239866"/>
    <n v="30"/>
    <x v="1"/>
    <x v="9"/>
    <x v="2"/>
    <x v="0"/>
  </r>
  <r>
    <n v="618407311"/>
    <n v="33"/>
    <x v="0"/>
    <x v="9"/>
    <x v="11"/>
    <x v="0"/>
  </r>
  <r>
    <n v="620338248"/>
    <n v="70"/>
    <x v="0"/>
    <x v="10"/>
    <x v="2"/>
    <x v="10"/>
  </r>
  <r>
    <n v="11263866"/>
    <n v="4"/>
    <x v="0"/>
    <x v="10"/>
    <x v="4"/>
    <x v="0"/>
  </r>
  <r>
    <n v="11265027"/>
    <n v="6"/>
    <x v="1"/>
    <x v="10"/>
    <x v="1"/>
    <x v="0"/>
  </r>
  <r>
    <n v="616263012"/>
    <n v="7"/>
    <x v="1"/>
    <x v="10"/>
    <x v="4"/>
    <x v="12"/>
  </r>
  <r>
    <n v="11270774"/>
    <n v="72"/>
    <x v="1"/>
    <x v="10"/>
    <x v="8"/>
    <x v="0"/>
  </r>
  <r>
    <n v="11270755"/>
    <n v="10"/>
    <x v="1"/>
    <x v="10"/>
    <x v="8"/>
    <x v="2"/>
  </r>
  <r>
    <n v="11271367"/>
    <n v="67"/>
    <x v="0"/>
    <x v="10"/>
    <x v="1"/>
    <x v="2"/>
  </r>
  <r>
    <n v="11278207"/>
    <n v="5"/>
    <x v="1"/>
    <x v="10"/>
    <x v="1"/>
    <x v="11"/>
  </r>
  <r>
    <n v="11270671"/>
    <n v="3"/>
    <x v="1"/>
    <x v="10"/>
    <x v="4"/>
    <x v="0"/>
  </r>
  <r>
    <n v="11187521"/>
    <n v="33"/>
    <x v="1"/>
    <x v="11"/>
    <x v="7"/>
    <x v="0"/>
  </r>
  <r>
    <n v="11220918"/>
    <n v="87"/>
    <x v="0"/>
    <x v="11"/>
    <x v="7"/>
    <x v="7"/>
  </r>
  <r>
    <n v="11233576"/>
    <n v="73"/>
    <x v="0"/>
    <x v="11"/>
    <x v="7"/>
    <x v="3"/>
  </r>
  <r>
    <n v="11249307"/>
    <n v="34"/>
    <x v="0"/>
    <x v="11"/>
    <x v="7"/>
    <x v="10"/>
  </r>
  <r>
    <n v="11260862"/>
    <n v="59"/>
    <x v="0"/>
    <x v="11"/>
    <x v="2"/>
    <x v="3"/>
  </r>
  <r>
    <n v="620260171"/>
    <n v="20"/>
    <x v="0"/>
    <x v="11"/>
    <x v="1"/>
    <x v="10"/>
  </r>
  <r>
    <n v="10763133"/>
    <n v="3"/>
    <x v="1"/>
    <x v="11"/>
    <x v="1"/>
    <x v="6"/>
  </r>
  <r>
    <n v="11254453"/>
    <n v="38"/>
    <x v="1"/>
    <x v="11"/>
    <x v="8"/>
    <x v="10"/>
  </r>
  <r>
    <n v="11265227"/>
    <n v="28"/>
    <x v="0"/>
    <x v="11"/>
    <x v="12"/>
    <x v="0"/>
  </r>
  <r>
    <n v="11265205"/>
    <n v="77"/>
    <x v="1"/>
    <x v="11"/>
    <x v="13"/>
    <x v="0"/>
  </r>
  <r>
    <n v="11267133"/>
    <n v="44"/>
    <x v="0"/>
    <x v="11"/>
    <x v="12"/>
    <x v="0"/>
  </r>
  <r>
    <n v="11266170"/>
    <n v="18"/>
    <x v="0"/>
    <x v="11"/>
    <x v="12"/>
    <x v="0"/>
  </r>
  <r>
    <n v="11270735"/>
    <n v="40"/>
    <x v="0"/>
    <x v="11"/>
    <x v="7"/>
    <x v="0"/>
  </r>
  <r>
    <n v="11287013"/>
    <n v="26"/>
    <x v="0"/>
    <x v="11"/>
    <x v="4"/>
    <x v="4"/>
  </r>
  <r>
    <n v="11266845"/>
    <n v="39"/>
    <x v="0"/>
    <x v="12"/>
    <x v="10"/>
    <x v="4"/>
  </r>
  <r>
    <n v="620681107"/>
    <n v="31"/>
    <x v="1"/>
    <x v="12"/>
    <x v="2"/>
    <x v="3"/>
  </r>
  <r>
    <n v="11266048"/>
    <n v="15"/>
    <x v="0"/>
    <x v="12"/>
    <x v="6"/>
    <x v="0"/>
  </r>
  <r>
    <n v="11266046"/>
    <n v="28"/>
    <x v="1"/>
    <x v="13"/>
    <x v="11"/>
    <x v="10"/>
  </r>
  <r>
    <n v="620609500"/>
    <n v="75"/>
    <x v="0"/>
    <x v="14"/>
    <x v="12"/>
    <x v="7"/>
  </r>
  <r>
    <n v="11275442"/>
    <n v="20"/>
    <x v="0"/>
    <x v="14"/>
    <x v="10"/>
    <x v="0"/>
  </r>
  <r>
    <n v="11228592"/>
    <n v="28"/>
    <x v="0"/>
    <x v="15"/>
    <x v="3"/>
    <x v="0"/>
  </r>
  <r>
    <n v="11245767"/>
    <n v="11"/>
    <x v="0"/>
    <x v="15"/>
    <x v="3"/>
    <x v="6"/>
  </r>
  <r>
    <n v="620210246"/>
    <n v="69"/>
    <x v="0"/>
    <x v="15"/>
    <x v="10"/>
    <x v="10"/>
  </r>
  <r>
    <n v="11242874"/>
    <n v="10"/>
    <x v="1"/>
    <x v="15"/>
    <x v="10"/>
    <x v="7"/>
  </r>
  <r>
    <n v="11264190"/>
    <n v="40"/>
    <x v="0"/>
    <x v="15"/>
    <x v="13"/>
    <x v="0"/>
  </r>
  <r>
    <n v="11272989"/>
    <n v="42"/>
    <x v="0"/>
    <x v="15"/>
    <x v="3"/>
    <x v="0"/>
  </r>
  <r>
    <n v="11272894"/>
    <n v="13"/>
    <x v="0"/>
    <x v="15"/>
    <x v="6"/>
    <x v="0"/>
  </r>
  <r>
    <n v="11270669"/>
    <n v="85"/>
    <x v="0"/>
    <x v="15"/>
    <x v="13"/>
    <x v="0"/>
  </r>
  <r>
    <n v="11280963"/>
    <n v="34"/>
    <x v="0"/>
    <x v="15"/>
    <x v="6"/>
    <x v="0"/>
  </r>
  <r>
    <n v="11266249"/>
    <n v="63"/>
    <x v="1"/>
    <x v="15"/>
    <x v="11"/>
    <x v="0"/>
  </r>
  <r>
    <n v="11269920"/>
    <n v="82"/>
    <x v="0"/>
    <x v="15"/>
    <x v="9"/>
    <x v="10"/>
  </r>
  <r>
    <n v="617307292"/>
    <n v="13"/>
    <x v="1"/>
    <x v="15"/>
    <x v="4"/>
    <x v="4"/>
  </r>
  <r>
    <n v="620602414"/>
    <n v="18"/>
    <x v="0"/>
    <x v="15"/>
    <x v="4"/>
    <x v="4"/>
  </r>
  <r>
    <n v="11233761"/>
    <n v="10"/>
    <x v="1"/>
    <x v="16"/>
    <x v="8"/>
    <x v="7"/>
  </r>
  <r>
    <n v="11270676"/>
    <n v="49"/>
    <x v="0"/>
    <x v="16"/>
    <x v="13"/>
    <x v="0"/>
  </r>
  <r>
    <n v="11284245"/>
    <n v="72"/>
    <x v="1"/>
    <x v="16"/>
    <x v="1"/>
    <x v="6"/>
  </r>
  <r>
    <n v="11265206"/>
    <n v="38"/>
    <x v="0"/>
    <x v="17"/>
    <x v="3"/>
    <x v="0"/>
  </r>
  <r>
    <n v="11268996"/>
    <n v="32"/>
    <x v="1"/>
    <x v="17"/>
    <x v="7"/>
    <x v="0"/>
  </r>
  <r>
    <n v="11270676"/>
    <n v="69"/>
    <x v="0"/>
    <x v="17"/>
    <x v="13"/>
    <x v="0"/>
  </r>
  <r>
    <n v="620259670"/>
    <n v="19"/>
    <x v="1"/>
    <x v="0"/>
    <x v="0"/>
    <x v="7"/>
  </r>
  <r>
    <n v="620609452"/>
    <n v="52"/>
    <x v="0"/>
    <x v="0"/>
    <x v="0"/>
    <x v="9"/>
  </r>
  <r>
    <n v="10910108"/>
    <n v="71"/>
    <x v="0"/>
    <x v="0"/>
    <x v="0"/>
    <x v="9"/>
  </r>
  <r>
    <n v="10765945"/>
    <n v="84"/>
    <x v="0"/>
    <x v="0"/>
    <x v="0"/>
    <x v="9"/>
  </r>
  <r>
    <n v="11102327"/>
    <n v="16"/>
    <x v="0"/>
    <x v="0"/>
    <x v="0"/>
    <x v="9"/>
  </r>
  <r>
    <n v="11102327"/>
    <n v="52"/>
    <x v="0"/>
    <x v="0"/>
    <x v="0"/>
    <x v="9"/>
  </r>
  <r>
    <n v="10766198"/>
    <n v="10"/>
    <x v="0"/>
    <x v="0"/>
    <x v="0"/>
    <x v="9"/>
  </r>
  <r>
    <n v="10766025"/>
    <n v="29"/>
    <x v="1"/>
    <x v="0"/>
    <x v="0"/>
    <x v="6"/>
  </r>
  <r>
    <n v="11197043"/>
    <n v="83"/>
    <x v="0"/>
    <x v="0"/>
    <x v="0"/>
    <x v="9"/>
  </r>
  <r>
    <n v="11192173"/>
    <n v="81"/>
    <x v="1"/>
    <x v="0"/>
    <x v="0"/>
    <x v="6"/>
  </r>
  <r>
    <n v="11189491"/>
    <n v="29"/>
    <x v="1"/>
    <x v="0"/>
    <x v="0"/>
    <x v="6"/>
  </r>
  <r>
    <n v="10980791"/>
    <n v="18"/>
    <x v="0"/>
    <x v="0"/>
    <x v="0"/>
    <x v="6"/>
  </r>
  <r>
    <n v="10765749"/>
    <n v="3"/>
    <x v="0"/>
    <x v="0"/>
    <x v="0"/>
    <x v="6"/>
  </r>
  <r>
    <n v="11191926"/>
    <n v="56"/>
    <x v="0"/>
    <x v="0"/>
    <x v="0"/>
    <x v="0"/>
  </r>
  <r>
    <n v="11107513"/>
    <n v="50"/>
    <x v="0"/>
    <x v="0"/>
    <x v="0"/>
    <x v="9"/>
  </r>
  <r>
    <n v="11105320"/>
    <n v="41"/>
    <x v="0"/>
    <x v="0"/>
    <x v="0"/>
    <x v="6"/>
  </r>
  <r>
    <n v="11188724"/>
    <n v="37"/>
    <x v="0"/>
    <x v="0"/>
    <x v="0"/>
    <x v="6"/>
  </r>
  <r>
    <n v="11196167"/>
    <n v="32"/>
    <x v="0"/>
    <x v="0"/>
    <x v="0"/>
    <x v="9"/>
  </r>
  <r>
    <n v="10984395"/>
    <n v="18"/>
    <x v="0"/>
    <x v="0"/>
    <x v="0"/>
    <x v="0"/>
  </r>
  <r>
    <n v="10980407"/>
    <n v="3"/>
    <x v="1"/>
    <x v="0"/>
    <x v="0"/>
    <x v="9"/>
  </r>
  <r>
    <n v="10980433"/>
    <n v="4"/>
    <x v="1"/>
    <x v="0"/>
    <x v="0"/>
    <x v="6"/>
  </r>
  <r>
    <n v="11190705"/>
    <n v="44"/>
    <x v="1"/>
    <x v="0"/>
    <x v="0"/>
    <x v="6"/>
  </r>
  <r>
    <n v="11192150"/>
    <n v="73"/>
    <x v="1"/>
    <x v="0"/>
    <x v="0"/>
    <x v="7"/>
  </r>
  <r>
    <n v="11212933"/>
    <n v="10"/>
    <x v="1"/>
    <x v="0"/>
    <x v="0"/>
    <x v="9"/>
  </r>
  <r>
    <n v="11106043"/>
    <n v="33"/>
    <x v="0"/>
    <x v="0"/>
    <x v="0"/>
    <x v="9"/>
  </r>
  <r>
    <n v="11105852"/>
    <n v="20"/>
    <x v="1"/>
    <x v="0"/>
    <x v="0"/>
    <x v="9"/>
  </r>
  <r>
    <n v="11102690"/>
    <n v="78"/>
    <x v="0"/>
    <x v="0"/>
    <x v="0"/>
    <x v="9"/>
  </r>
  <r>
    <n v="11214862"/>
    <n v="40"/>
    <x v="1"/>
    <x v="0"/>
    <x v="0"/>
    <x v="9"/>
  </r>
  <r>
    <n v="11197616"/>
    <n v="17"/>
    <x v="0"/>
    <x v="0"/>
    <x v="0"/>
    <x v="9"/>
  </r>
  <r>
    <n v="11197830"/>
    <n v="79"/>
    <x v="0"/>
    <x v="0"/>
    <x v="0"/>
    <x v="6"/>
  </r>
  <r>
    <n v="11101596"/>
    <n v="57"/>
    <x v="0"/>
    <x v="0"/>
    <x v="0"/>
    <x v="9"/>
  </r>
  <r>
    <n v="11140301"/>
    <n v="17"/>
    <x v="1"/>
    <x v="0"/>
    <x v="0"/>
    <x v="9"/>
  </r>
  <r>
    <n v="10980601"/>
    <n v="9"/>
    <x v="0"/>
    <x v="0"/>
    <x v="0"/>
    <x v="0"/>
  </r>
  <r>
    <n v="10980601"/>
    <n v="29"/>
    <x v="0"/>
    <x v="0"/>
    <x v="0"/>
    <x v="0"/>
  </r>
  <r>
    <n v="10980601"/>
    <n v="83"/>
    <x v="0"/>
    <x v="0"/>
    <x v="0"/>
    <x v="0"/>
  </r>
  <r>
    <n v="11108386"/>
    <n v="13"/>
    <x v="0"/>
    <x v="0"/>
    <x v="0"/>
    <x v="6"/>
  </r>
  <r>
    <n v="11195208"/>
    <n v="11"/>
    <x v="0"/>
    <x v="0"/>
    <x v="0"/>
    <x v="9"/>
  </r>
  <r>
    <n v="11210430"/>
    <n v="60"/>
    <x v="1"/>
    <x v="0"/>
    <x v="0"/>
    <x v="9"/>
  </r>
  <r>
    <n v="11155251"/>
    <n v="20"/>
    <x v="0"/>
    <x v="0"/>
    <x v="0"/>
    <x v="13"/>
  </r>
  <r>
    <n v="11109089"/>
    <n v="39"/>
    <x v="0"/>
    <x v="0"/>
    <x v="0"/>
    <x v="9"/>
  </r>
  <r>
    <n v="11109089"/>
    <n v="55"/>
    <x v="0"/>
    <x v="0"/>
    <x v="0"/>
    <x v="9"/>
  </r>
  <r>
    <n v="11216724"/>
    <n v="27"/>
    <x v="0"/>
    <x v="0"/>
    <x v="0"/>
    <x v="9"/>
  </r>
  <r>
    <n v="11182379"/>
    <n v="41"/>
    <x v="0"/>
    <x v="0"/>
    <x v="0"/>
    <x v="6"/>
  </r>
  <r>
    <n v="11108828"/>
    <n v="31"/>
    <x v="0"/>
    <x v="0"/>
    <x v="0"/>
    <x v="6"/>
  </r>
  <r>
    <n v="11214879"/>
    <n v="36"/>
    <x v="1"/>
    <x v="0"/>
    <x v="0"/>
    <x v="6"/>
  </r>
  <r>
    <n v="10765699"/>
    <n v="73"/>
    <x v="0"/>
    <x v="0"/>
    <x v="0"/>
    <x v="9"/>
  </r>
  <r>
    <n v="11225043"/>
    <n v="75"/>
    <x v="0"/>
    <x v="0"/>
    <x v="0"/>
    <x v="0"/>
  </r>
  <r>
    <n v="11201527"/>
    <n v="84"/>
    <x v="0"/>
    <x v="0"/>
    <x v="0"/>
    <x v="7"/>
  </r>
  <r>
    <n v="11214536"/>
    <n v="33"/>
    <x v="1"/>
    <x v="0"/>
    <x v="0"/>
    <x v="9"/>
  </r>
  <r>
    <n v="11214536"/>
    <n v="63"/>
    <x v="0"/>
    <x v="0"/>
    <x v="0"/>
    <x v="9"/>
  </r>
  <r>
    <n v="11198107"/>
    <n v="82"/>
    <x v="0"/>
    <x v="0"/>
    <x v="0"/>
    <x v="6"/>
  </r>
  <r>
    <n v="11195213"/>
    <n v="12"/>
    <x v="0"/>
    <x v="0"/>
    <x v="0"/>
    <x v="9"/>
  </r>
  <r>
    <n v="11195213"/>
    <n v="34"/>
    <x v="1"/>
    <x v="0"/>
    <x v="0"/>
    <x v="9"/>
  </r>
  <r>
    <n v="11105395"/>
    <n v="74"/>
    <x v="1"/>
    <x v="0"/>
    <x v="0"/>
    <x v="9"/>
  </r>
  <r>
    <n v="11192428"/>
    <n v="78"/>
    <x v="0"/>
    <x v="0"/>
    <x v="0"/>
    <x v="6"/>
  </r>
  <r>
    <n v="11192428"/>
    <n v="84"/>
    <x v="0"/>
    <x v="0"/>
    <x v="0"/>
    <x v="6"/>
  </r>
  <r>
    <n v="11163394"/>
    <n v="85"/>
    <x v="0"/>
    <x v="0"/>
    <x v="0"/>
    <x v="9"/>
  </r>
  <r>
    <n v="10910071"/>
    <n v="80"/>
    <x v="0"/>
    <x v="0"/>
    <x v="0"/>
    <x v="6"/>
  </r>
  <r>
    <n v="11099860"/>
    <n v="25"/>
    <x v="0"/>
    <x v="0"/>
    <x v="0"/>
    <x v="6"/>
  </r>
  <r>
    <n v="11099860"/>
    <n v="57"/>
    <x v="0"/>
    <x v="0"/>
    <x v="0"/>
    <x v="6"/>
  </r>
  <r>
    <n v="11201544"/>
    <n v="43"/>
    <x v="0"/>
    <x v="0"/>
    <x v="0"/>
    <x v="6"/>
  </r>
  <r>
    <n v="11216173"/>
    <n v="6"/>
    <x v="0"/>
    <x v="0"/>
    <x v="0"/>
    <x v="9"/>
  </r>
  <r>
    <n v="11216122"/>
    <n v="18"/>
    <x v="0"/>
    <x v="0"/>
    <x v="0"/>
    <x v="9"/>
  </r>
  <r>
    <n v="11199521"/>
    <n v="40"/>
    <x v="0"/>
    <x v="0"/>
    <x v="0"/>
    <x v="6"/>
  </r>
  <r>
    <n v="11219076"/>
    <n v="10"/>
    <x v="0"/>
    <x v="0"/>
    <x v="0"/>
    <x v="9"/>
  </r>
  <r>
    <n v="11219255"/>
    <n v="78"/>
    <x v="0"/>
    <x v="0"/>
    <x v="0"/>
    <x v="9"/>
  </r>
  <r>
    <n v="11223236"/>
    <n v="25"/>
    <x v="1"/>
    <x v="0"/>
    <x v="0"/>
    <x v="6"/>
  </r>
  <r>
    <n v="11218963"/>
    <n v="83"/>
    <x v="0"/>
    <x v="0"/>
    <x v="0"/>
    <x v="6"/>
  </r>
  <r>
    <n v="11217172"/>
    <n v="62"/>
    <x v="0"/>
    <x v="0"/>
    <x v="0"/>
    <x v="9"/>
  </r>
  <r>
    <n v="11232450"/>
    <n v="12"/>
    <x v="1"/>
    <x v="0"/>
    <x v="0"/>
    <x v="10"/>
  </r>
  <r>
    <n v="11232452"/>
    <n v="34"/>
    <x v="0"/>
    <x v="0"/>
    <x v="0"/>
    <x v="6"/>
  </r>
  <r>
    <n v="11108133"/>
    <n v="22"/>
    <x v="0"/>
    <x v="0"/>
    <x v="0"/>
    <x v="6"/>
  </r>
  <r>
    <n v="11218459"/>
    <n v="80"/>
    <x v="0"/>
    <x v="0"/>
    <x v="0"/>
    <x v="0"/>
  </r>
  <r>
    <n v="11103893"/>
    <n v="64"/>
    <x v="0"/>
    <x v="0"/>
    <x v="0"/>
    <x v="6"/>
  </r>
  <r>
    <n v="11103893"/>
    <n v="76"/>
    <x v="0"/>
    <x v="0"/>
    <x v="0"/>
    <x v="6"/>
  </r>
  <r>
    <n v="11102939"/>
    <n v="20"/>
    <x v="0"/>
    <x v="0"/>
    <x v="0"/>
    <x v="9"/>
  </r>
  <r>
    <n v="11239648"/>
    <n v="10"/>
    <x v="1"/>
    <x v="0"/>
    <x v="0"/>
    <x v="9"/>
  </r>
  <r>
    <n v="11239647"/>
    <n v="23"/>
    <x v="1"/>
    <x v="0"/>
    <x v="0"/>
    <x v="9"/>
  </r>
  <r>
    <n v="11239647"/>
    <n v="79"/>
    <x v="1"/>
    <x v="0"/>
    <x v="0"/>
    <x v="9"/>
  </r>
  <r>
    <n v="11210946"/>
    <n v="59"/>
    <x v="0"/>
    <x v="0"/>
    <x v="0"/>
    <x v="9"/>
  </r>
  <r>
    <n v="11211126"/>
    <n v="34"/>
    <x v="0"/>
    <x v="0"/>
    <x v="0"/>
    <x v="7"/>
  </r>
  <r>
    <n v="11220124"/>
    <n v="77"/>
    <x v="0"/>
    <x v="0"/>
    <x v="0"/>
    <x v="6"/>
  </r>
  <r>
    <n v="11241930"/>
    <n v="32"/>
    <x v="0"/>
    <x v="0"/>
    <x v="0"/>
    <x v="6"/>
  </r>
  <r>
    <n v="11241936"/>
    <n v="63"/>
    <x v="0"/>
    <x v="0"/>
    <x v="0"/>
    <x v="9"/>
  </r>
  <r>
    <n v="11104647"/>
    <n v="75"/>
    <x v="0"/>
    <x v="0"/>
    <x v="0"/>
    <x v="7"/>
  </r>
  <r>
    <n v="11104623"/>
    <n v="51"/>
    <x v="0"/>
    <x v="0"/>
    <x v="0"/>
    <x v="9"/>
  </r>
  <r>
    <n v="11216302"/>
    <n v="29"/>
    <x v="0"/>
    <x v="0"/>
    <x v="0"/>
    <x v="0"/>
  </r>
  <r>
    <n v="11216302"/>
    <n v="31"/>
    <x v="0"/>
    <x v="0"/>
    <x v="0"/>
    <x v="0"/>
  </r>
  <r>
    <n v="11216302"/>
    <n v="47"/>
    <x v="1"/>
    <x v="0"/>
    <x v="0"/>
    <x v="0"/>
  </r>
  <r>
    <n v="11198052"/>
    <n v="81"/>
    <x v="1"/>
    <x v="0"/>
    <x v="0"/>
    <x v="6"/>
  </r>
  <r>
    <n v="11108723"/>
    <n v="56"/>
    <x v="0"/>
    <x v="0"/>
    <x v="0"/>
    <x v="6"/>
  </r>
  <r>
    <n v="11182468"/>
    <n v="73"/>
    <x v="0"/>
    <x v="0"/>
    <x v="0"/>
    <x v="9"/>
  </r>
  <r>
    <n v="11186527"/>
    <n v="86"/>
    <x v="0"/>
    <x v="0"/>
    <x v="0"/>
    <x v="9"/>
  </r>
  <r>
    <n v="11104235"/>
    <n v="10"/>
    <x v="1"/>
    <x v="0"/>
    <x v="0"/>
    <x v="9"/>
  </r>
  <r>
    <n v="11210396"/>
    <n v="69"/>
    <x v="0"/>
    <x v="0"/>
    <x v="0"/>
    <x v="9"/>
  </r>
  <r>
    <n v="11201473"/>
    <n v="78"/>
    <x v="1"/>
    <x v="0"/>
    <x v="0"/>
    <x v="9"/>
  </r>
  <r>
    <n v="11215648"/>
    <n v="32"/>
    <x v="0"/>
    <x v="0"/>
    <x v="0"/>
    <x v="9"/>
  </r>
  <r>
    <n v="11108361"/>
    <n v="29"/>
    <x v="0"/>
    <x v="0"/>
    <x v="0"/>
    <x v="6"/>
  </r>
  <r>
    <n v="11246659"/>
    <n v="41"/>
    <x v="0"/>
    <x v="0"/>
    <x v="0"/>
    <x v="9"/>
  </r>
  <r>
    <n v="11215124"/>
    <n v="53"/>
    <x v="0"/>
    <x v="0"/>
    <x v="0"/>
    <x v="9"/>
  </r>
  <r>
    <n v="11210673"/>
    <n v="87"/>
    <x v="0"/>
    <x v="0"/>
    <x v="0"/>
    <x v="6"/>
  </r>
  <r>
    <n v="11211334"/>
    <n v="7"/>
    <x v="0"/>
    <x v="0"/>
    <x v="0"/>
    <x v="9"/>
  </r>
  <r>
    <n v="11199319"/>
    <n v="24"/>
    <x v="0"/>
    <x v="0"/>
    <x v="0"/>
    <x v="9"/>
  </r>
  <r>
    <n v="11196149"/>
    <n v="61"/>
    <x v="0"/>
    <x v="0"/>
    <x v="0"/>
    <x v="9"/>
  </r>
  <r>
    <n v="11199699"/>
    <n v="73"/>
    <x v="0"/>
    <x v="0"/>
    <x v="0"/>
    <x v="0"/>
  </r>
  <r>
    <n v="11218360"/>
    <n v="17"/>
    <x v="1"/>
    <x v="0"/>
    <x v="0"/>
    <x v="9"/>
  </r>
  <r>
    <n v="11248124"/>
    <n v="31"/>
    <x v="1"/>
    <x v="0"/>
    <x v="0"/>
    <x v="9"/>
  </r>
  <r>
    <n v="11248124"/>
    <n v="76"/>
    <x v="0"/>
    <x v="0"/>
    <x v="0"/>
    <x v="9"/>
  </r>
  <r>
    <n v="11210663"/>
    <n v="36"/>
    <x v="0"/>
    <x v="0"/>
    <x v="0"/>
    <x v="9"/>
  </r>
  <r>
    <n v="11163538"/>
    <n v="68"/>
    <x v="0"/>
    <x v="0"/>
    <x v="0"/>
    <x v="6"/>
  </r>
  <r>
    <n v="11210874"/>
    <n v="73"/>
    <x v="0"/>
    <x v="0"/>
    <x v="0"/>
    <x v="6"/>
  </r>
  <r>
    <n v="11216471"/>
    <n v="35"/>
    <x v="0"/>
    <x v="0"/>
    <x v="0"/>
    <x v="6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  <r>
    <m/>
    <m/>
    <x v="2"/>
    <x v="18"/>
    <x v="14"/>
    <x v="0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92">
  <r>
    <n v="616135404"/>
    <n v="55"/>
    <x v="0"/>
    <x v="0"/>
    <n v="2"/>
    <x v="0"/>
    <n v="-99"/>
    <x v="0"/>
  </r>
  <r>
    <n v="11205289"/>
    <n v="64"/>
    <x v="0"/>
    <x v="1"/>
    <n v="-99"/>
    <x v="0"/>
    <n v="-99"/>
    <x v="0"/>
  </r>
  <r>
    <n v="620527699"/>
    <n v="18"/>
    <x v="0"/>
    <x v="2"/>
    <n v="11"/>
    <x v="0"/>
    <n v="-99"/>
    <x v="0"/>
  </r>
  <r>
    <n v="620071844"/>
    <n v="5"/>
    <x v="0"/>
    <x v="0"/>
    <n v="11"/>
    <x v="0"/>
    <n v="-99"/>
    <x v="1"/>
  </r>
  <r>
    <n v="11227840"/>
    <n v="27"/>
    <x v="0"/>
    <x v="0"/>
    <n v="11"/>
    <x v="0"/>
    <n v="-99"/>
    <x v="1"/>
  </r>
  <r>
    <n v="11227840"/>
    <n v="81"/>
    <x v="0"/>
    <x v="2"/>
    <n v="11"/>
    <x v="0"/>
    <n v="-99"/>
    <x v="1"/>
  </r>
  <r>
    <n v="11235755"/>
    <n v="12"/>
    <x v="1"/>
    <x v="0"/>
    <n v="11"/>
    <x v="0"/>
    <n v="-99"/>
    <x v="2"/>
  </r>
  <r>
    <n v="11249001"/>
    <n v="87"/>
    <x v="0"/>
    <x v="3"/>
    <n v="12"/>
    <x v="0"/>
    <n v="-99"/>
    <x v="0"/>
  </r>
  <r>
    <n v="11260814"/>
    <n v="2"/>
    <x v="1"/>
    <x v="1"/>
    <n v="-99"/>
    <x v="1"/>
    <n v="2"/>
    <x v="3"/>
  </r>
  <r>
    <n v="11260802"/>
    <n v="77"/>
    <x v="1"/>
    <x v="2"/>
    <n v="11"/>
    <x v="0"/>
    <n v="-99"/>
    <x v="4"/>
  </r>
  <r>
    <n v="11258492"/>
    <n v="69"/>
    <x v="0"/>
    <x v="0"/>
    <n v="2"/>
    <x v="0"/>
    <n v="-99"/>
    <x v="0"/>
  </r>
  <r>
    <n v="11262170"/>
    <n v="56"/>
    <x v="0"/>
    <x v="0"/>
    <n v="11"/>
    <x v="0"/>
    <n v="-99"/>
    <x v="5"/>
  </r>
  <r>
    <n v="620259609"/>
    <n v="59"/>
    <x v="1"/>
    <x v="4"/>
    <n v="5"/>
    <x v="2"/>
    <n v="8"/>
    <x v="4"/>
  </r>
  <r>
    <n v="11210308"/>
    <n v="26"/>
    <x v="1"/>
    <x v="1"/>
    <n v="-99"/>
    <x v="3"/>
    <n v="4"/>
    <x v="5"/>
  </r>
  <r>
    <n v="11215246"/>
    <n v="78"/>
    <x v="0"/>
    <x v="1"/>
    <n v="-99"/>
    <x v="0"/>
    <n v="-99"/>
    <x v="0"/>
  </r>
  <r>
    <n v="616135520"/>
    <n v="37"/>
    <x v="0"/>
    <x v="1"/>
    <n v="-99"/>
    <x v="2"/>
    <n v="16"/>
    <x v="0"/>
  </r>
  <r>
    <n v="11192647"/>
    <n v="27"/>
    <x v="0"/>
    <x v="1"/>
    <n v="-99"/>
    <x v="4"/>
    <n v="9"/>
    <x v="5"/>
  </r>
  <r>
    <n v="11264545"/>
    <n v="75"/>
    <x v="0"/>
    <x v="1"/>
    <n v="-99"/>
    <x v="2"/>
    <n v="14"/>
    <x v="3"/>
  </r>
  <r>
    <n v="617387659"/>
    <n v="28"/>
    <x v="0"/>
    <x v="5"/>
    <n v="3"/>
    <x v="0"/>
    <n v="-99"/>
    <x v="0"/>
  </r>
  <r>
    <n v="616135570"/>
    <n v="31"/>
    <x v="0"/>
    <x v="1"/>
    <n v="-99"/>
    <x v="5"/>
    <n v="7"/>
    <x v="0"/>
  </r>
  <r>
    <n v="620447520"/>
    <n v="81"/>
    <x v="0"/>
    <x v="1"/>
    <n v="-99"/>
    <x v="5"/>
    <n v="7"/>
    <x v="3"/>
  </r>
  <r>
    <n v="11261909"/>
    <n v="43"/>
    <x v="1"/>
    <x v="1"/>
    <n v="-99"/>
    <x v="5"/>
    <n v="7"/>
    <x v="4"/>
  </r>
  <r>
    <n v="11261244"/>
    <n v="75"/>
    <x v="1"/>
    <x v="1"/>
    <n v="-99"/>
    <x v="4"/>
    <n v="11"/>
    <x v="5"/>
  </r>
  <r>
    <n v="11245468"/>
    <n v="24"/>
    <x v="0"/>
    <x v="1"/>
    <n v="-99"/>
    <x v="6"/>
    <n v="11"/>
    <x v="3"/>
  </r>
  <r>
    <n v="11261910"/>
    <n v="10"/>
    <x v="0"/>
    <x v="1"/>
    <n v="-99"/>
    <x v="6"/>
    <n v="11"/>
    <x v="4"/>
  </r>
  <r>
    <n v="11261242"/>
    <n v="71"/>
    <x v="1"/>
    <x v="1"/>
    <n v="-99"/>
    <x v="6"/>
    <n v="11"/>
    <x v="5"/>
  </r>
  <r>
    <n v="620535518"/>
    <n v="40"/>
    <x v="0"/>
    <x v="6"/>
    <n v="11"/>
    <x v="0"/>
    <n v="-99"/>
    <x v="5"/>
  </r>
  <r>
    <n v="617269614"/>
    <n v="11"/>
    <x v="1"/>
    <x v="1"/>
    <n v="-99"/>
    <x v="4"/>
    <n v="11"/>
    <x v="5"/>
  </r>
  <r>
    <n v="11275144"/>
    <n v="13"/>
    <x v="0"/>
    <x v="7"/>
    <n v="9"/>
    <x v="0"/>
    <n v="-99"/>
    <x v="6"/>
  </r>
  <r>
    <n v="11200600"/>
    <n v="36"/>
    <x v="1"/>
    <x v="1"/>
    <n v="-99"/>
    <x v="7"/>
    <n v="15"/>
    <x v="6"/>
  </r>
  <r>
    <n v="11205084"/>
    <n v="57"/>
    <x v="1"/>
    <x v="8"/>
    <n v="12"/>
    <x v="0"/>
    <n v="-99"/>
    <x v="3"/>
  </r>
  <r>
    <n v="11245152"/>
    <n v="5"/>
    <x v="0"/>
    <x v="1"/>
    <n v="-99"/>
    <x v="7"/>
    <n v="15"/>
    <x v="3"/>
  </r>
  <r>
    <n v="11248273"/>
    <n v="27"/>
    <x v="0"/>
    <x v="1"/>
    <n v="-99"/>
    <x v="7"/>
    <n v="15"/>
    <x v="3"/>
  </r>
  <r>
    <n v="11254198"/>
    <n v="27"/>
    <x v="0"/>
    <x v="1"/>
    <n v="-99"/>
    <x v="7"/>
    <n v="15"/>
    <x v="5"/>
  </r>
  <r>
    <n v="11258731"/>
    <n v="86"/>
    <x v="0"/>
    <x v="7"/>
    <n v="8"/>
    <x v="0"/>
    <n v="-99"/>
    <x v="4"/>
  </r>
  <r>
    <n v="11260889"/>
    <n v="23"/>
    <x v="1"/>
    <x v="8"/>
    <n v="12"/>
    <x v="0"/>
    <n v="-99"/>
    <x v="0"/>
  </r>
  <r>
    <n v="11260889"/>
    <n v="42"/>
    <x v="1"/>
    <x v="7"/>
    <n v="11"/>
    <x v="0"/>
    <n v="-99"/>
    <x v="0"/>
  </r>
  <r>
    <n v="11260906"/>
    <n v="41"/>
    <x v="1"/>
    <x v="8"/>
    <n v="12"/>
    <x v="0"/>
    <n v="-99"/>
    <x v="4"/>
  </r>
  <r>
    <n v="11263686"/>
    <n v="38"/>
    <x v="1"/>
    <x v="8"/>
    <n v="12"/>
    <x v="0"/>
    <n v="-99"/>
    <x v="5"/>
  </r>
  <r>
    <n v="11263834"/>
    <n v="60"/>
    <x v="1"/>
    <x v="7"/>
    <n v="8"/>
    <x v="0"/>
    <n v="-99"/>
    <x v="4"/>
  </r>
  <r>
    <n v="11263716"/>
    <n v="6"/>
    <x v="0"/>
    <x v="1"/>
    <n v="-99"/>
    <x v="8"/>
    <n v="12"/>
    <x v="2"/>
  </r>
  <r>
    <n v="11263716"/>
    <n v="27"/>
    <x v="0"/>
    <x v="1"/>
    <n v="-99"/>
    <x v="8"/>
    <n v="12"/>
    <x v="2"/>
  </r>
  <r>
    <n v="11264994"/>
    <n v="44"/>
    <x v="0"/>
    <x v="7"/>
    <n v="8"/>
    <x v="0"/>
    <n v="-99"/>
    <x v="0"/>
  </r>
  <r>
    <n v="11258600"/>
    <n v="48"/>
    <x v="0"/>
    <x v="4"/>
    <n v="11"/>
    <x v="0"/>
    <n v="-99"/>
    <x v="5"/>
  </r>
  <r>
    <n v="11263687"/>
    <n v="74"/>
    <x v="0"/>
    <x v="4"/>
    <n v="11"/>
    <x v="0"/>
    <n v="-99"/>
    <x v="3"/>
  </r>
  <r>
    <n v="11263627"/>
    <n v="14"/>
    <x v="0"/>
    <x v="4"/>
    <n v="11"/>
    <x v="0"/>
    <n v="-99"/>
    <x v="3"/>
  </r>
  <r>
    <n v="11263843"/>
    <n v="8"/>
    <x v="1"/>
    <x v="4"/>
    <n v="11"/>
    <x v="0"/>
    <n v="-99"/>
    <x v="3"/>
  </r>
  <r>
    <n v="11266618"/>
    <n v="43"/>
    <x v="1"/>
    <x v="4"/>
    <n v="11"/>
    <x v="0"/>
    <n v="-99"/>
    <x v="6"/>
  </r>
  <r>
    <n v="11266907"/>
    <n v="81"/>
    <x v="0"/>
    <x v="7"/>
    <n v="11"/>
    <x v="0"/>
    <n v="-99"/>
    <x v="2"/>
  </r>
  <r>
    <n v="11266905"/>
    <n v="3"/>
    <x v="0"/>
    <x v="7"/>
    <n v="8"/>
    <x v="0"/>
    <n v="-99"/>
    <x v="5"/>
  </r>
  <r>
    <n v="11270742"/>
    <n v="64"/>
    <x v="1"/>
    <x v="7"/>
    <n v="11"/>
    <x v="0"/>
    <n v="-99"/>
    <x v="0"/>
  </r>
  <r>
    <n v="11271362"/>
    <n v="3"/>
    <x v="0"/>
    <x v="7"/>
    <n v="11"/>
    <x v="0"/>
    <n v="-99"/>
    <x v="4"/>
  </r>
  <r>
    <n v="11270762"/>
    <n v="43"/>
    <x v="0"/>
    <x v="4"/>
    <n v="11"/>
    <x v="0"/>
    <n v="-99"/>
    <x v="0"/>
  </r>
  <r>
    <n v="11271389"/>
    <n v="75"/>
    <x v="0"/>
    <x v="1"/>
    <n v="-99"/>
    <x v="8"/>
    <n v="5"/>
    <x v="3"/>
  </r>
  <r>
    <n v="11271357"/>
    <n v="35"/>
    <x v="0"/>
    <x v="4"/>
    <n v="11"/>
    <x v="0"/>
    <n v="-99"/>
    <x v="3"/>
  </r>
  <r>
    <n v="11272266"/>
    <n v="22"/>
    <x v="0"/>
    <x v="7"/>
    <n v="8"/>
    <x v="0"/>
    <n v="-99"/>
    <x v="2"/>
  </r>
  <r>
    <n v="11272412"/>
    <n v="11"/>
    <x v="0"/>
    <x v="1"/>
    <n v="-99"/>
    <x v="8"/>
    <n v="12"/>
    <x v="5"/>
  </r>
  <r>
    <n v="11275094"/>
    <n v="18"/>
    <x v="0"/>
    <x v="7"/>
    <n v="8"/>
    <x v="0"/>
    <n v="-99"/>
    <x v="2"/>
  </r>
  <r>
    <n v="11275063"/>
    <n v="80"/>
    <x v="1"/>
    <x v="8"/>
    <n v="12"/>
    <x v="0"/>
    <n v="-99"/>
    <x v="0"/>
  </r>
  <r>
    <n v="11275156"/>
    <n v="19"/>
    <x v="0"/>
    <x v="8"/>
    <n v="12"/>
    <x v="0"/>
    <n v="-99"/>
    <x v="0"/>
  </r>
  <r>
    <n v="11275113"/>
    <n v="6"/>
    <x v="0"/>
    <x v="7"/>
    <n v="11"/>
    <x v="0"/>
    <n v="-99"/>
    <x v="0"/>
  </r>
  <r>
    <n v="11274755"/>
    <n v="19"/>
    <x v="0"/>
    <x v="4"/>
    <n v="11"/>
    <x v="0"/>
    <n v="-99"/>
    <x v="3"/>
  </r>
  <r>
    <n v="620259791"/>
    <n v="19"/>
    <x v="0"/>
    <x v="0"/>
    <n v="4"/>
    <x v="0"/>
    <n v="-99"/>
    <x v="0"/>
  </r>
  <r>
    <n v="617268659"/>
    <n v="58"/>
    <x v="0"/>
    <x v="1"/>
    <n v="-99"/>
    <x v="0"/>
    <n v="-99"/>
    <x v="4"/>
  </r>
  <r>
    <n v="11276015"/>
    <n v="69"/>
    <x v="1"/>
    <x v="2"/>
    <n v="11"/>
    <x v="0"/>
    <n v="-99"/>
    <x v="6"/>
  </r>
  <r>
    <n v="11278103"/>
    <n v="83"/>
    <x v="1"/>
    <x v="2"/>
    <n v="11"/>
    <x v="0"/>
    <n v="-99"/>
    <x v="2"/>
  </r>
  <r>
    <n v="11277865"/>
    <n v="81"/>
    <x v="1"/>
    <x v="0"/>
    <n v="11"/>
    <x v="0"/>
    <n v="-99"/>
    <x v="5"/>
  </r>
  <r>
    <n v="11270670"/>
    <n v="88"/>
    <x v="0"/>
    <x v="1"/>
    <n v="-99"/>
    <x v="6"/>
    <n v="7"/>
    <x v="0"/>
  </r>
  <r>
    <n v="619613228"/>
    <n v="9"/>
    <x v="0"/>
    <x v="1"/>
    <n v="-99"/>
    <x v="1"/>
    <n v="2"/>
    <x v="0"/>
  </r>
  <r>
    <n v="11238089"/>
    <n v="19"/>
    <x v="1"/>
    <x v="1"/>
    <n v="-99"/>
    <x v="2"/>
    <n v="6"/>
    <x v="6"/>
  </r>
  <r>
    <n v="620341858"/>
    <n v="7"/>
    <x v="0"/>
    <x v="1"/>
    <n v="-99"/>
    <x v="9"/>
    <n v="6"/>
    <x v="0"/>
  </r>
  <r>
    <n v="620341858"/>
    <n v="14"/>
    <x v="0"/>
    <x v="1"/>
    <n v="-99"/>
    <x v="9"/>
    <n v="6"/>
    <x v="0"/>
  </r>
  <r>
    <n v="620080495"/>
    <n v="75"/>
    <x v="0"/>
    <x v="1"/>
    <n v="-99"/>
    <x v="9"/>
    <n v="5"/>
    <x v="0"/>
  </r>
  <r>
    <n v="11264176"/>
    <n v="26"/>
    <x v="0"/>
    <x v="1"/>
    <n v="-99"/>
    <x v="10"/>
    <n v="15"/>
    <x v="5"/>
  </r>
  <r>
    <n v="11264617"/>
    <n v="2"/>
    <x v="1"/>
    <x v="3"/>
    <n v="9"/>
    <x v="0"/>
    <n v="-99"/>
    <x v="5"/>
  </r>
  <r>
    <n v="11264617"/>
    <n v="40"/>
    <x v="0"/>
    <x v="3"/>
    <n v="9"/>
    <x v="0"/>
    <n v="-99"/>
    <x v="5"/>
  </r>
  <r>
    <n v="11268064"/>
    <n v="75"/>
    <x v="1"/>
    <x v="8"/>
    <n v="16"/>
    <x v="0"/>
    <n v="-99"/>
    <x v="5"/>
  </r>
  <r>
    <n v="11269805"/>
    <n v="68"/>
    <x v="0"/>
    <x v="8"/>
    <n v="16"/>
    <x v="0"/>
    <n v="-99"/>
    <x v="5"/>
  </r>
  <r>
    <n v="11276595"/>
    <n v="77"/>
    <x v="1"/>
    <x v="8"/>
    <n v="16"/>
    <x v="0"/>
    <n v="-99"/>
    <x v="5"/>
  </r>
  <r>
    <n v="11276427"/>
    <n v="4"/>
    <x v="0"/>
    <x v="8"/>
    <n v="12"/>
    <x v="0"/>
    <n v="-99"/>
    <x v="0"/>
  </r>
  <r>
    <n v="11277891"/>
    <n v="15"/>
    <x v="0"/>
    <x v="7"/>
    <n v="8"/>
    <x v="0"/>
    <n v="-99"/>
    <x v="5"/>
  </r>
  <r>
    <n v="11277891"/>
    <n v="30"/>
    <x v="0"/>
    <x v="8"/>
    <n v="12"/>
    <x v="0"/>
    <n v="-99"/>
    <x v="5"/>
  </r>
  <r>
    <n v="11276443"/>
    <n v="6"/>
    <x v="0"/>
    <x v="4"/>
    <n v="11"/>
    <x v="0"/>
    <n v="-99"/>
    <x v="0"/>
  </r>
  <r>
    <n v="11276443"/>
    <n v="73"/>
    <x v="0"/>
    <x v="4"/>
    <n v="11"/>
    <x v="0"/>
    <n v="-99"/>
    <x v="0"/>
  </r>
  <r>
    <n v="620257265"/>
    <n v="73"/>
    <x v="0"/>
    <x v="3"/>
    <n v="2"/>
    <x v="0"/>
    <n v="-99"/>
    <x v="6"/>
  </r>
  <r>
    <n v="616250632"/>
    <n v="8"/>
    <x v="0"/>
    <x v="1"/>
    <n v="-99"/>
    <x v="9"/>
    <n v="12"/>
    <x v="6"/>
  </r>
  <r>
    <n v="617267586"/>
    <n v="28"/>
    <x v="1"/>
    <x v="1"/>
    <n v="-99"/>
    <x v="2"/>
    <n v="8"/>
    <x v="1"/>
  </r>
  <r>
    <n v="617267586"/>
    <n v="80"/>
    <x v="1"/>
    <x v="1"/>
    <n v="-99"/>
    <x v="2"/>
    <n v="8"/>
    <x v="1"/>
  </r>
  <r>
    <n v="11277269"/>
    <n v="37"/>
    <x v="0"/>
    <x v="9"/>
    <n v="11"/>
    <x v="0"/>
    <n v="-99"/>
    <x v="0"/>
  </r>
  <r>
    <n v="619859253"/>
    <n v="38"/>
    <x v="0"/>
    <x v="1"/>
    <n v="-99"/>
    <x v="11"/>
    <n v="4"/>
    <x v="2"/>
  </r>
  <r>
    <n v="620479399"/>
    <n v="16"/>
    <x v="1"/>
    <x v="4"/>
    <n v="5"/>
    <x v="0"/>
    <n v="-99"/>
    <x v="5"/>
  </r>
  <r>
    <n v="11224455"/>
    <n v="53"/>
    <x v="1"/>
    <x v="1"/>
    <n v="-99"/>
    <x v="9"/>
    <n v="5"/>
    <x v="0"/>
  </r>
  <r>
    <n v="11255429"/>
    <n v="27"/>
    <x v="0"/>
    <x v="1"/>
    <n v="-99"/>
    <x v="9"/>
    <n v="5"/>
    <x v="3"/>
  </r>
  <r>
    <n v="616254890"/>
    <n v="58"/>
    <x v="0"/>
    <x v="10"/>
    <n v="4"/>
    <x v="0"/>
    <n v="-99"/>
    <x v="1"/>
  </r>
  <r>
    <n v="617267316"/>
    <n v="35"/>
    <x v="1"/>
    <x v="1"/>
    <n v="-99"/>
    <x v="12"/>
    <n v="11"/>
    <x v="3"/>
  </r>
  <r>
    <n v="11270683"/>
    <n v="55"/>
    <x v="0"/>
    <x v="7"/>
    <n v="9"/>
    <x v="4"/>
    <n v="10"/>
    <x v="0"/>
  </r>
  <r>
    <n v="11270683"/>
    <n v="79"/>
    <x v="0"/>
    <x v="6"/>
    <n v="11"/>
    <x v="4"/>
    <n v="11"/>
    <x v="0"/>
  </r>
  <r>
    <n v="11238650"/>
    <n v="33"/>
    <x v="0"/>
    <x v="6"/>
    <n v="11"/>
    <x v="0"/>
    <n v="-99"/>
    <x v="5"/>
  </r>
  <r>
    <n v="11238650"/>
    <n v="62"/>
    <x v="0"/>
    <x v="6"/>
    <n v="11"/>
    <x v="0"/>
    <n v="-99"/>
    <x v="5"/>
  </r>
  <r>
    <n v="11280322"/>
    <n v="22"/>
    <x v="0"/>
    <x v="4"/>
    <n v="5"/>
    <x v="0"/>
    <n v="-99"/>
    <x v="5"/>
  </r>
  <r>
    <n v="11280965"/>
    <n v="41"/>
    <x v="0"/>
    <x v="0"/>
    <n v="5"/>
    <x v="0"/>
    <n v="-99"/>
    <x v="0"/>
  </r>
  <r>
    <n v="11282298"/>
    <n v="43"/>
    <x v="0"/>
    <x v="0"/>
    <n v="5"/>
    <x v="0"/>
    <n v="-99"/>
    <x v="5"/>
  </r>
  <r>
    <n v="11222850"/>
    <n v="54"/>
    <x v="1"/>
    <x v="8"/>
    <n v="10"/>
    <x v="0"/>
    <n v="-99"/>
    <x v="3"/>
  </r>
  <r>
    <n v="11204029"/>
    <n v="41"/>
    <x v="0"/>
    <x v="1"/>
    <n v="-99"/>
    <x v="12"/>
    <n v="13"/>
    <x v="0"/>
  </r>
  <r>
    <n v="11275442"/>
    <n v="85"/>
    <x v="1"/>
    <x v="1"/>
    <n v="-99"/>
    <x v="13"/>
    <n v="10"/>
    <x v="0"/>
  </r>
  <r>
    <n v="11204937"/>
    <n v="87"/>
    <x v="0"/>
    <x v="1"/>
    <n v="-99"/>
    <x v="11"/>
    <n v="5"/>
    <x v="3"/>
  </r>
  <r>
    <n v="10765933"/>
    <n v="57"/>
    <x v="0"/>
    <x v="1"/>
    <n v="-99"/>
    <x v="0"/>
    <n v="-99"/>
    <x v="3"/>
  </r>
  <r>
    <n v="11191926"/>
    <n v="72"/>
    <x v="0"/>
    <x v="1"/>
    <n v="-99"/>
    <x v="0"/>
    <n v="-99"/>
    <x v="0"/>
  </r>
  <r>
    <n v="10980433"/>
    <n v="8"/>
    <x v="0"/>
    <x v="1"/>
    <n v="-99"/>
    <x v="0"/>
    <n v="-99"/>
    <x v="3"/>
  </r>
  <r>
    <n v="10980433"/>
    <n v="36"/>
    <x v="0"/>
    <x v="1"/>
    <n v="-99"/>
    <x v="0"/>
    <n v="-99"/>
    <x v="3"/>
  </r>
  <r>
    <n v="11211052"/>
    <n v="32"/>
    <x v="0"/>
    <x v="1"/>
    <n v="-99"/>
    <x v="0"/>
    <n v="-99"/>
    <x v="3"/>
  </r>
  <r>
    <n v="11219350"/>
    <n v="100"/>
    <x v="0"/>
    <x v="1"/>
    <n v="-99"/>
    <x v="0"/>
    <n v="-99"/>
    <x v="5"/>
  </r>
  <r>
    <n v="11104441"/>
    <n v="39"/>
    <x v="0"/>
    <x v="1"/>
    <n v="-99"/>
    <x v="0"/>
    <n v="-99"/>
    <x v="3"/>
  </r>
  <r>
    <n v="11140301"/>
    <n v="87"/>
    <x v="0"/>
    <x v="1"/>
    <n v="-99"/>
    <x v="0"/>
    <n v="-99"/>
    <x v="4"/>
  </r>
  <r>
    <n v="11199232"/>
    <n v="62"/>
    <x v="0"/>
    <x v="1"/>
    <n v="-99"/>
    <x v="0"/>
    <n v="-99"/>
    <x v="3"/>
  </r>
  <r>
    <n v="11219509"/>
    <n v="76"/>
    <x v="0"/>
    <x v="1"/>
    <n v="-99"/>
    <x v="0"/>
    <n v="-99"/>
    <x v="3"/>
  </r>
  <r>
    <n v="11210743"/>
    <n v="8"/>
    <x v="1"/>
    <x v="1"/>
    <n v="-99"/>
    <x v="0"/>
    <n v="-99"/>
    <x v="3"/>
  </r>
  <r>
    <n v="11224266"/>
    <n v="39"/>
    <x v="0"/>
    <x v="1"/>
    <n v="-99"/>
    <x v="0"/>
    <n v="-99"/>
    <x v="2"/>
  </r>
  <r>
    <n v="11200817"/>
    <n v="60"/>
    <x v="0"/>
    <x v="1"/>
    <n v="-99"/>
    <x v="0"/>
    <n v="-99"/>
    <x v="0"/>
  </r>
  <r>
    <n v="11223834"/>
    <n v="27"/>
    <x v="0"/>
    <x v="1"/>
    <n v="-99"/>
    <x v="0"/>
    <n v="-99"/>
    <x v="3"/>
  </r>
  <r>
    <n v="11109070"/>
    <n v="52"/>
    <x v="0"/>
    <x v="1"/>
    <n v="-99"/>
    <x v="0"/>
    <n v="-99"/>
    <x v="3"/>
  </r>
  <r>
    <n v="11225765"/>
    <n v="60"/>
    <x v="0"/>
    <x v="1"/>
    <n v="-99"/>
    <x v="0"/>
    <n v="-99"/>
    <x v="1"/>
  </r>
  <r>
    <n v="11222367"/>
    <n v="77"/>
    <x v="0"/>
    <x v="1"/>
    <n v="-99"/>
    <x v="0"/>
    <n v="-99"/>
    <x v="3"/>
  </r>
  <r>
    <n v="11219255"/>
    <n v="86"/>
    <x v="0"/>
    <x v="1"/>
    <n v="-99"/>
    <x v="0"/>
    <n v="-99"/>
    <x v="5"/>
  </r>
  <r>
    <n v="11217922"/>
    <n v="77"/>
    <x v="0"/>
    <x v="1"/>
    <n v="-99"/>
    <x v="0"/>
    <n v="-99"/>
    <x v="3"/>
  </r>
  <r>
    <n v="11232308"/>
    <n v="110"/>
    <x v="0"/>
    <x v="1"/>
    <n v="-99"/>
    <x v="0"/>
    <n v="-99"/>
    <x v="3"/>
  </r>
  <r>
    <n v="11234864"/>
    <n v="50"/>
    <x v="0"/>
    <x v="1"/>
    <n v="-99"/>
    <x v="0"/>
    <n v="-99"/>
    <x v="5"/>
  </r>
  <r>
    <n v="11239652"/>
    <n v="16"/>
    <x v="0"/>
    <x v="1"/>
    <n v="-99"/>
    <x v="0"/>
    <n v="-99"/>
    <x v="1"/>
  </r>
  <r>
    <n v="11239652"/>
    <n v="49"/>
    <x v="0"/>
    <x v="1"/>
    <n v="-99"/>
    <x v="0"/>
    <n v="-99"/>
    <x v="1"/>
  </r>
  <r>
    <n v="11241936"/>
    <n v="44"/>
    <x v="0"/>
    <x v="1"/>
    <n v="-99"/>
    <x v="0"/>
    <n v="-99"/>
    <x v="2"/>
  </r>
  <r>
    <n v="11109173"/>
    <n v="53"/>
    <x v="0"/>
    <x v="1"/>
    <n v="-99"/>
    <x v="0"/>
    <n v="-99"/>
    <x v="6"/>
  </r>
  <r>
    <n v="11210793"/>
    <n v="11"/>
    <x v="1"/>
    <x v="1"/>
    <n v="-99"/>
    <x v="0"/>
    <n v="-99"/>
    <x v="3"/>
  </r>
  <r>
    <n v="11201473"/>
    <n v="63"/>
    <x v="1"/>
    <x v="1"/>
    <n v="-99"/>
    <x v="0"/>
    <n v="-99"/>
    <x v="3"/>
  </r>
  <r>
    <n v="11208918"/>
    <n v="37"/>
    <x v="0"/>
    <x v="1"/>
    <n v="-99"/>
    <x v="0"/>
    <n v="-99"/>
    <x v="3"/>
  </r>
  <r>
    <n v="11209213"/>
    <n v="20"/>
    <x v="1"/>
    <x v="1"/>
    <n v="-99"/>
    <x v="0"/>
    <n v="-99"/>
    <x v="3"/>
  </r>
  <r>
    <n v="11248124"/>
    <n v="44"/>
    <x v="0"/>
    <x v="1"/>
    <n v="-99"/>
    <x v="0"/>
    <n v="-99"/>
    <x v="2"/>
  </r>
  <r>
    <n v="11210663"/>
    <n v="47"/>
    <x v="0"/>
    <x v="1"/>
    <n v="-99"/>
    <x v="0"/>
    <n v="-99"/>
    <x v="5"/>
  </r>
  <r>
    <n v="11210874"/>
    <n v="74"/>
    <x v="0"/>
    <x v="1"/>
    <n v="-99"/>
    <x v="0"/>
    <n v="-99"/>
    <x v="5"/>
  </r>
  <r>
    <n v="11195997"/>
    <n v="58"/>
    <x v="1"/>
    <x v="1"/>
    <n v="-99"/>
    <x v="0"/>
    <n v="-99"/>
    <x v="3"/>
  </r>
  <r>
    <n v="11270669"/>
    <n v="37"/>
    <x v="0"/>
    <x v="1"/>
    <n v="-99"/>
    <x v="2"/>
    <n v="10"/>
    <x v="0"/>
  </r>
  <r>
    <n v="11270669"/>
    <n v="87"/>
    <x v="0"/>
    <x v="1"/>
    <n v="-99"/>
    <x v="2"/>
    <n v="10"/>
    <x v="0"/>
  </r>
  <r>
    <n v="11278886"/>
    <n v="21"/>
    <x v="0"/>
    <x v="1"/>
    <n v="-99"/>
    <x v="9"/>
    <n v="7"/>
    <x v="0"/>
  </r>
  <r>
    <n v="11282935"/>
    <n v="7"/>
    <x v="0"/>
    <x v="1"/>
    <n v="-99"/>
    <x v="14"/>
    <n v="10"/>
    <x v="0"/>
  </r>
  <r>
    <n v="619808018"/>
    <n v="31"/>
    <x v="1"/>
    <x v="9"/>
    <n v="10"/>
    <x v="0"/>
    <n v="-99"/>
    <x v="6"/>
  </r>
  <r>
    <n v="11261460"/>
    <n v="70"/>
    <x v="0"/>
    <x v="9"/>
    <n v="10"/>
    <x v="0"/>
    <n v="-99"/>
    <x v="5"/>
  </r>
  <r>
    <n v="11266249"/>
    <n v="59"/>
    <x v="0"/>
    <x v="9"/>
    <n v="10"/>
    <x v="0"/>
    <n v="-99"/>
    <x v="0"/>
  </r>
  <r>
    <n v="11267533"/>
    <n v="40"/>
    <x v="0"/>
    <x v="1"/>
    <n v="-99"/>
    <x v="14"/>
    <n v="24"/>
    <x v="4"/>
  </r>
  <r>
    <n v="11266020"/>
    <n v="40"/>
    <x v="0"/>
    <x v="1"/>
    <n v="-99"/>
    <x v="14"/>
    <n v="24"/>
    <x v="0"/>
  </r>
  <r>
    <n v="11266046"/>
    <n v="64"/>
    <x v="1"/>
    <x v="11"/>
    <n v="18"/>
    <x v="0"/>
    <n v="-99"/>
    <x v="5"/>
  </r>
  <r>
    <n v="11268945"/>
    <n v="51"/>
    <x v="1"/>
    <x v="9"/>
    <n v="10"/>
    <x v="0"/>
    <n v="-99"/>
    <x v="5"/>
  </r>
  <r>
    <n v="11277256"/>
    <n v="25"/>
    <x v="0"/>
    <x v="1"/>
    <n v="-99"/>
    <x v="9"/>
    <n v="12"/>
    <x v="0"/>
  </r>
  <r>
    <n v="11277326"/>
    <n v="65"/>
    <x v="0"/>
    <x v="1"/>
    <n v="-99"/>
    <x v="14"/>
    <n v="24"/>
    <x v="4"/>
  </r>
  <r>
    <n v="11277409"/>
    <n v="44"/>
    <x v="0"/>
    <x v="1"/>
    <n v="-99"/>
    <x v="9"/>
    <n v="12"/>
    <x v="3"/>
  </r>
  <r>
    <n v="11266165"/>
    <n v="36"/>
    <x v="0"/>
    <x v="1"/>
    <n v="-99"/>
    <x v="2"/>
    <n v="3"/>
    <x v="5"/>
  </r>
  <r>
    <n v="11277305"/>
    <n v="75"/>
    <x v="0"/>
    <x v="1"/>
    <n v="-99"/>
    <x v="12"/>
    <n v="6"/>
    <x v="0"/>
  </r>
  <r>
    <n v="11277305"/>
    <n v="77"/>
    <x v="0"/>
    <x v="1"/>
    <n v="-99"/>
    <x v="12"/>
    <n v="6"/>
    <x v="0"/>
  </r>
  <r>
    <n v="11281974"/>
    <n v="51"/>
    <x v="1"/>
    <x v="1"/>
    <n v="-99"/>
    <x v="2"/>
    <n v="3"/>
    <x v="4"/>
  </r>
  <r>
    <n v="620535430"/>
    <n v="11"/>
    <x v="1"/>
    <x v="1"/>
    <n v="-99"/>
    <x v="2"/>
    <n v="4"/>
    <x v="5"/>
  </r>
  <r>
    <n v="11270682"/>
    <n v="26"/>
    <x v="1"/>
    <x v="1"/>
    <n v="-99"/>
    <x v="15"/>
    <n v="1"/>
    <x v="0"/>
  </r>
  <r>
    <n v="11270682"/>
    <n v="37"/>
    <x v="1"/>
    <x v="1"/>
    <n v="-99"/>
    <x v="15"/>
    <n v="1"/>
    <x v="0"/>
  </r>
  <r>
    <n v="11288849"/>
    <n v="76"/>
    <x v="1"/>
    <x v="1"/>
    <n v="-99"/>
    <x v="15"/>
    <n v="1"/>
    <x v="2"/>
  </r>
  <r>
    <n v="11292529"/>
    <n v="37"/>
    <x v="0"/>
    <x v="0"/>
    <n v="11"/>
    <x v="0"/>
    <n v="-99"/>
    <x v="2"/>
  </r>
  <r>
    <n v="11292529"/>
    <n v="68"/>
    <x v="0"/>
    <x v="3"/>
    <n v="12"/>
    <x v="0"/>
    <n v="-99"/>
    <x v="2"/>
  </r>
  <r>
    <n v="11270689"/>
    <n v="8"/>
    <x v="0"/>
    <x v="1"/>
    <n v="-99"/>
    <x v="4"/>
    <n v="11"/>
    <x v="0"/>
  </r>
  <r>
    <n v="11270697"/>
    <n v="29"/>
    <x v="0"/>
    <x v="1"/>
    <n v="-99"/>
    <x v="5"/>
    <n v="7"/>
    <x v="0"/>
  </r>
  <r>
    <n v="11270692"/>
    <n v="32"/>
    <x v="1"/>
    <x v="6"/>
    <n v="11"/>
    <x v="0"/>
    <n v="-99"/>
    <x v="0"/>
  </r>
  <r>
    <n v="11283468"/>
    <n v="16"/>
    <x v="0"/>
    <x v="1"/>
    <n v="-99"/>
    <x v="13"/>
    <n v="7"/>
    <x v="0"/>
  </r>
  <r>
    <n v="617307307"/>
    <n v="44"/>
    <x v="1"/>
    <x v="12"/>
    <n v="5"/>
    <x v="0"/>
    <n v="-99"/>
    <x v="4"/>
  </r>
  <r>
    <n v="620474660"/>
    <n v="39"/>
    <x v="1"/>
    <x v="1"/>
    <n v="-99"/>
    <x v="9"/>
    <n v="12"/>
    <x v="5"/>
  </r>
  <r>
    <n v="620165285"/>
    <n v="25"/>
    <x v="0"/>
    <x v="4"/>
    <n v="3"/>
    <x v="0"/>
    <n v="-99"/>
    <x v="3"/>
  </r>
  <r>
    <n v="11286386"/>
    <n v="35"/>
    <x v="1"/>
    <x v="1"/>
    <n v="-99"/>
    <x v="9"/>
    <n v="6"/>
    <x v="0"/>
  </r>
  <r>
    <n v="11284234"/>
    <n v="78"/>
    <x v="1"/>
    <x v="1"/>
    <n v="-99"/>
    <x v="9"/>
    <n v="7"/>
    <x v="1"/>
  </r>
  <r>
    <n v="620764210"/>
    <n v="80"/>
    <x v="0"/>
    <x v="1"/>
    <n v="-99"/>
    <x v="5"/>
    <n v="1"/>
    <x v="3"/>
  </r>
  <r>
    <n v="11238568"/>
    <n v="2"/>
    <x v="0"/>
    <x v="13"/>
    <n v="10"/>
    <x v="0"/>
    <n v="-99"/>
    <x v="5"/>
  </r>
  <r>
    <n v="11293629"/>
    <n v="6"/>
    <x v="0"/>
    <x v="3"/>
    <n v="11"/>
    <x v="0"/>
    <n v="-99"/>
    <x v="1"/>
  </r>
  <r>
    <n v="11293629"/>
    <n v="34"/>
    <x v="1"/>
    <x v="3"/>
    <n v="11"/>
    <x v="0"/>
    <n v="-99"/>
    <x v="1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  <r>
    <m/>
    <m/>
    <x v="2"/>
    <x v="14"/>
    <m/>
    <x v="16"/>
    <m/>
    <x v="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62">
  <r>
    <n v="616161480"/>
    <n v="51"/>
    <x v="0"/>
    <x v="0"/>
    <n v="1"/>
    <n v="-99"/>
    <n v="-99"/>
    <n v="2"/>
  </r>
  <r>
    <n v="617311614"/>
    <n v="81"/>
    <x v="1"/>
    <x v="0"/>
    <n v="3"/>
    <n v="-99"/>
    <n v="-99"/>
    <n v="0"/>
  </r>
  <r>
    <n v="619053525"/>
    <n v="24"/>
    <x v="0"/>
    <x v="0"/>
    <n v="0"/>
    <n v="-99"/>
    <n v="-99"/>
    <n v="0"/>
  </r>
  <r>
    <n v="620465841"/>
    <n v="43"/>
    <x v="0"/>
    <x v="0"/>
    <n v="0"/>
    <n v="-99"/>
    <n v="-99"/>
    <n v="0"/>
  </r>
  <r>
    <n v="11221504"/>
    <n v="3"/>
    <x v="0"/>
    <x v="0"/>
    <n v="0"/>
    <n v="-99"/>
    <n v="-99"/>
    <n v="7"/>
  </r>
  <r>
    <n v="11265209"/>
    <n v="26"/>
    <x v="1"/>
    <x v="0"/>
    <n v="4"/>
    <n v="8"/>
    <n v="4"/>
    <n v="0"/>
  </r>
  <r>
    <n v="11270673"/>
    <n v="29"/>
    <x v="0"/>
    <x v="0"/>
    <n v="3"/>
    <n v="6"/>
    <n v="2"/>
    <n v="0"/>
  </r>
  <r>
    <n v="616133607"/>
    <n v="53"/>
    <x v="0"/>
    <x v="0"/>
    <n v="0"/>
    <n v="-99"/>
    <n v="-99"/>
    <n v="0"/>
  </r>
  <r>
    <n v="616253197"/>
    <n v="57"/>
    <x v="1"/>
    <x v="0"/>
    <n v="0"/>
    <n v="-99"/>
    <n v="-99"/>
    <n v="0"/>
  </r>
  <r>
    <n v="617307304"/>
    <n v="10"/>
    <x v="1"/>
    <x v="0"/>
    <n v="0"/>
    <n v="-99"/>
    <n v="-99"/>
    <n v="0"/>
  </r>
  <r>
    <n v="11187522"/>
    <n v="24"/>
    <x v="1"/>
    <x v="0"/>
    <n v="0"/>
    <n v="-99"/>
    <n v="-99"/>
    <n v="1"/>
  </r>
  <r>
    <n v="11196857"/>
    <n v="5"/>
    <x v="0"/>
    <x v="0"/>
    <n v="0"/>
    <n v="-99"/>
    <n v="-99"/>
    <n v="0"/>
  </r>
  <r>
    <n v="11200898"/>
    <n v="39"/>
    <x v="1"/>
    <x v="0"/>
    <n v="1"/>
    <n v="-99"/>
    <n v="-99"/>
    <n v="0"/>
  </r>
  <r>
    <n v="11204029"/>
    <n v="33"/>
    <x v="0"/>
    <x v="0"/>
    <n v="0"/>
    <n v="-99"/>
    <n v="-99"/>
    <n v="0"/>
  </r>
  <r>
    <n v="11205087"/>
    <n v="31"/>
    <x v="0"/>
    <x v="0"/>
    <n v="3"/>
    <n v="-99"/>
    <n v="-99"/>
    <n v="0"/>
  </r>
  <r>
    <n v="11205289"/>
    <n v="23"/>
    <x v="1"/>
    <x v="0"/>
    <n v="-99"/>
    <n v="-99"/>
    <n v="-99"/>
    <n v="4"/>
  </r>
  <r>
    <n v="11205289"/>
    <n v="28"/>
    <x v="1"/>
    <x v="0"/>
    <n v="0"/>
    <n v="-99"/>
    <n v="-99"/>
    <n v="4"/>
  </r>
  <r>
    <n v="11210300"/>
    <n v="64"/>
    <x v="1"/>
    <x v="0"/>
    <n v="0"/>
    <n v="-99"/>
    <n v="-99"/>
    <n v="0"/>
  </r>
  <r>
    <n v="11211983"/>
    <n v="68"/>
    <x v="0"/>
    <x v="0"/>
    <n v="0"/>
    <n v="-99"/>
    <n v="-99"/>
    <n v="0"/>
  </r>
  <r>
    <n v="11227217"/>
    <n v="89"/>
    <x v="1"/>
    <x v="0"/>
    <n v="0"/>
    <n v="-99"/>
    <n v="-99"/>
    <n v="0"/>
  </r>
  <r>
    <n v="11234865"/>
    <n v="20"/>
    <x v="0"/>
    <x v="0"/>
    <n v="0"/>
    <n v="-99"/>
    <n v="-99"/>
    <n v="0"/>
  </r>
  <r>
    <n v="11234865"/>
    <n v="38"/>
    <x v="0"/>
    <x v="0"/>
    <n v="0"/>
    <n v="-99"/>
    <n v="-99"/>
    <n v="0"/>
  </r>
  <r>
    <n v="11238090"/>
    <n v="30"/>
    <x v="0"/>
    <x v="0"/>
    <n v="2"/>
    <n v="-99"/>
    <n v="-99"/>
    <n v="0"/>
  </r>
  <r>
    <n v="11238097"/>
    <n v="2"/>
    <x v="1"/>
    <x v="0"/>
    <n v="0"/>
    <n v="-99"/>
    <n v="-99"/>
    <n v="8"/>
  </r>
  <r>
    <n v="11239620"/>
    <n v="3"/>
    <x v="1"/>
    <x v="0"/>
    <n v="2"/>
    <n v="-99"/>
    <n v="-99"/>
    <n v="0"/>
  </r>
  <r>
    <n v="11241740"/>
    <n v="35"/>
    <x v="1"/>
    <x v="0"/>
    <n v="5"/>
    <n v="-99"/>
    <n v="-99"/>
    <n v="0"/>
  </r>
  <r>
    <n v="11242861"/>
    <n v="75"/>
    <x v="0"/>
    <x v="0"/>
    <n v="0"/>
    <n v="-99"/>
    <n v="-99"/>
    <n v="8"/>
  </r>
  <r>
    <n v="11246676"/>
    <n v="3"/>
    <x v="1"/>
    <x v="0"/>
    <n v="5"/>
    <n v="4"/>
    <n v="0"/>
    <n v="0"/>
  </r>
  <r>
    <n v="11247751"/>
    <n v="43"/>
    <x v="1"/>
    <x v="0"/>
    <n v="2"/>
    <n v="-99"/>
    <n v="-99"/>
    <n v="0"/>
  </r>
  <r>
    <n v="11256979"/>
    <n v="5"/>
    <x v="0"/>
    <x v="0"/>
    <n v="3"/>
    <n v="-99"/>
    <n v="-99"/>
    <n v="0"/>
  </r>
  <r>
    <n v="11256979"/>
    <n v="86"/>
    <x v="1"/>
    <x v="0"/>
    <n v="0"/>
    <n v="-99"/>
    <n v="-99"/>
    <n v="0"/>
  </r>
  <r>
    <n v="11257546"/>
    <n v="13"/>
    <x v="0"/>
    <x v="0"/>
    <n v="0"/>
    <n v="-99"/>
    <n v="-99"/>
    <n v="0"/>
  </r>
  <r>
    <n v="11258137"/>
    <n v="29"/>
    <x v="0"/>
    <x v="0"/>
    <n v="2"/>
    <n v="-99"/>
    <n v="-99"/>
    <n v="0"/>
  </r>
  <r>
    <n v="11258735"/>
    <n v="21"/>
    <x v="0"/>
    <x v="0"/>
    <n v="3"/>
    <n v="-99"/>
    <n v="-99"/>
    <n v="0"/>
  </r>
  <r>
    <n v="11258862"/>
    <n v="23"/>
    <x v="1"/>
    <x v="0"/>
    <n v="1"/>
    <n v="-99"/>
    <n v="-99"/>
    <n v="0"/>
  </r>
  <r>
    <n v="11259170"/>
    <n v="77"/>
    <x v="1"/>
    <x v="0"/>
    <n v="5"/>
    <n v="-99"/>
    <n v="-99"/>
    <n v="0"/>
  </r>
  <r>
    <n v="11263055"/>
    <n v="52"/>
    <x v="1"/>
    <x v="0"/>
    <n v="0"/>
    <n v="-99"/>
    <n v="-99"/>
    <n v="0"/>
  </r>
  <r>
    <n v="11263621"/>
    <n v="57"/>
    <x v="1"/>
    <x v="0"/>
    <n v="2"/>
    <n v="-99"/>
    <n v="-99"/>
    <n v="0"/>
  </r>
  <r>
    <n v="11263858"/>
    <n v="34"/>
    <x v="1"/>
    <x v="0"/>
    <n v="5"/>
    <n v="-99"/>
    <n v="-99"/>
    <n v="0"/>
  </r>
  <r>
    <n v="11264910"/>
    <n v="40"/>
    <x v="1"/>
    <x v="0"/>
    <n v="4"/>
    <n v="-99"/>
    <n v="-99"/>
    <n v="7"/>
  </r>
  <r>
    <n v="11266170"/>
    <n v="23"/>
    <x v="0"/>
    <x v="0"/>
    <n v="4"/>
    <n v="-99"/>
    <n v="-99"/>
    <n v="7"/>
  </r>
  <r>
    <n v="11266406"/>
    <n v="5"/>
    <x v="1"/>
    <x v="0"/>
    <n v="4"/>
    <n v="-99"/>
    <n v="-99"/>
    <n v="7"/>
  </r>
  <r>
    <n v="11266571"/>
    <n v="25"/>
    <x v="0"/>
    <x v="0"/>
    <n v="0"/>
    <n v="-99"/>
    <n v="-99"/>
    <n v="0"/>
  </r>
  <r>
    <n v="11266571"/>
    <n v="30"/>
    <x v="1"/>
    <x v="0"/>
    <n v="3"/>
    <n v="-99"/>
    <n v="-99"/>
    <n v="0"/>
  </r>
  <r>
    <n v="11266615"/>
    <n v="9"/>
    <x v="0"/>
    <x v="0"/>
    <n v="2"/>
    <n v="-99"/>
    <n v="-99"/>
    <n v="0"/>
  </r>
  <r>
    <n v="11266630"/>
    <n v="11"/>
    <x v="0"/>
    <x v="0"/>
    <n v="2"/>
    <n v="-99"/>
    <n v="-99"/>
    <n v="0"/>
  </r>
  <r>
    <n v="11267029"/>
    <n v="34"/>
    <x v="0"/>
    <x v="0"/>
    <n v="4"/>
    <n v="-99"/>
    <n v="-99"/>
    <n v="0"/>
  </r>
  <r>
    <n v="11267030"/>
    <n v="36"/>
    <x v="0"/>
    <x v="0"/>
    <n v="3"/>
    <n v="-99"/>
    <n v="-99"/>
    <n v="0"/>
  </r>
  <r>
    <n v="11267532"/>
    <n v="59"/>
    <x v="0"/>
    <x v="0"/>
    <n v="3"/>
    <n v="-99"/>
    <n v="-99"/>
    <n v="0"/>
  </r>
  <r>
    <n v="11268430"/>
    <n v="58"/>
    <x v="1"/>
    <x v="0"/>
    <n v="2"/>
    <n v="-99"/>
    <n v="-99"/>
    <n v="7"/>
  </r>
  <r>
    <n v="11269806"/>
    <n v="16"/>
    <x v="1"/>
    <x v="0"/>
    <n v="4"/>
    <n v="-99"/>
    <n v="-99"/>
    <n v="0"/>
  </r>
  <r>
    <n v="11270677"/>
    <n v="50"/>
    <x v="0"/>
    <x v="0"/>
    <n v="1"/>
    <n v="-99"/>
    <n v="-99"/>
    <n v="0"/>
  </r>
  <r>
    <n v="11270678"/>
    <n v="77"/>
    <x v="1"/>
    <x v="0"/>
    <n v="5"/>
    <n v="-99"/>
    <n v="-99"/>
    <n v="0"/>
  </r>
  <r>
    <n v="11270764"/>
    <n v="34"/>
    <x v="0"/>
    <x v="0"/>
    <n v="3"/>
    <n v="-99"/>
    <n v="-99"/>
    <n v="0"/>
  </r>
  <r>
    <n v="11270976"/>
    <n v="81"/>
    <x v="1"/>
    <x v="0"/>
    <n v="4"/>
    <n v="-99"/>
    <n v="-99"/>
    <n v="7"/>
  </r>
  <r>
    <n v="11271365"/>
    <n v="22"/>
    <x v="0"/>
    <x v="0"/>
    <n v="1"/>
    <n v="-99"/>
    <n v="-99"/>
    <n v="0"/>
  </r>
  <r>
    <n v="11271996"/>
    <n v="13"/>
    <x v="1"/>
    <x v="0"/>
    <n v="2"/>
    <n v="-99"/>
    <n v="-99"/>
    <n v="0"/>
  </r>
  <r>
    <n v="11271997"/>
    <n v="55"/>
    <x v="1"/>
    <x v="0"/>
    <n v="1"/>
    <n v="-99"/>
    <n v="-99"/>
    <n v="0"/>
  </r>
  <r>
    <n v="11272988"/>
    <n v="42"/>
    <x v="0"/>
    <x v="0"/>
    <n v="1"/>
    <n v="-99"/>
    <n v="-99"/>
    <n v="7"/>
  </r>
  <r>
    <n v="11273069"/>
    <n v="82"/>
    <x v="0"/>
    <x v="0"/>
    <n v="3"/>
    <n v="-99"/>
    <n v="-99"/>
    <n v="0"/>
  </r>
  <r>
    <n v="11274868"/>
    <n v="58"/>
    <x v="0"/>
    <x v="0"/>
    <n v="3"/>
    <n v="-99"/>
    <n v="-99"/>
    <n v="0"/>
  </r>
  <r>
    <n v="11275063"/>
    <n v="23"/>
    <x v="0"/>
    <x v="0"/>
    <n v="3"/>
    <n v="-99"/>
    <n v="-99"/>
    <n v="0"/>
  </r>
  <r>
    <n v="11275142"/>
    <n v="36"/>
    <x v="0"/>
    <x v="0"/>
    <n v="1"/>
    <n v="-99"/>
    <n v="-99"/>
    <n v="0"/>
  </r>
  <r>
    <n v="11275156"/>
    <n v="84"/>
    <x v="0"/>
    <x v="0"/>
    <n v="2"/>
    <n v="15"/>
    <n v="5"/>
    <n v="0"/>
  </r>
  <r>
    <n v="11276016"/>
    <n v="38"/>
    <x v="1"/>
    <x v="0"/>
    <n v="5"/>
    <n v="-99"/>
    <n v="-99"/>
    <n v="0"/>
  </r>
  <r>
    <n v="11276516"/>
    <n v="23"/>
    <x v="0"/>
    <x v="0"/>
    <n v="2"/>
    <n v="-99"/>
    <n v="-99"/>
    <n v="7"/>
  </r>
  <r>
    <n v="11277184"/>
    <n v="35"/>
    <x v="0"/>
    <x v="0"/>
    <n v="2"/>
    <n v="-99"/>
    <n v="-99"/>
    <n v="7"/>
  </r>
  <r>
    <n v="11277447"/>
    <n v="34"/>
    <x v="1"/>
    <x v="0"/>
    <n v="1"/>
    <n v="-99"/>
    <n v="-99"/>
    <n v="0"/>
  </r>
  <r>
    <n v="11277449"/>
    <n v="79"/>
    <x v="1"/>
    <x v="0"/>
    <n v="1"/>
    <n v="-99"/>
    <n v="-99"/>
    <n v="0"/>
  </r>
  <r>
    <n v="11277487"/>
    <n v="73"/>
    <x v="1"/>
    <x v="0"/>
    <n v="5"/>
    <n v="-99"/>
    <n v="-99"/>
    <n v="0"/>
  </r>
  <r>
    <n v="11277698"/>
    <n v="16"/>
    <x v="0"/>
    <x v="0"/>
    <n v="0"/>
    <n v="-99"/>
    <n v="-99"/>
    <n v="0"/>
  </r>
  <r>
    <n v="11277898"/>
    <n v="16"/>
    <x v="0"/>
    <x v="0"/>
    <n v="2"/>
    <n v="-99"/>
    <n v="-99"/>
    <n v="0"/>
  </r>
  <r>
    <n v="11277918"/>
    <n v="71"/>
    <x v="1"/>
    <x v="0"/>
    <n v="0"/>
    <n v="-99"/>
    <n v="-99"/>
    <n v="0"/>
  </r>
  <r>
    <n v="11278019"/>
    <n v="12"/>
    <x v="0"/>
    <x v="0"/>
    <n v="2"/>
    <n v="-99"/>
    <n v="-99"/>
    <n v="0"/>
  </r>
  <r>
    <n v="11278122"/>
    <n v="17"/>
    <x v="1"/>
    <x v="0"/>
    <n v="2"/>
    <n v="-99"/>
    <n v="-99"/>
    <n v="0"/>
  </r>
  <r>
    <n v="11278160"/>
    <n v="18"/>
    <x v="1"/>
    <x v="0"/>
    <n v="5"/>
    <n v="-99"/>
    <n v="-99"/>
    <n v="7"/>
  </r>
  <r>
    <n v="11280227"/>
    <n v="17"/>
    <x v="0"/>
    <x v="0"/>
    <n v="2"/>
    <n v="-99"/>
    <n v="-99"/>
    <n v="0"/>
  </r>
  <r>
    <n v="11280240"/>
    <n v="37"/>
    <x v="0"/>
    <x v="0"/>
    <n v="2"/>
    <n v="-99"/>
    <n v="-99"/>
    <n v="0"/>
  </r>
  <r>
    <n v="11280640"/>
    <n v="28"/>
    <x v="1"/>
    <x v="0"/>
    <n v="0"/>
    <n v="-99"/>
    <n v="-99"/>
    <n v="0"/>
  </r>
  <r>
    <n v="11280965"/>
    <n v="82"/>
    <x v="1"/>
    <x v="0"/>
    <n v="2"/>
    <n v="-99"/>
    <n v="-99"/>
    <n v="7"/>
  </r>
  <r>
    <n v="11282959"/>
    <n v="77"/>
    <x v="1"/>
    <x v="0"/>
    <n v="1"/>
    <n v="-99"/>
    <n v="-99"/>
    <n v="7"/>
  </r>
  <r>
    <n v="11287708"/>
    <n v="14"/>
    <x v="1"/>
    <x v="0"/>
    <n v="3"/>
    <n v="-99"/>
    <n v="-99"/>
    <n v="0"/>
  </r>
  <r>
    <n v="616131427"/>
    <n v="54"/>
    <x v="0"/>
    <x v="0"/>
    <n v="0"/>
    <n v="-99"/>
    <n v="-99"/>
    <n v="0"/>
  </r>
  <r>
    <n v="616161296"/>
    <n v="79"/>
    <x v="1"/>
    <x v="0"/>
    <n v="4"/>
    <n v="-99"/>
    <n v="-99"/>
    <n v="0"/>
  </r>
  <r>
    <n v="616226531"/>
    <n v="71"/>
    <x v="0"/>
    <x v="0"/>
    <n v="4"/>
    <n v="-99"/>
    <n v="-99"/>
    <n v="0"/>
  </r>
  <r>
    <n v="616253205"/>
    <n v="67"/>
    <x v="1"/>
    <x v="0"/>
    <n v="0"/>
    <n v="-99"/>
    <n v="-99"/>
    <n v="2"/>
  </r>
  <r>
    <n v="616262558"/>
    <n v="69"/>
    <x v="0"/>
    <x v="0"/>
    <n v="0"/>
    <n v="-99"/>
    <n v="-99"/>
    <n v="0"/>
  </r>
  <r>
    <n v="616263067"/>
    <n v="17"/>
    <x v="1"/>
    <x v="0"/>
    <n v="0"/>
    <n v="-99"/>
    <n v="-99"/>
    <n v="3"/>
  </r>
  <r>
    <n v="617269620"/>
    <n v="57"/>
    <x v="1"/>
    <x v="0"/>
    <n v="5"/>
    <n v="-99"/>
    <n v="-99"/>
    <n v="8"/>
  </r>
  <r>
    <n v="617269778"/>
    <n v="70"/>
    <x v="0"/>
    <x v="0"/>
    <n v="0"/>
    <n v="-99"/>
    <n v="-99"/>
    <n v="0"/>
  </r>
  <r>
    <n v="617346387"/>
    <n v="25"/>
    <x v="1"/>
    <x v="0"/>
    <n v="0"/>
    <n v="-99"/>
    <n v="-99"/>
    <n v="0"/>
  </r>
  <r>
    <n v="618407311"/>
    <n v="2"/>
    <x v="0"/>
    <x v="0"/>
    <n v="0"/>
    <n v="-99"/>
    <n v="-99"/>
    <n v="0"/>
  </r>
  <r>
    <n v="619477325"/>
    <n v="69"/>
    <x v="0"/>
    <x v="0"/>
    <n v="0"/>
    <n v="-99"/>
    <n v="-99"/>
    <n v="0"/>
  </r>
  <r>
    <n v="619477327"/>
    <n v="26"/>
    <x v="0"/>
    <x v="0"/>
    <n v="0"/>
    <n v="-99"/>
    <n v="-99"/>
    <n v="0"/>
  </r>
  <r>
    <n v="620166306"/>
    <n v="9"/>
    <x v="1"/>
    <x v="0"/>
    <n v="1"/>
    <n v="-99"/>
    <n v="-99"/>
    <n v="2"/>
  </r>
  <r>
    <n v="620166306"/>
    <n v="82"/>
    <x v="0"/>
    <x v="0"/>
    <n v="0"/>
    <n v="-99"/>
    <n v="-99"/>
    <n v="2"/>
  </r>
  <r>
    <n v="620259791"/>
    <n v="23"/>
    <x v="1"/>
    <x v="0"/>
    <n v="0"/>
    <n v="-99"/>
    <n v="-99"/>
    <n v="7"/>
  </r>
  <r>
    <n v="620350217"/>
    <n v="53"/>
    <x v="1"/>
    <x v="0"/>
    <n v="0"/>
    <n v="-99"/>
    <n v="-99"/>
    <n v="0"/>
  </r>
  <r>
    <n v="620353088"/>
    <n v="6"/>
    <x v="1"/>
    <x v="0"/>
    <n v="3"/>
    <n v="-99"/>
    <n v="-99"/>
    <n v="0"/>
  </r>
  <r>
    <n v="620437390"/>
    <n v="83"/>
    <x v="1"/>
    <x v="0"/>
    <m/>
    <n v="-99"/>
    <n v="-99"/>
    <n v="0"/>
  </r>
  <r>
    <n v="620447857"/>
    <n v="40"/>
    <x v="1"/>
    <x v="0"/>
    <n v="0"/>
    <n v="-99"/>
    <n v="-99"/>
    <n v="1"/>
  </r>
  <r>
    <n v="620465895"/>
    <n v="36"/>
    <x v="0"/>
    <x v="0"/>
    <n v="0"/>
    <n v="-99"/>
    <n v="-99"/>
    <n v="0"/>
  </r>
  <r>
    <n v="620465895"/>
    <n v="58"/>
    <x v="0"/>
    <x v="0"/>
    <n v="0"/>
    <n v="-99"/>
    <n v="-99"/>
    <n v="0"/>
  </r>
  <r>
    <n v="620537700"/>
    <n v="85"/>
    <x v="0"/>
    <x v="0"/>
    <n v="1"/>
    <n v="-99"/>
    <n v="-99"/>
    <n v="0"/>
  </r>
  <r>
    <n v="620602160"/>
    <n v="50"/>
    <x v="1"/>
    <x v="0"/>
    <n v="3"/>
    <n v="-99"/>
    <n v="-99"/>
    <n v="4"/>
  </r>
  <r>
    <n v="620663891"/>
    <n v="35"/>
    <x v="0"/>
    <x v="0"/>
    <n v="0"/>
    <n v="-99"/>
    <n v="-99"/>
    <n v="3"/>
  </r>
  <r>
    <n v="620668051"/>
    <n v="9"/>
    <x v="0"/>
    <x v="0"/>
    <n v="1"/>
    <n v="-99"/>
    <n v="-99"/>
    <n v="0"/>
  </r>
  <r>
    <n v="620677070"/>
    <n v="15"/>
    <x v="0"/>
    <x v="0"/>
    <n v="1"/>
    <n v="-99"/>
    <n v="-99"/>
    <n v="7"/>
  </r>
  <r>
    <n v="620679913"/>
    <n v="23"/>
    <x v="1"/>
    <x v="0"/>
    <n v="0"/>
    <n v="-99"/>
    <n v="-99"/>
    <n v="0"/>
  </r>
  <r>
    <n v="620680026"/>
    <n v="26"/>
    <x v="1"/>
    <x v="0"/>
    <n v="3"/>
    <n v="-99"/>
    <n v="-99"/>
    <n v="0"/>
  </r>
  <r>
    <n v="620680375"/>
    <n v="73"/>
    <x v="0"/>
    <x v="0"/>
    <n v="3"/>
    <n v="-99"/>
    <n v="-99"/>
    <n v="0"/>
  </r>
  <r>
    <n v="620720387"/>
    <n v="39"/>
    <x v="0"/>
    <x v="0"/>
    <n v="2"/>
    <n v="-99"/>
    <n v="-99"/>
    <n v="4"/>
  </r>
  <r>
    <n v="616260661"/>
    <n v="34"/>
    <x v="0"/>
    <x v="1"/>
    <n v="0"/>
    <n v="7"/>
    <n v="0"/>
    <n v="3"/>
  </r>
  <r>
    <n v="11203521"/>
    <n v="40"/>
    <x v="0"/>
    <x v="1"/>
    <n v="0"/>
    <n v="5"/>
    <n v="2"/>
    <n v="0"/>
  </r>
  <r>
    <n v="11247751"/>
    <n v="36"/>
    <x v="0"/>
    <x v="1"/>
    <n v="2"/>
    <n v="17"/>
    <n v="2"/>
    <n v="0"/>
  </r>
  <r>
    <n v="11247775"/>
    <n v="36"/>
    <x v="0"/>
    <x v="1"/>
    <n v="2"/>
    <n v="17"/>
    <n v="2"/>
    <n v="0"/>
  </r>
  <r>
    <n v="11283509"/>
    <n v="35"/>
    <x v="0"/>
    <x v="1"/>
    <n v="2"/>
    <n v="12"/>
    <n v="1"/>
    <n v="0"/>
  </r>
  <r>
    <n v="11220883"/>
    <n v="86"/>
    <x v="0"/>
    <x v="2"/>
    <n v="0"/>
    <n v="6"/>
    <n v="5"/>
    <n v="0"/>
  </r>
  <r>
    <n v="616262558"/>
    <n v="63"/>
    <x v="0"/>
    <x v="2"/>
    <n v="0"/>
    <n v="11"/>
    <n v="5"/>
    <n v="0"/>
  </r>
  <r>
    <n v="616307699"/>
    <n v="79"/>
    <x v="1"/>
    <x v="2"/>
    <n v="0"/>
    <n v="11"/>
    <n v="0"/>
    <n v="0"/>
  </r>
  <r>
    <n v="11247787"/>
    <n v="77"/>
    <x v="0"/>
    <x v="3"/>
    <n v="2"/>
    <n v="17"/>
    <n v="2"/>
    <n v="7"/>
  </r>
  <r>
    <n v="11275161"/>
    <n v="31"/>
    <x v="1"/>
    <x v="3"/>
    <n v="3"/>
    <n v="15"/>
    <n v="5"/>
    <n v="0"/>
  </r>
  <r>
    <n v="11277389"/>
    <n v="78"/>
    <x v="1"/>
    <x v="3"/>
    <n v="5"/>
    <n v="14"/>
    <n v="2"/>
    <n v="0"/>
  </r>
  <r>
    <n v="616131427"/>
    <n v="50"/>
    <x v="1"/>
    <x v="3"/>
    <n v="0"/>
    <n v="3"/>
    <n v="2"/>
    <n v="0"/>
  </r>
  <r>
    <n v="616250119"/>
    <n v="81"/>
    <x v="1"/>
    <x v="3"/>
    <n v="5"/>
    <n v="7"/>
    <n v="0"/>
    <n v="0"/>
  </r>
  <r>
    <n v="619613231"/>
    <n v="44"/>
    <x v="1"/>
    <x v="3"/>
    <n v="5"/>
    <n v="3"/>
    <n v="2"/>
    <n v="7"/>
  </r>
  <r>
    <n v="620447357"/>
    <n v="76"/>
    <x v="1"/>
    <x v="3"/>
    <n v="0"/>
    <n v="16"/>
    <n v="0"/>
    <n v="0"/>
  </r>
  <r>
    <n v="11210679"/>
    <n v="34"/>
    <x v="0"/>
    <x v="4"/>
    <n v="2"/>
    <n v="6"/>
    <n v="5"/>
    <n v="0"/>
  </r>
  <r>
    <n v="11210685"/>
    <n v="30"/>
    <x v="0"/>
    <x v="4"/>
    <n v="0"/>
    <n v="5"/>
    <n v="5"/>
    <n v="0"/>
  </r>
  <r>
    <n v="11263833"/>
    <n v="62"/>
    <x v="1"/>
    <x v="4"/>
    <n v="1"/>
    <n v="15"/>
    <n v="5"/>
    <n v="0"/>
  </r>
  <r>
    <n v="11264274"/>
    <n v="32"/>
    <x v="0"/>
    <x v="4"/>
    <n v="1"/>
    <n v="15"/>
    <n v="5"/>
    <n v="0"/>
  </r>
  <r>
    <n v="11270762"/>
    <n v="29"/>
    <x v="0"/>
    <x v="4"/>
    <n v="3"/>
    <n v="5"/>
    <n v="5"/>
    <n v="0"/>
  </r>
  <r>
    <n v="11271365"/>
    <n v="59"/>
    <x v="0"/>
    <x v="4"/>
    <n v="0"/>
    <n v="5"/>
    <n v="5"/>
    <n v="0"/>
  </r>
  <r>
    <n v="11272892"/>
    <n v="85"/>
    <x v="1"/>
    <x v="4"/>
    <n v="4"/>
    <n v="18"/>
    <n v="2"/>
    <n v="0"/>
  </r>
  <r>
    <n v="11288880"/>
    <n v="69"/>
    <x v="0"/>
    <x v="4"/>
    <n v="4"/>
    <n v="3"/>
    <n v="4"/>
    <n v="0"/>
  </r>
  <r>
    <n v="11288880"/>
    <n v="87"/>
    <x v="1"/>
    <x v="4"/>
    <n v="4"/>
    <n v="3"/>
    <n v="4"/>
    <n v="0"/>
  </r>
  <r>
    <n v="616180218"/>
    <n v="17"/>
    <x v="1"/>
    <x v="4"/>
    <n v="0"/>
    <n v="15"/>
    <n v="0"/>
    <n v="0"/>
  </r>
  <r>
    <n v="617346377"/>
    <n v="30"/>
    <x v="0"/>
    <x v="4"/>
    <n v="0"/>
    <n v="4"/>
    <n v="5"/>
    <n v="1"/>
  </r>
  <r>
    <n v="619477327"/>
    <n v="66"/>
    <x v="0"/>
    <x v="4"/>
    <n v="3"/>
    <n v="16"/>
    <n v="2"/>
    <n v="0"/>
  </r>
  <r>
    <n v="11246272"/>
    <n v="64"/>
    <x v="1"/>
    <x v="5"/>
    <n v="2"/>
    <n v="17"/>
    <n v="2"/>
    <n v="0"/>
  </r>
  <r>
    <n v="11187522"/>
    <n v="74"/>
    <x v="0"/>
    <x v="5"/>
    <n v="0"/>
    <n v="8"/>
    <n v="5"/>
    <n v="1"/>
  </r>
  <r>
    <n v="11196855"/>
    <n v="27"/>
    <x v="0"/>
    <x v="5"/>
    <n v="0"/>
    <n v="6"/>
    <n v="5"/>
    <n v="0"/>
  </r>
  <r>
    <n v="11199336"/>
    <n v="66"/>
    <x v="1"/>
    <x v="5"/>
    <n v="5"/>
    <n v="15"/>
    <n v="0"/>
    <n v="4"/>
  </r>
  <r>
    <n v="11220162"/>
    <n v="21"/>
    <x v="1"/>
    <x v="5"/>
    <n v="2"/>
    <n v="7"/>
    <n v="2"/>
    <n v="7"/>
  </r>
  <r>
    <n v="11247745"/>
    <n v="27"/>
    <x v="0"/>
    <x v="5"/>
    <n v="2"/>
    <n v="17"/>
    <n v="2"/>
    <n v="0"/>
  </r>
  <r>
    <n v="11264622"/>
    <n v="64"/>
    <x v="1"/>
    <x v="5"/>
    <n v="5"/>
    <n v="15"/>
    <n v="2"/>
    <n v="0"/>
  </r>
  <r>
    <n v="11273495"/>
    <n v="66"/>
    <x v="1"/>
    <x v="5"/>
    <n v="5"/>
    <n v="6"/>
    <n v="5"/>
    <n v="0"/>
  </r>
  <r>
    <n v="11276454"/>
    <n v="16"/>
    <x v="0"/>
    <x v="5"/>
    <n v="2"/>
    <n v="14"/>
    <n v="2"/>
    <n v="0"/>
  </r>
  <r>
    <n v="11289538"/>
    <n v="34"/>
    <x v="1"/>
    <x v="5"/>
    <n v="3"/>
    <n v="14"/>
    <n v="2"/>
    <n v="0"/>
  </r>
  <r>
    <n v="11289538"/>
    <n v="47"/>
    <x v="1"/>
    <x v="5"/>
    <n v="4"/>
    <n v="14"/>
    <n v="2"/>
    <n v="0"/>
  </r>
  <r>
    <n v="617346377"/>
    <n v="6"/>
    <x v="1"/>
    <x v="5"/>
    <n v="0"/>
    <n v="6"/>
    <n v="0"/>
    <n v="1"/>
  </r>
  <r>
    <n v="620073954"/>
    <n v="31"/>
    <x v="1"/>
    <x v="5"/>
    <n v="2"/>
    <n v="8"/>
    <n v="3"/>
    <n v="0"/>
  </r>
  <r>
    <n v="620525991"/>
    <n v="2"/>
    <x v="0"/>
    <x v="5"/>
    <n v="2"/>
    <n v="14"/>
    <n v="2"/>
    <n v="7"/>
  </r>
  <r>
    <n v="620603145"/>
    <n v="22"/>
    <x v="0"/>
    <x v="5"/>
    <n v="0"/>
    <n v="5"/>
    <n v="4"/>
    <n v="7"/>
  </r>
  <r>
    <n v="11199822"/>
    <n v="65"/>
    <x v="0"/>
    <x v="6"/>
    <n v="3"/>
    <n v="-99"/>
    <n v="-99"/>
    <n v="0"/>
  </r>
  <r>
    <n v="11211985"/>
    <n v="72"/>
    <x v="0"/>
    <x v="6"/>
    <n v="2"/>
    <n v="7"/>
    <n v="5"/>
    <n v="8"/>
  </r>
  <r>
    <n v="11260804"/>
    <n v="58"/>
    <x v="0"/>
    <x v="6"/>
    <n v="4"/>
    <n v="6"/>
    <n v="2"/>
    <n v="0"/>
  </r>
  <r>
    <n v="11264910"/>
    <n v="42"/>
    <x v="0"/>
    <x v="6"/>
    <n v="2"/>
    <n v="14"/>
    <n v="2"/>
    <n v="7"/>
  </r>
  <r>
    <n v="11268063"/>
    <n v="22"/>
    <x v="0"/>
    <x v="6"/>
    <n v="2"/>
    <n v="7"/>
    <n v="4"/>
    <n v="0"/>
  </r>
  <r>
    <n v="11270684"/>
    <n v="28"/>
    <x v="1"/>
    <x v="6"/>
    <n v="2"/>
    <n v="16"/>
    <n v="2"/>
    <n v="0"/>
  </r>
  <r>
    <n v="11272988"/>
    <n v="39"/>
    <x v="1"/>
    <x v="6"/>
    <n v="2"/>
    <n v="15"/>
    <n v="2"/>
    <n v="7"/>
  </r>
  <r>
    <n v="11280963"/>
    <n v="44"/>
    <x v="1"/>
    <x v="6"/>
    <n v="3"/>
    <n v="15"/>
    <n v="5"/>
    <n v="7"/>
  </r>
  <r>
    <n v="11280974"/>
    <n v="20"/>
    <x v="0"/>
    <x v="6"/>
    <n v="0"/>
    <n v="7"/>
    <n v="4"/>
    <n v="7"/>
  </r>
  <r>
    <n v="11294433"/>
    <n v="18"/>
    <x v="1"/>
    <x v="6"/>
    <n v="4"/>
    <n v="6"/>
    <n v="2"/>
    <n v="0"/>
  </r>
  <r>
    <n v="616135120"/>
    <n v="34"/>
    <x v="1"/>
    <x v="6"/>
    <n v="0"/>
    <n v="-99"/>
    <n v="-99"/>
    <n v="0"/>
  </r>
  <r>
    <n v="616135120"/>
    <n v="35"/>
    <x v="1"/>
    <x v="6"/>
    <n v="0"/>
    <n v="-99"/>
    <n v="-99"/>
    <n v="0"/>
  </r>
  <r>
    <n v="620165042"/>
    <n v="49"/>
    <x v="0"/>
    <x v="6"/>
    <n v="3"/>
    <n v="7"/>
    <n v="0"/>
    <n v="0"/>
  </r>
  <r>
    <n v="620680391"/>
    <n v="79"/>
    <x v="1"/>
    <x v="6"/>
    <n v="3"/>
    <n v="5"/>
    <n v="5"/>
    <n v="0"/>
  </r>
  <r>
    <n v="11196860"/>
    <n v="85"/>
    <x v="1"/>
    <x v="7"/>
    <n v="5"/>
    <n v="16"/>
    <n v="0"/>
    <n v="0"/>
  </r>
  <r>
    <n v="11241733"/>
    <n v="74"/>
    <x v="1"/>
    <x v="7"/>
    <n v="5"/>
    <n v="16"/>
    <n v="0"/>
    <n v="0"/>
  </r>
  <r>
    <n v="11246668"/>
    <n v="25"/>
    <x v="1"/>
    <x v="7"/>
    <n v="5"/>
    <n v="16"/>
    <n v="0"/>
    <n v="0"/>
  </r>
  <r>
    <n v="11258600"/>
    <n v="31"/>
    <x v="0"/>
    <x v="7"/>
    <n v="1"/>
    <n v="5"/>
    <n v="5"/>
    <n v="0"/>
  </r>
  <r>
    <n v="11260919"/>
    <n v="72"/>
    <x v="1"/>
    <x v="7"/>
    <n v="2"/>
    <n v="6"/>
    <n v="2"/>
    <n v="0"/>
  </r>
  <r>
    <n v="11266022"/>
    <n v="37"/>
    <x v="1"/>
    <x v="7"/>
    <n v="2"/>
    <n v="18"/>
    <n v="2"/>
    <n v="0"/>
  </r>
  <r>
    <n v="11266842"/>
    <n v="66"/>
    <x v="0"/>
    <x v="7"/>
    <n v="2"/>
    <n v="6"/>
    <n v="2"/>
    <n v="0"/>
  </r>
  <r>
    <n v="11270681"/>
    <n v="13"/>
    <x v="0"/>
    <x v="7"/>
    <n v="1"/>
    <n v="6"/>
    <n v="2"/>
    <n v="7"/>
  </r>
  <r>
    <n v="11277189"/>
    <n v="63"/>
    <x v="0"/>
    <x v="7"/>
    <n v="4"/>
    <n v="14"/>
    <n v="2"/>
    <n v="7"/>
  </r>
  <r>
    <n v="11277863"/>
    <n v="17"/>
    <x v="0"/>
    <x v="7"/>
    <n v="4"/>
    <n v="6"/>
    <n v="2"/>
    <n v="0"/>
  </r>
  <r>
    <n v="11277884"/>
    <n v="69"/>
    <x v="1"/>
    <x v="7"/>
    <n v="2"/>
    <n v="6"/>
    <n v="2"/>
    <n v="0"/>
  </r>
  <r>
    <n v="11289348"/>
    <n v="10"/>
    <x v="0"/>
    <x v="7"/>
    <n v="1"/>
    <n v="-99"/>
    <n v="-99"/>
    <n v="0"/>
  </r>
  <r>
    <n v="616135430"/>
    <n v="67"/>
    <x v="1"/>
    <x v="7"/>
    <n v="1"/>
    <n v="11"/>
    <n v="2"/>
    <n v="0"/>
  </r>
  <r>
    <n v="620261923"/>
    <n v="17"/>
    <x v="1"/>
    <x v="7"/>
    <n v="3"/>
    <n v="-99"/>
    <n v="-99"/>
    <n v="0"/>
  </r>
  <r>
    <n v="620341329"/>
    <n v="68"/>
    <x v="1"/>
    <x v="7"/>
    <n v="1"/>
    <n v="9"/>
    <n v="2"/>
    <n v="0"/>
  </r>
  <r>
    <n v="11271357"/>
    <n v="37"/>
    <x v="1"/>
    <x v="8"/>
    <n v="1"/>
    <n v="5"/>
    <n v="5"/>
    <n v="0"/>
  </r>
  <r>
    <n v="11214178"/>
    <n v="81"/>
    <x v="1"/>
    <x v="8"/>
    <n v="1"/>
    <n v="7"/>
    <n v="1"/>
    <n v="0"/>
  </r>
  <r>
    <n v="11270681"/>
    <n v="32"/>
    <x v="1"/>
    <x v="8"/>
    <n v="3"/>
    <n v="-99"/>
    <n v="-99"/>
    <n v="7"/>
  </r>
  <r>
    <n v="11270730"/>
    <n v="25"/>
    <x v="0"/>
    <x v="8"/>
    <n v="4"/>
    <n v="3"/>
    <n v="4"/>
    <n v="7"/>
  </r>
  <r>
    <n v="11286386"/>
    <n v="3"/>
    <x v="0"/>
    <x v="8"/>
    <n v="4"/>
    <n v="5"/>
    <n v="2"/>
    <n v="7"/>
  </r>
  <r>
    <n v="617275160"/>
    <n v="14"/>
    <x v="0"/>
    <x v="8"/>
    <n v="1"/>
    <n v="2"/>
    <n v="4"/>
    <n v="0"/>
  </r>
  <r>
    <n v="620479399"/>
    <n v="35"/>
    <x v="1"/>
    <x v="8"/>
    <n v="1"/>
    <n v="15"/>
    <n v="0"/>
    <n v="0"/>
  </r>
  <r>
    <n v="11205084"/>
    <n v="64"/>
    <x v="1"/>
    <x v="9"/>
    <n v="1"/>
    <n v="15"/>
    <n v="0"/>
    <n v="0"/>
  </r>
  <r>
    <n v="11276595"/>
    <n v="82"/>
    <x v="0"/>
    <x v="9"/>
    <n v="1"/>
    <n v="6"/>
    <n v="5"/>
    <n v="0"/>
  </r>
  <r>
    <n v="11255513"/>
    <n v="47"/>
    <x v="1"/>
    <x v="10"/>
    <n v="2"/>
    <n v="14"/>
    <n v="1"/>
    <n v="0"/>
  </r>
  <r>
    <n v="11287015"/>
    <n v="19"/>
    <x v="1"/>
    <x v="10"/>
    <n v="5"/>
    <n v="17"/>
    <n v="2"/>
    <n v="0"/>
  </r>
  <r>
    <n v="620165285"/>
    <n v="55"/>
    <x v="1"/>
    <x v="10"/>
    <n v="4"/>
    <n v="5"/>
    <n v="1"/>
    <n v="0"/>
  </r>
  <r>
    <n v="11249992"/>
    <n v="57"/>
    <x v="1"/>
    <x v="11"/>
    <n v="5"/>
    <n v="4"/>
    <n v="2"/>
    <n v="0"/>
  </r>
  <r>
    <n v="11266048"/>
    <n v="50"/>
    <x v="1"/>
    <x v="11"/>
    <n v="4"/>
    <n v="11"/>
    <n v="5"/>
    <n v="0"/>
  </r>
  <r>
    <n v="11266840"/>
    <n v="31"/>
    <x v="1"/>
    <x v="11"/>
    <n v="1"/>
    <n v="3"/>
    <n v="5"/>
    <n v="0"/>
  </r>
  <r>
    <n v="11269765"/>
    <n v="30"/>
    <x v="1"/>
    <x v="11"/>
    <n v="2"/>
    <n v="15"/>
    <n v="2"/>
    <n v="7"/>
  </r>
  <r>
    <n v="11269765"/>
    <n v="71"/>
    <x v="1"/>
    <x v="11"/>
    <n v="2"/>
    <n v="15"/>
    <n v="2"/>
    <n v="7"/>
  </r>
  <r>
    <n v="11220918"/>
    <n v="29"/>
    <x v="0"/>
    <x v="12"/>
    <n v="2"/>
    <n v="12"/>
    <n v="4"/>
    <n v="4"/>
  </r>
  <r>
    <n v="11262061"/>
    <n v="20"/>
    <x v="1"/>
    <x v="12"/>
    <n v="5"/>
    <n v="5"/>
    <n v="2"/>
    <n v="8"/>
  </r>
  <r>
    <n v="620760283"/>
    <n v="58"/>
    <x v="1"/>
    <x v="12"/>
    <n v="1"/>
    <n v="13"/>
    <n v="1"/>
    <n v="0"/>
  </r>
  <r>
    <n v="620782130"/>
    <n v="43"/>
    <x v="0"/>
    <x v="12"/>
    <n v="1"/>
    <n v="4"/>
    <n v="4"/>
    <n v="7"/>
  </r>
  <r>
    <n v="11191673"/>
    <n v="70"/>
    <x v="1"/>
    <x v="13"/>
    <n v="5"/>
    <n v="7"/>
    <n v="5"/>
    <n v="2"/>
  </r>
  <r>
    <n v="11268884"/>
    <n v="56"/>
    <x v="1"/>
    <x v="13"/>
    <n v="1"/>
    <n v="16"/>
    <n v="2"/>
    <n v="0"/>
  </r>
  <r>
    <n v="11273016"/>
    <n v="22"/>
    <x v="1"/>
    <x v="13"/>
    <n v="1"/>
    <n v="18"/>
    <n v="2"/>
    <n v="0"/>
  </r>
  <r>
    <n v="619077981"/>
    <n v="70"/>
    <x v="1"/>
    <x v="13"/>
    <n v="5"/>
    <n v="7"/>
    <n v="5"/>
    <n v="0"/>
  </r>
  <r>
    <n v="620288844"/>
    <n v="61"/>
    <x v="1"/>
    <x v="13"/>
    <n v="5"/>
    <n v="6"/>
    <n v="5"/>
    <n v="0"/>
  </r>
  <r>
    <n v="11156429"/>
    <n v="30"/>
    <x v="0"/>
    <x v="14"/>
    <n v="4"/>
    <n v="4"/>
    <n v="0"/>
    <n v="0"/>
  </r>
  <r>
    <n v="11266755"/>
    <n v="15"/>
    <x v="0"/>
    <x v="14"/>
    <n v="2"/>
    <n v="12"/>
    <n v="4"/>
    <n v="4"/>
  </r>
  <r>
    <n v="617387666"/>
    <n v="42"/>
    <x v="1"/>
    <x v="14"/>
    <n v="5"/>
    <n v="3"/>
    <n v="0"/>
    <n v="0"/>
  </r>
  <r>
    <n v="11228592"/>
    <n v="8"/>
    <x v="1"/>
    <x v="15"/>
    <n v="2"/>
    <n v="11"/>
    <n v="2"/>
    <n v="0"/>
  </r>
  <r>
    <n v="11266065"/>
    <n v="29"/>
    <x v="1"/>
    <x v="15"/>
    <n v="2"/>
    <n v="15"/>
    <n v="2"/>
    <n v="7"/>
  </r>
  <r>
    <n v="11276516"/>
    <n v="38"/>
    <x v="1"/>
    <x v="15"/>
    <n v="2"/>
    <n v="15"/>
    <n v="2"/>
    <n v="7"/>
  </r>
  <r>
    <n v="11277184"/>
    <n v="31"/>
    <x v="1"/>
    <x v="15"/>
    <n v="2"/>
    <n v="15"/>
    <n v="2"/>
    <n v="7"/>
  </r>
  <r>
    <n v="11281959"/>
    <n v="17"/>
    <x v="0"/>
    <x v="15"/>
    <n v="2"/>
    <n v="15"/>
    <n v="5"/>
    <n v="0"/>
  </r>
  <r>
    <n v="620335793"/>
    <n v="7"/>
    <x v="1"/>
    <x v="15"/>
    <n v="2"/>
    <n v="12"/>
    <n v="2"/>
    <n v="0"/>
  </r>
  <r>
    <n v="620757438"/>
    <n v="58"/>
    <x v="1"/>
    <x v="15"/>
    <n v="4"/>
    <n v="15"/>
    <n v="2"/>
    <n v="0"/>
  </r>
  <r>
    <n v="11205090"/>
    <n v="30"/>
    <x v="1"/>
    <x v="16"/>
    <n v="5"/>
    <n v="16"/>
    <n v="0"/>
    <n v="0"/>
  </r>
  <r>
    <n v="11260888"/>
    <n v="7"/>
    <x v="1"/>
    <x v="16"/>
    <n v="5"/>
    <n v="5"/>
    <n v="5"/>
    <n v="0"/>
  </r>
  <r>
    <n v="617271566"/>
    <n v="24"/>
    <x v="1"/>
    <x v="16"/>
    <n v="2"/>
    <n v="14"/>
    <n v="2"/>
    <n v="0"/>
  </r>
  <r>
    <n v="11246676"/>
    <n v="74"/>
    <x v="1"/>
    <x v="17"/>
    <n v="0"/>
    <n v="4"/>
    <n v="0"/>
    <n v="0"/>
  </r>
  <r>
    <n v="11281977"/>
    <n v="56"/>
    <x v="1"/>
    <x v="18"/>
    <n v="2"/>
    <n v="15"/>
    <n v="2"/>
    <n v="7"/>
  </r>
  <r>
    <n v="11200541"/>
    <n v="32"/>
    <x v="1"/>
    <x v="0"/>
    <n v="-99"/>
    <n v="-99"/>
    <n v="-99"/>
    <n v="4"/>
  </r>
  <r>
    <n v="11102966"/>
    <n v="76"/>
    <x v="1"/>
    <x v="0"/>
    <n v="-99"/>
    <n v="-99"/>
    <n v="-99"/>
    <n v="4"/>
  </r>
  <r>
    <n v="11108592"/>
    <n v="67"/>
    <x v="1"/>
    <x v="0"/>
    <n v="-99"/>
    <n v="-99"/>
    <n v="-99"/>
    <n v="4"/>
  </r>
  <r>
    <n v="11198038"/>
    <n v="34"/>
    <x v="1"/>
    <x v="0"/>
    <n v="-99"/>
    <n v="-99"/>
    <n v="-99"/>
    <n v="4"/>
  </r>
  <r>
    <n v="11210547"/>
    <n v="74"/>
    <x v="1"/>
    <x v="0"/>
    <n v="-99"/>
    <n v="-99"/>
    <n v="-99"/>
    <n v="4"/>
  </r>
  <r>
    <n v="10765699"/>
    <n v="58"/>
    <x v="1"/>
    <x v="0"/>
    <n v="-99"/>
    <n v="-99"/>
    <n v="-99"/>
    <n v="4"/>
  </r>
  <r>
    <n v="10765713"/>
    <n v="2"/>
    <x v="1"/>
    <x v="0"/>
    <n v="-99"/>
    <n v="-99"/>
    <n v="-99"/>
    <n v="4"/>
  </r>
  <r>
    <n v="10765830"/>
    <n v="87"/>
    <x v="1"/>
    <x v="0"/>
    <n v="-99"/>
    <n v="-99"/>
    <n v="-99"/>
    <n v="4"/>
  </r>
  <r>
    <n v="10910084"/>
    <n v="5"/>
    <x v="1"/>
    <x v="0"/>
    <n v="-99"/>
    <n v="-99"/>
    <n v="-99"/>
    <n v="4"/>
  </r>
  <r>
    <n v="10980723"/>
    <n v="21"/>
    <x v="1"/>
    <x v="0"/>
    <n v="-99"/>
    <n v="-99"/>
    <n v="-99"/>
    <n v="4"/>
  </r>
  <r>
    <n v="11102690"/>
    <n v="47"/>
    <x v="1"/>
    <x v="0"/>
    <n v="-99"/>
    <n v="-99"/>
    <n v="-99"/>
    <n v="4"/>
  </r>
  <r>
    <n v="11105320"/>
    <n v="24"/>
    <x v="1"/>
    <x v="0"/>
    <n v="-99"/>
    <n v="-99"/>
    <n v="-99"/>
    <n v="4"/>
  </r>
  <r>
    <n v="11182468"/>
    <n v="22"/>
    <x v="1"/>
    <x v="0"/>
    <n v="-99"/>
    <n v="-99"/>
    <n v="-99"/>
    <n v="4"/>
  </r>
  <r>
    <n v="11194020"/>
    <n v="25"/>
    <x v="1"/>
    <x v="0"/>
    <n v="-99"/>
    <n v="-99"/>
    <n v="-99"/>
    <n v="4"/>
  </r>
  <r>
    <n v="11194862"/>
    <n v="49"/>
    <x v="1"/>
    <x v="0"/>
    <n v="-99"/>
    <n v="-99"/>
    <n v="-99"/>
    <n v="4"/>
  </r>
  <r>
    <n v="11195961"/>
    <n v="69"/>
    <x v="1"/>
    <x v="0"/>
    <n v="-99"/>
    <n v="-99"/>
    <n v="-99"/>
    <n v="4"/>
  </r>
  <r>
    <n v="11196001"/>
    <n v="4"/>
    <x v="1"/>
    <x v="0"/>
    <n v="-99"/>
    <n v="-99"/>
    <n v="-99"/>
    <n v="4"/>
  </r>
  <r>
    <n v="11198107"/>
    <n v="55"/>
    <x v="1"/>
    <x v="0"/>
    <n v="-99"/>
    <n v="-99"/>
    <n v="-99"/>
    <n v="4"/>
  </r>
  <r>
    <n v="11199319"/>
    <n v="62"/>
    <x v="1"/>
    <x v="0"/>
    <n v="-99"/>
    <n v="-99"/>
    <n v="-99"/>
    <n v="4"/>
  </r>
  <r>
    <n v="11199636"/>
    <n v="59"/>
    <x v="1"/>
    <x v="0"/>
    <n v="-99"/>
    <n v="-99"/>
    <n v="-99"/>
    <n v="4"/>
  </r>
  <r>
    <n v="11200848"/>
    <n v="50"/>
    <x v="1"/>
    <x v="0"/>
    <n v="-99"/>
    <n v="-99"/>
    <n v="-99"/>
    <n v="4"/>
  </r>
  <r>
    <n v="11200876"/>
    <n v="41"/>
    <x v="1"/>
    <x v="0"/>
    <n v="-99"/>
    <n v="-99"/>
    <n v="-99"/>
    <n v="4"/>
  </r>
  <r>
    <n v="11210791"/>
    <n v="83"/>
    <x v="1"/>
    <x v="0"/>
    <n v="-99"/>
    <n v="-99"/>
    <n v="-99"/>
    <n v="4"/>
  </r>
  <r>
    <n v="11211148"/>
    <n v="20"/>
    <x v="1"/>
    <x v="0"/>
    <n v="-99"/>
    <n v="-99"/>
    <n v="-99"/>
    <n v="4"/>
  </r>
  <r>
    <n v="11212933"/>
    <n v="72"/>
    <x v="1"/>
    <x v="0"/>
    <n v="-99"/>
    <n v="-99"/>
    <n v="-99"/>
    <n v="4"/>
  </r>
  <r>
    <n v="11214870"/>
    <n v="25"/>
    <x v="1"/>
    <x v="0"/>
    <n v="-99"/>
    <n v="-99"/>
    <n v="-99"/>
    <n v="4"/>
  </r>
  <r>
    <n v="11214870"/>
    <n v="65"/>
    <x v="1"/>
    <x v="0"/>
    <n v="-99"/>
    <n v="-99"/>
    <n v="-99"/>
    <n v="4"/>
  </r>
  <r>
    <n v="11215060"/>
    <n v="25"/>
    <x v="1"/>
    <x v="0"/>
    <n v="-99"/>
    <n v="-99"/>
    <n v="-99"/>
    <n v="4"/>
  </r>
  <r>
    <n v="11215374"/>
    <n v="85"/>
    <x v="1"/>
    <x v="0"/>
    <n v="-99"/>
    <n v="-99"/>
    <n v="-99"/>
    <n v="4"/>
  </r>
  <r>
    <n v="11217736"/>
    <n v="30"/>
    <x v="1"/>
    <x v="0"/>
    <n v="-99"/>
    <n v="-99"/>
    <n v="-99"/>
    <n v="4"/>
  </r>
  <r>
    <n v="11227682"/>
    <n v="28"/>
    <x v="1"/>
    <x v="0"/>
    <n v="-99"/>
    <n v="-99"/>
    <n v="-99"/>
    <n v="4"/>
  </r>
  <r>
    <n v="11241931"/>
    <n v="2"/>
    <x v="1"/>
    <x v="0"/>
    <n v="-99"/>
    <n v="-99"/>
    <n v="-99"/>
    <n v="4"/>
  </r>
  <r>
    <n v="11248122"/>
    <n v="8"/>
    <x v="1"/>
    <x v="0"/>
    <n v="-99"/>
    <n v="-99"/>
    <n v="-99"/>
    <n v="4"/>
  </r>
  <r>
    <n v="620259670"/>
    <n v="33"/>
    <x v="1"/>
    <x v="0"/>
    <n v="-99"/>
    <n v="-99"/>
    <n v="-99"/>
    <n v="3"/>
  </r>
  <r>
    <n v="620447417"/>
    <n v="58"/>
    <x v="1"/>
    <x v="0"/>
    <n v="-99"/>
    <n v="-99"/>
    <n v="-99"/>
    <n v="1"/>
  </r>
  <r>
    <m/>
    <m/>
    <x v="2"/>
    <x v="19"/>
    <m/>
    <m/>
    <m/>
    <m/>
  </r>
  <r>
    <m/>
    <m/>
    <x v="2"/>
    <x v="19"/>
    <m/>
    <m/>
    <m/>
    <m/>
  </r>
  <r>
    <m/>
    <m/>
    <x v="2"/>
    <x v="19"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1298">
  <r>
    <n v="11228949"/>
    <n v="48"/>
    <x v="0"/>
    <x v="0"/>
    <n v="-99"/>
    <n v="5"/>
    <x v="0"/>
  </r>
  <r>
    <n v="11210308"/>
    <n v="67"/>
    <x v="1"/>
    <x v="1"/>
    <n v="14"/>
    <n v="5"/>
    <x v="1"/>
  </r>
  <r>
    <n v="11215237"/>
    <n v="29"/>
    <x v="1"/>
    <x v="0"/>
    <n v="-99"/>
    <n v="5"/>
    <x v="2"/>
  </r>
  <r>
    <n v="11262798"/>
    <n v="7"/>
    <x v="0"/>
    <x v="0"/>
    <n v="-99"/>
    <n v="5"/>
    <x v="1"/>
  </r>
  <r>
    <n v="11228498"/>
    <n v="57"/>
    <x v="0"/>
    <x v="1"/>
    <n v="14"/>
    <n v="5"/>
    <x v="3"/>
  </r>
  <r>
    <n v="11263713"/>
    <n v="27"/>
    <x v="0"/>
    <x v="1"/>
    <n v="14"/>
    <n v="5"/>
    <x v="3"/>
  </r>
  <r>
    <n v="11220111"/>
    <n v="3"/>
    <x v="1"/>
    <x v="0"/>
    <n v="-99"/>
    <n v="5"/>
    <x v="4"/>
  </r>
  <r>
    <n v="11220111"/>
    <n v="81"/>
    <x v="0"/>
    <x v="2"/>
    <n v="3"/>
    <n v="5"/>
    <x v="4"/>
  </r>
  <r>
    <n v="11238582"/>
    <n v="18"/>
    <x v="1"/>
    <x v="3"/>
    <n v="3"/>
    <n v="5"/>
    <x v="5"/>
  </r>
  <r>
    <n v="620073954"/>
    <n v="60"/>
    <x v="0"/>
    <x v="4"/>
    <n v="7"/>
    <n v="5"/>
    <x v="6"/>
  </r>
  <r>
    <n v="11260861"/>
    <n v="8"/>
    <x v="0"/>
    <x v="0"/>
    <n v="-99"/>
    <n v="5"/>
    <x v="5"/>
  </r>
  <r>
    <n v="11200580"/>
    <n v="78"/>
    <x v="1"/>
    <x v="0"/>
    <n v="-99"/>
    <n v="5"/>
    <x v="0"/>
  </r>
  <r>
    <n v="11214754"/>
    <n v="32"/>
    <x v="0"/>
    <x v="0"/>
    <n v="-99"/>
    <n v="5"/>
    <x v="0"/>
  </r>
  <r>
    <n v="11214754"/>
    <n v="39"/>
    <x v="1"/>
    <x v="0"/>
    <n v="-99"/>
    <n v="5"/>
    <x v="0"/>
  </r>
  <r>
    <n v="11235946"/>
    <n v="27"/>
    <x v="1"/>
    <x v="5"/>
    <n v="15"/>
    <n v="5"/>
    <x v="6"/>
  </r>
  <r>
    <n v="11251176"/>
    <n v="40"/>
    <x v="0"/>
    <x v="0"/>
    <n v="-99"/>
    <n v="5"/>
    <x v="0"/>
  </r>
  <r>
    <n v="11263686"/>
    <n v="15"/>
    <x v="1"/>
    <x v="1"/>
    <n v="15"/>
    <n v="5"/>
    <x v="5"/>
  </r>
  <r>
    <n v="11241733"/>
    <n v="16"/>
    <x v="0"/>
    <x v="6"/>
    <n v="5"/>
    <n v="5"/>
    <x v="1"/>
  </r>
  <r>
    <n v="11241732"/>
    <n v="36"/>
    <x v="0"/>
    <x v="6"/>
    <n v="5"/>
    <n v="5"/>
    <x v="3"/>
  </r>
  <r>
    <n v="11251179"/>
    <n v="83"/>
    <x v="0"/>
    <x v="6"/>
    <n v="5"/>
    <n v="5"/>
    <x v="1"/>
  </r>
  <r>
    <n v="11264106"/>
    <n v="21"/>
    <x v="0"/>
    <x v="6"/>
    <n v="5"/>
    <n v="5"/>
    <x v="3"/>
  </r>
  <r>
    <n v="11265025"/>
    <n v="32"/>
    <x v="0"/>
    <x v="6"/>
    <n v="5"/>
    <n v="5"/>
    <x v="4"/>
  </r>
  <r>
    <n v="11258670"/>
    <n v="34"/>
    <x v="0"/>
    <x v="0"/>
    <n v="-99"/>
    <n v="5"/>
    <x v="1"/>
  </r>
  <r>
    <n v="11266615"/>
    <n v="114"/>
    <x v="0"/>
    <x v="6"/>
    <n v="16"/>
    <n v="5"/>
    <x v="3"/>
  </r>
  <r>
    <n v="11266842"/>
    <n v="47"/>
    <x v="1"/>
    <x v="0"/>
    <n v="-99"/>
    <n v="5"/>
    <x v="3"/>
  </r>
  <r>
    <n v="11270934"/>
    <n v="82"/>
    <x v="0"/>
    <x v="0"/>
    <n v="-99"/>
    <n v="5"/>
    <x v="3"/>
  </r>
  <r>
    <n v="11274755"/>
    <n v="29"/>
    <x v="1"/>
    <x v="7"/>
    <n v="16"/>
    <n v="5"/>
    <x v="5"/>
  </r>
  <r>
    <n v="11251211"/>
    <n v="17"/>
    <x v="1"/>
    <x v="6"/>
    <n v="5"/>
    <n v="5"/>
    <x v="1"/>
  </r>
  <r>
    <n v="620447523"/>
    <n v="43"/>
    <x v="0"/>
    <x v="1"/>
    <n v="15"/>
    <n v="5"/>
    <x v="3"/>
  </r>
  <r>
    <n v="620447523"/>
    <n v="49"/>
    <x v="0"/>
    <x v="1"/>
    <n v="15"/>
    <n v="5"/>
    <x v="3"/>
  </r>
  <r>
    <n v="11218268"/>
    <n v="37"/>
    <x v="1"/>
    <x v="0"/>
    <n v="-99"/>
    <n v="5"/>
    <x v="7"/>
  </r>
  <r>
    <n v="11278127"/>
    <n v="3"/>
    <x v="0"/>
    <x v="0"/>
    <n v="-99"/>
    <n v="5"/>
    <x v="3"/>
  </r>
  <r>
    <n v="616135430"/>
    <n v="11"/>
    <x v="0"/>
    <x v="8"/>
    <n v="11"/>
    <n v="5"/>
    <x v="4"/>
  </r>
  <r>
    <n v="11264172"/>
    <n v="15"/>
    <x v="1"/>
    <x v="0"/>
    <n v="-99"/>
    <n v="5"/>
    <x v="5"/>
  </r>
  <r>
    <n v="616226531"/>
    <n v="38"/>
    <x v="0"/>
    <x v="9"/>
    <n v="4"/>
    <n v="5"/>
    <x v="0"/>
  </r>
  <r>
    <n v="11276597"/>
    <n v="69"/>
    <x v="1"/>
    <x v="0"/>
    <n v="-99"/>
    <n v="5"/>
    <x v="7"/>
  </r>
  <r>
    <n v="616250119"/>
    <n v="38"/>
    <x v="1"/>
    <x v="10"/>
    <n v="7"/>
    <n v="5"/>
    <x v="1"/>
  </r>
  <r>
    <n v="616250625"/>
    <n v="80"/>
    <x v="1"/>
    <x v="5"/>
    <n v="9"/>
    <n v="5"/>
    <x v="0"/>
  </r>
  <r>
    <n v="620529177"/>
    <n v="79"/>
    <x v="1"/>
    <x v="1"/>
    <n v="4"/>
    <n v="5"/>
    <x v="1"/>
  </r>
  <r>
    <n v="617267594"/>
    <n v="35"/>
    <x v="0"/>
    <x v="0"/>
    <n v="-99"/>
    <n v="5"/>
    <x v="4"/>
  </r>
  <r>
    <n v="11202833"/>
    <n v="61"/>
    <x v="1"/>
    <x v="0"/>
    <n v="-99"/>
    <n v="5"/>
    <x v="0"/>
  </r>
  <r>
    <n v="11224455"/>
    <n v="61"/>
    <x v="1"/>
    <x v="0"/>
    <n v="-99"/>
    <n v="5"/>
    <x v="4"/>
  </r>
  <r>
    <n v="616135288"/>
    <n v="19"/>
    <x v="0"/>
    <x v="9"/>
    <n v="15"/>
    <n v="5"/>
    <x v="4"/>
  </r>
  <r>
    <n v="617267308"/>
    <n v="82"/>
    <x v="1"/>
    <x v="9"/>
    <n v="17"/>
    <n v="5"/>
    <x v="2"/>
  </r>
  <r>
    <n v="616248844"/>
    <n v="55"/>
    <x v="1"/>
    <x v="11"/>
    <n v="8"/>
    <n v="5"/>
    <x v="3"/>
  </r>
  <r>
    <n v="11281964"/>
    <n v="59"/>
    <x v="0"/>
    <x v="0"/>
    <n v="-99"/>
    <n v="5"/>
    <x v="7"/>
  </r>
  <r>
    <n v="11238579"/>
    <n v="22"/>
    <x v="0"/>
    <x v="0"/>
    <n v="-99"/>
    <n v="5"/>
    <x v="3"/>
  </r>
  <r>
    <n v="11278437"/>
    <n v="20"/>
    <x v="1"/>
    <x v="3"/>
    <n v="4"/>
    <n v="5"/>
    <x v="2"/>
  </r>
  <r>
    <n v="11277706"/>
    <n v="77"/>
    <x v="0"/>
    <x v="0"/>
    <n v="-99"/>
    <n v="5"/>
    <x v="4"/>
  </r>
  <r>
    <n v="11277707"/>
    <n v="6"/>
    <x v="1"/>
    <x v="6"/>
    <n v="12"/>
    <n v="5"/>
    <x v="0"/>
  </r>
  <r>
    <n v="11277707"/>
    <n v="30"/>
    <x v="1"/>
    <x v="10"/>
    <n v="12"/>
    <n v="5"/>
    <x v="0"/>
  </r>
  <r>
    <n v="11270686"/>
    <n v="35"/>
    <x v="0"/>
    <x v="0"/>
    <n v="-99"/>
    <n v="5"/>
    <x v="5"/>
  </r>
  <r>
    <n v="620720387"/>
    <n v="75"/>
    <x v="1"/>
    <x v="0"/>
    <n v="-99"/>
    <n v="5"/>
    <x v="1"/>
  </r>
  <r>
    <n v="11280280"/>
    <n v="73"/>
    <x v="1"/>
    <x v="5"/>
    <n v="14"/>
    <n v="5"/>
    <x v="7"/>
  </r>
  <r>
    <n v="619858793"/>
    <n v="79"/>
    <x v="1"/>
    <x v="1"/>
    <n v="15"/>
    <n v="5"/>
    <x v="1"/>
  </r>
  <r>
    <n v="620520498"/>
    <n v="69"/>
    <x v="0"/>
    <x v="12"/>
    <n v="15"/>
    <n v="5"/>
    <x v="1"/>
  </r>
  <r>
    <n v="620757436"/>
    <n v="31"/>
    <x v="0"/>
    <x v="1"/>
    <n v="14"/>
    <n v="5"/>
    <x v="2"/>
  </r>
  <r>
    <n v="11239866"/>
    <n v="71"/>
    <x v="1"/>
    <x v="1"/>
    <n v="8"/>
    <n v="5"/>
    <x v="4"/>
  </r>
  <r>
    <n v="11239917"/>
    <n v="18"/>
    <x v="1"/>
    <x v="13"/>
    <n v="0"/>
    <n v="5"/>
    <x v="4"/>
  </r>
  <r>
    <n v="11222843"/>
    <n v="84"/>
    <x v="0"/>
    <x v="12"/>
    <n v="15"/>
    <n v="5"/>
    <x v="4"/>
  </r>
  <r>
    <n v="11252547"/>
    <n v="40"/>
    <x v="1"/>
    <x v="0"/>
    <n v="-99"/>
    <n v="5"/>
    <x v="4"/>
  </r>
  <r>
    <n v="11257787"/>
    <n v="76"/>
    <x v="0"/>
    <x v="1"/>
    <n v="15"/>
    <n v="5"/>
    <x v="4"/>
  </r>
  <r>
    <n v="620350252"/>
    <n v="37"/>
    <x v="1"/>
    <x v="1"/>
    <n v="5"/>
    <n v="5"/>
    <x v="0"/>
  </r>
  <r>
    <n v="620609812"/>
    <n v="56"/>
    <x v="1"/>
    <x v="4"/>
    <n v="3"/>
    <n v="5"/>
    <x v="1"/>
  </r>
  <r>
    <n v="11251768"/>
    <n v="87"/>
    <x v="0"/>
    <x v="11"/>
    <n v="5"/>
    <n v="5"/>
    <x v="0"/>
  </r>
  <r>
    <n v="618407316"/>
    <n v="61"/>
    <x v="1"/>
    <x v="0"/>
    <n v="-99"/>
    <n v="5"/>
    <x v="4"/>
  </r>
  <r>
    <n v="11213133"/>
    <n v="62"/>
    <x v="0"/>
    <x v="0"/>
    <n v="-99"/>
    <m/>
    <x v="6"/>
  </r>
  <r>
    <n v="11265206"/>
    <n v="49"/>
    <x v="1"/>
    <x v="0"/>
    <n v="-99"/>
    <n v="5"/>
    <x v="4"/>
  </r>
  <r>
    <n v="11266016"/>
    <n v="15"/>
    <x v="1"/>
    <x v="0"/>
    <n v="-99"/>
    <n v="5"/>
    <x v="4"/>
  </r>
  <r>
    <n v="11269241"/>
    <n v="4"/>
    <x v="1"/>
    <x v="0"/>
    <n v="-99"/>
    <n v="5"/>
    <x v="4"/>
  </r>
  <r>
    <n v="11281977"/>
    <n v="16"/>
    <x v="0"/>
    <x v="5"/>
    <n v="15"/>
    <n v="5"/>
    <x v="4"/>
  </r>
  <r>
    <n v="11280955"/>
    <n v="55"/>
    <x v="1"/>
    <x v="8"/>
    <n v="16"/>
    <n v="5"/>
    <x v="1"/>
  </r>
  <r>
    <n v="11268937"/>
    <n v="74"/>
    <x v="0"/>
    <x v="0"/>
    <n v="-99"/>
    <n v="5"/>
    <x v="4"/>
  </r>
  <r>
    <n v="11278928"/>
    <n v="64"/>
    <x v="1"/>
    <x v="0"/>
    <n v="-99"/>
    <n v="5"/>
    <x v="1"/>
  </r>
  <r>
    <n v="11277306"/>
    <n v="81"/>
    <x v="1"/>
    <x v="11"/>
    <n v="8"/>
    <n v="5"/>
    <x v="4"/>
  </r>
  <r>
    <n v="11281974"/>
    <n v="86"/>
    <x v="1"/>
    <x v="0"/>
    <n v="-99"/>
    <n v="5"/>
    <x v="7"/>
  </r>
  <r>
    <n v="620164414"/>
    <n v="59"/>
    <x v="1"/>
    <x v="0"/>
    <n v="-99"/>
    <n v="5"/>
    <x v="7"/>
  </r>
  <r>
    <n v="617271575"/>
    <n v="27"/>
    <x v="0"/>
    <x v="1"/>
    <n v="14"/>
    <n v="5"/>
    <x v="5"/>
  </r>
  <r>
    <n v="11270689"/>
    <n v="86"/>
    <x v="1"/>
    <x v="2"/>
    <n v="4"/>
    <n v="5"/>
    <x v="4"/>
  </r>
  <r>
    <n v="11270692"/>
    <n v="30"/>
    <x v="0"/>
    <x v="0"/>
    <n v="-99"/>
    <n v="5"/>
    <x v="4"/>
  </r>
  <r>
    <n v="11287017"/>
    <n v="3"/>
    <x v="0"/>
    <x v="0"/>
    <n v="-99"/>
    <n v="5"/>
    <x v="5"/>
  </r>
  <r>
    <n v="11256658"/>
    <n v="39"/>
    <x v="0"/>
    <x v="8"/>
    <n v="13"/>
    <n v="5"/>
    <x v="1"/>
  </r>
  <r>
    <n v="616263058"/>
    <n v="2"/>
    <x v="1"/>
    <x v="9"/>
    <n v="6"/>
    <n v="5"/>
    <x v="3"/>
  </r>
  <r>
    <n v="11282941"/>
    <n v="22"/>
    <x v="0"/>
    <x v="11"/>
    <n v="3"/>
    <n v="5"/>
    <x v="4"/>
  </r>
  <r>
    <n v="11285187"/>
    <n v="77"/>
    <x v="0"/>
    <x v="11"/>
    <n v="6"/>
    <n v="5"/>
    <x v="2"/>
  </r>
  <r>
    <n v="11289536"/>
    <n v="72"/>
    <x v="1"/>
    <x v="0"/>
    <n v="-99"/>
    <n v="5"/>
    <x v="4"/>
  </r>
  <r>
    <n v="11289536"/>
    <n v="85"/>
    <x v="0"/>
    <x v="11"/>
    <n v="6"/>
    <n v="5"/>
    <x v="4"/>
  </r>
  <r>
    <n v="11204042"/>
    <n v="40"/>
    <x v="1"/>
    <x v="14"/>
    <n v="2"/>
    <n v="5"/>
    <x v="6"/>
  </r>
  <r>
    <n v="620535871"/>
    <n v="60"/>
    <x v="1"/>
    <x v="6"/>
    <n v="5"/>
    <n v="5"/>
    <x v="6"/>
  </r>
  <r>
    <n v="619053511"/>
    <n v="61"/>
    <x v="1"/>
    <x v="0"/>
    <n v="-99"/>
    <n v="5"/>
    <x v="0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  <r>
    <m/>
    <m/>
    <x v="2"/>
    <x v="15"/>
    <m/>
    <m/>
    <x v="4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1310">
  <r>
    <n v="10687136"/>
    <n v="26666"/>
    <n v="5"/>
    <x v="0"/>
  </r>
  <r>
    <n v="10763112"/>
    <n v="21407"/>
    <n v="3"/>
    <x v="1"/>
  </r>
  <r>
    <n v="10763133"/>
    <n v="21407"/>
    <n v="5"/>
    <x v="0"/>
  </r>
  <r>
    <n v="10765199"/>
    <n v="28720"/>
    <n v="5"/>
    <x v="0"/>
  </r>
  <r>
    <n v="10765440"/>
    <n v="21407"/>
    <n v="5"/>
    <x v="0"/>
  </r>
  <r>
    <n v="10765450"/>
    <n v="39681"/>
    <n v="5"/>
    <x v="0"/>
  </r>
  <r>
    <n v="10765472"/>
    <n v="39056"/>
    <n v="6"/>
    <x v="2"/>
  </r>
  <r>
    <n v="10765699"/>
    <n v="26666"/>
    <n v="4"/>
    <x v="3"/>
  </r>
  <r>
    <n v="10765713"/>
    <n v="26666"/>
    <n v="4"/>
    <x v="3"/>
  </r>
  <r>
    <n v="10765749"/>
    <n v="28720"/>
    <n v="5"/>
    <x v="0"/>
  </r>
  <r>
    <n v="10765830"/>
    <n v="28720"/>
    <n v="5"/>
    <x v="0"/>
  </r>
  <r>
    <n v="10765933"/>
    <n v="36988"/>
    <n v="5"/>
    <x v="0"/>
  </r>
  <r>
    <n v="10765935"/>
    <n v="30313"/>
    <n v="5"/>
    <x v="0"/>
  </r>
  <r>
    <n v="10765945"/>
    <n v="19353"/>
    <n v="4"/>
    <x v="3"/>
  </r>
  <r>
    <n v="10765955"/>
    <n v="28720"/>
    <n v="4"/>
    <x v="3"/>
  </r>
  <r>
    <n v="10766025"/>
    <n v="34190"/>
    <n v="5"/>
    <x v="0"/>
  </r>
  <r>
    <n v="10766198"/>
    <n v="26666"/>
    <n v="4"/>
    <x v="3"/>
  </r>
  <r>
    <n v="10910050"/>
    <n v="35209"/>
    <n v="5"/>
    <x v="0"/>
  </r>
  <r>
    <n v="10910055"/>
    <n v="28720"/>
    <n v="4"/>
    <x v="3"/>
  </r>
  <r>
    <n v="10910071"/>
    <n v="30313"/>
    <n v="5"/>
    <x v="0"/>
  </r>
  <r>
    <n v="10910072"/>
    <n v="39043"/>
    <n v="4"/>
    <x v="3"/>
  </r>
  <r>
    <n v="10910077"/>
    <n v="19353"/>
    <n v="5"/>
    <x v="0"/>
  </r>
  <r>
    <n v="10910084"/>
    <n v="35209"/>
    <n v="5"/>
    <x v="0"/>
  </r>
  <r>
    <n v="10910085"/>
    <n v="29738"/>
    <n v="4"/>
    <x v="3"/>
  </r>
  <r>
    <n v="10910108"/>
    <n v="37263"/>
    <n v="4"/>
    <x v="3"/>
  </r>
  <r>
    <n v="10910109"/>
    <n v="39681"/>
    <n v="5"/>
    <x v="0"/>
  </r>
  <r>
    <n v="10962848"/>
    <n v="26666"/>
    <n v="4"/>
    <x v="3"/>
  </r>
  <r>
    <n v="10980307"/>
    <n v="39681"/>
    <n v="4"/>
    <x v="3"/>
  </r>
  <r>
    <n v="10980340"/>
    <n v="39043"/>
    <n v="5"/>
    <x v="0"/>
  </r>
  <r>
    <n v="10980341"/>
    <n v="19353"/>
    <n v="5"/>
    <x v="0"/>
  </r>
  <r>
    <n v="10980355"/>
    <n v="19353"/>
    <n v="4"/>
    <x v="3"/>
  </r>
  <r>
    <n v="10980376"/>
    <n v="19353"/>
    <n v="4"/>
    <x v="3"/>
  </r>
  <r>
    <n v="10980407"/>
    <n v="28720"/>
    <n v="4"/>
    <x v="3"/>
  </r>
  <r>
    <n v="10980415"/>
    <n v="28720"/>
    <n v="4"/>
    <x v="3"/>
  </r>
  <r>
    <n v="10980433"/>
    <n v="28720"/>
    <n v="5"/>
    <x v="0"/>
  </r>
  <r>
    <n v="10980561"/>
    <n v="19353"/>
    <n v="7"/>
    <x v="4"/>
  </r>
  <r>
    <n v="10980582"/>
    <n v="30313"/>
    <n v="4"/>
    <x v="3"/>
  </r>
  <r>
    <n v="10980721"/>
    <n v="29675"/>
    <n v="4"/>
    <x v="3"/>
  </r>
  <r>
    <n v="10980723"/>
    <n v="35209"/>
    <n v="5"/>
    <x v="0"/>
  </r>
  <r>
    <n v="10980791"/>
    <n v="26666"/>
    <n v="5"/>
    <x v="0"/>
  </r>
  <r>
    <n v="10980965"/>
    <n v="37263"/>
    <n v="5"/>
    <x v="0"/>
  </r>
  <r>
    <n v="10980976"/>
    <n v="26877"/>
    <n v="5"/>
    <x v="0"/>
  </r>
  <r>
    <n v="10981041"/>
    <n v="39105"/>
    <n v="4"/>
    <x v="3"/>
  </r>
  <r>
    <n v="10989482"/>
    <n v="37002"/>
    <n v="5"/>
    <x v="0"/>
  </r>
  <r>
    <n v="11016099"/>
    <n v="39056"/>
    <n v="5"/>
    <x v="0"/>
  </r>
  <r>
    <n v="11099860"/>
    <n v="36988"/>
    <n v="5"/>
    <x v="0"/>
  </r>
  <r>
    <n v="11100411"/>
    <n v="28720"/>
    <n v="4"/>
    <x v="3"/>
  </r>
  <r>
    <n v="11101596"/>
    <n v="42521"/>
    <n v="4"/>
    <x v="3"/>
  </r>
  <r>
    <n v="11102327"/>
    <n v="19353"/>
    <n v="4"/>
    <x v="3"/>
  </r>
  <r>
    <n v="11102675"/>
    <n v="39681"/>
    <n v="5"/>
    <x v="0"/>
  </r>
  <r>
    <n v="11102690"/>
    <n v="31729"/>
    <n v="4"/>
    <x v="3"/>
  </r>
  <r>
    <n v="11102806"/>
    <n v="39105"/>
    <n v="4"/>
    <x v="3"/>
  </r>
  <r>
    <n v="11102939"/>
    <n v="31729"/>
    <n v="4"/>
    <x v="3"/>
  </r>
  <r>
    <n v="11102966"/>
    <n v="29738"/>
    <n v="6"/>
    <x v="2"/>
  </r>
  <r>
    <n v="11103691"/>
    <n v="44575"/>
    <n v="5"/>
    <x v="0"/>
  </r>
  <r>
    <n v="11103893"/>
    <n v="28720"/>
    <n v="5"/>
    <x v="0"/>
  </r>
  <r>
    <n v="11104235"/>
    <n v="36988"/>
    <n v="4"/>
    <x v="3"/>
  </r>
  <r>
    <n v="11104441"/>
    <n v="34190"/>
    <n v="5"/>
    <x v="0"/>
  </r>
  <r>
    <n v="11104522"/>
    <n v="39056"/>
    <n v="4"/>
    <x v="3"/>
  </r>
  <r>
    <n v="11104603"/>
    <n v="28720"/>
    <n v="4"/>
    <x v="3"/>
  </r>
  <r>
    <n v="11104623"/>
    <n v="19353"/>
    <n v="4"/>
    <x v="3"/>
  </r>
  <r>
    <n v="11104647"/>
    <n v="29738"/>
    <n v="6"/>
    <x v="2"/>
  </r>
  <r>
    <n v="11104705"/>
    <n v="19353"/>
    <n v="4"/>
    <x v="3"/>
  </r>
  <r>
    <n v="11104843"/>
    <n v="26666"/>
    <n v="5"/>
    <x v="0"/>
  </r>
  <r>
    <n v="11104861"/>
    <n v="26666"/>
    <n v="5"/>
    <x v="0"/>
  </r>
  <r>
    <n v="11105026"/>
    <n v="19353"/>
    <n v="5"/>
    <x v="0"/>
  </r>
  <r>
    <n v="11105320"/>
    <n v="28720"/>
    <n v="5"/>
    <x v="0"/>
  </r>
  <r>
    <n v="11105395"/>
    <n v="37051"/>
    <n v="4"/>
    <x v="3"/>
  </r>
  <r>
    <n v="11105468"/>
    <n v="37213"/>
    <n v="5"/>
    <x v="0"/>
  </r>
  <r>
    <n v="11105852"/>
    <n v="36988"/>
    <n v="4"/>
    <x v="3"/>
  </r>
  <r>
    <n v="11105903"/>
    <n v="44575"/>
    <n v="4"/>
    <x v="3"/>
  </r>
  <r>
    <n v="11106043"/>
    <n v="42521"/>
    <n v="4"/>
    <x v="3"/>
  </r>
  <r>
    <n v="11106108"/>
    <n v="39681"/>
    <n v="5"/>
    <x v="0"/>
  </r>
  <r>
    <n v="11106113"/>
    <n v="34190"/>
    <n v="5"/>
    <x v="0"/>
  </r>
  <r>
    <n v="11106345"/>
    <n v="44575"/>
    <n v="4"/>
    <x v="3"/>
  </r>
  <r>
    <n v="11106408"/>
    <n v="32367"/>
    <n v="5"/>
    <x v="0"/>
  </r>
  <r>
    <n v="11107330"/>
    <n v="36988"/>
    <n v="4"/>
    <x v="3"/>
  </r>
  <r>
    <n v="11107513"/>
    <n v="42459"/>
    <n v="4"/>
    <x v="3"/>
  </r>
  <r>
    <n v="11108018"/>
    <n v="26666"/>
    <n v="4"/>
    <x v="3"/>
  </r>
  <r>
    <n v="11108124"/>
    <n v="44525"/>
    <n v="4"/>
    <x v="3"/>
  </r>
  <r>
    <n v="11108133"/>
    <n v="37051"/>
    <n v="5"/>
    <x v="0"/>
  </r>
  <r>
    <n v="11108361"/>
    <n v="39056"/>
    <n v="5"/>
    <x v="0"/>
  </r>
  <r>
    <n v="11108382"/>
    <n v="37627"/>
    <n v="4"/>
    <x v="3"/>
  </r>
  <r>
    <n v="11108386"/>
    <n v="26666"/>
    <n v="5"/>
    <x v="0"/>
  </r>
  <r>
    <n v="11108592"/>
    <n v="26666"/>
    <n v="4"/>
    <x v="3"/>
  </r>
  <r>
    <n v="11108723"/>
    <n v="39105"/>
    <n v="5"/>
    <x v="0"/>
  </r>
  <r>
    <n v="11108828"/>
    <n v="31792"/>
    <n v="5"/>
    <x v="0"/>
  </r>
  <r>
    <n v="11108900"/>
    <n v="21407"/>
    <n v="4"/>
    <x v="3"/>
  </r>
  <r>
    <n v="11109070"/>
    <n v="32136"/>
    <n v="6"/>
    <x v="2"/>
  </r>
  <r>
    <n v="11109089"/>
    <n v="30313"/>
    <n v="4"/>
    <x v="3"/>
  </r>
  <r>
    <n v="11109129"/>
    <n v="28720"/>
    <n v="4"/>
    <x v="3"/>
  </r>
  <r>
    <n v="11109173"/>
    <n v="39105"/>
    <n v="5"/>
    <x v="0"/>
  </r>
  <r>
    <n v="11109179"/>
    <n v="29675"/>
    <n v="5"/>
    <x v="0"/>
  </r>
  <r>
    <n v="11109249"/>
    <n v="39043"/>
    <n v="5"/>
    <x v="0"/>
  </r>
  <r>
    <n v="11116179"/>
    <n v="26666"/>
    <n v="5"/>
    <x v="0"/>
  </r>
  <r>
    <n v="11116361"/>
    <n v="28720"/>
    <n v="5"/>
    <x v="0"/>
  </r>
  <r>
    <n v="11116844"/>
    <n v="19353"/>
    <n v="4"/>
    <x v="3"/>
  </r>
  <r>
    <n v="11133090"/>
    <n v="32367"/>
    <n v="4"/>
    <x v="3"/>
  </r>
  <r>
    <n v="11140046"/>
    <n v="26666"/>
    <n v="5"/>
    <x v="0"/>
  </r>
  <r>
    <n v="11140301"/>
    <n v="37002"/>
    <n v="4"/>
    <x v="3"/>
  </r>
  <r>
    <n v="11155251"/>
    <n v="26666"/>
    <n v="7"/>
    <x v="4"/>
  </r>
  <r>
    <n v="11155852"/>
    <n v="30313"/>
    <n v="7"/>
    <x v="4"/>
  </r>
  <r>
    <n v="11156206"/>
    <n v="28720"/>
    <n v="4"/>
    <x v="3"/>
  </r>
  <r>
    <n v="11156429"/>
    <n v="31792"/>
    <n v="1"/>
    <x v="5"/>
  </r>
  <r>
    <n v="11156431"/>
    <n v="39043"/>
    <n v="2"/>
    <x v="6"/>
  </r>
  <r>
    <n v="11156446"/>
    <n v="44575"/>
    <n v="1"/>
    <x v="5"/>
  </r>
  <r>
    <n v="11156448"/>
    <n v="39105"/>
    <n v="2"/>
    <x v="6"/>
  </r>
  <r>
    <n v="11163394"/>
    <n v="19353"/>
    <n v="4"/>
    <x v="3"/>
  </r>
  <r>
    <n v="11163538"/>
    <n v="37627"/>
    <n v="5"/>
    <x v="0"/>
  </r>
  <r>
    <n v="11163669"/>
    <n v="37627"/>
    <n v="5"/>
    <x v="0"/>
  </r>
  <r>
    <n v="11163828"/>
    <n v="21407"/>
    <n v="5"/>
    <x v="0"/>
  </r>
  <r>
    <n v="11164248"/>
    <n v="29675"/>
    <n v="5"/>
    <x v="0"/>
  </r>
  <r>
    <n v="11179759"/>
    <n v="26666"/>
    <n v="4"/>
    <x v="3"/>
  </r>
  <r>
    <n v="11180598"/>
    <n v="42521"/>
    <n v="5"/>
    <x v="0"/>
  </r>
  <r>
    <n v="11180665"/>
    <n v="44575"/>
    <n v="4"/>
    <x v="3"/>
  </r>
  <r>
    <n v="11180791"/>
    <n v="39681"/>
    <n v="5"/>
    <x v="0"/>
  </r>
  <r>
    <n v="11180796"/>
    <n v="21407"/>
    <n v="4"/>
    <x v="3"/>
  </r>
  <r>
    <n v="11180808"/>
    <n v="19353"/>
    <n v="4"/>
    <x v="3"/>
  </r>
  <r>
    <n v="11180828"/>
    <n v="26666"/>
    <n v="4"/>
    <x v="3"/>
  </r>
  <r>
    <n v="11180869"/>
    <n v="26666"/>
    <n v="5"/>
    <x v="0"/>
  </r>
  <r>
    <n v="11181164"/>
    <n v="19353"/>
    <n v="4"/>
    <x v="3"/>
  </r>
  <r>
    <n v="11182078"/>
    <n v="28720"/>
    <n v="5"/>
    <x v="0"/>
  </r>
  <r>
    <n v="11182379"/>
    <n v="39043"/>
    <n v="5"/>
    <x v="0"/>
  </r>
  <r>
    <n v="11182468"/>
    <n v="36988"/>
    <n v="4"/>
    <x v="3"/>
  </r>
  <r>
    <n v="11182773"/>
    <n v="26877"/>
    <n v="4"/>
    <x v="3"/>
  </r>
  <r>
    <n v="11183291"/>
    <n v="37627"/>
    <n v="4"/>
    <x v="3"/>
  </r>
  <r>
    <n v="11186527"/>
    <n v="32136"/>
    <n v="4"/>
    <x v="3"/>
  </r>
  <r>
    <n v="11187519"/>
    <n v="44513"/>
    <n v="3"/>
    <x v="2"/>
  </r>
  <r>
    <n v="11187527"/>
    <n v="44575"/>
    <n v="4"/>
    <x v="6"/>
  </r>
  <r>
    <n v="11187562"/>
    <n v="37263"/>
    <n v="4"/>
    <x v="6"/>
  </r>
  <r>
    <n v="11187564"/>
    <n v="39043"/>
    <n v="2"/>
    <x v="5"/>
  </r>
  <r>
    <n v="11187565"/>
    <n v="44575"/>
    <n v="2"/>
    <x v="6"/>
  </r>
  <r>
    <n v="11188013"/>
    <n v="37627"/>
    <n v="4"/>
    <x v="3"/>
  </r>
  <r>
    <n v="11188724"/>
    <n v="28720"/>
    <n v="5"/>
    <x v="0"/>
  </r>
  <r>
    <n v="11189017"/>
    <n v="36988"/>
    <n v="4"/>
    <x v="3"/>
  </r>
  <r>
    <n v="11189491"/>
    <n v="44575"/>
    <n v="5"/>
    <x v="0"/>
  </r>
  <r>
    <n v="11189693"/>
    <n v="29738"/>
    <n v="4"/>
    <x v="3"/>
  </r>
  <r>
    <n v="11190086"/>
    <n v="44575"/>
    <n v="4"/>
    <x v="3"/>
  </r>
  <r>
    <n v="11190163"/>
    <n v="29688"/>
    <n v="5"/>
    <x v="0"/>
  </r>
  <r>
    <n v="11190176"/>
    <n v="28720"/>
    <n v="5"/>
    <x v="0"/>
  </r>
  <r>
    <n v="11190705"/>
    <n v="26666"/>
    <n v="5"/>
    <x v="0"/>
  </r>
  <r>
    <n v="11191673"/>
    <n v="39043"/>
    <n v="1"/>
    <x v="5"/>
  </r>
  <r>
    <n v="11191678"/>
    <n v="37200"/>
    <n v="1"/>
    <x v="5"/>
  </r>
  <r>
    <n v="11191680"/>
    <n v="39681"/>
    <n v="4"/>
    <x v="3"/>
  </r>
  <r>
    <n v="11191683"/>
    <n v="39043"/>
    <n v="1"/>
    <x v="5"/>
  </r>
  <r>
    <n v="11192150"/>
    <n v="39043"/>
    <n v="6"/>
    <x v="2"/>
  </r>
  <r>
    <n v="11192168"/>
    <n v="36988"/>
    <n v="5"/>
    <x v="0"/>
  </r>
  <r>
    <n v="11192172"/>
    <n v="37263"/>
    <n v="4"/>
    <x v="3"/>
  </r>
  <r>
    <n v="11192173"/>
    <n v="42521"/>
    <n v="5"/>
    <x v="0"/>
  </r>
  <r>
    <n v="11192246"/>
    <n v="31792"/>
    <n v="5"/>
    <x v="0"/>
  </r>
  <r>
    <n v="11192428"/>
    <n v="29738"/>
    <n v="5"/>
    <x v="0"/>
  </r>
  <r>
    <n v="11192446"/>
    <n v="35146"/>
    <n v="4"/>
    <x v="3"/>
  </r>
  <r>
    <n v="11192647"/>
    <n v="39043"/>
    <n v="5"/>
    <x v="0"/>
  </r>
  <r>
    <n v="11193172"/>
    <n v="28720"/>
    <n v="7"/>
    <x v="4"/>
  </r>
  <r>
    <n v="11193183"/>
    <n v="28720"/>
    <n v="7"/>
    <x v="4"/>
  </r>
  <r>
    <n v="11194020"/>
    <n v="39105"/>
    <n v="4"/>
    <x v="3"/>
  </r>
  <r>
    <n v="11194708"/>
    <n v="39043"/>
    <n v="3"/>
    <x v="1"/>
  </r>
  <r>
    <n v="11194862"/>
    <n v="39681"/>
    <n v="4"/>
    <x v="3"/>
  </r>
  <r>
    <n v="11195208"/>
    <n v="42521"/>
    <n v="4"/>
    <x v="3"/>
  </r>
  <r>
    <n v="11195213"/>
    <n v="28720"/>
    <n v="4"/>
    <x v="3"/>
  </r>
  <r>
    <n v="11195225"/>
    <n v="37627"/>
    <n v="4"/>
    <x v="3"/>
  </r>
  <r>
    <n v="11195432"/>
    <n v="36988"/>
    <n v="5"/>
    <x v="0"/>
  </r>
  <r>
    <n v="11195961"/>
    <n v="28720"/>
    <n v="4"/>
    <x v="3"/>
  </r>
  <r>
    <n v="11195997"/>
    <n v="36988"/>
    <n v="5"/>
    <x v="0"/>
  </r>
  <r>
    <n v="11196001"/>
    <n v="37051"/>
    <n v="5"/>
    <x v="0"/>
  </r>
  <r>
    <n v="11196149"/>
    <n v="39681"/>
    <n v="4"/>
    <x v="3"/>
  </r>
  <r>
    <n v="11196167"/>
    <n v="19353"/>
    <n v="4"/>
    <x v="3"/>
  </r>
  <r>
    <n v="11196220"/>
    <n v="28720"/>
    <n v="6"/>
    <x v="2"/>
  </r>
  <r>
    <n v="11196402"/>
    <n v="28720"/>
    <n v="4"/>
    <x v="3"/>
  </r>
  <r>
    <n v="11196605"/>
    <n v="26666"/>
    <n v="5"/>
    <x v="0"/>
  </r>
  <r>
    <n v="11196852"/>
    <n v="28720"/>
    <n v="2"/>
    <x v="5"/>
  </r>
  <r>
    <n v="11196854"/>
    <n v="28720"/>
    <n v="3"/>
    <x v="1"/>
  </r>
  <r>
    <n v="11196855"/>
    <n v="39043"/>
    <n v="2"/>
    <x v="5"/>
  </r>
  <r>
    <n v="11196857"/>
    <n v="21407"/>
    <n v="4"/>
    <x v="3"/>
  </r>
  <r>
    <n v="11196860"/>
    <n v="39056"/>
    <n v="1"/>
    <x v="5"/>
  </r>
  <r>
    <n v="11197043"/>
    <n v="19353"/>
    <n v="4"/>
    <x v="3"/>
  </r>
  <r>
    <n v="11197276"/>
    <n v="34190"/>
    <n v="6"/>
    <x v="2"/>
  </r>
  <r>
    <n v="11197468"/>
    <n v="44575"/>
    <n v="6"/>
    <x v="2"/>
  </r>
  <r>
    <n v="11197485"/>
    <n v="32136"/>
    <n v="5"/>
    <x v="0"/>
  </r>
  <r>
    <n v="11197616"/>
    <n v="24823"/>
    <n v="4"/>
    <x v="3"/>
  </r>
  <r>
    <n v="11197754"/>
    <n v="28720"/>
    <n v="6"/>
    <x v="2"/>
  </r>
  <r>
    <n v="11197830"/>
    <n v="28720"/>
    <n v="5"/>
    <x v="0"/>
  </r>
  <r>
    <n v="11198038"/>
    <n v="28720"/>
    <n v="5"/>
    <x v="0"/>
  </r>
  <r>
    <n v="11198052"/>
    <n v="35146"/>
    <n v="5"/>
    <x v="0"/>
  </r>
  <r>
    <n v="11198107"/>
    <n v="35209"/>
    <n v="5"/>
    <x v="0"/>
  </r>
  <r>
    <n v="11198197"/>
    <n v="36988"/>
    <n v="5"/>
    <x v="0"/>
  </r>
  <r>
    <n v="11198370"/>
    <n v="28720"/>
    <n v="5"/>
    <x v="0"/>
  </r>
  <r>
    <n v="11198433"/>
    <n v="19353"/>
    <n v="5"/>
    <x v="0"/>
  </r>
  <r>
    <n v="11198434"/>
    <n v="28720"/>
    <n v="4"/>
    <x v="3"/>
  </r>
  <r>
    <n v="11198607"/>
    <n v="36988"/>
    <n v="4"/>
    <x v="3"/>
  </r>
  <r>
    <n v="11198638"/>
    <n v="28720"/>
    <n v="5"/>
    <x v="0"/>
  </r>
  <r>
    <n v="11199007"/>
    <n v="39105"/>
    <n v="4"/>
    <x v="3"/>
  </r>
  <r>
    <n v="11199124"/>
    <n v="26666"/>
    <n v="4"/>
    <x v="3"/>
  </r>
  <r>
    <n v="11199126"/>
    <n v="28720"/>
    <n v="4"/>
    <x v="3"/>
  </r>
  <r>
    <n v="11199134"/>
    <n v="26666"/>
    <n v="4"/>
    <x v="3"/>
  </r>
  <r>
    <n v="11199232"/>
    <n v="37002"/>
    <n v="5"/>
    <x v="0"/>
  </r>
  <r>
    <n v="11199295"/>
    <n v="21407"/>
    <n v="4"/>
    <x v="3"/>
  </r>
  <r>
    <n v="11199319"/>
    <n v="35209"/>
    <n v="4"/>
    <x v="3"/>
  </r>
  <r>
    <n v="11199331"/>
    <n v="28720"/>
    <n v="2"/>
    <x v="6"/>
  </r>
  <r>
    <n v="11199336"/>
    <n v="39043"/>
    <n v="1"/>
    <x v="5"/>
  </r>
  <r>
    <n v="11199338"/>
    <n v="28720"/>
    <n v="2"/>
    <x v="6"/>
  </r>
  <r>
    <n v="11199341"/>
    <n v="28720"/>
    <n v="1"/>
    <x v="5"/>
  </r>
  <r>
    <n v="11199347"/>
    <n v="37263"/>
    <n v="1"/>
    <x v="5"/>
  </r>
  <r>
    <n v="11199352"/>
    <n v="34190"/>
    <n v="3"/>
    <x v="2"/>
  </r>
  <r>
    <n v="11199357"/>
    <n v="34190"/>
    <n v="2"/>
    <x v="6"/>
  </r>
  <r>
    <n v="11199521"/>
    <n v="19353"/>
    <n v="5"/>
    <x v="0"/>
  </r>
  <r>
    <n v="11199636"/>
    <n v="30313"/>
    <n v="4"/>
    <x v="3"/>
  </r>
  <r>
    <n v="11199653"/>
    <n v="26666"/>
    <n v="5"/>
    <x v="0"/>
  </r>
  <r>
    <n v="11199822"/>
    <n v="28121"/>
    <n v="2"/>
    <x v="5"/>
  </r>
  <r>
    <n v="11200580"/>
    <n v="39043"/>
    <n v="2"/>
    <x v="6"/>
  </r>
  <r>
    <n v="11200600"/>
    <n v="28720"/>
    <n v="1"/>
    <x v="5"/>
  </r>
  <r>
    <n v="11200605"/>
    <n v="28720"/>
    <n v="5"/>
    <x v="0"/>
  </r>
  <r>
    <n v="11200848"/>
    <n v="26666"/>
    <n v="5"/>
    <x v="0"/>
  </r>
  <r>
    <n v="11200867"/>
    <n v="37051"/>
    <n v="4"/>
    <x v="3"/>
  </r>
  <r>
    <n v="11200876"/>
    <n v="39043"/>
    <n v="5"/>
    <x v="0"/>
  </r>
  <r>
    <n v="11200898"/>
    <n v="39105"/>
    <n v="4"/>
    <x v="6"/>
  </r>
  <r>
    <n v="11201473"/>
    <n v="37051"/>
    <n v="4"/>
    <x v="3"/>
  </r>
  <r>
    <n v="11201527"/>
    <n v="26666"/>
    <n v="6"/>
    <x v="2"/>
  </r>
  <r>
    <n v="11201544"/>
    <n v="28720"/>
    <n v="5"/>
    <x v="0"/>
  </r>
  <r>
    <n v="11202072"/>
    <n v="37263"/>
    <n v="5"/>
    <x v="0"/>
  </r>
  <r>
    <n v="11202290"/>
    <n v="31792"/>
    <n v="1"/>
    <x v="5"/>
  </r>
  <r>
    <n v="11202369"/>
    <n v="39043"/>
    <n v="2"/>
    <x v="5"/>
  </r>
  <r>
    <n v="11202753"/>
    <n v="44575"/>
    <n v="5"/>
    <x v="0"/>
  </r>
  <r>
    <n v="11202754"/>
    <n v="19353"/>
    <n v="4"/>
    <x v="3"/>
  </r>
  <r>
    <n v="11202903"/>
    <n v="34190"/>
    <n v="2"/>
    <x v="6"/>
  </r>
  <r>
    <n v="11203521"/>
    <n v="39056"/>
    <n v="3"/>
    <x v="1"/>
  </r>
  <r>
    <n v="11203593"/>
    <n v="44575"/>
    <n v="2"/>
    <x v="5"/>
  </r>
  <r>
    <n v="11203595"/>
    <n v="39105"/>
    <n v="1"/>
    <x v="5"/>
  </r>
  <r>
    <n v="11203683"/>
    <n v="39043"/>
    <n v="4"/>
    <x v="3"/>
  </r>
  <r>
    <n v="11203867"/>
    <n v="28720"/>
    <n v="6"/>
    <x v="2"/>
  </r>
  <r>
    <n v="11204021"/>
    <n v="39681"/>
    <n v="3"/>
    <x v="1"/>
  </r>
  <r>
    <n v="11204038"/>
    <n v="44575"/>
    <n v="2"/>
    <x v="5"/>
  </r>
  <r>
    <n v="11204040"/>
    <n v="44575"/>
    <n v="2"/>
    <x v="5"/>
  </r>
  <r>
    <n v="11204042"/>
    <n v="44575"/>
    <n v="2"/>
    <x v="5"/>
  </r>
  <r>
    <n v="11204116"/>
    <n v="39043"/>
    <n v="3"/>
    <x v="2"/>
  </r>
  <r>
    <n v="11204471"/>
    <n v="39043"/>
    <n v="1"/>
    <x v="5"/>
  </r>
  <r>
    <n v="11204937"/>
    <n v="28720"/>
    <n v="4"/>
    <x v="6"/>
  </r>
  <r>
    <n v="11205084"/>
    <n v="28720"/>
    <n v="3"/>
    <x v="1"/>
  </r>
  <r>
    <n v="11205088"/>
    <n v="39105"/>
    <n v="1"/>
    <x v="5"/>
  </r>
  <r>
    <n v="11205360"/>
    <n v="34190"/>
    <n v="2"/>
    <x v="5"/>
  </r>
  <r>
    <n v="11208508"/>
    <n v="39105"/>
    <n v="2"/>
    <x v="6"/>
  </r>
  <r>
    <n v="11208882"/>
    <n v="39043"/>
    <n v="4"/>
    <x v="3"/>
  </r>
  <r>
    <n v="11208891"/>
    <n v="28720"/>
    <n v="6"/>
    <x v="2"/>
  </r>
  <r>
    <n v="11208918"/>
    <n v="26666"/>
    <n v="4"/>
    <x v="3"/>
  </r>
  <r>
    <n v="11209101"/>
    <n v="26666"/>
    <n v="6"/>
    <x v="2"/>
  </r>
  <r>
    <n v="11209213"/>
    <n v="26666"/>
    <n v="4"/>
    <x v="3"/>
  </r>
  <r>
    <n v="11209250"/>
    <n v="31729"/>
    <n v="6"/>
    <x v="2"/>
  </r>
  <r>
    <n v="11209367"/>
    <n v="26666"/>
    <n v="5"/>
    <x v="0"/>
  </r>
  <r>
    <n v="11209475"/>
    <n v="24823"/>
    <n v="5"/>
    <x v="0"/>
  </r>
  <r>
    <n v="11209482"/>
    <n v="26666"/>
    <n v="4"/>
    <x v="3"/>
  </r>
  <r>
    <n v="11209522"/>
    <n v="28720"/>
    <n v="4"/>
    <x v="3"/>
  </r>
  <r>
    <n v="11209530"/>
    <n v="21407"/>
    <n v="4"/>
    <x v="3"/>
  </r>
  <r>
    <n v="11209538"/>
    <n v="39105"/>
    <n v="5"/>
    <x v="0"/>
  </r>
  <r>
    <n v="11209554"/>
    <n v="44575"/>
    <n v="4"/>
    <x v="3"/>
  </r>
  <r>
    <n v="11209583"/>
    <n v="35209"/>
    <n v="4"/>
    <x v="3"/>
  </r>
  <r>
    <n v="11209645"/>
    <n v="19353"/>
    <n v="4"/>
    <x v="3"/>
  </r>
  <r>
    <n v="11209662"/>
    <n v="42471"/>
    <n v="4"/>
    <x v="3"/>
  </r>
  <r>
    <n v="11209673"/>
    <n v="29675"/>
    <n v="4"/>
    <x v="3"/>
  </r>
  <r>
    <n v="11209738"/>
    <n v="30313"/>
    <n v="4"/>
    <x v="3"/>
  </r>
  <r>
    <n v="11209874"/>
    <n v="37002"/>
    <n v="5"/>
    <x v="0"/>
  </r>
  <r>
    <n v="11210068"/>
    <n v="31729"/>
    <n v="4"/>
    <x v="6"/>
  </r>
  <r>
    <n v="11210103"/>
    <n v="19353"/>
    <n v="4"/>
    <x v="3"/>
  </r>
  <r>
    <n v="11210145"/>
    <n v="28720"/>
    <n v="4"/>
    <x v="3"/>
  </r>
  <r>
    <n v="11210262"/>
    <n v="35146"/>
    <n v="5"/>
    <x v="0"/>
  </r>
  <r>
    <n v="11210283"/>
    <n v="26666"/>
    <n v="4"/>
    <x v="3"/>
  </r>
  <r>
    <n v="11210287"/>
    <n v="37627"/>
    <n v="6"/>
    <x v="2"/>
  </r>
  <r>
    <n v="11210300"/>
    <n v="44513"/>
    <n v="3"/>
    <x v="2"/>
  </r>
  <r>
    <n v="11210308"/>
    <n v="44513"/>
    <n v="3"/>
    <x v="2"/>
  </r>
  <r>
    <n v="11210329"/>
    <n v="44575"/>
    <n v="3"/>
    <x v="2"/>
  </r>
  <r>
    <n v="11210366"/>
    <n v="39043"/>
    <n v="4"/>
    <x v="3"/>
  </r>
  <r>
    <n v="11210396"/>
    <n v="32367"/>
    <n v="4"/>
    <x v="3"/>
  </r>
  <r>
    <n v="11210430"/>
    <n v="35209"/>
    <n v="4"/>
    <x v="3"/>
  </r>
  <r>
    <n v="11210547"/>
    <n v="26666"/>
    <n v="5"/>
    <x v="0"/>
  </r>
  <r>
    <n v="11210663"/>
    <n v="39043"/>
    <n v="4"/>
    <x v="3"/>
  </r>
  <r>
    <n v="11210665"/>
    <n v="37213"/>
    <n v="7"/>
    <x v="4"/>
  </r>
  <r>
    <n v="11210673"/>
    <n v="30313"/>
    <n v="5"/>
    <x v="0"/>
  </r>
  <r>
    <n v="11210677"/>
    <n v="39043"/>
    <n v="3"/>
    <x v="1"/>
  </r>
  <r>
    <n v="11210678"/>
    <n v="39056"/>
    <n v="2"/>
    <x v="5"/>
  </r>
  <r>
    <n v="11210679"/>
    <n v="28720"/>
    <n v="2"/>
    <x v="5"/>
  </r>
  <r>
    <n v="11210681"/>
    <n v="39105"/>
    <n v="1"/>
    <x v="5"/>
  </r>
  <r>
    <n v="11210682"/>
    <n v="39105"/>
    <n v="1"/>
    <x v="5"/>
  </r>
  <r>
    <n v="11210685"/>
    <n v="28720"/>
    <n v="1"/>
    <x v="5"/>
  </r>
  <r>
    <n v="11210692"/>
    <n v="19353"/>
    <n v="5"/>
    <x v="0"/>
  </r>
  <r>
    <n v="11210743"/>
    <n v="39043"/>
    <n v="4"/>
    <x v="3"/>
  </r>
  <r>
    <n v="11210777"/>
    <n v="44575"/>
    <n v="4"/>
    <x v="3"/>
  </r>
  <r>
    <n v="11210790"/>
    <n v="35159"/>
    <n v="4"/>
    <x v="3"/>
  </r>
  <r>
    <n v="11210791"/>
    <n v="30313"/>
    <n v="4"/>
    <x v="3"/>
  </r>
  <r>
    <n v="11210793"/>
    <n v="39681"/>
    <n v="4"/>
    <x v="3"/>
  </r>
  <r>
    <n v="11210849"/>
    <n v="37627"/>
    <n v="4"/>
    <x v="3"/>
  </r>
  <r>
    <n v="11210874"/>
    <n v="26666"/>
    <n v="5"/>
    <x v="0"/>
  </r>
  <r>
    <n v="11210876"/>
    <n v="19353"/>
    <n v="5"/>
    <x v="0"/>
  </r>
  <r>
    <n v="11210902"/>
    <n v="39043"/>
    <n v="5"/>
    <x v="0"/>
  </r>
  <r>
    <n v="11210944"/>
    <n v="44575"/>
    <n v="4"/>
    <x v="3"/>
  </r>
  <r>
    <n v="11210946"/>
    <n v="32136"/>
    <n v="4"/>
    <x v="3"/>
  </r>
  <r>
    <n v="11211052"/>
    <n v="26666"/>
    <n v="4"/>
    <x v="3"/>
  </r>
  <r>
    <n v="11211123"/>
    <n v="32367"/>
    <n v="7"/>
    <x v="4"/>
  </r>
  <r>
    <n v="11211125"/>
    <n v="35209"/>
    <n v="4"/>
    <x v="3"/>
  </r>
  <r>
    <n v="11211126"/>
    <n v="30313"/>
    <n v="6"/>
    <x v="2"/>
  </r>
  <r>
    <n v="11211148"/>
    <n v="44575"/>
    <n v="7"/>
    <x v="4"/>
  </r>
  <r>
    <n v="11211159"/>
    <n v="37627"/>
    <n v="6"/>
    <x v="2"/>
  </r>
  <r>
    <n v="11211175"/>
    <n v="44525"/>
    <n v="4"/>
    <x v="3"/>
  </r>
  <r>
    <n v="11211191"/>
    <n v="31792"/>
    <n v="5"/>
    <x v="0"/>
  </r>
  <r>
    <n v="11211296"/>
    <n v="42521"/>
    <n v="5"/>
    <x v="0"/>
  </r>
  <r>
    <n v="11211324"/>
    <n v="28720"/>
    <n v="4"/>
    <x v="3"/>
  </r>
  <r>
    <n v="11211334"/>
    <n v="39681"/>
    <n v="4"/>
    <x v="3"/>
  </r>
  <r>
    <n v="11211347"/>
    <n v="36988"/>
    <n v="4"/>
    <x v="3"/>
  </r>
  <r>
    <n v="11211392"/>
    <n v="37213"/>
    <n v="7"/>
    <x v="4"/>
  </r>
  <r>
    <n v="11211474"/>
    <n v="26666"/>
    <n v="4"/>
    <x v="3"/>
  </r>
  <r>
    <n v="11211485"/>
    <n v="30313"/>
    <n v="4"/>
    <x v="3"/>
  </r>
  <r>
    <n v="11211524"/>
    <n v="19353"/>
    <n v="4"/>
    <x v="3"/>
  </r>
  <r>
    <n v="11211553"/>
    <n v="36988"/>
    <n v="4"/>
    <x v="3"/>
  </r>
  <r>
    <n v="11211578"/>
    <n v="30313"/>
    <n v="6"/>
    <x v="2"/>
  </r>
  <r>
    <n v="11211764"/>
    <n v="42521"/>
    <n v="5"/>
    <x v="0"/>
  </r>
  <r>
    <n v="11211858"/>
    <n v="19353"/>
    <n v="4"/>
    <x v="3"/>
  </r>
  <r>
    <n v="11211983"/>
    <n v="31729"/>
    <n v="2"/>
    <x v="6"/>
  </r>
  <r>
    <n v="11211985"/>
    <n v="31729"/>
    <n v="3"/>
    <x v="1"/>
  </r>
  <r>
    <n v="11211986"/>
    <n v="31729"/>
    <n v="3"/>
    <x v="1"/>
  </r>
  <r>
    <n v="11212039"/>
    <n v="28720"/>
    <n v="4"/>
    <x v="3"/>
  </r>
  <r>
    <n v="11212287"/>
    <n v="19353"/>
    <n v="4"/>
    <x v="3"/>
  </r>
  <r>
    <n v="11212405"/>
    <n v="44575"/>
    <n v="4"/>
    <x v="3"/>
  </r>
  <r>
    <n v="11212507"/>
    <n v="19353"/>
    <n v="5"/>
    <x v="0"/>
  </r>
  <r>
    <n v="11212630"/>
    <n v="19353"/>
    <n v="4"/>
    <x v="3"/>
  </r>
  <r>
    <n v="11212658"/>
    <n v="37051"/>
    <n v="4"/>
    <x v="3"/>
  </r>
  <r>
    <n v="11212703"/>
    <n v="28720"/>
    <n v="5"/>
    <x v="0"/>
  </r>
  <r>
    <n v="11212733"/>
    <n v="21407"/>
    <n v="1"/>
    <x v="5"/>
  </r>
  <r>
    <n v="11212748"/>
    <n v="28720"/>
    <n v="5"/>
    <x v="0"/>
  </r>
  <r>
    <n v="11212763"/>
    <n v="36988"/>
    <n v="4"/>
    <x v="3"/>
  </r>
  <r>
    <n v="11212788"/>
    <n v="39105"/>
    <n v="2"/>
    <x v="6"/>
  </r>
  <r>
    <n v="11212933"/>
    <n v="42521"/>
    <n v="4"/>
    <x v="3"/>
  </r>
  <r>
    <n v="11212961"/>
    <n v="39043"/>
    <n v="4"/>
    <x v="6"/>
  </r>
  <r>
    <n v="11213058"/>
    <n v="26666"/>
    <n v="5"/>
    <x v="0"/>
  </r>
  <r>
    <n v="11213077"/>
    <n v="42521"/>
    <n v="4"/>
    <x v="3"/>
  </r>
  <r>
    <n v="11213133"/>
    <n v="31729"/>
    <n v="5"/>
    <x v="0"/>
  </r>
  <r>
    <n v="11213241"/>
    <n v="28720"/>
    <n v="7"/>
    <x v="4"/>
  </r>
  <r>
    <n v="11213347"/>
    <n v="36988"/>
    <n v="4"/>
    <x v="3"/>
  </r>
  <r>
    <n v="11213499"/>
    <n v="44575"/>
    <n v="5"/>
    <x v="0"/>
  </r>
  <r>
    <n v="11213562"/>
    <n v="42521"/>
    <n v="4"/>
    <x v="3"/>
  </r>
  <r>
    <n v="11213854"/>
    <n v="26666"/>
    <n v="6"/>
    <x v="2"/>
  </r>
  <r>
    <n v="11213863"/>
    <n v="29675"/>
    <n v="5"/>
    <x v="0"/>
  </r>
  <r>
    <n v="11213876"/>
    <n v="21407"/>
    <n v="7"/>
    <x v="4"/>
  </r>
  <r>
    <n v="11214218"/>
    <n v="35209"/>
    <n v="5"/>
    <x v="0"/>
  </r>
  <r>
    <n v="11214248"/>
    <n v="32136"/>
    <n v="5"/>
    <x v="0"/>
  </r>
  <r>
    <n v="11214256"/>
    <n v="31792"/>
    <n v="4"/>
    <x v="3"/>
  </r>
  <r>
    <n v="11214536"/>
    <n v="19353"/>
    <n v="4"/>
    <x v="3"/>
  </r>
  <r>
    <n v="11214607"/>
    <n v="39681"/>
    <n v="5"/>
    <x v="0"/>
  </r>
  <r>
    <n v="11214703"/>
    <n v="31729"/>
    <n v="4"/>
    <x v="6"/>
  </r>
  <r>
    <n v="11214711"/>
    <n v="28720"/>
    <n v="4"/>
    <x v="3"/>
  </r>
  <r>
    <n v="11214753"/>
    <n v="28720"/>
    <n v="3"/>
    <x v="1"/>
  </r>
  <r>
    <n v="11214754"/>
    <n v="44525"/>
    <n v="3"/>
    <x v="1"/>
  </r>
  <r>
    <n v="11214862"/>
    <n v="28720"/>
    <n v="4"/>
    <x v="3"/>
  </r>
  <r>
    <n v="11214870"/>
    <n v="42521"/>
    <n v="4"/>
    <x v="3"/>
  </r>
  <r>
    <n v="11214878"/>
    <n v="21407"/>
    <n v="4"/>
    <x v="3"/>
  </r>
  <r>
    <n v="11214879"/>
    <n v="39043"/>
    <n v="5"/>
    <x v="0"/>
  </r>
  <r>
    <n v="11214924"/>
    <n v="19353"/>
    <n v="4"/>
    <x v="3"/>
  </r>
  <r>
    <n v="11215007"/>
    <n v="37213"/>
    <n v="4"/>
    <x v="3"/>
  </r>
  <r>
    <n v="11215046"/>
    <n v="32136"/>
    <n v="4"/>
    <x v="3"/>
  </r>
  <r>
    <n v="11215060"/>
    <n v="30313"/>
    <n v="7"/>
    <x v="4"/>
  </r>
  <r>
    <n v="11215124"/>
    <n v="21407"/>
    <n v="4"/>
    <x v="3"/>
  </r>
  <r>
    <n v="11215172"/>
    <n v="36988"/>
    <n v="5"/>
    <x v="0"/>
  </r>
  <r>
    <n v="11215237"/>
    <n v="39105"/>
    <n v="5"/>
    <x v="0"/>
  </r>
  <r>
    <n v="11215648"/>
    <n v="35209"/>
    <n v="4"/>
    <x v="3"/>
  </r>
  <r>
    <n v="11215784"/>
    <n v="26666"/>
    <n v="4"/>
    <x v="3"/>
  </r>
  <r>
    <n v="11216122"/>
    <n v="26666"/>
    <n v="4"/>
    <x v="3"/>
  </r>
  <r>
    <n v="11216173"/>
    <n v="42521"/>
    <n v="4"/>
    <x v="3"/>
  </r>
  <r>
    <n v="11216459"/>
    <n v="39043"/>
    <n v="4"/>
    <x v="6"/>
  </r>
  <r>
    <n v="11216462"/>
    <n v="42521"/>
    <n v="4"/>
    <x v="3"/>
  </r>
  <r>
    <n v="11216471"/>
    <n v="37627"/>
    <n v="5"/>
    <x v="0"/>
  </r>
  <r>
    <n v="11216489"/>
    <n v="28720"/>
    <n v="2"/>
    <x v="6"/>
  </r>
  <r>
    <n v="11216493"/>
    <n v="26666"/>
    <n v="4"/>
    <x v="3"/>
  </r>
  <r>
    <n v="11216531"/>
    <n v="28720"/>
    <n v="4"/>
    <x v="3"/>
  </r>
  <r>
    <n v="11216556"/>
    <n v="32367"/>
    <n v="4"/>
    <x v="3"/>
  </r>
  <r>
    <n v="11216724"/>
    <n v="26666"/>
    <n v="4"/>
    <x v="3"/>
  </r>
  <r>
    <n v="11217091"/>
    <n v="44525"/>
    <n v="4"/>
    <x v="3"/>
  </r>
  <r>
    <n v="11217093"/>
    <n v="29688"/>
    <n v="5"/>
    <x v="0"/>
  </r>
  <r>
    <n v="11217102"/>
    <n v="39681"/>
    <n v="4"/>
    <x v="3"/>
  </r>
  <r>
    <n v="11217103"/>
    <n v="42459"/>
    <n v="5"/>
    <x v="0"/>
  </r>
  <r>
    <n v="11217105"/>
    <n v="37213"/>
    <n v="6"/>
    <x v="2"/>
  </r>
  <r>
    <n v="11217172"/>
    <n v="19353"/>
    <n v="4"/>
    <x v="3"/>
  </r>
  <r>
    <n v="11217199"/>
    <n v="28720"/>
    <n v="5"/>
    <x v="0"/>
  </r>
  <r>
    <n v="11217205"/>
    <n v="28720"/>
    <n v="1"/>
    <x v="5"/>
  </r>
  <r>
    <n v="11217257"/>
    <n v="39043"/>
    <n v="5"/>
    <x v="0"/>
  </r>
  <r>
    <n v="11217538"/>
    <n v="39043"/>
    <n v="4"/>
    <x v="3"/>
  </r>
  <r>
    <n v="11217736"/>
    <n v="37627"/>
    <n v="4"/>
    <x v="3"/>
  </r>
  <r>
    <n v="11217900"/>
    <n v="36988"/>
    <n v="6"/>
    <x v="2"/>
  </r>
  <r>
    <n v="11217922"/>
    <n v="26666"/>
    <n v="4"/>
    <x v="3"/>
  </r>
  <r>
    <n v="11217964"/>
    <n v="42521"/>
    <n v="5"/>
    <x v="0"/>
  </r>
  <r>
    <n v="11217974"/>
    <n v="39681"/>
    <n v="4"/>
    <x v="3"/>
  </r>
  <r>
    <n v="11218156"/>
    <n v="39681"/>
    <n v="5"/>
    <x v="0"/>
  </r>
  <r>
    <n v="11218268"/>
    <n v="37263"/>
    <n v="5"/>
    <x v="0"/>
  </r>
  <r>
    <n v="11218271"/>
    <n v="39105"/>
    <n v="1"/>
    <x v="5"/>
  </r>
  <r>
    <n v="11218360"/>
    <n v="39043"/>
    <n v="4"/>
    <x v="3"/>
  </r>
  <r>
    <n v="11218454"/>
    <n v="31742"/>
    <n v="5"/>
    <x v="0"/>
  </r>
  <r>
    <n v="11218535"/>
    <n v="39043"/>
    <n v="2"/>
    <x v="5"/>
  </r>
  <r>
    <n v="11218773"/>
    <n v="44575"/>
    <n v="4"/>
    <x v="6"/>
  </r>
  <r>
    <n v="11218963"/>
    <n v="35159"/>
    <n v="5"/>
    <x v="0"/>
  </r>
  <r>
    <n v="11219076"/>
    <n v="37213"/>
    <n v="4"/>
    <x v="3"/>
  </r>
  <r>
    <n v="11219255"/>
    <n v="26666"/>
    <n v="4"/>
    <x v="3"/>
  </r>
  <r>
    <n v="11219350"/>
    <n v="28720"/>
    <n v="1"/>
    <x v="5"/>
  </r>
  <r>
    <n v="11219478"/>
    <n v="31792"/>
    <n v="3"/>
    <x v="2"/>
  </r>
  <r>
    <n v="11219492"/>
    <n v="21407"/>
    <n v="3"/>
    <x v="2"/>
  </r>
  <r>
    <n v="11219509"/>
    <n v="39043"/>
    <n v="4"/>
    <x v="6"/>
  </r>
  <r>
    <n v="11219547"/>
    <n v="26666"/>
    <n v="5"/>
    <x v="0"/>
  </r>
  <r>
    <n v="11219810"/>
    <n v="42521"/>
    <n v="4"/>
    <x v="3"/>
  </r>
  <r>
    <n v="11219831"/>
    <n v="28720"/>
    <n v="7"/>
    <x v="4"/>
  </r>
  <r>
    <n v="11220074"/>
    <n v="39043"/>
    <n v="4"/>
    <x v="6"/>
  </r>
  <r>
    <n v="11220124"/>
    <n v="29738"/>
    <n v="5"/>
    <x v="0"/>
  </r>
  <r>
    <n v="11220880"/>
    <n v="28720"/>
    <n v="3"/>
    <x v="1"/>
  </r>
  <r>
    <n v="11220882"/>
    <n v="28720"/>
    <n v="4"/>
    <x v="6"/>
  </r>
  <r>
    <n v="11220883"/>
    <n v="39105"/>
    <n v="1"/>
    <x v="5"/>
  </r>
  <r>
    <n v="11220887"/>
    <n v="28720"/>
    <n v="3"/>
    <x v="2"/>
  </r>
  <r>
    <n v="11220891"/>
    <n v="21407"/>
    <n v="1"/>
    <x v="5"/>
  </r>
  <r>
    <n v="11220892"/>
    <n v="28720"/>
    <n v="1"/>
    <x v="5"/>
  </r>
  <r>
    <n v="11220918"/>
    <n v="39043"/>
    <n v="3"/>
    <x v="2"/>
  </r>
  <r>
    <n v="11221450"/>
    <n v="39043"/>
    <n v="4"/>
    <x v="6"/>
  </r>
  <r>
    <n v="11222367"/>
    <n v="39043"/>
    <n v="5"/>
    <x v="0"/>
  </r>
  <r>
    <n v="11222850"/>
    <n v="39105"/>
    <n v="3"/>
    <x v="1"/>
  </r>
  <r>
    <n v="11223236"/>
    <n v="36988"/>
    <n v="5"/>
    <x v="0"/>
  </r>
  <r>
    <n v="11223696"/>
    <n v="37263"/>
    <n v="3"/>
    <x v="1"/>
  </r>
  <r>
    <n v="11223834"/>
    <n v="42521"/>
    <n v="4"/>
    <x v="3"/>
  </r>
  <r>
    <n v="11223840"/>
    <n v="37051"/>
    <n v="4"/>
    <x v="3"/>
  </r>
  <r>
    <n v="11224262"/>
    <n v="28720"/>
    <n v="4"/>
    <x v="3"/>
  </r>
  <r>
    <n v="11224266"/>
    <n v="28720"/>
    <n v="4"/>
    <x v="3"/>
  </r>
  <r>
    <n v="11224319"/>
    <n v="37263"/>
    <n v="2"/>
    <x v="6"/>
  </r>
  <r>
    <n v="11224454"/>
    <n v="37263"/>
    <n v="1"/>
    <x v="5"/>
  </r>
  <r>
    <n v="11224458"/>
    <n v="39043"/>
    <n v="1"/>
    <x v="5"/>
  </r>
  <r>
    <n v="11224684"/>
    <n v="31792"/>
    <n v="5"/>
    <x v="0"/>
  </r>
  <r>
    <n v="11224952"/>
    <n v="39043"/>
    <n v="7"/>
    <x v="4"/>
  </r>
  <r>
    <n v="11225340"/>
    <n v="26666"/>
    <n v="4"/>
    <x v="3"/>
  </r>
  <r>
    <n v="11225765"/>
    <n v="42521"/>
    <n v="5"/>
    <x v="0"/>
  </r>
  <r>
    <n v="11225960"/>
    <n v="39043"/>
    <n v="2"/>
    <x v="5"/>
  </r>
  <r>
    <n v="11226320"/>
    <n v="39681"/>
    <n v="4"/>
    <x v="3"/>
  </r>
  <r>
    <n v="11226377"/>
    <n v="31729"/>
    <n v="2"/>
    <x v="5"/>
  </r>
  <r>
    <n v="11226388"/>
    <n v="42521"/>
    <n v="4"/>
    <x v="3"/>
  </r>
  <r>
    <n v="11227223"/>
    <n v="39043"/>
    <n v="2"/>
    <x v="6"/>
  </r>
  <r>
    <n v="11227682"/>
    <n v="42521"/>
    <n v="4"/>
    <x v="3"/>
  </r>
  <r>
    <n v="11227840"/>
    <n v="39105"/>
    <n v="1"/>
    <x v="5"/>
  </r>
  <r>
    <n v="11228498"/>
    <n v="21407"/>
    <n v="7"/>
    <x v="4"/>
  </r>
  <r>
    <n v="11228949"/>
    <n v="44575"/>
    <n v="3"/>
    <x v="1"/>
  </r>
  <r>
    <n v="11229027"/>
    <n v="39043"/>
    <n v="4"/>
    <x v="6"/>
  </r>
  <r>
    <n v="11229065"/>
    <n v="28720"/>
    <n v="1"/>
    <x v="5"/>
  </r>
  <r>
    <n v="11229299"/>
    <n v="28720"/>
    <n v="1"/>
    <x v="5"/>
  </r>
  <r>
    <n v="11229716"/>
    <n v="44575"/>
    <n v="6"/>
    <x v="2"/>
  </r>
  <r>
    <n v="11229743"/>
    <n v="28720"/>
    <n v="5"/>
    <x v="0"/>
  </r>
  <r>
    <n v="11230092"/>
    <n v="28720"/>
    <n v="2"/>
    <x v="5"/>
  </r>
  <r>
    <n v="11231114"/>
    <n v="31729"/>
    <n v="3"/>
    <x v="2"/>
  </r>
  <r>
    <n v="11231184"/>
    <n v="39043"/>
    <n v="7"/>
    <x v="4"/>
  </r>
  <r>
    <n v="11232170"/>
    <n v="39043"/>
    <n v="4"/>
    <x v="6"/>
  </r>
  <r>
    <n v="11232308"/>
    <n v="39043"/>
    <n v="4"/>
    <x v="6"/>
  </r>
  <r>
    <n v="11232450"/>
    <n v="28720"/>
    <n v="4"/>
    <x v="6"/>
  </r>
  <r>
    <n v="11232452"/>
    <n v="44575"/>
    <n v="5"/>
    <x v="0"/>
  </r>
  <r>
    <n v="11232456"/>
    <n v="26666"/>
    <n v="5"/>
    <x v="0"/>
  </r>
  <r>
    <n v="11233576"/>
    <n v="44513"/>
    <n v="3"/>
    <x v="1"/>
  </r>
  <r>
    <n v="11233635"/>
    <n v="39043"/>
    <n v="4"/>
    <x v="6"/>
  </r>
  <r>
    <n v="11233761"/>
    <n v="28720"/>
    <n v="3"/>
    <x v="2"/>
  </r>
  <r>
    <n v="11233813"/>
    <n v="21407"/>
    <n v="4"/>
    <x v="3"/>
  </r>
  <r>
    <n v="11233850"/>
    <n v="37263"/>
    <n v="3"/>
    <x v="1"/>
  </r>
  <r>
    <n v="11234121"/>
    <n v="37263"/>
    <n v="4"/>
    <x v="6"/>
  </r>
  <r>
    <n v="11234135"/>
    <n v="34190"/>
    <n v="3"/>
    <x v="1"/>
  </r>
  <r>
    <n v="11234137"/>
    <n v="39105"/>
    <n v="5"/>
    <x v="0"/>
  </r>
  <r>
    <n v="11234864"/>
    <n v="28720"/>
    <n v="1"/>
    <x v="5"/>
  </r>
  <r>
    <n v="11234865"/>
    <n v="21407"/>
    <n v="5"/>
    <x v="0"/>
  </r>
  <r>
    <n v="11235755"/>
    <n v="44575"/>
    <n v="2"/>
    <x v="5"/>
  </r>
  <r>
    <n v="11235946"/>
    <n v="39043"/>
    <n v="2"/>
    <x v="5"/>
  </r>
  <r>
    <n v="11235948"/>
    <n v="34190"/>
    <n v="1"/>
    <x v="5"/>
  </r>
  <r>
    <n v="11235950"/>
    <n v="39056"/>
    <n v="2"/>
    <x v="5"/>
  </r>
  <r>
    <n v="11235954"/>
    <n v="39043"/>
    <n v="1"/>
    <x v="5"/>
  </r>
  <r>
    <n v="11235955"/>
    <n v="21407"/>
    <n v="2"/>
    <x v="6"/>
  </r>
  <r>
    <n v="11237391"/>
    <n v="44513"/>
    <n v="4"/>
    <x v="6"/>
  </r>
  <r>
    <n v="11238085"/>
    <n v="39105"/>
    <n v="5"/>
    <x v="0"/>
  </r>
  <r>
    <n v="11238089"/>
    <n v="44575"/>
    <n v="5"/>
    <x v="0"/>
  </r>
  <r>
    <n v="11238090"/>
    <n v="21407"/>
    <n v="5"/>
    <x v="0"/>
  </r>
  <r>
    <n v="11238095"/>
    <n v="28720"/>
    <n v="4"/>
    <x v="6"/>
  </r>
  <r>
    <n v="11238097"/>
    <n v="28720"/>
    <n v="4"/>
    <x v="6"/>
  </r>
  <r>
    <n v="11238222"/>
    <n v="39105"/>
    <n v="2"/>
    <x v="5"/>
  </r>
  <r>
    <n v="11238568"/>
    <n v="44575"/>
    <n v="3"/>
    <x v="1"/>
  </r>
  <r>
    <n v="11238570"/>
    <n v="44575"/>
    <n v="2"/>
    <x v="5"/>
  </r>
  <r>
    <n v="11238579"/>
    <n v="28720"/>
    <n v="2"/>
    <x v="5"/>
  </r>
  <r>
    <n v="11238582"/>
    <n v="34190"/>
    <n v="4"/>
    <x v="6"/>
  </r>
  <r>
    <n v="11238649"/>
    <n v="39056"/>
    <n v="5"/>
    <x v="0"/>
  </r>
  <r>
    <n v="11238650"/>
    <n v="39105"/>
    <n v="3"/>
    <x v="1"/>
  </r>
  <r>
    <n v="11238661"/>
    <n v="39681"/>
    <n v="4"/>
    <x v="3"/>
  </r>
  <r>
    <n v="11239340"/>
    <n v="28720"/>
    <n v="4"/>
    <x v="6"/>
  </r>
  <r>
    <n v="11239620"/>
    <n v="44575"/>
    <n v="4"/>
    <x v="6"/>
  </r>
  <r>
    <n v="11239647"/>
    <n v="28720"/>
    <n v="4"/>
    <x v="3"/>
  </r>
  <r>
    <n v="11239648"/>
    <n v="28720"/>
    <n v="4"/>
    <x v="3"/>
  </r>
  <r>
    <n v="11239650"/>
    <n v="28720"/>
    <n v="4"/>
    <x v="3"/>
  </r>
  <r>
    <n v="11239652"/>
    <n v="28720"/>
    <n v="4"/>
    <x v="3"/>
  </r>
  <r>
    <n v="11241440"/>
    <n v="44575"/>
    <n v="3"/>
    <x v="1"/>
  </r>
  <r>
    <n v="11241649"/>
    <n v="28720"/>
    <n v="1"/>
    <x v="5"/>
  </r>
  <r>
    <n v="11241732"/>
    <n v="21407"/>
    <n v="1"/>
    <x v="5"/>
  </r>
  <r>
    <n v="11241735"/>
    <n v="28720"/>
    <n v="1"/>
    <x v="5"/>
  </r>
  <r>
    <n v="11241740"/>
    <n v="39105"/>
    <n v="1"/>
    <x v="5"/>
  </r>
  <r>
    <n v="11241930"/>
    <n v="19353"/>
    <n v="5"/>
    <x v="0"/>
  </r>
  <r>
    <n v="11241931"/>
    <n v="39681"/>
    <n v="4"/>
    <x v="3"/>
  </r>
  <r>
    <n v="11241934"/>
    <n v="37627"/>
    <n v="5"/>
    <x v="0"/>
  </r>
  <r>
    <n v="11241935"/>
    <n v="28720"/>
    <n v="4"/>
    <x v="3"/>
  </r>
  <r>
    <n v="11241936"/>
    <n v="28720"/>
    <n v="4"/>
    <x v="3"/>
  </r>
  <r>
    <n v="11242573"/>
    <n v="37263"/>
    <n v="2"/>
    <x v="6"/>
  </r>
  <r>
    <n v="11242678"/>
    <n v="44575"/>
    <n v="1"/>
    <x v="5"/>
  </r>
  <r>
    <n v="11242726"/>
    <n v="29675"/>
    <n v="4"/>
    <x v="3"/>
  </r>
  <r>
    <n v="11242861"/>
    <n v="21407"/>
    <n v="4"/>
    <x v="3"/>
  </r>
  <r>
    <n v="11242874"/>
    <n v="32367"/>
    <n v="3"/>
    <x v="2"/>
  </r>
  <r>
    <n v="11243806"/>
    <n v="39105"/>
    <n v="1"/>
    <x v="5"/>
  </r>
  <r>
    <n v="11244967"/>
    <n v="39043"/>
    <n v="3"/>
    <x v="1"/>
  </r>
  <r>
    <n v="11245045"/>
    <n v="37263"/>
    <n v="1"/>
    <x v="5"/>
  </r>
  <r>
    <n v="11245074"/>
    <n v="44575"/>
    <n v="3"/>
    <x v="1"/>
  </r>
  <r>
    <n v="11245152"/>
    <n v="28720"/>
    <n v="5"/>
    <x v="0"/>
  </r>
  <r>
    <n v="11245468"/>
    <n v="37627"/>
    <n v="7"/>
    <x v="4"/>
  </r>
  <r>
    <n v="11245767"/>
    <n v="39105"/>
    <n v="5"/>
    <x v="0"/>
  </r>
  <r>
    <n v="11246272"/>
    <n v="39681"/>
    <n v="6"/>
    <x v="2"/>
  </r>
  <r>
    <n v="11246353"/>
    <n v="26877"/>
    <n v="4"/>
    <x v="3"/>
  </r>
  <r>
    <n v="11246641"/>
    <n v="28720"/>
    <n v="2"/>
    <x v="5"/>
  </r>
  <r>
    <n v="11246659"/>
    <n v="19353"/>
    <n v="4"/>
    <x v="3"/>
  </r>
  <r>
    <n v="11246671"/>
    <n v="39043"/>
    <n v="1"/>
    <x v="5"/>
  </r>
  <r>
    <n v="11246676"/>
    <n v="39105"/>
    <n v="1"/>
    <x v="5"/>
  </r>
  <r>
    <n v="11248122"/>
    <n v="39105"/>
    <n v="4"/>
    <x v="3"/>
  </r>
  <r>
    <n v="11248124"/>
    <n v="28720"/>
    <n v="4"/>
    <x v="3"/>
  </r>
  <r>
    <n v="11248126"/>
    <n v="28720"/>
    <n v="4"/>
    <x v="3"/>
  </r>
  <r>
    <n v="11248272"/>
    <n v="39105"/>
    <n v="5"/>
    <x v="0"/>
  </r>
  <r>
    <n v="11248273"/>
    <n v="44575"/>
    <n v="3"/>
    <x v="1"/>
  </r>
  <r>
    <n v="11248800"/>
    <n v="39105"/>
    <n v="3"/>
    <x v="2"/>
  </r>
  <r>
    <n v="11249085"/>
    <n v="37263"/>
    <n v="2"/>
    <x v="6"/>
  </r>
  <r>
    <n v="11249307"/>
    <n v="44525"/>
    <n v="4"/>
    <x v="6"/>
  </r>
  <r>
    <n v="11249342"/>
    <n v="44575"/>
    <n v="3"/>
    <x v="1"/>
  </r>
  <r>
    <n v="11249810"/>
    <n v="44575"/>
    <n v="3"/>
    <x v="2"/>
  </r>
  <r>
    <n v="11249813"/>
    <n v="37213"/>
    <n v="3"/>
    <x v="2"/>
  </r>
  <r>
    <n v="11249815"/>
    <n v="44575"/>
    <n v="3"/>
    <x v="2"/>
  </r>
  <r>
    <n v="11249816"/>
    <n v="44575"/>
    <n v="3"/>
    <x v="2"/>
  </r>
  <r>
    <n v="11249818"/>
    <n v="39681"/>
    <n v="3"/>
    <x v="2"/>
  </r>
  <r>
    <n v="11249992"/>
    <n v="37263"/>
    <n v="1"/>
    <x v="5"/>
  </r>
  <r>
    <n v="11249993"/>
    <n v="21407"/>
    <n v="1"/>
    <x v="5"/>
  </r>
  <r>
    <n v="11250033"/>
    <n v="44575"/>
    <n v="1"/>
    <x v="5"/>
  </r>
  <r>
    <n v="11250035"/>
    <n v="37263"/>
    <n v="1"/>
    <x v="5"/>
  </r>
  <r>
    <n v="11250037"/>
    <n v="44575"/>
    <n v="2"/>
    <x v="5"/>
  </r>
  <r>
    <n v="11250419"/>
    <n v="21407"/>
    <n v="3"/>
    <x v="2"/>
  </r>
  <r>
    <n v="11250649"/>
    <n v="31742"/>
    <n v="1"/>
    <x v="5"/>
  </r>
  <r>
    <n v="11251176"/>
    <n v="39105"/>
    <n v="1"/>
    <x v="5"/>
  </r>
  <r>
    <n v="11251199"/>
    <n v="28720"/>
    <n v="1"/>
    <x v="5"/>
  </r>
  <r>
    <n v="11251211"/>
    <n v="28720"/>
    <n v="1"/>
    <x v="5"/>
  </r>
  <r>
    <n v="11251768"/>
    <n v="37263"/>
    <n v="3"/>
    <x v="2"/>
  </r>
  <r>
    <n v="11253709"/>
    <n v="39043"/>
    <n v="3"/>
    <x v="1"/>
  </r>
  <r>
    <n v="11253886"/>
    <n v="44575"/>
    <n v="1"/>
    <x v="5"/>
  </r>
  <r>
    <n v="11254198"/>
    <n v="44575"/>
    <n v="3"/>
    <x v="1"/>
  </r>
  <r>
    <n v="11254200"/>
    <n v="39681"/>
    <n v="3"/>
    <x v="1"/>
  </r>
  <r>
    <n v="11254453"/>
    <n v="21407"/>
    <n v="4"/>
    <x v="6"/>
  </r>
  <r>
    <n v="11255429"/>
    <n v="26666"/>
    <n v="2"/>
    <x v="6"/>
  </r>
  <r>
    <n v="11255504"/>
    <n v="31729"/>
    <n v="1"/>
    <x v="5"/>
  </r>
  <r>
    <n v="11255513"/>
    <n v="44575"/>
    <n v="4"/>
    <x v="6"/>
  </r>
  <r>
    <n v="11255539"/>
    <n v="44575"/>
    <n v="3"/>
    <x v="1"/>
  </r>
  <r>
    <n v="11255557"/>
    <n v="39056"/>
    <n v="1"/>
    <x v="5"/>
  </r>
  <r>
    <n v="11255573"/>
    <n v="37263"/>
    <n v="7"/>
    <x v="4"/>
  </r>
  <r>
    <n v="11255576"/>
    <n v="37263"/>
    <n v="5"/>
    <x v="0"/>
  </r>
  <r>
    <n v="11255585"/>
    <n v="39105"/>
    <n v="1"/>
    <x v="5"/>
  </r>
  <r>
    <n v="11255586"/>
    <n v="31729"/>
    <n v="2"/>
    <x v="6"/>
  </r>
  <r>
    <n v="11255592"/>
    <n v="28720"/>
    <n v="1"/>
    <x v="5"/>
  </r>
  <r>
    <n v="11255609"/>
    <n v="28720"/>
    <n v="5"/>
    <x v="0"/>
  </r>
  <r>
    <n v="11255628"/>
    <n v="31792"/>
    <n v="2"/>
    <x v="5"/>
  </r>
  <r>
    <n v="11255631"/>
    <n v="31792"/>
    <n v="2"/>
    <x v="5"/>
  </r>
  <r>
    <n v="11256658"/>
    <n v="44575"/>
    <n v="4"/>
    <x v="6"/>
  </r>
  <r>
    <n v="11256979"/>
    <n v="28720"/>
    <n v="3"/>
    <x v="2"/>
  </r>
  <r>
    <n v="11257545"/>
    <n v="28720"/>
    <n v="2"/>
    <x v="6"/>
  </r>
  <r>
    <n v="11257546"/>
    <n v="21407"/>
    <n v="1"/>
    <x v="5"/>
  </r>
  <r>
    <n v="11257681"/>
    <n v="39681"/>
    <n v="1"/>
    <x v="5"/>
  </r>
  <r>
    <n v="11258084"/>
    <n v="44575"/>
    <n v="3"/>
    <x v="2"/>
  </r>
  <r>
    <n v="11258090"/>
    <n v="44575"/>
    <n v="3"/>
    <x v="1"/>
  </r>
  <r>
    <n v="11258099"/>
    <n v="35209"/>
    <n v="10"/>
    <x v="7"/>
  </r>
  <r>
    <n v="11258134"/>
    <n v="35209"/>
    <n v="8"/>
    <x v="8"/>
  </r>
  <r>
    <n v="11258137"/>
    <n v="32367"/>
    <n v="9"/>
    <x v="9"/>
  </r>
  <r>
    <n v="11258178"/>
    <n v="28720"/>
    <n v="3"/>
    <x v="2"/>
  </r>
  <r>
    <n v="11258581"/>
    <n v="37213"/>
    <n v="8"/>
    <x v="8"/>
  </r>
  <r>
    <n v="11258582"/>
    <n v="35209"/>
    <n v="8"/>
    <x v="8"/>
  </r>
  <r>
    <n v="11258584"/>
    <n v="37263"/>
    <n v="10"/>
    <x v="7"/>
  </r>
  <r>
    <n v="11258596"/>
    <n v="39681"/>
    <n v="3"/>
    <x v="1"/>
  </r>
  <r>
    <n v="11258597"/>
    <n v="39681"/>
    <n v="3"/>
    <x v="1"/>
  </r>
  <r>
    <n v="11258598"/>
    <n v="44575"/>
    <n v="1"/>
    <x v="5"/>
  </r>
  <r>
    <n v="11258600"/>
    <n v="44575"/>
    <n v="4"/>
    <x v="6"/>
  </r>
  <r>
    <n v="11258604"/>
    <n v="44513"/>
    <n v="2"/>
    <x v="6"/>
  </r>
  <r>
    <n v="11258606"/>
    <n v="44525"/>
    <n v="3"/>
    <x v="1"/>
  </r>
  <r>
    <n v="11258670"/>
    <n v="37263"/>
    <n v="8"/>
    <x v="8"/>
  </r>
  <r>
    <n v="11258681"/>
    <n v="44575"/>
    <n v="5"/>
    <x v="0"/>
  </r>
  <r>
    <n v="11258713"/>
    <n v="39681"/>
    <n v="1"/>
    <x v="5"/>
  </r>
  <r>
    <n v="11258729"/>
    <n v="34190"/>
    <n v="3"/>
    <x v="2"/>
  </r>
  <r>
    <n v="11258731"/>
    <n v="44575"/>
    <n v="1"/>
    <x v="5"/>
  </r>
  <r>
    <n v="11258735"/>
    <n v="34190"/>
    <n v="3"/>
    <x v="2"/>
  </r>
  <r>
    <n v="11258741"/>
    <n v="39043"/>
    <n v="1"/>
    <x v="5"/>
  </r>
  <r>
    <n v="11258764"/>
    <n v="39681"/>
    <n v="5"/>
    <x v="0"/>
  </r>
  <r>
    <n v="11258773"/>
    <n v="39043"/>
    <n v="1"/>
    <x v="5"/>
  </r>
  <r>
    <n v="11258846"/>
    <n v="30313"/>
    <n v="12"/>
    <x v="10"/>
  </r>
  <r>
    <n v="11258847"/>
    <n v="32367"/>
    <n v="9"/>
    <x v="9"/>
  </r>
  <r>
    <n v="11258860"/>
    <n v="28720"/>
    <n v="1"/>
    <x v="5"/>
  </r>
  <r>
    <n v="11258862"/>
    <n v="39681"/>
    <n v="4"/>
    <x v="3"/>
  </r>
  <r>
    <n v="11260761"/>
    <n v="44575"/>
    <n v="3"/>
    <x v="1"/>
  </r>
  <r>
    <n v="11260767"/>
    <n v="39105"/>
    <n v="3"/>
    <x v="1"/>
  </r>
  <r>
    <n v="11260802"/>
    <n v="44575"/>
    <n v="2"/>
    <x v="5"/>
  </r>
  <r>
    <n v="11260804"/>
    <n v="44575"/>
    <n v="4"/>
    <x v="6"/>
  </r>
  <r>
    <n v="11260813"/>
    <n v="44575"/>
    <n v="1"/>
    <x v="5"/>
  </r>
  <r>
    <n v="11260814"/>
    <n v="44575"/>
    <n v="3"/>
    <x v="2"/>
  </r>
  <r>
    <n v="11260838"/>
    <n v="32367"/>
    <n v="9"/>
    <x v="9"/>
  </r>
  <r>
    <n v="11260858"/>
    <n v="28720"/>
    <n v="3"/>
    <x v="2"/>
  </r>
  <r>
    <n v="11260861"/>
    <n v="39681"/>
    <n v="5"/>
    <x v="0"/>
  </r>
  <r>
    <n v="11260862"/>
    <n v="39681"/>
    <n v="3"/>
    <x v="1"/>
  </r>
  <r>
    <n v="11260863"/>
    <n v="44575"/>
    <n v="2"/>
    <x v="5"/>
  </r>
  <r>
    <n v="11260881"/>
    <n v="39056"/>
    <n v="2"/>
    <x v="6"/>
  </r>
  <r>
    <n v="11260895"/>
    <n v="37213"/>
    <n v="10"/>
    <x v="7"/>
  </r>
  <r>
    <n v="11260906"/>
    <n v="44575"/>
    <n v="3"/>
    <x v="1"/>
  </r>
  <r>
    <n v="11260907"/>
    <n v="44575"/>
    <n v="3"/>
    <x v="1"/>
  </r>
  <r>
    <n v="11260917"/>
    <n v="28720"/>
    <n v="2"/>
    <x v="6"/>
  </r>
  <r>
    <n v="11260920"/>
    <n v="31729"/>
    <n v="1"/>
    <x v="5"/>
  </r>
  <r>
    <n v="11260932"/>
    <n v="39681"/>
    <n v="1"/>
    <x v="5"/>
  </r>
  <r>
    <n v="11261065"/>
    <n v="44575"/>
    <n v="3"/>
    <x v="2"/>
  </r>
  <r>
    <n v="11261066"/>
    <n v="44575"/>
    <n v="1"/>
    <x v="5"/>
  </r>
  <r>
    <n v="11261242"/>
    <n v="39681"/>
    <n v="6"/>
    <x v="2"/>
  </r>
  <r>
    <n v="11261244"/>
    <n v="39681"/>
    <n v="3"/>
    <x v="1"/>
  </r>
  <r>
    <n v="11261245"/>
    <n v="44575"/>
    <n v="3"/>
    <x v="1"/>
  </r>
  <r>
    <n v="11261314"/>
    <n v="39681"/>
    <n v="5"/>
    <x v="0"/>
  </r>
  <r>
    <n v="11261381"/>
    <n v="44575"/>
    <n v="5"/>
    <x v="0"/>
  </r>
  <r>
    <n v="11261460"/>
    <n v="44575"/>
    <n v="4"/>
    <x v="6"/>
  </r>
  <r>
    <n v="11261480"/>
    <n v="44575"/>
    <n v="3"/>
    <x v="1"/>
  </r>
  <r>
    <n v="11261901"/>
    <n v="37263"/>
    <n v="8"/>
    <x v="8"/>
  </r>
  <r>
    <n v="11261909"/>
    <n v="39681"/>
    <n v="3"/>
    <x v="1"/>
  </r>
  <r>
    <n v="11261910"/>
    <n v="39681"/>
    <n v="5"/>
    <x v="0"/>
  </r>
  <r>
    <n v="11261911"/>
    <n v="37263"/>
    <n v="9"/>
    <x v="9"/>
  </r>
  <r>
    <n v="11261993"/>
    <n v="39681"/>
    <n v="3"/>
    <x v="1"/>
  </r>
  <r>
    <n v="11262170"/>
    <n v="44575"/>
    <n v="3"/>
    <x v="1"/>
  </r>
  <r>
    <n v="11262172"/>
    <n v="44575"/>
    <n v="5"/>
    <x v="0"/>
  </r>
  <r>
    <n v="11262764"/>
    <n v="44575"/>
    <n v="2"/>
    <x v="5"/>
  </r>
  <r>
    <n v="11262777"/>
    <n v="44575"/>
    <n v="2"/>
    <x v="5"/>
  </r>
  <r>
    <n v="11262798"/>
    <n v="44575"/>
    <n v="3"/>
    <x v="1"/>
  </r>
  <r>
    <n v="11262888"/>
    <n v="19353"/>
    <n v="2"/>
    <x v="6"/>
  </r>
  <r>
    <n v="11262906"/>
    <n v="39043"/>
    <n v="3"/>
    <x v="1"/>
  </r>
  <r>
    <n v="11263620"/>
    <n v="37263"/>
    <n v="12"/>
    <x v="10"/>
  </r>
  <r>
    <n v="11263621"/>
    <n v="37263"/>
    <n v="11"/>
    <x v="11"/>
  </r>
  <r>
    <n v="11263622"/>
    <n v="32367"/>
    <n v="8"/>
    <x v="8"/>
  </r>
  <r>
    <n v="11263627"/>
    <n v="39105"/>
    <n v="4"/>
    <x v="3"/>
  </r>
  <r>
    <n v="11263686"/>
    <n v="44575"/>
    <n v="5"/>
    <x v="0"/>
  </r>
  <r>
    <n v="11263687"/>
    <n v="39043"/>
    <n v="3"/>
    <x v="2"/>
  </r>
  <r>
    <n v="11263688"/>
    <n v="39681"/>
    <n v="1"/>
    <x v="5"/>
  </r>
  <r>
    <n v="11263689"/>
    <n v="39681"/>
    <n v="1"/>
    <x v="5"/>
  </r>
  <r>
    <n v="11263690"/>
    <n v="44575"/>
    <n v="1"/>
    <x v="5"/>
  </r>
  <r>
    <n v="11263694"/>
    <n v="32367"/>
    <n v="11"/>
    <x v="11"/>
  </r>
  <r>
    <n v="11263711"/>
    <n v="39043"/>
    <n v="3"/>
    <x v="2"/>
  </r>
  <r>
    <n v="11263713"/>
    <n v="32367"/>
    <n v="11"/>
    <x v="11"/>
  </r>
  <r>
    <n v="11263716"/>
    <n v="39681"/>
    <n v="1"/>
    <x v="5"/>
  </r>
  <r>
    <n v="11263718"/>
    <n v="44575"/>
    <n v="4"/>
    <x v="6"/>
  </r>
  <r>
    <n v="11263727"/>
    <n v="44575"/>
    <n v="5"/>
    <x v="0"/>
  </r>
  <r>
    <n v="11263730"/>
    <n v="44525"/>
    <n v="3"/>
    <x v="1"/>
  </r>
  <r>
    <n v="11263833"/>
    <n v="44575"/>
    <n v="1"/>
    <x v="5"/>
  </r>
  <r>
    <n v="11263834"/>
    <n v="39681"/>
    <n v="1"/>
    <x v="5"/>
  </r>
  <r>
    <n v="11263858"/>
    <n v="32367"/>
    <n v="10"/>
    <x v="7"/>
  </r>
  <r>
    <n v="11264106"/>
    <n v="28720"/>
    <n v="2"/>
    <x v="6"/>
  </r>
  <r>
    <n v="11264109"/>
    <n v="37263"/>
    <n v="11"/>
    <x v="11"/>
  </r>
  <r>
    <n v="11264171"/>
    <n v="37263"/>
    <n v="12"/>
    <x v="10"/>
  </r>
  <r>
    <n v="11264172"/>
    <n v="44575"/>
    <n v="6"/>
    <x v="2"/>
  </r>
  <r>
    <n v="11264175"/>
    <n v="44575"/>
    <n v="5"/>
    <x v="0"/>
  </r>
  <r>
    <n v="11264176"/>
    <n v="39681"/>
    <n v="2"/>
    <x v="6"/>
  </r>
  <r>
    <n v="11264274"/>
    <n v="39681"/>
    <n v="3"/>
    <x v="1"/>
  </r>
  <r>
    <n v="11264276"/>
    <n v="39681"/>
    <n v="2"/>
    <x v="6"/>
  </r>
  <r>
    <n v="11264278"/>
    <n v="32367"/>
    <n v="10"/>
    <x v="7"/>
  </r>
  <r>
    <n v="11264385"/>
    <n v="44575"/>
    <n v="3"/>
    <x v="1"/>
  </r>
  <r>
    <n v="11264387"/>
    <n v="44575"/>
    <n v="5"/>
    <x v="0"/>
  </r>
  <r>
    <n v="11264545"/>
    <n v="28720"/>
    <n v="3"/>
    <x v="2"/>
  </r>
  <r>
    <n v="11264548"/>
    <n v="32367"/>
    <n v="11"/>
    <x v="11"/>
  </r>
  <r>
    <n v="11264617"/>
    <n v="39105"/>
    <n v="1"/>
    <x v="5"/>
  </r>
  <r>
    <n v="11264619"/>
    <n v="37263"/>
    <n v="2"/>
    <x v="5"/>
  </r>
  <r>
    <n v="11264621"/>
    <n v="31792"/>
    <n v="4"/>
    <x v="6"/>
  </r>
  <r>
    <n v="11264622"/>
    <n v="39105"/>
    <n v="5"/>
    <x v="0"/>
  </r>
  <r>
    <n v="11264679"/>
    <n v="37263"/>
    <n v="4"/>
    <x v="6"/>
  </r>
  <r>
    <n v="11264680"/>
    <n v="44575"/>
    <n v="2"/>
    <x v="5"/>
  </r>
  <r>
    <n v="11264983"/>
    <n v="39105"/>
    <n v="3"/>
    <x v="2"/>
  </r>
  <r>
    <n v="11265053"/>
    <n v="39105"/>
    <n v="2"/>
    <x v="5"/>
  </r>
  <r>
    <n v="11265054"/>
    <n v="37263"/>
    <n v="3"/>
    <x v="1"/>
  </r>
  <r>
    <n v="11265071"/>
    <n v="39043"/>
    <n v="3"/>
    <x v="1"/>
  </r>
  <r>
    <n v="11265209"/>
    <n v="39105"/>
    <n v="1"/>
    <x v="5"/>
  </r>
  <r>
    <n v="11266022"/>
    <n v="44575"/>
    <n v="3"/>
    <x v="1"/>
  </r>
  <r>
    <n v="11266046"/>
    <n v="39681"/>
    <n v="4"/>
    <x v="6"/>
  </r>
  <r>
    <n v="11266047"/>
    <n v="39681"/>
    <n v="3"/>
    <x v="1"/>
  </r>
  <r>
    <n v="11266165"/>
    <n v="39105"/>
    <n v="1"/>
    <x v="5"/>
  </r>
  <r>
    <n v="11266166"/>
    <n v="31792"/>
    <n v="1"/>
    <x v="5"/>
  </r>
  <r>
    <n v="11266167"/>
    <n v="31792"/>
    <n v="2"/>
    <x v="5"/>
  </r>
  <r>
    <n v="11266268"/>
    <n v="39681"/>
    <n v="4"/>
    <x v="6"/>
  </r>
  <r>
    <n v="11266551"/>
    <n v="30313"/>
    <n v="12"/>
    <x v="10"/>
  </r>
  <r>
    <n v="11266552"/>
    <n v="35209"/>
    <n v="9"/>
    <x v="9"/>
  </r>
  <r>
    <n v="11266553"/>
    <n v="39681"/>
    <n v="2"/>
    <x v="5"/>
  </r>
  <r>
    <n v="11266561"/>
    <n v="30313"/>
    <n v="11"/>
    <x v="11"/>
  </r>
  <r>
    <n v="11266566"/>
    <n v="34190"/>
    <n v="3"/>
    <x v="2"/>
  </r>
  <r>
    <n v="11266571"/>
    <n v="39043"/>
    <n v="1"/>
    <x v="5"/>
  </r>
  <r>
    <n v="11266575"/>
    <n v="28720"/>
    <n v="4"/>
    <x v="3"/>
  </r>
  <r>
    <n v="11266578"/>
    <n v="28720"/>
    <n v="1"/>
    <x v="5"/>
  </r>
  <r>
    <n v="11266615"/>
    <n v="28720"/>
    <n v="4"/>
    <x v="3"/>
  </r>
  <r>
    <n v="11266618"/>
    <n v="28720"/>
    <n v="1"/>
    <x v="5"/>
  </r>
  <r>
    <n v="11266630"/>
    <n v="35209"/>
    <n v="9"/>
    <x v="9"/>
  </r>
  <r>
    <n v="11266673"/>
    <n v="32367"/>
    <n v="11"/>
    <x v="11"/>
  </r>
  <r>
    <n v="11266702"/>
    <n v="28720"/>
    <n v="3"/>
    <x v="2"/>
  </r>
  <r>
    <n v="11266741"/>
    <n v="39105"/>
    <n v="1"/>
    <x v="5"/>
  </r>
  <r>
    <n v="11266755"/>
    <n v="44575"/>
    <n v="4"/>
    <x v="6"/>
  </r>
  <r>
    <n v="11266824"/>
    <n v="44575"/>
    <n v="2"/>
    <x v="5"/>
  </r>
  <r>
    <n v="11266840"/>
    <n v="37263"/>
    <n v="8"/>
    <x v="8"/>
  </r>
  <r>
    <n v="11266842"/>
    <n v="32367"/>
    <n v="11"/>
    <x v="11"/>
  </r>
  <r>
    <n v="11266845"/>
    <n v="39043"/>
    <n v="1"/>
    <x v="5"/>
  </r>
  <r>
    <n v="11266846"/>
    <n v="44575"/>
    <n v="3"/>
    <x v="2"/>
  </r>
  <r>
    <n v="11266880"/>
    <n v="28720"/>
    <n v="1"/>
    <x v="5"/>
  </r>
  <r>
    <n v="11266905"/>
    <n v="44575"/>
    <n v="5"/>
    <x v="0"/>
  </r>
  <r>
    <n v="11266906"/>
    <n v="37263"/>
    <n v="11"/>
    <x v="11"/>
  </r>
  <r>
    <n v="11266907"/>
    <n v="39681"/>
    <n v="1"/>
    <x v="5"/>
  </r>
  <r>
    <n v="11267029"/>
    <n v="44575"/>
    <n v="3"/>
    <x v="1"/>
  </r>
  <r>
    <n v="11267030"/>
    <n v="44575"/>
    <n v="3"/>
    <x v="1"/>
  </r>
  <r>
    <n v="11267088"/>
    <n v="39043"/>
    <n v="2"/>
    <x v="6"/>
  </r>
  <r>
    <n v="11267119"/>
    <n v="35209"/>
    <n v="10"/>
    <x v="7"/>
  </r>
  <r>
    <n v="11267381"/>
    <n v="44525"/>
    <n v="5"/>
    <x v="0"/>
  </r>
  <r>
    <n v="11267532"/>
    <n v="39681"/>
    <n v="4"/>
    <x v="6"/>
  </r>
  <r>
    <n v="11267533"/>
    <n v="39681"/>
    <n v="3"/>
    <x v="1"/>
  </r>
  <r>
    <n v="11267733"/>
    <n v="44575"/>
    <n v="4"/>
    <x v="6"/>
  </r>
  <r>
    <n v="11268063"/>
    <n v="31792"/>
    <n v="4"/>
    <x v="6"/>
  </r>
  <r>
    <n v="11268064"/>
    <n v="39043"/>
    <n v="1"/>
    <x v="5"/>
  </r>
  <r>
    <n v="11268069"/>
    <n v="44575"/>
    <n v="3"/>
    <x v="1"/>
  </r>
  <r>
    <n v="11268431"/>
    <n v="37263"/>
    <n v="2"/>
    <x v="5"/>
  </r>
  <r>
    <n v="11268876"/>
    <n v="44575"/>
    <n v="3"/>
    <x v="1"/>
  </r>
  <r>
    <n v="11268938"/>
    <n v="39105"/>
    <n v="2"/>
    <x v="5"/>
  </r>
  <r>
    <n v="11268945"/>
    <n v="44575"/>
    <n v="2"/>
    <x v="6"/>
  </r>
  <r>
    <n v="11268947"/>
    <n v="44575"/>
    <n v="4"/>
    <x v="6"/>
  </r>
  <r>
    <n v="11269015"/>
    <n v="31792"/>
    <n v="4"/>
    <x v="6"/>
  </r>
  <r>
    <n v="11269233"/>
    <n v="39681"/>
    <n v="3"/>
    <x v="1"/>
  </r>
  <r>
    <n v="11269242"/>
    <n v="39681"/>
    <n v="3"/>
    <x v="1"/>
  </r>
  <r>
    <n v="11269632"/>
    <n v="37263"/>
    <n v="4"/>
    <x v="6"/>
  </r>
  <r>
    <n v="11269633"/>
    <n v="39105"/>
    <n v="2"/>
    <x v="5"/>
  </r>
  <r>
    <n v="11269805"/>
    <n v="39105"/>
    <n v="1"/>
    <x v="5"/>
  </r>
  <r>
    <n v="11269806"/>
    <n v="31792"/>
    <n v="4"/>
    <x v="6"/>
  </r>
  <r>
    <n v="11269807"/>
    <n v="39105"/>
    <n v="5"/>
    <x v="0"/>
  </r>
  <r>
    <n v="11269885"/>
    <n v="39681"/>
    <n v="3"/>
    <x v="1"/>
  </r>
  <r>
    <n v="11269920"/>
    <n v="44575"/>
    <n v="2"/>
    <x v="6"/>
  </r>
  <r>
    <n v="11269921"/>
    <n v="44575"/>
    <n v="3"/>
    <x v="1"/>
  </r>
  <r>
    <n v="11270668"/>
    <n v="37263"/>
    <n v="7"/>
    <x v="4"/>
  </r>
  <r>
    <n v="11270673"/>
    <n v="44575"/>
    <n v="3"/>
    <x v="1"/>
  </r>
  <r>
    <n v="11270674"/>
    <n v="39681"/>
    <n v="5"/>
    <x v="0"/>
  </r>
  <r>
    <n v="11270675"/>
    <n v="44575"/>
    <n v="4"/>
    <x v="6"/>
  </r>
  <r>
    <n v="11270679"/>
    <n v="39681"/>
    <n v="2"/>
    <x v="5"/>
  </r>
  <r>
    <n v="11270680"/>
    <n v="39681"/>
    <n v="5"/>
    <x v="0"/>
  </r>
  <r>
    <n v="11270686"/>
    <n v="44575"/>
    <n v="3"/>
    <x v="1"/>
  </r>
  <r>
    <n v="11270688"/>
    <n v="32367"/>
    <n v="3"/>
    <x v="1"/>
  </r>
  <r>
    <n v="11270690"/>
    <n v="44575"/>
    <n v="3"/>
    <x v="1"/>
  </r>
  <r>
    <n v="11270693"/>
    <n v="32367"/>
    <n v="3"/>
    <x v="1"/>
  </r>
  <r>
    <n v="11270731"/>
    <n v="44575"/>
    <n v="3"/>
    <x v="1"/>
  </r>
  <r>
    <n v="11270741"/>
    <n v="37263"/>
    <n v="1"/>
    <x v="5"/>
  </r>
  <r>
    <n v="11270743"/>
    <n v="39681"/>
    <n v="1"/>
    <x v="5"/>
  </r>
  <r>
    <n v="11270755"/>
    <n v="35209"/>
    <n v="9"/>
    <x v="9"/>
  </r>
  <r>
    <n v="11270756"/>
    <n v="30313"/>
    <n v="12"/>
    <x v="10"/>
  </r>
  <r>
    <n v="11270757"/>
    <n v="32367"/>
    <n v="9"/>
    <x v="9"/>
  </r>
  <r>
    <n v="11270760"/>
    <n v="39105"/>
    <n v="1"/>
    <x v="5"/>
  </r>
  <r>
    <n v="11270764"/>
    <n v="39681"/>
    <n v="2"/>
    <x v="6"/>
  </r>
  <r>
    <n v="11270770"/>
    <n v="44575"/>
    <n v="2"/>
    <x v="6"/>
  </r>
  <r>
    <n v="11270777"/>
    <n v="44575"/>
    <n v="3"/>
    <x v="1"/>
  </r>
  <r>
    <n v="11270779"/>
    <n v="32367"/>
    <n v="10"/>
    <x v="7"/>
  </r>
  <r>
    <n v="11270818"/>
    <n v="39043"/>
    <n v="2"/>
    <x v="6"/>
  </r>
  <r>
    <n v="11270830"/>
    <n v="44575"/>
    <n v="3"/>
    <x v="1"/>
  </r>
  <r>
    <n v="11270934"/>
    <n v="37263"/>
    <n v="11"/>
    <x v="11"/>
  </r>
  <r>
    <n v="11271347"/>
    <n v="39681"/>
    <n v="3"/>
    <x v="1"/>
  </r>
  <r>
    <n v="11271349"/>
    <n v="39681"/>
    <n v="3"/>
    <x v="1"/>
  </r>
  <r>
    <n v="11271350"/>
    <n v="39681"/>
    <n v="4"/>
    <x v="6"/>
  </r>
  <r>
    <n v="11271353"/>
    <n v="28720"/>
    <n v="2"/>
    <x v="6"/>
  </r>
  <r>
    <n v="11271354"/>
    <n v="34190"/>
    <n v="2"/>
    <x v="6"/>
  </r>
  <r>
    <n v="11271357"/>
    <n v="28720"/>
    <n v="2"/>
    <x v="6"/>
  </r>
  <r>
    <n v="11271359"/>
    <n v="34190"/>
    <n v="2"/>
    <x v="6"/>
  </r>
  <r>
    <n v="11271361"/>
    <n v="39043"/>
    <n v="1"/>
    <x v="5"/>
  </r>
  <r>
    <n v="11271362"/>
    <n v="39681"/>
    <n v="2"/>
    <x v="5"/>
  </r>
  <r>
    <n v="11271363"/>
    <n v="28720"/>
    <n v="1"/>
    <x v="5"/>
  </r>
  <r>
    <n v="11271364"/>
    <n v="28720"/>
    <n v="4"/>
    <x v="3"/>
  </r>
  <r>
    <n v="11271365"/>
    <n v="28720"/>
    <n v="2"/>
    <x v="6"/>
  </r>
  <r>
    <n v="11271366"/>
    <n v="39681"/>
    <n v="3"/>
    <x v="1"/>
  </r>
  <r>
    <n v="11271367"/>
    <n v="35209"/>
    <n v="9"/>
    <x v="9"/>
  </r>
  <r>
    <n v="11271368"/>
    <n v="28720"/>
    <n v="1"/>
    <x v="5"/>
  </r>
  <r>
    <n v="11271370"/>
    <n v="39681"/>
    <n v="3"/>
    <x v="1"/>
  </r>
  <r>
    <n v="11271371"/>
    <n v="28720"/>
    <n v="2"/>
    <x v="6"/>
  </r>
  <r>
    <n v="11271389"/>
    <n v="34190"/>
    <n v="3"/>
    <x v="2"/>
  </r>
  <r>
    <n v="11271421"/>
    <n v="44575"/>
    <n v="2"/>
    <x v="5"/>
  </r>
  <r>
    <n v="11271993"/>
    <n v="35209"/>
    <n v="9"/>
    <x v="9"/>
  </r>
  <r>
    <n v="11271996"/>
    <n v="30313"/>
    <n v="12"/>
    <x v="10"/>
  </r>
  <r>
    <n v="11271997"/>
    <n v="32367"/>
    <n v="9"/>
    <x v="9"/>
  </r>
  <r>
    <n v="11272001"/>
    <n v="32367"/>
    <n v="10"/>
    <x v="7"/>
  </r>
  <r>
    <n v="11272143"/>
    <n v="44575"/>
    <n v="4"/>
    <x v="6"/>
  </r>
  <r>
    <n v="11272226"/>
    <n v="39681"/>
    <n v="5"/>
    <x v="0"/>
  </r>
  <r>
    <n v="11272266"/>
    <n v="39681"/>
    <n v="2"/>
    <x v="5"/>
  </r>
  <r>
    <n v="11272412"/>
    <n v="44525"/>
    <n v="3"/>
    <x v="1"/>
  </r>
  <r>
    <n v="11272426"/>
    <n v="30313"/>
    <n v="12"/>
    <x v="10"/>
  </r>
  <r>
    <n v="11272427"/>
    <n v="35209"/>
    <n v="9"/>
    <x v="9"/>
  </r>
  <r>
    <n v="11272431"/>
    <n v="32367"/>
    <n v="9"/>
    <x v="9"/>
  </r>
  <r>
    <n v="11272890"/>
    <n v="39105"/>
    <n v="2"/>
    <x v="5"/>
  </r>
  <r>
    <n v="11272892"/>
    <n v="39105"/>
    <n v="3"/>
    <x v="1"/>
  </r>
  <r>
    <n v="11272951"/>
    <n v="39056"/>
    <n v="4"/>
    <x v="6"/>
  </r>
  <r>
    <n v="11272996"/>
    <n v="39056"/>
    <n v="3"/>
    <x v="1"/>
  </r>
  <r>
    <n v="11273016"/>
    <n v="39056"/>
    <n v="3"/>
    <x v="1"/>
  </r>
  <r>
    <n v="11273017"/>
    <n v="44525"/>
    <n v="4"/>
    <x v="6"/>
  </r>
  <r>
    <n v="11273069"/>
    <n v="44575"/>
    <n v="3"/>
    <x v="1"/>
  </r>
  <r>
    <n v="11273142"/>
    <n v="28720"/>
    <n v="4"/>
    <x v="6"/>
  </r>
  <r>
    <n v="11273238"/>
    <n v="37263"/>
    <n v="1"/>
    <x v="5"/>
  </r>
  <r>
    <n v="11273460"/>
    <n v="31729"/>
    <n v="4"/>
    <x v="6"/>
  </r>
  <r>
    <n v="11273495"/>
    <n v="39043"/>
    <n v="1"/>
    <x v="5"/>
  </r>
  <r>
    <n v="11273496"/>
    <n v="31729"/>
    <n v="4"/>
    <x v="6"/>
  </r>
  <r>
    <n v="11273497"/>
    <n v="39105"/>
    <n v="5"/>
    <x v="0"/>
  </r>
  <r>
    <n v="11274205"/>
    <n v="39105"/>
    <n v="1"/>
    <x v="5"/>
  </r>
  <r>
    <n v="11274563"/>
    <n v="32367"/>
    <n v="11"/>
    <x v="11"/>
  </r>
  <r>
    <n v="11274569"/>
    <n v="32367"/>
    <n v="10"/>
    <x v="7"/>
  </r>
  <r>
    <n v="11274600"/>
    <n v="34190"/>
    <n v="2"/>
    <x v="6"/>
  </r>
  <r>
    <n v="11274603"/>
    <n v="28720"/>
    <n v="2"/>
    <x v="6"/>
  </r>
  <r>
    <n v="11274606"/>
    <n v="28720"/>
    <n v="3"/>
    <x v="2"/>
  </r>
  <r>
    <n v="11274645"/>
    <n v="37263"/>
    <n v="11"/>
    <x v="11"/>
  </r>
  <r>
    <n v="11274646"/>
    <n v="37263"/>
    <n v="9"/>
    <x v="9"/>
  </r>
  <r>
    <n v="11274753"/>
    <n v="37263"/>
    <n v="12"/>
    <x v="10"/>
  </r>
  <r>
    <n v="11274755"/>
    <n v="39043"/>
    <n v="3"/>
    <x v="2"/>
  </r>
  <r>
    <n v="11274756"/>
    <n v="32367"/>
    <n v="8"/>
    <x v="8"/>
  </r>
  <r>
    <n v="11274868"/>
    <n v="39105"/>
    <n v="1"/>
    <x v="5"/>
  </r>
  <r>
    <n v="11275045"/>
    <n v="37263"/>
    <n v="10"/>
    <x v="7"/>
  </r>
  <r>
    <n v="11275078"/>
    <n v="28121"/>
    <n v="16"/>
    <x v="8"/>
  </r>
  <r>
    <n v="11275079"/>
    <n v="37263"/>
    <n v="12"/>
    <x v="10"/>
  </r>
  <r>
    <n v="11275090"/>
    <n v="39681"/>
    <n v="5"/>
    <x v="0"/>
  </r>
  <r>
    <n v="11275091"/>
    <n v="44575"/>
    <n v="2"/>
    <x v="5"/>
  </r>
  <r>
    <n v="11275094"/>
    <n v="39681"/>
    <n v="2"/>
    <x v="5"/>
  </r>
  <r>
    <n v="11275142"/>
    <n v="28720"/>
    <n v="1"/>
    <x v="5"/>
  </r>
  <r>
    <n v="11275143"/>
    <n v="39681"/>
    <n v="4"/>
    <x v="3"/>
  </r>
  <r>
    <n v="11275144"/>
    <n v="39105"/>
    <n v="1"/>
    <x v="5"/>
  </r>
  <r>
    <n v="11275147"/>
    <n v="39681"/>
    <n v="3"/>
    <x v="1"/>
  </r>
  <r>
    <n v="11275219"/>
    <n v="44575"/>
    <n v="2"/>
    <x v="5"/>
  </r>
  <r>
    <n v="11275900"/>
    <n v="37263"/>
    <n v="9"/>
    <x v="9"/>
  </r>
  <r>
    <n v="11275902"/>
    <n v="44575"/>
    <n v="3"/>
    <x v="2"/>
  </r>
  <r>
    <n v="11276015"/>
    <n v="39043"/>
    <n v="1"/>
    <x v="5"/>
  </r>
  <r>
    <n v="11276016"/>
    <n v="44575"/>
    <n v="3"/>
    <x v="2"/>
  </r>
  <r>
    <n v="11276454"/>
    <n v="39043"/>
    <n v="3"/>
    <x v="1"/>
  </r>
  <r>
    <n v="11276502"/>
    <n v="37263"/>
    <n v="1"/>
    <x v="5"/>
  </r>
  <r>
    <n v="11276595"/>
    <n v="39043"/>
    <n v="1"/>
    <x v="5"/>
  </r>
  <r>
    <n v="11276597"/>
    <n v="31729"/>
    <n v="4"/>
    <x v="6"/>
  </r>
  <r>
    <n v="11276598"/>
    <n v="39105"/>
    <n v="5"/>
    <x v="0"/>
  </r>
  <r>
    <n v="11277220"/>
    <n v="37263"/>
    <n v="3"/>
    <x v="1"/>
  </r>
  <r>
    <n v="11277222"/>
    <n v="37263"/>
    <n v="2"/>
    <x v="6"/>
  </r>
  <r>
    <n v="11277281"/>
    <n v="37263"/>
    <n v="1"/>
    <x v="5"/>
  </r>
  <r>
    <n v="11277287"/>
    <n v="44575"/>
    <n v="4"/>
    <x v="6"/>
  </r>
  <r>
    <n v="11277315"/>
    <n v="37263"/>
    <n v="3"/>
    <x v="1"/>
  </r>
  <r>
    <n v="11277317"/>
    <n v="37263"/>
    <n v="2"/>
    <x v="6"/>
  </r>
  <r>
    <n v="11277326"/>
    <n v="39681"/>
    <n v="3"/>
    <x v="1"/>
  </r>
  <r>
    <n v="11277328"/>
    <n v="32367"/>
    <n v="4"/>
    <x v="6"/>
  </r>
  <r>
    <n v="11277375"/>
    <n v="44575"/>
    <n v="3"/>
    <x v="1"/>
  </r>
  <r>
    <n v="11277389"/>
    <n v="44575"/>
    <n v="4"/>
    <x v="6"/>
  </r>
  <r>
    <n v="11277409"/>
    <n v="44575"/>
    <n v="4"/>
    <x v="6"/>
  </r>
  <r>
    <n v="11277470"/>
    <n v="39105"/>
    <n v="1"/>
    <x v="5"/>
  </r>
  <r>
    <n v="11277632"/>
    <n v="32367"/>
    <n v="5"/>
    <x v="0"/>
  </r>
  <r>
    <n v="11277698"/>
    <n v="32367"/>
    <n v="9"/>
    <x v="9"/>
  </r>
  <r>
    <n v="11277705"/>
    <n v="32367"/>
    <n v="3"/>
    <x v="1"/>
  </r>
  <r>
    <n v="11277707"/>
    <n v="44575"/>
    <n v="3"/>
    <x v="1"/>
  </r>
  <r>
    <n v="11277863"/>
    <n v="37263"/>
    <n v="5"/>
    <x v="0"/>
  </r>
  <r>
    <n v="11277864"/>
    <n v="44575"/>
    <n v="3"/>
    <x v="2"/>
  </r>
  <r>
    <n v="11277865"/>
    <n v="44575"/>
    <n v="3"/>
    <x v="1"/>
  </r>
  <r>
    <n v="11277866"/>
    <n v="44575"/>
    <n v="1"/>
    <x v="5"/>
  </r>
  <r>
    <n v="11277882"/>
    <n v="32367"/>
    <n v="11"/>
    <x v="11"/>
  </r>
  <r>
    <n v="11277883"/>
    <n v="44575"/>
    <n v="1"/>
    <x v="5"/>
  </r>
  <r>
    <n v="11277884"/>
    <n v="44575"/>
    <n v="3"/>
    <x v="2"/>
  </r>
  <r>
    <n v="11277891"/>
    <n v="39681"/>
    <n v="4"/>
    <x v="3"/>
  </r>
  <r>
    <n v="11277893"/>
    <n v="39681"/>
    <n v="1"/>
    <x v="5"/>
  </r>
  <r>
    <n v="11277911"/>
    <n v="28720"/>
    <n v="2"/>
    <x v="6"/>
  </r>
  <r>
    <n v="11277917"/>
    <n v="37263"/>
    <n v="9"/>
    <x v="9"/>
  </r>
  <r>
    <n v="11277918"/>
    <n v="37263"/>
    <n v="8"/>
    <x v="8"/>
  </r>
  <r>
    <n v="11277919"/>
    <n v="37263"/>
    <n v="8"/>
    <x v="8"/>
  </r>
  <r>
    <n v="11278018"/>
    <n v="32367"/>
    <n v="9"/>
    <x v="9"/>
  </r>
  <r>
    <n v="11278019"/>
    <n v="39681"/>
    <n v="4"/>
    <x v="3"/>
  </r>
  <r>
    <n v="11278103"/>
    <n v="44575"/>
    <n v="1"/>
    <x v="5"/>
  </r>
  <r>
    <n v="11278104"/>
    <n v="44575"/>
    <n v="3"/>
    <x v="2"/>
  </r>
  <r>
    <n v="11278122"/>
    <n v="37263"/>
    <n v="9"/>
    <x v="9"/>
  </r>
  <r>
    <n v="11278123"/>
    <n v="37263"/>
    <n v="11"/>
    <x v="11"/>
  </r>
  <r>
    <n v="11278127"/>
    <n v="39043"/>
    <n v="2"/>
    <x v="6"/>
  </r>
  <r>
    <n v="11278128"/>
    <n v="37263"/>
    <n v="2"/>
    <x v="6"/>
  </r>
  <r>
    <n v="11278136"/>
    <n v="44575"/>
    <n v="2"/>
    <x v="6"/>
  </r>
  <r>
    <n v="11278200"/>
    <n v="37263"/>
    <n v="2"/>
    <x v="6"/>
  </r>
  <r>
    <n v="11278207"/>
    <n v="32367"/>
    <n v="10"/>
    <x v="7"/>
  </r>
  <r>
    <n v="11278263"/>
    <n v="37213"/>
    <n v="10"/>
    <x v="7"/>
  </r>
  <r>
    <n v="11278308"/>
    <n v="44575"/>
    <n v="5"/>
    <x v="0"/>
  </r>
  <r>
    <n v="11278390"/>
    <n v="21407"/>
    <n v="4"/>
    <x v="6"/>
  </r>
  <r>
    <n v="11278437"/>
    <n v="34190"/>
    <n v="3"/>
    <x v="1"/>
  </r>
  <r>
    <n v="11278928"/>
    <n v="39043"/>
    <n v="1"/>
    <x v="5"/>
  </r>
  <r>
    <n v="11278929"/>
    <n v="39681"/>
    <n v="2"/>
    <x v="6"/>
  </r>
  <r>
    <n v="11278993"/>
    <n v="44575"/>
    <n v="3"/>
    <x v="2"/>
  </r>
  <r>
    <n v="11278994"/>
    <n v="39043"/>
    <n v="1"/>
    <x v="5"/>
  </r>
  <r>
    <n v="11279237"/>
    <n v="39681"/>
    <n v="5"/>
    <x v="0"/>
  </r>
  <r>
    <n v="11279480"/>
    <n v="39681"/>
    <n v="3"/>
    <x v="1"/>
  </r>
  <r>
    <n v="11279484"/>
    <n v="31742"/>
    <n v="2"/>
    <x v="5"/>
  </r>
  <r>
    <n v="11279657"/>
    <n v="39043"/>
    <n v="4"/>
    <x v="3"/>
  </r>
  <r>
    <n v="11279673"/>
    <n v="28720"/>
    <n v="2"/>
    <x v="5"/>
  </r>
  <r>
    <n v="11280223"/>
    <n v="44575"/>
    <n v="2"/>
    <x v="6"/>
  </r>
  <r>
    <n v="11280227"/>
    <n v="37263"/>
    <n v="9"/>
    <x v="9"/>
  </r>
  <r>
    <n v="11280240"/>
    <n v="37263"/>
    <n v="9"/>
    <x v="9"/>
  </r>
  <r>
    <n v="11280243"/>
    <n v="32367"/>
    <n v="9"/>
    <x v="9"/>
  </r>
  <r>
    <n v="11280244"/>
    <n v="32367"/>
    <n v="8"/>
    <x v="3"/>
  </r>
  <r>
    <n v="11280271"/>
    <n v="39681"/>
    <n v="2"/>
    <x v="6"/>
  </r>
  <r>
    <n v="11280280"/>
    <n v="44575"/>
    <n v="5"/>
    <x v="0"/>
  </r>
  <r>
    <n v="11280284"/>
    <n v="44575"/>
    <n v="5"/>
    <x v="0"/>
  </r>
  <r>
    <n v="11280287"/>
    <n v="44575"/>
    <n v="5"/>
    <x v="0"/>
  </r>
  <r>
    <n v="11280292"/>
    <n v="44575"/>
    <n v="5"/>
    <x v="0"/>
  </r>
  <r>
    <n v="11280294"/>
    <n v="44575"/>
    <n v="5"/>
    <x v="0"/>
  </r>
  <r>
    <n v="11280299"/>
    <n v="44575"/>
    <n v="5"/>
    <x v="0"/>
  </r>
  <r>
    <n v="11280307"/>
    <n v="44575"/>
    <n v="5"/>
    <x v="0"/>
  </r>
  <r>
    <n v="11280310"/>
    <n v="44575"/>
    <n v="5"/>
    <x v="0"/>
  </r>
  <r>
    <n v="11280315"/>
    <n v="44575"/>
    <n v="5"/>
    <x v="0"/>
  </r>
  <r>
    <n v="11280320"/>
    <n v="44513"/>
    <n v="2"/>
    <x v="6"/>
  </r>
  <r>
    <n v="11280321"/>
    <n v="44575"/>
    <n v="5"/>
    <x v="0"/>
  </r>
  <r>
    <n v="11280322"/>
    <n v="44575"/>
    <n v="5"/>
    <x v="0"/>
  </r>
  <r>
    <n v="11280640"/>
    <n v="21407"/>
    <n v="4"/>
    <x v="6"/>
  </r>
  <r>
    <n v="11280944"/>
    <n v="37263"/>
    <n v="4"/>
    <x v="6"/>
  </r>
  <r>
    <n v="11280947"/>
    <n v="44575"/>
    <n v="4"/>
    <x v="6"/>
  </r>
  <r>
    <n v="11280948"/>
    <n v="39043"/>
    <n v="2"/>
    <x v="6"/>
  </r>
  <r>
    <n v="11280952"/>
    <n v="32367"/>
    <n v="10"/>
    <x v="7"/>
  </r>
  <r>
    <n v="11280953"/>
    <n v="44575"/>
    <n v="4"/>
    <x v="6"/>
  </r>
  <r>
    <n v="11280955"/>
    <n v="39681"/>
    <n v="2"/>
    <x v="6"/>
  </r>
  <r>
    <n v="11280973"/>
    <n v="44575"/>
    <n v="3"/>
    <x v="1"/>
  </r>
  <r>
    <n v="11280975"/>
    <n v="44575"/>
    <n v="6"/>
    <x v="2"/>
  </r>
  <r>
    <n v="11281030"/>
    <n v="44575"/>
    <n v="3"/>
    <x v="1"/>
  </r>
  <r>
    <n v="11281032"/>
    <n v="44575"/>
    <n v="5"/>
    <x v="0"/>
  </r>
  <r>
    <n v="11281670"/>
    <n v="28720"/>
    <n v="5"/>
    <x v="0"/>
  </r>
  <r>
    <n v="11281696"/>
    <n v="28720"/>
    <n v="5"/>
    <x v="0"/>
  </r>
  <r>
    <n v="11281798"/>
    <n v="28720"/>
    <n v="5"/>
    <x v="0"/>
  </r>
  <r>
    <n v="11281962"/>
    <n v="39105"/>
    <n v="2"/>
    <x v="5"/>
  </r>
  <r>
    <n v="11281964"/>
    <n v="31729"/>
    <n v="4"/>
    <x v="6"/>
  </r>
  <r>
    <n v="11281965"/>
    <n v="39105"/>
    <n v="5"/>
    <x v="0"/>
  </r>
  <r>
    <n v="11281968"/>
    <n v="37263"/>
    <n v="3"/>
    <x v="1"/>
  </r>
  <r>
    <n v="11281972"/>
    <n v="37263"/>
    <n v="3"/>
    <x v="1"/>
  </r>
  <r>
    <n v="11281974"/>
    <n v="39043"/>
    <n v="2"/>
    <x v="5"/>
  </r>
  <r>
    <n v="11282298"/>
    <n v="44575"/>
    <n v="3"/>
    <x v="1"/>
  </r>
  <r>
    <n v="11282752"/>
    <n v="44575"/>
    <n v="3"/>
    <x v="2"/>
  </r>
  <r>
    <n v="11282938"/>
    <n v="44575"/>
    <n v="3"/>
    <x v="1"/>
  </r>
  <r>
    <n v="11282944"/>
    <n v="37263"/>
    <n v="6"/>
    <x v="2"/>
  </r>
  <r>
    <n v="11282947"/>
    <n v="44575"/>
    <n v="6"/>
    <x v="2"/>
  </r>
  <r>
    <n v="11282949"/>
    <n v="37263"/>
    <n v="6"/>
    <x v="2"/>
  </r>
  <r>
    <n v="11282952"/>
    <n v="44575"/>
    <n v="6"/>
    <x v="2"/>
  </r>
  <r>
    <n v="11282956"/>
    <n v="37263"/>
    <n v="3"/>
    <x v="1"/>
  </r>
  <r>
    <n v="11282963"/>
    <n v="44575"/>
    <n v="6"/>
    <x v="2"/>
  </r>
  <r>
    <n v="11282986"/>
    <n v="39056"/>
    <n v="3"/>
    <x v="2"/>
  </r>
  <r>
    <n v="11283509"/>
    <n v="44575"/>
    <n v="3"/>
    <x v="1"/>
  </r>
  <r>
    <n v="11283598"/>
    <n v="44575"/>
    <n v="4"/>
    <x v="6"/>
  </r>
  <r>
    <n v="11283603"/>
    <n v="35209"/>
    <n v="9"/>
    <x v="9"/>
  </r>
  <r>
    <n v="11283605"/>
    <n v="37263"/>
    <n v="11"/>
    <x v="11"/>
  </r>
  <r>
    <n v="11284234"/>
    <n v="44575"/>
    <n v="4"/>
    <x v="3"/>
  </r>
  <r>
    <n v="11284245"/>
    <n v="39043"/>
    <n v="5"/>
    <x v="0"/>
  </r>
  <r>
    <n v="11284246"/>
    <n v="39043"/>
    <n v="5"/>
    <x v="0"/>
  </r>
  <r>
    <n v="11284252"/>
    <n v="28720"/>
    <n v="1"/>
    <x v="5"/>
  </r>
  <r>
    <n v="11284254"/>
    <n v="39043"/>
    <n v="5"/>
    <x v="0"/>
  </r>
  <r>
    <n v="11284262"/>
    <n v="39043"/>
    <n v="5"/>
    <x v="0"/>
  </r>
  <r>
    <n v="11284263"/>
    <n v="39043"/>
    <n v="5"/>
    <x v="0"/>
  </r>
  <r>
    <n v="11284269"/>
    <n v="28121"/>
    <n v="16"/>
    <x v="8"/>
  </r>
  <r>
    <n v="11284274"/>
    <n v="28720"/>
    <n v="1"/>
    <x v="5"/>
  </r>
  <r>
    <n v="11284280"/>
    <n v="37263"/>
    <n v="12"/>
    <x v="10"/>
  </r>
  <r>
    <n v="11284319"/>
    <n v="37263"/>
    <n v="2"/>
    <x v="6"/>
  </r>
  <r>
    <n v="11284322"/>
    <n v="44575"/>
    <n v="2"/>
    <x v="6"/>
  </r>
  <r>
    <n v="11284326"/>
    <n v="44575"/>
    <n v="1"/>
    <x v="5"/>
  </r>
  <r>
    <n v="11285187"/>
    <n v="31729"/>
    <n v="1"/>
    <x v="5"/>
  </r>
  <r>
    <n v="11285188"/>
    <n v="31729"/>
    <n v="5"/>
    <x v="0"/>
  </r>
  <r>
    <n v="11285355"/>
    <n v="31729"/>
    <n v="4"/>
    <x v="6"/>
  </r>
  <r>
    <n v="11285571"/>
    <n v="39043"/>
    <n v="3"/>
    <x v="1"/>
  </r>
  <r>
    <n v="11286270"/>
    <n v="44575"/>
    <n v="3"/>
    <x v="2"/>
  </r>
  <r>
    <n v="11287013"/>
    <n v="28720"/>
    <n v="2"/>
    <x v="5"/>
  </r>
  <r>
    <n v="11287015"/>
    <n v="39681"/>
    <n v="5"/>
    <x v="0"/>
  </r>
  <r>
    <n v="11287017"/>
    <n v="39105"/>
    <n v="2"/>
    <x v="5"/>
  </r>
  <r>
    <n v="11287063"/>
    <n v="44575"/>
    <n v="4"/>
    <x v="3"/>
  </r>
  <r>
    <n v="11287070"/>
    <n v="44575"/>
    <n v="4"/>
    <x v="3"/>
  </r>
  <r>
    <n v="11287908"/>
    <n v="37263"/>
    <n v="12"/>
    <x v="10"/>
  </r>
  <r>
    <n v="11287909"/>
    <n v="37263"/>
    <n v="12"/>
    <x v="10"/>
  </r>
  <r>
    <n v="11288590"/>
    <n v="39681"/>
    <n v="1"/>
    <x v="5"/>
  </r>
  <r>
    <n v="11288592"/>
    <n v="39681"/>
    <n v="2"/>
    <x v="6"/>
  </r>
  <r>
    <n v="11288849"/>
    <n v="44575"/>
    <n v="3"/>
    <x v="2"/>
  </r>
  <r>
    <n v="11288850"/>
    <n v="44575"/>
    <n v="1"/>
    <x v="5"/>
  </r>
  <r>
    <n v="11288877"/>
    <n v="37263"/>
    <n v="12"/>
    <x v="10"/>
  </r>
  <r>
    <n v="11288878"/>
    <n v="37263"/>
    <n v="9"/>
    <x v="9"/>
  </r>
  <r>
    <n v="11288880"/>
    <n v="37263"/>
    <n v="9"/>
    <x v="9"/>
  </r>
  <r>
    <n v="11288887"/>
    <n v="39105"/>
    <n v="5"/>
    <x v="0"/>
  </r>
  <r>
    <n v="11288902"/>
    <n v="37263"/>
    <n v="11"/>
    <x v="11"/>
  </r>
  <r>
    <n v="11288903"/>
    <n v="35209"/>
    <n v="9"/>
    <x v="9"/>
  </r>
  <r>
    <n v="11289013"/>
    <n v="37263"/>
    <n v="9"/>
    <x v="9"/>
  </r>
  <r>
    <n v="11289348"/>
    <n v="31729"/>
    <n v="3"/>
    <x v="1"/>
  </r>
  <r>
    <n v="11289514"/>
    <n v="31729"/>
    <n v="6"/>
    <x v="2"/>
  </r>
  <r>
    <n v="11289516"/>
    <n v="31729"/>
    <n v="6"/>
    <x v="2"/>
  </r>
  <r>
    <n v="11289538"/>
    <n v="31729"/>
    <n v="5"/>
    <x v="0"/>
  </r>
  <r>
    <n v="11289720"/>
    <n v="31792"/>
    <n v="6"/>
    <x v="2"/>
  </r>
  <r>
    <n v="11289721"/>
    <n v="31792"/>
    <n v="3"/>
    <x v="1"/>
  </r>
  <r>
    <n v="11291284"/>
    <n v="32367"/>
    <n v="9"/>
    <x v="9"/>
  </r>
  <r>
    <n v="11291285"/>
    <n v="32367"/>
    <n v="12"/>
    <x v="10"/>
  </r>
  <r>
    <n v="11291286"/>
    <n v="37263"/>
    <n v="9"/>
    <x v="9"/>
  </r>
  <r>
    <n v="11291437"/>
    <n v="39681"/>
    <n v="5"/>
    <x v="0"/>
  </r>
  <r>
    <n v="11291439"/>
    <n v="28720"/>
    <n v="2"/>
    <x v="5"/>
  </r>
  <r>
    <n v="11291440"/>
    <n v="39105"/>
    <n v="2"/>
    <x v="5"/>
  </r>
  <r>
    <n v="11292529"/>
    <n v="39043"/>
    <n v="2"/>
    <x v="5"/>
  </r>
  <r>
    <n v="11292532"/>
    <n v="44575"/>
    <n v="4"/>
    <x v="6"/>
  </r>
  <r>
    <n v="11293293"/>
    <n v="44575"/>
    <n v="3"/>
    <x v="2"/>
  </r>
  <r>
    <n v="11293629"/>
    <n v="39043"/>
    <n v="2"/>
    <x v="5"/>
  </r>
  <r>
    <n v="11293630"/>
    <n v="44575"/>
    <n v="4"/>
    <x v="6"/>
  </r>
  <r>
    <n v="11294210"/>
    <n v="44575"/>
    <n v="4"/>
    <x v="6"/>
  </r>
  <r>
    <n v="11294432"/>
    <n v="29675"/>
    <n v="3"/>
    <x v="1"/>
  </r>
  <r>
    <n v="11294433"/>
    <n v="37263"/>
    <n v="5"/>
    <x v="0"/>
  </r>
  <r>
    <n v="616131427"/>
    <n v="31792"/>
    <n v="2"/>
    <x v="6"/>
  </r>
  <r>
    <n v="616133607"/>
    <n v="33017"/>
    <n v="3"/>
    <x v="1"/>
  </r>
  <r>
    <n v="616135120"/>
    <n v="44575"/>
    <n v="1"/>
    <x v="5"/>
  </r>
  <r>
    <n v="616135957"/>
    <n v="21407"/>
    <n v="3"/>
    <x v="2"/>
  </r>
  <r>
    <n v="616135962"/>
    <n v="31792"/>
    <n v="1"/>
    <x v="5"/>
  </r>
  <r>
    <n v="616137720"/>
    <n v="28121"/>
    <n v="1"/>
    <x v="5"/>
  </r>
  <r>
    <n v="616141247"/>
    <n v="28720"/>
    <n v="4"/>
    <x v="6"/>
  </r>
  <r>
    <n v="616142290"/>
    <n v="39043"/>
    <n v="2"/>
    <x v="5"/>
  </r>
  <r>
    <n v="616143268"/>
    <n v="44575"/>
    <n v="1"/>
    <x v="5"/>
  </r>
  <r>
    <n v="616170417"/>
    <n v="31729"/>
    <n v="2"/>
    <x v="6"/>
  </r>
  <r>
    <n v="616180218"/>
    <n v="28720"/>
    <n v="2"/>
    <x v="6"/>
  </r>
  <r>
    <n v="616220194"/>
    <n v="21407"/>
    <n v="1"/>
    <x v="5"/>
  </r>
  <r>
    <n v="616221417"/>
    <n v="39681"/>
    <n v="4"/>
    <x v="6"/>
  </r>
  <r>
    <n v="616221422"/>
    <n v="34190"/>
    <n v="2"/>
    <x v="6"/>
  </r>
  <r>
    <n v="616221473"/>
    <n v="32367"/>
    <n v="2"/>
    <x v="5"/>
  </r>
  <r>
    <n v="616226531"/>
    <n v="37263"/>
    <n v="2"/>
    <x v="5"/>
  </r>
  <r>
    <n v="616228096"/>
    <n v="37263"/>
    <n v="5"/>
    <x v="0"/>
  </r>
  <r>
    <n v="616231613"/>
    <n v="28720"/>
    <n v="1"/>
    <x v="5"/>
  </r>
  <r>
    <n v="616248832"/>
    <n v="39681"/>
    <n v="1"/>
    <x v="5"/>
  </r>
  <r>
    <n v="616248836"/>
    <n v="44525"/>
    <n v="1"/>
    <x v="5"/>
  </r>
  <r>
    <n v="616248837"/>
    <n v="39681"/>
    <n v="3"/>
    <x v="1"/>
  </r>
  <r>
    <n v="616248844"/>
    <n v="39056"/>
    <n v="3"/>
    <x v="2"/>
  </r>
  <r>
    <n v="616250119"/>
    <n v="44513"/>
    <n v="1"/>
    <x v="5"/>
  </r>
  <r>
    <n v="616250132"/>
    <n v="28720"/>
    <n v="2"/>
    <x v="5"/>
  </r>
  <r>
    <n v="616250622"/>
    <n v="44575"/>
    <n v="2"/>
    <x v="6"/>
  </r>
  <r>
    <n v="616250625"/>
    <n v="44513"/>
    <n v="2"/>
    <x v="5"/>
  </r>
  <r>
    <n v="616250632"/>
    <n v="34190"/>
    <n v="3"/>
    <x v="1"/>
  </r>
  <r>
    <n v="616250636"/>
    <n v="39681"/>
    <n v="1"/>
    <x v="5"/>
  </r>
  <r>
    <n v="616254877"/>
    <n v="28720"/>
    <n v="1"/>
    <x v="5"/>
  </r>
  <r>
    <n v="616254882"/>
    <n v="21407"/>
    <n v="2"/>
    <x v="5"/>
  </r>
  <r>
    <n v="616254887"/>
    <n v="31742"/>
    <n v="2"/>
    <x v="5"/>
  </r>
  <r>
    <n v="616254890"/>
    <n v="28720"/>
    <n v="2"/>
    <x v="5"/>
  </r>
  <r>
    <n v="616260369"/>
    <n v="39105"/>
    <n v="1"/>
    <x v="5"/>
  </r>
  <r>
    <n v="616260373"/>
    <n v="31742"/>
    <n v="1"/>
    <x v="5"/>
  </r>
  <r>
    <n v="616260377"/>
    <n v="39105"/>
    <n v="1"/>
    <x v="5"/>
  </r>
  <r>
    <n v="616260381"/>
    <n v="44525"/>
    <n v="1"/>
    <x v="5"/>
  </r>
  <r>
    <n v="616260648"/>
    <n v="31792"/>
    <n v="2"/>
    <x v="5"/>
  </r>
  <r>
    <n v="616260650"/>
    <n v="44575"/>
    <n v="1"/>
    <x v="5"/>
  </r>
  <r>
    <n v="616260656"/>
    <n v="39043"/>
    <n v="1"/>
    <x v="5"/>
  </r>
  <r>
    <n v="616260659"/>
    <n v="31729"/>
    <n v="1"/>
    <x v="5"/>
  </r>
  <r>
    <n v="616260661"/>
    <n v="37263"/>
    <n v="1"/>
    <x v="5"/>
  </r>
  <r>
    <n v="616262555"/>
    <n v="44575"/>
    <n v="2"/>
    <x v="6"/>
  </r>
  <r>
    <n v="616262558"/>
    <n v="44575"/>
    <n v="1"/>
    <x v="5"/>
  </r>
  <r>
    <n v="616262998"/>
    <n v="32367"/>
    <n v="10"/>
    <x v="7"/>
  </r>
  <r>
    <n v="616263000"/>
    <n v="28121"/>
    <n v="9"/>
    <x v="9"/>
  </r>
  <r>
    <n v="616263007"/>
    <n v="32367"/>
    <n v="8"/>
    <x v="3"/>
  </r>
  <r>
    <n v="616263012"/>
    <n v="37263"/>
    <n v="7"/>
    <x v="12"/>
  </r>
  <r>
    <n v="616263053"/>
    <n v="39043"/>
    <n v="3"/>
    <x v="1"/>
  </r>
  <r>
    <n v="616263058"/>
    <n v="31792"/>
    <n v="1"/>
    <x v="5"/>
  </r>
  <r>
    <n v="616263063"/>
    <n v="39043"/>
    <n v="1"/>
    <x v="5"/>
  </r>
  <r>
    <n v="616263067"/>
    <n v="39043"/>
    <n v="2"/>
    <x v="5"/>
  </r>
  <r>
    <n v="616263072"/>
    <n v="39043"/>
    <n v="1"/>
    <x v="5"/>
  </r>
  <r>
    <n v="616307696"/>
    <n v="31729"/>
    <n v="2"/>
    <x v="6"/>
  </r>
  <r>
    <n v="616307699"/>
    <n v="37200"/>
    <n v="1"/>
    <x v="5"/>
  </r>
  <r>
    <n v="617267308"/>
    <n v="31729"/>
    <n v="4"/>
    <x v="6"/>
  </r>
  <r>
    <n v="617267309"/>
    <n v="44525"/>
    <n v="4"/>
    <x v="6"/>
  </r>
  <r>
    <n v="617267316"/>
    <n v="44575"/>
    <n v="3"/>
    <x v="2"/>
  </r>
  <r>
    <n v="617267319"/>
    <n v="39043"/>
    <n v="5"/>
    <x v="0"/>
  </r>
  <r>
    <n v="617267587"/>
    <n v="37263"/>
    <n v="6"/>
    <x v="2"/>
  </r>
  <r>
    <n v="617267592"/>
    <n v="39105"/>
    <n v="4"/>
    <x v="3"/>
  </r>
  <r>
    <n v="617267599"/>
    <n v="44575"/>
    <n v="2"/>
    <x v="6"/>
  </r>
  <r>
    <n v="617267600"/>
    <n v="44575"/>
    <n v="8"/>
    <x v="3"/>
  </r>
  <r>
    <n v="617268147"/>
    <n v="28720"/>
    <n v="8"/>
    <x v="3"/>
  </r>
  <r>
    <n v="617268152"/>
    <n v="44575"/>
    <n v="5"/>
    <x v="0"/>
  </r>
  <r>
    <n v="617268154"/>
    <n v="17161"/>
    <n v="4"/>
    <x v="6"/>
  </r>
  <r>
    <n v="617268159"/>
    <n v="28720"/>
    <n v="5"/>
    <x v="0"/>
  </r>
  <r>
    <n v="617268203"/>
    <n v="39043"/>
    <n v="2"/>
    <x v="5"/>
  </r>
  <r>
    <n v="617268207"/>
    <n v="44575"/>
    <n v="3"/>
    <x v="2"/>
  </r>
  <r>
    <n v="617268212"/>
    <n v="44575"/>
    <n v="4"/>
    <x v="6"/>
  </r>
  <r>
    <n v="617268213"/>
    <n v="44575"/>
    <n v="4"/>
    <x v="6"/>
  </r>
  <r>
    <n v="617268222"/>
    <n v="44575"/>
    <n v="3"/>
    <x v="1"/>
  </r>
  <r>
    <n v="617268654"/>
    <n v="28720"/>
    <n v="5"/>
    <x v="7"/>
  </r>
  <r>
    <n v="617268659"/>
    <n v="39043"/>
    <n v="1"/>
    <x v="5"/>
  </r>
  <r>
    <n v="617268662"/>
    <n v="28720"/>
    <n v="1"/>
    <x v="5"/>
  </r>
  <r>
    <n v="617268669"/>
    <n v="39043"/>
    <n v="3"/>
    <x v="1"/>
  </r>
  <r>
    <n v="617269601"/>
    <n v="28720"/>
    <n v="1"/>
    <x v="5"/>
  </r>
  <r>
    <n v="617269606"/>
    <n v="21407"/>
    <n v="3"/>
    <x v="1"/>
  </r>
  <r>
    <n v="617269611"/>
    <n v="39043"/>
    <n v="1"/>
    <x v="5"/>
  </r>
  <r>
    <n v="617269614"/>
    <n v="39043"/>
    <n v="2"/>
    <x v="5"/>
  </r>
  <r>
    <n v="617269620"/>
    <n v="31792"/>
    <n v="5"/>
    <x v="0"/>
  </r>
  <r>
    <n v="617269772"/>
    <n v="39681"/>
    <n v="3"/>
    <x v="1"/>
  </r>
  <r>
    <n v="617269776"/>
    <n v="31729"/>
    <n v="2"/>
    <x v="5"/>
  </r>
  <r>
    <n v="617269778"/>
    <n v="28720"/>
    <n v="2"/>
    <x v="6"/>
  </r>
  <r>
    <n v="617269783"/>
    <n v="28720"/>
    <n v="6"/>
    <x v="2"/>
  </r>
  <r>
    <n v="617269786"/>
    <n v="31729"/>
    <n v="4"/>
    <x v="6"/>
  </r>
  <r>
    <n v="617271566"/>
    <n v="37263"/>
    <n v="3"/>
    <x v="2"/>
  </r>
  <r>
    <n v="617271575"/>
    <n v="28720"/>
    <n v="5"/>
    <x v="0"/>
  </r>
  <r>
    <n v="617275148"/>
    <n v="44575"/>
    <n v="1"/>
    <x v="5"/>
  </r>
  <r>
    <n v="617275152"/>
    <n v="44575"/>
    <n v="1"/>
    <x v="5"/>
  </r>
  <r>
    <n v="617275153"/>
    <n v="37263"/>
    <n v="1"/>
    <x v="5"/>
  </r>
  <r>
    <n v="617275160"/>
    <n v="37263"/>
    <n v="1"/>
    <x v="5"/>
  </r>
  <r>
    <n v="617275163"/>
    <n v="37263"/>
    <n v="2"/>
    <x v="5"/>
  </r>
  <r>
    <n v="617284721"/>
    <n v="39105"/>
    <n v="2"/>
    <x v="6"/>
  </r>
  <r>
    <n v="617284725"/>
    <n v="36988"/>
    <n v="1"/>
    <x v="5"/>
  </r>
  <r>
    <n v="617284729"/>
    <n v="37263"/>
    <n v="1"/>
    <x v="5"/>
  </r>
  <r>
    <n v="617284737"/>
    <n v="31792"/>
    <n v="4"/>
    <x v="6"/>
  </r>
  <r>
    <n v="617285564"/>
    <n v="39056"/>
    <n v="1"/>
    <x v="5"/>
  </r>
  <r>
    <n v="617285568"/>
    <n v="32367"/>
    <n v="1"/>
    <x v="5"/>
  </r>
  <r>
    <n v="617285569"/>
    <n v="21407"/>
    <n v="1"/>
    <x v="5"/>
  </r>
  <r>
    <n v="617285576"/>
    <n v="39681"/>
    <n v="1"/>
    <x v="5"/>
  </r>
  <r>
    <n v="617307292"/>
    <n v="44575"/>
    <n v="2"/>
    <x v="5"/>
  </r>
  <r>
    <n v="617307296"/>
    <n v="39681"/>
    <n v="1"/>
    <x v="5"/>
  </r>
  <r>
    <n v="617307304"/>
    <n v="44575"/>
    <n v="2"/>
    <x v="5"/>
  </r>
  <r>
    <n v="617307307"/>
    <n v="39043"/>
    <n v="1"/>
    <x v="5"/>
  </r>
  <r>
    <n v="617307740"/>
    <n v="39043"/>
    <n v="1"/>
    <x v="5"/>
  </r>
  <r>
    <n v="617307746"/>
    <n v="44575"/>
    <n v="2"/>
    <x v="5"/>
  </r>
  <r>
    <n v="617311607"/>
    <n v="39056"/>
    <n v="1"/>
    <x v="5"/>
  </r>
  <r>
    <n v="617311613"/>
    <n v="21407"/>
    <n v="2"/>
    <x v="5"/>
  </r>
  <r>
    <n v="617311614"/>
    <n v="32367"/>
    <n v="2"/>
    <x v="5"/>
  </r>
  <r>
    <n v="617311620"/>
    <n v="28720"/>
    <n v="1"/>
    <x v="5"/>
  </r>
  <r>
    <n v="617323754"/>
    <n v="44513"/>
    <n v="1"/>
    <x v="5"/>
  </r>
  <r>
    <n v="617323759"/>
    <n v="44575"/>
    <n v="3"/>
    <x v="2"/>
  </r>
  <r>
    <n v="617323763"/>
    <n v="39105"/>
    <n v="2"/>
    <x v="6"/>
  </r>
  <r>
    <n v="617346387"/>
    <n v="44575"/>
    <n v="1"/>
    <x v="5"/>
  </r>
  <r>
    <n v="617346390"/>
    <n v="28720"/>
    <n v="1"/>
    <x v="5"/>
  </r>
  <r>
    <n v="617346396"/>
    <n v="28720"/>
    <n v="2"/>
    <x v="5"/>
  </r>
  <r>
    <n v="617374490"/>
    <n v="33017"/>
    <n v="1"/>
    <x v="5"/>
  </r>
  <r>
    <n v="617374503"/>
    <n v="37263"/>
    <n v="1"/>
    <x v="5"/>
  </r>
  <r>
    <n v="617387650"/>
    <n v="39056"/>
    <n v="1"/>
    <x v="5"/>
  </r>
  <r>
    <n v="617387653"/>
    <n v="44575"/>
    <n v="2"/>
    <x v="5"/>
  </r>
  <r>
    <n v="617387666"/>
    <n v="39105"/>
    <n v="1"/>
    <x v="5"/>
  </r>
  <r>
    <n v="617400305"/>
    <n v="37263"/>
    <n v="5"/>
    <x v="0"/>
  </r>
  <r>
    <n v="617400308"/>
    <n v="37263"/>
    <n v="3"/>
    <x v="1"/>
  </r>
  <r>
    <n v="617400312"/>
    <n v="35159"/>
    <n v="3"/>
    <x v="1"/>
  </r>
  <r>
    <n v="617400316"/>
    <n v="39105"/>
    <n v="2"/>
    <x v="6"/>
  </r>
  <r>
    <n v="618380483"/>
    <n v="21407"/>
    <n v="1"/>
    <x v="5"/>
  </r>
  <r>
    <n v="618380488"/>
    <n v="28720"/>
    <n v="1"/>
    <x v="5"/>
  </r>
  <r>
    <n v="618380493"/>
    <n v="39043"/>
    <n v="1"/>
    <x v="5"/>
  </r>
  <r>
    <n v="618407321"/>
    <n v="21407"/>
    <n v="7"/>
    <x v="4"/>
  </r>
  <r>
    <n v="618407324"/>
    <n v="37263"/>
    <n v="8"/>
    <x v="3"/>
  </r>
  <r>
    <n v="619051602"/>
    <n v="44575"/>
    <n v="2"/>
    <x v="6"/>
  </r>
  <r>
    <n v="619051605"/>
    <n v="39105"/>
    <n v="2"/>
    <x v="6"/>
  </r>
  <r>
    <n v="619053511"/>
    <n v="39681"/>
    <n v="1"/>
    <x v="5"/>
  </r>
  <r>
    <n v="619053516"/>
    <n v="35071"/>
    <n v="1"/>
    <x v="5"/>
  </r>
  <r>
    <n v="619053525"/>
    <n v="39681"/>
    <n v="1"/>
    <x v="5"/>
  </r>
  <r>
    <n v="619077700"/>
    <n v="21407"/>
    <n v="2"/>
    <x v="5"/>
  </r>
  <r>
    <n v="619077704"/>
    <n v="39043"/>
    <n v="3"/>
    <x v="1"/>
  </r>
  <r>
    <n v="619077709"/>
    <n v="32367"/>
    <n v="4"/>
    <x v="6"/>
  </r>
  <r>
    <n v="619077710"/>
    <n v="39043"/>
    <n v="1"/>
    <x v="5"/>
  </r>
  <r>
    <n v="619077985"/>
    <n v="44575"/>
    <n v="1"/>
    <x v="5"/>
  </r>
  <r>
    <n v="619432237"/>
    <n v="39043"/>
    <n v="1"/>
    <x v="5"/>
  </r>
  <r>
    <n v="619432240"/>
    <n v="39043"/>
    <n v="3"/>
    <x v="1"/>
  </r>
  <r>
    <n v="619432248"/>
    <n v="39056"/>
    <n v="1"/>
    <x v="5"/>
  </r>
  <r>
    <n v="619477315"/>
    <n v="21407"/>
    <n v="2"/>
    <x v="5"/>
  </r>
  <r>
    <n v="619477319"/>
    <n v="44575"/>
    <n v="1"/>
    <x v="5"/>
  </r>
  <r>
    <n v="619477325"/>
    <n v="31792"/>
    <n v="2"/>
    <x v="5"/>
  </r>
  <r>
    <n v="619477327"/>
    <n v="21407"/>
    <n v="4"/>
    <x v="6"/>
  </r>
  <r>
    <n v="619613237"/>
    <n v="31792"/>
    <n v="3"/>
    <x v="1"/>
  </r>
  <r>
    <n v="619789021"/>
    <n v="37213"/>
    <n v="1"/>
    <x v="5"/>
  </r>
  <r>
    <n v="619789025"/>
    <n v="39105"/>
    <n v="2"/>
    <x v="5"/>
  </r>
  <r>
    <n v="619789027"/>
    <n v="37263"/>
    <n v="1"/>
    <x v="5"/>
  </r>
  <r>
    <n v="619808018"/>
    <n v="44575"/>
    <n v="2"/>
    <x v="5"/>
  </r>
  <r>
    <n v="619808019"/>
    <n v="39681"/>
    <n v="3"/>
    <x v="1"/>
  </r>
  <r>
    <n v="619808026"/>
    <n v="44575"/>
    <n v="3"/>
    <x v="1"/>
  </r>
  <r>
    <n v="619808029"/>
    <n v="44525"/>
    <n v="3"/>
    <x v="1"/>
  </r>
  <r>
    <n v="619858571"/>
    <n v="44575"/>
    <n v="4"/>
    <x v="6"/>
  </r>
  <r>
    <n v="619858575"/>
    <n v="44575"/>
    <n v="1"/>
    <x v="5"/>
  </r>
  <r>
    <n v="619858580"/>
    <n v="44575"/>
    <n v="4"/>
    <x v="6"/>
  </r>
  <r>
    <n v="619858793"/>
    <n v="28720"/>
    <n v="3"/>
    <x v="1"/>
  </r>
  <r>
    <n v="619858795"/>
    <n v="28720"/>
    <n v="4"/>
    <x v="6"/>
  </r>
  <r>
    <n v="619858798"/>
    <n v="39043"/>
    <n v="2"/>
    <x v="6"/>
  </r>
  <r>
    <n v="619858807"/>
    <n v="28720"/>
    <n v="2"/>
    <x v="5"/>
  </r>
  <r>
    <n v="619859241"/>
    <n v="21407"/>
    <n v="2"/>
    <x v="6"/>
  </r>
  <r>
    <n v="619859246"/>
    <n v="37263"/>
    <n v="3"/>
    <x v="1"/>
  </r>
  <r>
    <n v="619859251"/>
    <n v="28720"/>
    <n v="2"/>
    <x v="5"/>
  </r>
  <r>
    <n v="619859253"/>
    <n v="28720"/>
    <n v="1"/>
    <x v="5"/>
  </r>
  <r>
    <n v="620071836"/>
    <n v="39043"/>
    <n v="1"/>
    <x v="5"/>
  </r>
  <r>
    <n v="620071838"/>
    <n v="39105"/>
    <n v="2"/>
    <x v="6"/>
  </r>
  <r>
    <n v="620071844"/>
    <n v="39043"/>
    <n v="1"/>
    <x v="5"/>
  </r>
  <r>
    <n v="620071848"/>
    <n v="29675"/>
    <n v="7"/>
    <x v="4"/>
  </r>
  <r>
    <n v="620071849"/>
    <n v="39056"/>
    <n v="2"/>
    <x v="5"/>
  </r>
  <r>
    <n v="620073954"/>
    <n v="32367"/>
    <n v="4"/>
    <x v="3"/>
  </r>
  <r>
    <n v="620073962"/>
    <n v="44575"/>
    <n v="4"/>
    <x v="3"/>
  </r>
  <r>
    <n v="620073966"/>
    <n v="44575"/>
    <n v="6"/>
    <x v="2"/>
  </r>
  <r>
    <n v="620073971"/>
    <n v="21407"/>
    <n v="5"/>
    <x v="7"/>
  </r>
  <r>
    <n v="620080484"/>
    <n v="31729"/>
    <n v="2"/>
    <x v="6"/>
  </r>
  <r>
    <n v="620080491"/>
    <n v="19353"/>
    <n v="3"/>
    <x v="1"/>
  </r>
  <r>
    <n v="620164414"/>
    <n v="39043"/>
    <n v="3"/>
    <x v="2"/>
  </r>
  <r>
    <n v="620164668"/>
    <n v="39105"/>
    <n v="1"/>
    <x v="5"/>
  </r>
  <r>
    <n v="620164724"/>
    <n v="28720"/>
    <n v="2"/>
    <x v="6"/>
  </r>
  <r>
    <n v="620164929"/>
    <n v="39105"/>
    <n v="2"/>
    <x v="5"/>
  </r>
  <r>
    <n v="620165285"/>
    <n v="44575"/>
    <n v="2"/>
    <x v="6"/>
  </r>
  <r>
    <n v="620165826"/>
    <n v="37263"/>
    <n v="2"/>
    <x v="5"/>
  </r>
  <r>
    <n v="620165934"/>
    <n v="37213"/>
    <n v="9"/>
    <x v="9"/>
  </r>
  <r>
    <n v="620166306"/>
    <n v="39043"/>
    <n v="1"/>
    <x v="5"/>
  </r>
  <r>
    <n v="620210246"/>
    <n v="28720"/>
    <n v="4"/>
    <x v="6"/>
  </r>
  <r>
    <n v="620253684"/>
    <n v="32367"/>
    <n v="2"/>
    <x v="6"/>
  </r>
  <r>
    <n v="620257265"/>
    <n v="39043"/>
    <n v="1"/>
    <x v="5"/>
  </r>
  <r>
    <n v="620259512"/>
    <n v="28121"/>
    <n v="2"/>
    <x v="6"/>
  </r>
  <r>
    <n v="620259609"/>
    <n v="39105"/>
    <n v="3"/>
    <x v="2"/>
  </r>
  <r>
    <n v="620259626"/>
    <n v="37263"/>
    <n v="1"/>
    <x v="5"/>
  </r>
  <r>
    <n v="620259652"/>
    <n v="39043"/>
    <n v="2"/>
    <x v="6"/>
  </r>
  <r>
    <n v="620259670"/>
    <n v="28720"/>
    <n v="3"/>
    <x v="2"/>
  </r>
  <r>
    <n v="620259738"/>
    <n v="28720"/>
    <n v="3"/>
    <x v="2"/>
  </r>
  <r>
    <n v="620259787"/>
    <n v="44575"/>
    <n v="2"/>
    <x v="6"/>
  </r>
  <r>
    <n v="620260171"/>
    <n v="39043"/>
    <n v="4"/>
    <x v="6"/>
  </r>
  <r>
    <n v="620260176"/>
    <n v="39105"/>
    <n v="3"/>
    <x v="1"/>
  </r>
  <r>
    <n v="620260370"/>
    <n v="21407"/>
    <n v="1"/>
    <x v="5"/>
  </r>
  <r>
    <n v="620280451"/>
    <n v="39681"/>
    <n v="2"/>
    <x v="6"/>
  </r>
  <r>
    <n v="620288844"/>
    <n v="39681"/>
    <n v="1"/>
    <x v="5"/>
  </r>
  <r>
    <n v="620288918"/>
    <n v="39043"/>
    <n v="2"/>
    <x v="6"/>
  </r>
  <r>
    <n v="620297783"/>
    <n v="28720"/>
    <n v="2"/>
    <x v="6"/>
  </r>
  <r>
    <n v="620319403"/>
    <n v="28720"/>
    <n v="2"/>
    <x v="5"/>
  </r>
  <r>
    <n v="620326374"/>
    <n v="21407"/>
    <n v="2"/>
    <x v="6"/>
  </r>
  <r>
    <n v="620334607"/>
    <n v="28720"/>
    <n v="3"/>
    <x v="2"/>
  </r>
  <r>
    <n v="620335793"/>
    <n v="37263"/>
    <n v="4"/>
    <x v="6"/>
  </r>
  <r>
    <n v="620335797"/>
    <n v="31792"/>
    <n v="3"/>
    <x v="1"/>
  </r>
  <r>
    <n v="620335802"/>
    <n v="39043"/>
    <n v="2"/>
    <x v="6"/>
  </r>
  <r>
    <n v="620338248"/>
    <n v="39681"/>
    <n v="4"/>
    <x v="6"/>
  </r>
  <r>
    <n v="620341858"/>
    <n v="31792"/>
    <n v="1"/>
    <x v="5"/>
  </r>
  <r>
    <n v="620348694"/>
    <n v="31792"/>
    <n v="2"/>
    <x v="5"/>
  </r>
  <r>
    <n v="620350213"/>
    <n v="37263"/>
    <n v="1"/>
    <x v="5"/>
  </r>
  <r>
    <n v="620350252"/>
    <n v="39043"/>
    <n v="1"/>
    <x v="5"/>
  </r>
  <r>
    <n v="620350467"/>
    <n v="30313"/>
    <n v="7"/>
    <x v="12"/>
  </r>
  <r>
    <n v="620350940"/>
    <n v="31792"/>
    <n v="1"/>
    <x v="5"/>
  </r>
  <r>
    <n v="620352438"/>
    <n v="39043"/>
    <n v="1"/>
    <x v="5"/>
  </r>
  <r>
    <n v="620352485"/>
    <n v="32367"/>
    <n v="3"/>
    <x v="1"/>
  </r>
  <r>
    <n v="620352827"/>
    <n v="28720"/>
    <n v="1"/>
    <x v="5"/>
  </r>
  <r>
    <n v="620352878"/>
    <n v="39043"/>
    <n v="1"/>
    <x v="5"/>
  </r>
  <r>
    <n v="620353088"/>
    <n v="39681"/>
    <n v="2"/>
    <x v="5"/>
  </r>
  <r>
    <n v="620396872"/>
    <n v="28720"/>
    <n v="6"/>
    <x v="2"/>
  </r>
  <r>
    <n v="620438281"/>
    <n v="26877"/>
    <n v="1"/>
    <x v="5"/>
  </r>
  <r>
    <n v="620438354"/>
    <n v="39043"/>
    <n v="2"/>
    <x v="6"/>
  </r>
  <r>
    <n v="620440833"/>
    <n v="44575"/>
    <n v="3"/>
    <x v="1"/>
  </r>
  <r>
    <n v="620441933"/>
    <n v="39056"/>
    <n v="1"/>
    <x v="5"/>
  </r>
  <r>
    <n v="620445790"/>
    <n v="31729"/>
    <n v="1"/>
    <x v="5"/>
  </r>
  <r>
    <n v="620446013"/>
    <n v="37263"/>
    <n v="2"/>
    <x v="5"/>
  </r>
  <r>
    <n v="620447266"/>
    <n v="31742"/>
    <n v="3"/>
    <x v="1"/>
  </r>
  <r>
    <n v="620447357"/>
    <n v="37263"/>
    <n v="3"/>
    <x v="1"/>
  </r>
  <r>
    <n v="620447417"/>
    <n v="28720"/>
    <n v="2"/>
    <x v="6"/>
  </r>
  <r>
    <n v="620447520"/>
    <n v="39681"/>
    <n v="1"/>
    <x v="5"/>
  </r>
  <r>
    <n v="620447853"/>
    <n v="37213"/>
    <n v="3"/>
    <x v="2"/>
  </r>
  <r>
    <n v="620447857"/>
    <n v="28720"/>
    <n v="2"/>
    <x v="6"/>
  </r>
  <r>
    <n v="620449048"/>
    <n v="32367"/>
    <n v="3"/>
    <x v="1"/>
  </r>
  <r>
    <n v="620449070"/>
    <n v="37002"/>
    <n v="1"/>
    <x v="5"/>
  </r>
  <r>
    <n v="620465841"/>
    <n v="32367"/>
    <n v="2"/>
    <x v="5"/>
  </r>
  <r>
    <n v="620465895"/>
    <n v="28121"/>
    <n v="1"/>
    <x v="5"/>
  </r>
  <r>
    <n v="620474556"/>
    <n v="28720"/>
    <n v="2"/>
    <x v="5"/>
  </r>
  <r>
    <n v="620474660"/>
    <n v="39043"/>
    <n v="2"/>
    <x v="6"/>
  </r>
  <r>
    <n v="620492830"/>
    <n v="31742"/>
    <n v="2"/>
    <x v="6"/>
  </r>
  <r>
    <n v="620520412"/>
    <n v="28720"/>
    <n v="3"/>
    <x v="2"/>
  </r>
  <r>
    <n v="620520470"/>
    <n v="39105"/>
    <n v="1"/>
    <x v="5"/>
  </r>
  <r>
    <n v="620520498"/>
    <n v="28720"/>
    <n v="2"/>
    <x v="5"/>
  </r>
  <r>
    <n v="620528169"/>
    <n v="31729"/>
    <n v="2"/>
    <x v="6"/>
  </r>
  <r>
    <n v="620529177"/>
    <n v="44575"/>
    <n v="1"/>
    <x v="5"/>
  </r>
  <r>
    <n v="620534642"/>
    <n v="35209"/>
    <n v="2"/>
    <x v="5"/>
  </r>
  <r>
    <n v="620535430"/>
    <n v="34190"/>
    <n v="1"/>
    <x v="5"/>
  </r>
  <r>
    <n v="620535518"/>
    <n v="39105"/>
    <n v="1"/>
    <x v="5"/>
  </r>
  <r>
    <n v="620535871"/>
    <n v="21407"/>
    <n v="3"/>
    <x v="1"/>
  </r>
  <r>
    <n v="620536155"/>
    <n v="28720"/>
    <n v="1"/>
    <x v="5"/>
  </r>
  <r>
    <n v="620536471"/>
    <n v="21407"/>
    <n v="2"/>
    <x v="6"/>
  </r>
  <r>
    <n v="620536564"/>
    <n v="35209"/>
    <n v="9"/>
    <x v="9"/>
  </r>
  <r>
    <n v="620537735"/>
    <n v="31792"/>
    <n v="3"/>
    <x v="2"/>
  </r>
  <r>
    <n v="620537829"/>
    <n v="37263"/>
    <n v="3"/>
    <x v="1"/>
  </r>
  <r>
    <n v="620537947"/>
    <n v="21407"/>
    <n v="1"/>
    <x v="5"/>
  </r>
  <r>
    <n v="620570709"/>
    <n v="31729"/>
    <n v="2"/>
    <x v="6"/>
  </r>
  <r>
    <n v="620602160"/>
    <n v="37263"/>
    <n v="1"/>
    <x v="5"/>
  </r>
  <r>
    <n v="620602414"/>
    <n v="31729"/>
    <n v="1"/>
    <x v="5"/>
  </r>
  <r>
    <n v="620603226"/>
    <n v="44575"/>
    <n v="1"/>
    <x v="5"/>
  </r>
  <r>
    <n v="620603698"/>
    <n v="39056"/>
    <n v="3"/>
    <x v="1"/>
  </r>
  <r>
    <n v="620605567"/>
    <n v="24823"/>
    <n v="2"/>
    <x v="5"/>
  </r>
  <r>
    <n v="620608082"/>
    <n v="31742"/>
    <n v="1"/>
    <x v="5"/>
  </r>
  <r>
    <n v="620609305"/>
    <n v="44525"/>
    <n v="1"/>
    <x v="5"/>
  </r>
  <r>
    <n v="620609312"/>
    <n v="39681"/>
    <n v="2"/>
    <x v="6"/>
  </r>
  <r>
    <n v="620609397"/>
    <n v="31729"/>
    <n v="1"/>
    <x v="5"/>
  </r>
  <r>
    <n v="620609434"/>
    <n v="31742"/>
    <n v="6"/>
    <x v="2"/>
  </r>
  <r>
    <n v="620609452"/>
    <n v="28720"/>
    <n v="4"/>
    <x v="3"/>
  </r>
  <r>
    <n v="620609500"/>
    <n v="31729"/>
    <n v="3"/>
    <x v="2"/>
  </r>
  <r>
    <n v="620609536"/>
    <n v="21407"/>
    <n v="2"/>
    <x v="5"/>
  </r>
  <r>
    <n v="620609538"/>
    <n v="39681"/>
    <n v="1"/>
    <x v="5"/>
  </r>
  <r>
    <n v="620609812"/>
    <n v="39681"/>
    <n v="3"/>
    <x v="1"/>
  </r>
  <r>
    <n v="620610112"/>
    <n v="28720"/>
    <n v="2"/>
    <x v="5"/>
  </r>
  <r>
    <n v="620618046"/>
    <n v="37263"/>
    <n v="1"/>
    <x v="5"/>
  </r>
  <r>
    <n v="620622437"/>
    <n v="39681"/>
    <n v="1"/>
    <x v="5"/>
  </r>
  <r>
    <n v="620623169"/>
    <n v="39043"/>
    <n v="3"/>
    <x v="1"/>
  </r>
  <r>
    <n v="620633043"/>
    <n v="34190"/>
    <n v="3"/>
    <x v="1"/>
  </r>
  <r>
    <n v="620663891"/>
    <n v="31792"/>
    <n v="2"/>
    <x v="6"/>
  </r>
  <r>
    <n v="620664035"/>
    <n v="44575"/>
    <n v="1"/>
    <x v="5"/>
  </r>
  <r>
    <n v="620664043"/>
    <n v="32367"/>
    <n v="4"/>
    <x v="6"/>
  </r>
  <r>
    <n v="620664048"/>
    <n v="28720"/>
    <n v="3"/>
    <x v="1"/>
  </r>
  <r>
    <n v="620668051"/>
    <n v="39681"/>
    <n v="4"/>
    <x v="6"/>
  </r>
  <r>
    <n v="620669442"/>
    <n v="44525"/>
    <n v="2"/>
    <x v="5"/>
  </r>
  <r>
    <n v="620669566"/>
    <n v="39105"/>
    <n v="3"/>
    <x v="1"/>
  </r>
  <r>
    <n v="620675053"/>
    <n v="27546"/>
    <n v="2"/>
    <x v="5"/>
  </r>
  <r>
    <n v="620675070"/>
    <n v="39043"/>
    <n v="1"/>
    <x v="5"/>
  </r>
  <r>
    <n v="620677020"/>
    <n v="37263"/>
    <n v="1"/>
    <x v="5"/>
  </r>
  <r>
    <n v="620679666"/>
    <n v="39105"/>
    <n v="2"/>
    <x v="5"/>
  </r>
  <r>
    <n v="620680245"/>
    <n v="39043"/>
    <n v="2"/>
    <x v="6"/>
  </r>
  <r>
    <n v="620680481"/>
    <n v="33017"/>
    <n v="7"/>
    <x v="12"/>
  </r>
  <r>
    <n v="620680983"/>
    <n v="31792"/>
    <n v="3"/>
    <x v="1"/>
  </r>
  <r>
    <n v="620681107"/>
    <n v="39043"/>
    <n v="3"/>
    <x v="1"/>
  </r>
  <r>
    <n v="620719410"/>
    <n v="37263"/>
    <n v="2"/>
    <x v="5"/>
  </r>
  <r>
    <n v="620720357"/>
    <n v="39681"/>
    <n v="3"/>
    <x v="1"/>
  </r>
  <r>
    <n v="620720387"/>
    <n v="44575"/>
    <n v="5"/>
    <x v="0"/>
  </r>
  <r>
    <n v="620720481"/>
    <n v="21407"/>
    <n v="1"/>
    <x v="5"/>
  </r>
  <r>
    <n v="620721162"/>
    <n v="28720"/>
    <n v="1"/>
    <x v="5"/>
  </r>
  <r>
    <n v="620723224"/>
    <n v="32367"/>
    <n v="4"/>
    <x v="6"/>
  </r>
  <r>
    <n v="620723336"/>
    <n v="37263"/>
    <n v="2"/>
    <x v="6"/>
  </r>
  <r>
    <n v="620723352"/>
    <n v="35209"/>
    <n v="3"/>
    <x v="2"/>
  </r>
  <r>
    <n v="620723388"/>
    <n v="39056"/>
    <n v="3"/>
    <x v="2"/>
  </r>
  <r>
    <n v="620723417"/>
    <n v="37263"/>
    <n v="2"/>
    <x v="5"/>
  </r>
  <r>
    <n v="620723616"/>
    <n v="28720"/>
    <n v="5"/>
    <x v="0"/>
  </r>
  <r>
    <n v="620723939"/>
    <n v="31792"/>
    <n v="1"/>
    <x v="5"/>
  </r>
  <r>
    <n v="620732177"/>
    <n v="39105"/>
    <n v="3"/>
    <x v="1"/>
  </r>
  <r>
    <n v="620756686"/>
    <n v="39681"/>
    <n v="2"/>
    <x v="5"/>
  </r>
  <r>
    <n v="620757436"/>
    <n v="28720"/>
    <n v="1"/>
    <x v="5"/>
  </r>
  <r>
    <n v="620757438"/>
    <n v="44575"/>
    <n v="4"/>
    <x v="6"/>
  </r>
  <r>
    <n v="620760283"/>
    <n v="39043"/>
    <n v="1"/>
    <x v="5"/>
  </r>
  <r>
    <n v="620760290"/>
    <n v="21407"/>
    <n v="3"/>
    <x v="1"/>
  </r>
  <r>
    <n v="620764210"/>
    <n v="39056"/>
    <n v="2"/>
    <x v="5"/>
  </r>
  <r>
    <n v="620766390"/>
    <n v="39056"/>
    <n v="3"/>
    <x v="1"/>
  </r>
  <r>
    <n v="620766404"/>
    <n v="37263"/>
    <n v="5"/>
    <x v="0"/>
  </r>
  <r>
    <n v="620768699"/>
    <n v="35209"/>
    <n v="1"/>
    <x v="5"/>
  </r>
  <r>
    <n v="620768816"/>
    <n v="39681"/>
    <n v="1"/>
    <x v="5"/>
  </r>
  <r>
    <n v="620778122"/>
    <n v="44575"/>
    <n v="3"/>
    <x v="1"/>
  </r>
  <r>
    <n v="620778475"/>
    <n v="31792"/>
    <n v="1"/>
    <x v="5"/>
  </r>
  <r>
    <n v="620783666"/>
    <n v="37263"/>
    <n v="1"/>
    <x v="5"/>
  </r>
  <r>
    <n v="620784556"/>
    <n v="21407"/>
    <n v="1"/>
    <x v="5"/>
  </r>
  <r>
    <m/>
    <m/>
    <m/>
    <x v="13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310">
  <r>
    <n v="10687136"/>
    <n v="26666"/>
    <n v="5"/>
    <x v="0"/>
  </r>
  <r>
    <n v="10763112"/>
    <n v="21407"/>
    <n v="3"/>
    <x v="1"/>
  </r>
  <r>
    <n v="10763133"/>
    <n v="21407"/>
    <n v="5"/>
    <x v="0"/>
  </r>
  <r>
    <n v="10765199"/>
    <n v="28720"/>
    <n v="5"/>
    <x v="0"/>
  </r>
  <r>
    <n v="10765440"/>
    <n v="21407"/>
    <n v="5"/>
    <x v="0"/>
  </r>
  <r>
    <n v="10765450"/>
    <n v="39681"/>
    <n v="5"/>
    <x v="0"/>
  </r>
  <r>
    <n v="10765472"/>
    <n v="39056"/>
    <n v="6"/>
    <x v="2"/>
  </r>
  <r>
    <n v="10765699"/>
    <n v="26666"/>
    <n v="4"/>
    <x v="3"/>
  </r>
  <r>
    <n v="10765713"/>
    <n v="26666"/>
    <n v="4"/>
    <x v="3"/>
  </r>
  <r>
    <n v="10765749"/>
    <n v="28720"/>
    <n v="5"/>
    <x v="0"/>
  </r>
  <r>
    <n v="10765830"/>
    <n v="28720"/>
    <n v="5"/>
    <x v="0"/>
  </r>
  <r>
    <n v="10765933"/>
    <n v="36988"/>
    <n v="5"/>
    <x v="0"/>
  </r>
  <r>
    <n v="10765935"/>
    <n v="30313"/>
    <n v="5"/>
    <x v="0"/>
  </r>
  <r>
    <n v="10765945"/>
    <n v="19353"/>
    <n v="4"/>
    <x v="3"/>
  </r>
  <r>
    <n v="10765955"/>
    <n v="28720"/>
    <n v="4"/>
    <x v="3"/>
  </r>
  <r>
    <n v="10766025"/>
    <n v="34190"/>
    <n v="5"/>
    <x v="0"/>
  </r>
  <r>
    <n v="10766198"/>
    <n v="26666"/>
    <n v="4"/>
    <x v="3"/>
  </r>
  <r>
    <n v="10910050"/>
    <n v="35209"/>
    <n v="5"/>
    <x v="0"/>
  </r>
  <r>
    <n v="10910055"/>
    <n v="28720"/>
    <n v="4"/>
    <x v="3"/>
  </r>
  <r>
    <n v="10910071"/>
    <n v="30313"/>
    <n v="5"/>
    <x v="0"/>
  </r>
  <r>
    <n v="10910072"/>
    <n v="39043"/>
    <n v="4"/>
    <x v="3"/>
  </r>
  <r>
    <n v="10910077"/>
    <n v="19353"/>
    <n v="5"/>
    <x v="0"/>
  </r>
  <r>
    <n v="10910084"/>
    <n v="35209"/>
    <n v="5"/>
    <x v="0"/>
  </r>
  <r>
    <n v="10910085"/>
    <n v="29738"/>
    <n v="4"/>
    <x v="3"/>
  </r>
  <r>
    <n v="10910108"/>
    <n v="37263"/>
    <n v="4"/>
    <x v="3"/>
  </r>
  <r>
    <n v="10910109"/>
    <n v="39681"/>
    <n v="5"/>
    <x v="0"/>
  </r>
  <r>
    <n v="10962848"/>
    <n v="26666"/>
    <n v="4"/>
    <x v="3"/>
  </r>
  <r>
    <n v="10980307"/>
    <n v="39681"/>
    <n v="4"/>
    <x v="3"/>
  </r>
  <r>
    <n v="10980340"/>
    <n v="39043"/>
    <n v="5"/>
    <x v="0"/>
  </r>
  <r>
    <n v="10980341"/>
    <n v="19353"/>
    <n v="5"/>
    <x v="0"/>
  </r>
  <r>
    <n v="10980355"/>
    <n v="19353"/>
    <n v="4"/>
    <x v="3"/>
  </r>
  <r>
    <n v="10980376"/>
    <n v="19353"/>
    <n v="4"/>
    <x v="3"/>
  </r>
  <r>
    <n v="10980407"/>
    <n v="28720"/>
    <n v="4"/>
    <x v="3"/>
  </r>
  <r>
    <n v="10980415"/>
    <n v="28720"/>
    <n v="4"/>
    <x v="3"/>
  </r>
  <r>
    <n v="10980433"/>
    <n v="28720"/>
    <n v="5"/>
    <x v="0"/>
  </r>
  <r>
    <n v="10980561"/>
    <n v="19353"/>
    <n v="7"/>
    <x v="4"/>
  </r>
  <r>
    <n v="10980582"/>
    <n v="30313"/>
    <n v="4"/>
    <x v="3"/>
  </r>
  <r>
    <n v="10980721"/>
    <n v="29675"/>
    <n v="4"/>
    <x v="3"/>
  </r>
  <r>
    <n v="10980723"/>
    <n v="35209"/>
    <n v="5"/>
    <x v="0"/>
  </r>
  <r>
    <n v="10980791"/>
    <n v="26666"/>
    <n v="5"/>
    <x v="0"/>
  </r>
  <r>
    <n v="10980965"/>
    <n v="37263"/>
    <n v="5"/>
    <x v="0"/>
  </r>
  <r>
    <n v="10980976"/>
    <n v="26877"/>
    <n v="5"/>
    <x v="0"/>
  </r>
  <r>
    <n v="10981041"/>
    <n v="39105"/>
    <n v="4"/>
    <x v="3"/>
  </r>
  <r>
    <n v="10989482"/>
    <n v="37002"/>
    <n v="5"/>
    <x v="0"/>
  </r>
  <r>
    <n v="11016099"/>
    <n v="39056"/>
    <n v="5"/>
    <x v="0"/>
  </r>
  <r>
    <n v="11099860"/>
    <n v="36988"/>
    <n v="5"/>
    <x v="0"/>
  </r>
  <r>
    <n v="11100411"/>
    <n v="28720"/>
    <n v="4"/>
    <x v="3"/>
  </r>
  <r>
    <n v="11101596"/>
    <n v="42521"/>
    <n v="4"/>
    <x v="3"/>
  </r>
  <r>
    <n v="11102327"/>
    <n v="19353"/>
    <n v="4"/>
    <x v="3"/>
  </r>
  <r>
    <n v="11102675"/>
    <n v="39681"/>
    <n v="5"/>
    <x v="0"/>
  </r>
  <r>
    <n v="11102690"/>
    <n v="31729"/>
    <n v="4"/>
    <x v="3"/>
  </r>
  <r>
    <n v="11102806"/>
    <n v="39105"/>
    <n v="4"/>
    <x v="3"/>
  </r>
  <r>
    <n v="11102939"/>
    <n v="31729"/>
    <n v="4"/>
    <x v="3"/>
  </r>
  <r>
    <n v="11102966"/>
    <n v="29738"/>
    <n v="6"/>
    <x v="2"/>
  </r>
  <r>
    <n v="11103691"/>
    <n v="44575"/>
    <n v="5"/>
    <x v="0"/>
  </r>
  <r>
    <n v="11103893"/>
    <n v="28720"/>
    <n v="5"/>
    <x v="0"/>
  </r>
  <r>
    <n v="11104235"/>
    <n v="36988"/>
    <n v="4"/>
    <x v="3"/>
  </r>
  <r>
    <n v="11104441"/>
    <n v="34190"/>
    <n v="5"/>
    <x v="0"/>
  </r>
  <r>
    <n v="11104522"/>
    <n v="39056"/>
    <n v="4"/>
    <x v="3"/>
  </r>
  <r>
    <n v="11104603"/>
    <n v="28720"/>
    <n v="4"/>
    <x v="3"/>
  </r>
  <r>
    <n v="11104623"/>
    <n v="19353"/>
    <n v="4"/>
    <x v="3"/>
  </r>
  <r>
    <n v="11104647"/>
    <n v="29738"/>
    <n v="6"/>
    <x v="2"/>
  </r>
  <r>
    <n v="11104705"/>
    <n v="19353"/>
    <n v="4"/>
    <x v="3"/>
  </r>
  <r>
    <n v="11104843"/>
    <n v="26666"/>
    <n v="5"/>
    <x v="0"/>
  </r>
  <r>
    <n v="11104861"/>
    <n v="26666"/>
    <n v="5"/>
    <x v="0"/>
  </r>
  <r>
    <n v="11105026"/>
    <n v="19353"/>
    <n v="5"/>
    <x v="0"/>
  </r>
  <r>
    <n v="11105320"/>
    <n v="28720"/>
    <n v="5"/>
    <x v="0"/>
  </r>
  <r>
    <n v="11105395"/>
    <n v="37051"/>
    <n v="4"/>
    <x v="3"/>
  </r>
  <r>
    <n v="11105468"/>
    <n v="37213"/>
    <n v="5"/>
    <x v="0"/>
  </r>
  <r>
    <n v="11105852"/>
    <n v="36988"/>
    <n v="4"/>
    <x v="3"/>
  </r>
  <r>
    <n v="11105903"/>
    <n v="44575"/>
    <n v="4"/>
    <x v="3"/>
  </r>
  <r>
    <n v="11106043"/>
    <n v="42521"/>
    <n v="4"/>
    <x v="3"/>
  </r>
  <r>
    <n v="11106108"/>
    <n v="39681"/>
    <n v="5"/>
    <x v="0"/>
  </r>
  <r>
    <n v="11106113"/>
    <n v="34190"/>
    <n v="5"/>
    <x v="0"/>
  </r>
  <r>
    <n v="11106345"/>
    <n v="44575"/>
    <n v="4"/>
    <x v="3"/>
  </r>
  <r>
    <n v="11106408"/>
    <n v="32367"/>
    <n v="5"/>
    <x v="0"/>
  </r>
  <r>
    <n v="11107330"/>
    <n v="36988"/>
    <n v="4"/>
    <x v="3"/>
  </r>
  <r>
    <n v="11107513"/>
    <n v="42459"/>
    <n v="4"/>
    <x v="3"/>
  </r>
  <r>
    <n v="11108018"/>
    <n v="26666"/>
    <n v="4"/>
    <x v="3"/>
  </r>
  <r>
    <n v="11108124"/>
    <n v="44525"/>
    <n v="4"/>
    <x v="3"/>
  </r>
  <r>
    <n v="11108133"/>
    <n v="37051"/>
    <n v="5"/>
    <x v="0"/>
  </r>
  <r>
    <n v="11108361"/>
    <n v="39056"/>
    <n v="5"/>
    <x v="0"/>
  </r>
  <r>
    <n v="11108382"/>
    <n v="37627"/>
    <n v="4"/>
    <x v="3"/>
  </r>
  <r>
    <n v="11108386"/>
    <n v="26666"/>
    <n v="5"/>
    <x v="0"/>
  </r>
  <r>
    <n v="11108592"/>
    <n v="26666"/>
    <n v="4"/>
    <x v="3"/>
  </r>
  <r>
    <n v="11108723"/>
    <n v="39105"/>
    <n v="5"/>
    <x v="0"/>
  </r>
  <r>
    <n v="11108828"/>
    <n v="31792"/>
    <n v="5"/>
    <x v="0"/>
  </r>
  <r>
    <n v="11108900"/>
    <n v="21407"/>
    <n v="4"/>
    <x v="3"/>
  </r>
  <r>
    <n v="11109070"/>
    <n v="32136"/>
    <n v="6"/>
    <x v="2"/>
  </r>
  <r>
    <n v="11109089"/>
    <n v="30313"/>
    <n v="4"/>
    <x v="3"/>
  </r>
  <r>
    <n v="11109129"/>
    <n v="28720"/>
    <n v="4"/>
    <x v="3"/>
  </r>
  <r>
    <n v="11109173"/>
    <n v="39105"/>
    <n v="5"/>
    <x v="0"/>
  </r>
  <r>
    <n v="11109179"/>
    <n v="29675"/>
    <n v="5"/>
    <x v="0"/>
  </r>
  <r>
    <n v="11109249"/>
    <n v="39043"/>
    <n v="5"/>
    <x v="0"/>
  </r>
  <r>
    <n v="11116179"/>
    <n v="26666"/>
    <n v="5"/>
    <x v="0"/>
  </r>
  <r>
    <n v="11116361"/>
    <n v="28720"/>
    <n v="5"/>
    <x v="0"/>
  </r>
  <r>
    <n v="11116844"/>
    <n v="19353"/>
    <n v="4"/>
    <x v="3"/>
  </r>
  <r>
    <n v="11133090"/>
    <n v="32367"/>
    <n v="4"/>
    <x v="3"/>
  </r>
  <r>
    <n v="11140046"/>
    <n v="26666"/>
    <n v="5"/>
    <x v="0"/>
  </r>
  <r>
    <n v="11140301"/>
    <n v="37002"/>
    <n v="4"/>
    <x v="3"/>
  </r>
  <r>
    <n v="11155251"/>
    <n v="26666"/>
    <n v="7"/>
    <x v="4"/>
  </r>
  <r>
    <n v="11155852"/>
    <n v="30313"/>
    <n v="7"/>
    <x v="4"/>
  </r>
  <r>
    <n v="11156206"/>
    <n v="28720"/>
    <n v="4"/>
    <x v="3"/>
  </r>
  <r>
    <n v="11156429"/>
    <n v="31792"/>
    <n v="1"/>
    <x v="5"/>
  </r>
  <r>
    <n v="11156431"/>
    <n v="39043"/>
    <n v="2"/>
    <x v="6"/>
  </r>
  <r>
    <n v="11156446"/>
    <n v="44575"/>
    <n v="1"/>
    <x v="5"/>
  </r>
  <r>
    <n v="11156448"/>
    <n v="39105"/>
    <n v="2"/>
    <x v="6"/>
  </r>
  <r>
    <n v="11163394"/>
    <n v="19353"/>
    <n v="4"/>
    <x v="3"/>
  </r>
  <r>
    <n v="11163538"/>
    <n v="37627"/>
    <n v="5"/>
    <x v="0"/>
  </r>
  <r>
    <n v="11163669"/>
    <n v="37627"/>
    <n v="5"/>
    <x v="0"/>
  </r>
  <r>
    <n v="11163828"/>
    <n v="21407"/>
    <n v="5"/>
    <x v="0"/>
  </r>
  <r>
    <n v="11164248"/>
    <n v="29675"/>
    <n v="5"/>
    <x v="0"/>
  </r>
  <r>
    <n v="11179759"/>
    <n v="26666"/>
    <n v="4"/>
    <x v="3"/>
  </r>
  <r>
    <n v="11180598"/>
    <n v="42521"/>
    <n v="5"/>
    <x v="0"/>
  </r>
  <r>
    <n v="11180665"/>
    <n v="44575"/>
    <n v="4"/>
    <x v="3"/>
  </r>
  <r>
    <n v="11180791"/>
    <n v="39681"/>
    <n v="5"/>
    <x v="0"/>
  </r>
  <r>
    <n v="11180796"/>
    <n v="21407"/>
    <n v="4"/>
    <x v="3"/>
  </r>
  <r>
    <n v="11180808"/>
    <n v="19353"/>
    <n v="4"/>
    <x v="3"/>
  </r>
  <r>
    <n v="11180828"/>
    <n v="26666"/>
    <n v="4"/>
    <x v="3"/>
  </r>
  <r>
    <n v="11180869"/>
    <n v="26666"/>
    <n v="5"/>
    <x v="0"/>
  </r>
  <r>
    <n v="11181164"/>
    <n v="19353"/>
    <n v="4"/>
    <x v="3"/>
  </r>
  <r>
    <n v="11182078"/>
    <n v="28720"/>
    <n v="5"/>
    <x v="0"/>
  </r>
  <r>
    <n v="11182379"/>
    <n v="39043"/>
    <n v="5"/>
    <x v="0"/>
  </r>
  <r>
    <n v="11182468"/>
    <n v="36988"/>
    <n v="4"/>
    <x v="3"/>
  </r>
  <r>
    <n v="11182773"/>
    <n v="26877"/>
    <n v="4"/>
    <x v="3"/>
  </r>
  <r>
    <n v="11183291"/>
    <n v="37627"/>
    <n v="4"/>
    <x v="3"/>
  </r>
  <r>
    <n v="11186527"/>
    <n v="32136"/>
    <n v="4"/>
    <x v="3"/>
  </r>
  <r>
    <n v="11187519"/>
    <n v="44513"/>
    <n v="3"/>
    <x v="2"/>
  </r>
  <r>
    <n v="11187527"/>
    <n v="44575"/>
    <n v="4"/>
    <x v="6"/>
  </r>
  <r>
    <n v="11187562"/>
    <n v="37263"/>
    <n v="4"/>
    <x v="6"/>
  </r>
  <r>
    <n v="11187564"/>
    <n v="39043"/>
    <n v="2"/>
    <x v="5"/>
  </r>
  <r>
    <n v="11187565"/>
    <n v="44575"/>
    <n v="2"/>
    <x v="6"/>
  </r>
  <r>
    <n v="11188013"/>
    <n v="37627"/>
    <n v="4"/>
    <x v="3"/>
  </r>
  <r>
    <n v="11188724"/>
    <n v="28720"/>
    <n v="5"/>
    <x v="0"/>
  </r>
  <r>
    <n v="11189017"/>
    <n v="36988"/>
    <n v="4"/>
    <x v="3"/>
  </r>
  <r>
    <n v="11189491"/>
    <n v="44575"/>
    <n v="5"/>
    <x v="0"/>
  </r>
  <r>
    <n v="11189693"/>
    <n v="29738"/>
    <n v="4"/>
    <x v="3"/>
  </r>
  <r>
    <n v="11190086"/>
    <n v="44575"/>
    <n v="4"/>
    <x v="3"/>
  </r>
  <r>
    <n v="11190163"/>
    <n v="29688"/>
    <n v="5"/>
    <x v="0"/>
  </r>
  <r>
    <n v="11190176"/>
    <n v="28720"/>
    <n v="5"/>
    <x v="0"/>
  </r>
  <r>
    <n v="11190705"/>
    <n v="26666"/>
    <n v="5"/>
    <x v="0"/>
  </r>
  <r>
    <n v="11191673"/>
    <n v="39043"/>
    <n v="1"/>
    <x v="5"/>
  </r>
  <r>
    <n v="11191678"/>
    <n v="37200"/>
    <n v="1"/>
    <x v="5"/>
  </r>
  <r>
    <n v="11191680"/>
    <n v="39681"/>
    <n v="4"/>
    <x v="3"/>
  </r>
  <r>
    <n v="11191683"/>
    <n v="39043"/>
    <n v="1"/>
    <x v="5"/>
  </r>
  <r>
    <n v="11192150"/>
    <n v="39043"/>
    <n v="6"/>
    <x v="2"/>
  </r>
  <r>
    <n v="11192168"/>
    <n v="36988"/>
    <n v="5"/>
    <x v="0"/>
  </r>
  <r>
    <n v="11192172"/>
    <n v="37263"/>
    <n v="4"/>
    <x v="3"/>
  </r>
  <r>
    <n v="11192173"/>
    <n v="42521"/>
    <n v="5"/>
    <x v="0"/>
  </r>
  <r>
    <n v="11192246"/>
    <n v="31792"/>
    <n v="5"/>
    <x v="0"/>
  </r>
  <r>
    <n v="11192428"/>
    <n v="29738"/>
    <n v="5"/>
    <x v="0"/>
  </r>
  <r>
    <n v="11192446"/>
    <n v="35146"/>
    <n v="4"/>
    <x v="3"/>
  </r>
  <r>
    <n v="11192647"/>
    <n v="39043"/>
    <n v="5"/>
    <x v="0"/>
  </r>
  <r>
    <n v="11193172"/>
    <n v="28720"/>
    <n v="7"/>
    <x v="4"/>
  </r>
  <r>
    <n v="11193183"/>
    <n v="28720"/>
    <n v="7"/>
    <x v="4"/>
  </r>
  <r>
    <n v="11194020"/>
    <n v="39105"/>
    <n v="4"/>
    <x v="3"/>
  </r>
  <r>
    <n v="11194708"/>
    <n v="39043"/>
    <n v="3"/>
    <x v="1"/>
  </r>
  <r>
    <n v="11194862"/>
    <n v="39681"/>
    <n v="4"/>
    <x v="3"/>
  </r>
  <r>
    <n v="11195208"/>
    <n v="42521"/>
    <n v="4"/>
    <x v="3"/>
  </r>
  <r>
    <n v="11195213"/>
    <n v="28720"/>
    <n v="4"/>
    <x v="3"/>
  </r>
  <r>
    <n v="11195225"/>
    <n v="37627"/>
    <n v="4"/>
    <x v="3"/>
  </r>
  <r>
    <n v="11195432"/>
    <n v="36988"/>
    <n v="5"/>
    <x v="0"/>
  </r>
  <r>
    <n v="11195961"/>
    <n v="28720"/>
    <n v="4"/>
    <x v="3"/>
  </r>
  <r>
    <n v="11195997"/>
    <n v="36988"/>
    <n v="5"/>
    <x v="0"/>
  </r>
  <r>
    <n v="11196001"/>
    <n v="37051"/>
    <n v="5"/>
    <x v="0"/>
  </r>
  <r>
    <n v="11196149"/>
    <n v="39681"/>
    <n v="4"/>
    <x v="3"/>
  </r>
  <r>
    <n v="11196167"/>
    <n v="19353"/>
    <n v="4"/>
    <x v="3"/>
  </r>
  <r>
    <n v="11196220"/>
    <n v="28720"/>
    <n v="6"/>
    <x v="2"/>
  </r>
  <r>
    <n v="11196402"/>
    <n v="28720"/>
    <n v="4"/>
    <x v="3"/>
  </r>
  <r>
    <n v="11196605"/>
    <n v="26666"/>
    <n v="5"/>
    <x v="0"/>
  </r>
  <r>
    <n v="11196852"/>
    <n v="28720"/>
    <n v="2"/>
    <x v="5"/>
  </r>
  <r>
    <n v="11196854"/>
    <n v="28720"/>
    <n v="3"/>
    <x v="1"/>
  </r>
  <r>
    <n v="11196855"/>
    <n v="39043"/>
    <n v="2"/>
    <x v="5"/>
  </r>
  <r>
    <n v="11196857"/>
    <n v="21407"/>
    <n v="4"/>
    <x v="3"/>
  </r>
  <r>
    <n v="11196860"/>
    <n v="39056"/>
    <n v="1"/>
    <x v="5"/>
  </r>
  <r>
    <n v="11197043"/>
    <n v="19353"/>
    <n v="4"/>
    <x v="3"/>
  </r>
  <r>
    <n v="11197276"/>
    <n v="34190"/>
    <n v="6"/>
    <x v="2"/>
  </r>
  <r>
    <n v="11197468"/>
    <n v="44575"/>
    <n v="6"/>
    <x v="2"/>
  </r>
  <r>
    <n v="11197485"/>
    <n v="32136"/>
    <n v="5"/>
    <x v="0"/>
  </r>
  <r>
    <n v="11197616"/>
    <n v="24823"/>
    <n v="4"/>
    <x v="3"/>
  </r>
  <r>
    <n v="11197754"/>
    <n v="28720"/>
    <n v="6"/>
    <x v="2"/>
  </r>
  <r>
    <n v="11197830"/>
    <n v="28720"/>
    <n v="5"/>
    <x v="0"/>
  </r>
  <r>
    <n v="11198038"/>
    <n v="28720"/>
    <n v="5"/>
    <x v="0"/>
  </r>
  <r>
    <n v="11198052"/>
    <n v="35146"/>
    <n v="5"/>
    <x v="0"/>
  </r>
  <r>
    <n v="11198107"/>
    <n v="35209"/>
    <n v="5"/>
    <x v="0"/>
  </r>
  <r>
    <n v="11198197"/>
    <n v="36988"/>
    <n v="5"/>
    <x v="0"/>
  </r>
  <r>
    <n v="11198370"/>
    <n v="28720"/>
    <n v="5"/>
    <x v="0"/>
  </r>
  <r>
    <n v="11198433"/>
    <n v="19353"/>
    <n v="5"/>
    <x v="0"/>
  </r>
  <r>
    <n v="11198434"/>
    <n v="28720"/>
    <n v="4"/>
    <x v="3"/>
  </r>
  <r>
    <n v="11198607"/>
    <n v="36988"/>
    <n v="4"/>
    <x v="3"/>
  </r>
  <r>
    <n v="11198638"/>
    <n v="28720"/>
    <n v="5"/>
    <x v="0"/>
  </r>
  <r>
    <n v="11199007"/>
    <n v="39105"/>
    <n v="4"/>
    <x v="3"/>
  </r>
  <r>
    <n v="11199124"/>
    <n v="26666"/>
    <n v="4"/>
    <x v="3"/>
  </r>
  <r>
    <n v="11199126"/>
    <n v="28720"/>
    <n v="4"/>
    <x v="3"/>
  </r>
  <r>
    <n v="11199134"/>
    <n v="26666"/>
    <n v="4"/>
    <x v="3"/>
  </r>
  <r>
    <n v="11199232"/>
    <n v="37002"/>
    <n v="5"/>
    <x v="0"/>
  </r>
  <r>
    <n v="11199295"/>
    <n v="21407"/>
    <n v="4"/>
    <x v="3"/>
  </r>
  <r>
    <n v="11199319"/>
    <n v="35209"/>
    <n v="4"/>
    <x v="3"/>
  </r>
  <r>
    <n v="11199331"/>
    <n v="28720"/>
    <n v="2"/>
    <x v="6"/>
  </r>
  <r>
    <n v="11199336"/>
    <n v="39043"/>
    <n v="1"/>
    <x v="5"/>
  </r>
  <r>
    <n v="11199338"/>
    <n v="28720"/>
    <n v="2"/>
    <x v="6"/>
  </r>
  <r>
    <n v="11199341"/>
    <n v="28720"/>
    <n v="1"/>
    <x v="5"/>
  </r>
  <r>
    <n v="11199347"/>
    <n v="37263"/>
    <n v="1"/>
    <x v="5"/>
  </r>
  <r>
    <n v="11199352"/>
    <n v="34190"/>
    <n v="3"/>
    <x v="2"/>
  </r>
  <r>
    <n v="11199357"/>
    <n v="34190"/>
    <n v="2"/>
    <x v="6"/>
  </r>
  <r>
    <n v="11199521"/>
    <n v="19353"/>
    <n v="5"/>
    <x v="0"/>
  </r>
  <r>
    <n v="11199636"/>
    <n v="30313"/>
    <n v="4"/>
    <x v="3"/>
  </r>
  <r>
    <n v="11199653"/>
    <n v="26666"/>
    <n v="5"/>
    <x v="0"/>
  </r>
  <r>
    <n v="11199822"/>
    <n v="28121"/>
    <n v="2"/>
    <x v="5"/>
  </r>
  <r>
    <n v="11200580"/>
    <n v="39043"/>
    <n v="2"/>
    <x v="6"/>
  </r>
  <r>
    <n v="11200600"/>
    <n v="28720"/>
    <n v="1"/>
    <x v="5"/>
  </r>
  <r>
    <n v="11200605"/>
    <n v="28720"/>
    <n v="5"/>
    <x v="0"/>
  </r>
  <r>
    <n v="11200848"/>
    <n v="26666"/>
    <n v="5"/>
    <x v="0"/>
  </r>
  <r>
    <n v="11200867"/>
    <n v="37051"/>
    <n v="4"/>
    <x v="3"/>
  </r>
  <r>
    <n v="11200876"/>
    <n v="39043"/>
    <n v="5"/>
    <x v="0"/>
  </r>
  <r>
    <n v="11200898"/>
    <n v="39105"/>
    <n v="4"/>
    <x v="6"/>
  </r>
  <r>
    <n v="11201473"/>
    <n v="37051"/>
    <n v="4"/>
    <x v="3"/>
  </r>
  <r>
    <n v="11201527"/>
    <n v="26666"/>
    <n v="6"/>
    <x v="2"/>
  </r>
  <r>
    <n v="11201544"/>
    <n v="28720"/>
    <n v="5"/>
    <x v="0"/>
  </r>
  <r>
    <n v="11202072"/>
    <n v="37263"/>
    <n v="5"/>
    <x v="0"/>
  </r>
  <r>
    <n v="11202290"/>
    <n v="31792"/>
    <n v="1"/>
    <x v="5"/>
  </r>
  <r>
    <n v="11202369"/>
    <n v="39043"/>
    <n v="2"/>
    <x v="5"/>
  </r>
  <r>
    <n v="11202753"/>
    <n v="44575"/>
    <n v="5"/>
    <x v="0"/>
  </r>
  <r>
    <n v="11202754"/>
    <n v="19353"/>
    <n v="4"/>
    <x v="3"/>
  </r>
  <r>
    <n v="11202903"/>
    <n v="34190"/>
    <n v="2"/>
    <x v="6"/>
  </r>
  <r>
    <n v="11203521"/>
    <n v="39056"/>
    <n v="3"/>
    <x v="1"/>
  </r>
  <r>
    <n v="11203593"/>
    <n v="44575"/>
    <n v="2"/>
    <x v="5"/>
  </r>
  <r>
    <n v="11203595"/>
    <n v="39105"/>
    <n v="1"/>
    <x v="5"/>
  </r>
  <r>
    <n v="11203683"/>
    <n v="39043"/>
    <n v="4"/>
    <x v="3"/>
  </r>
  <r>
    <n v="11203867"/>
    <n v="28720"/>
    <n v="6"/>
    <x v="2"/>
  </r>
  <r>
    <n v="11204021"/>
    <n v="39681"/>
    <n v="3"/>
    <x v="1"/>
  </r>
  <r>
    <n v="11204038"/>
    <n v="44575"/>
    <n v="2"/>
    <x v="5"/>
  </r>
  <r>
    <n v="11204040"/>
    <n v="44575"/>
    <n v="2"/>
    <x v="5"/>
  </r>
  <r>
    <n v="11204042"/>
    <n v="44575"/>
    <n v="2"/>
    <x v="5"/>
  </r>
  <r>
    <n v="11204116"/>
    <n v="39043"/>
    <n v="3"/>
    <x v="2"/>
  </r>
  <r>
    <n v="11204471"/>
    <n v="39043"/>
    <n v="1"/>
    <x v="5"/>
  </r>
  <r>
    <n v="11204937"/>
    <n v="28720"/>
    <n v="4"/>
    <x v="6"/>
  </r>
  <r>
    <n v="11205084"/>
    <n v="28720"/>
    <n v="3"/>
    <x v="1"/>
  </r>
  <r>
    <n v="11205088"/>
    <n v="39105"/>
    <n v="1"/>
    <x v="5"/>
  </r>
  <r>
    <n v="11205360"/>
    <n v="34190"/>
    <n v="2"/>
    <x v="5"/>
  </r>
  <r>
    <n v="11208508"/>
    <n v="39105"/>
    <n v="2"/>
    <x v="6"/>
  </r>
  <r>
    <n v="11208882"/>
    <n v="39043"/>
    <n v="4"/>
    <x v="3"/>
  </r>
  <r>
    <n v="11208891"/>
    <n v="28720"/>
    <n v="6"/>
    <x v="2"/>
  </r>
  <r>
    <n v="11208918"/>
    <n v="26666"/>
    <n v="4"/>
    <x v="3"/>
  </r>
  <r>
    <n v="11209101"/>
    <n v="26666"/>
    <n v="6"/>
    <x v="2"/>
  </r>
  <r>
    <n v="11209213"/>
    <n v="26666"/>
    <n v="4"/>
    <x v="3"/>
  </r>
  <r>
    <n v="11209250"/>
    <n v="31729"/>
    <n v="6"/>
    <x v="2"/>
  </r>
  <r>
    <n v="11209367"/>
    <n v="26666"/>
    <n v="5"/>
    <x v="0"/>
  </r>
  <r>
    <n v="11209475"/>
    <n v="24823"/>
    <n v="5"/>
    <x v="0"/>
  </r>
  <r>
    <n v="11209482"/>
    <n v="26666"/>
    <n v="4"/>
    <x v="3"/>
  </r>
  <r>
    <n v="11209522"/>
    <n v="28720"/>
    <n v="4"/>
    <x v="3"/>
  </r>
  <r>
    <n v="11209530"/>
    <n v="21407"/>
    <n v="4"/>
    <x v="3"/>
  </r>
  <r>
    <n v="11209538"/>
    <n v="39105"/>
    <n v="5"/>
    <x v="0"/>
  </r>
  <r>
    <n v="11209554"/>
    <n v="44575"/>
    <n v="4"/>
    <x v="3"/>
  </r>
  <r>
    <n v="11209583"/>
    <n v="35209"/>
    <n v="4"/>
    <x v="3"/>
  </r>
  <r>
    <n v="11209645"/>
    <n v="19353"/>
    <n v="4"/>
    <x v="3"/>
  </r>
  <r>
    <n v="11209662"/>
    <n v="42471"/>
    <n v="4"/>
    <x v="3"/>
  </r>
  <r>
    <n v="11209673"/>
    <n v="29675"/>
    <n v="4"/>
    <x v="3"/>
  </r>
  <r>
    <n v="11209738"/>
    <n v="30313"/>
    <n v="4"/>
    <x v="3"/>
  </r>
  <r>
    <n v="11209874"/>
    <n v="37002"/>
    <n v="5"/>
    <x v="0"/>
  </r>
  <r>
    <n v="11210068"/>
    <n v="31729"/>
    <n v="4"/>
    <x v="6"/>
  </r>
  <r>
    <n v="11210103"/>
    <n v="19353"/>
    <n v="4"/>
    <x v="3"/>
  </r>
  <r>
    <n v="11210145"/>
    <n v="28720"/>
    <n v="4"/>
    <x v="3"/>
  </r>
  <r>
    <n v="11210262"/>
    <n v="35146"/>
    <n v="5"/>
    <x v="0"/>
  </r>
  <r>
    <n v="11210283"/>
    <n v="26666"/>
    <n v="4"/>
    <x v="3"/>
  </r>
  <r>
    <n v="11210287"/>
    <n v="37627"/>
    <n v="6"/>
    <x v="2"/>
  </r>
  <r>
    <n v="11210300"/>
    <n v="44513"/>
    <n v="3"/>
    <x v="2"/>
  </r>
  <r>
    <n v="11210308"/>
    <n v="44513"/>
    <n v="3"/>
    <x v="2"/>
  </r>
  <r>
    <n v="11210329"/>
    <n v="44575"/>
    <n v="3"/>
    <x v="2"/>
  </r>
  <r>
    <n v="11210366"/>
    <n v="39043"/>
    <n v="4"/>
    <x v="3"/>
  </r>
  <r>
    <n v="11210396"/>
    <n v="32367"/>
    <n v="4"/>
    <x v="3"/>
  </r>
  <r>
    <n v="11210430"/>
    <n v="35209"/>
    <n v="4"/>
    <x v="3"/>
  </r>
  <r>
    <n v="11210547"/>
    <n v="26666"/>
    <n v="5"/>
    <x v="0"/>
  </r>
  <r>
    <n v="11210663"/>
    <n v="39043"/>
    <n v="4"/>
    <x v="3"/>
  </r>
  <r>
    <n v="11210665"/>
    <n v="37213"/>
    <n v="7"/>
    <x v="4"/>
  </r>
  <r>
    <n v="11210673"/>
    <n v="30313"/>
    <n v="5"/>
    <x v="0"/>
  </r>
  <r>
    <n v="11210677"/>
    <n v="39043"/>
    <n v="3"/>
    <x v="1"/>
  </r>
  <r>
    <n v="11210678"/>
    <n v="39056"/>
    <n v="2"/>
    <x v="5"/>
  </r>
  <r>
    <n v="11210679"/>
    <n v="28720"/>
    <n v="2"/>
    <x v="5"/>
  </r>
  <r>
    <n v="11210681"/>
    <n v="39105"/>
    <n v="1"/>
    <x v="5"/>
  </r>
  <r>
    <n v="11210682"/>
    <n v="39105"/>
    <n v="1"/>
    <x v="5"/>
  </r>
  <r>
    <n v="11210685"/>
    <n v="28720"/>
    <n v="1"/>
    <x v="5"/>
  </r>
  <r>
    <n v="11210692"/>
    <n v="19353"/>
    <n v="5"/>
    <x v="0"/>
  </r>
  <r>
    <n v="11210743"/>
    <n v="39043"/>
    <n v="4"/>
    <x v="3"/>
  </r>
  <r>
    <n v="11210777"/>
    <n v="44575"/>
    <n v="4"/>
    <x v="3"/>
  </r>
  <r>
    <n v="11210790"/>
    <n v="35159"/>
    <n v="4"/>
    <x v="3"/>
  </r>
  <r>
    <n v="11210791"/>
    <n v="30313"/>
    <n v="4"/>
    <x v="3"/>
  </r>
  <r>
    <n v="11210793"/>
    <n v="39681"/>
    <n v="4"/>
    <x v="3"/>
  </r>
  <r>
    <n v="11210849"/>
    <n v="37627"/>
    <n v="4"/>
    <x v="3"/>
  </r>
  <r>
    <n v="11210874"/>
    <n v="26666"/>
    <n v="5"/>
    <x v="0"/>
  </r>
  <r>
    <n v="11210876"/>
    <n v="19353"/>
    <n v="5"/>
    <x v="0"/>
  </r>
  <r>
    <n v="11210902"/>
    <n v="39043"/>
    <n v="5"/>
    <x v="0"/>
  </r>
  <r>
    <n v="11210944"/>
    <n v="44575"/>
    <n v="4"/>
    <x v="3"/>
  </r>
  <r>
    <n v="11210946"/>
    <n v="32136"/>
    <n v="4"/>
    <x v="3"/>
  </r>
  <r>
    <n v="11211052"/>
    <n v="26666"/>
    <n v="4"/>
    <x v="3"/>
  </r>
  <r>
    <n v="11211123"/>
    <n v="32367"/>
    <n v="7"/>
    <x v="4"/>
  </r>
  <r>
    <n v="11211125"/>
    <n v="35209"/>
    <n v="4"/>
    <x v="3"/>
  </r>
  <r>
    <n v="11211126"/>
    <n v="30313"/>
    <n v="6"/>
    <x v="2"/>
  </r>
  <r>
    <n v="11211148"/>
    <n v="44575"/>
    <n v="7"/>
    <x v="4"/>
  </r>
  <r>
    <n v="11211159"/>
    <n v="37627"/>
    <n v="6"/>
    <x v="2"/>
  </r>
  <r>
    <n v="11211175"/>
    <n v="44525"/>
    <n v="4"/>
    <x v="3"/>
  </r>
  <r>
    <n v="11211191"/>
    <n v="31792"/>
    <n v="5"/>
    <x v="0"/>
  </r>
  <r>
    <n v="11211296"/>
    <n v="42521"/>
    <n v="5"/>
    <x v="0"/>
  </r>
  <r>
    <n v="11211324"/>
    <n v="28720"/>
    <n v="4"/>
    <x v="3"/>
  </r>
  <r>
    <n v="11211334"/>
    <n v="39681"/>
    <n v="4"/>
    <x v="3"/>
  </r>
  <r>
    <n v="11211347"/>
    <n v="36988"/>
    <n v="4"/>
    <x v="3"/>
  </r>
  <r>
    <n v="11211392"/>
    <n v="37213"/>
    <n v="7"/>
    <x v="4"/>
  </r>
  <r>
    <n v="11211474"/>
    <n v="26666"/>
    <n v="4"/>
    <x v="3"/>
  </r>
  <r>
    <n v="11211485"/>
    <n v="30313"/>
    <n v="4"/>
    <x v="3"/>
  </r>
  <r>
    <n v="11211524"/>
    <n v="19353"/>
    <n v="4"/>
    <x v="3"/>
  </r>
  <r>
    <n v="11211553"/>
    <n v="36988"/>
    <n v="4"/>
    <x v="3"/>
  </r>
  <r>
    <n v="11211578"/>
    <n v="30313"/>
    <n v="6"/>
    <x v="2"/>
  </r>
  <r>
    <n v="11211764"/>
    <n v="42521"/>
    <n v="5"/>
    <x v="0"/>
  </r>
  <r>
    <n v="11211858"/>
    <n v="19353"/>
    <n v="4"/>
    <x v="3"/>
  </r>
  <r>
    <n v="11211983"/>
    <n v="31729"/>
    <n v="2"/>
    <x v="6"/>
  </r>
  <r>
    <n v="11211985"/>
    <n v="31729"/>
    <n v="3"/>
    <x v="1"/>
  </r>
  <r>
    <n v="11211986"/>
    <n v="31729"/>
    <n v="3"/>
    <x v="1"/>
  </r>
  <r>
    <n v="11212039"/>
    <n v="28720"/>
    <n v="4"/>
    <x v="3"/>
  </r>
  <r>
    <n v="11212287"/>
    <n v="19353"/>
    <n v="4"/>
    <x v="3"/>
  </r>
  <r>
    <n v="11212405"/>
    <n v="44575"/>
    <n v="4"/>
    <x v="3"/>
  </r>
  <r>
    <n v="11212507"/>
    <n v="19353"/>
    <n v="5"/>
    <x v="0"/>
  </r>
  <r>
    <n v="11212630"/>
    <n v="19353"/>
    <n v="4"/>
    <x v="3"/>
  </r>
  <r>
    <n v="11212658"/>
    <n v="37051"/>
    <n v="4"/>
    <x v="3"/>
  </r>
  <r>
    <n v="11212703"/>
    <n v="28720"/>
    <n v="5"/>
    <x v="0"/>
  </r>
  <r>
    <n v="11212733"/>
    <n v="21407"/>
    <n v="1"/>
    <x v="5"/>
  </r>
  <r>
    <n v="11212748"/>
    <n v="28720"/>
    <n v="5"/>
    <x v="0"/>
  </r>
  <r>
    <n v="11212763"/>
    <n v="36988"/>
    <n v="4"/>
    <x v="3"/>
  </r>
  <r>
    <n v="11212788"/>
    <n v="39105"/>
    <n v="2"/>
    <x v="6"/>
  </r>
  <r>
    <n v="11212933"/>
    <n v="42521"/>
    <n v="4"/>
    <x v="3"/>
  </r>
  <r>
    <n v="11212961"/>
    <n v="39043"/>
    <n v="4"/>
    <x v="6"/>
  </r>
  <r>
    <n v="11213058"/>
    <n v="26666"/>
    <n v="5"/>
    <x v="0"/>
  </r>
  <r>
    <n v="11213077"/>
    <n v="42521"/>
    <n v="4"/>
    <x v="3"/>
  </r>
  <r>
    <n v="11213133"/>
    <n v="31729"/>
    <n v="5"/>
    <x v="0"/>
  </r>
  <r>
    <n v="11213241"/>
    <n v="28720"/>
    <n v="7"/>
    <x v="4"/>
  </r>
  <r>
    <n v="11213347"/>
    <n v="36988"/>
    <n v="4"/>
    <x v="3"/>
  </r>
  <r>
    <n v="11213499"/>
    <n v="44575"/>
    <n v="5"/>
    <x v="0"/>
  </r>
  <r>
    <n v="11213562"/>
    <n v="42521"/>
    <n v="4"/>
    <x v="3"/>
  </r>
  <r>
    <n v="11213854"/>
    <n v="26666"/>
    <n v="6"/>
    <x v="2"/>
  </r>
  <r>
    <n v="11213863"/>
    <n v="29675"/>
    <n v="5"/>
    <x v="0"/>
  </r>
  <r>
    <n v="11213876"/>
    <n v="21407"/>
    <n v="7"/>
    <x v="4"/>
  </r>
  <r>
    <n v="11214218"/>
    <n v="35209"/>
    <n v="5"/>
    <x v="0"/>
  </r>
  <r>
    <n v="11214248"/>
    <n v="32136"/>
    <n v="5"/>
    <x v="0"/>
  </r>
  <r>
    <n v="11214256"/>
    <n v="31792"/>
    <n v="4"/>
    <x v="3"/>
  </r>
  <r>
    <n v="11214536"/>
    <n v="19353"/>
    <n v="4"/>
    <x v="3"/>
  </r>
  <r>
    <n v="11214607"/>
    <n v="39681"/>
    <n v="5"/>
    <x v="0"/>
  </r>
  <r>
    <n v="11214703"/>
    <n v="31729"/>
    <n v="4"/>
    <x v="6"/>
  </r>
  <r>
    <n v="11214711"/>
    <n v="28720"/>
    <n v="4"/>
    <x v="3"/>
  </r>
  <r>
    <n v="11214753"/>
    <n v="28720"/>
    <n v="3"/>
    <x v="1"/>
  </r>
  <r>
    <n v="11214754"/>
    <n v="44525"/>
    <n v="3"/>
    <x v="1"/>
  </r>
  <r>
    <n v="11214862"/>
    <n v="28720"/>
    <n v="4"/>
    <x v="3"/>
  </r>
  <r>
    <n v="11214870"/>
    <n v="42521"/>
    <n v="4"/>
    <x v="3"/>
  </r>
  <r>
    <n v="11214878"/>
    <n v="21407"/>
    <n v="4"/>
    <x v="3"/>
  </r>
  <r>
    <n v="11214879"/>
    <n v="39043"/>
    <n v="5"/>
    <x v="0"/>
  </r>
  <r>
    <n v="11214924"/>
    <n v="19353"/>
    <n v="4"/>
    <x v="3"/>
  </r>
  <r>
    <n v="11215007"/>
    <n v="37213"/>
    <n v="4"/>
    <x v="3"/>
  </r>
  <r>
    <n v="11215046"/>
    <n v="32136"/>
    <n v="4"/>
    <x v="3"/>
  </r>
  <r>
    <n v="11215060"/>
    <n v="30313"/>
    <n v="7"/>
    <x v="4"/>
  </r>
  <r>
    <n v="11215124"/>
    <n v="21407"/>
    <n v="4"/>
    <x v="3"/>
  </r>
  <r>
    <n v="11215172"/>
    <n v="36988"/>
    <n v="5"/>
    <x v="0"/>
  </r>
  <r>
    <n v="11215237"/>
    <n v="39105"/>
    <n v="5"/>
    <x v="0"/>
  </r>
  <r>
    <n v="11215648"/>
    <n v="35209"/>
    <n v="4"/>
    <x v="3"/>
  </r>
  <r>
    <n v="11215784"/>
    <n v="26666"/>
    <n v="4"/>
    <x v="3"/>
  </r>
  <r>
    <n v="11216122"/>
    <n v="26666"/>
    <n v="4"/>
    <x v="3"/>
  </r>
  <r>
    <n v="11216173"/>
    <n v="42521"/>
    <n v="4"/>
    <x v="3"/>
  </r>
  <r>
    <n v="11216459"/>
    <n v="39043"/>
    <n v="4"/>
    <x v="6"/>
  </r>
  <r>
    <n v="11216462"/>
    <n v="42521"/>
    <n v="4"/>
    <x v="3"/>
  </r>
  <r>
    <n v="11216471"/>
    <n v="37627"/>
    <n v="5"/>
    <x v="0"/>
  </r>
  <r>
    <n v="11216489"/>
    <n v="28720"/>
    <n v="2"/>
    <x v="6"/>
  </r>
  <r>
    <n v="11216493"/>
    <n v="26666"/>
    <n v="4"/>
    <x v="3"/>
  </r>
  <r>
    <n v="11216531"/>
    <n v="28720"/>
    <n v="4"/>
    <x v="3"/>
  </r>
  <r>
    <n v="11216556"/>
    <n v="32367"/>
    <n v="4"/>
    <x v="3"/>
  </r>
  <r>
    <n v="11216724"/>
    <n v="26666"/>
    <n v="4"/>
    <x v="3"/>
  </r>
  <r>
    <n v="11217091"/>
    <n v="44525"/>
    <n v="4"/>
    <x v="3"/>
  </r>
  <r>
    <n v="11217093"/>
    <n v="29688"/>
    <n v="5"/>
    <x v="0"/>
  </r>
  <r>
    <n v="11217102"/>
    <n v="39681"/>
    <n v="4"/>
    <x v="3"/>
  </r>
  <r>
    <n v="11217103"/>
    <n v="42459"/>
    <n v="5"/>
    <x v="0"/>
  </r>
  <r>
    <n v="11217105"/>
    <n v="37213"/>
    <n v="6"/>
    <x v="2"/>
  </r>
  <r>
    <n v="11217172"/>
    <n v="19353"/>
    <n v="4"/>
    <x v="3"/>
  </r>
  <r>
    <n v="11217199"/>
    <n v="28720"/>
    <n v="5"/>
    <x v="0"/>
  </r>
  <r>
    <n v="11217205"/>
    <n v="28720"/>
    <n v="1"/>
    <x v="5"/>
  </r>
  <r>
    <n v="11217257"/>
    <n v="39043"/>
    <n v="5"/>
    <x v="0"/>
  </r>
  <r>
    <n v="11217538"/>
    <n v="39043"/>
    <n v="4"/>
    <x v="3"/>
  </r>
  <r>
    <n v="11217736"/>
    <n v="37627"/>
    <n v="4"/>
    <x v="3"/>
  </r>
  <r>
    <n v="11217900"/>
    <n v="36988"/>
    <n v="6"/>
    <x v="2"/>
  </r>
  <r>
    <n v="11217922"/>
    <n v="26666"/>
    <n v="4"/>
    <x v="3"/>
  </r>
  <r>
    <n v="11217964"/>
    <n v="42521"/>
    <n v="5"/>
    <x v="0"/>
  </r>
  <r>
    <n v="11217974"/>
    <n v="39681"/>
    <n v="4"/>
    <x v="3"/>
  </r>
  <r>
    <n v="11218156"/>
    <n v="39681"/>
    <n v="5"/>
    <x v="0"/>
  </r>
  <r>
    <n v="11218268"/>
    <n v="37263"/>
    <n v="5"/>
    <x v="0"/>
  </r>
  <r>
    <n v="11218271"/>
    <n v="39105"/>
    <n v="1"/>
    <x v="5"/>
  </r>
  <r>
    <n v="11218360"/>
    <n v="39043"/>
    <n v="4"/>
    <x v="3"/>
  </r>
  <r>
    <n v="11218454"/>
    <n v="31742"/>
    <n v="5"/>
    <x v="0"/>
  </r>
  <r>
    <n v="11218535"/>
    <n v="39043"/>
    <n v="2"/>
    <x v="5"/>
  </r>
  <r>
    <n v="11218773"/>
    <n v="44575"/>
    <n v="4"/>
    <x v="6"/>
  </r>
  <r>
    <n v="11218963"/>
    <n v="35159"/>
    <n v="5"/>
    <x v="0"/>
  </r>
  <r>
    <n v="11219076"/>
    <n v="37213"/>
    <n v="4"/>
    <x v="3"/>
  </r>
  <r>
    <n v="11219255"/>
    <n v="26666"/>
    <n v="4"/>
    <x v="3"/>
  </r>
  <r>
    <n v="11219350"/>
    <n v="28720"/>
    <n v="1"/>
    <x v="5"/>
  </r>
  <r>
    <n v="11219478"/>
    <n v="31792"/>
    <n v="3"/>
    <x v="2"/>
  </r>
  <r>
    <n v="11219492"/>
    <n v="21407"/>
    <n v="3"/>
    <x v="2"/>
  </r>
  <r>
    <n v="11219509"/>
    <n v="39043"/>
    <n v="4"/>
    <x v="6"/>
  </r>
  <r>
    <n v="11219547"/>
    <n v="26666"/>
    <n v="5"/>
    <x v="0"/>
  </r>
  <r>
    <n v="11219810"/>
    <n v="42521"/>
    <n v="4"/>
    <x v="3"/>
  </r>
  <r>
    <n v="11219831"/>
    <n v="28720"/>
    <n v="7"/>
    <x v="4"/>
  </r>
  <r>
    <n v="11220074"/>
    <n v="39043"/>
    <n v="4"/>
    <x v="6"/>
  </r>
  <r>
    <n v="11220124"/>
    <n v="29738"/>
    <n v="5"/>
    <x v="0"/>
  </r>
  <r>
    <n v="11220880"/>
    <n v="28720"/>
    <n v="3"/>
    <x v="1"/>
  </r>
  <r>
    <n v="11220882"/>
    <n v="28720"/>
    <n v="4"/>
    <x v="6"/>
  </r>
  <r>
    <n v="11220883"/>
    <n v="39105"/>
    <n v="1"/>
    <x v="5"/>
  </r>
  <r>
    <n v="11220887"/>
    <n v="28720"/>
    <n v="3"/>
    <x v="2"/>
  </r>
  <r>
    <n v="11220891"/>
    <n v="21407"/>
    <n v="1"/>
    <x v="5"/>
  </r>
  <r>
    <n v="11220892"/>
    <n v="28720"/>
    <n v="1"/>
    <x v="5"/>
  </r>
  <r>
    <n v="11220918"/>
    <n v="39043"/>
    <n v="3"/>
    <x v="2"/>
  </r>
  <r>
    <n v="11221450"/>
    <n v="39043"/>
    <n v="4"/>
    <x v="6"/>
  </r>
  <r>
    <n v="11222367"/>
    <n v="39043"/>
    <n v="5"/>
    <x v="0"/>
  </r>
  <r>
    <n v="11222850"/>
    <n v="39105"/>
    <n v="3"/>
    <x v="1"/>
  </r>
  <r>
    <n v="11223236"/>
    <n v="36988"/>
    <n v="5"/>
    <x v="0"/>
  </r>
  <r>
    <n v="11223696"/>
    <n v="37263"/>
    <n v="3"/>
    <x v="1"/>
  </r>
  <r>
    <n v="11223834"/>
    <n v="42521"/>
    <n v="4"/>
    <x v="3"/>
  </r>
  <r>
    <n v="11223840"/>
    <n v="37051"/>
    <n v="4"/>
    <x v="3"/>
  </r>
  <r>
    <n v="11224262"/>
    <n v="28720"/>
    <n v="4"/>
    <x v="3"/>
  </r>
  <r>
    <n v="11224266"/>
    <n v="28720"/>
    <n v="4"/>
    <x v="3"/>
  </r>
  <r>
    <n v="11224319"/>
    <n v="37263"/>
    <n v="2"/>
    <x v="6"/>
  </r>
  <r>
    <n v="11224454"/>
    <n v="37263"/>
    <n v="1"/>
    <x v="5"/>
  </r>
  <r>
    <n v="11224458"/>
    <n v="39043"/>
    <n v="1"/>
    <x v="5"/>
  </r>
  <r>
    <n v="11224684"/>
    <n v="31792"/>
    <n v="5"/>
    <x v="0"/>
  </r>
  <r>
    <n v="11224952"/>
    <n v="39043"/>
    <n v="7"/>
    <x v="4"/>
  </r>
  <r>
    <n v="11225340"/>
    <n v="26666"/>
    <n v="4"/>
    <x v="3"/>
  </r>
  <r>
    <n v="11225765"/>
    <n v="42521"/>
    <n v="5"/>
    <x v="0"/>
  </r>
  <r>
    <n v="11225960"/>
    <n v="39043"/>
    <n v="2"/>
    <x v="5"/>
  </r>
  <r>
    <n v="11226320"/>
    <n v="39681"/>
    <n v="4"/>
    <x v="3"/>
  </r>
  <r>
    <n v="11226377"/>
    <n v="31729"/>
    <n v="2"/>
    <x v="5"/>
  </r>
  <r>
    <n v="11226388"/>
    <n v="42521"/>
    <n v="4"/>
    <x v="3"/>
  </r>
  <r>
    <n v="11227223"/>
    <n v="39043"/>
    <n v="2"/>
    <x v="6"/>
  </r>
  <r>
    <n v="11227682"/>
    <n v="42521"/>
    <n v="4"/>
    <x v="3"/>
  </r>
  <r>
    <n v="11227840"/>
    <n v="39105"/>
    <n v="1"/>
    <x v="5"/>
  </r>
  <r>
    <n v="11228498"/>
    <n v="21407"/>
    <n v="7"/>
    <x v="4"/>
  </r>
  <r>
    <n v="11228949"/>
    <n v="44575"/>
    <n v="3"/>
    <x v="1"/>
  </r>
  <r>
    <n v="11229027"/>
    <n v="39043"/>
    <n v="4"/>
    <x v="6"/>
  </r>
  <r>
    <n v="11229065"/>
    <n v="28720"/>
    <n v="1"/>
    <x v="5"/>
  </r>
  <r>
    <n v="11229299"/>
    <n v="28720"/>
    <n v="1"/>
    <x v="5"/>
  </r>
  <r>
    <n v="11229716"/>
    <n v="44575"/>
    <n v="6"/>
    <x v="2"/>
  </r>
  <r>
    <n v="11229743"/>
    <n v="28720"/>
    <n v="5"/>
    <x v="0"/>
  </r>
  <r>
    <n v="11230092"/>
    <n v="28720"/>
    <n v="2"/>
    <x v="5"/>
  </r>
  <r>
    <n v="11231114"/>
    <n v="31729"/>
    <n v="3"/>
    <x v="2"/>
  </r>
  <r>
    <n v="11231184"/>
    <n v="39043"/>
    <n v="7"/>
    <x v="4"/>
  </r>
  <r>
    <n v="11232170"/>
    <n v="39043"/>
    <n v="4"/>
    <x v="6"/>
  </r>
  <r>
    <n v="11232308"/>
    <n v="39043"/>
    <n v="4"/>
    <x v="6"/>
  </r>
  <r>
    <n v="11232450"/>
    <n v="28720"/>
    <n v="4"/>
    <x v="6"/>
  </r>
  <r>
    <n v="11232452"/>
    <n v="44575"/>
    <n v="5"/>
    <x v="0"/>
  </r>
  <r>
    <n v="11232456"/>
    <n v="26666"/>
    <n v="5"/>
    <x v="0"/>
  </r>
  <r>
    <n v="11233576"/>
    <n v="44513"/>
    <n v="3"/>
    <x v="1"/>
  </r>
  <r>
    <n v="11233635"/>
    <n v="39043"/>
    <n v="4"/>
    <x v="6"/>
  </r>
  <r>
    <n v="11233761"/>
    <n v="28720"/>
    <n v="3"/>
    <x v="2"/>
  </r>
  <r>
    <n v="11233813"/>
    <n v="21407"/>
    <n v="4"/>
    <x v="3"/>
  </r>
  <r>
    <n v="11233850"/>
    <n v="37263"/>
    <n v="3"/>
    <x v="1"/>
  </r>
  <r>
    <n v="11234121"/>
    <n v="37263"/>
    <n v="4"/>
    <x v="6"/>
  </r>
  <r>
    <n v="11234135"/>
    <n v="34190"/>
    <n v="3"/>
    <x v="1"/>
  </r>
  <r>
    <n v="11234137"/>
    <n v="39105"/>
    <n v="5"/>
    <x v="0"/>
  </r>
  <r>
    <n v="11234864"/>
    <n v="28720"/>
    <n v="1"/>
    <x v="5"/>
  </r>
  <r>
    <n v="11234865"/>
    <n v="21407"/>
    <n v="5"/>
    <x v="0"/>
  </r>
  <r>
    <n v="11235755"/>
    <n v="44575"/>
    <n v="2"/>
    <x v="5"/>
  </r>
  <r>
    <n v="11235946"/>
    <n v="39043"/>
    <n v="2"/>
    <x v="5"/>
  </r>
  <r>
    <n v="11235948"/>
    <n v="34190"/>
    <n v="1"/>
    <x v="5"/>
  </r>
  <r>
    <n v="11235950"/>
    <n v="39056"/>
    <n v="2"/>
    <x v="5"/>
  </r>
  <r>
    <n v="11235954"/>
    <n v="39043"/>
    <n v="1"/>
    <x v="5"/>
  </r>
  <r>
    <n v="11235955"/>
    <n v="21407"/>
    <n v="2"/>
    <x v="6"/>
  </r>
  <r>
    <n v="11237391"/>
    <n v="44513"/>
    <n v="4"/>
    <x v="6"/>
  </r>
  <r>
    <n v="11238085"/>
    <n v="39105"/>
    <n v="5"/>
    <x v="0"/>
  </r>
  <r>
    <n v="11238089"/>
    <n v="44575"/>
    <n v="5"/>
    <x v="0"/>
  </r>
  <r>
    <n v="11238090"/>
    <n v="21407"/>
    <n v="5"/>
    <x v="0"/>
  </r>
  <r>
    <n v="11238095"/>
    <n v="28720"/>
    <n v="4"/>
    <x v="6"/>
  </r>
  <r>
    <n v="11238097"/>
    <n v="28720"/>
    <n v="4"/>
    <x v="6"/>
  </r>
  <r>
    <n v="11238222"/>
    <n v="39105"/>
    <n v="2"/>
    <x v="5"/>
  </r>
  <r>
    <n v="11238568"/>
    <n v="44575"/>
    <n v="3"/>
    <x v="1"/>
  </r>
  <r>
    <n v="11238570"/>
    <n v="44575"/>
    <n v="2"/>
    <x v="5"/>
  </r>
  <r>
    <n v="11238579"/>
    <n v="28720"/>
    <n v="2"/>
    <x v="5"/>
  </r>
  <r>
    <n v="11238582"/>
    <n v="34190"/>
    <n v="4"/>
    <x v="6"/>
  </r>
  <r>
    <n v="11238649"/>
    <n v="39056"/>
    <n v="5"/>
    <x v="0"/>
  </r>
  <r>
    <n v="11238650"/>
    <n v="39105"/>
    <n v="3"/>
    <x v="1"/>
  </r>
  <r>
    <n v="11238661"/>
    <n v="39681"/>
    <n v="4"/>
    <x v="3"/>
  </r>
  <r>
    <n v="11239340"/>
    <n v="28720"/>
    <n v="4"/>
    <x v="6"/>
  </r>
  <r>
    <n v="11239620"/>
    <n v="44575"/>
    <n v="4"/>
    <x v="6"/>
  </r>
  <r>
    <n v="11239647"/>
    <n v="28720"/>
    <n v="4"/>
    <x v="3"/>
  </r>
  <r>
    <n v="11239648"/>
    <n v="28720"/>
    <n v="4"/>
    <x v="3"/>
  </r>
  <r>
    <n v="11239650"/>
    <n v="28720"/>
    <n v="4"/>
    <x v="3"/>
  </r>
  <r>
    <n v="11239652"/>
    <n v="28720"/>
    <n v="4"/>
    <x v="3"/>
  </r>
  <r>
    <n v="11241440"/>
    <n v="44575"/>
    <n v="3"/>
    <x v="1"/>
  </r>
  <r>
    <n v="11241649"/>
    <n v="28720"/>
    <n v="1"/>
    <x v="5"/>
  </r>
  <r>
    <n v="11241732"/>
    <n v="21407"/>
    <n v="1"/>
    <x v="5"/>
  </r>
  <r>
    <n v="11241735"/>
    <n v="28720"/>
    <n v="1"/>
    <x v="5"/>
  </r>
  <r>
    <n v="11241740"/>
    <n v="39105"/>
    <n v="1"/>
    <x v="5"/>
  </r>
  <r>
    <n v="11241930"/>
    <n v="19353"/>
    <n v="5"/>
    <x v="0"/>
  </r>
  <r>
    <n v="11241931"/>
    <n v="39681"/>
    <n v="4"/>
    <x v="3"/>
  </r>
  <r>
    <n v="11241934"/>
    <n v="37627"/>
    <n v="5"/>
    <x v="0"/>
  </r>
  <r>
    <n v="11241935"/>
    <n v="28720"/>
    <n v="4"/>
    <x v="3"/>
  </r>
  <r>
    <n v="11241936"/>
    <n v="28720"/>
    <n v="4"/>
    <x v="3"/>
  </r>
  <r>
    <n v="11242573"/>
    <n v="37263"/>
    <n v="2"/>
    <x v="6"/>
  </r>
  <r>
    <n v="11242678"/>
    <n v="44575"/>
    <n v="1"/>
    <x v="5"/>
  </r>
  <r>
    <n v="11242726"/>
    <n v="29675"/>
    <n v="4"/>
    <x v="3"/>
  </r>
  <r>
    <n v="11242861"/>
    <n v="21407"/>
    <n v="4"/>
    <x v="3"/>
  </r>
  <r>
    <n v="11242874"/>
    <n v="32367"/>
    <n v="3"/>
    <x v="2"/>
  </r>
  <r>
    <n v="11243806"/>
    <n v="39105"/>
    <n v="1"/>
    <x v="5"/>
  </r>
  <r>
    <n v="11244967"/>
    <n v="39043"/>
    <n v="3"/>
    <x v="1"/>
  </r>
  <r>
    <n v="11245045"/>
    <n v="37263"/>
    <n v="1"/>
    <x v="5"/>
  </r>
  <r>
    <n v="11245074"/>
    <n v="44575"/>
    <n v="3"/>
    <x v="1"/>
  </r>
  <r>
    <n v="11245152"/>
    <n v="28720"/>
    <n v="5"/>
    <x v="0"/>
  </r>
  <r>
    <n v="11245468"/>
    <n v="37627"/>
    <n v="7"/>
    <x v="4"/>
  </r>
  <r>
    <n v="11245767"/>
    <n v="39105"/>
    <n v="5"/>
    <x v="0"/>
  </r>
  <r>
    <n v="11246272"/>
    <n v="39681"/>
    <n v="6"/>
    <x v="2"/>
  </r>
  <r>
    <n v="11246353"/>
    <n v="26877"/>
    <n v="4"/>
    <x v="3"/>
  </r>
  <r>
    <n v="11246641"/>
    <n v="28720"/>
    <n v="2"/>
    <x v="5"/>
  </r>
  <r>
    <n v="11246659"/>
    <n v="19353"/>
    <n v="4"/>
    <x v="3"/>
  </r>
  <r>
    <n v="11246671"/>
    <n v="39043"/>
    <n v="1"/>
    <x v="5"/>
  </r>
  <r>
    <n v="11246676"/>
    <n v="39105"/>
    <n v="1"/>
    <x v="5"/>
  </r>
  <r>
    <n v="11248122"/>
    <n v="39105"/>
    <n v="4"/>
    <x v="3"/>
  </r>
  <r>
    <n v="11248124"/>
    <n v="28720"/>
    <n v="4"/>
    <x v="3"/>
  </r>
  <r>
    <n v="11248126"/>
    <n v="28720"/>
    <n v="4"/>
    <x v="3"/>
  </r>
  <r>
    <n v="11248272"/>
    <n v="39105"/>
    <n v="5"/>
    <x v="0"/>
  </r>
  <r>
    <n v="11248273"/>
    <n v="44575"/>
    <n v="3"/>
    <x v="1"/>
  </r>
  <r>
    <n v="11248800"/>
    <n v="39105"/>
    <n v="3"/>
    <x v="2"/>
  </r>
  <r>
    <n v="11249085"/>
    <n v="37263"/>
    <n v="2"/>
    <x v="6"/>
  </r>
  <r>
    <n v="11249307"/>
    <n v="44525"/>
    <n v="4"/>
    <x v="6"/>
  </r>
  <r>
    <n v="11249342"/>
    <n v="44575"/>
    <n v="3"/>
    <x v="1"/>
  </r>
  <r>
    <n v="11249810"/>
    <n v="44575"/>
    <n v="3"/>
    <x v="2"/>
  </r>
  <r>
    <n v="11249813"/>
    <n v="37213"/>
    <n v="3"/>
    <x v="2"/>
  </r>
  <r>
    <n v="11249815"/>
    <n v="44575"/>
    <n v="3"/>
    <x v="2"/>
  </r>
  <r>
    <n v="11249816"/>
    <n v="44575"/>
    <n v="3"/>
    <x v="2"/>
  </r>
  <r>
    <n v="11249818"/>
    <n v="39681"/>
    <n v="3"/>
    <x v="2"/>
  </r>
  <r>
    <n v="11249992"/>
    <n v="37263"/>
    <n v="1"/>
    <x v="5"/>
  </r>
  <r>
    <n v="11249993"/>
    <n v="21407"/>
    <n v="1"/>
    <x v="5"/>
  </r>
  <r>
    <n v="11250033"/>
    <n v="44575"/>
    <n v="1"/>
    <x v="5"/>
  </r>
  <r>
    <n v="11250035"/>
    <n v="37263"/>
    <n v="1"/>
    <x v="5"/>
  </r>
  <r>
    <n v="11250037"/>
    <n v="44575"/>
    <n v="2"/>
    <x v="5"/>
  </r>
  <r>
    <n v="11250419"/>
    <n v="21407"/>
    <n v="3"/>
    <x v="2"/>
  </r>
  <r>
    <n v="11250649"/>
    <n v="31742"/>
    <n v="1"/>
    <x v="5"/>
  </r>
  <r>
    <n v="11251176"/>
    <n v="39105"/>
    <n v="1"/>
    <x v="5"/>
  </r>
  <r>
    <n v="11251199"/>
    <n v="28720"/>
    <n v="1"/>
    <x v="5"/>
  </r>
  <r>
    <n v="11251211"/>
    <n v="28720"/>
    <n v="1"/>
    <x v="5"/>
  </r>
  <r>
    <n v="11251768"/>
    <n v="37263"/>
    <n v="3"/>
    <x v="2"/>
  </r>
  <r>
    <n v="11253709"/>
    <n v="39043"/>
    <n v="3"/>
    <x v="1"/>
  </r>
  <r>
    <n v="11253886"/>
    <n v="44575"/>
    <n v="1"/>
    <x v="5"/>
  </r>
  <r>
    <n v="11254198"/>
    <n v="44575"/>
    <n v="3"/>
    <x v="1"/>
  </r>
  <r>
    <n v="11254200"/>
    <n v="39681"/>
    <n v="3"/>
    <x v="1"/>
  </r>
  <r>
    <n v="11254453"/>
    <n v="21407"/>
    <n v="4"/>
    <x v="6"/>
  </r>
  <r>
    <n v="11255429"/>
    <n v="26666"/>
    <n v="2"/>
    <x v="6"/>
  </r>
  <r>
    <n v="11255504"/>
    <n v="31729"/>
    <n v="1"/>
    <x v="5"/>
  </r>
  <r>
    <n v="11255513"/>
    <n v="44575"/>
    <n v="4"/>
    <x v="6"/>
  </r>
  <r>
    <n v="11255539"/>
    <n v="44575"/>
    <n v="3"/>
    <x v="1"/>
  </r>
  <r>
    <n v="11255557"/>
    <n v="39056"/>
    <n v="1"/>
    <x v="5"/>
  </r>
  <r>
    <n v="11255573"/>
    <n v="37263"/>
    <n v="7"/>
    <x v="4"/>
  </r>
  <r>
    <n v="11255576"/>
    <n v="37263"/>
    <n v="5"/>
    <x v="0"/>
  </r>
  <r>
    <n v="11255585"/>
    <n v="39105"/>
    <n v="1"/>
    <x v="5"/>
  </r>
  <r>
    <n v="11255586"/>
    <n v="31729"/>
    <n v="2"/>
    <x v="6"/>
  </r>
  <r>
    <n v="11255592"/>
    <n v="28720"/>
    <n v="1"/>
    <x v="5"/>
  </r>
  <r>
    <n v="11255609"/>
    <n v="28720"/>
    <n v="5"/>
    <x v="0"/>
  </r>
  <r>
    <n v="11255628"/>
    <n v="31792"/>
    <n v="2"/>
    <x v="5"/>
  </r>
  <r>
    <n v="11255631"/>
    <n v="31792"/>
    <n v="2"/>
    <x v="5"/>
  </r>
  <r>
    <n v="11256658"/>
    <n v="44575"/>
    <n v="4"/>
    <x v="6"/>
  </r>
  <r>
    <n v="11256979"/>
    <n v="28720"/>
    <n v="3"/>
    <x v="2"/>
  </r>
  <r>
    <n v="11257545"/>
    <n v="28720"/>
    <n v="2"/>
    <x v="6"/>
  </r>
  <r>
    <n v="11257546"/>
    <n v="21407"/>
    <n v="1"/>
    <x v="5"/>
  </r>
  <r>
    <n v="11257681"/>
    <n v="39681"/>
    <n v="1"/>
    <x v="5"/>
  </r>
  <r>
    <n v="11258084"/>
    <n v="44575"/>
    <n v="3"/>
    <x v="2"/>
  </r>
  <r>
    <n v="11258090"/>
    <n v="44575"/>
    <n v="3"/>
    <x v="1"/>
  </r>
  <r>
    <n v="11258099"/>
    <n v="35209"/>
    <n v="10"/>
    <x v="7"/>
  </r>
  <r>
    <n v="11258134"/>
    <n v="35209"/>
    <n v="8"/>
    <x v="8"/>
  </r>
  <r>
    <n v="11258137"/>
    <n v="32367"/>
    <n v="9"/>
    <x v="9"/>
  </r>
  <r>
    <n v="11258178"/>
    <n v="28720"/>
    <n v="3"/>
    <x v="2"/>
  </r>
  <r>
    <n v="11258581"/>
    <n v="37213"/>
    <n v="8"/>
    <x v="8"/>
  </r>
  <r>
    <n v="11258582"/>
    <n v="35209"/>
    <n v="8"/>
    <x v="8"/>
  </r>
  <r>
    <n v="11258584"/>
    <n v="37263"/>
    <n v="10"/>
    <x v="7"/>
  </r>
  <r>
    <n v="11258596"/>
    <n v="39681"/>
    <n v="3"/>
    <x v="1"/>
  </r>
  <r>
    <n v="11258597"/>
    <n v="39681"/>
    <n v="3"/>
    <x v="1"/>
  </r>
  <r>
    <n v="11258598"/>
    <n v="44575"/>
    <n v="1"/>
    <x v="5"/>
  </r>
  <r>
    <n v="11258600"/>
    <n v="44575"/>
    <n v="4"/>
    <x v="6"/>
  </r>
  <r>
    <n v="11258604"/>
    <n v="44513"/>
    <n v="2"/>
    <x v="6"/>
  </r>
  <r>
    <n v="11258606"/>
    <n v="44525"/>
    <n v="3"/>
    <x v="1"/>
  </r>
  <r>
    <n v="11258670"/>
    <n v="37263"/>
    <n v="8"/>
    <x v="8"/>
  </r>
  <r>
    <n v="11258681"/>
    <n v="44575"/>
    <n v="5"/>
    <x v="0"/>
  </r>
  <r>
    <n v="11258713"/>
    <n v="39681"/>
    <n v="1"/>
    <x v="5"/>
  </r>
  <r>
    <n v="11258729"/>
    <n v="34190"/>
    <n v="3"/>
    <x v="2"/>
  </r>
  <r>
    <n v="11258731"/>
    <n v="44575"/>
    <n v="1"/>
    <x v="5"/>
  </r>
  <r>
    <n v="11258735"/>
    <n v="34190"/>
    <n v="3"/>
    <x v="2"/>
  </r>
  <r>
    <n v="11258741"/>
    <n v="39043"/>
    <n v="1"/>
    <x v="5"/>
  </r>
  <r>
    <n v="11258764"/>
    <n v="39681"/>
    <n v="5"/>
    <x v="0"/>
  </r>
  <r>
    <n v="11258773"/>
    <n v="39043"/>
    <n v="1"/>
    <x v="5"/>
  </r>
  <r>
    <n v="11258846"/>
    <n v="30313"/>
    <n v="12"/>
    <x v="10"/>
  </r>
  <r>
    <n v="11258847"/>
    <n v="32367"/>
    <n v="9"/>
    <x v="9"/>
  </r>
  <r>
    <n v="11258860"/>
    <n v="28720"/>
    <n v="1"/>
    <x v="5"/>
  </r>
  <r>
    <n v="11258862"/>
    <n v="39681"/>
    <n v="4"/>
    <x v="3"/>
  </r>
  <r>
    <n v="11260761"/>
    <n v="44575"/>
    <n v="3"/>
    <x v="1"/>
  </r>
  <r>
    <n v="11260767"/>
    <n v="39105"/>
    <n v="3"/>
    <x v="1"/>
  </r>
  <r>
    <n v="11260802"/>
    <n v="44575"/>
    <n v="2"/>
    <x v="5"/>
  </r>
  <r>
    <n v="11260804"/>
    <n v="44575"/>
    <n v="4"/>
    <x v="6"/>
  </r>
  <r>
    <n v="11260813"/>
    <n v="44575"/>
    <n v="1"/>
    <x v="5"/>
  </r>
  <r>
    <n v="11260814"/>
    <n v="44575"/>
    <n v="3"/>
    <x v="2"/>
  </r>
  <r>
    <n v="11260838"/>
    <n v="32367"/>
    <n v="9"/>
    <x v="9"/>
  </r>
  <r>
    <n v="11260858"/>
    <n v="28720"/>
    <n v="3"/>
    <x v="2"/>
  </r>
  <r>
    <n v="11260861"/>
    <n v="39681"/>
    <n v="5"/>
    <x v="0"/>
  </r>
  <r>
    <n v="11260862"/>
    <n v="39681"/>
    <n v="3"/>
    <x v="1"/>
  </r>
  <r>
    <n v="11260863"/>
    <n v="44575"/>
    <n v="2"/>
    <x v="5"/>
  </r>
  <r>
    <n v="11260881"/>
    <n v="39056"/>
    <n v="2"/>
    <x v="6"/>
  </r>
  <r>
    <n v="11260895"/>
    <n v="37213"/>
    <n v="10"/>
    <x v="7"/>
  </r>
  <r>
    <n v="11260906"/>
    <n v="44575"/>
    <n v="3"/>
    <x v="1"/>
  </r>
  <r>
    <n v="11260907"/>
    <n v="44575"/>
    <n v="3"/>
    <x v="1"/>
  </r>
  <r>
    <n v="11260917"/>
    <n v="28720"/>
    <n v="2"/>
    <x v="6"/>
  </r>
  <r>
    <n v="11260920"/>
    <n v="31729"/>
    <n v="1"/>
    <x v="5"/>
  </r>
  <r>
    <n v="11260932"/>
    <n v="39681"/>
    <n v="1"/>
    <x v="5"/>
  </r>
  <r>
    <n v="11261065"/>
    <n v="44575"/>
    <n v="3"/>
    <x v="2"/>
  </r>
  <r>
    <n v="11261066"/>
    <n v="44575"/>
    <n v="1"/>
    <x v="5"/>
  </r>
  <r>
    <n v="11261242"/>
    <n v="39681"/>
    <n v="6"/>
    <x v="2"/>
  </r>
  <r>
    <n v="11261244"/>
    <n v="39681"/>
    <n v="3"/>
    <x v="1"/>
  </r>
  <r>
    <n v="11261245"/>
    <n v="44575"/>
    <n v="3"/>
    <x v="1"/>
  </r>
  <r>
    <n v="11261314"/>
    <n v="39681"/>
    <n v="5"/>
    <x v="0"/>
  </r>
  <r>
    <n v="11261381"/>
    <n v="44575"/>
    <n v="5"/>
    <x v="0"/>
  </r>
  <r>
    <n v="11261460"/>
    <n v="44575"/>
    <n v="4"/>
    <x v="6"/>
  </r>
  <r>
    <n v="11261480"/>
    <n v="44575"/>
    <n v="3"/>
    <x v="1"/>
  </r>
  <r>
    <n v="11261901"/>
    <n v="37263"/>
    <n v="8"/>
    <x v="8"/>
  </r>
  <r>
    <n v="11261909"/>
    <n v="39681"/>
    <n v="3"/>
    <x v="1"/>
  </r>
  <r>
    <n v="11261910"/>
    <n v="39681"/>
    <n v="5"/>
    <x v="0"/>
  </r>
  <r>
    <n v="11261911"/>
    <n v="37263"/>
    <n v="9"/>
    <x v="9"/>
  </r>
  <r>
    <n v="11261993"/>
    <n v="39681"/>
    <n v="3"/>
    <x v="1"/>
  </r>
  <r>
    <n v="11262170"/>
    <n v="44575"/>
    <n v="3"/>
    <x v="1"/>
  </r>
  <r>
    <n v="11262172"/>
    <n v="44575"/>
    <n v="5"/>
    <x v="0"/>
  </r>
  <r>
    <n v="11262764"/>
    <n v="44575"/>
    <n v="2"/>
    <x v="5"/>
  </r>
  <r>
    <n v="11262777"/>
    <n v="44575"/>
    <n v="2"/>
    <x v="5"/>
  </r>
  <r>
    <n v="11262798"/>
    <n v="44575"/>
    <n v="3"/>
    <x v="1"/>
  </r>
  <r>
    <n v="11262888"/>
    <n v="19353"/>
    <n v="2"/>
    <x v="6"/>
  </r>
  <r>
    <n v="11262906"/>
    <n v="39043"/>
    <n v="3"/>
    <x v="1"/>
  </r>
  <r>
    <n v="11263620"/>
    <n v="37263"/>
    <n v="12"/>
    <x v="10"/>
  </r>
  <r>
    <n v="11263621"/>
    <n v="37263"/>
    <n v="11"/>
    <x v="11"/>
  </r>
  <r>
    <n v="11263622"/>
    <n v="32367"/>
    <n v="8"/>
    <x v="8"/>
  </r>
  <r>
    <n v="11263627"/>
    <n v="39105"/>
    <n v="4"/>
    <x v="3"/>
  </r>
  <r>
    <n v="11263686"/>
    <n v="44575"/>
    <n v="5"/>
    <x v="0"/>
  </r>
  <r>
    <n v="11263687"/>
    <n v="39043"/>
    <n v="3"/>
    <x v="2"/>
  </r>
  <r>
    <n v="11263688"/>
    <n v="39681"/>
    <n v="1"/>
    <x v="5"/>
  </r>
  <r>
    <n v="11263689"/>
    <n v="39681"/>
    <n v="1"/>
    <x v="5"/>
  </r>
  <r>
    <n v="11263690"/>
    <n v="44575"/>
    <n v="1"/>
    <x v="5"/>
  </r>
  <r>
    <n v="11263694"/>
    <n v="32367"/>
    <n v="11"/>
    <x v="11"/>
  </r>
  <r>
    <n v="11263711"/>
    <n v="39043"/>
    <n v="3"/>
    <x v="2"/>
  </r>
  <r>
    <n v="11263713"/>
    <n v="32367"/>
    <n v="11"/>
    <x v="11"/>
  </r>
  <r>
    <n v="11263716"/>
    <n v="39681"/>
    <n v="1"/>
    <x v="5"/>
  </r>
  <r>
    <n v="11263718"/>
    <n v="44575"/>
    <n v="4"/>
    <x v="6"/>
  </r>
  <r>
    <n v="11263727"/>
    <n v="44575"/>
    <n v="5"/>
    <x v="0"/>
  </r>
  <r>
    <n v="11263730"/>
    <n v="44525"/>
    <n v="3"/>
    <x v="1"/>
  </r>
  <r>
    <n v="11263833"/>
    <n v="44575"/>
    <n v="1"/>
    <x v="5"/>
  </r>
  <r>
    <n v="11263834"/>
    <n v="39681"/>
    <n v="1"/>
    <x v="5"/>
  </r>
  <r>
    <n v="11263858"/>
    <n v="32367"/>
    <n v="10"/>
    <x v="7"/>
  </r>
  <r>
    <n v="11264106"/>
    <n v="28720"/>
    <n v="2"/>
    <x v="6"/>
  </r>
  <r>
    <n v="11264109"/>
    <n v="37263"/>
    <n v="11"/>
    <x v="11"/>
  </r>
  <r>
    <n v="11264171"/>
    <n v="37263"/>
    <n v="12"/>
    <x v="10"/>
  </r>
  <r>
    <n v="11264172"/>
    <n v="44575"/>
    <n v="6"/>
    <x v="2"/>
  </r>
  <r>
    <n v="11264175"/>
    <n v="44575"/>
    <n v="5"/>
    <x v="0"/>
  </r>
  <r>
    <n v="11264176"/>
    <n v="39681"/>
    <n v="2"/>
    <x v="6"/>
  </r>
  <r>
    <n v="11264274"/>
    <n v="39681"/>
    <n v="3"/>
    <x v="1"/>
  </r>
  <r>
    <n v="11264276"/>
    <n v="39681"/>
    <n v="2"/>
    <x v="6"/>
  </r>
  <r>
    <n v="11264278"/>
    <n v="32367"/>
    <n v="10"/>
    <x v="7"/>
  </r>
  <r>
    <n v="11264385"/>
    <n v="44575"/>
    <n v="3"/>
    <x v="1"/>
  </r>
  <r>
    <n v="11264387"/>
    <n v="44575"/>
    <n v="5"/>
    <x v="0"/>
  </r>
  <r>
    <n v="11264545"/>
    <n v="28720"/>
    <n v="3"/>
    <x v="2"/>
  </r>
  <r>
    <n v="11264548"/>
    <n v="32367"/>
    <n v="11"/>
    <x v="11"/>
  </r>
  <r>
    <n v="11264617"/>
    <n v="39105"/>
    <n v="1"/>
    <x v="5"/>
  </r>
  <r>
    <n v="11264619"/>
    <n v="37263"/>
    <n v="2"/>
    <x v="5"/>
  </r>
  <r>
    <n v="11264621"/>
    <n v="31792"/>
    <n v="4"/>
    <x v="6"/>
  </r>
  <r>
    <n v="11264622"/>
    <n v="39105"/>
    <n v="5"/>
    <x v="0"/>
  </r>
  <r>
    <n v="11264679"/>
    <n v="37263"/>
    <n v="4"/>
    <x v="6"/>
  </r>
  <r>
    <n v="11264680"/>
    <n v="44575"/>
    <n v="2"/>
    <x v="5"/>
  </r>
  <r>
    <n v="11264983"/>
    <n v="39105"/>
    <n v="3"/>
    <x v="2"/>
  </r>
  <r>
    <n v="11265053"/>
    <n v="39105"/>
    <n v="2"/>
    <x v="5"/>
  </r>
  <r>
    <n v="11265054"/>
    <n v="37263"/>
    <n v="3"/>
    <x v="1"/>
  </r>
  <r>
    <n v="11265071"/>
    <n v="39043"/>
    <n v="3"/>
    <x v="1"/>
  </r>
  <r>
    <n v="11265209"/>
    <n v="39105"/>
    <n v="1"/>
    <x v="5"/>
  </r>
  <r>
    <n v="11266022"/>
    <n v="44575"/>
    <n v="3"/>
    <x v="1"/>
  </r>
  <r>
    <n v="11266046"/>
    <n v="39681"/>
    <n v="4"/>
    <x v="6"/>
  </r>
  <r>
    <n v="11266047"/>
    <n v="39681"/>
    <n v="3"/>
    <x v="1"/>
  </r>
  <r>
    <n v="11266165"/>
    <n v="39105"/>
    <n v="1"/>
    <x v="5"/>
  </r>
  <r>
    <n v="11266166"/>
    <n v="31792"/>
    <n v="1"/>
    <x v="5"/>
  </r>
  <r>
    <n v="11266167"/>
    <n v="31792"/>
    <n v="2"/>
    <x v="5"/>
  </r>
  <r>
    <n v="11266268"/>
    <n v="39681"/>
    <n v="4"/>
    <x v="6"/>
  </r>
  <r>
    <n v="11266551"/>
    <n v="30313"/>
    <n v="12"/>
    <x v="10"/>
  </r>
  <r>
    <n v="11266552"/>
    <n v="35209"/>
    <n v="9"/>
    <x v="9"/>
  </r>
  <r>
    <n v="11266553"/>
    <n v="39681"/>
    <n v="2"/>
    <x v="5"/>
  </r>
  <r>
    <n v="11266561"/>
    <n v="30313"/>
    <n v="11"/>
    <x v="11"/>
  </r>
  <r>
    <n v="11266566"/>
    <n v="34190"/>
    <n v="3"/>
    <x v="2"/>
  </r>
  <r>
    <n v="11266571"/>
    <n v="39043"/>
    <n v="1"/>
    <x v="5"/>
  </r>
  <r>
    <n v="11266575"/>
    <n v="28720"/>
    <n v="4"/>
    <x v="3"/>
  </r>
  <r>
    <n v="11266578"/>
    <n v="28720"/>
    <n v="1"/>
    <x v="5"/>
  </r>
  <r>
    <n v="11266615"/>
    <n v="28720"/>
    <n v="4"/>
    <x v="3"/>
  </r>
  <r>
    <n v="11266618"/>
    <n v="28720"/>
    <n v="1"/>
    <x v="5"/>
  </r>
  <r>
    <n v="11266630"/>
    <n v="35209"/>
    <n v="9"/>
    <x v="9"/>
  </r>
  <r>
    <n v="11266673"/>
    <n v="32367"/>
    <n v="11"/>
    <x v="11"/>
  </r>
  <r>
    <n v="11266702"/>
    <n v="28720"/>
    <n v="3"/>
    <x v="2"/>
  </r>
  <r>
    <n v="11266741"/>
    <n v="39105"/>
    <n v="1"/>
    <x v="5"/>
  </r>
  <r>
    <n v="11266755"/>
    <n v="44575"/>
    <n v="4"/>
    <x v="6"/>
  </r>
  <r>
    <n v="11266824"/>
    <n v="44575"/>
    <n v="2"/>
    <x v="5"/>
  </r>
  <r>
    <n v="11266840"/>
    <n v="37263"/>
    <n v="8"/>
    <x v="8"/>
  </r>
  <r>
    <n v="11266842"/>
    <n v="32367"/>
    <n v="11"/>
    <x v="11"/>
  </r>
  <r>
    <n v="11266845"/>
    <n v="39043"/>
    <n v="1"/>
    <x v="5"/>
  </r>
  <r>
    <n v="11266846"/>
    <n v="44575"/>
    <n v="3"/>
    <x v="2"/>
  </r>
  <r>
    <n v="11266880"/>
    <n v="28720"/>
    <n v="1"/>
    <x v="5"/>
  </r>
  <r>
    <n v="11266905"/>
    <n v="44575"/>
    <n v="5"/>
    <x v="0"/>
  </r>
  <r>
    <n v="11266906"/>
    <n v="37263"/>
    <n v="11"/>
    <x v="11"/>
  </r>
  <r>
    <n v="11266907"/>
    <n v="39681"/>
    <n v="1"/>
    <x v="5"/>
  </r>
  <r>
    <n v="11267029"/>
    <n v="44575"/>
    <n v="3"/>
    <x v="1"/>
  </r>
  <r>
    <n v="11267030"/>
    <n v="44575"/>
    <n v="3"/>
    <x v="1"/>
  </r>
  <r>
    <n v="11267088"/>
    <n v="39043"/>
    <n v="2"/>
    <x v="6"/>
  </r>
  <r>
    <n v="11267119"/>
    <n v="35209"/>
    <n v="10"/>
    <x v="7"/>
  </r>
  <r>
    <n v="11267381"/>
    <n v="44525"/>
    <n v="5"/>
    <x v="0"/>
  </r>
  <r>
    <n v="11267532"/>
    <n v="39681"/>
    <n v="4"/>
    <x v="6"/>
  </r>
  <r>
    <n v="11267533"/>
    <n v="39681"/>
    <n v="3"/>
    <x v="1"/>
  </r>
  <r>
    <n v="11267733"/>
    <n v="44575"/>
    <n v="4"/>
    <x v="6"/>
  </r>
  <r>
    <n v="11268063"/>
    <n v="31792"/>
    <n v="4"/>
    <x v="6"/>
  </r>
  <r>
    <n v="11268064"/>
    <n v="39043"/>
    <n v="1"/>
    <x v="5"/>
  </r>
  <r>
    <n v="11268069"/>
    <n v="44575"/>
    <n v="3"/>
    <x v="1"/>
  </r>
  <r>
    <n v="11268431"/>
    <n v="37263"/>
    <n v="2"/>
    <x v="5"/>
  </r>
  <r>
    <n v="11268876"/>
    <n v="44575"/>
    <n v="3"/>
    <x v="1"/>
  </r>
  <r>
    <n v="11268938"/>
    <n v="39105"/>
    <n v="2"/>
    <x v="5"/>
  </r>
  <r>
    <n v="11268945"/>
    <n v="44575"/>
    <n v="2"/>
    <x v="6"/>
  </r>
  <r>
    <n v="11268947"/>
    <n v="44575"/>
    <n v="4"/>
    <x v="6"/>
  </r>
  <r>
    <n v="11269015"/>
    <n v="31792"/>
    <n v="4"/>
    <x v="6"/>
  </r>
  <r>
    <n v="11269233"/>
    <n v="39681"/>
    <n v="3"/>
    <x v="1"/>
  </r>
  <r>
    <n v="11269242"/>
    <n v="39681"/>
    <n v="3"/>
    <x v="1"/>
  </r>
  <r>
    <n v="11269632"/>
    <n v="37263"/>
    <n v="4"/>
    <x v="6"/>
  </r>
  <r>
    <n v="11269633"/>
    <n v="39105"/>
    <n v="2"/>
    <x v="5"/>
  </r>
  <r>
    <n v="11269805"/>
    <n v="39105"/>
    <n v="1"/>
    <x v="5"/>
  </r>
  <r>
    <n v="11269806"/>
    <n v="31792"/>
    <n v="4"/>
    <x v="6"/>
  </r>
  <r>
    <n v="11269807"/>
    <n v="39105"/>
    <n v="5"/>
    <x v="0"/>
  </r>
  <r>
    <n v="11269885"/>
    <n v="39681"/>
    <n v="3"/>
    <x v="1"/>
  </r>
  <r>
    <n v="11269920"/>
    <n v="44575"/>
    <n v="2"/>
    <x v="6"/>
  </r>
  <r>
    <n v="11269921"/>
    <n v="44575"/>
    <n v="3"/>
    <x v="1"/>
  </r>
  <r>
    <n v="11270668"/>
    <n v="37263"/>
    <n v="7"/>
    <x v="4"/>
  </r>
  <r>
    <n v="11270673"/>
    <n v="44575"/>
    <n v="3"/>
    <x v="1"/>
  </r>
  <r>
    <n v="11270674"/>
    <n v="39681"/>
    <n v="5"/>
    <x v="0"/>
  </r>
  <r>
    <n v="11270675"/>
    <n v="44575"/>
    <n v="4"/>
    <x v="6"/>
  </r>
  <r>
    <n v="11270679"/>
    <n v="39681"/>
    <n v="2"/>
    <x v="5"/>
  </r>
  <r>
    <n v="11270680"/>
    <n v="39681"/>
    <n v="5"/>
    <x v="0"/>
  </r>
  <r>
    <n v="11270686"/>
    <n v="44575"/>
    <n v="3"/>
    <x v="1"/>
  </r>
  <r>
    <n v="11270688"/>
    <n v="32367"/>
    <n v="3"/>
    <x v="1"/>
  </r>
  <r>
    <n v="11270690"/>
    <n v="44575"/>
    <n v="3"/>
    <x v="1"/>
  </r>
  <r>
    <n v="11270693"/>
    <n v="32367"/>
    <n v="3"/>
    <x v="1"/>
  </r>
  <r>
    <n v="11270731"/>
    <n v="44575"/>
    <n v="3"/>
    <x v="1"/>
  </r>
  <r>
    <n v="11270741"/>
    <n v="37263"/>
    <n v="1"/>
    <x v="5"/>
  </r>
  <r>
    <n v="11270743"/>
    <n v="39681"/>
    <n v="1"/>
    <x v="5"/>
  </r>
  <r>
    <n v="11270755"/>
    <n v="35209"/>
    <n v="9"/>
    <x v="9"/>
  </r>
  <r>
    <n v="11270756"/>
    <n v="30313"/>
    <n v="12"/>
    <x v="10"/>
  </r>
  <r>
    <n v="11270757"/>
    <n v="32367"/>
    <n v="9"/>
    <x v="9"/>
  </r>
  <r>
    <n v="11270760"/>
    <n v="39105"/>
    <n v="1"/>
    <x v="5"/>
  </r>
  <r>
    <n v="11270764"/>
    <n v="39681"/>
    <n v="2"/>
    <x v="6"/>
  </r>
  <r>
    <n v="11270770"/>
    <n v="44575"/>
    <n v="2"/>
    <x v="6"/>
  </r>
  <r>
    <n v="11270777"/>
    <n v="44575"/>
    <n v="3"/>
    <x v="1"/>
  </r>
  <r>
    <n v="11270779"/>
    <n v="32367"/>
    <n v="10"/>
    <x v="7"/>
  </r>
  <r>
    <n v="11270818"/>
    <n v="39043"/>
    <n v="2"/>
    <x v="6"/>
  </r>
  <r>
    <n v="11270830"/>
    <n v="44575"/>
    <n v="3"/>
    <x v="1"/>
  </r>
  <r>
    <n v="11270934"/>
    <n v="37263"/>
    <n v="11"/>
    <x v="11"/>
  </r>
  <r>
    <n v="11271347"/>
    <n v="39681"/>
    <n v="3"/>
    <x v="1"/>
  </r>
  <r>
    <n v="11271349"/>
    <n v="39681"/>
    <n v="3"/>
    <x v="1"/>
  </r>
  <r>
    <n v="11271350"/>
    <n v="39681"/>
    <n v="4"/>
    <x v="6"/>
  </r>
  <r>
    <n v="11271353"/>
    <n v="28720"/>
    <n v="2"/>
    <x v="6"/>
  </r>
  <r>
    <n v="11271354"/>
    <n v="34190"/>
    <n v="2"/>
    <x v="6"/>
  </r>
  <r>
    <n v="11271357"/>
    <n v="28720"/>
    <n v="2"/>
    <x v="6"/>
  </r>
  <r>
    <n v="11271359"/>
    <n v="34190"/>
    <n v="2"/>
    <x v="6"/>
  </r>
  <r>
    <n v="11271361"/>
    <n v="39043"/>
    <n v="1"/>
    <x v="5"/>
  </r>
  <r>
    <n v="11271362"/>
    <n v="39681"/>
    <n v="2"/>
    <x v="5"/>
  </r>
  <r>
    <n v="11271363"/>
    <n v="28720"/>
    <n v="1"/>
    <x v="5"/>
  </r>
  <r>
    <n v="11271364"/>
    <n v="28720"/>
    <n v="4"/>
    <x v="3"/>
  </r>
  <r>
    <n v="11271365"/>
    <n v="28720"/>
    <n v="2"/>
    <x v="6"/>
  </r>
  <r>
    <n v="11271366"/>
    <n v="39681"/>
    <n v="3"/>
    <x v="1"/>
  </r>
  <r>
    <n v="11271367"/>
    <n v="35209"/>
    <n v="9"/>
    <x v="9"/>
  </r>
  <r>
    <n v="11271368"/>
    <n v="28720"/>
    <n v="1"/>
    <x v="5"/>
  </r>
  <r>
    <n v="11271370"/>
    <n v="39681"/>
    <n v="3"/>
    <x v="1"/>
  </r>
  <r>
    <n v="11271371"/>
    <n v="28720"/>
    <n v="2"/>
    <x v="6"/>
  </r>
  <r>
    <n v="11271389"/>
    <n v="34190"/>
    <n v="3"/>
    <x v="2"/>
  </r>
  <r>
    <n v="11271421"/>
    <n v="44575"/>
    <n v="2"/>
    <x v="5"/>
  </r>
  <r>
    <n v="11271993"/>
    <n v="35209"/>
    <n v="9"/>
    <x v="9"/>
  </r>
  <r>
    <n v="11271996"/>
    <n v="30313"/>
    <n v="12"/>
    <x v="10"/>
  </r>
  <r>
    <n v="11271997"/>
    <n v="32367"/>
    <n v="9"/>
    <x v="9"/>
  </r>
  <r>
    <n v="11272001"/>
    <n v="32367"/>
    <n v="10"/>
    <x v="7"/>
  </r>
  <r>
    <n v="11272143"/>
    <n v="44575"/>
    <n v="4"/>
    <x v="6"/>
  </r>
  <r>
    <n v="11272226"/>
    <n v="39681"/>
    <n v="5"/>
    <x v="0"/>
  </r>
  <r>
    <n v="11272266"/>
    <n v="39681"/>
    <n v="2"/>
    <x v="5"/>
  </r>
  <r>
    <n v="11272412"/>
    <n v="44525"/>
    <n v="3"/>
    <x v="1"/>
  </r>
  <r>
    <n v="11272426"/>
    <n v="30313"/>
    <n v="12"/>
    <x v="10"/>
  </r>
  <r>
    <n v="11272427"/>
    <n v="35209"/>
    <n v="9"/>
    <x v="9"/>
  </r>
  <r>
    <n v="11272431"/>
    <n v="32367"/>
    <n v="9"/>
    <x v="9"/>
  </r>
  <r>
    <n v="11272890"/>
    <n v="39105"/>
    <n v="2"/>
    <x v="5"/>
  </r>
  <r>
    <n v="11272892"/>
    <n v="39105"/>
    <n v="3"/>
    <x v="1"/>
  </r>
  <r>
    <n v="11272951"/>
    <n v="39056"/>
    <n v="4"/>
    <x v="6"/>
  </r>
  <r>
    <n v="11272996"/>
    <n v="39056"/>
    <n v="3"/>
    <x v="1"/>
  </r>
  <r>
    <n v="11273016"/>
    <n v="39056"/>
    <n v="3"/>
    <x v="1"/>
  </r>
  <r>
    <n v="11273017"/>
    <n v="44525"/>
    <n v="4"/>
    <x v="6"/>
  </r>
  <r>
    <n v="11273069"/>
    <n v="44575"/>
    <n v="3"/>
    <x v="1"/>
  </r>
  <r>
    <n v="11273142"/>
    <n v="28720"/>
    <n v="4"/>
    <x v="6"/>
  </r>
  <r>
    <n v="11273238"/>
    <n v="37263"/>
    <n v="1"/>
    <x v="5"/>
  </r>
  <r>
    <n v="11273460"/>
    <n v="31729"/>
    <n v="4"/>
    <x v="6"/>
  </r>
  <r>
    <n v="11273495"/>
    <n v="39043"/>
    <n v="1"/>
    <x v="5"/>
  </r>
  <r>
    <n v="11273496"/>
    <n v="31729"/>
    <n v="4"/>
    <x v="6"/>
  </r>
  <r>
    <n v="11273497"/>
    <n v="39105"/>
    <n v="5"/>
    <x v="0"/>
  </r>
  <r>
    <n v="11274205"/>
    <n v="39105"/>
    <n v="1"/>
    <x v="5"/>
  </r>
  <r>
    <n v="11274563"/>
    <n v="32367"/>
    <n v="11"/>
    <x v="11"/>
  </r>
  <r>
    <n v="11274569"/>
    <n v="32367"/>
    <n v="10"/>
    <x v="7"/>
  </r>
  <r>
    <n v="11274600"/>
    <n v="34190"/>
    <n v="2"/>
    <x v="6"/>
  </r>
  <r>
    <n v="11274603"/>
    <n v="28720"/>
    <n v="2"/>
    <x v="6"/>
  </r>
  <r>
    <n v="11274606"/>
    <n v="28720"/>
    <n v="3"/>
    <x v="2"/>
  </r>
  <r>
    <n v="11274645"/>
    <n v="37263"/>
    <n v="11"/>
    <x v="11"/>
  </r>
  <r>
    <n v="11274646"/>
    <n v="37263"/>
    <n v="9"/>
    <x v="9"/>
  </r>
  <r>
    <n v="11274753"/>
    <n v="37263"/>
    <n v="12"/>
    <x v="10"/>
  </r>
  <r>
    <n v="11274755"/>
    <n v="39043"/>
    <n v="3"/>
    <x v="2"/>
  </r>
  <r>
    <n v="11274756"/>
    <n v="32367"/>
    <n v="8"/>
    <x v="8"/>
  </r>
  <r>
    <n v="11274868"/>
    <n v="39105"/>
    <n v="1"/>
    <x v="5"/>
  </r>
  <r>
    <n v="11275045"/>
    <n v="37263"/>
    <n v="10"/>
    <x v="7"/>
  </r>
  <r>
    <n v="11275078"/>
    <n v="28121"/>
    <n v="16"/>
    <x v="8"/>
  </r>
  <r>
    <n v="11275079"/>
    <n v="37263"/>
    <n v="12"/>
    <x v="10"/>
  </r>
  <r>
    <n v="11275090"/>
    <n v="39681"/>
    <n v="5"/>
    <x v="0"/>
  </r>
  <r>
    <n v="11275091"/>
    <n v="44575"/>
    <n v="2"/>
    <x v="5"/>
  </r>
  <r>
    <n v="11275094"/>
    <n v="39681"/>
    <n v="2"/>
    <x v="5"/>
  </r>
  <r>
    <n v="11275142"/>
    <n v="28720"/>
    <n v="1"/>
    <x v="5"/>
  </r>
  <r>
    <n v="11275143"/>
    <n v="39681"/>
    <n v="4"/>
    <x v="3"/>
  </r>
  <r>
    <n v="11275144"/>
    <n v="39105"/>
    <n v="1"/>
    <x v="5"/>
  </r>
  <r>
    <n v="11275147"/>
    <n v="39681"/>
    <n v="3"/>
    <x v="1"/>
  </r>
  <r>
    <n v="11275219"/>
    <n v="44575"/>
    <n v="2"/>
    <x v="5"/>
  </r>
  <r>
    <n v="11275900"/>
    <n v="37263"/>
    <n v="9"/>
    <x v="9"/>
  </r>
  <r>
    <n v="11275902"/>
    <n v="44575"/>
    <n v="3"/>
    <x v="2"/>
  </r>
  <r>
    <n v="11276015"/>
    <n v="39043"/>
    <n v="1"/>
    <x v="5"/>
  </r>
  <r>
    <n v="11276016"/>
    <n v="44575"/>
    <n v="3"/>
    <x v="2"/>
  </r>
  <r>
    <n v="11276454"/>
    <n v="39043"/>
    <n v="3"/>
    <x v="1"/>
  </r>
  <r>
    <n v="11276502"/>
    <n v="37263"/>
    <n v="1"/>
    <x v="5"/>
  </r>
  <r>
    <n v="11276595"/>
    <n v="39043"/>
    <n v="1"/>
    <x v="5"/>
  </r>
  <r>
    <n v="11276597"/>
    <n v="31729"/>
    <n v="4"/>
    <x v="6"/>
  </r>
  <r>
    <n v="11276598"/>
    <n v="39105"/>
    <n v="5"/>
    <x v="0"/>
  </r>
  <r>
    <n v="11277220"/>
    <n v="37263"/>
    <n v="3"/>
    <x v="1"/>
  </r>
  <r>
    <n v="11277222"/>
    <n v="37263"/>
    <n v="2"/>
    <x v="6"/>
  </r>
  <r>
    <n v="11277281"/>
    <n v="37263"/>
    <n v="1"/>
    <x v="5"/>
  </r>
  <r>
    <n v="11277287"/>
    <n v="44575"/>
    <n v="4"/>
    <x v="6"/>
  </r>
  <r>
    <n v="11277315"/>
    <n v="37263"/>
    <n v="3"/>
    <x v="1"/>
  </r>
  <r>
    <n v="11277317"/>
    <n v="37263"/>
    <n v="2"/>
    <x v="6"/>
  </r>
  <r>
    <n v="11277326"/>
    <n v="39681"/>
    <n v="3"/>
    <x v="1"/>
  </r>
  <r>
    <n v="11277328"/>
    <n v="32367"/>
    <n v="4"/>
    <x v="6"/>
  </r>
  <r>
    <n v="11277375"/>
    <n v="44575"/>
    <n v="3"/>
    <x v="1"/>
  </r>
  <r>
    <n v="11277389"/>
    <n v="44575"/>
    <n v="4"/>
    <x v="6"/>
  </r>
  <r>
    <n v="11277409"/>
    <n v="44575"/>
    <n v="4"/>
    <x v="6"/>
  </r>
  <r>
    <n v="11277470"/>
    <n v="39105"/>
    <n v="1"/>
    <x v="5"/>
  </r>
  <r>
    <n v="11277632"/>
    <n v="32367"/>
    <n v="5"/>
    <x v="0"/>
  </r>
  <r>
    <n v="11277698"/>
    <n v="32367"/>
    <n v="9"/>
    <x v="9"/>
  </r>
  <r>
    <n v="11277705"/>
    <n v="32367"/>
    <n v="3"/>
    <x v="1"/>
  </r>
  <r>
    <n v="11277707"/>
    <n v="44575"/>
    <n v="3"/>
    <x v="1"/>
  </r>
  <r>
    <n v="11277863"/>
    <n v="37263"/>
    <n v="5"/>
    <x v="0"/>
  </r>
  <r>
    <n v="11277864"/>
    <n v="44575"/>
    <n v="3"/>
    <x v="2"/>
  </r>
  <r>
    <n v="11277865"/>
    <n v="44575"/>
    <n v="3"/>
    <x v="1"/>
  </r>
  <r>
    <n v="11277866"/>
    <n v="44575"/>
    <n v="1"/>
    <x v="5"/>
  </r>
  <r>
    <n v="11277882"/>
    <n v="32367"/>
    <n v="11"/>
    <x v="11"/>
  </r>
  <r>
    <n v="11277883"/>
    <n v="44575"/>
    <n v="1"/>
    <x v="5"/>
  </r>
  <r>
    <n v="11277884"/>
    <n v="44575"/>
    <n v="3"/>
    <x v="2"/>
  </r>
  <r>
    <n v="11277891"/>
    <n v="39681"/>
    <n v="4"/>
    <x v="3"/>
  </r>
  <r>
    <n v="11277893"/>
    <n v="39681"/>
    <n v="1"/>
    <x v="5"/>
  </r>
  <r>
    <n v="11277911"/>
    <n v="28720"/>
    <n v="2"/>
    <x v="6"/>
  </r>
  <r>
    <n v="11277917"/>
    <n v="37263"/>
    <n v="9"/>
    <x v="9"/>
  </r>
  <r>
    <n v="11277918"/>
    <n v="37263"/>
    <n v="8"/>
    <x v="8"/>
  </r>
  <r>
    <n v="11277919"/>
    <n v="37263"/>
    <n v="8"/>
    <x v="8"/>
  </r>
  <r>
    <n v="11278018"/>
    <n v="32367"/>
    <n v="9"/>
    <x v="9"/>
  </r>
  <r>
    <n v="11278019"/>
    <n v="39681"/>
    <n v="4"/>
    <x v="3"/>
  </r>
  <r>
    <n v="11278103"/>
    <n v="44575"/>
    <n v="1"/>
    <x v="5"/>
  </r>
  <r>
    <n v="11278104"/>
    <n v="44575"/>
    <n v="3"/>
    <x v="2"/>
  </r>
  <r>
    <n v="11278122"/>
    <n v="37263"/>
    <n v="9"/>
    <x v="9"/>
  </r>
  <r>
    <n v="11278123"/>
    <n v="37263"/>
    <n v="11"/>
    <x v="11"/>
  </r>
  <r>
    <n v="11278127"/>
    <n v="39043"/>
    <n v="2"/>
    <x v="6"/>
  </r>
  <r>
    <n v="11278128"/>
    <n v="37263"/>
    <n v="2"/>
    <x v="6"/>
  </r>
  <r>
    <n v="11278136"/>
    <n v="44575"/>
    <n v="2"/>
    <x v="6"/>
  </r>
  <r>
    <n v="11278200"/>
    <n v="37263"/>
    <n v="2"/>
    <x v="6"/>
  </r>
  <r>
    <n v="11278207"/>
    <n v="32367"/>
    <n v="10"/>
    <x v="7"/>
  </r>
  <r>
    <n v="11278263"/>
    <n v="37213"/>
    <n v="10"/>
    <x v="7"/>
  </r>
  <r>
    <n v="11278308"/>
    <n v="44575"/>
    <n v="5"/>
    <x v="0"/>
  </r>
  <r>
    <n v="11278390"/>
    <n v="21407"/>
    <n v="4"/>
    <x v="6"/>
  </r>
  <r>
    <n v="11278437"/>
    <n v="34190"/>
    <n v="3"/>
    <x v="1"/>
  </r>
  <r>
    <n v="11278928"/>
    <n v="39043"/>
    <n v="1"/>
    <x v="5"/>
  </r>
  <r>
    <n v="11278929"/>
    <n v="39681"/>
    <n v="2"/>
    <x v="6"/>
  </r>
  <r>
    <n v="11278993"/>
    <n v="44575"/>
    <n v="3"/>
    <x v="2"/>
  </r>
  <r>
    <n v="11278994"/>
    <n v="39043"/>
    <n v="1"/>
    <x v="5"/>
  </r>
  <r>
    <n v="11279237"/>
    <n v="39681"/>
    <n v="5"/>
    <x v="0"/>
  </r>
  <r>
    <n v="11279480"/>
    <n v="39681"/>
    <n v="3"/>
    <x v="1"/>
  </r>
  <r>
    <n v="11279484"/>
    <n v="31742"/>
    <n v="2"/>
    <x v="5"/>
  </r>
  <r>
    <n v="11279657"/>
    <n v="39043"/>
    <n v="4"/>
    <x v="3"/>
  </r>
  <r>
    <n v="11279673"/>
    <n v="28720"/>
    <n v="2"/>
    <x v="5"/>
  </r>
  <r>
    <n v="11280223"/>
    <n v="44575"/>
    <n v="2"/>
    <x v="6"/>
  </r>
  <r>
    <n v="11280227"/>
    <n v="37263"/>
    <n v="9"/>
    <x v="9"/>
  </r>
  <r>
    <n v="11280240"/>
    <n v="37263"/>
    <n v="9"/>
    <x v="9"/>
  </r>
  <r>
    <n v="11280243"/>
    <n v="32367"/>
    <n v="9"/>
    <x v="9"/>
  </r>
  <r>
    <n v="11280244"/>
    <n v="32367"/>
    <n v="8"/>
    <x v="3"/>
  </r>
  <r>
    <n v="11280271"/>
    <n v="39681"/>
    <n v="2"/>
    <x v="6"/>
  </r>
  <r>
    <n v="11280280"/>
    <n v="44575"/>
    <n v="5"/>
    <x v="0"/>
  </r>
  <r>
    <n v="11280284"/>
    <n v="44575"/>
    <n v="5"/>
    <x v="0"/>
  </r>
  <r>
    <n v="11280287"/>
    <n v="44575"/>
    <n v="5"/>
    <x v="0"/>
  </r>
  <r>
    <n v="11280292"/>
    <n v="44575"/>
    <n v="5"/>
    <x v="0"/>
  </r>
  <r>
    <n v="11280294"/>
    <n v="44575"/>
    <n v="5"/>
    <x v="0"/>
  </r>
  <r>
    <n v="11280299"/>
    <n v="44575"/>
    <n v="5"/>
    <x v="0"/>
  </r>
  <r>
    <n v="11280307"/>
    <n v="44575"/>
    <n v="5"/>
    <x v="0"/>
  </r>
  <r>
    <n v="11280310"/>
    <n v="44575"/>
    <n v="5"/>
    <x v="0"/>
  </r>
  <r>
    <n v="11280315"/>
    <n v="44575"/>
    <n v="5"/>
    <x v="0"/>
  </r>
  <r>
    <n v="11280320"/>
    <n v="44513"/>
    <n v="2"/>
    <x v="6"/>
  </r>
  <r>
    <n v="11280321"/>
    <n v="44575"/>
    <n v="5"/>
    <x v="0"/>
  </r>
  <r>
    <n v="11280322"/>
    <n v="44575"/>
    <n v="5"/>
    <x v="0"/>
  </r>
  <r>
    <n v="11280640"/>
    <n v="21407"/>
    <n v="4"/>
    <x v="6"/>
  </r>
  <r>
    <n v="11280944"/>
    <n v="37263"/>
    <n v="4"/>
    <x v="6"/>
  </r>
  <r>
    <n v="11280947"/>
    <n v="44575"/>
    <n v="4"/>
    <x v="6"/>
  </r>
  <r>
    <n v="11280948"/>
    <n v="39043"/>
    <n v="2"/>
    <x v="6"/>
  </r>
  <r>
    <n v="11280952"/>
    <n v="32367"/>
    <n v="10"/>
    <x v="7"/>
  </r>
  <r>
    <n v="11280953"/>
    <n v="44575"/>
    <n v="4"/>
    <x v="6"/>
  </r>
  <r>
    <n v="11280955"/>
    <n v="39681"/>
    <n v="2"/>
    <x v="6"/>
  </r>
  <r>
    <n v="11280973"/>
    <n v="44575"/>
    <n v="3"/>
    <x v="1"/>
  </r>
  <r>
    <n v="11280975"/>
    <n v="44575"/>
    <n v="6"/>
    <x v="2"/>
  </r>
  <r>
    <n v="11281030"/>
    <n v="44575"/>
    <n v="3"/>
    <x v="1"/>
  </r>
  <r>
    <n v="11281032"/>
    <n v="44575"/>
    <n v="5"/>
    <x v="0"/>
  </r>
  <r>
    <n v="11281670"/>
    <n v="28720"/>
    <n v="5"/>
    <x v="0"/>
  </r>
  <r>
    <n v="11281696"/>
    <n v="28720"/>
    <n v="5"/>
    <x v="0"/>
  </r>
  <r>
    <n v="11281798"/>
    <n v="28720"/>
    <n v="5"/>
    <x v="0"/>
  </r>
  <r>
    <n v="11281962"/>
    <n v="39105"/>
    <n v="2"/>
    <x v="5"/>
  </r>
  <r>
    <n v="11281964"/>
    <n v="31729"/>
    <n v="4"/>
    <x v="6"/>
  </r>
  <r>
    <n v="11281965"/>
    <n v="39105"/>
    <n v="5"/>
    <x v="0"/>
  </r>
  <r>
    <n v="11281968"/>
    <n v="37263"/>
    <n v="3"/>
    <x v="1"/>
  </r>
  <r>
    <n v="11281972"/>
    <n v="37263"/>
    <n v="3"/>
    <x v="1"/>
  </r>
  <r>
    <n v="11281974"/>
    <n v="39043"/>
    <n v="2"/>
    <x v="5"/>
  </r>
  <r>
    <n v="11282298"/>
    <n v="44575"/>
    <n v="3"/>
    <x v="1"/>
  </r>
  <r>
    <n v="11282752"/>
    <n v="44575"/>
    <n v="3"/>
    <x v="2"/>
  </r>
  <r>
    <n v="11282938"/>
    <n v="44575"/>
    <n v="3"/>
    <x v="1"/>
  </r>
  <r>
    <n v="11282944"/>
    <n v="37263"/>
    <n v="6"/>
    <x v="2"/>
  </r>
  <r>
    <n v="11282947"/>
    <n v="44575"/>
    <n v="6"/>
    <x v="2"/>
  </r>
  <r>
    <n v="11282949"/>
    <n v="37263"/>
    <n v="6"/>
    <x v="2"/>
  </r>
  <r>
    <n v="11282952"/>
    <n v="44575"/>
    <n v="6"/>
    <x v="2"/>
  </r>
  <r>
    <n v="11282956"/>
    <n v="37263"/>
    <n v="3"/>
    <x v="1"/>
  </r>
  <r>
    <n v="11282963"/>
    <n v="44575"/>
    <n v="6"/>
    <x v="2"/>
  </r>
  <r>
    <n v="11282986"/>
    <n v="39056"/>
    <n v="3"/>
    <x v="2"/>
  </r>
  <r>
    <n v="11283509"/>
    <n v="44575"/>
    <n v="3"/>
    <x v="1"/>
  </r>
  <r>
    <n v="11283598"/>
    <n v="44575"/>
    <n v="4"/>
    <x v="6"/>
  </r>
  <r>
    <n v="11283603"/>
    <n v="35209"/>
    <n v="9"/>
    <x v="9"/>
  </r>
  <r>
    <n v="11283605"/>
    <n v="37263"/>
    <n v="11"/>
    <x v="11"/>
  </r>
  <r>
    <n v="11284234"/>
    <n v="44575"/>
    <n v="4"/>
    <x v="3"/>
  </r>
  <r>
    <n v="11284245"/>
    <n v="39043"/>
    <n v="5"/>
    <x v="0"/>
  </r>
  <r>
    <n v="11284246"/>
    <n v="39043"/>
    <n v="5"/>
    <x v="0"/>
  </r>
  <r>
    <n v="11284252"/>
    <n v="28720"/>
    <n v="1"/>
    <x v="5"/>
  </r>
  <r>
    <n v="11284254"/>
    <n v="39043"/>
    <n v="5"/>
    <x v="0"/>
  </r>
  <r>
    <n v="11284262"/>
    <n v="39043"/>
    <n v="5"/>
    <x v="0"/>
  </r>
  <r>
    <n v="11284263"/>
    <n v="39043"/>
    <n v="5"/>
    <x v="0"/>
  </r>
  <r>
    <n v="11284269"/>
    <n v="28121"/>
    <n v="16"/>
    <x v="8"/>
  </r>
  <r>
    <n v="11284274"/>
    <n v="28720"/>
    <n v="1"/>
    <x v="5"/>
  </r>
  <r>
    <n v="11284280"/>
    <n v="37263"/>
    <n v="12"/>
    <x v="10"/>
  </r>
  <r>
    <n v="11284319"/>
    <n v="37263"/>
    <n v="2"/>
    <x v="6"/>
  </r>
  <r>
    <n v="11284322"/>
    <n v="44575"/>
    <n v="2"/>
    <x v="6"/>
  </r>
  <r>
    <n v="11284326"/>
    <n v="44575"/>
    <n v="1"/>
    <x v="5"/>
  </r>
  <r>
    <n v="11285187"/>
    <n v="31729"/>
    <n v="1"/>
    <x v="5"/>
  </r>
  <r>
    <n v="11285188"/>
    <n v="31729"/>
    <n v="5"/>
    <x v="0"/>
  </r>
  <r>
    <n v="11285355"/>
    <n v="31729"/>
    <n v="4"/>
    <x v="6"/>
  </r>
  <r>
    <n v="11285571"/>
    <n v="39043"/>
    <n v="3"/>
    <x v="1"/>
  </r>
  <r>
    <n v="11286270"/>
    <n v="44575"/>
    <n v="3"/>
    <x v="2"/>
  </r>
  <r>
    <n v="11287013"/>
    <n v="28720"/>
    <n v="2"/>
    <x v="5"/>
  </r>
  <r>
    <n v="11287015"/>
    <n v="39681"/>
    <n v="5"/>
    <x v="0"/>
  </r>
  <r>
    <n v="11287017"/>
    <n v="39105"/>
    <n v="2"/>
    <x v="5"/>
  </r>
  <r>
    <n v="11287063"/>
    <n v="44575"/>
    <n v="4"/>
    <x v="3"/>
  </r>
  <r>
    <n v="11287070"/>
    <n v="44575"/>
    <n v="4"/>
    <x v="3"/>
  </r>
  <r>
    <n v="11287908"/>
    <n v="37263"/>
    <n v="12"/>
    <x v="10"/>
  </r>
  <r>
    <n v="11287909"/>
    <n v="37263"/>
    <n v="12"/>
    <x v="10"/>
  </r>
  <r>
    <n v="11288590"/>
    <n v="39681"/>
    <n v="1"/>
    <x v="5"/>
  </r>
  <r>
    <n v="11288592"/>
    <n v="39681"/>
    <n v="2"/>
    <x v="6"/>
  </r>
  <r>
    <n v="11288849"/>
    <n v="44575"/>
    <n v="3"/>
    <x v="2"/>
  </r>
  <r>
    <n v="11288850"/>
    <n v="44575"/>
    <n v="1"/>
    <x v="5"/>
  </r>
  <r>
    <n v="11288877"/>
    <n v="37263"/>
    <n v="12"/>
    <x v="10"/>
  </r>
  <r>
    <n v="11288878"/>
    <n v="37263"/>
    <n v="9"/>
    <x v="9"/>
  </r>
  <r>
    <n v="11288880"/>
    <n v="37263"/>
    <n v="9"/>
    <x v="9"/>
  </r>
  <r>
    <n v="11288887"/>
    <n v="39105"/>
    <n v="5"/>
    <x v="0"/>
  </r>
  <r>
    <n v="11288902"/>
    <n v="37263"/>
    <n v="11"/>
    <x v="11"/>
  </r>
  <r>
    <n v="11288903"/>
    <n v="35209"/>
    <n v="9"/>
    <x v="9"/>
  </r>
  <r>
    <n v="11289013"/>
    <n v="37263"/>
    <n v="9"/>
    <x v="9"/>
  </r>
  <r>
    <n v="11289348"/>
    <n v="31729"/>
    <n v="3"/>
    <x v="1"/>
  </r>
  <r>
    <n v="11289514"/>
    <n v="31729"/>
    <n v="6"/>
    <x v="2"/>
  </r>
  <r>
    <n v="11289516"/>
    <n v="31729"/>
    <n v="6"/>
    <x v="2"/>
  </r>
  <r>
    <n v="11289538"/>
    <n v="31729"/>
    <n v="5"/>
    <x v="0"/>
  </r>
  <r>
    <n v="11289720"/>
    <n v="31792"/>
    <n v="6"/>
    <x v="2"/>
  </r>
  <r>
    <n v="11289721"/>
    <n v="31792"/>
    <n v="3"/>
    <x v="1"/>
  </r>
  <r>
    <n v="11291284"/>
    <n v="32367"/>
    <n v="9"/>
    <x v="9"/>
  </r>
  <r>
    <n v="11291285"/>
    <n v="32367"/>
    <n v="12"/>
    <x v="10"/>
  </r>
  <r>
    <n v="11291286"/>
    <n v="37263"/>
    <n v="9"/>
    <x v="9"/>
  </r>
  <r>
    <n v="11291437"/>
    <n v="39681"/>
    <n v="5"/>
    <x v="0"/>
  </r>
  <r>
    <n v="11291439"/>
    <n v="28720"/>
    <n v="2"/>
    <x v="5"/>
  </r>
  <r>
    <n v="11291440"/>
    <n v="39105"/>
    <n v="2"/>
    <x v="5"/>
  </r>
  <r>
    <n v="11292529"/>
    <n v="39043"/>
    <n v="2"/>
    <x v="5"/>
  </r>
  <r>
    <n v="11292532"/>
    <n v="44575"/>
    <n v="4"/>
    <x v="6"/>
  </r>
  <r>
    <n v="11293293"/>
    <n v="44575"/>
    <n v="3"/>
    <x v="2"/>
  </r>
  <r>
    <n v="11293629"/>
    <n v="39043"/>
    <n v="2"/>
    <x v="5"/>
  </r>
  <r>
    <n v="11293630"/>
    <n v="44575"/>
    <n v="4"/>
    <x v="6"/>
  </r>
  <r>
    <n v="11294210"/>
    <n v="44575"/>
    <n v="4"/>
    <x v="6"/>
  </r>
  <r>
    <n v="11294432"/>
    <n v="29675"/>
    <n v="3"/>
    <x v="1"/>
  </r>
  <r>
    <n v="11294433"/>
    <n v="37263"/>
    <n v="5"/>
    <x v="0"/>
  </r>
  <r>
    <n v="616131427"/>
    <n v="31792"/>
    <n v="2"/>
    <x v="6"/>
  </r>
  <r>
    <n v="616133607"/>
    <n v="33017"/>
    <n v="3"/>
    <x v="1"/>
  </r>
  <r>
    <n v="616135120"/>
    <n v="44575"/>
    <n v="1"/>
    <x v="5"/>
  </r>
  <r>
    <n v="616135957"/>
    <n v="21407"/>
    <n v="3"/>
    <x v="2"/>
  </r>
  <r>
    <n v="616135962"/>
    <n v="31792"/>
    <n v="1"/>
    <x v="5"/>
  </r>
  <r>
    <n v="616137720"/>
    <n v="28121"/>
    <n v="1"/>
    <x v="5"/>
  </r>
  <r>
    <n v="616141247"/>
    <n v="28720"/>
    <n v="4"/>
    <x v="6"/>
  </r>
  <r>
    <n v="616142290"/>
    <n v="39043"/>
    <n v="2"/>
    <x v="5"/>
  </r>
  <r>
    <n v="616143268"/>
    <n v="44575"/>
    <n v="1"/>
    <x v="5"/>
  </r>
  <r>
    <n v="616170417"/>
    <n v="31729"/>
    <n v="2"/>
    <x v="6"/>
  </r>
  <r>
    <n v="616180218"/>
    <n v="28720"/>
    <n v="2"/>
    <x v="6"/>
  </r>
  <r>
    <n v="616220194"/>
    <n v="21407"/>
    <n v="1"/>
    <x v="5"/>
  </r>
  <r>
    <n v="616221417"/>
    <n v="39681"/>
    <n v="4"/>
    <x v="6"/>
  </r>
  <r>
    <n v="616221422"/>
    <n v="34190"/>
    <n v="2"/>
    <x v="6"/>
  </r>
  <r>
    <n v="616221473"/>
    <n v="32367"/>
    <n v="2"/>
    <x v="5"/>
  </r>
  <r>
    <n v="616226531"/>
    <n v="37263"/>
    <n v="2"/>
    <x v="5"/>
  </r>
  <r>
    <n v="616228096"/>
    <n v="37263"/>
    <n v="5"/>
    <x v="0"/>
  </r>
  <r>
    <n v="616231613"/>
    <n v="28720"/>
    <n v="1"/>
    <x v="5"/>
  </r>
  <r>
    <n v="616248832"/>
    <n v="39681"/>
    <n v="1"/>
    <x v="5"/>
  </r>
  <r>
    <n v="616248836"/>
    <n v="44525"/>
    <n v="1"/>
    <x v="5"/>
  </r>
  <r>
    <n v="616248837"/>
    <n v="39681"/>
    <n v="3"/>
    <x v="1"/>
  </r>
  <r>
    <n v="616248844"/>
    <n v="39056"/>
    <n v="3"/>
    <x v="2"/>
  </r>
  <r>
    <n v="616250119"/>
    <n v="44513"/>
    <n v="1"/>
    <x v="5"/>
  </r>
  <r>
    <n v="616250132"/>
    <n v="28720"/>
    <n v="2"/>
    <x v="5"/>
  </r>
  <r>
    <n v="616250622"/>
    <n v="44575"/>
    <n v="2"/>
    <x v="6"/>
  </r>
  <r>
    <n v="616250625"/>
    <n v="44513"/>
    <n v="2"/>
    <x v="5"/>
  </r>
  <r>
    <n v="616250632"/>
    <n v="34190"/>
    <n v="3"/>
    <x v="1"/>
  </r>
  <r>
    <n v="616250636"/>
    <n v="39681"/>
    <n v="1"/>
    <x v="5"/>
  </r>
  <r>
    <n v="616254877"/>
    <n v="28720"/>
    <n v="1"/>
    <x v="5"/>
  </r>
  <r>
    <n v="616254882"/>
    <n v="21407"/>
    <n v="2"/>
    <x v="5"/>
  </r>
  <r>
    <n v="616254887"/>
    <n v="31742"/>
    <n v="2"/>
    <x v="5"/>
  </r>
  <r>
    <n v="616254890"/>
    <n v="28720"/>
    <n v="2"/>
    <x v="5"/>
  </r>
  <r>
    <n v="616260369"/>
    <n v="39105"/>
    <n v="1"/>
    <x v="5"/>
  </r>
  <r>
    <n v="616260373"/>
    <n v="31742"/>
    <n v="1"/>
    <x v="5"/>
  </r>
  <r>
    <n v="616260377"/>
    <n v="39105"/>
    <n v="1"/>
    <x v="5"/>
  </r>
  <r>
    <n v="616260381"/>
    <n v="44525"/>
    <n v="1"/>
    <x v="5"/>
  </r>
  <r>
    <n v="616260648"/>
    <n v="31792"/>
    <n v="2"/>
    <x v="5"/>
  </r>
  <r>
    <n v="616260650"/>
    <n v="44575"/>
    <n v="1"/>
    <x v="5"/>
  </r>
  <r>
    <n v="616260656"/>
    <n v="39043"/>
    <n v="1"/>
    <x v="5"/>
  </r>
  <r>
    <n v="616260659"/>
    <n v="31729"/>
    <n v="1"/>
    <x v="5"/>
  </r>
  <r>
    <n v="616260661"/>
    <n v="37263"/>
    <n v="1"/>
    <x v="5"/>
  </r>
  <r>
    <n v="616262555"/>
    <n v="44575"/>
    <n v="2"/>
    <x v="6"/>
  </r>
  <r>
    <n v="616262558"/>
    <n v="44575"/>
    <n v="1"/>
    <x v="5"/>
  </r>
  <r>
    <n v="616262998"/>
    <n v="32367"/>
    <n v="10"/>
    <x v="7"/>
  </r>
  <r>
    <n v="616263000"/>
    <n v="28121"/>
    <n v="9"/>
    <x v="9"/>
  </r>
  <r>
    <n v="616263007"/>
    <n v="32367"/>
    <n v="8"/>
    <x v="3"/>
  </r>
  <r>
    <n v="616263012"/>
    <n v="37263"/>
    <n v="7"/>
    <x v="12"/>
  </r>
  <r>
    <n v="616263053"/>
    <n v="39043"/>
    <n v="3"/>
    <x v="1"/>
  </r>
  <r>
    <n v="616263058"/>
    <n v="31792"/>
    <n v="1"/>
    <x v="5"/>
  </r>
  <r>
    <n v="616263063"/>
    <n v="39043"/>
    <n v="1"/>
    <x v="5"/>
  </r>
  <r>
    <n v="616263067"/>
    <n v="39043"/>
    <n v="2"/>
    <x v="5"/>
  </r>
  <r>
    <n v="616263072"/>
    <n v="39043"/>
    <n v="1"/>
    <x v="5"/>
  </r>
  <r>
    <n v="616307696"/>
    <n v="31729"/>
    <n v="2"/>
    <x v="6"/>
  </r>
  <r>
    <n v="616307699"/>
    <n v="37200"/>
    <n v="1"/>
    <x v="5"/>
  </r>
  <r>
    <n v="617267308"/>
    <n v="31729"/>
    <n v="4"/>
    <x v="6"/>
  </r>
  <r>
    <n v="617267309"/>
    <n v="44525"/>
    <n v="4"/>
    <x v="6"/>
  </r>
  <r>
    <n v="617267316"/>
    <n v="44575"/>
    <n v="3"/>
    <x v="2"/>
  </r>
  <r>
    <n v="617267319"/>
    <n v="39043"/>
    <n v="5"/>
    <x v="0"/>
  </r>
  <r>
    <n v="617267587"/>
    <n v="37263"/>
    <n v="6"/>
    <x v="2"/>
  </r>
  <r>
    <n v="617267592"/>
    <n v="39105"/>
    <n v="4"/>
    <x v="3"/>
  </r>
  <r>
    <n v="617267599"/>
    <n v="44575"/>
    <n v="2"/>
    <x v="6"/>
  </r>
  <r>
    <n v="617267600"/>
    <n v="44575"/>
    <n v="8"/>
    <x v="3"/>
  </r>
  <r>
    <n v="617268147"/>
    <n v="28720"/>
    <n v="8"/>
    <x v="3"/>
  </r>
  <r>
    <n v="617268152"/>
    <n v="44575"/>
    <n v="5"/>
    <x v="0"/>
  </r>
  <r>
    <n v="617268154"/>
    <n v="17161"/>
    <n v="4"/>
    <x v="6"/>
  </r>
  <r>
    <n v="617268159"/>
    <n v="28720"/>
    <n v="5"/>
    <x v="0"/>
  </r>
  <r>
    <n v="617268203"/>
    <n v="39043"/>
    <n v="2"/>
    <x v="5"/>
  </r>
  <r>
    <n v="617268207"/>
    <n v="44575"/>
    <n v="3"/>
    <x v="2"/>
  </r>
  <r>
    <n v="617268212"/>
    <n v="44575"/>
    <n v="4"/>
    <x v="6"/>
  </r>
  <r>
    <n v="617268213"/>
    <n v="44575"/>
    <n v="4"/>
    <x v="6"/>
  </r>
  <r>
    <n v="617268222"/>
    <n v="44575"/>
    <n v="3"/>
    <x v="1"/>
  </r>
  <r>
    <n v="617268654"/>
    <n v="28720"/>
    <n v="5"/>
    <x v="7"/>
  </r>
  <r>
    <n v="617268659"/>
    <n v="39043"/>
    <n v="1"/>
    <x v="5"/>
  </r>
  <r>
    <n v="617268662"/>
    <n v="28720"/>
    <n v="1"/>
    <x v="5"/>
  </r>
  <r>
    <n v="617268669"/>
    <n v="39043"/>
    <n v="3"/>
    <x v="1"/>
  </r>
  <r>
    <n v="617269601"/>
    <n v="28720"/>
    <n v="1"/>
    <x v="5"/>
  </r>
  <r>
    <n v="617269606"/>
    <n v="21407"/>
    <n v="3"/>
    <x v="1"/>
  </r>
  <r>
    <n v="617269611"/>
    <n v="39043"/>
    <n v="1"/>
    <x v="5"/>
  </r>
  <r>
    <n v="617269614"/>
    <n v="39043"/>
    <n v="2"/>
    <x v="5"/>
  </r>
  <r>
    <n v="617269620"/>
    <n v="31792"/>
    <n v="5"/>
    <x v="0"/>
  </r>
  <r>
    <n v="617269772"/>
    <n v="39681"/>
    <n v="3"/>
    <x v="1"/>
  </r>
  <r>
    <n v="617269776"/>
    <n v="31729"/>
    <n v="2"/>
    <x v="5"/>
  </r>
  <r>
    <n v="617269778"/>
    <n v="28720"/>
    <n v="2"/>
    <x v="6"/>
  </r>
  <r>
    <n v="617269783"/>
    <n v="28720"/>
    <n v="6"/>
    <x v="2"/>
  </r>
  <r>
    <n v="617269786"/>
    <n v="31729"/>
    <n v="4"/>
    <x v="6"/>
  </r>
  <r>
    <n v="617271566"/>
    <n v="37263"/>
    <n v="3"/>
    <x v="2"/>
  </r>
  <r>
    <n v="617271575"/>
    <n v="28720"/>
    <n v="5"/>
    <x v="0"/>
  </r>
  <r>
    <n v="617275148"/>
    <n v="44575"/>
    <n v="1"/>
    <x v="5"/>
  </r>
  <r>
    <n v="617275152"/>
    <n v="44575"/>
    <n v="1"/>
    <x v="5"/>
  </r>
  <r>
    <n v="617275153"/>
    <n v="37263"/>
    <n v="1"/>
    <x v="5"/>
  </r>
  <r>
    <n v="617275160"/>
    <n v="37263"/>
    <n v="1"/>
    <x v="5"/>
  </r>
  <r>
    <n v="617275163"/>
    <n v="37263"/>
    <n v="2"/>
    <x v="5"/>
  </r>
  <r>
    <n v="617284721"/>
    <n v="39105"/>
    <n v="2"/>
    <x v="6"/>
  </r>
  <r>
    <n v="617284725"/>
    <n v="36988"/>
    <n v="1"/>
    <x v="5"/>
  </r>
  <r>
    <n v="617284729"/>
    <n v="37263"/>
    <n v="1"/>
    <x v="5"/>
  </r>
  <r>
    <n v="617284737"/>
    <n v="31792"/>
    <n v="4"/>
    <x v="6"/>
  </r>
  <r>
    <n v="617285564"/>
    <n v="39056"/>
    <n v="1"/>
    <x v="5"/>
  </r>
  <r>
    <n v="617285568"/>
    <n v="32367"/>
    <n v="1"/>
    <x v="5"/>
  </r>
  <r>
    <n v="617285569"/>
    <n v="21407"/>
    <n v="1"/>
    <x v="5"/>
  </r>
  <r>
    <n v="617285576"/>
    <n v="39681"/>
    <n v="1"/>
    <x v="5"/>
  </r>
  <r>
    <n v="617307292"/>
    <n v="44575"/>
    <n v="2"/>
    <x v="5"/>
  </r>
  <r>
    <n v="617307296"/>
    <n v="39681"/>
    <n v="1"/>
    <x v="5"/>
  </r>
  <r>
    <n v="617307304"/>
    <n v="44575"/>
    <n v="2"/>
    <x v="5"/>
  </r>
  <r>
    <n v="617307307"/>
    <n v="39043"/>
    <n v="1"/>
    <x v="5"/>
  </r>
  <r>
    <n v="617307740"/>
    <n v="39043"/>
    <n v="1"/>
    <x v="5"/>
  </r>
  <r>
    <n v="617307746"/>
    <n v="44575"/>
    <n v="2"/>
    <x v="5"/>
  </r>
  <r>
    <n v="617311607"/>
    <n v="39056"/>
    <n v="1"/>
    <x v="5"/>
  </r>
  <r>
    <n v="617311613"/>
    <n v="21407"/>
    <n v="2"/>
    <x v="5"/>
  </r>
  <r>
    <n v="617311614"/>
    <n v="32367"/>
    <n v="2"/>
    <x v="5"/>
  </r>
  <r>
    <n v="617311620"/>
    <n v="28720"/>
    <n v="1"/>
    <x v="5"/>
  </r>
  <r>
    <n v="617323754"/>
    <n v="44513"/>
    <n v="1"/>
    <x v="5"/>
  </r>
  <r>
    <n v="617323759"/>
    <n v="44575"/>
    <n v="3"/>
    <x v="2"/>
  </r>
  <r>
    <n v="617323763"/>
    <n v="39105"/>
    <n v="2"/>
    <x v="6"/>
  </r>
  <r>
    <n v="617346387"/>
    <n v="44575"/>
    <n v="1"/>
    <x v="5"/>
  </r>
  <r>
    <n v="617346390"/>
    <n v="28720"/>
    <n v="1"/>
    <x v="5"/>
  </r>
  <r>
    <n v="617346396"/>
    <n v="28720"/>
    <n v="2"/>
    <x v="5"/>
  </r>
  <r>
    <n v="617374490"/>
    <n v="33017"/>
    <n v="1"/>
    <x v="5"/>
  </r>
  <r>
    <n v="617374503"/>
    <n v="37263"/>
    <n v="1"/>
    <x v="5"/>
  </r>
  <r>
    <n v="617387650"/>
    <n v="39056"/>
    <n v="1"/>
    <x v="5"/>
  </r>
  <r>
    <n v="617387653"/>
    <n v="44575"/>
    <n v="2"/>
    <x v="5"/>
  </r>
  <r>
    <n v="617387666"/>
    <n v="39105"/>
    <n v="1"/>
    <x v="5"/>
  </r>
  <r>
    <n v="617400305"/>
    <n v="37263"/>
    <n v="5"/>
    <x v="0"/>
  </r>
  <r>
    <n v="617400308"/>
    <n v="37263"/>
    <n v="3"/>
    <x v="1"/>
  </r>
  <r>
    <n v="617400312"/>
    <n v="35159"/>
    <n v="3"/>
    <x v="1"/>
  </r>
  <r>
    <n v="617400316"/>
    <n v="39105"/>
    <n v="2"/>
    <x v="6"/>
  </r>
  <r>
    <n v="618380483"/>
    <n v="21407"/>
    <n v="1"/>
    <x v="5"/>
  </r>
  <r>
    <n v="618380488"/>
    <n v="28720"/>
    <n v="1"/>
    <x v="5"/>
  </r>
  <r>
    <n v="618380493"/>
    <n v="39043"/>
    <n v="1"/>
    <x v="5"/>
  </r>
  <r>
    <n v="618407321"/>
    <n v="21407"/>
    <n v="7"/>
    <x v="4"/>
  </r>
  <r>
    <n v="618407324"/>
    <n v="37263"/>
    <n v="8"/>
    <x v="3"/>
  </r>
  <r>
    <n v="619051602"/>
    <n v="44575"/>
    <n v="2"/>
    <x v="6"/>
  </r>
  <r>
    <n v="619051605"/>
    <n v="39105"/>
    <n v="2"/>
    <x v="6"/>
  </r>
  <r>
    <n v="619053511"/>
    <n v="39681"/>
    <n v="1"/>
    <x v="5"/>
  </r>
  <r>
    <n v="619053516"/>
    <n v="35071"/>
    <n v="1"/>
    <x v="5"/>
  </r>
  <r>
    <n v="619053525"/>
    <n v="39681"/>
    <n v="1"/>
    <x v="5"/>
  </r>
  <r>
    <n v="619077700"/>
    <n v="21407"/>
    <n v="2"/>
    <x v="5"/>
  </r>
  <r>
    <n v="619077704"/>
    <n v="39043"/>
    <n v="3"/>
    <x v="1"/>
  </r>
  <r>
    <n v="619077709"/>
    <n v="32367"/>
    <n v="4"/>
    <x v="6"/>
  </r>
  <r>
    <n v="619077710"/>
    <n v="39043"/>
    <n v="1"/>
    <x v="5"/>
  </r>
  <r>
    <n v="619077985"/>
    <n v="44575"/>
    <n v="1"/>
    <x v="5"/>
  </r>
  <r>
    <n v="619432237"/>
    <n v="39043"/>
    <n v="1"/>
    <x v="5"/>
  </r>
  <r>
    <n v="619432240"/>
    <n v="39043"/>
    <n v="3"/>
    <x v="1"/>
  </r>
  <r>
    <n v="619432248"/>
    <n v="39056"/>
    <n v="1"/>
    <x v="5"/>
  </r>
  <r>
    <n v="619477315"/>
    <n v="21407"/>
    <n v="2"/>
    <x v="5"/>
  </r>
  <r>
    <n v="619477319"/>
    <n v="44575"/>
    <n v="1"/>
    <x v="5"/>
  </r>
  <r>
    <n v="619477325"/>
    <n v="31792"/>
    <n v="2"/>
    <x v="5"/>
  </r>
  <r>
    <n v="619477327"/>
    <n v="21407"/>
    <n v="4"/>
    <x v="6"/>
  </r>
  <r>
    <n v="619613237"/>
    <n v="31792"/>
    <n v="3"/>
    <x v="1"/>
  </r>
  <r>
    <n v="619789021"/>
    <n v="37213"/>
    <n v="1"/>
    <x v="5"/>
  </r>
  <r>
    <n v="619789025"/>
    <n v="39105"/>
    <n v="2"/>
    <x v="5"/>
  </r>
  <r>
    <n v="619789027"/>
    <n v="37263"/>
    <n v="1"/>
    <x v="5"/>
  </r>
  <r>
    <n v="619808018"/>
    <n v="44575"/>
    <n v="2"/>
    <x v="5"/>
  </r>
  <r>
    <n v="619808019"/>
    <n v="39681"/>
    <n v="3"/>
    <x v="1"/>
  </r>
  <r>
    <n v="619808026"/>
    <n v="44575"/>
    <n v="3"/>
    <x v="1"/>
  </r>
  <r>
    <n v="619808029"/>
    <n v="44525"/>
    <n v="3"/>
    <x v="1"/>
  </r>
  <r>
    <n v="619858571"/>
    <n v="44575"/>
    <n v="4"/>
    <x v="6"/>
  </r>
  <r>
    <n v="619858575"/>
    <n v="44575"/>
    <n v="1"/>
    <x v="5"/>
  </r>
  <r>
    <n v="619858580"/>
    <n v="44575"/>
    <n v="4"/>
    <x v="6"/>
  </r>
  <r>
    <n v="619858793"/>
    <n v="28720"/>
    <n v="3"/>
    <x v="1"/>
  </r>
  <r>
    <n v="619858795"/>
    <n v="28720"/>
    <n v="4"/>
    <x v="6"/>
  </r>
  <r>
    <n v="619858798"/>
    <n v="39043"/>
    <n v="2"/>
    <x v="6"/>
  </r>
  <r>
    <n v="619858807"/>
    <n v="28720"/>
    <n v="2"/>
    <x v="5"/>
  </r>
  <r>
    <n v="619859241"/>
    <n v="21407"/>
    <n v="2"/>
    <x v="6"/>
  </r>
  <r>
    <n v="619859246"/>
    <n v="37263"/>
    <n v="3"/>
    <x v="1"/>
  </r>
  <r>
    <n v="619859251"/>
    <n v="28720"/>
    <n v="2"/>
    <x v="5"/>
  </r>
  <r>
    <n v="619859253"/>
    <n v="28720"/>
    <n v="1"/>
    <x v="5"/>
  </r>
  <r>
    <n v="620071836"/>
    <n v="39043"/>
    <n v="1"/>
    <x v="5"/>
  </r>
  <r>
    <n v="620071838"/>
    <n v="39105"/>
    <n v="2"/>
    <x v="6"/>
  </r>
  <r>
    <n v="620071844"/>
    <n v="39043"/>
    <n v="1"/>
    <x v="5"/>
  </r>
  <r>
    <n v="620071848"/>
    <n v="29675"/>
    <n v="7"/>
    <x v="4"/>
  </r>
  <r>
    <n v="620071849"/>
    <n v="39056"/>
    <n v="2"/>
    <x v="5"/>
  </r>
  <r>
    <n v="620073954"/>
    <n v="32367"/>
    <n v="4"/>
    <x v="3"/>
  </r>
  <r>
    <n v="620073962"/>
    <n v="44575"/>
    <n v="4"/>
    <x v="3"/>
  </r>
  <r>
    <n v="620073966"/>
    <n v="44575"/>
    <n v="6"/>
    <x v="2"/>
  </r>
  <r>
    <n v="620073971"/>
    <n v="21407"/>
    <n v="5"/>
    <x v="7"/>
  </r>
  <r>
    <n v="620080484"/>
    <n v="31729"/>
    <n v="2"/>
    <x v="6"/>
  </r>
  <r>
    <n v="620080491"/>
    <n v="19353"/>
    <n v="3"/>
    <x v="1"/>
  </r>
  <r>
    <n v="620164414"/>
    <n v="39043"/>
    <n v="3"/>
    <x v="2"/>
  </r>
  <r>
    <n v="620164668"/>
    <n v="39105"/>
    <n v="1"/>
    <x v="5"/>
  </r>
  <r>
    <n v="620164724"/>
    <n v="28720"/>
    <n v="2"/>
    <x v="6"/>
  </r>
  <r>
    <n v="620164929"/>
    <n v="39105"/>
    <n v="2"/>
    <x v="5"/>
  </r>
  <r>
    <n v="620165285"/>
    <n v="44575"/>
    <n v="2"/>
    <x v="6"/>
  </r>
  <r>
    <n v="620165826"/>
    <n v="37263"/>
    <n v="2"/>
    <x v="5"/>
  </r>
  <r>
    <n v="620165934"/>
    <n v="37213"/>
    <n v="9"/>
    <x v="9"/>
  </r>
  <r>
    <n v="620166306"/>
    <n v="39043"/>
    <n v="1"/>
    <x v="5"/>
  </r>
  <r>
    <n v="620210246"/>
    <n v="28720"/>
    <n v="4"/>
    <x v="6"/>
  </r>
  <r>
    <n v="620253684"/>
    <n v="32367"/>
    <n v="2"/>
    <x v="6"/>
  </r>
  <r>
    <n v="620257265"/>
    <n v="39043"/>
    <n v="1"/>
    <x v="5"/>
  </r>
  <r>
    <n v="620259512"/>
    <n v="28121"/>
    <n v="2"/>
    <x v="6"/>
  </r>
  <r>
    <n v="620259609"/>
    <n v="39105"/>
    <n v="3"/>
    <x v="2"/>
  </r>
  <r>
    <n v="620259626"/>
    <n v="37263"/>
    <n v="1"/>
    <x v="5"/>
  </r>
  <r>
    <n v="620259652"/>
    <n v="39043"/>
    <n v="2"/>
    <x v="6"/>
  </r>
  <r>
    <n v="620259670"/>
    <n v="28720"/>
    <n v="3"/>
    <x v="2"/>
  </r>
  <r>
    <n v="620259738"/>
    <n v="28720"/>
    <n v="3"/>
    <x v="2"/>
  </r>
  <r>
    <n v="620259787"/>
    <n v="44575"/>
    <n v="2"/>
    <x v="6"/>
  </r>
  <r>
    <n v="620260171"/>
    <n v="39043"/>
    <n v="4"/>
    <x v="6"/>
  </r>
  <r>
    <n v="620260176"/>
    <n v="39105"/>
    <n v="3"/>
    <x v="1"/>
  </r>
  <r>
    <n v="620260370"/>
    <n v="21407"/>
    <n v="1"/>
    <x v="5"/>
  </r>
  <r>
    <n v="620280451"/>
    <n v="39681"/>
    <n v="2"/>
    <x v="6"/>
  </r>
  <r>
    <n v="620288844"/>
    <n v="39681"/>
    <n v="1"/>
    <x v="5"/>
  </r>
  <r>
    <n v="620288918"/>
    <n v="39043"/>
    <n v="2"/>
    <x v="6"/>
  </r>
  <r>
    <n v="620297783"/>
    <n v="28720"/>
    <n v="2"/>
    <x v="6"/>
  </r>
  <r>
    <n v="620319403"/>
    <n v="28720"/>
    <n v="2"/>
    <x v="5"/>
  </r>
  <r>
    <n v="620326374"/>
    <n v="21407"/>
    <n v="2"/>
    <x v="6"/>
  </r>
  <r>
    <n v="620334607"/>
    <n v="28720"/>
    <n v="3"/>
    <x v="2"/>
  </r>
  <r>
    <n v="620335793"/>
    <n v="37263"/>
    <n v="4"/>
    <x v="6"/>
  </r>
  <r>
    <n v="620335797"/>
    <n v="31792"/>
    <n v="3"/>
    <x v="1"/>
  </r>
  <r>
    <n v="620335802"/>
    <n v="39043"/>
    <n v="2"/>
    <x v="6"/>
  </r>
  <r>
    <n v="620338248"/>
    <n v="39681"/>
    <n v="4"/>
    <x v="6"/>
  </r>
  <r>
    <n v="620341858"/>
    <n v="31792"/>
    <n v="1"/>
    <x v="5"/>
  </r>
  <r>
    <n v="620348694"/>
    <n v="31792"/>
    <n v="2"/>
    <x v="5"/>
  </r>
  <r>
    <n v="620350213"/>
    <n v="37263"/>
    <n v="1"/>
    <x v="5"/>
  </r>
  <r>
    <n v="620350252"/>
    <n v="39043"/>
    <n v="1"/>
    <x v="5"/>
  </r>
  <r>
    <n v="620350467"/>
    <n v="30313"/>
    <n v="7"/>
    <x v="12"/>
  </r>
  <r>
    <n v="620350940"/>
    <n v="31792"/>
    <n v="1"/>
    <x v="5"/>
  </r>
  <r>
    <n v="620352438"/>
    <n v="39043"/>
    <n v="1"/>
    <x v="5"/>
  </r>
  <r>
    <n v="620352485"/>
    <n v="32367"/>
    <n v="3"/>
    <x v="1"/>
  </r>
  <r>
    <n v="620352827"/>
    <n v="28720"/>
    <n v="1"/>
    <x v="5"/>
  </r>
  <r>
    <n v="620352878"/>
    <n v="39043"/>
    <n v="1"/>
    <x v="5"/>
  </r>
  <r>
    <n v="620353088"/>
    <n v="39681"/>
    <n v="2"/>
    <x v="5"/>
  </r>
  <r>
    <n v="620396872"/>
    <n v="28720"/>
    <n v="6"/>
    <x v="2"/>
  </r>
  <r>
    <n v="620438281"/>
    <n v="26877"/>
    <n v="1"/>
    <x v="5"/>
  </r>
  <r>
    <n v="620438354"/>
    <n v="39043"/>
    <n v="2"/>
    <x v="6"/>
  </r>
  <r>
    <n v="620440833"/>
    <n v="44575"/>
    <n v="3"/>
    <x v="1"/>
  </r>
  <r>
    <n v="620441933"/>
    <n v="39056"/>
    <n v="1"/>
    <x v="5"/>
  </r>
  <r>
    <n v="620445790"/>
    <n v="31729"/>
    <n v="1"/>
    <x v="5"/>
  </r>
  <r>
    <n v="620446013"/>
    <n v="37263"/>
    <n v="2"/>
    <x v="5"/>
  </r>
  <r>
    <n v="620447266"/>
    <n v="31742"/>
    <n v="3"/>
    <x v="1"/>
  </r>
  <r>
    <n v="620447357"/>
    <n v="37263"/>
    <n v="3"/>
    <x v="1"/>
  </r>
  <r>
    <n v="620447417"/>
    <n v="28720"/>
    <n v="2"/>
    <x v="6"/>
  </r>
  <r>
    <n v="620447520"/>
    <n v="39681"/>
    <n v="1"/>
    <x v="5"/>
  </r>
  <r>
    <n v="620447853"/>
    <n v="37213"/>
    <n v="3"/>
    <x v="2"/>
  </r>
  <r>
    <n v="620447857"/>
    <n v="28720"/>
    <n v="2"/>
    <x v="6"/>
  </r>
  <r>
    <n v="620449048"/>
    <n v="32367"/>
    <n v="3"/>
    <x v="1"/>
  </r>
  <r>
    <n v="620449070"/>
    <n v="37002"/>
    <n v="1"/>
    <x v="5"/>
  </r>
  <r>
    <n v="620465841"/>
    <n v="32367"/>
    <n v="2"/>
    <x v="5"/>
  </r>
  <r>
    <n v="620465895"/>
    <n v="28121"/>
    <n v="1"/>
    <x v="5"/>
  </r>
  <r>
    <n v="620474556"/>
    <n v="28720"/>
    <n v="2"/>
    <x v="5"/>
  </r>
  <r>
    <n v="620474660"/>
    <n v="39043"/>
    <n v="2"/>
    <x v="6"/>
  </r>
  <r>
    <n v="620492830"/>
    <n v="31742"/>
    <n v="2"/>
    <x v="6"/>
  </r>
  <r>
    <n v="620520412"/>
    <n v="28720"/>
    <n v="3"/>
    <x v="2"/>
  </r>
  <r>
    <n v="620520470"/>
    <n v="39105"/>
    <n v="1"/>
    <x v="5"/>
  </r>
  <r>
    <n v="620520498"/>
    <n v="28720"/>
    <n v="2"/>
    <x v="5"/>
  </r>
  <r>
    <n v="620528169"/>
    <n v="31729"/>
    <n v="2"/>
    <x v="6"/>
  </r>
  <r>
    <n v="620529177"/>
    <n v="44575"/>
    <n v="1"/>
    <x v="5"/>
  </r>
  <r>
    <n v="620534642"/>
    <n v="35209"/>
    <n v="2"/>
    <x v="5"/>
  </r>
  <r>
    <n v="620535430"/>
    <n v="34190"/>
    <n v="1"/>
    <x v="5"/>
  </r>
  <r>
    <n v="620535518"/>
    <n v="39105"/>
    <n v="1"/>
    <x v="5"/>
  </r>
  <r>
    <n v="620535871"/>
    <n v="21407"/>
    <n v="3"/>
    <x v="1"/>
  </r>
  <r>
    <n v="620536155"/>
    <n v="28720"/>
    <n v="1"/>
    <x v="5"/>
  </r>
  <r>
    <n v="620536471"/>
    <n v="21407"/>
    <n v="2"/>
    <x v="6"/>
  </r>
  <r>
    <n v="620536564"/>
    <n v="35209"/>
    <n v="9"/>
    <x v="9"/>
  </r>
  <r>
    <n v="620537735"/>
    <n v="31792"/>
    <n v="3"/>
    <x v="2"/>
  </r>
  <r>
    <n v="620537829"/>
    <n v="37263"/>
    <n v="3"/>
    <x v="1"/>
  </r>
  <r>
    <n v="620537947"/>
    <n v="21407"/>
    <n v="1"/>
    <x v="5"/>
  </r>
  <r>
    <n v="620570709"/>
    <n v="31729"/>
    <n v="2"/>
    <x v="6"/>
  </r>
  <r>
    <n v="620602160"/>
    <n v="37263"/>
    <n v="1"/>
    <x v="5"/>
  </r>
  <r>
    <n v="620602414"/>
    <n v="31729"/>
    <n v="1"/>
    <x v="5"/>
  </r>
  <r>
    <n v="620603226"/>
    <n v="44575"/>
    <n v="1"/>
    <x v="5"/>
  </r>
  <r>
    <n v="620603698"/>
    <n v="39056"/>
    <n v="3"/>
    <x v="1"/>
  </r>
  <r>
    <n v="620605567"/>
    <n v="24823"/>
    <n v="2"/>
    <x v="5"/>
  </r>
  <r>
    <n v="620608082"/>
    <n v="31742"/>
    <n v="1"/>
    <x v="5"/>
  </r>
  <r>
    <n v="620609305"/>
    <n v="44525"/>
    <n v="1"/>
    <x v="5"/>
  </r>
  <r>
    <n v="620609312"/>
    <n v="39681"/>
    <n v="2"/>
    <x v="6"/>
  </r>
  <r>
    <n v="620609397"/>
    <n v="31729"/>
    <n v="1"/>
    <x v="5"/>
  </r>
  <r>
    <n v="620609434"/>
    <n v="31742"/>
    <n v="6"/>
    <x v="2"/>
  </r>
  <r>
    <n v="620609452"/>
    <n v="28720"/>
    <n v="4"/>
    <x v="3"/>
  </r>
  <r>
    <n v="620609500"/>
    <n v="31729"/>
    <n v="3"/>
    <x v="2"/>
  </r>
  <r>
    <n v="620609536"/>
    <n v="21407"/>
    <n v="2"/>
    <x v="5"/>
  </r>
  <r>
    <n v="620609538"/>
    <n v="39681"/>
    <n v="1"/>
    <x v="5"/>
  </r>
  <r>
    <n v="620609812"/>
    <n v="39681"/>
    <n v="3"/>
    <x v="1"/>
  </r>
  <r>
    <n v="620610112"/>
    <n v="28720"/>
    <n v="2"/>
    <x v="5"/>
  </r>
  <r>
    <n v="620618046"/>
    <n v="37263"/>
    <n v="1"/>
    <x v="5"/>
  </r>
  <r>
    <n v="620622437"/>
    <n v="39681"/>
    <n v="1"/>
    <x v="5"/>
  </r>
  <r>
    <n v="620623169"/>
    <n v="39043"/>
    <n v="3"/>
    <x v="1"/>
  </r>
  <r>
    <n v="620633043"/>
    <n v="34190"/>
    <n v="3"/>
    <x v="1"/>
  </r>
  <r>
    <n v="620663891"/>
    <n v="31792"/>
    <n v="2"/>
    <x v="6"/>
  </r>
  <r>
    <n v="620664035"/>
    <n v="44575"/>
    <n v="1"/>
    <x v="5"/>
  </r>
  <r>
    <n v="620664043"/>
    <n v="32367"/>
    <n v="4"/>
    <x v="6"/>
  </r>
  <r>
    <n v="620664048"/>
    <n v="28720"/>
    <n v="3"/>
    <x v="1"/>
  </r>
  <r>
    <n v="620668051"/>
    <n v="39681"/>
    <n v="4"/>
    <x v="6"/>
  </r>
  <r>
    <n v="620669442"/>
    <n v="44525"/>
    <n v="2"/>
    <x v="5"/>
  </r>
  <r>
    <n v="620669566"/>
    <n v="39105"/>
    <n v="3"/>
    <x v="1"/>
  </r>
  <r>
    <n v="620675053"/>
    <n v="27546"/>
    <n v="2"/>
    <x v="5"/>
  </r>
  <r>
    <n v="620675070"/>
    <n v="39043"/>
    <n v="1"/>
    <x v="5"/>
  </r>
  <r>
    <n v="620677020"/>
    <n v="37263"/>
    <n v="1"/>
    <x v="5"/>
  </r>
  <r>
    <n v="620679666"/>
    <n v="39105"/>
    <n v="2"/>
    <x v="5"/>
  </r>
  <r>
    <n v="620680245"/>
    <n v="39043"/>
    <n v="2"/>
    <x v="6"/>
  </r>
  <r>
    <n v="620680481"/>
    <n v="33017"/>
    <n v="7"/>
    <x v="12"/>
  </r>
  <r>
    <n v="620680983"/>
    <n v="31792"/>
    <n v="3"/>
    <x v="1"/>
  </r>
  <r>
    <n v="620681107"/>
    <n v="39043"/>
    <n v="3"/>
    <x v="1"/>
  </r>
  <r>
    <n v="620719410"/>
    <n v="37263"/>
    <n v="2"/>
    <x v="5"/>
  </r>
  <r>
    <n v="620720357"/>
    <n v="39681"/>
    <n v="3"/>
    <x v="1"/>
  </r>
  <r>
    <n v="620720387"/>
    <n v="44575"/>
    <n v="5"/>
    <x v="0"/>
  </r>
  <r>
    <n v="620720481"/>
    <n v="21407"/>
    <n v="1"/>
    <x v="5"/>
  </r>
  <r>
    <n v="620721162"/>
    <n v="28720"/>
    <n v="1"/>
    <x v="5"/>
  </r>
  <r>
    <n v="620723224"/>
    <n v="32367"/>
    <n v="4"/>
    <x v="6"/>
  </r>
  <r>
    <n v="620723336"/>
    <n v="37263"/>
    <n v="2"/>
    <x v="6"/>
  </r>
  <r>
    <n v="620723352"/>
    <n v="35209"/>
    <n v="3"/>
    <x v="2"/>
  </r>
  <r>
    <n v="620723388"/>
    <n v="39056"/>
    <n v="3"/>
    <x v="2"/>
  </r>
  <r>
    <n v="620723417"/>
    <n v="37263"/>
    <n v="2"/>
    <x v="5"/>
  </r>
  <r>
    <n v="620723616"/>
    <n v="28720"/>
    <n v="5"/>
    <x v="0"/>
  </r>
  <r>
    <n v="620723939"/>
    <n v="31792"/>
    <n v="1"/>
    <x v="5"/>
  </r>
  <r>
    <n v="620732177"/>
    <n v="39105"/>
    <n v="3"/>
    <x v="1"/>
  </r>
  <r>
    <n v="620756686"/>
    <n v="39681"/>
    <n v="2"/>
    <x v="5"/>
  </r>
  <r>
    <n v="620757436"/>
    <n v="28720"/>
    <n v="1"/>
    <x v="5"/>
  </r>
  <r>
    <n v="620757438"/>
    <n v="44575"/>
    <n v="4"/>
    <x v="6"/>
  </r>
  <r>
    <n v="620760283"/>
    <n v="39043"/>
    <n v="1"/>
    <x v="5"/>
  </r>
  <r>
    <n v="620760290"/>
    <n v="21407"/>
    <n v="3"/>
    <x v="1"/>
  </r>
  <r>
    <n v="620764210"/>
    <n v="39056"/>
    <n v="2"/>
    <x v="5"/>
  </r>
  <r>
    <n v="620766390"/>
    <n v="39056"/>
    <n v="3"/>
    <x v="1"/>
  </r>
  <r>
    <n v="620766404"/>
    <n v="37263"/>
    <n v="5"/>
    <x v="0"/>
  </r>
  <r>
    <n v="620768699"/>
    <n v="35209"/>
    <n v="1"/>
    <x v="5"/>
  </r>
  <r>
    <n v="620768816"/>
    <n v="39681"/>
    <n v="1"/>
    <x v="5"/>
  </r>
  <r>
    <n v="620778122"/>
    <n v="44575"/>
    <n v="3"/>
    <x v="1"/>
  </r>
  <r>
    <n v="620778475"/>
    <n v="31792"/>
    <n v="1"/>
    <x v="5"/>
  </r>
  <r>
    <n v="620783666"/>
    <n v="37263"/>
    <n v="1"/>
    <x v="5"/>
  </r>
  <r>
    <n v="620784556"/>
    <n v="21407"/>
    <n v="1"/>
    <x v="5"/>
  </r>
  <r>
    <m/>
    <m/>
    <m/>
    <x v="13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310">
  <r>
    <n v="10687136"/>
    <n v="26666"/>
    <n v="5"/>
    <x v="0"/>
  </r>
  <r>
    <n v="10763112"/>
    <n v="21407"/>
    <n v="3"/>
    <x v="1"/>
  </r>
  <r>
    <n v="10763133"/>
    <n v="21407"/>
    <n v="5"/>
    <x v="0"/>
  </r>
  <r>
    <n v="10765199"/>
    <n v="28720"/>
    <n v="5"/>
    <x v="0"/>
  </r>
  <r>
    <n v="10765440"/>
    <n v="21407"/>
    <n v="5"/>
    <x v="0"/>
  </r>
  <r>
    <n v="10765450"/>
    <n v="39681"/>
    <n v="5"/>
    <x v="0"/>
  </r>
  <r>
    <n v="10765472"/>
    <n v="39056"/>
    <n v="6"/>
    <x v="2"/>
  </r>
  <r>
    <n v="10765699"/>
    <n v="26666"/>
    <n v="4"/>
    <x v="3"/>
  </r>
  <r>
    <n v="10765713"/>
    <n v="26666"/>
    <n v="4"/>
    <x v="3"/>
  </r>
  <r>
    <n v="10765749"/>
    <n v="28720"/>
    <n v="5"/>
    <x v="0"/>
  </r>
  <r>
    <n v="10765830"/>
    <n v="28720"/>
    <n v="5"/>
    <x v="0"/>
  </r>
  <r>
    <n v="10765933"/>
    <n v="36988"/>
    <n v="5"/>
    <x v="0"/>
  </r>
  <r>
    <n v="10765935"/>
    <n v="30313"/>
    <n v="5"/>
    <x v="0"/>
  </r>
  <r>
    <n v="10765945"/>
    <n v="19353"/>
    <n v="4"/>
    <x v="3"/>
  </r>
  <r>
    <n v="10765955"/>
    <n v="28720"/>
    <n v="4"/>
    <x v="3"/>
  </r>
  <r>
    <n v="10766025"/>
    <n v="34190"/>
    <n v="5"/>
    <x v="0"/>
  </r>
  <r>
    <n v="10766198"/>
    <n v="26666"/>
    <n v="4"/>
    <x v="3"/>
  </r>
  <r>
    <n v="10910050"/>
    <n v="35209"/>
    <n v="5"/>
    <x v="0"/>
  </r>
  <r>
    <n v="10910055"/>
    <n v="28720"/>
    <n v="4"/>
    <x v="3"/>
  </r>
  <r>
    <n v="10910071"/>
    <n v="30313"/>
    <n v="5"/>
    <x v="0"/>
  </r>
  <r>
    <n v="10910072"/>
    <n v="39043"/>
    <n v="4"/>
    <x v="3"/>
  </r>
  <r>
    <n v="10910077"/>
    <n v="19353"/>
    <n v="5"/>
    <x v="0"/>
  </r>
  <r>
    <n v="10910084"/>
    <n v="35209"/>
    <n v="5"/>
    <x v="0"/>
  </r>
  <r>
    <n v="10910085"/>
    <n v="29738"/>
    <n v="4"/>
    <x v="3"/>
  </r>
  <r>
    <n v="10910108"/>
    <n v="37263"/>
    <n v="4"/>
    <x v="3"/>
  </r>
  <r>
    <n v="10910109"/>
    <n v="39681"/>
    <n v="5"/>
    <x v="0"/>
  </r>
  <r>
    <n v="10962848"/>
    <n v="26666"/>
    <n v="4"/>
    <x v="3"/>
  </r>
  <r>
    <n v="10980307"/>
    <n v="39681"/>
    <n v="4"/>
    <x v="3"/>
  </r>
  <r>
    <n v="10980340"/>
    <n v="39043"/>
    <n v="5"/>
    <x v="0"/>
  </r>
  <r>
    <n v="10980341"/>
    <n v="19353"/>
    <n v="5"/>
    <x v="0"/>
  </r>
  <r>
    <n v="10980355"/>
    <n v="19353"/>
    <n v="4"/>
    <x v="3"/>
  </r>
  <r>
    <n v="10980376"/>
    <n v="19353"/>
    <n v="4"/>
    <x v="3"/>
  </r>
  <r>
    <n v="10980407"/>
    <n v="28720"/>
    <n v="4"/>
    <x v="3"/>
  </r>
  <r>
    <n v="10980415"/>
    <n v="28720"/>
    <n v="4"/>
    <x v="3"/>
  </r>
  <r>
    <n v="10980433"/>
    <n v="28720"/>
    <n v="5"/>
    <x v="0"/>
  </r>
  <r>
    <n v="10980561"/>
    <n v="19353"/>
    <n v="7"/>
    <x v="4"/>
  </r>
  <r>
    <n v="10980582"/>
    <n v="30313"/>
    <n v="4"/>
    <x v="3"/>
  </r>
  <r>
    <n v="10980721"/>
    <n v="29675"/>
    <n v="4"/>
    <x v="3"/>
  </r>
  <r>
    <n v="10980723"/>
    <n v="35209"/>
    <n v="5"/>
    <x v="0"/>
  </r>
  <r>
    <n v="10980791"/>
    <n v="26666"/>
    <n v="5"/>
    <x v="0"/>
  </r>
  <r>
    <n v="10980965"/>
    <n v="37263"/>
    <n v="5"/>
    <x v="0"/>
  </r>
  <r>
    <n v="10980976"/>
    <n v="26877"/>
    <n v="5"/>
    <x v="0"/>
  </r>
  <r>
    <n v="10981041"/>
    <n v="39105"/>
    <n v="4"/>
    <x v="3"/>
  </r>
  <r>
    <n v="10989482"/>
    <n v="37002"/>
    <n v="5"/>
    <x v="0"/>
  </r>
  <r>
    <n v="11016099"/>
    <n v="39056"/>
    <n v="5"/>
    <x v="0"/>
  </r>
  <r>
    <n v="11099860"/>
    <n v="36988"/>
    <n v="5"/>
    <x v="0"/>
  </r>
  <r>
    <n v="11100411"/>
    <n v="28720"/>
    <n v="4"/>
    <x v="3"/>
  </r>
  <r>
    <n v="11101596"/>
    <n v="42521"/>
    <n v="4"/>
    <x v="3"/>
  </r>
  <r>
    <n v="11102327"/>
    <n v="19353"/>
    <n v="4"/>
    <x v="3"/>
  </r>
  <r>
    <n v="11102675"/>
    <n v="39681"/>
    <n v="5"/>
    <x v="0"/>
  </r>
  <r>
    <n v="11102690"/>
    <n v="31729"/>
    <n v="4"/>
    <x v="3"/>
  </r>
  <r>
    <n v="11102806"/>
    <n v="39105"/>
    <n v="4"/>
    <x v="3"/>
  </r>
  <r>
    <n v="11102939"/>
    <n v="31729"/>
    <n v="4"/>
    <x v="3"/>
  </r>
  <r>
    <n v="11102966"/>
    <n v="29738"/>
    <n v="6"/>
    <x v="2"/>
  </r>
  <r>
    <n v="11103691"/>
    <n v="44575"/>
    <n v="5"/>
    <x v="0"/>
  </r>
  <r>
    <n v="11103893"/>
    <n v="28720"/>
    <n v="5"/>
    <x v="0"/>
  </r>
  <r>
    <n v="11104235"/>
    <n v="36988"/>
    <n v="4"/>
    <x v="3"/>
  </r>
  <r>
    <n v="11104441"/>
    <n v="34190"/>
    <n v="5"/>
    <x v="0"/>
  </r>
  <r>
    <n v="11104522"/>
    <n v="39056"/>
    <n v="4"/>
    <x v="3"/>
  </r>
  <r>
    <n v="11104603"/>
    <n v="28720"/>
    <n v="4"/>
    <x v="3"/>
  </r>
  <r>
    <n v="11104623"/>
    <n v="19353"/>
    <n v="4"/>
    <x v="3"/>
  </r>
  <r>
    <n v="11104647"/>
    <n v="29738"/>
    <n v="6"/>
    <x v="2"/>
  </r>
  <r>
    <n v="11104705"/>
    <n v="19353"/>
    <n v="4"/>
    <x v="3"/>
  </r>
  <r>
    <n v="11104843"/>
    <n v="26666"/>
    <n v="5"/>
    <x v="0"/>
  </r>
  <r>
    <n v="11104861"/>
    <n v="26666"/>
    <n v="5"/>
    <x v="0"/>
  </r>
  <r>
    <n v="11105026"/>
    <n v="19353"/>
    <n v="5"/>
    <x v="0"/>
  </r>
  <r>
    <n v="11105320"/>
    <n v="28720"/>
    <n v="5"/>
    <x v="0"/>
  </r>
  <r>
    <n v="11105395"/>
    <n v="37051"/>
    <n v="4"/>
    <x v="3"/>
  </r>
  <r>
    <n v="11105468"/>
    <n v="37213"/>
    <n v="5"/>
    <x v="0"/>
  </r>
  <r>
    <n v="11105852"/>
    <n v="36988"/>
    <n v="4"/>
    <x v="3"/>
  </r>
  <r>
    <n v="11105903"/>
    <n v="44575"/>
    <n v="4"/>
    <x v="3"/>
  </r>
  <r>
    <n v="11106043"/>
    <n v="42521"/>
    <n v="4"/>
    <x v="3"/>
  </r>
  <r>
    <n v="11106108"/>
    <n v="39681"/>
    <n v="5"/>
    <x v="0"/>
  </r>
  <r>
    <n v="11106113"/>
    <n v="34190"/>
    <n v="5"/>
    <x v="0"/>
  </r>
  <r>
    <n v="11106345"/>
    <n v="44575"/>
    <n v="4"/>
    <x v="3"/>
  </r>
  <r>
    <n v="11106408"/>
    <n v="32367"/>
    <n v="5"/>
    <x v="0"/>
  </r>
  <r>
    <n v="11107330"/>
    <n v="36988"/>
    <n v="4"/>
    <x v="3"/>
  </r>
  <r>
    <n v="11107513"/>
    <n v="42459"/>
    <n v="4"/>
    <x v="3"/>
  </r>
  <r>
    <n v="11108018"/>
    <n v="26666"/>
    <n v="4"/>
    <x v="3"/>
  </r>
  <r>
    <n v="11108124"/>
    <n v="44525"/>
    <n v="4"/>
    <x v="3"/>
  </r>
  <r>
    <n v="11108133"/>
    <n v="37051"/>
    <n v="5"/>
    <x v="0"/>
  </r>
  <r>
    <n v="11108361"/>
    <n v="39056"/>
    <n v="5"/>
    <x v="0"/>
  </r>
  <r>
    <n v="11108382"/>
    <n v="37627"/>
    <n v="4"/>
    <x v="3"/>
  </r>
  <r>
    <n v="11108386"/>
    <n v="26666"/>
    <n v="5"/>
    <x v="0"/>
  </r>
  <r>
    <n v="11108592"/>
    <n v="26666"/>
    <n v="4"/>
    <x v="3"/>
  </r>
  <r>
    <n v="11108723"/>
    <n v="39105"/>
    <n v="5"/>
    <x v="0"/>
  </r>
  <r>
    <n v="11108828"/>
    <n v="31792"/>
    <n v="5"/>
    <x v="0"/>
  </r>
  <r>
    <n v="11108900"/>
    <n v="21407"/>
    <n v="4"/>
    <x v="3"/>
  </r>
  <r>
    <n v="11109070"/>
    <n v="32136"/>
    <n v="6"/>
    <x v="2"/>
  </r>
  <r>
    <n v="11109089"/>
    <n v="30313"/>
    <n v="4"/>
    <x v="3"/>
  </r>
  <r>
    <n v="11109129"/>
    <n v="28720"/>
    <n v="4"/>
    <x v="3"/>
  </r>
  <r>
    <n v="11109173"/>
    <n v="39105"/>
    <n v="5"/>
    <x v="0"/>
  </r>
  <r>
    <n v="11109179"/>
    <n v="29675"/>
    <n v="5"/>
    <x v="0"/>
  </r>
  <r>
    <n v="11109249"/>
    <n v="39043"/>
    <n v="5"/>
    <x v="0"/>
  </r>
  <r>
    <n v="11116179"/>
    <n v="26666"/>
    <n v="5"/>
    <x v="0"/>
  </r>
  <r>
    <n v="11116361"/>
    <n v="28720"/>
    <n v="5"/>
    <x v="0"/>
  </r>
  <r>
    <n v="11116844"/>
    <n v="19353"/>
    <n v="4"/>
    <x v="3"/>
  </r>
  <r>
    <n v="11133090"/>
    <n v="32367"/>
    <n v="4"/>
    <x v="3"/>
  </r>
  <r>
    <n v="11140046"/>
    <n v="26666"/>
    <n v="5"/>
    <x v="0"/>
  </r>
  <r>
    <n v="11140301"/>
    <n v="37002"/>
    <n v="4"/>
    <x v="3"/>
  </r>
  <r>
    <n v="11155251"/>
    <n v="26666"/>
    <n v="7"/>
    <x v="4"/>
  </r>
  <r>
    <n v="11155852"/>
    <n v="30313"/>
    <n v="7"/>
    <x v="4"/>
  </r>
  <r>
    <n v="11156206"/>
    <n v="28720"/>
    <n v="4"/>
    <x v="3"/>
  </r>
  <r>
    <n v="11156429"/>
    <n v="31792"/>
    <n v="1"/>
    <x v="5"/>
  </r>
  <r>
    <n v="11156431"/>
    <n v="39043"/>
    <n v="2"/>
    <x v="6"/>
  </r>
  <r>
    <n v="11156446"/>
    <n v="44575"/>
    <n v="1"/>
    <x v="5"/>
  </r>
  <r>
    <n v="11156448"/>
    <n v="39105"/>
    <n v="2"/>
    <x v="6"/>
  </r>
  <r>
    <n v="11163394"/>
    <n v="19353"/>
    <n v="4"/>
    <x v="3"/>
  </r>
  <r>
    <n v="11163538"/>
    <n v="37627"/>
    <n v="5"/>
    <x v="0"/>
  </r>
  <r>
    <n v="11163669"/>
    <n v="37627"/>
    <n v="5"/>
    <x v="0"/>
  </r>
  <r>
    <n v="11163828"/>
    <n v="21407"/>
    <n v="5"/>
    <x v="0"/>
  </r>
  <r>
    <n v="11164248"/>
    <n v="29675"/>
    <n v="5"/>
    <x v="0"/>
  </r>
  <r>
    <n v="11179759"/>
    <n v="26666"/>
    <n v="4"/>
    <x v="3"/>
  </r>
  <r>
    <n v="11180598"/>
    <n v="42521"/>
    <n v="5"/>
    <x v="0"/>
  </r>
  <r>
    <n v="11180665"/>
    <n v="44575"/>
    <n v="4"/>
    <x v="3"/>
  </r>
  <r>
    <n v="11180791"/>
    <n v="39681"/>
    <n v="5"/>
    <x v="0"/>
  </r>
  <r>
    <n v="11180796"/>
    <n v="21407"/>
    <n v="4"/>
    <x v="3"/>
  </r>
  <r>
    <n v="11180808"/>
    <n v="19353"/>
    <n v="4"/>
    <x v="3"/>
  </r>
  <r>
    <n v="11180828"/>
    <n v="26666"/>
    <n v="4"/>
    <x v="3"/>
  </r>
  <r>
    <n v="11180869"/>
    <n v="26666"/>
    <n v="5"/>
    <x v="0"/>
  </r>
  <r>
    <n v="11181164"/>
    <n v="19353"/>
    <n v="4"/>
    <x v="3"/>
  </r>
  <r>
    <n v="11182078"/>
    <n v="28720"/>
    <n v="5"/>
    <x v="0"/>
  </r>
  <r>
    <n v="11182379"/>
    <n v="39043"/>
    <n v="5"/>
    <x v="0"/>
  </r>
  <r>
    <n v="11182468"/>
    <n v="36988"/>
    <n v="4"/>
    <x v="3"/>
  </r>
  <r>
    <n v="11182773"/>
    <n v="26877"/>
    <n v="4"/>
    <x v="3"/>
  </r>
  <r>
    <n v="11183291"/>
    <n v="37627"/>
    <n v="4"/>
    <x v="3"/>
  </r>
  <r>
    <n v="11186527"/>
    <n v="32136"/>
    <n v="4"/>
    <x v="3"/>
  </r>
  <r>
    <n v="11187519"/>
    <n v="44513"/>
    <n v="3"/>
    <x v="2"/>
  </r>
  <r>
    <n v="11187527"/>
    <n v="44575"/>
    <n v="4"/>
    <x v="6"/>
  </r>
  <r>
    <n v="11187562"/>
    <n v="37263"/>
    <n v="4"/>
    <x v="6"/>
  </r>
  <r>
    <n v="11187564"/>
    <n v="39043"/>
    <n v="2"/>
    <x v="5"/>
  </r>
  <r>
    <n v="11187565"/>
    <n v="44575"/>
    <n v="2"/>
    <x v="6"/>
  </r>
  <r>
    <n v="11188013"/>
    <n v="37627"/>
    <n v="4"/>
    <x v="3"/>
  </r>
  <r>
    <n v="11188724"/>
    <n v="28720"/>
    <n v="5"/>
    <x v="0"/>
  </r>
  <r>
    <n v="11189017"/>
    <n v="36988"/>
    <n v="4"/>
    <x v="3"/>
  </r>
  <r>
    <n v="11189491"/>
    <n v="44575"/>
    <n v="5"/>
    <x v="0"/>
  </r>
  <r>
    <n v="11189693"/>
    <n v="29738"/>
    <n v="4"/>
    <x v="3"/>
  </r>
  <r>
    <n v="11190086"/>
    <n v="44575"/>
    <n v="4"/>
    <x v="3"/>
  </r>
  <r>
    <n v="11190163"/>
    <n v="29688"/>
    <n v="5"/>
    <x v="0"/>
  </r>
  <r>
    <n v="11190176"/>
    <n v="28720"/>
    <n v="5"/>
    <x v="0"/>
  </r>
  <r>
    <n v="11190705"/>
    <n v="26666"/>
    <n v="5"/>
    <x v="0"/>
  </r>
  <r>
    <n v="11191673"/>
    <n v="39043"/>
    <n v="1"/>
    <x v="5"/>
  </r>
  <r>
    <n v="11191678"/>
    <n v="37200"/>
    <n v="1"/>
    <x v="5"/>
  </r>
  <r>
    <n v="11191680"/>
    <n v="39681"/>
    <n v="4"/>
    <x v="3"/>
  </r>
  <r>
    <n v="11191683"/>
    <n v="39043"/>
    <n v="1"/>
    <x v="5"/>
  </r>
  <r>
    <n v="11192150"/>
    <n v="39043"/>
    <n v="6"/>
    <x v="2"/>
  </r>
  <r>
    <n v="11192168"/>
    <n v="36988"/>
    <n v="5"/>
    <x v="0"/>
  </r>
  <r>
    <n v="11192172"/>
    <n v="37263"/>
    <n v="4"/>
    <x v="3"/>
  </r>
  <r>
    <n v="11192173"/>
    <n v="42521"/>
    <n v="5"/>
    <x v="0"/>
  </r>
  <r>
    <n v="11192246"/>
    <n v="31792"/>
    <n v="5"/>
    <x v="0"/>
  </r>
  <r>
    <n v="11192428"/>
    <n v="29738"/>
    <n v="5"/>
    <x v="0"/>
  </r>
  <r>
    <n v="11192446"/>
    <n v="35146"/>
    <n v="4"/>
    <x v="3"/>
  </r>
  <r>
    <n v="11192647"/>
    <n v="39043"/>
    <n v="5"/>
    <x v="0"/>
  </r>
  <r>
    <n v="11193172"/>
    <n v="28720"/>
    <n v="7"/>
    <x v="4"/>
  </r>
  <r>
    <n v="11193183"/>
    <n v="28720"/>
    <n v="7"/>
    <x v="4"/>
  </r>
  <r>
    <n v="11194020"/>
    <n v="39105"/>
    <n v="4"/>
    <x v="3"/>
  </r>
  <r>
    <n v="11194708"/>
    <n v="39043"/>
    <n v="3"/>
    <x v="1"/>
  </r>
  <r>
    <n v="11194862"/>
    <n v="39681"/>
    <n v="4"/>
    <x v="3"/>
  </r>
  <r>
    <n v="11195208"/>
    <n v="42521"/>
    <n v="4"/>
    <x v="3"/>
  </r>
  <r>
    <n v="11195213"/>
    <n v="28720"/>
    <n v="4"/>
    <x v="3"/>
  </r>
  <r>
    <n v="11195225"/>
    <n v="37627"/>
    <n v="4"/>
    <x v="3"/>
  </r>
  <r>
    <n v="11195432"/>
    <n v="36988"/>
    <n v="5"/>
    <x v="0"/>
  </r>
  <r>
    <n v="11195961"/>
    <n v="28720"/>
    <n v="4"/>
    <x v="3"/>
  </r>
  <r>
    <n v="11195997"/>
    <n v="36988"/>
    <n v="5"/>
    <x v="0"/>
  </r>
  <r>
    <n v="11196001"/>
    <n v="37051"/>
    <n v="5"/>
    <x v="0"/>
  </r>
  <r>
    <n v="11196149"/>
    <n v="39681"/>
    <n v="4"/>
    <x v="3"/>
  </r>
  <r>
    <n v="11196167"/>
    <n v="19353"/>
    <n v="4"/>
    <x v="3"/>
  </r>
  <r>
    <n v="11196220"/>
    <n v="28720"/>
    <n v="6"/>
    <x v="2"/>
  </r>
  <r>
    <n v="11196402"/>
    <n v="28720"/>
    <n v="4"/>
    <x v="3"/>
  </r>
  <r>
    <n v="11196605"/>
    <n v="26666"/>
    <n v="5"/>
    <x v="0"/>
  </r>
  <r>
    <n v="11196852"/>
    <n v="28720"/>
    <n v="2"/>
    <x v="5"/>
  </r>
  <r>
    <n v="11196854"/>
    <n v="28720"/>
    <n v="3"/>
    <x v="1"/>
  </r>
  <r>
    <n v="11196855"/>
    <n v="39043"/>
    <n v="2"/>
    <x v="5"/>
  </r>
  <r>
    <n v="11196857"/>
    <n v="21407"/>
    <n v="4"/>
    <x v="3"/>
  </r>
  <r>
    <n v="11196860"/>
    <n v="39056"/>
    <n v="1"/>
    <x v="5"/>
  </r>
  <r>
    <n v="11197043"/>
    <n v="19353"/>
    <n v="4"/>
    <x v="3"/>
  </r>
  <r>
    <n v="11197276"/>
    <n v="34190"/>
    <n v="6"/>
    <x v="2"/>
  </r>
  <r>
    <n v="11197468"/>
    <n v="44575"/>
    <n v="6"/>
    <x v="2"/>
  </r>
  <r>
    <n v="11197485"/>
    <n v="32136"/>
    <n v="5"/>
    <x v="0"/>
  </r>
  <r>
    <n v="11197616"/>
    <n v="24823"/>
    <n v="4"/>
    <x v="3"/>
  </r>
  <r>
    <n v="11197754"/>
    <n v="28720"/>
    <n v="6"/>
    <x v="2"/>
  </r>
  <r>
    <n v="11197830"/>
    <n v="28720"/>
    <n v="5"/>
    <x v="0"/>
  </r>
  <r>
    <n v="11198038"/>
    <n v="28720"/>
    <n v="5"/>
    <x v="0"/>
  </r>
  <r>
    <n v="11198052"/>
    <n v="35146"/>
    <n v="5"/>
    <x v="0"/>
  </r>
  <r>
    <n v="11198107"/>
    <n v="35209"/>
    <n v="5"/>
    <x v="0"/>
  </r>
  <r>
    <n v="11198197"/>
    <n v="36988"/>
    <n v="5"/>
    <x v="0"/>
  </r>
  <r>
    <n v="11198370"/>
    <n v="28720"/>
    <n v="5"/>
    <x v="0"/>
  </r>
  <r>
    <n v="11198433"/>
    <n v="19353"/>
    <n v="5"/>
    <x v="0"/>
  </r>
  <r>
    <n v="11198434"/>
    <n v="28720"/>
    <n v="4"/>
    <x v="3"/>
  </r>
  <r>
    <n v="11198607"/>
    <n v="36988"/>
    <n v="4"/>
    <x v="3"/>
  </r>
  <r>
    <n v="11198638"/>
    <n v="28720"/>
    <n v="5"/>
    <x v="0"/>
  </r>
  <r>
    <n v="11199007"/>
    <n v="39105"/>
    <n v="4"/>
    <x v="3"/>
  </r>
  <r>
    <n v="11199124"/>
    <n v="26666"/>
    <n v="4"/>
    <x v="3"/>
  </r>
  <r>
    <n v="11199126"/>
    <n v="28720"/>
    <n v="4"/>
    <x v="3"/>
  </r>
  <r>
    <n v="11199134"/>
    <n v="26666"/>
    <n v="4"/>
    <x v="3"/>
  </r>
  <r>
    <n v="11199232"/>
    <n v="37002"/>
    <n v="5"/>
    <x v="0"/>
  </r>
  <r>
    <n v="11199295"/>
    <n v="21407"/>
    <n v="4"/>
    <x v="3"/>
  </r>
  <r>
    <n v="11199319"/>
    <n v="35209"/>
    <n v="4"/>
    <x v="3"/>
  </r>
  <r>
    <n v="11199331"/>
    <n v="28720"/>
    <n v="2"/>
    <x v="6"/>
  </r>
  <r>
    <n v="11199336"/>
    <n v="39043"/>
    <n v="1"/>
    <x v="5"/>
  </r>
  <r>
    <n v="11199338"/>
    <n v="28720"/>
    <n v="2"/>
    <x v="6"/>
  </r>
  <r>
    <n v="11199341"/>
    <n v="28720"/>
    <n v="1"/>
    <x v="5"/>
  </r>
  <r>
    <n v="11199347"/>
    <n v="37263"/>
    <n v="1"/>
    <x v="5"/>
  </r>
  <r>
    <n v="11199352"/>
    <n v="34190"/>
    <n v="3"/>
    <x v="2"/>
  </r>
  <r>
    <n v="11199357"/>
    <n v="34190"/>
    <n v="2"/>
    <x v="6"/>
  </r>
  <r>
    <n v="11199521"/>
    <n v="19353"/>
    <n v="5"/>
    <x v="0"/>
  </r>
  <r>
    <n v="11199636"/>
    <n v="30313"/>
    <n v="4"/>
    <x v="3"/>
  </r>
  <r>
    <n v="11199653"/>
    <n v="26666"/>
    <n v="5"/>
    <x v="0"/>
  </r>
  <r>
    <n v="11199822"/>
    <n v="28121"/>
    <n v="2"/>
    <x v="5"/>
  </r>
  <r>
    <n v="11200580"/>
    <n v="39043"/>
    <n v="2"/>
    <x v="6"/>
  </r>
  <r>
    <n v="11200600"/>
    <n v="28720"/>
    <n v="1"/>
    <x v="5"/>
  </r>
  <r>
    <n v="11200605"/>
    <n v="28720"/>
    <n v="5"/>
    <x v="0"/>
  </r>
  <r>
    <n v="11200848"/>
    <n v="26666"/>
    <n v="5"/>
    <x v="0"/>
  </r>
  <r>
    <n v="11200867"/>
    <n v="37051"/>
    <n v="4"/>
    <x v="3"/>
  </r>
  <r>
    <n v="11200876"/>
    <n v="39043"/>
    <n v="5"/>
    <x v="0"/>
  </r>
  <r>
    <n v="11200898"/>
    <n v="39105"/>
    <n v="4"/>
    <x v="6"/>
  </r>
  <r>
    <n v="11201473"/>
    <n v="37051"/>
    <n v="4"/>
    <x v="3"/>
  </r>
  <r>
    <n v="11201527"/>
    <n v="26666"/>
    <n v="6"/>
    <x v="2"/>
  </r>
  <r>
    <n v="11201544"/>
    <n v="28720"/>
    <n v="5"/>
    <x v="0"/>
  </r>
  <r>
    <n v="11202072"/>
    <n v="37263"/>
    <n v="5"/>
    <x v="0"/>
  </r>
  <r>
    <n v="11202290"/>
    <n v="31792"/>
    <n v="1"/>
    <x v="5"/>
  </r>
  <r>
    <n v="11202369"/>
    <n v="39043"/>
    <n v="2"/>
    <x v="5"/>
  </r>
  <r>
    <n v="11202753"/>
    <n v="44575"/>
    <n v="5"/>
    <x v="0"/>
  </r>
  <r>
    <n v="11202754"/>
    <n v="19353"/>
    <n v="4"/>
    <x v="3"/>
  </r>
  <r>
    <n v="11202903"/>
    <n v="34190"/>
    <n v="2"/>
    <x v="6"/>
  </r>
  <r>
    <n v="11203521"/>
    <n v="39056"/>
    <n v="3"/>
    <x v="1"/>
  </r>
  <r>
    <n v="11203593"/>
    <n v="44575"/>
    <n v="2"/>
    <x v="5"/>
  </r>
  <r>
    <n v="11203595"/>
    <n v="39105"/>
    <n v="1"/>
    <x v="5"/>
  </r>
  <r>
    <n v="11203683"/>
    <n v="39043"/>
    <n v="4"/>
    <x v="3"/>
  </r>
  <r>
    <n v="11203867"/>
    <n v="28720"/>
    <n v="6"/>
    <x v="2"/>
  </r>
  <r>
    <n v="11204021"/>
    <n v="39681"/>
    <n v="3"/>
    <x v="1"/>
  </r>
  <r>
    <n v="11204038"/>
    <n v="44575"/>
    <n v="2"/>
    <x v="5"/>
  </r>
  <r>
    <n v="11204040"/>
    <n v="44575"/>
    <n v="2"/>
    <x v="5"/>
  </r>
  <r>
    <n v="11204042"/>
    <n v="44575"/>
    <n v="2"/>
    <x v="5"/>
  </r>
  <r>
    <n v="11204116"/>
    <n v="39043"/>
    <n v="3"/>
    <x v="2"/>
  </r>
  <r>
    <n v="11204471"/>
    <n v="39043"/>
    <n v="1"/>
    <x v="5"/>
  </r>
  <r>
    <n v="11204937"/>
    <n v="28720"/>
    <n v="4"/>
    <x v="6"/>
  </r>
  <r>
    <n v="11205084"/>
    <n v="28720"/>
    <n v="3"/>
    <x v="1"/>
  </r>
  <r>
    <n v="11205088"/>
    <n v="39105"/>
    <n v="1"/>
    <x v="5"/>
  </r>
  <r>
    <n v="11205360"/>
    <n v="34190"/>
    <n v="2"/>
    <x v="5"/>
  </r>
  <r>
    <n v="11208508"/>
    <n v="39105"/>
    <n v="2"/>
    <x v="6"/>
  </r>
  <r>
    <n v="11208882"/>
    <n v="39043"/>
    <n v="4"/>
    <x v="3"/>
  </r>
  <r>
    <n v="11208891"/>
    <n v="28720"/>
    <n v="6"/>
    <x v="2"/>
  </r>
  <r>
    <n v="11208918"/>
    <n v="26666"/>
    <n v="4"/>
    <x v="3"/>
  </r>
  <r>
    <n v="11209101"/>
    <n v="26666"/>
    <n v="6"/>
    <x v="2"/>
  </r>
  <r>
    <n v="11209213"/>
    <n v="26666"/>
    <n v="4"/>
    <x v="3"/>
  </r>
  <r>
    <n v="11209250"/>
    <n v="31729"/>
    <n v="6"/>
    <x v="2"/>
  </r>
  <r>
    <n v="11209367"/>
    <n v="26666"/>
    <n v="5"/>
    <x v="0"/>
  </r>
  <r>
    <n v="11209475"/>
    <n v="24823"/>
    <n v="5"/>
    <x v="0"/>
  </r>
  <r>
    <n v="11209482"/>
    <n v="26666"/>
    <n v="4"/>
    <x v="3"/>
  </r>
  <r>
    <n v="11209522"/>
    <n v="28720"/>
    <n v="4"/>
    <x v="3"/>
  </r>
  <r>
    <n v="11209530"/>
    <n v="21407"/>
    <n v="4"/>
    <x v="3"/>
  </r>
  <r>
    <n v="11209538"/>
    <n v="39105"/>
    <n v="5"/>
    <x v="0"/>
  </r>
  <r>
    <n v="11209554"/>
    <n v="44575"/>
    <n v="4"/>
    <x v="3"/>
  </r>
  <r>
    <n v="11209583"/>
    <n v="35209"/>
    <n v="4"/>
    <x v="3"/>
  </r>
  <r>
    <n v="11209645"/>
    <n v="19353"/>
    <n v="4"/>
    <x v="3"/>
  </r>
  <r>
    <n v="11209662"/>
    <n v="42471"/>
    <n v="4"/>
    <x v="3"/>
  </r>
  <r>
    <n v="11209673"/>
    <n v="29675"/>
    <n v="4"/>
    <x v="3"/>
  </r>
  <r>
    <n v="11209738"/>
    <n v="30313"/>
    <n v="4"/>
    <x v="3"/>
  </r>
  <r>
    <n v="11209874"/>
    <n v="37002"/>
    <n v="5"/>
    <x v="0"/>
  </r>
  <r>
    <n v="11210068"/>
    <n v="31729"/>
    <n v="4"/>
    <x v="6"/>
  </r>
  <r>
    <n v="11210103"/>
    <n v="19353"/>
    <n v="4"/>
    <x v="3"/>
  </r>
  <r>
    <n v="11210145"/>
    <n v="28720"/>
    <n v="4"/>
    <x v="3"/>
  </r>
  <r>
    <n v="11210262"/>
    <n v="35146"/>
    <n v="5"/>
    <x v="0"/>
  </r>
  <r>
    <n v="11210283"/>
    <n v="26666"/>
    <n v="4"/>
    <x v="3"/>
  </r>
  <r>
    <n v="11210287"/>
    <n v="37627"/>
    <n v="6"/>
    <x v="2"/>
  </r>
  <r>
    <n v="11210300"/>
    <n v="44513"/>
    <n v="3"/>
    <x v="2"/>
  </r>
  <r>
    <n v="11210308"/>
    <n v="44513"/>
    <n v="3"/>
    <x v="2"/>
  </r>
  <r>
    <n v="11210329"/>
    <n v="44575"/>
    <n v="3"/>
    <x v="2"/>
  </r>
  <r>
    <n v="11210366"/>
    <n v="39043"/>
    <n v="4"/>
    <x v="3"/>
  </r>
  <r>
    <n v="11210396"/>
    <n v="32367"/>
    <n v="4"/>
    <x v="3"/>
  </r>
  <r>
    <n v="11210430"/>
    <n v="35209"/>
    <n v="4"/>
    <x v="3"/>
  </r>
  <r>
    <n v="11210547"/>
    <n v="26666"/>
    <n v="5"/>
    <x v="0"/>
  </r>
  <r>
    <n v="11210663"/>
    <n v="39043"/>
    <n v="4"/>
    <x v="3"/>
  </r>
  <r>
    <n v="11210665"/>
    <n v="37213"/>
    <n v="7"/>
    <x v="4"/>
  </r>
  <r>
    <n v="11210673"/>
    <n v="30313"/>
    <n v="5"/>
    <x v="0"/>
  </r>
  <r>
    <n v="11210677"/>
    <n v="39043"/>
    <n v="3"/>
    <x v="1"/>
  </r>
  <r>
    <n v="11210678"/>
    <n v="39056"/>
    <n v="2"/>
    <x v="5"/>
  </r>
  <r>
    <n v="11210679"/>
    <n v="28720"/>
    <n v="2"/>
    <x v="5"/>
  </r>
  <r>
    <n v="11210681"/>
    <n v="39105"/>
    <n v="1"/>
    <x v="5"/>
  </r>
  <r>
    <n v="11210682"/>
    <n v="39105"/>
    <n v="1"/>
    <x v="5"/>
  </r>
  <r>
    <n v="11210685"/>
    <n v="28720"/>
    <n v="1"/>
    <x v="5"/>
  </r>
  <r>
    <n v="11210692"/>
    <n v="19353"/>
    <n v="5"/>
    <x v="0"/>
  </r>
  <r>
    <n v="11210743"/>
    <n v="39043"/>
    <n v="4"/>
    <x v="3"/>
  </r>
  <r>
    <n v="11210777"/>
    <n v="44575"/>
    <n v="4"/>
    <x v="3"/>
  </r>
  <r>
    <n v="11210790"/>
    <n v="35159"/>
    <n v="4"/>
    <x v="3"/>
  </r>
  <r>
    <n v="11210791"/>
    <n v="30313"/>
    <n v="4"/>
    <x v="3"/>
  </r>
  <r>
    <n v="11210793"/>
    <n v="39681"/>
    <n v="4"/>
    <x v="3"/>
  </r>
  <r>
    <n v="11210849"/>
    <n v="37627"/>
    <n v="4"/>
    <x v="3"/>
  </r>
  <r>
    <n v="11210874"/>
    <n v="26666"/>
    <n v="5"/>
    <x v="0"/>
  </r>
  <r>
    <n v="11210876"/>
    <n v="19353"/>
    <n v="5"/>
    <x v="0"/>
  </r>
  <r>
    <n v="11210902"/>
    <n v="39043"/>
    <n v="5"/>
    <x v="0"/>
  </r>
  <r>
    <n v="11210944"/>
    <n v="44575"/>
    <n v="4"/>
    <x v="3"/>
  </r>
  <r>
    <n v="11210946"/>
    <n v="32136"/>
    <n v="4"/>
    <x v="3"/>
  </r>
  <r>
    <n v="11211052"/>
    <n v="26666"/>
    <n v="4"/>
    <x v="3"/>
  </r>
  <r>
    <n v="11211123"/>
    <n v="32367"/>
    <n v="7"/>
    <x v="4"/>
  </r>
  <r>
    <n v="11211125"/>
    <n v="35209"/>
    <n v="4"/>
    <x v="3"/>
  </r>
  <r>
    <n v="11211126"/>
    <n v="30313"/>
    <n v="6"/>
    <x v="2"/>
  </r>
  <r>
    <n v="11211148"/>
    <n v="44575"/>
    <n v="7"/>
    <x v="4"/>
  </r>
  <r>
    <n v="11211159"/>
    <n v="37627"/>
    <n v="6"/>
    <x v="2"/>
  </r>
  <r>
    <n v="11211175"/>
    <n v="44525"/>
    <n v="4"/>
    <x v="3"/>
  </r>
  <r>
    <n v="11211191"/>
    <n v="31792"/>
    <n v="5"/>
    <x v="0"/>
  </r>
  <r>
    <n v="11211296"/>
    <n v="42521"/>
    <n v="5"/>
    <x v="0"/>
  </r>
  <r>
    <n v="11211324"/>
    <n v="28720"/>
    <n v="4"/>
    <x v="3"/>
  </r>
  <r>
    <n v="11211334"/>
    <n v="39681"/>
    <n v="4"/>
    <x v="3"/>
  </r>
  <r>
    <n v="11211347"/>
    <n v="36988"/>
    <n v="4"/>
    <x v="3"/>
  </r>
  <r>
    <n v="11211392"/>
    <n v="37213"/>
    <n v="7"/>
    <x v="4"/>
  </r>
  <r>
    <n v="11211474"/>
    <n v="26666"/>
    <n v="4"/>
    <x v="3"/>
  </r>
  <r>
    <n v="11211485"/>
    <n v="30313"/>
    <n v="4"/>
    <x v="3"/>
  </r>
  <r>
    <n v="11211524"/>
    <n v="19353"/>
    <n v="4"/>
    <x v="3"/>
  </r>
  <r>
    <n v="11211553"/>
    <n v="36988"/>
    <n v="4"/>
    <x v="3"/>
  </r>
  <r>
    <n v="11211578"/>
    <n v="30313"/>
    <n v="6"/>
    <x v="2"/>
  </r>
  <r>
    <n v="11211764"/>
    <n v="42521"/>
    <n v="5"/>
    <x v="0"/>
  </r>
  <r>
    <n v="11211858"/>
    <n v="19353"/>
    <n v="4"/>
    <x v="3"/>
  </r>
  <r>
    <n v="11211983"/>
    <n v="31729"/>
    <n v="2"/>
    <x v="6"/>
  </r>
  <r>
    <n v="11211985"/>
    <n v="31729"/>
    <n v="3"/>
    <x v="1"/>
  </r>
  <r>
    <n v="11211986"/>
    <n v="31729"/>
    <n v="3"/>
    <x v="1"/>
  </r>
  <r>
    <n v="11212039"/>
    <n v="28720"/>
    <n v="4"/>
    <x v="3"/>
  </r>
  <r>
    <n v="11212287"/>
    <n v="19353"/>
    <n v="4"/>
    <x v="3"/>
  </r>
  <r>
    <n v="11212405"/>
    <n v="44575"/>
    <n v="4"/>
    <x v="3"/>
  </r>
  <r>
    <n v="11212507"/>
    <n v="19353"/>
    <n v="5"/>
    <x v="0"/>
  </r>
  <r>
    <n v="11212630"/>
    <n v="19353"/>
    <n v="4"/>
    <x v="3"/>
  </r>
  <r>
    <n v="11212658"/>
    <n v="37051"/>
    <n v="4"/>
    <x v="3"/>
  </r>
  <r>
    <n v="11212703"/>
    <n v="28720"/>
    <n v="5"/>
    <x v="0"/>
  </r>
  <r>
    <n v="11212733"/>
    <n v="21407"/>
    <n v="1"/>
    <x v="5"/>
  </r>
  <r>
    <n v="11212748"/>
    <n v="28720"/>
    <n v="5"/>
    <x v="0"/>
  </r>
  <r>
    <n v="11212763"/>
    <n v="36988"/>
    <n v="4"/>
    <x v="3"/>
  </r>
  <r>
    <n v="11212788"/>
    <n v="39105"/>
    <n v="2"/>
    <x v="6"/>
  </r>
  <r>
    <n v="11212933"/>
    <n v="42521"/>
    <n v="4"/>
    <x v="3"/>
  </r>
  <r>
    <n v="11212961"/>
    <n v="39043"/>
    <n v="4"/>
    <x v="6"/>
  </r>
  <r>
    <n v="11213058"/>
    <n v="26666"/>
    <n v="5"/>
    <x v="0"/>
  </r>
  <r>
    <n v="11213077"/>
    <n v="42521"/>
    <n v="4"/>
    <x v="3"/>
  </r>
  <r>
    <n v="11213133"/>
    <n v="31729"/>
    <n v="5"/>
    <x v="0"/>
  </r>
  <r>
    <n v="11213241"/>
    <n v="28720"/>
    <n v="7"/>
    <x v="4"/>
  </r>
  <r>
    <n v="11213347"/>
    <n v="36988"/>
    <n v="4"/>
    <x v="3"/>
  </r>
  <r>
    <n v="11213499"/>
    <n v="44575"/>
    <n v="5"/>
    <x v="0"/>
  </r>
  <r>
    <n v="11213562"/>
    <n v="42521"/>
    <n v="4"/>
    <x v="3"/>
  </r>
  <r>
    <n v="11213854"/>
    <n v="26666"/>
    <n v="6"/>
    <x v="2"/>
  </r>
  <r>
    <n v="11213863"/>
    <n v="29675"/>
    <n v="5"/>
    <x v="0"/>
  </r>
  <r>
    <n v="11213876"/>
    <n v="21407"/>
    <n v="7"/>
    <x v="4"/>
  </r>
  <r>
    <n v="11214218"/>
    <n v="35209"/>
    <n v="5"/>
    <x v="0"/>
  </r>
  <r>
    <n v="11214248"/>
    <n v="32136"/>
    <n v="5"/>
    <x v="0"/>
  </r>
  <r>
    <n v="11214256"/>
    <n v="31792"/>
    <n v="4"/>
    <x v="3"/>
  </r>
  <r>
    <n v="11214536"/>
    <n v="19353"/>
    <n v="4"/>
    <x v="3"/>
  </r>
  <r>
    <n v="11214607"/>
    <n v="39681"/>
    <n v="5"/>
    <x v="0"/>
  </r>
  <r>
    <n v="11214703"/>
    <n v="31729"/>
    <n v="4"/>
    <x v="6"/>
  </r>
  <r>
    <n v="11214711"/>
    <n v="28720"/>
    <n v="4"/>
    <x v="3"/>
  </r>
  <r>
    <n v="11214753"/>
    <n v="28720"/>
    <n v="3"/>
    <x v="1"/>
  </r>
  <r>
    <n v="11214754"/>
    <n v="44525"/>
    <n v="3"/>
    <x v="1"/>
  </r>
  <r>
    <n v="11214862"/>
    <n v="28720"/>
    <n v="4"/>
    <x v="3"/>
  </r>
  <r>
    <n v="11214870"/>
    <n v="42521"/>
    <n v="4"/>
    <x v="3"/>
  </r>
  <r>
    <n v="11214878"/>
    <n v="21407"/>
    <n v="4"/>
    <x v="3"/>
  </r>
  <r>
    <n v="11214879"/>
    <n v="39043"/>
    <n v="5"/>
    <x v="0"/>
  </r>
  <r>
    <n v="11214924"/>
    <n v="19353"/>
    <n v="4"/>
    <x v="3"/>
  </r>
  <r>
    <n v="11215007"/>
    <n v="37213"/>
    <n v="4"/>
    <x v="3"/>
  </r>
  <r>
    <n v="11215046"/>
    <n v="32136"/>
    <n v="4"/>
    <x v="3"/>
  </r>
  <r>
    <n v="11215060"/>
    <n v="30313"/>
    <n v="7"/>
    <x v="4"/>
  </r>
  <r>
    <n v="11215124"/>
    <n v="21407"/>
    <n v="4"/>
    <x v="3"/>
  </r>
  <r>
    <n v="11215172"/>
    <n v="36988"/>
    <n v="5"/>
    <x v="0"/>
  </r>
  <r>
    <n v="11215237"/>
    <n v="39105"/>
    <n v="5"/>
    <x v="0"/>
  </r>
  <r>
    <n v="11215648"/>
    <n v="35209"/>
    <n v="4"/>
    <x v="3"/>
  </r>
  <r>
    <n v="11215784"/>
    <n v="26666"/>
    <n v="4"/>
    <x v="3"/>
  </r>
  <r>
    <n v="11216122"/>
    <n v="26666"/>
    <n v="4"/>
    <x v="3"/>
  </r>
  <r>
    <n v="11216173"/>
    <n v="42521"/>
    <n v="4"/>
    <x v="3"/>
  </r>
  <r>
    <n v="11216459"/>
    <n v="39043"/>
    <n v="4"/>
    <x v="6"/>
  </r>
  <r>
    <n v="11216462"/>
    <n v="42521"/>
    <n v="4"/>
    <x v="3"/>
  </r>
  <r>
    <n v="11216471"/>
    <n v="37627"/>
    <n v="5"/>
    <x v="0"/>
  </r>
  <r>
    <n v="11216489"/>
    <n v="28720"/>
    <n v="2"/>
    <x v="6"/>
  </r>
  <r>
    <n v="11216493"/>
    <n v="26666"/>
    <n v="4"/>
    <x v="3"/>
  </r>
  <r>
    <n v="11216531"/>
    <n v="28720"/>
    <n v="4"/>
    <x v="3"/>
  </r>
  <r>
    <n v="11216556"/>
    <n v="32367"/>
    <n v="4"/>
    <x v="3"/>
  </r>
  <r>
    <n v="11216724"/>
    <n v="26666"/>
    <n v="4"/>
    <x v="3"/>
  </r>
  <r>
    <n v="11217091"/>
    <n v="44525"/>
    <n v="4"/>
    <x v="3"/>
  </r>
  <r>
    <n v="11217093"/>
    <n v="29688"/>
    <n v="5"/>
    <x v="0"/>
  </r>
  <r>
    <n v="11217102"/>
    <n v="39681"/>
    <n v="4"/>
    <x v="3"/>
  </r>
  <r>
    <n v="11217103"/>
    <n v="42459"/>
    <n v="5"/>
    <x v="0"/>
  </r>
  <r>
    <n v="11217105"/>
    <n v="37213"/>
    <n v="6"/>
    <x v="2"/>
  </r>
  <r>
    <n v="11217172"/>
    <n v="19353"/>
    <n v="4"/>
    <x v="3"/>
  </r>
  <r>
    <n v="11217199"/>
    <n v="28720"/>
    <n v="5"/>
    <x v="0"/>
  </r>
  <r>
    <n v="11217205"/>
    <n v="28720"/>
    <n v="1"/>
    <x v="5"/>
  </r>
  <r>
    <n v="11217257"/>
    <n v="39043"/>
    <n v="5"/>
    <x v="0"/>
  </r>
  <r>
    <n v="11217538"/>
    <n v="39043"/>
    <n v="4"/>
    <x v="3"/>
  </r>
  <r>
    <n v="11217736"/>
    <n v="37627"/>
    <n v="4"/>
    <x v="3"/>
  </r>
  <r>
    <n v="11217900"/>
    <n v="36988"/>
    <n v="6"/>
    <x v="2"/>
  </r>
  <r>
    <n v="11217922"/>
    <n v="26666"/>
    <n v="4"/>
    <x v="3"/>
  </r>
  <r>
    <n v="11217964"/>
    <n v="42521"/>
    <n v="5"/>
    <x v="0"/>
  </r>
  <r>
    <n v="11217974"/>
    <n v="39681"/>
    <n v="4"/>
    <x v="3"/>
  </r>
  <r>
    <n v="11218156"/>
    <n v="39681"/>
    <n v="5"/>
    <x v="0"/>
  </r>
  <r>
    <n v="11218268"/>
    <n v="37263"/>
    <n v="5"/>
    <x v="0"/>
  </r>
  <r>
    <n v="11218271"/>
    <n v="39105"/>
    <n v="1"/>
    <x v="5"/>
  </r>
  <r>
    <n v="11218360"/>
    <n v="39043"/>
    <n v="4"/>
    <x v="3"/>
  </r>
  <r>
    <n v="11218454"/>
    <n v="31742"/>
    <n v="5"/>
    <x v="0"/>
  </r>
  <r>
    <n v="11218535"/>
    <n v="39043"/>
    <n v="2"/>
    <x v="5"/>
  </r>
  <r>
    <n v="11218773"/>
    <n v="44575"/>
    <n v="4"/>
    <x v="6"/>
  </r>
  <r>
    <n v="11218963"/>
    <n v="35159"/>
    <n v="5"/>
    <x v="0"/>
  </r>
  <r>
    <n v="11219076"/>
    <n v="37213"/>
    <n v="4"/>
    <x v="3"/>
  </r>
  <r>
    <n v="11219255"/>
    <n v="26666"/>
    <n v="4"/>
    <x v="3"/>
  </r>
  <r>
    <n v="11219350"/>
    <n v="28720"/>
    <n v="1"/>
    <x v="5"/>
  </r>
  <r>
    <n v="11219478"/>
    <n v="31792"/>
    <n v="3"/>
    <x v="2"/>
  </r>
  <r>
    <n v="11219492"/>
    <n v="21407"/>
    <n v="3"/>
    <x v="2"/>
  </r>
  <r>
    <n v="11219509"/>
    <n v="39043"/>
    <n v="4"/>
    <x v="6"/>
  </r>
  <r>
    <n v="11219547"/>
    <n v="26666"/>
    <n v="5"/>
    <x v="0"/>
  </r>
  <r>
    <n v="11219810"/>
    <n v="42521"/>
    <n v="4"/>
    <x v="3"/>
  </r>
  <r>
    <n v="11219831"/>
    <n v="28720"/>
    <n v="7"/>
    <x v="4"/>
  </r>
  <r>
    <n v="11220074"/>
    <n v="39043"/>
    <n v="4"/>
    <x v="6"/>
  </r>
  <r>
    <n v="11220124"/>
    <n v="29738"/>
    <n v="5"/>
    <x v="0"/>
  </r>
  <r>
    <n v="11220880"/>
    <n v="28720"/>
    <n v="3"/>
    <x v="1"/>
  </r>
  <r>
    <n v="11220882"/>
    <n v="28720"/>
    <n v="4"/>
    <x v="6"/>
  </r>
  <r>
    <n v="11220883"/>
    <n v="39105"/>
    <n v="1"/>
    <x v="5"/>
  </r>
  <r>
    <n v="11220887"/>
    <n v="28720"/>
    <n v="3"/>
    <x v="2"/>
  </r>
  <r>
    <n v="11220891"/>
    <n v="21407"/>
    <n v="1"/>
    <x v="5"/>
  </r>
  <r>
    <n v="11220892"/>
    <n v="28720"/>
    <n v="1"/>
    <x v="5"/>
  </r>
  <r>
    <n v="11220918"/>
    <n v="39043"/>
    <n v="3"/>
    <x v="2"/>
  </r>
  <r>
    <n v="11221450"/>
    <n v="39043"/>
    <n v="4"/>
    <x v="6"/>
  </r>
  <r>
    <n v="11222367"/>
    <n v="39043"/>
    <n v="5"/>
    <x v="0"/>
  </r>
  <r>
    <n v="11222850"/>
    <n v="39105"/>
    <n v="3"/>
    <x v="1"/>
  </r>
  <r>
    <n v="11223236"/>
    <n v="36988"/>
    <n v="5"/>
    <x v="0"/>
  </r>
  <r>
    <n v="11223696"/>
    <n v="37263"/>
    <n v="3"/>
    <x v="1"/>
  </r>
  <r>
    <n v="11223834"/>
    <n v="42521"/>
    <n v="4"/>
    <x v="3"/>
  </r>
  <r>
    <n v="11223840"/>
    <n v="37051"/>
    <n v="4"/>
    <x v="3"/>
  </r>
  <r>
    <n v="11224262"/>
    <n v="28720"/>
    <n v="4"/>
    <x v="3"/>
  </r>
  <r>
    <n v="11224266"/>
    <n v="28720"/>
    <n v="4"/>
    <x v="3"/>
  </r>
  <r>
    <n v="11224319"/>
    <n v="37263"/>
    <n v="2"/>
    <x v="6"/>
  </r>
  <r>
    <n v="11224454"/>
    <n v="37263"/>
    <n v="1"/>
    <x v="5"/>
  </r>
  <r>
    <n v="11224458"/>
    <n v="39043"/>
    <n v="1"/>
    <x v="5"/>
  </r>
  <r>
    <n v="11224684"/>
    <n v="31792"/>
    <n v="5"/>
    <x v="0"/>
  </r>
  <r>
    <n v="11224952"/>
    <n v="39043"/>
    <n v="7"/>
    <x v="4"/>
  </r>
  <r>
    <n v="11225340"/>
    <n v="26666"/>
    <n v="4"/>
    <x v="3"/>
  </r>
  <r>
    <n v="11225765"/>
    <n v="42521"/>
    <n v="5"/>
    <x v="0"/>
  </r>
  <r>
    <n v="11225960"/>
    <n v="39043"/>
    <n v="2"/>
    <x v="5"/>
  </r>
  <r>
    <n v="11226320"/>
    <n v="39681"/>
    <n v="4"/>
    <x v="3"/>
  </r>
  <r>
    <n v="11226377"/>
    <n v="31729"/>
    <n v="2"/>
    <x v="5"/>
  </r>
  <r>
    <n v="11226388"/>
    <n v="42521"/>
    <n v="4"/>
    <x v="3"/>
  </r>
  <r>
    <n v="11227223"/>
    <n v="39043"/>
    <n v="2"/>
    <x v="6"/>
  </r>
  <r>
    <n v="11227682"/>
    <n v="42521"/>
    <n v="4"/>
    <x v="3"/>
  </r>
  <r>
    <n v="11227840"/>
    <n v="39105"/>
    <n v="1"/>
    <x v="5"/>
  </r>
  <r>
    <n v="11228498"/>
    <n v="21407"/>
    <n v="7"/>
    <x v="4"/>
  </r>
  <r>
    <n v="11228949"/>
    <n v="44575"/>
    <n v="3"/>
    <x v="1"/>
  </r>
  <r>
    <n v="11229027"/>
    <n v="39043"/>
    <n v="4"/>
    <x v="6"/>
  </r>
  <r>
    <n v="11229065"/>
    <n v="28720"/>
    <n v="1"/>
    <x v="5"/>
  </r>
  <r>
    <n v="11229299"/>
    <n v="28720"/>
    <n v="1"/>
    <x v="5"/>
  </r>
  <r>
    <n v="11229716"/>
    <n v="44575"/>
    <n v="6"/>
    <x v="2"/>
  </r>
  <r>
    <n v="11229743"/>
    <n v="28720"/>
    <n v="5"/>
    <x v="0"/>
  </r>
  <r>
    <n v="11230092"/>
    <n v="28720"/>
    <n v="2"/>
    <x v="5"/>
  </r>
  <r>
    <n v="11231114"/>
    <n v="31729"/>
    <n v="3"/>
    <x v="2"/>
  </r>
  <r>
    <n v="11231184"/>
    <n v="39043"/>
    <n v="7"/>
    <x v="4"/>
  </r>
  <r>
    <n v="11232170"/>
    <n v="39043"/>
    <n v="4"/>
    <x v="6"/>
  </r>
  <r>
    <n v="11232308"/>
    <n v="39043"/>
    <n v="4"/>
    <x v="6"/>
  </r>
  <r>
    <n v="11232450"/>
    <n v="28720"/>
    <n v="4"/>
    <x v="6"/>
  </r>
  <r>
    <n v="11232452"/>
    <n v="44575"/>
    <n v="5"/>
    <x v="0"/>
  </r>
  <r>
    <n v="11232456"/>
    <n v="26666"/>
    <n v="5"/>
    <x v="0"/>
  </r>
  <r>
    <n v="11233576"/>
    <n v="44513"/>
    <n v="3"/>
    <x v="1"/>
  </r>
  <r>
    <n v="11233635"/>
    <n v="39043"/>
    <n v="4"/>
    <x v="6"/>
  </r>
  <r>
    <n v="11233761"/>
    <n v="28720"/>
    <n v="3"/>
    <x v="2"/>
  </r>
  <r>
    <n v="11233813"/>
    <n v="21407"/>
    <n v="4"/>
    <x v="3"/>
  </r>
  <r>
    <n v="11233850"/>
    <n v="37263"/>
    <n v="3"/>
    <x v="1"/>
  </r>
  <r>
    <n v="11234121"/>
    <n v="37263"/>
    <n v="4"/>
    <x v="6"/>
  </r>
  <r>
    <n v="11234135"/>
    <n v="34190"/>
    <n v="3"/>
    <x v="1"/>
  </r>
  <r>
    <n v="11234137"/>
    <n v="39105"/>
    <n v="5"/>
    <x v="0"/>
  </r>
  <r>
    <n v="11234864"/>
    <n v="28720"/>
    <n v="1"/>
    <x v="5"/>
  </r>
  <r>
    <n v="11234865"/>
    <n v="21407"/>
    <n v="5"/>
    <x v="0"/>
  </r>
  <r>
    <n v="11235755"/>
    <n v="44575"/>
    <n v="2"/>
    <x v="5"/>
  </r>
  <r>
    <n v="11235946"/>
    <n v="39043"/>
    <n v="2"/>
    <x v="5"/>
  </r>
  <r>
    <n v="11235948"/>
    <n v="34190"/>
    <n v="1"/>
    <x v="5"/>
  </r>
  <r>
    <n v="11235950"/>
    <n v="39056"/>
    <n v="2"/>
    <x v="5"/>
  </r>
  <r>
    <n v="11235954"/>
    <n v="39043"/>
    <n v="1"/>
    <x v="5"/>
  </r>
  <r>
    <n v="11235955"/>
    <n v="21407"/>
    <n v="2"/>
    <x v="6"/>
  </r>
  <r>
    <n v="11237391"/>
    <n v="44513"/>
    <n v="4"/>
    <x v="6"/>
  </r>
  <r>
    <n v="11238085"/>
    <n v="39105"/>
    <n v="5"/>
    <x v="0"/>
  </r>
  <r>
    <n v="11238089"/>
    <n v="44575"/>
    <n v="5"/>
    <x v="0"/>
  </r>
  <r>
    <n v="11238090"/>
    <n v="21407"/>
    <n v="5"/>
    <x v="0"/>
  </r>
  <r>
    <n v="11238095"/>
    <n v="28720"/>
    <n v="4"/>
    <x v="6"/>
  </r>
  <r>
    <n v="11238097"/>
    <n v="28720"/>
    <n v="4"/>
    <x v="6"/>
  </r>
  <r>
    <n v="11238222"/>
    <n v="39105"/>
    <n v="2"/>
    <x v="5"/>
  </r>
  <r>
    <n v="11238568"/>
    <n v="44575"/>
    <n v="3"/>
    <x v="1"/>
  </r>
  <r>
    <n v="11238570"/>
    <n v="44575"/>
    <n v="2"/>
    <x v="5"/>
  </r>
  <r>
    <n v="11238579"/>
    <n v="28720"/>
    <n v="2"/>
    <x v="5"/>
  </r>
  <r>
    <n v="11238582"/>
    <n v="34190"/>
    <n v="4"/>
    <x v="6"/>
  </r>
  <r>
    <n v="11238649"/>
    <n v="39056"/>
    <n v="5"/>
    <x v="0"/>
  </r>
  <r>
    <n v="11238650"/>
    <n v="39105"/>
    <n v="3"/>
    <x v="1"/>
  </r>
  <r>
    <n v="11238661"/>
    <n v="39681"/>
    <n v="4"/>
    <x v="3"/>
  </r>
  <r>
    <n v="11239340"/>
    <n v="28720"/>
    <n v="4"/>
    <x v="6"/>
  </r>
  <r>
    <n v="11239620"/>
    <n v="44575"/>
    <n v="4"/>
    <x v="6"/>
  </r>
  <r>
    <n v="11239647"/>
    <n v="28720"/>
    <n v="4"/>
    <x v="3"/>
  </r>
  <r>
    <n v="11239648"/>
    <n v="28720"/>
    <n v="4"/>
    <x v="3"/>
  </r>
  <r>
    <n v="11239650"/>
    <n v="28720"/>
    <n v="4"/>
    <x v="3"/>
  </r>
  <r>
    <n v="11239652"/>
    <n v="28720"/>
    <n v="4"/>
    <x v="3"/>
  </r>
  <r>
    <n v="11241440"/>
    <n v="44575"/>
    <n v="3"/>
    <x v="1"/>
  </r>
  <r>
    <n v="11241649"/>
    <n v="28720"/>
    <n v="1"/>
    <x v="5"/>
  </r>
  <r>
    <n v="11241732"/>
    <n v="21407"/>
    <n v="1"/>
    <x v="5"/>
  </r>
  <r>
    <n v="11241735"/>
    <n v="28720"/>
    <n v="1"/>
    <x v="5"/>
  </r>
  <r>
    <n v="11241740"/>
    <n v="39105"/>
    <n v="1"/>
    <x v="5"/>
  </r>
  <r>
    <n v="11241930"/>
    <n v="19353"/>
    <n v="5"/>
    <x v="0"/>
  </r>
  <r>
    <n v="11241931"/>
    <n v="39681"/>
    <n v="4"/>
    <x v="3"/>
  </r>
  <r>
    <n v="11241934"/>
    <n v="37627"/>
    <n v="5"/>
    <x v="0"/>
  </r>
  <r>
    <n v="11241935"/>
    <n v="28720"/>
    <n v="4"/>
    <x v="3"/>
  </r>
  <r>
    <n v="11241936"/>
    <n v="28720"/>
    <n v="4"/>
    <x v="3"/>
  </r>
  <r>
    <n v="11242573"/>
    <n v="37263"/>
    <n v="2"/>
    <x v="6"/>
  </r>
  <r>
    <n v="11242678"/>
    <n v="44575"/>
    <n v="1"/>
    <x v="5"/>
  </r>
  <r>
    <n v="11242726"/>
    <n v="29675"/>
    <n v="4"/>
    <x v="3"/>
  </r>
  <r>
    <n v="11242861"/>
    <n v="21407"/>
    <n v="4"/>
    <x v="3"/>
  </r>
  <r>
    <n v="11242874"/>
    <n v="32367"/>
    <n v="3"/>
    <x v="2"/>
  </r>
  <r>
    <n v="11243806"/>
    <n v="39105"/>
    <n v="1"/>
    <x v="5"/>
  </r>
  <r>
    <n v="11244967"/>
    <n v="39043"/>
    <n v="3"/>
    <x v="1"/>
  </r>
  <r>
    <n v="11245045"/>
    <n v="37263"/>
    <n v="1"/>
    <x v="5"/>
  </r>
  <r>
    <n v="11245074"/>
    <n v="44575"/>
    <n v="3"/>
    <x v="1"/>
  </r>
  <r>
    <n v="11245152"/>
    <n v="28720"/>
    <n v="5"/>
    <x v="0"/>
  </r>
  <r>
    <n v="11245468"/>
    <n v="37627"/>
    <n v="7"/>
    <x v="4"/>
  </r>
  <r>
    <n v="11245767"/>
    <n v="39105"/>
    <n v="5"/>
    <x v="0"/>
  </r>
  <r>
    <n v="11246272"/>
    <n v="39681"/>
    <n v="6"/>
    <x v="2"/>
  </r>
  <r>
    <n v="11246353"/>
    <n v="26877"/>
    <n v="4"/>
    <x v="3"/>
  </r>
  <r>
    <n v="11246641"/>
    <n v="28720"/>
    <n v="2"/>
    <x v="5"/>
  </r>
  <r>
    <n v="11246659"/>
    <n v="19353"/>
    <n v="4"/>
    <x v="3"/>
  </r>
  <r>
    <n v="11246671"/>
    <n v="39043"/>
    <n v="1"/>
    <x v="5"/>
  </r>
  <r>
    <n v="11246676"/>
    <n v="39105"/>
    <n v="1"/>
    <x v="5"/>
  </r>
  <r>
    <n v="11248122"/>
    <n v="39105"/>
    <n v="4"/>
    <x v="3"/>
  </r>
  <r>
    <n v="11248124"/>
    <n v="28720"/>
    <n v="4"/>
    <x v="3"/>
  </r>
  <r>
    <n v="11248126"/>
    <n v="28720"/>
    <n v="4"/>
    <x v="3"/>
  </r>
  <r>
    <n v="11248272"/>
    <n v="39105"/>
    <n v="5"/>
    <x v="0"/>
  </r>
  <r>
    <n v="11248273"/>
    <n v="44575"/>
    <n v="3"/>
    <x v="1"/>
  </r>
  <r>
    <n v="11248800"/>
    <n v="39105"/>
    <n v="3"/>
    <x v="2"/>
  </r>
  <r>
    <n v="11249085"/>
    <n v="37263"/>
    <n v="2"/>
    <x v="6"/>
  </r>
  <r>
    <n v="11249307"/>
    <n v="44525"/>
    <n v="4"/>
    <x v="6"/>
  </r>
  <r>
    <n v="11249342"/>
    <n v="44575"/>
    <n v="3"/>
    <x v="1"/>
  </r>
  <r>
    <n v="11249810"/>
    <n v="44575"/>
    <n v="3"/>
    <x v="2"/>
  </r>
  <r>
    <n v="11249813"/>
    <n v="37213"/>
    <n v="3"/>
    <x v="2"/>
  </r>
  <r>
    <n v="11249815"/>
    <n v="44575"/>
    <n v="3"/>
    <x v="2"/>
  </r>
  <r>
    <n v="11249816"/>
    <n v="44575"/>
    <n v="3"/>
    <x v="2"/>
  </r>
  <r>
    <n v="11249818"/>
    <n v="39681"/>
    <n v="3"/>
    <x v="2"/>
  </r>
  <r>
    <n v="11249992"/>
    <n v="37263"/>
    <n v="1"/>
    <x v="5"/>
  </r>
  <r>
    <n v="11249993"/>
    <n v="21407"/>
    <n v="1"/>
    <x v="5"/>
  </r>
  <r>
    <n v="11250033"/>
    <n v="44575"/>
    <n v="1"/>
    <x v="5"/>
  </r>
  <r>
    <n v="11250035"/>
    <n v="37263"/>
    <n v="1"/>
    <x v="5"/>
  </r>
  <r>
    <n v="11250037"/>
    <n v="44575"/>
    <n v="2"/>
    <x v="5"/>
  </r>
  <r>
    <n v="11250419"/>
    <n v="21407"/>
    <n v="3"/>
    <x v="2"/>
  </r>
  <r>
    <n v="11250649"/>
    <n v="31742"/>
    <n v="1"/>
    <x v="5"/>
  </r>
  <r>
    <n v="11251176"/>
    <n v="39105"/>
    <n v="1"/>
    <x v="5"/>
  </r>
  <r>
    <n v="11251199"/>
    <n v="28720"/>
    <n v="1"/>
    <x v="5"/>
  </r>
  <r>
    <n v="11251211"/>
    <n v="28720"/>
    <n v="1"/>
    <x v="5"/>
  </r>
  <r>
    <n v="11251768"/>
    <n v="37263"/>
    <n v="3"/>
    <x v="2"/>
  </r>
  <r>
    <n v="11253709"/>
    <n v="39043"/>
    <n v="3"/>
    <x v="1"/>
  </r>
  <r>
    <n v="11253886"/>
    <n v="44575"/>
    <n v="1"/>
    <x v="5"/>
  </r>
  <r>
    <n v="11254198"/>
    <n v="44575"/>
    <n v="3"/>
    <x v="1"/>
  </r>
  <r>
    <n v="11254200"/>
    <n v="39681"/>
    <n v="3"/>
    <x v="1"/>
  </r>
  <r>
    <n v="11254453"/>
    <n v="21407"/>
    <n v="4"/>
    <x v="6"/>
  </r>
  <r>
    <n v="11255429"/>
    <n v="26666"/>
    <n v="2"/>
    <x v="6"/>
  </r>
  <r>
    <n v="11255504"/>
    <n v="31729"/>
    <n v="1"/>
    <x v="5"/>
  </r>
  <r>
    <n v="11255513"/>
    <n v="44575"/>
    <n v="4"/>
    <x v="6"/>
  </r>
  <r>
    <n v="11255539"/>
    <n v="44575"/>
    <n v="3"/>
    <x v="1"/>
  </r>
  <r>
    <n v="11255557"/>
    <n v="39056"/>
    <n v="1"/>
    <x v="5"/>
  </r>
  <r>
    <n v="11255573"/>
    <n v="37263"/>
    <n v="7"/>
    <x v="4"/>
  </r>
  <r>
    <n v="11255576"/>
    <n v="37263"/>
    <n v="5"/>
    <x v="0"/>
  </r>
  <r>
    <n v="11255585"/>
    <n v="39105"/>
    <n v="1"/>
    <x v="5"/>
  </r>
  <r>
    <n v="11255586"/>
    <n v="31729"/>
    <n v="2"/>
    <x v="6"/>
  </r>
  <r>
    <n v="11255592"/>
    <n v="28720"/>
    <n v="1"/>
    <x v="5"/>
  </r>
  <r>
    <n v="11255609"/>
    <n v="28720"/>
    <n v="5"/>
    <x v="0"/>
  </r>
  <r>
    <n v="11255628"/>
    <n v="31792"/>
    <n v="2"/>
    <x v="5"/>
  </r>
  <r>
    <n v="11255631"/>
    <n v="31792"/>
    <n v="2"/>
    <x v="5"/>
  </r>
  <r>
    <n v="11256658"/>
    <n v="44575"/>
    <n v="4"/>
    <x v="6"/>
  </r>
  <r>
    <n v="11256979"/>
    <n v="28720"/>
    <n v="3"/>
    <x v="2"/>
  </r>
  <r>
    <n v="11257545"/>
    <n v="28720"/>
    <n v="2"/>
    <x v="6"/>
  </r>
  <r>
    <n v="11257546"/>
    <n v="21407"/>
    <n v="1"/>
    <x v="5"/>
  </r>
  <r>
    <n v="11257681"/>
    <n v="39681"/>
    <n v="1"/>
    <x v="5"/>
  </r>
  <r>
    <n v="11258084"/>
    <n v="44575"/>
    <n v="3"/>
    <x v="2"/>
  </r>
  <r>
    <n v="11258090"/>
    <n v="44575"/>
    <n v="3"/>
    <x v="1"/>
  </r>
  <r>
    <n v="11258099"/>
    <n v="35209"/>
    <n v="10"/>
    <x v="7"/>
  </r>
  <r>
    <n v="11258134"/>
    <n v="35209"/>
    <n v="8"/>
    <x v="8"/>
  </r>
  <r>
    <n v="11258137"/>
    <n v="32367"/>
    <n v="9"/>
    <x v="9"/>
  </r>
  <r>
    <n v="11258178"/>
    <n v="28720"/>
    <n v="3"/>
    <x v="2"/>
  </r>
  <r>
    <n v="11258581"/>
    <n v="37213"/>
    <n v="8"/>
    <x v="8"/>
  </r>
  <r>
    <n v="11258582"/>
    <n v="35209"/>
    <n v="8"/>
    <x v="8"/>
  </r>
  <r>
    <n v="11258584"/>
    <n v="37263"/>
    <n v="10"/>
    <x v="7"/>
  </r>
  <r>
    <n v="11258596"/>
    <n v="39681"/>
    <n v="3"/>
    <x v="1"/>
  </r>
  <r>
    <n v="11258597"/>
    <n v="39681"/>
    <n v="3"/>
    <x v="1"/>
  </r>
  <r>
    <n v="11258598"/>
    <n v="44575"/>
    <n v="1"/>
    <x v="5"/>
  </r>
  <r>
    <n v="11258600"/>
    <n v="44575"/>
    <n v="4"/>
    <x v="6"/>
  </r>
  <r>
    <n v="11258604"/>
    <n v="44513"/>
    <n v="2"/>
    <x v="6"/>
  </r>
  <r>
    <n v="11258606"/>
    <n v="44525"/>
    <n v="3"/>
    <x v="1"/>
  </r>
  <r>
    <n v="11258670"/>
    <n v="37263"/>
    <n v="8"/>
    <x v="8"/>
  </r>
  <r>
    <n v="11258681"/>
    <n v="44575"/>
    <n v="5"/>
    <x v="0"/>
  </r>
  <r>
    <n v="11258713"/>
    <n v="39681"/>
    <n v="1"/>
    <x v="5"/>
  </r>
  <r>
    <n v="11258729"/>
    <n v="34190"/>
    <n v="3"/>
    <x v="2"/>
  </r>
  <r>
    <n v="11258731"/>
    <n v="44575"/>
    <n v="1"/>
    <x v="5"/>
  </r>
  <r>
    <n v="11258735"/>
    <n v="34190"/>
    <n v="3"/>
    <x v="2"/>
  </r>
  <r>
    <n v="11258741"/>
    <n v="39043"/>
    <n v="1"/>
    <x v="5"/>
  </r>
  <r>
    <n v="11258764"/>
    <n v="39681"/>
    <n v="5"/>
    <x v="0"/>
  </r>
  <r>
    <n v="11258773"/>
    <n v="39043"/>
    <n v="1"/>
    <x v="5"/>
  </r>
  <r>
    <n v="11258846"/>
    <n v="30313"/>
    <n v="12"/>
    <x v="10"/>
  </r>
  <r>
    <n v="11258847"/>
    <n v="32367"/>
    <n v="9"/>
    <x v="9"/>
  </r>
  <r>
    <n v="11258860"/>
    <n v="28720"/>
    <n v="1"/>
    <x v="5"/>
  </r>
  <r>
    <n v="11258862"/>
    <n v="39681"/>
    <n v="4"/>
    <x v="3"/>
  </r>
  <r>
    <n v="11260761"/>
    <n v="44575"/>
    <n v="3"/>
    <x v="1"/>
  </r>
  <r>
    <n v="11260767"/>
    <n v="39105"/>
    <n v="3"/>
    <x v="1"/>
  </r>
  <r>
    <n v="11260802"/>
    <n v="44575"/>
    <n v="2"/>
    <x v="5"/>
  </r>
  <r>
    <n v="11260804"/>
    <n v="44575"/>
    <n v="4"/>
    <x v="6"/>
  </r>
  <r>
    <n v="11260813"/>
    <n v="44575"/>
    <n v="1"/>
    <x v="5"/>
  </r>
  <r>
    <n v="11260814"/>
    <n v="44575"/>
    <n v="3"/>
    <x v="2"/>
  </r>
  <r>
    <n v="11260838"/>
    <n v="32367"/>
    <n v="9"/>
    <x v="9"/>
  </r>
  <r>
    <n v="11260858"/>
    <n v="28720"/>
    <n v="3"/>
    <x v="2"/>
  </r>
  <r>
    <n v="11260861"/>
    <n v="39681"/>
    <n v="5"/>
    <x v="0"/>
  </r>
  <r>
    <n v="11260862"/>
    <n v="39681"/>
    <n v="3"/>
    <x v="1"/>
  </r>
  <r>
    <n v="11260863"/>
    <n v="44575"/>
    <n v="2"/>
    <x v="5"/>
  </r>
  <r>
    <n v="11260881"/>
    <n v="39056"/>
    <n v="2"/>
    <x v="6"/>
  </r>
  <r>
    <n v="11260895"/>
    <n v="37213"/>
    <n v="10"/>
    <x v="7"/>
  </r>
  <r>
    <n v="11260906"/>
    <n v="44575"/>
    <n v="3"/>
    <x v="1"/>
  </r>
  <r>
    <n v="11260907"/>
    <n v="44575"/>
    <n v="3"/>
    <x v="1"/>
  </r>
  <r>
    <n v="11260917"/>
    <n v="28720"/>
    <n v="2"/>
    <x v="6"/>
  </r>
  <r>
    <n v="11260920"/>
    <n v="31729"/>
    <n v="1"/>
    <x v="5"/>
  </r>
  <r>
    <n v="11260932"/>
    <n v="39681"/>
    <n v="1"/>
    <x v="5"/>
  </r>
  <r>
    <n v="11261065"/>
    <n v="44575"/>
    <n v="3"/>
    <x v="2"/>
  </r>
  <r>
    <n v="11261066"/>
    <n v="44575"/>
    <n v="1"/>
    <x v="5"/>
  </r>
  <r>
    <n v="11261242"/>
    <n v="39681"/>
    <n v="6"/>
    <x v="2"/>
  </r>
  <r>
    <n v="11261244"/>
    <n v="39681"/>
    <n v="3"/>
    <x v="1"/>
  </r>
  <r>
    <n v="11261245"/>
    <n v="44575"/>
    <n v="3"/>
    <x v="1"/>
  </r>
  <r>
    <n v="11261314"/>
    <n v="39681"/>
    <n v="5"/>
    <x v="0"/>
  </r>
  <r>
    <n v="11261381"/>
    <n v="44575"/>
    <n v="5"/>
    <x v="0"/>
  </r>
  <r>
    <n v="11261460"/>
    <n v="44575"/>
    <n v="4"/>
    <x v="6"/>
  </r>
  <r>
    <n v="11261480"/>
    <n v="44575"/>
    <n v="3"/>
    <x v="1"/>
  </r>
  <r>
    <n v="11261901"/>
    <n v="37263"/>
    <n v="8"/>
    <x v="8"/>
  </r>
  <r>
    <n v="11261909"/>
    <n v="39681"/>
    <n v="3"/>
    <x v="1"/>
  </r>
  <r>
    <n v="11261910"/>
    <n v="39681"/>
    <n v="5"/>
    <x v="0"/>
  </r>
  <r>
    <n v="11261911"/>
    <n v="37263"/>
    <n v="9"/>
    <x v="9"/>
  </r>
  <r>
    <n v="11261993"/>
    <n v="39681"/>
    <n v="3"/>
    <x v="1"/>
  </r>
  <r>
    <n v="11262170"/>
    <n v="44575"/>
    <n v="3"/>
    <x v="1"/>
  </r>
  <r>
    <n v="11262172"/>
    <n v="44575"/>
    <n v="5"/>
    <x v="0"/>
  </r>
  <r>
    <n v="11262764"/>
    <n v="44575"/>
    <n v="2"/>
    <x v="5"/>
  </r>
  <r>
    <n v="11262777"/>
    <n v="44575"/>
    <n v="2"/>
    <x v="5"/>
  </r>
  <r>
    <n v="11262798"/>
    <n v="44575"/>
    <n v="3"/>
    <x v="1"/>
  </r>
  <r>
    <n v="11262888"/>
    <n v="19353"/>
    <n v="2"/>
    <x v="6"/>
  </r>
  <r>
    <n v="11262906"/>
    <n v="39043"/>
    <n v="3"/>
    <x v="1"/>
  </r>
  <r>
    <n v="11263620"/>
    <n v="37263"/>
    <n v="12"/>
    <x v="10"/>
  </r>
  <r>
    <n v="11263621"/>
    <n v="37263"/>
    <n v="11"/>
    <x v="11"/>
  </r>
  <r>
    <n v="11263622"/>
    <n v="32367"/>
    <n v="8"/>
    <x v="8"/>
  </r>
  <r>
    <n v="11263627"/>
    <n v="39105"/>
    <n v="4"/>
    <x v="3"/>
  </r>
  <r>
    <n v="11263686"/>
    <n v="44575"/>
    <n v="5"/>
    <x v="0"/>
  </r>
  <r>
    <n v="11263687"/>
    <n v="39043"/>
    <n v="3"/>
    <x v="2"/>
  </r>
  <r>
    <n v="11263688"/>
    <n v="39681"/>
    <n v="1"/>
    <x v="5"/>
  </r>
  <r>
    <n v="11263689"/>
    <n v="39681"/>
    <n v="1"/>
    <x v="5"/>
  </r>
  <r>
    <n v="11263690"/>
    <n v="44575"/>
    <n v="1"/>
    <x v="5"/>
  </r>
  <r>
    <n v="11263694"/>
    <n v="32367"/>
    <n v="11"/>
    <x v="11"/>
  </r>
  <r>
    <n v="11263711"/>
    <n v="39043"/>
    <n v="3"/>
    <x v="2"/>
  </r>
  <r>
    <n v="11263713"/>
    <n v="32367"/>
    <n v="11"/>
    <x v="11"/>
  </r>
  <r>
    <n v="11263716"/>
    <n v="39681"/>
    <n v="1"/>
    <x v="5"/>
  </r>
  <r>
    <n v="11263718"/>
    <n v="44575"/>
    <n v="4"/>
    <x v="6"/>
  </r>
  <r>
    <n v="11263727"/>
    <n v="44575"/>
    <n v="5"/>
    <x v="0"/>
  </r>
  <r>
    <n v="11263730"/>
    <n v="44525"/>
    <n v="3"/>
    <x v="1"/>
  </r>
  <r>
    <n v="11263833"/>
    <n v="44575"/>
    <n v="1"/>
    <x v="5"/>
  </r>
  <r>
    <n v="11263834"/>
    <n v="39681"/>
    <n v="1"/>
    <x v="5"/>
  </r>
  <r>
    <n v="11263858"/>
    <n v="32367"/>
    <n v="10"/>
    <x v="7"/>
  </r>
  <r>
    <n v="11264106"/>
    <n v="28720"/>
    <n v="2"/>
    <x v="6"/>
  </r>
  <r>
    <n v="11264109"/>
    <n v="37263"/>
    <n v="11"/>
    <x v="11"/>
  </r>
  <r>
    <n v="11264171"/>
    <n v="37263"/>
    <n v="12"/>
    <x v="10"/>
  </r>
  <r>
    <n v="11264172"/>
    <n v="44575"/>
    <n v="6"/>
    <x v="2"/>
  </r>
  <r>
    <n v="11264175"/>
    <n v="44575"/>
    <n v="5"/>
    <x v="0"/>
  </r>
  <r>
    <n v="11264176"/>
    <n v="39681"/>
    <n v="2"/>
    <x v="6"/>
  </r>
  <r>
    <n v="11264274"/>
    <n v="39681"/>
    <n v="3"/>
    <x v="1"/>
  </r>
  <r>
    <n v="11264276"/>
    <n v="39681"/>
    <n v="2"/>
    <x v="6"/>
  </r>
  <r>
    <n v="11264278"/>
    <n v="32367"/>
    <n v="10"/>
    <x v="7"/>
  </r>
  <r>
    <n v="11264385"/>
    <n v="44575"/>
    <n v="3"/>
    <x v="1"/>
  </r>
  <r>
    <n v="11264387"/>
    <n v="44575"/>
    <n v="5"/>
    <x v="0"/>
  </r>
  <r>
    <n v="11264545"/>
    <n v="28720"/>
    <n v="3"/>
    <x v="2"/>
  </r>
  <r>
    <n v="11264548"/>
    <n v="32367"/>
    <n v="11"/>
    <x v="11"/>
  </r>
  <r>
    <n v="11264617"/>
    <n v="39105"/>
    <n v="1"/>
    <x v="5"/>
  </r>
  <r>
    <n v="11264619"/>
    <n v="37263"/>
    <n v="2"/>
    <x v="5"/>
  </r>
  <r>
    <n v="11264621"/>
    <n v="31792"/>
    <n v="4"/>
    <x v="6"/>
  </r>
  <r>
    <n v="11264622"/>
    <n v="39105"/>
    <n v="5"/>
    <x v="0"/>
  </r>
  <r>
    <n v="11264679"/>
    <n v="37263"/>
    <n v="4"/>
    <x v="6"/>
  </r>
  <r>
    <n v="11264680"/>
    <n v="44575"/>
    <n v="2"/>
    <x v="5"/>
  </r>
  <r>
    <n v="11264983"/>
    <n v="39105"/>
    <n v="3"/>
    <x v="2"/>
  </r>
  <r>
    <n v="11265053"/>
    <n v="39105"/>
    <n v="2"/>
    <x v="5"/>
  </r>
  <r>
    <n v="11265054"/>
    <n v="37263"/>
    <n v="3"/>
    <x v="1"/>
  </r>
  <r>
    <n v="11265071"/>
    <n v="39043"/>
    <n v="3"/>
    <x v="1"/>
  </r>
  <r>
    <n v="11265209"/>
    <n v="39105"/>
    <n v="1"/>
    <x v="5"/>
  </r>
  <r>
    <n v="11266022"/>
    <n v="44575"/>
    <n v="3"/>
    <x v="1"/>
  </r>
  <r>
    <n v="11266046"/>
    <n v="39681"/>
    <n v="4"/>
    <x v="6"/>
  </r>
  <r>
    <n v="11266047"/>
    <n v="39681"/>
    <n v="3"/>
    <x v="1"/>
  </r>
  <r>
    <n v="11266165"/>
    <n v="39105"/>
    <n v="1"/>
    <x v="5"/>
  </r>
  <r>
    <n v="11266166"/>
    <n v="31792"/>
    <n v="1"/>
    <x v="5"/>
  </r>
  <r>
    <n v="11266167"/>
    <n v="31792"/>
    <n v="2"/>
    <x v="5"/>
  </r>
  <r>
    <n v="11266268"/>
    <n v="39681"/>
    <n v="4"/>
    <x v="6"/>
  </r>
  <r>
    <n v="11266551"/>
    <n v="30313"/>
    <n v="12"/>
    <x v="10"/>
  </r>
  <r>
    <n v="11266552"/>
    <n v="35209"/>
    <n v="9"/>
    <x v="9"/>
  </r>
  <r>
    <n v="11266553"/>
    <n v="39681"/>
    <n v="2"/>
    <x v="5"/>
  </r>
  <r>
    <n v="11266561"/>
    <n v="30313"/>
    <n v="11"/>
    <x v="11"/>
  </r>
  <r>
    <n v="11266566"/>
    <n v="34190"/>
    <n v="3"/>
    <x v="2"/>
  </r>
  <r>
    <n v="11266571"/>
    <n v="39043"/>
    <n v="1"/>
    <x v="5"/>
  </r>
  <r>
    <n v="11266575"/>
    <n v="28720"/>
    <n v="4"/>
    <x v="3"/>
  </r>
  <r>
    <n v="11266578"/>
    <n v="28720"/>
    <n v="1"/>
    <x v="5"/>
  </r>
  <r>
    <n v="11266615"/>
    <n v="28720"/>
    <n v="4"/>
    <x v="3"/>
  </r>
  <r>
    <n v="11266618"/>
    <n v="28720"/>
    <n v="1"/>
    <x v="5"/>
  </r>
  <r>
    <n v="11266630"/>
    <n v="35209"/>
    <n v="9"/>
    <x v="9"/>
  </r>
  <r>
    <n v="11266673"/>
    <n v="32367"/>
    <n v="11"/>
    <x v="11"/>
  </r>
  <r>
    <n v="11266702"/>
    <n v="28720"/>
    <n v="3"/>
    <x v="2"/>
  </r>
  <r>
    <n v="11266741"/>
    <n v="39105"/>
    <n v="1"/>
    <x v="5"/>
  </r>
  <r>
    <n v="11266755"/>
    <n v="44575"/>
    <n v="4"/>
    <x v="6"/>
  </r>
  <r>
    <n v="11266824"/>
    <n v="44575"/>
    <n v="2"/>
    <x v="5"/>
  </r>
  <r>
    <n v="11266840"/>
    <n v="37263"/>
    <n v="8"/>
    <x v="8"/>
  </r>
  <r>
    <n v="11266842"/>
    <n v="32367"/>
    <n v="11"/>
    <x v="11"/>
  </r>
  <r>
    <n v="11266845"/>
    <n v="39043"/>
    <n v="1"/>
    <x v="5"/>
  </r>
  <r>
    <n v="11266846"/>
    <n v="44575"/>
    <n v="3"/>
    <x v="2"/>
  </r>
  <r>
    <n v="11266880"/>
    <n v="28720"/>
    <n v="1"/>
    <x v="5"/>
  </r>
  <r>
    <n v="11266905"/>
    <n v="44575"/>
    <n v="5"/>
    <x v="0"/>
  </r>
  <r>
    <n v="11266906"/>
    <n v="37263"/>
    <n v="11"/>
    <x v="11"/>
  </r>
  <r>
    <n v="11266907"/>
    <n v="39681"/>
    <n v="1"/>
    <x v="5"/>
  </r>
  <r>
    <n v="11267029"/>
    <n v="44575"/>
    <n v="3"/>
    <x v="1"/>
  </r>
  <r>
    <n v="11267030"/>
    <n v="44575"/>
    <n v="3"/>
    <x v="1"/>
  </r>
  <r>
    <n v="11267088"/>
    <n v="39043"/>
    <n v="2"/>
    <x v="6"/>
  </r>
  <r>
    <n v="11267119"/>
    <n v="35209"/>
    <n v="10"/>
    <x v="7"/>
  </r>
  <r>
    <n v="11267381"/>
    <n v="44525"/>
    <n v="5"/>
    <x v="0"/>
  </r>
  <r>
    <n v="11267532"/>
    <n v="39681"/>
    <n v="4"/>
    <x v="6"/>
  </r>
  <r>
    <n v="11267533"/>
    <n v="39681"/>
    <n v="3"/>
    <x v="1"/>
  </r>
  <r>
    <n v="11267733"/>
    <n v="44575"/>
    <n v="4"/>
    <x v="6"/>
  </r>
  <r>
    <n v="11268063"/>
    <n v="31792"/>
    <n v="4"/>
    <x v="6"/>
  </r>
  <r>
    <n v="11268064"/>
    <n v="39043"/>
    <n v="1"/>
    <x v="5"/>
  </r>
  <r>
    <n v="11268069"/>
    <n v="44575"/>
    <n v="3"/>
    <x v="1"/>
  </r>
  <r>
    <n v="11268431"/>
    <n v="37263"/>
    <n v="2"/>
    <x v="5"/>
  </r>
  <r>
    <n v="11268876"/>
    <n v="44575"/>
    <n v="3"/>
    <x v="1"/>
  </r>
  <r>
    <n v="11268938"/>
    <n v="39105"/>
    <n v="2"/>
    <x v="5"/>
  </r>
  <r>
    <n v="11268945"/>
    <n v="44575"/>
    <n v="2"/>
    <x v="6"/>
  </r>
  <r>
    <n v="11268947"/>
    <n v="44575"/>
    <n v="4"/>
    <x v="6"/>
  </r>
  <r>
    <n v="11269015"/>
    <n v="31792"/>
    <n v="4"/>
    <x v="6"/>
  </r>
  <r>
    <n v="11269233"/>
    <n v="39681"/>
    <n v="3"/>
    <x v="1"/>
  </r>
  <r>
    <n v="11269242"/>
    <n v="39681"/>
    <n v="3"/>
    <x v="1"/>
  </r>
  <r>
    <n v="11269632"/>
    <n v="37263"/>
    <n v="4"/>
    <x v="6"/>
  </r>
  <r>
    <n v="11269633"/>
    <n v="39105"/>
    <n v="2"/>
    <x v="5"/>
  </r>
  <r>
    <n v="11269805"/>
    <n v="39105"/>
    <n v="1"/>
    <x v="5"/>
  </r>
  <r>
    <n v="11269806"/>
    <n v="31792"/>
    <n v="4"/>
    <x v="6"/>
  </r>
  <r>
    <n v="11269807"/>
    <n v="39105"/>
    <n v="5"/>
    <x v="0"/>
  </r>
  <r>
    <n v="11269885"/>
    <n v="39681"/>
    <n v="3"/>
    <x v="1"/>
  </r>
  <r>
    <n v="11269920"/>
    <n v="44575"/>
    <n v="2"/>
    <x v="6"/>
  </r>
  <r>
    <n v="11269921"/>
    <n v="44575"/>
    <n v="3"/>
    <x v="1"/>
  </r>
  <r>
    <n v="11270668"/>
    <n v="37263"/>
    <n v="7"/>
    <x v="4"/>
  </r>
  <r>
    <n v="11270673"/>
    <n v="44575"/>
    <n v="3"/>
    <x v="1"/>
  </r>
  <r>
    <n v="11270674"/>
    <n v="39681"/>
    <n v="5"/>
    <x v="0"/>
  </r>
  <r>
    <n v="11270675"/>
    <n v="44575"/>
    <n v="4"/>
    <x v="6"/>
  </r>
  <r>
    <n v="11270679"/>
    <n v="39681"/>
    <n v="2"/>
    <x v="5"/>
  </r>
  <r>
    <n v="11270680"/>
    <n v="39681"/>
    <n v="5"/>
    <x v="0"/>
  </r>
  <r>
    <n v="11270686"/>
    <n v="44575"/>
    <n v="3"/>
    <x v="1"/>
  </r>
  <r>
    <n v="11270688"/>
    <n v="32367"/>
    <n v="3"/>
    <x v="1"/>
  </r>
  <r>
    <n v="11270690"/>
    <n v="44575"/>
    <n v="3"/>
    <x v="1"/>
  </r>
  <r>
    <n v="11270693"/>
    <n v="32367"/>
    <n v="3"/>
    <x v="1"/>
  </r>
  <r>
    <n v="11270731"/>
    <n v="44575"/>
    <n v="3"/>
    <x v="1"/>
  </r>
  <r>
    <n v="11270741"/>
    <n v="37263"/>
    <n v="1"/>
    <x v="5"/>
  </r>
  <r>
    <n v="11270743"/>
    <n v="39681"/>
    <n v="1"/>
    <x v="5"/>
  </r>
  <r>
    <n v="11270755"/>
    <n v="35209"/>
    <n v="9"/>
    <x v="9"/>
  </r>
  <r>
    <n v="11270756"/>
    <n v="30313"/>
    <n v="12"/>
    <x v="10"/>
  </r>
  <r>
    <n v="11270757"/>
    <n v="32367"/>
    <n v="9"/>
    <x v="9"/>
  </r>
  <r>
    <n v="11270760"/>
    <n v="39105"/>
    <n v="1"/>
    <x v="5"/>
  </r>
  <r>
    <n v="11270764"/>
    <n v="39681"/>
    <n v="2"/>
    <x v="6"/>
  </r>
  <r>
    <n v="11270770"/>
    <n v="44575"/>
    <n v="2"/>
    <x v="6"/>
  </r>
  <r>
    <n v="11270777"/>
    <n v="44575"/>
    <n v="3"/>
    <x v="1"/>
  </r>
  <r>
    <n v="11270779"/>
    <n v="32367"/>
    <n v="10"/>
    <x v="7"/>
  </r>
  <r>
    <n v="11270818"/>
    <n v="39043"/>
    <n v="2"/>
    <x v="6"/>
  </r>
  <r>
    <n v="11270830"/>
    <n v="44575"/>
    <n v="3"/>
    <x v="1"/>
  </r>
  <r>
    <n v="11270934"/>
    <n v="37263"/>
    <n v="11"/>
    <x v="11"/>
  </r>
  <r>
    <n v="11271347"/>
    <n v="39681"/>
    <n v="3"/>
    <x v="1"/>
  </r>
  <r>
    <n v="11271349"/>
    <n v="39681"/>
    <n v="3"/>
    <x v="1"/>
  </r>
  <r>
    <n v="11271350"/>
    <n v="39681"/>
    <n v="4"/>
    <x v="6"/>
  </r>
  <r>
    <n v="11271353"/>
    <n v="28720"/>
    <n v="2"/>
    <x v="6"/>
  </r>
  <r>
    <n v="11271354"/>
    <n v="34190"/>
    <n v="2"/>
    <x v="6"/>
  </r>
  <r>
    <n v="11271357"/>
    <n v="28720"/>
    <n v="2"/>
    <x v="6"/>
  </r>
  <r>
    <n v="11271359"/>
    <n v="34190"/>
    <n v="2"/>
    <x v="6"/>
  </r>
  <r>
    <n v="11271361"/>
    <n v="39043"/>
    <n v="1"/>
    <x v="5"/>
  </r>
  <r>
    <n v="11271362"/>
    <n v="39681"/>
    <n v="2"/>
    <x v="5"/>
  </r>
  <r>
    <n v="11271363"/>
    <n v="28720"/>
    <n v="1"/>
    <x v="5"/>
  </r>
  <r>
    <n v="11271364"/>
    <n v="28720"/>
    <n v="4"/>
    <x v="3"/>
  </r>
  <r>
    <n v="11271365"/>
    <n v="28720"/>
    <n v="2"/>
    <x v="6"/>
  </r>
  <r>
    <n v="11271366"/>
    <n v="39681"/>
    <n v="3"/>
    <x v="1"/>
  </r>
  <r>
    <n v="11271367"/>
    <n v="35209"/>
    <n v="9"/>
    <x v="9"/>
  </r>
  <r>
    <n v="11271368"/>
    <n v="28720"/>
    <n v="1"/>
    <x v="5"/>
  </r>
  <r>
    <n v="11271370"/>
    <n v="39681"/>
    <n v="3"/>
    <x v="1"/>
  </r>
  <r>
    <n v="11271371"/>
    <n v="28720"/>
    <n v="2"/>
    <x v="6"/>
  </r>
  <r>
    <n v="11271389"/>
    <n v="34190"/>
    <n v="3"/>
    <x v="2"/>
  </r>
  <r>
    <n v="11271421"/>
    <n v="44575"/>
    <n v="2"/>
    <x v="5"/>
  </r>
  <r>
    <n v="11271993"/>
    <n v="35209"/>
    <n v="9"/>
    <x v="9"/>
  </r>
  <r>
    <n v="11271996"/>
    <n v="30313"/>
    <n v="12"/>
    <x v="10"/>
  </r>
  <r>
    <n v="11271997"/>
    <n v="32367"/>
    <n v="9"/>
    <x v="9"/>
  </r>
  <r>
    <n v="11272001"/>
    <n v="32367"/>
    <n v="10"/>
    <x v="7"/>
  </r>
  <r>
    <n v="11272143"/>
    <n v="44575"/>
    <n v="4"/>
    <x v="6"/>
  </r>
  <r>
    <n v="11272226"/>
    <n v="39681"/>
    <n v="5"/>
    <x v="0"/>
  </r>
  <r>
    <n v="11272266"/>
    <n v="39681"/>
    <n v="2"/>
    <x v="5"/>
  </r>
  <r>
    <n v="11272412"/>
    <n v="44525"/>
    <n v="3"/>
    <x v="1"/>
  </r>
  <r>
    <n v="11272426"/>
    <n v="30313"/>
    <n v="12"/>
    <x v="10"/>
  </r>
  <r>
    <n v="11272427"/>
    <n v="35209"/>
    <n v="9"/>
    <x v="9"/>
  </r>
  <r>
    <n v="11272431"/>
    <n v="32367"/>
    <n v="9"/>
    <x v="9"/>
  </r>
  <r>
    <n v="11272890"/>
    <n v="39105"/>
    <n v="2"/>
    <x v="5"/>
  </r>
  <r>
    <n v="11272892"/>
    <n v="39105"/>
    <n v="3"/>
    <x v="1"/>
  </r>
  <r>
    <n v="11272951"/>
    <n v="39056"/>
    <n v="4"/>
    <x v="6"/>
  </r>
  <r>
    <n v="11272996"/>
    <n v="39056"/>
    <n v="3"/>
    <x v="1"/>
  </r>
  <r>
    <n v="11273016"/>
    <n v="39056"/>
    <n v="3"/>
    <x v="1"/>
  </r>
  <r>
    <n v="11273017"/>
    <n v="44525"/>
    <n v="4"/>
    <x v="6"/>
  </r>
  <r>
    <n v="11273069"/>
    <n v="44575"/>
    <n v="3"/>
    <x v="1"/>
  </r>
  <r>
    <n v="11273142"/>
    <n v="28720"/>
    <n v="4"/>
    <x v="6"/>
  </r>
  <r>
    <n v="11273238"/>
    <n v="37263"/>
    <n v="1"/>
    <x v="5"/>
  </r>
  <r>
    <n v="11273460"/>
    <n v="31729"/>
    <n v="4"/>
    <x v="6"/>
  </r>
  <r>
    <n v="11273495"/>
    <n v="39043"/>
    <n v="1"/>
    <x v="5"/>
  </r>
  <r>
    <n v="11273496"/>
    <n v="31729"/>
    <n v="4"/>
    <x v="6"/>
  </r>
  <r>
    <n v="11273497"/>
    <n v="39105"/>
    <n v="5"/>
    <x v="0"/>
  </r>
  <r>
    <n v="11274205"/>
    <n v="39105"/>
    <n v="1"/>
    <x v="5"/>
  </r>
  <r>
    <n v="11274563"/>
    <n v="32367"/>
    <n v="11"/>
    <x v="11"/>
  </r>
  <r>
    <n v="11274569"/>
    <n v="32367"/>
    <n v="10"/>
    <x v="7"/>
  </r>
  <r>
    <n v="11274600"/>
    <n v="34190"/>
    <n v="2"/>
    <x v="6"/>
  </r>
  <r>
    <n v="11274603"/>
    <n v="28720"/>
    <n v="2"/>
    <x v="6"/>
  </r>
  <r>
    <n v="11274606"/>
    <n v="28720"/>
    <n v="3"/>
    <x v="2"/>
  </r>
  <r>
    <n v="11274645"/>
    <n v="37263"/>
    <n v="11"/>
    <x v="11"/>
  </r>
  <r>
    <n v="11274646"/>
    <n v="37263"/>
    <n v="9"/>
    <x v="9"/>
  </r>
  <r>
    <n v="11274753"/>
    <n v="37263"/>
    <n v="12"/>
    <x v="10"/>
  </r>
  <r>
    <n v="11274755"/>
    <n v="39043"/>
    <n v="3"/>
    <x v="2"/>
  </r>
  <r>
    <n v="11274756"/>
    <n v="32367"/>
    <n v="8"/>
    <x v="8"/>
  </r>
  <r>
    <n v="11274868"/>
    <n v="39105"/>
    <n v="1"/>
    <x v="5"/>
  </r>
  <r>
    <n v="11275045"/>
    <n v="37263"/>
    <n v="10"/>
    <x v="7"/>
  </r>
  <r>
    <n v="11275078"/>
    <n v="28121"/>
    <n v="16"/>
    <x v="8"/>
  </r>
  <r>
    <n v="11275079"/>
    <n v="37263"/>
    <n v="12"/>
    <x v="10"/>
  </r>
  <r>
    <n v="11275090"/>
    <n v="39681"/>
    <n v="5"/>
    <x v="0"/>
  </r>
  <r>
    <n v="11275091"/>
    <n v="44575"/>
    <n v="2"/>
    <x v="5"/>
  </r>
  <r>
    <n v="11275094"/>
    <n v="39681"/>
    <n v="2"/>
    <x v="5"/>
  </r>
  <r>
    <n v="11275142"/>
    <n v="28720"/>
    <n v="1"/>
    <x v="5"/>
  </r>
  <r>
    <n v="11275143"/>
    <n v="39681"/>
    <n v="4"/>
    <x v="3"/>
  </r>
  <r>
    <n v="11275144"/>
    <n v="39105"/>
    <n v="1"/>
    <x v="5"/>
  </r>
  <r>
    <n v="11275147"/>
    <n v="39681"/>
    <n v="3"/>
    <x v="1"/>
  </r>
  <r>
    <n v="11275219"/>
    <n v="44575"/>
    <n v="2"/>
    <x v="5"/>
  </r>
  <r>
    <n v="11275900"/>
    <n v="37263"/>
    <n v="9"/>
    <x v="9"/>
  </r>
  <r>
    <n v="11275902"/>
    <n v="44575"/>
    <n v="3"/>
    <x v="2"/>
  </r>
  <r>
    <n v="11276015"/>
    <n v="39043"/>
    <n v="1"/>
    <x v="5"/>
  </r>
  <r>
    <n v="11276016"/>
    <n v="44575"/>
    <n v="3"/>
    <x v="2"/>
  </r>
  <r>
    <n v="11276454"/>
    <n v="39043"/>
    <n v="3"/>
    <x v="1"/>
  </r>
  <r>
    <n v="11276502"/>
    <n v="37263"/>
    <n v="1"/>
    <x v="5"/>
  </r>
  <r>
    <n v="11276595"/>
    <n v="39043"/>
    <n v="1"/>
    <x v="5"/>
  </r>
  <r>
    <n v="11276597"/>
    <n v="31729"/>
    <n v="4"/>
    <x v="6"/>
  </r>
  <r>
    <n v="11276598"/>
    <n v="39105"/>
    <n v="5"/>
    <x v="0"/>
  </r>
  <r>
    <n v="11277220"/>
    <n v="37263"/>
    <n v="3"/>
    <x v="1"/>
  </r>
  <r>
    <n v="11277222"/>
    <n v="37263"/>
    <n v="2"/>
    <x v="6"/>
  </r>
  <r>
    <n v="11277281"/>
    <n v="37263"/>
    <n v="1"/>
    <x v="5"/>
  </r>
  <r>
    <n v="11277287"/>
    <n v="44575"/>
    <n v="4"/>
    <x v="6"/>
  </r>
  <r>
    <n v="11277315"/>
    <n v="37263"/>
    <n v="3"/>
    <x v="1"/>
  </r>
  <r>
    <n v="11277317"/>
    <n v="37263"/>
    <n v="2"/>
    <x v="6"/>
  </r>
  <r>
    <n v="11277326"/>
    <n v="39681"/>
    <n v="3"/>
    <x v="1"/>
  </r>
  <r>
    <n v="11277328"/>
    <n v="32367"/>
    <n v="4"/>
    <x v="6"/>
  </r>
  <r>
    <n v="11277375"/>
    <n v="44575"/>
    <n v="3"/>
    <x v="1"/>
  </r>
  <r>
    <n v="11277389"/>
    <n v="44575"/>
    <n v="4"/>
    <x v="6"/>
  </r>
  <r>
    <n v="11277409"/>
    <n v="44575"/>
    <n v="4"/>
    <x v="6"/>
  </r>
  <r>
    <n v="11277470"/>
    <n v="39105"/>
    <n v="1"/>
    <x v="5"/>
  </r>
  <r>
    <n v="11277632"/>
    <n v="32367"/>
    <n v="5"/>
    <x v="0"/>
  </r>
  <r>
    <n v="11277698"/>
    <n v="32367"/>
    <n v="9"/>
    <x v="9"/>
  </r>
  <r>
    <n v="11277705"/>
    <n v="32367"/>
    <n v="3"/>
    <x v="1"/>
  </r>
  <r>
    <n v="11277707"/>
    <n v="44575"/>
    <n v="3"/>
    <x v="1"/>
  </r>
  <r>
    <n v="11277863"/>
    <n v="37263"/>
    <n v="5"/>
    <x v="0"/>
  </r>
  <r>
    <n v="11277864"/>
    <n v="44575"/>
    <n v="3"/>
    <x v="2"/>
  </r>
  <r>
    <n v="11277865"/>
    <n v="44575"/>
    <n v="3"/>
    <x v="1"/>
  </r>
  <r>
    <n v="11277866"/>
    <n v="44575"/>
    <n v="1"/>
    <x v="5"/>
  </r>
  <r>
    <n v="11277882"/>
    <n v="32367"/>
    <n v="11"/>
    <x v="11"/>
  </r>
  <r>
    <n v="11277883"/>
    <n v="44575"/>
    <n v="1"/>
    <x v="5"/>
  </r>
  <r>
    <n v="11277884"/>
    <n v="44575"/>
    <n v="3"/>
    <x v="2"/>
  </r>
  <r>
    <n v="11277891"/>
    <n v="39681"/>
    <n v="4"/>
    <x v="3"/>
  </r>
  <r>
    <n v="11277893"/>
    <n v="39681"/>
    <n v="1"/>
    <x v="5"/>
  </r>
  <r>
    <n v="11277911"/>
    <n v="28720"/>
    <n v="2"/>
    <x v="6"/>
  </r>
  <r>
    <n v="11277917"/>
    <n v="37263"/>
    <n v="9"/>
    <x v="9"/>
  </r>
  <r>
    <n v="11277918"/>
    <n v="37263"/>
    <n v="8"/>
    <x v="8"/>
  </r>
  <r>
    <n v="11277919"/>
    <n v="37263"/>
    <n v="8"/>
    <x v="8"/>
  </r>
  <r>
    <n v="11278018"/>
    <n v="32367"/>
    <n v="9"/>
    <x v="9"/>
  </r>
  <r>
    <n v="11278019"/>
    <n v="39681"/>
    <n v="4"/>
    <x v="3"/>
  </r>
  <r>
    <n v="11278103"/>
    <n v="44575"/>
    <n v="1"/>
    <x v="5"/>
  </r>
  <r>
    <n v="11278104"/>
    <n v="44575"/>
    <n v="3"/>
    <x v="2"/>
  </r>
  <r>
    <n v="11278122"/>
    <n v="37263"/>
    <n v="9"/>
    <x v="9"/>
  </r>
  <r>
    <n v="11278123"/>
    <n v="37263"/>
    <n v="11"/>
    <x v="11"/>
  </r>
  <r>
    <n v="11278127"/>
    <n v="39043"/>
    <n v="2"/>
    <x v="6"/>
  </r>
  <r>
    <n v="11278128"/>
    <n v="37263"/>
    <n v="2"/>
    <x v="6"/>
  </r>
  <r>
    <n v="11278136"/>
    <n v="44575"/>
    <n v="2"/>
    <x v="6"/>
  </r>
  <r>
    <n v="11278200"/>
    <n v="37263"/>
    <n v="2"/>
    <x v="6"/>
  </r>
  <r>
    <n v="11278207"/>
    <n v="32367"/>
    <n v="10"/>
    <x v="7"/>
  </r>
  <r>
    <n v="11278263"/>
    <n v="37213"/>
    <n v="10"/>
    <x v="7"/>
  </r>
  <r>
    <n v="11278308"/>
    <n v="44575"/>
    <n v="5"/>
    <x v="0"/>
  </r>
  <r>
    <n v="11278390"/>
    <n v="21407"/>
    <n v="4"/>
    <x v="6"/>
  </r>
  <r>
    <n v="11278437"/>
    <n v="34190"/>
    <n v="3"/>
    <x v="1"/>
  </r>
  <r>
    <n v="11278928"/>
    <n v="39043"/>
    <n v="1"/>
    <x v="5"/>
  </r>
  <r>
    <n v="11278929"/>
    <n v="39681"/>
    <n v="2"/>
    <x v="6"/>
  </r>
  <r>
    <n v="11278993"/>
    <n v="44575"/>
    <n v="3"/>
    <x v="2"/>
  </r>
  <r>
    <n v="11278994"/>
    <n v="39043"/>
    <n v="1"/>
    <x v="5"/>
  </r>
  <r>
    <n v="11279237"/>
    <n v="39681"/>
    <n v="5"/>
    <x v="0"/>
  </r>
  <r>
    <n v="11279480"/>
    <n v="39681"/>
    <n v="3"/>
    <x v="1"/>
  </r>
  <r>
    <n v="11279484"/>
    <n v="31742"/>
    <n v="2"/>
    <x v="5"/>
  </r>
  <r>
    <n v="11279657"/>
    <n v="39043"/>
    <n v="4"/>
    <x v="3"/>
  </r>
  <r>
    <n v="11279673"/>
    <n v="28720"/>
    <n v="2"/>
    <x v="5"/>
  </r>
  <r>
    <n v="11280223"/>
    <n v="44575"/>
    <n v="2"/>
    <x v="6"/>
  </r>
  <r>
    <n v="11280227"/>
    <n v="37263"/>
    <n v="9"/>
    <x v="9"/>
  </r>
  <r>
    <n v="11280240"/>
    <n v="37263"/>
    <n v="9"/>
    <x v="9"/>
  </r>
  <r>
    <n v="11280243"/>
    <n v="32367"/>
    <n v="9"/>
    <x v="9"/>
  </r>
  <r>
    <n v="11280244"/>
    <n v="32367"/>
    <n v="8"/>
    <x v="3"/>
  </r>
  <r>
    <n v="11280271"/>
    <n v="39681"/>
    <n v="2"/>
    <x v="6"/>
  </r>
  <r>
    <n v="11280280"/>
    <n v="44575"/>
    <n v="5"/>
    <x v="0"/>
  </r>
  <r>
    <n v="11280284"/>
    <n v="44575"/>
    <n v="5"/>
    <x v="0"/>
  </r>
  <r>
    <n v="11280287"/>
    <n v="44575"/>
    <n v="5"/>
    <x v="0"/>
  </r>
  <r>
    <n v="11280292"/>
    <n v="44575"/>
    <n v="5"/>
    <x v="0"/>
  </r>
  <r>
    <n v="11280294"/>
    <n v="44575"/>
    <n v="5"/>
    <x v="0"/>
  </r>
  <r>
    <n v="11280299"/>
    <n v="44575"/>
    <n v="5"/>
    <x v="0"/>
  </r>
  <r>
    <n v="11280307"/>
    <n v="44575"/>
    <n v="5"/>
    <x v="0"/>
  </r>
  <r>
    <n v="11280310"/>
    <n v="44575"/>
    <n v="5"/>
    <x v="0"/>
  </r>
  <r>
    <n v="11280315"/>
    <n v="44575"/>
    <n v="5"/>
    <x v="0"/>
  </r>
  <r>
    <n v="11280320"/>
    <n v="44513"/>
    <n v="2"/>
    <x v="6"/>
  </r>
  <r>
    <n v="11280321"/>
    <n v="44575"/>
    <n v="5"/>
    <x v="0"/>
  </r>
  <r>
    <n v="11280322"/>
    <n v="44575"/>
    <n v="5"/>
    <x v="0"/>
  </r>
  <r>
    <n v="11280640"/>
    <n v="21407"/>
    <n v="4"/>
    <x v="6"/>
  </r>
  <r>
    <n v="11280944"/>
    <n v="37263"/>
    <n v="4"/>
    <x v="6"/>
  </r>
  <r>
    <n v="11280947"/>
    <n v="44575"/>
    <n v="4"/>
    <x v="6"/>
  </r>
  <r>
    <n v="11280948"/>
    <n v="39043"/>
    <n v="2"/>
    <x v="6"/>
  </r>
  <r>
    <n v="11280952"/>
    <n v="32367"/>
    <n v="10"/>
    <x v="7"/>
  </r>
  <r>
    <n v="11280953"/>
    <n v="44575"/>
    <n v="4"/>
    <x v="6"/>
  </r>
  <r>
    <n v="11280955"/>
    <n v="39681"/>
    <n v="2"/>
    <x v="6"/>
  </r>
  <r>
    <n v="11280973"/>
    <n v="44575"/>
    <n v="3"/>
    <x v="1"/>
  </r>
  <r>
    <n v="11280975"/>
    <n v="44575"/>
    <n v="6"/>
    <x v="2"/>
  </r>
  <r>
    <n v="11281030"/>
    <n v="44575"/>
    <n v="3"/>
    <x v="1"/>
  </r>
  <r>
    <n v="11281032"/>
    <n v="44575"/>
    <n v="5"/>
    <x v="0"/>
  </r>
  <r>
    <n v="11281670"/>
    <n v="28720"/>
    <n v="5"/>
    <x v="0"/>
  </r>
  <r>
    <n v="11281696"/>
    <n v="28720"/>
    <n v="5"/>
    <x v="0"/>
  </r>
  <r>
    <n v="11281798"/>
    <n v="28720"/>
    <n v="5"/>
    <x v="0"/>
  </r>
  <r>
    <n v="11281962"/>
    <n v="39105"/>
    <n v="2"/>
    <x v="5"/>
  </r>
  <r>
    <n v="11281964"/>
    <n v="31729"/>
    <n v="4"/>
    <x v="6"/>
  </r>
  <r>
    <n v="11281965"/>
    <n v="39105"/>
    <n v="5"/>
    <x v="0"/>
  </r>
  <r>
    <n v="11281968"/>
    <n v="37263"/>
    <n v="3"/>
    <x v="1"/>
  </r>
  <r>
    <n v="11281972"/>
    <n v="37263"/>
    <n v="3"/>
    <x v="1"/>
  </r>
  <r>
    <n v="11281974"/>
    <n v="39043"/>
    <n v="2"/>
    <x v="5"/>
  </r>
  <r>
    <n v="11282298"/>
    <n v="44575"/>
    <n v="3"/>
    <x v="1"/>
  </r>
  <r>
    <n v="11282752"/>
    <n v="44575"/>
    <n v="3"/>
    <x v="2"/>
  </r>
  <r>
    <n v="11282938"/>
    <n v="44575"/>
    <n v="3"/>
    <x v="1"/>
  </r>
  <r>
    <n v="11282944"/>
    <n v="37263"/>
    <n v="6"/>
    <x v="2"/>
  </r>
  <r>
    <n v="11282947"/>
    <n v="44575"/>
    <n v="6"/>
    <x v="2"/>
  </r>
  <r>
    <n v="11282949"/>
    <n v="37263"/>
    <n v="6"/>
    <x v="2"/>
  </r>
  <r>
    <n v="11282952"/>
    <n v="44575"/>
    <n v="6"/>
    <x v="2"/>
  </r>
  <r>
    <n v="11282956"/>
    <n v="37263"/>
    <n v="3"/>
    <x v="1"/>
  </r>
  <r>
    <n v="11282963"/>
    <n v="44575"/>
    <n v="6"/>
    <x v="2"/>
  </r>
  <r>
    <n v="11282986"/>
    <n v="39056"/>
    <n v="3"/>
    <x v="2"/>
  </r>
  <r>
    <n v="11283509"/>
    <n v="44575"/>
    <n v="3"/>
    <x v="1"/>
  </r>
  <r>
    <n v="11283598"/>
    <n v="44575"/>
    <n v="4"/>
    <x v="6"/>
  </r>
  <r>
    <n v="11283603"/>
    <n v="35209"/>
    <n v="9"/>
    <x v="9"/>
  </r>
  <r>
    <n v="11283605"/>
    <n v="37263"/>
    <n v="11"/>
    <x v="11"/>
  </r>
  <r>
    <n v="11284234"/>
    <n v="44575"/>
    <n v="4"/>
    <x v="3"/>
  </r>
  <r>
    <n v="11284245"/>
    <n v="39043"/>
    <n v="5"/>
    <x v="0"/>
  </r>
  <r>
    <n v="11284246"/>
    <n v="39043"/>
    <n v="5"/>
    <x v="0"/>
  </r>
  <r>
    <n v="11284252"/>
    <n v="28720"/>
    <n v="1"/>
    <x v="5"/>
  </r>
  <r>
    <n v="11284254"/>
    <n v="39043"/>
    <n v="5"/>
    <x v="0"/>
  </r>
  <r>
    <n v="11284262"/>
    <n v="39043"/>
    <n v="5"/>
    <x v="0"/>
  </r>
  <r>
    <n v="11284263"/>
    <n v="39043"/>
    <n v="5"/>
    <x v="0"/>
  </r>
  <r>
    <n v="11284269"/>
    <n v="28121"/>
    <n v="16"/>
    <x v="8"/>
  </r>
  <r>
    <n v="11284274"/>
    <n v="28720"/>
    <n v="1"/>
    <x v="5"/>
  </r>
  <r>
    <n v="11284280"/>
    <n v="37263"/>
    <n v="12"/>
    <x v="10"/>
  </r>
  <r>
    <n v="11284319"/>
    <n v="37263"/>
    <n v="2"/>
    <x v="6"/>
  </r>
  <r>
    <n v="11284322"/>
    <n v="44575"/>
    <n v="2"/>
    <x v="6"/>
  </r>
  <r>
    <n v="11284326"/>
    <n v="44575"/>
    <n v="1"/>
    <x v="5"/>
  </r>
  <r>
    <n v="11285187"/>
    <n v="31729"/>
    <n v="1"/>
    <x v="5"/>
  </r>
  <r>
    <n v="11285188"/>
    <n v="31729"/>
    <n v="5"/>
    <x v="0"/>
  </r>
  <r>
    <n v="11285355"/>
    <n v="31729"/>
    <n v="4"/>
    <x v="6"/>
  </r>
  <r>
    <n v="11285571"/>
    <n v="39043"/>
    <n v="3"/>
    <x v="1"/>
  </r>
  <r>
    <n v="11286270"/>
    <n v="44575"/>
    <n v="3"/>
    <x v="2"/>
  </r>
  <r>
    <n v="11287013"/>
    <n v="28720"/>
    <n v="2"/>
    <x v="5"/>
  </r>
  <r>
    <n v="11287015"/>
    <n v="39681"/>
    <n v="5"/>
    <x v="0"/>
  </r>
  <r>
    <n v="11287017"/>
    <n v="39105"/>
    <n v="2"/>
    <x v="5"/>
  </r>
  <r>
    <n v="11287063"/>
    <n v="44575"/>
    <n v="4"/>
    <x v="3"/>
  </r>
  <r>
    <n v="11287070"/>
    <n v="44575"/>
    <n v="4"/>
    <x v="3"/>
  </r>
  <r>
    <n v="11287908"/>
    <n v="37263"/>
    <n v="12"/>
    <x v="10"/>
  </r>
  <r>
    <n v="11287909"/>
    <n v="37263"/>
    <n v="12"/>
    <x v="10"/>
  </r>
  <r>
    <n v="11288590"/>
    <n v="39681"/>
    <n v="1"/>
    <x v="5"/>
  </r>
  <r>
    <n v="11288592"/>
    <n v="39681"/>
    <n v="2"/>
    <x v="6"/>
  </r>
  <r>
    <n v="11288849"/>
    <n v="44575"/>
    <n v="3"/>
    <x v="2"/>
  </r>
  <r>
    <n v="11288850"/>
    <n v="44575"/>
    <n v="1"/>
    <x v="5"/>
  </r>
  <r>
    <n v="11288877"/>
    <n v="37263"/>
    <n v="12"/>
    <x v="10"/>
  </r>
  <r>
    <n v="11288878"/>
    <n v="37263"/>
    <n v="9"/>
    <x v="9"/>
  </r>
  <r>
    <n v="11288880"/>
    <n v="37263"/>
    <n v="9"/>
    <x v="9"/>
  </r>
  <r>
    <n v="11288887"/>
    <n v="39105"/>
    <n v="5"/>
    <x v="0"/>
  </r>
  <r>
    <n v="11288902"/>
    <n v="37263"/>
    <n v="11"/>
    <x v="11"/>
  </r>
  <r>
    <n v="11288903"/>
    <n v="35209"/>
    <n v="9"/>
    <x v="9"/>
  </r>
  <r>
    <n v="11289013"/>
    <n v="37263"/>
    <n v="9"/>
    <x v="9"/>
  </r>
  <r>
    <n v="11289348"/>
    <n v="31729"/>
    <n v="3"/>
    <x v="1"/>
  </r>
  <r>
    <n v="11289514"/>
    <n v="31729"/>
    <n v="6"/>
    <x v="2"/>
  </r>
  <r>
    <n v="11289516"/>
    <n v="31729"/>
    <n v="6"/>
    <x v="2"/>
  </r>
  <r>
    <n v="11289538"/>
    <n v="31729"/>
    <n v="5"/>
    <x v="0"/>
  </r>
  <r>
    <n v="11289720"/>
    <n v="31792"/>
    <n v="6"/>
    <x v="2"/>
  </r>
  <r>
    <n v="11289721"/>
    <n v="31792"/>
    <n v="3"/>
    <x v="1"/>
  </r>
  <r>
    <n v="11291284"/>
    <n v="32367"/>
    <n v="9"/>
    <x v="9"/>
  </r>
  <r>
    <n v="11291285"/>
    <n v="32367"/>
    <n v="12"/>
    <x v="10"/>
  </r>
  <r>
    <n v="11291286"/>
    <n v="37263"/>
    <n v="9"/>
    <x v="9"/>
  </r>
  <r>
    <n v="11291437"/>
    <n v="39681"/>
    <n v="5"/>
    <x v="0"/>
  </r>
  <r>
    <n v="11291439"/>
    <n v="28720"/>
    <n v="2"/>
    <x v="5"/>
  </r>
  <r>
    <n v="11291440"/>
    <n v="39105"/>
    <n v="2"/>
    <x v="5"/>
  </r>
  <r>
    <n v="11292529"/>
    <n v="39043"/>
    <n v="2"/>
    <x v="5"/>
  </r>
  <r>
    <n v="11292532"/>
    <n v="44575"/>
    <n v="4"/>
    <x v="6"/>
  </r>
  <r>
    <n v="11293293"/>
    <n v="44575"/>
    <n v="3"/>
    <x v="2"/>
  </r>
  <r>
    <n v="11293629"/>
    <n v="39043"/>
    <n v="2"/>
    <x v="5"/>
  </r>
  <r>
    <n v="11293630"/>
    <n v="44575"/>
    <n v="4"/>
    <x v="6"/>
  </r>
  <r>
    <n v="11294210"/>
    <n v="44575"/>
    <n v="4"/>
    <x v="6"/>
  </r>
  <r>
    <n v="11294432"/>
    <n v="29675"/>
    <n v="3"/>
    <x v="1"/>
  </r>
  <r>
    <n v="11294433"/>
    <n v="37263"/>
    <n v="5"/>
    <x v="0"/>
  </r>
  <r>
    <n v="616131427"/>
    <n v="31792"/>
    <n v="2"/>
    <x v="6"/>
  </r>
  <r>
    <n v="616133607"/>
    <n v="33017"/>
    <n v="3"/>
    <x v="1"/>
  </r>
  <r>
    <n v="616135120"/>
    <n v="44575"/>
    <n v="1"/>
    <x v="5"/>
  </r>
  <r>
    <n v="616135957"/>
    <n v="21407"/>
    <n v="3"/>
    <x v="2"/>
  </r>
  <r>
    <n v="616135962"/>
    <n v="31792"/>
    <n v="1"/>
    <x v="5"/>
  </r>
  <r>
    <n v="616137720"/>
    <n v="28121"/>
    <n v="1"/>
    <x v="5"/>
  </r>
  <r>
    <n v="616141247"/>
    <n v="28720"/>
    <n v="4"/>
    <x v="6"/>
  </r>
  <r>
    <n v="616142290"/>
    <n v="39043"/>
    <n v="2"/>
    <x v="5"/>
  </r>
  <r>
    <n v="616143268"/>
    <n v="44575"/>
    <n v="1"/>
    <x v="5"/>
  </r>
  <r>
    <n v="616170417"/>
    <n v="31729"/>
    <n v="2"/>
    <x v="6"/>
  </r>
  <r>
    <n v="616180218"/>
    <n v="28720"/>
    <n v="2"/>
    <x v="6"/>
  </r>
  <r>
    <n v="616220194"/>
    <n v="21407"/>
    <n v="1"/>
    <x v="5"/>
  </r>
  <r>
    <n v="616221417"/>
    <n v="39681"/>
    <n v="4"/>
    <x v="6"/>
  </r>
  <r>
    <n v="616221422"/>
    <n v="34190"/>
    <n v="2"/>
    <x v="6"/>
  </r>
  <r>
    <n v="616221473"/>
    <n v="32367"/>
    <n v="2"/>
    <x v="5"/>
  </r>
  <r>
    <n v="616226531"/>
    <n v="37263"/>
    <n v="2"/>
    <x v="5"/>
  </r>
  <r>
    <n v="616228096"/>
    <n v="37263"/>
    <n v="5"/>
    <x v="0"/>
  </r>
  <r>
    <n v="616231613"/>
    <n v="28720"/>
    <n v="1"/>
    <x v="5"/>
  </r>
  <r>
    <n v="616248832"/>
    <n v="39681"/>
    <n v="1"/>
    <x v="5"/>
  </r>
  <r>
    <n v="616248836"/>
    <n v="44525"/>
    <n v="1"/>
    <x v="5"/>
  </r>
  <r>
    <n v="616248837"/>
    <n v="39681"/>
    <n v="3"/>
    <x v="1"/>
  </r>
  <r>
    <n v="616248844"/>
    <n v="39056"/>
    <n v="3"/>
    <x v="2"/>
  </r>
  <r>
    <n v="616250119"/>
    <n v="44513"/>
    <n v="1"/>
    <x v="5"/>
  </r>
  <r>
    <n v="616250132"/>
    <n v="28720"/>
    <n v="2"/>
    <x v="5"/>
  </r>
  <r>
    <n v="616250622"/>
    <n v="44575"/>
    <n v="2"/>
    <x v="6"/>
  </r>
  <r>
    <n v="616250625"/>
    <n v="44513"/>
    <n v="2"/>
    <x v="5"/>
  </r>
  <r>
    <n v="616250632"/>
    <n v="34190"/>
    <n v="3"/>
    <x v="1"/>
  </r>
  <r>
    <n v="616250636"/>
    <n v="39681"/>
    <n v="1"/>
    <x v="5"/>
  </r>
  <r>
    <n v="616254877"/>
    <n v="28720"/>
    <n v="1"/>
    <x v="5"/>
  </r>
  <r>
    <n v="616254882"/>
    <n v="21407"/>
    <n v="2"/>
    <x v="5"/>
  </r>
  <r>
    <n v="616254887"/>
    <n v="31742"/>
    <n v="2"/>
    <x v="5"/>
  </r>
  <r>
    <n v="616254890"/>
    <n v="28720"/>
    <n v="2"/>
    <x v="5"/>
  </r>
  <r>
    <n v="616260369"/>
    <n v="39105"/>
    <n v="1"/>
    <x v="5"/>
  </r>
  <r>
    <n v="616260373"/>
    <n v="31742"/>
    <n v="1"/>
    <x v="5"/>
  </r>
  <r>
    <n v="616260377"/>
    <n v="39105"/>
    <n v="1"/>
    <x v="5"/>
  </r>
  <r>
    <n v="616260381"/>
    <n v="44525"/>
    <n v="1"/>
    <x v="5"/>
  </r>
  <r>
    <n v="616260648"/>
    <n v="31792"/>
    <n v="2"/>
    <x v="5"/>
  </r>
  <r>
    <n v="616260650"/>
    <n v="44575"/>
    <n v="1"/>
    <x v="5"/>
  </r>
  <r>
    <n v="616260656"/>
    <n v="39043"/>
    <n v="1"/>
    <x v="5"/>
  </r>
  <r>
    <n v="616260659"/>
    <n v="31729"/>
    <n v="1"/>
    <x v="5"/>
  </r>
  <r>
    <n v="616260661"/>
    <n v="37263"/>
    <n v="1"/>
    <x v="5"/>
  </r>
  <r>
    <n v="616262555"/>
    <n v="44575"/>
    <n v="2"/>
    <x v="6"/>
  </r>
  <r>
    <n v="616262558"/>
    <n v="44575"/>
    <n v="1"/>
    <x v="5"/>
  </r>
  <r>
    <n v="616262998"/>
    <n v="32367"/>
    <n v="10"/>
    <x v="7"/>
  </r>
  <r>
    <n v="616263000"/>
    <n v="28121"/>
    <n v="9"/>
    <x v="9"/>
  </r>
  <r>
    <n v="616263007"/>
    <n v="32367"/>
    <n v="8"/>
    <x v="3"/>
  </r>
  <r>
    <n v="616263012"/>
    <n v="37263"/>
    <n v="7"/>
    <x v="12"/>
  </r>
  <r>
    <n v="616263053"/>
    <n v="39043"/>
    <n v="3"/>
    <x v="1"/>
  </r>
  <r>
    <n v="616263058"/>
    <n v="31792"/>
    <n v="1"/>
    <x v="5"/>
  </r>
  <r>
    <n v="616263063"/>
    <n v="39043"/>
    <n v="1"/>
    <x v="5"/>
  </r>
  <r>
    <n v="616263067"/>
    <n v="39043"/>
    <n v="2"/>
    <x v="5"/>
  </r>
  <r>
    <n v="616263072"/>
    <n v="39043"/>
    <n v="1"/>
    <x v="5"/>
  </r>
  <r>
    <n v="616307696"/>
    <n v="31729"/>
    <n v="2"/>
    <x v="6"/>
  </r>
  <r>
    <n v="616307699"/>
    <n v="37200"/>
    <n v="1"/>
    <x v="5"/>
  </r>
  <r>
    <n v="617267308"/>
    <n v="31729"/>
    <n v="4"/>
    <x v="6"/>
  </r>
  <r>
    <n v="617267309"/>
    <n v="44525"/>
    <n v="4"/>
    <x v="6"/>
  </r>
  <r>
    <n v="617267316"/>
    <n v="44575"/>
    <n v="3"/>
    <x v="2"/>
  </r>
  <r>
    <n v="617267319"/>
    <n v="39043"/>
    <n v="5"/>
    <x v="0"/>
  </r>
  <r>
    <n v="617267587"/>
    <n v="37263"/>
    <n v="6"/>
    <x v="2"/>
  </r>
  <r>
    <n v="617267592"/>
    <n v="39105"/>
    <n v="4"/>
    <x v="3"/>
  </r>
  <r>
    <n v="617267599"/>
    <n v="44575"/>
    <n v="2"/>
    <x v="6"/>
  </r>
  <r>
    <n v="617267600"/>
    <n v="44575"/>
    <n v="8"/>
    <x v="3"/>
  </r>
  <r>
    <n v="617268147"/>
    <n v="28720"/>
    <n v="8"/>
    <x v="3"/>
  </r>
  <r>
    <n v="617268152"/>
    <n v="44575"/>
    <n v="5"/>
    <x v="0"/>
  </r>
  <r>
    <n v="617268154"/>
    <n v="17161"/>
    <n v="4"/>
    <x v="6"/>
  </r>
  <r>
    <n v="617268159"/>
    <n v="28720"/>
    <n v="5"/>
    <x v="0"/>
  </r>
  <r>
    <n v="617268203"/>
    <n v="39043"/>
    <n v="2"/>
    <x v="5"/>
  </r>
  <r>
    <n v="617268207"/>
    <n v="44575"/>
    <n v="3"/>
    <x v="2"/>
  </r>
  <r>
    <n v="617268212"/>
    <n v="44575"/>
    <n v="4"/>
    <x v="6"/>
  </r>
  <r>
    <n v="617268213"/>
    <n v="44575"/>
    <n v="4"/>
    <x v="6"/>
  </r>
  <r>
    <n v="617268222"/>
    <n v="44575"/>
    <n v="3"/>
    <x v="1"/>
  </r>
  <r>
    <n v="617268654"/>
    <n v="28720"/>
    <n v="5"/>
    <x v="7"/>
  </r>
  <r>
    <n v="617268659"/>
    <n v="39043"/>
    <n v="1"/>
    <x v="5"/>
  </r>
  <r>
    <n v="617268662"/>
    <n v="28720"/>
    <n v="1"/>
    <x v="5"/>
  </r>
  <r>
    <n v="617268669"/>
    <n v="39043"/>
    <n v="3"/>
    <x v="1"/>
  </r>
  <r>
    <n v="617269601"/>
    <n v="28720"/>
    <n v="1"/>
    <x v="5"/>
  </r>
  <r>
    <n v="617269606"/>
    <n v="21407"/>
    <n v="3"/>
    <x v="1"/>
  </r>
  <r>
    <n v="617269611"/>
    <n v="39043"/>
    <n v="1"/>
    <x v="5"/>
  </r>
  <r>
    <n v="617269614"/>
    <n v="39043"/>
    <n v="2"/>
    <x v="5"/>
  </r>
  <r>
    <n v="617269620"/>
    <n v="31792"/>
    <n v="5"/>
    <x v="0"/>
  </r>
  <r>
    <n v="617269772"/>
    <n v="39681"/>
    <n v="3"/>
    <x v="1"/>
  </r>
  <r>
    <n v="617269776"/>
    <n v="31729"/>
    <n v="2"/>
    <x v="5"/>
  </r>
  <r>
    <n v="617269778"/>
    <n v="28720"/>
    <n v="2"/>
    <x v="6"/>
  </r>
  <r>
    <n v="617269783"/>
    <n v="28720"/>
    <n v="6"/>
    <x v="2"/>
  </r>
  <r>
    <n v="617269786"/>
    <n v="31729"/>
    <n v="4"/>
    <x v="6"/>
  </r>
  <r>
    <n v="617271566"/>
    <n v="37263"/>
    <n v="3"/>
    <x v="2"/>
  </r>
  <r>
    <n v="617271575"/>
    <n v="28720"/>
    <n v="5"/>
    <x v="0"/>
  </r>
  <r>
    <n v="617275148"/>
    <n v="44575"/>
    <n v="1"/>
    <x v="5"/>
  </r>
  <r>
    <n v="617275152"/>
    <n v="44575"/>
    <n v="1"/>
    <x v="5"/>
  </r>
  <r>
    <n v="617275153"/>
    <n v="37263"/>
    <n v="1"/>
    <x v="5"/>
  </r>
  <r>
    <n v="617275160"/>
    <n v="37263"/>
    <n v="1"/>
    <x v="5"/>
  </r>
  <r>
    <n v="617275163"/>
    <n v="37263"/>
    <n v="2"/>
    <x v="5"/>
  </r>
  <r>
    <n v="617284721"/>
    <n v="39105"/>
    <n v="2"/>
    <x v="6"/>
  </r>
  <r>
    <n v="617284725"/>
    <n v="36988"/>
    <n v="1"/>
    <x v="5"/>
  </r>
  <r>
    <n v="617284729"/>
    <n v="37263"/>
    <n v="1"/>
    <x v="5"/>
  </r>
  <r>
    <n v="617284737"/>
    <n v="31792"/>
    <n v="4"/>
    <x v="6"/>
  </r>
  <r>
    <n v="617285564"/>
    <n v="39056"/>
    <n v="1"/>
    <x v="5"/>
  </r>
  <r>
    <n v="617285568"/>
    <n v="32367"/>
    <n v="1"/>
    <x v="5"/>
  </r>
  <r>
    <n v="617285569"/>
    <n v="21407"/>
    <n v="1"/>
    <x v="5"/>
  </r>
  <r>
    <n v="617285576"/>
    <n v="39681"/>
    <n v="1"/>
    <x v="5"/>
  </r>
  <r>
    <n v="617307292"/>
    <n v="44575"/>
    <n v="2"/>
    <x v="5"/>
  </r>
  <r>
    <n v="617307296"/>
    <n v="39681"/>
    <n v="1"/>
    <x v="5"/>
  </r>
  <r>
    <n v="617307304"/>
    <n v="44575"/>
    <n v="2"/>
    <x v="5"/>
  </r>
  <r>
    <n v="617307307"/>
    <n v="39043"/>
    <n v="1"/>
    <x v="5"/>
  </r>
  <r>
    <n v="617307740"/>
    <n v="39043"/>
    <n v="1"/>
    <x v="5"/>
  </r>
  <r>
    <n v="617307746"/>
    <n v="44575"/>
    <n v="2"/>
    <x v="5"/>
  </r>
  <r>
    <n v="617311607"/>
    <n v="39056"/>
    <n v="1"/>
    <x v="5"/>
  </r>
  <r>
    <n v="617311613"/>
    <n v="21407"/>
    <n v="2"/>
    <x v="5"/>
  </r>
  <r>
    <n v="617311614"/>
    <n v="32367"/>
    <n v="2"/>
    <x v="5"/>
  </r>
  <r>
    <n v="617311620"/>
    <n v="28720"/>
    <n v="1"/>
    <x v="5"/>
  </r>
  <r>
    <n v="617323754"/>
    <n v="44513"/>
    <n v="1"/>
    <x v="5"/>
  </r>
  <r>
    <n v="617323759"/>
    <n v="44575"/>
    <n v="3"/>
    <x v="2"/>
  </r>
  <r>
    <n v="617323763"/>
    <n v="39105"/>
    <n v="2"/>
    <x v="6"/>
  </r>
  <r>
    <n v="617346387"/>
    <n v="44575"/>
    <n v="1"/>
    <x v="5"/>
  </r>
  <r>
    <n v="617346390"/>
    <n v="28720"/>
    <n v="1"/>
    <x v="5"/>
  </r>
  <r>
    <n v="617346396"/>
    <n v="28720"/>
    <n v="2"/>
    <x v="5"/>
  </r>
  <r>
    <n v="617374490"/>
    <n v="33017"/>
    <n v="1"/>
    <x v="5"/>
  </r>
  <r>
    <n v="617374503"/>
    <n v="37263"/>
    <n v="1"/>
    <x v="5"/>
  </r>
  <r>
    <n v="617387650"/>
    <n v="39056"/>
    <n v="1"/>
    <x v="5"/>
  </r>
  <r>
    <n v="617387653"/>
    <n v="44575"/>
    <n v="2"/>
    <x v="5"/>
  </r>
  <r>
    <n v="617387666"/>
    <n v="39105"/>
    <n v="1"/>
    <x v="5"/>
  </r>
  <r>
    <n v="617400305"/>
    <n v="37263"/>
    <n v="5"/>
    <x v="0"/>
  </r>
  <r>
    <n v="617400308"/>
    <n v="37263"/>
    <n v="3"/>
    <x v="1"/>
  </r>
  <r>
    <n v="617400312"/>
    <n v="35159"/>
    <n v="3"/>
    <x v="1"/>
  </r>
  <r>
    <n v="617400316"/>
    <n v="39105"/>
    <n v="2"/>
    <x v="6"/>
  </r>
  <r>
    <n v="618380483"/>
    <n v="21407"/>
    <n v="1"/>
    <x v="5"/>
  </r>
  <r>
    <n v="618380488"/>
    <n v="28720"/>
    <n v="1"/>
    <x v="5"/>
  </r>
  <r>
    <n v="618380493"/>
    <n v="39043"/>
    <n v="1"/>
    <x v="5"/>
  </r>
  <r>
    <n v="618407321"/>
    <n v="21407"/>
    <n v="7"/>
    <x v="4"/>
  </r>
  <r>
    <n v="618407324"/>
    <n v="37263"/>
    <n v="8"/>
    <x v="3"/>
  </r>
  <r>
    <n v="619051602"/>
    <n v="44575"/>
    <n v="2"/>
    <x v="6"/>
  </r>
  <r>
    <n v="619051605"/>
    <n v="39105"/>
    <n v="2"/>
    <x v="6"/>
  </r>
  <r>
    <n v="619053511"/>
    <n v="39681"/>
    <n v="1"/>
    <x v="5"/>
  </r>
  <r>
    <n v="619053516"/>
    <n v="35071"/>
    <n v="1"/>
    <x v="5"/>
  </r>
  <r>
    <n v="619053525"/>
    <n v="39681"/>
    <n v="1"/>
    <x v="5"/>
  </r>
  <r>
    <n v="619077700"/>
    <n v="21407"/>
    <n v="2"/>
    <x v="5"/>
  </r>
  <r>
    <n v="619077704"/>
    <n v="39043"/>
    <n v="3"/>
    <x v="1"/>
  </r>
  <r>
    <n v="619077709"/>
    <n v="32367"/>
    <n v="4"/>
    <x v="6"/>
  </r>
  <r>
    <n v="619077710"/>
    <n v="39043"/>
    <n v="1"/>
    <x v="5"/>
  </r>
  <r>
    <n v="619077985"/>
    <n v="44575"/>
    <n v="1"/>
    <x v="5"/>
  </r>
  <r>
    <n v="619432237"/>
    <n v="39043"/>
    <n v="1"/>
    <x v="5"/>
  </r>
  <r>
    <n v="619432240"/>
    <n v="39043"/>
    <n v="3"/>
    <x v="1"/>
  </r>
  <r>
    <n v="619432248"/>
    <n v="39056"/>
    <n v="1"/>
    <x v="5"/>
  </r>
  <r>
    <n v="619477315"/>
    <n v="21407"/>
    <n v="2"/>
    <x v="5"/>
  </r>
  <r>
    <n v="619477319"/>
    <n v="44575"/>
    <n v="1"/>
    <x v="5"/>
  </r>
  <r>
    <n v="619477325"/>
    <n v="31792"/>
    <n v="2"/>
    <x v="5"/>
  </r>
  <r>
    <n v="619477327"/>
    <n v="21407"/>
    <n v="4"/>
    <x v="6"/>
  </r>
  <r>
    <n v="619613237"/>
    <n v="31792"/>
    <n v="3"/>
    <x v="1"/>
  </r>
  <r>
    <n v="619789021"/>
    <n v="37213"/>
    <n v="1"/>
    <x v="5"/>
  </r>
  <r>
    <n v="619789025"/>
    <n v="39105"/>
    <n v="2"/>
    <x v="5"/>
  </r>
  <r>
    <n v="619789027"/>
    <n v="37263"/>
    <n v="1"/>
    <x v="5"/>
  </r>
  <r>
    <n v="619808018"/>
    <n v="44575"/>
    <n v="2"/>
    <x v="5"/>
  </r>
  <r>
    <n v="619808019"/>
    <n v="39681"/>
    <n v="3"/>
    <x v="1"/>
  </r>
  <r>
    <n v="619808026"/>
    <n v="44575"/>
    <n v="3"/>
    <x v="1"/>
  </r>
  <r>
    <n v="619808029"/>
    <n v="44525"/>
    <n v="3"/>
    <x v="1"/>
  </r>
  <r>
    <n v="619858571"/>
    <n v="44575"/>
    <n v="4"/>
    <x v="6"/>
  </r>
  <r>
    <n v="619858575"/>
    <n v="44575"/>
    <n v="1"/>
    <x v="5"/>
  </r>
  <r>
    <n v="619858580"/>
    <n v="44575"/>
    <n v="4"/>
    <x v="6"/>
  </r>
  <r>
    <n v="619858793"/>
    <n v="28720"/>
    <n v="3"/>
    <x v="1"/>
  </r>
  <r>
    <n v="619858795"/>
    <n v="28720"/>
    <n v="4"/>
    <x v="6"/>
  </r>
  <r>
    <n v="619858798"/>
    <n v="39043"/>
    <n v="2"/>
    <x v="6"/>
  </r>
  <r>
    <n v="619858807"/>
    <n v="28720"/>
    <n v="2"/>
    <x v="5"/>
  </r>
  <r>
    <n v="619859241"/>
    <n v="21407"/>
    <n v="2"/>
    <x v="6"/>
  </r>
  <r>
    <n v="619859246"/>
    <n v="37263"/>
    <n v="3"/>
    <x v="1"/>
  </r>
  <r>
    <n v="619859251"/>
    <n v="28720"/>
    <n v="2"/>
    <x v="5"/>
  </r>
  <r>
    <n v="619859253"/>
    <n v="28720"/>
    <n v="1"/>
    <x v="5"/>
  </r>
  <r>
    <n v="620071836"/>
    <n v="39043"/>
    <n v="1"/>
    <x v="5"/>
  </r>
  <r>
    <n v="620071838"/>
    <n v="39105"/>
    <n v="2"/>
    <x v="6"/>
  </r>
  <r>
    <n v="620071844"/>
    <n v="39043"/>
    <n v="1"/>
    <x v="5"/>
  </r>
  <r>
    <n v="620071848"/>
    <n v="29675"/>
    <n v="7"/>
    <x v="4"/>
  </r>
  <r>
    <n v="620071849"/>
    <n v="39056"/>
    <n v="2"/>
    <x v="5"/>
  </r>
  <r>
    <n v="620073954"/>
    <n v="32367"/>
    <n v="4"/>
    <x v="3"/>
  </r>
  <r>
    <n v="620073962"/>
    <n v="44575"/>
    <n v="4"/>
    <x v="3"/>
  </r>
  <r>
    <n v="620073966"/>
    <n v="44575"/>
    <n v="6"/>
    <x v="2"/>
  </r>
  <r>
    <n v="620073971"/>
    <n v="21407"/>
    <n v="5"/>
    <x v="7"/>
  </r>
  <r>
    <n v="620080484"/>
    <n v="31729"/>
    <n v="2"/>
    <x v="6"/>
  </r>
  <r>
    <n v="620080491"/>
    <n v="19353"/>
    <n v="3"/>
    <x v="1"/>
  </r>
  <r>
    <n v="620164414"/>
    <n v="39043"/>
    <n v="3"/>
    <x v="2"/>
  </r>
  <r>
    <n v="620164668"/>
    <n v="39105"/>
    <n v="1"/>
    <x v="5"/>
  </r>
  <r>
    <n v="620164724"/>
    <n v="28720"/>
    <n v="2"/>
    <x v="6"/>
  </r>
  <r>
    <n v="620164929"/>
    <n v="39105"/>
    <n v="2"/>
    <x v="5"/>
  </r>
  <r>
    <n v="620165285"/>
    <n v="44575"/>
    <n v="2"/>
    <x v="6"/>
  </r>
  <r>
    <n v="620165826"/>
    <n v="37263"/>
    <n v="2"/>
    <x v="5"/>
  </r>
  <r>
    <n v="620165934"/>
    <n v="37213"/>
    <n v="9"/>
    <x v="9"/>
  </r>
  <r>
    <n v="620166306"/>
    <n v="39043"/>
    <n v="1"/>
    <x v="5"/>
  </r>
  <r>
    <n v="620210246"/>
    <n v="28720"/>
    <n v="4"/>
    <x v="6"/>
  </r>
  <r>
    <n v="620253684"/>
    <n v="32367"/>
    <n v="2"/>
    <x v="6"/>
  </r>
  <r>
    <n v="620257265"/>
    <n v="39043"/>
    <n v="1"/>
    <x v="5"/>
  </r>
  <r>
    <n v="620259512"/>
    <n v="28121"/>
    <n v="2"/>
    <x v="6"/>
  </r>
  <r>
    <n v="620259609"/>
    <n v="39105"/>
    <n v="3"/>
    <x v="2"/>
  </r>
  <r>
    <n v="620259626"/>
    <n v="37263"/>
    <n v="1"/>
    <x v="5"/>
  </r>
  <r>
    <n v="620259652"/>
    <n v="39043"/>
    <n v="2"/>
    <x v="6"/>
  </r>
  <r>
    <n v="620259670"/>
    <n v="28720"/>
    <n v="3"/>
    <x v="2"/>
  </r>
  <r>
    <n v="620259738"/>
    <n v="28720"/>
    <n v="3"/>
    <x v="2"/>
  </r>
  <r>
    <n v="620259787"/>
    <n v="44575"/>
    <n v="2"/>
    <x v="6"/>
  </r>
  <r>
    <n v="620260171"/>
    <n v="39043"/>
    <n v="4"/>
    <x v="6"/>
  </r>
  <r>
    <n v="620260176"/>
    <n v="39105"/>
    <n v="3"/>
    <x v="1"/>
  </r>
  <r>
    <n v="620260370"/>
    <n v="21407"/>
    <n v="1"/>
    <x v="5"/>
  </r>
  <r>
    <n v="620280451"/>
    <n v="39681"/>
    <n v="2"/>
    <x v="6"/>
  </r>
  <r>
    <n v="620288844"/>
    <n v="39681"/>
    <n v="1"/>
    <x v="5"/>
  </r>
  <r>
    <n v="620288918"/>
    <n v="39043"/>
    <n v="2"/>
    <x v="6"/>
  </r>
  <r>
    <n v="620297783"/>
    <n v="28720"/>
    <n v="2"/>
    <x v="6"/>
  </r>
  <r>
    <n v="620319403"/>
    <n v="28720"/>
    <n v="2"/>
    <x v="5"/>
  </r>
  <r>
    <n v="620326374"/>
    <n v="21407"/>
    <n v="2"/>
    <x v="6"/>
  </r>
  <r>
    <n v="620334607"/>
    <n v="28720"/>
    <n v="3"/>
    <x v="2"/>
  </r>
  <r>
    <n v="620335793"/>
    <n v="37263"/>
    <n v="4"/>
    <x v="6"/>
  </r>
  <r>
    <n v="620335797"/>
    <n v="31792"/>
    <n v="3"/>
    <x v="1"/>
  </r>
  <r>
    <n v="620335802"/>
    <n v="39043"/>
    <n v="2"/>
    <x v="6"/>
  </r>
  <r>
    <n v="620338248"/>
    <n v="39681"/>
    <n v="4"/>
    <x v="6"/>
  </r>
  <r>
    <n v="620341858"/>
    <n v="31792"/>
    <n v="1"/>
    <x v="5"/>
  </r>
  <r>
    <n v="620348694"/>
    <n v="31792"/>
    <n v="2"/>
    <x v="5"/>
  </r>
  <r>
    <n v="620350213"/>
    <n v="37263"/>
    <n v="1"/>
    <x v="5"/>
  </r>
  <r>
    <n v="620350252"/>
    <n v="39043"/>
    <n v="1"/>
    <x v="5"/>
  </r>
  <r>
    <n v="620350467"/>
    <n v="30313"/>
    <n v="7"/>
    <x v="12"/>
  </r>
  <r>
    <n v="620350940"/>
    <n v="31792"/>
    <n v="1"/>
    <x v="5"/>
  </r>
  <r>
    <n v="620352438"/>
    <n v="39043"/>
    <n v="1"/>
    <x v="5"/>
  </r>
  <r>
    <n v="620352485"/>
    <n v="32367"/>
    <n v="3"/>
    <x v="1"/>
  </r>
  <r>
    <n v="620352827"/>
    <n v="28720"/>
    <n v="1"/>
    <x v="5"/>
  </r>
  <r>
    <n v="620352878"/>
    <n v="39043"/>
    <n v="1"/>
    <x v="5"/>
  </r>
  <r>
    <n v="620353088"/>
    <n v="39681"/>
    <n v="2"/>
    <x v="5"/>
  </r>
  <r>
    <n v="620396872"/>
    <n v="28720"/>
    <n v="6"/>
    <x v="2"/>
  </r>
  <r>
    <n v="620438281"/>
    <n v="26877"/>
    <n v="1"/>
    <x v="5"/>
  </r>
  <r>
    <n v="620438354"/>
    <n v="39043"/>
    <n v="2"/>
    <x v="6"/>
  </r>
  <r>
    <n v="620440833"/>
    <n v="44575"/>
    <n v="3"/>
    <x v="1"/>
  </r>
  <r>
    <n v="620441933"/>
    <n v="39056"/>
    <n v="1"/>
    <x v="5"/>
  </r>
  <r>
    <n v="620445790"/>
    <n v="31729"/>
    <n v="1"/>
    <x v="5"/>
  </r>
  <r>
    <n v="620446013"/>
    <n v="37263"/>
    <n v="2"/>
    <x v="5"/>
  </r>
  <r>
    <n v="620447266"/>
    <n v="31742"/>
    <n v="3"/>
    <x v="1"/>
  </r>
  <r>
    <n v="620447357"/>
    <n v="37263"/>
    <n v="3"/>
    <x v="1"/>
  </r>
  <r>
    <n v="620447417"/>
    <n v="28720"/>
    <n v="2"/>
    <x v="6"/>
  </r>
  <r>
    <n v="620447520"/>
    <n v="39681"/>
    <n v="1"/>
    <x v="5"/>
  </r>
  <r>
    <n v="620447853"/>
    <n v="37213"/>
    <n v="3"/>
    <x v="2"/>
  </r>
  <r>
    <n v="620447857"/>
    <n v="28720"/>
    <n v="2"/>
    <x v="6"/>
  </r>
  <r>
    <n v="620449048"/>
    <n v="32367"/>
    <n v="3"/>
    <x v="1"/>
  </r>
  <r>
    <n v="620449070"/>
    <n v="37002"/>
    <n v="1"/>
    <x v="5"/>
  </r>
  <r>
    <n v="620465841"/>
    <n v="32367"/>
    <n v="2"/>
    <x v="5"/>
  </r>
  <r>
    <n v="620465895"/>
    <n v="28121"/>
    <n v="1"/>
    <x v="5"/>
  </r>
  <r>
    <n v="620474556"/>
    <n v="28720"/>
    <n v="2"/>
    <x v="5"/>
  </r>
  <r>
    <n v="620474660"/>
    <n v="39043"/>
    <n v="2"/>
    <x v="6"/>
  </r>
  <r>
    <n v="620492830"/>
    <n v="31742"/>
    <n v="2"/>
    <x v="6"/>
  </r>
  <r>
    <n v="620520412"/>
    <n v="28720"/>
    <n v="3"/>
    <x v="2"/>
  </r>
  <r>
    <n v="620520470"/>
    <n v="39105"/>
    <n v="1"/>
    <x v="5"/>
  </r>
  <r>
    <n v="620520498"/>
    <n v="28720"/>
    <n v="2"/>
    <x v="5"/>
  </r>
  <r>
    <n v="620528169"/>
    <n v="31729"/>
    <n v="2"/>
    <x v="6"/>
  </r>
  <r>
    <n v="620529177"/>
    <n v="44575"/>
    <n v="1"/>
    <x v="5"/>
  </r>
  <r>
    <n v="620534642"/>
    <n v="35209"/>
    <n v="2"/>
    <x v="5"/>
  </r>
  <r>
    <n v="620535430"/>
    <n v="34190"/>
    <n v="1"/>
    <x v="5"/>
  </r>
  <r>
    <n v="620535518"/>
    <n v="39105"/>
    <n v="1"/>
    <x v="5"/>
  </r>
  <r>
    <n v="620535871"/>
    <n v="21407"/>
    <n v="3"/>
    <x v="1"/>
  </r>
  <r>
    <n v="620536155"/>
    <n v="28720"/>
    <n v="1"/>
    <x v="5"/>
  </r>
  <r>
    <n v="620536471"/>
    <n v="21407"/>
    <n v="2"/>
    <x v="6"/>
  </r>
  <r>
    <n v="620536564"/>
    <n v="35209"/>
    <n v="9"/>
    <x v="9"/>
  </r>
  <r>
    <n v="620537735"/>
    <n v="31792"/>
    <n v="3"/>
    <x v="2"/>
  </r>
  <r>
    <n v="620537829"/>
    <n v="37263"/>
    <n v="3"/>
    <x v="1"/>
  </r>
  <r>
    <n v="620537947"/>
    <n v="21407"/>
    <n v="1"/>
    <x v="5"/>
  </r>
  <r>
    <n v="620570709"/>
    <n v="31729"/>
    <n v="2"/>
    <x v="6"/>
  </r>
  <r>
    <n v="620602160"/>
    <n v="37263"/>
    <n v="1"/>
    <x v="5"/>
  </r>
  <r>
    <n v="620602414"/>
    <n v="31729"/>
    <n v="1"/>
    <x v="5"/>
  </r>
  <r>
    <n v="620603226"/>
    <n v="44575"/>
    <n v="1"/>
    <x v="5"/>
  </r>
  <r>
    <n v="620603698"/>
    <n v="39056"/>
    <n v="3"/>
    <x v="1"/>
  </r>
  <r>
    <n v="620605567"/>
    <n v="24823"/>
    <n v="2"/>
    <x v="5"/>
  </r>
  <r>
    <n v="620608082"/>
    <n v="31742"/>
    <n v="1"/>
    <x v="5"/>
  </r>
  <r>
    <n v="620609305"/>
    <n v="44525"/>
    <n v="1"/>
    <x v="5"/>
  </r>
  <r>
    <n v="620609312"/>
    <n v="39681"/>
    <n v="2"/>
    <x v="6"/>
  </r>
  <r>
    <n v="620609397"/>
    <n v="31729"/>
    <n v="1"/>
    <x v="5"/>
  </r>
  <r>
    <n v="620609434"/>
    <n v="31742"/>
    <n v="6"/>
    <x v="2"/>
  </r>
  <r>
    <n v="620609452"/>
    <n v="28720"/>
    <n v="4"/>
    <x v="3"/>
  </r>
  <r>
    <n v="620609500"/>
    <n v="31729"/>
    <n v="3"/>
    <x v="2"/>
  </r>
  <r>
    <n v="620609536"/>
    <n v="21407"/>
    <n v="2"/>
    <x v="5"/>
  </r>
  <r>
    <n v="620609538"/>
    <n v="39681"/>
    <n v="1"/>
    <x v="5"/>
  </r>
  <r>
    <n v="620609812"/>
    <n v="39681"/>
    <n v="3"/>
    <x v="1"/>
  </r>
  <r>
    <n v="620610112"/>
    <n v="28720"/>
    <n v="2"/>
    <x v="5"/>
  </r>
  <r>
    <n v="620618046"/>
    <n v="37263"/>
    <n v="1"/>
    <x v="5"/>
  </r>
  <r>
    <n v="620622437"/>
    <n v="39681"/>
    <n v="1"/>
    <x v="5"/>
  </r>
  <r>
    <n v="620623169"/>
    <n v="39043"/>
    <n v="3"/>
    <x v="1"/>
  </r>
  <r>
    <n v="620633043"/>
    <n v="34190"/>
    <n v="3"/>
    <x v="1"/>
  </r>
  <r>
    <n v="620663891"/>
    <n v="31792"/>
    <n v="2"/>
    <x v="6"/>
  </r>
  <r>
    <n v="620664035"/>
    <n v="44575"/>
    <n v="1"/>
    <x v="5"/>
  </r>
  <r>
    <n v="620664043"/>
    <n v="32367"/>
    <n v="4"/>
    <x v="6"/>
  </r>
  <r>
    <n v="620664048"/>
    <n v="28720"/>
    <n v="3"/>
    <x v="1"/>
  </r>
  <r>
    <n v="620668051"/>
    <n v="39681"/>
    <n v="4"/>
    <x v="6"/>
  </r>
  <r>
    <n v="620669442"/>
    <n v="44525"/>
    <n v="2"/>
    <x v="5"/>
  </r>
  <r>
    <n v="620669566"/>
    <n v="39105"/>
    <n v="3"/>
    <x v="1"/>
  </r>
  <r>
    <n v="620675053"/>
    <n v="27546"/>
    <n v="2"/>
    <x v="5"/>
  </r>
  <r>
    <n v="620675070"/>
    <n v="39043"/>
    <n v="1"/>
    <x v="5"/>
  </r>
  <r>
    <n v="620677020"/>
    <n v="37263"/>
    <n v="1"/>
    <x v="5"/>
  </r>
  <r>
    <n v="620679666"/>
    <n v="39105"/>
    <n v="2"/>
    <x v="5"/>
  </r>
  <r>
    <n v="620680245"/>
    <n v="39043"/>
    <n v="2"/>
    <x v="6"/>
  </r>
  <r>
    <n v="620680481"/>
    <n v="33017"/>
    <n v="7"/>
    <x v="12"/>
  </r>
  <r>
    <n v="620680983"/>
    <n v="31792"/>
    <n v="3"/>
    <x v="1"/>
  </r>
  <r>
    <n v="620681107"/>
    <n v="39043"/>
    <n v="3"/>
    <x v="1"/>
  </r>
  <r>
    <n v="620719410"/>
    <n v="37263"/>
    <n v="2"/>
    <x v="5"/>
  </r>
  <r>
    <n v="620720357"/>
    <n v="39681"/>
    <n v="3"/>
    <x v="1"/>
  </r>
  <r>
    <n v="620720387"/>
    <n v="44575"/>
    <n v="5"/>
    <x v="0"/>
  </r>
  <r>
    <n v="620720481"/>
    <n v="21407"/>
    <n v="1"/>
    <x v="5"/>
  </r>
  <r>
    <n v="620721162"/>
    <n v="28720"/>
    <n v="1"/>
    <x v="5"/>
  </r>
  <r>
    <n v="620723224"/>
    <n v="32367"/>
    <n v="4"/>
    <x v="6"/>
  </r>
  <r>
    <n v="620723336"/>
    <n v="37263"/>
    <n v="2"/>
    <x v="6"/>
  </r>
  <r>
    <n v="620723352"/>
    <n v="35209"/>
    <n v="3"/>
    <x v="2"/>
  </r>
  <r>
    <n v="620723388"/>
    <n v="39056"/>
    <n v="3"/>
    <x v="2"/>
  </r>
  <r>
    <n v="620723417"/>
    <n v="37263"/>
    <n v="2"/>
    <x v="5"/>
  </r>
  <r>
    <n v="620723616"/>
    <n v="28720"/>
    <n v="5"/>
    <x v="0"/>
  </r>
  <r>
    <n v="620723939"/>
    <n v="31792"/>
    <n v="1"/>
    <x v="5"/>
  </r>
  <r>
    <n v="620732177"/>
    <n v="39105"/>
    <n v="3"/>
    <x v="1"/>
  </r>
  <r>
    <n v="620756686"/>
    <n v="39681"/>
    <n v="2"/>
    <x v="5"/>
  </r>
  <r>
    <n v="620757436"/>
    <n v="28720"/>
    <n v="1"/>
    <x v="5"/>
  </r>
  <r>
    <n v="620757438"/>
    <n v="44575"/>
    <n v="4"/>
    <x v="6"/>
  </r>
  <r>
    <n v="620760283"/>
    <n v="39043"/>
    <n v="1"/>
    <x v="5"/>
  </r>
  <r>
    <n v="620760290"/>
    <n v="21407"/>
    <n v="3"/>
    <x v="1"/>
  </r>
  <r>
    <n v="620764210"/>
    <n v="39056"/>
    <n v="2"/>
    <x v="5"/>
  </r>
  <r>
    <n v="620766390"/>
    <n v="39056"/>
    <n v="3"/>
    <x v="1"/>
  </r>
  <r>
    <n v="620766404"/>
    <n v="37263"/>
    <n v="5"/>
    <x v="0"/>
  </r>
  <r>
    <n v="620768699"/>
    <n v="35209"/>
    <n v="1"/>
    <x v="5"/>
  </r>
  <r>
    <n v="620768816"/>
    <n v="39681"/>
    <n v="1"/>
    <x v="5"/>
  </r>
  <r>
    <n v="620778122"/>
    <n v="44575"/>
    <n v="3"/>
    <x v="1"/>
  </r>
  <r>
    <n v="620778475"/>
    <n v="31792"/>
    <n v="1"/>
    <x v="5"/>
  </r>
  <r>
    <n v="620783666"/>
    <n v="37263"/>
    <n v="1"/>
    <x v="5"/>
  </r>
  <r>
    <n v="620784556"/>
    <n v="21407"/>
    <n v="1"/>
    <x v="5"/>
  </r>
  <r>
    <m/>
    <m/>
    <m/>
    <x v="13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919">
  <r>
    <n v="10687136"/>
    <n v="26666"/>
    <n v="1"/>
    <x v="0"/>
  </r>
  <r>
    <n v="10765199"/>
    <n v="28720"/>
    <n v="2"/>
    <x v="0"/>
  </r>
  <r>
    <n v="10765450"/>
    <n v="39681"/>
    <n v="1"/>
    <x v="0"/>
  </r>
  <r>
    <n v="10765472"/>
    <n v="39056"/>
    <n v="1"/>
    <x v="0"/>
  </r>
  <r>
    <n v="10765699"/>
    <n v="26666"/>
    <n v="1"/>
    <x v="0"/>
  </r>
  <r>
    <n v="10765713"/>
    <n v="26666"/>
    <n v="1"/>
    <x v="0"/>
  </r>
  <r>
    <n v="10765749"/>
    <n v="28720"/>
    <n v="2"/>
    <x v="0"/>
  </r>
  <r>
    <n v="10765830"/>
    <n v="28720"/>
    <n v="1"/>
    <x v="0"/>
  </r>
  <r>
    <n v="10765933"/>
    <n v="36988"/>
    <n v="1"/>
    <x v="0"/>
  </r>
  <r>
    <n v="10765955"/>
    <n v="28720"/>
    <n v="2"/>
    <x v="1"/>
  </r>
  <r>
    <n v="10766025"/>
    <n v="34190"/>
    <n v="2"/>
    <x v="0"/>
  </r>
  <r>
    <n v="10766198"/>
    <n v="26666"/>
    <n v="2"/>
    <x v="0"/>
  </r>
  <r>
    <n v="10910055"/>
    <n v="28720"/>
    <n v="2"/>
    <x v="0"/>
  </r>
  <r>
    <n v="10910072"/>
    <n v="39043"/>
    <n v="1"/>
    <x v="0"/>
  </r>
  <r>
    <n v="10910109"/>
    <n v="39681"/>
    <n v="2"/>
    <x v="0"/>
  </r>
  <r>
    <n v="10962848"/>
    <n v="26666"/>
    <n v="2"/>
    <x v="1"/>
  </r>
  <r>
    <n v="10980307"/>
    <n v="39681"/>
    <n v="1"/>
    <x v="0"/>
  </r>
  <r>
    <n v="10980340"/>
    <n v="39043"/>
    <n v="2"/>
    <x v="0"/>
  </r>
  <r>
    <n v="10980407"/>
    <n v="28720"/>
    <n v="1"/>
    <x v="0"/>
  </r>
  <r>
    <n v="10980415"/>
    <n v="28720"/>
    <n v="1"/>
    <x v="0"/>
  </r>
  <r>
    <n v="10980433"/>
    <n v="28720"/>
    <n v="2"/>
    <x v="0"/>
  </r>
  <r>
    <n v="10980791"/>
    <n v="26666"/>
    <n v="1"/>
    <x v="0"/>
  </r>
  <r>
    <n v="10981041"/>
    <n v="39105"/>
    <n v="1"/>
    <x v="0"/>
  </r>
  <r>
    <n v="10989482"/>
    <n v="37002"/>
    <n v="3"/>
    <x v="2"/>
  </r>
  <r>
    <n v="11016099"/>
    <n v="39056"/>
    <n v="2"/>
    <x v="0"/>
  </r>
  <r>
    <n v="11099860"/>
    <n v="36988"/>
    <n v="1"/>
    <x v="0"/>
  </r>
  <r>
    <n v="11100411"/>
    <n v="28720"/>
    <n v="1"/>
    <x v="0"/>
  </r>
  <r>
    <n v="11101596"/>
    <n v="42521"/>
    <n v="1"/>
    <x v="0"/>
  </r>
  <r>
    <n v="11102675"/>
    <n v="39681"/>
    <n v="1"/>
    <x v="0"/>
  </r>
  <r>
    <n v="11102806"/>
    <n v="39105"/>
    <n v="1"/>
    <x v="0"/>
  </r>
  <r>
    <n v="11103691"/>
    <n v="44575"/>
    <n v="1"/>
    <x v="0"/>
  </r>
  <r>
    <n v="11103893"/>
    <n v="28720"/>
    <n v="2"/>
    <x v="1"/>
  </r>
  <r>
    <n v="11104235"/>
    <n v="36988"/>
    <n v="1"/>
    <x v="0"/>
  </r>
  <r>
    <n v="11104441"/>
    <n v="34190"/>
    <n v="2"/>
    <x v="0"/>
  </r>
  <r>
    <n v="11104522"/>
    <n v="39056"/>
    <n v="2"/>
    <x v="0"/>
  </r>
  <r>
    <n v="11104603"/>
    <n v="28720"/>
    <n v="1"/>
    <x v="0"/>
  </r>
  <r>
    <n v="11104843"/>
    <n v="26666"/>
    <n v="1"/>
    <x v="0"/>
  </r>
  <r>
    <n v="11104861"/>
    <n v="26666"/>
    <n v="2"/>
    <x v="1"/>
  </r>
  <r>
    <n v="11105320"/>
    <n v="28720"/>
    <n v="2"/>
    <x v="0"/>
  </r>
  <r>
    <n v="11105395"/>
    <n v="37051"/>
    <n v="1"/>
    <x v="0"/>
  </r>
  <r>
    <n v="11105852"/>
    <n v="36988"/>
    <n v="1"/>
    <x v="0"/>
  </r>
  <r>
    <n v="11105903"/>
    <n v="44575"/>
    <n v="2"/>
    <x v="0"/>
  </r>
  <r>
    <n v="11106043"/>
    <n v="42521"/>
    <n v="2"/>
    <x v="0"/>
  </r>
  <r>
    <n v="11106108"/>
    <n v="39681"/>
    <n v="1"/>
    <x v="0"/>
  </r>
  <r>
    <n v="11106113"/>
    <n v="34190"/>
    <n v="1"/>
    <x v="0"/>
  </r>
  <r>
    <n v="11106345"/>
    <n v="44575"/>
    <n v="1"/>
    <x v="0"/>
  </r>
  <r>
    <n v="11107330"/>
    <n v="36988"/>
    <n v="2"/>
    <x v="1"/>
  </r>
  <r>
    <n v="11107513"/>
    <n v="42459"/>
    <n v="1"/>
    <x v="0"/>
  </r>
  <r>
    <n v="11108018"/>
    <n v="26666"/>
    <n v="2"/>
    <x v="0"/>
  </r>
  <r>
    <n v="11108124"/>
    <n v="44525"/>
    <n v="1"/>
    <x v="0"/>
  </r>
  <r>
    <n v="11108133"/>
    <n v="37051"/>
    <n v="1"/>
    <x v="0"/>
  </r>
  <r>
    <n v="11108361"/>
    <n v="39056"/>
    <n v="1"/>
    <x v="0"/>
  </r>
  <r>
    <n v="11108382"/>
    <n v="37627"/>
    <n v="1"/>
    <x v="0"/>
  </r>
  <r>
    <n v="11108386"/>
    <n v="26666"/>
    <n v="1"/>
    <x v="0"/>
  </r>
  <r>
    <n v="11108592"/>
    <n v="26666"/>
    <n v="1"/>
    <x v="0"/>
  </r>
  <r>
    <n v="11108723"/>
    <n v="39105"/>
    <n v="3"/>
    <x v="2"/>
  </r>
  <r>
    <n v="11109070"/>
    <n v="32136"/>
    <n v="1"/>
    <x v="0"/>
  </r>
  <r>
    <n v="11109129"/>
    <n v="28720"/>
    <n v="1"/>
    <x v="0"/>
  </r>
  <r>
    <n v="11109173"/>
    <n v="39105"/>
    <n v="3"/>
    <x v="2"/>
  </r>
  <r>
    <n v="11109249"/>
    <n v="39043"/>
    <n v="1"/>
    <x v="0"/>
  </r>
  <r>
    <n v="11116179"/>
    <n v="26666"/>
    <n v="1"/>
    <x v="0"/>
  </r>
  <r>
    <n v="11116361"/>
    <n v="28720"/>
    <n v="1"/>
    <x v="0"/>
  </r>
  <r>
    <n v="11140046"/>
    <n v="26666"/>
    <n v="2"/>
    <x v="1"/>
  </r>
  <r>
    <n v="11140301"/>
    <n v="37002"/>
    <n v="3"/>
    <x v="3"/>
  </r>
  <r>
    <n v="11155251"/>
    <n v="26666"/>
    <n v="1"/>
    <x v="0"/>
  </r>
  <r>
    <n v="11156206"/>
    <n v="28720"/>
    <n v="3"/>
    <x v="2"/>
  </r>
  <r>
    <n v="11156431"/>
    <n v="39043"/>
    <n v="1"/>
    <x v="0"/>
  </r>
  <r>
    <n v="11156446"/>
    <n v="44575"/>
    <n v="2"/>
    <x v="1"/>
  </r>
  <r>
    <n v="11156448"/>
    <n v="39105"/>
    <n v="2"/>
    <x v="1"/>
  </r>
  <r>
    <n v="11163538"/>
    <n v="37627"/>
    <n v="1"/>
    <x v="0"/>
  </r>
  <r>
    <n v="11163669"/>
    <n v="37627"/>
    <n v="1"/>
    <x v="0"/>
  </r>
  <r>
    <n v="11179759"/>
    <n v="26666"/>
    <n v="1"/>
    <x v="0"/>
  </r>
  <r>
    <n v="11180598"/>
    <n v="42521"/>
    <n v="2"/>
    <x v="1"/>
  </r>
  <r>
    <n v="11180665"/>
    <n v="44575"/>
    <n v="2"/>
    <x v="0"/>
  </r>
  <r>
    <n v="11180791"/>
    <n v="39681"/>
    <n v="1"/>
    <x v="0"/>
  </r>
  <r>
    <n v="11180828"/>
    <n v="26666"/>
    <n v="1"/>
    <x v="0"/>
  </r>
  <r>
    <n v="11180869"/>
    <n v="26666"/>
    <n v="1"/>
    <x v="0"/>
  </r>
  <r>
    <n v="11182078"/>
    <n v="28720"/>
    <n v="3"/>
    <x v="2"/>
  </r>
  <r>
    <n v="11182379"/>
    <n v="39043"/>
    <n v="1"/>
    <x v="0"/>
  </r>
  <r>
    <n v="11182468"/>
    <n v="36988"/>
    <n v="1"/>
    <x v="0"/>
  </r>
  <r>
    <n v="11183291"/>
    <n v="37627"/>
    <n v="1"/>
    <x v="0"/>
  </r>
  <r>
    <n v="11186527"/>
    <n v="32136"/>
    <n v="2"/>
    <x v="0"/>
  </r>
  <r>
    <n v="11187519"/>
    <n v="44513"/>
    <n v="1"/>
    <x v="0"/>
  </r>
  <r>
    <n v="11187527"/>
    <n v="44575"/>
    <n v="1"/>
    <x v="0"/>
  </r>
  <r>
    <n v="11187564"/>
    <n v="39043"/>
    <n v="1"/>
    <x v="0"/>
  </r>
  <r>
    <n v="11187565"/>
    <n v="44575"/>
    <n v="1"/>
    <x v="0"/>
  </r>
  <r>
    <n v="11188013"/>
    <n v="37627"/>
    <n v="1"/>
    <x v="0"/>
  </r>
  <r>
    <n v="11188724"/>
    <n v="28720"/>
    <n v="1"/>
    <x v="0"/>
  </r>
  <r>
    <n v="11189017"/>
    <n v="36988"/>
    <n v="1"/>
    <x v="0"/>
  </r>
  <r>
    <n v="11189491"/>
    <n v="44575"/>
    <n v="1"/>
    <x v="0"/>
  </r>
  <r>
    <n v="11190086"/>
    <n v="44575"/>
    <n v="1"/>
    <x v="0"/>
  </r>
  <r>
    <n v="11190176"/>
    <n v="28720"/>
    <n v="1"/>
    <x v="0"/>
  </r>
  <r>
    <n v="11190705"/>
    <n v="26666"/>
    <n v="1"/>
    <x v="0"/>
  </r>
  <r>
    <n v="11191673"/>
    <n v="39043"/>
    <n v="3"/>
    <x v="2"/>
  </r>
  <r>
    <n v="11191680"/>
    <n v="39681"/>
    <n v="1"/>
    <x v="0"/>
  </r>
  <r>
    <n v="11191683"/>
    <n v="39043"/>
    <n v="2"/>
    <x v="0"/>
  </r>
  <r>
    <n v="11192150"/>
    <n v="39043"/>
    <n v="3"/>
    <x v="2"/>
  </r>
  <r>
    <n v="11192168"/>
    <n v="36988"/>
    <n v="1"/>
    <x v="0"/>
  </r>
  <r>
    <n v="11192173"/>
    <n v="42521"/>
    <n v="1"/>
    <x v="0"/>
  </r>
  <r>
    <n v="11192647"/>
    <n v="39043"/>
    <n v="2"/>
    <x v="1"/>
  </r>
  <r>
    <n v="11193172"/>
    <n v="28720"/>
    <n v="1"/>
    <x v="0"/>
  </r>
  <r>
    <n v="11193183"/>
    <n v="28720"/>
    <n v="1"/>
    <x v="0"/>
  </r>
  <r>
    <n v="11194020"/>
    <n v="39105"/>
    <n v="1"/>
    <x v="0"/>
  </r>
  <r>
    <n v="11194708"/>
    <n v="39043"/>
    <n v="1"/>
    <x v="0"/>
  </r>
  <r>
    <n v="11194862"/>
    <n v="39681"/>
    <n v="1"/>
    <x v="0"/>
  </r>
  <r>
    <n v="11195208"/>
    <n v="42521"/>
    <n v="2"/>
    <x v="0"/>
  </r>
  <r>
    <n v="11195213"/>
    <n v="28720"/>
    <n v="1"/>
    <x v="0"/>
  </r>
  <r>
    <n v="11195225"/>
    <n v="37627"/>
    <n v="1"/>
    <x v="0"/>
  </r>
  <r>
    <n v="11195432"/>
    <n v="36988"/>
    <n v="1"/>
    <x v="0"/>
  </r>
  <r>
    <n v="11195961"/>
    <n v="28720"/>
    <n v="2"/>
    <x v="0"/>
  </r>
  <r>
    <n v="11195997"/>
    <n v="36988"/>
    <n v="1"/>
    <x v="0"/>
  </r>
  <r>
    <n v="11196001"/>
    <n v="37051"/>
    <n v="2"/>
    <x v="0"/>
  </r>
  <r>
    <n v="11196149"/>
    <n v="39681"/>
    <n v="1"/>
    <x v="0"/>
  </r>
  <r>
    <n v="11196220"/>
    <n v="28720"/>
    <n v="1"/>
    <x v="0"/>
  </r>
  <r>
    <n v="11196402"/>
    <n v="28720"/>
    <n v="1"/>
    <x v="0"/>
  </r>
  <r>
    <n v="11196605"/>
    <n v="26666"/>
    <n v="1"/>
    <x v="0"/>
  </r>
  <r>
    <n v="11196852"/>
    <n v="28720"/>
    <n v="4"/>
    <x v="1"/>
  </r>
  <r>
    <n v="11196854"/>
    <n v="28720"/>
    <n v="1"/>
    <x v="0"/>
  </r>
  <r>
    <n v="11196855"/>
    <n v="39043"/>
    <n v="2"/>
    <x v="1"/>
  </r>
  <r>
    <n v="11196860"/>
    <n v="39056"/>
    <n v="1"/>
    <x v="0"/>
  </r>
  <r>
    <n v="11197276"/>
    <n v="34190"/>
    <n v="2"/>
    <x v="0"/>
  </r>
  <r>
    <n v="11197468"/>
    <n v="44575"/>
    <n v="1"/>
    <x v="0"/>
  </r>
  <r>
    <n v="11197485"/>
    <n v="32136"/>
    <n v="1"/>
    <x v="0"/>
  </r>
  <r>
    <n v="11197754"/>
    <n v="28720"/>
    <n v="1"/>
    <x v="0"/>
  </r>
  <r>
    <n v="11197830"/>
    <n v="28720"/>
    <n v="3"/>
    <x v="2"/>
  </r>
  <r>
    <n v="11198038"/>
    <n v="28720"/>
    <n v="2"/>
    <x v="0"/>
  </r>
  <r>
    <n v="11198197"/>
    <n v="36988"/>
    <n v="2"/>
    <x v="0"/>
  </r>
  <r>
    <n v="11198370"/>
    <n v="28720"/>
    <n v="1"/>
    <x v="0"/>
  </r>
  <r>
    <n v="11198434"/>
    <n v="28720"/>
    <n v="2"/>
    <x v="0"/>
  </r>
  <r>
    <n v="11198607"/>
    <n v="36988"/>
    <n v="1"/>
    <x v="0"/>
  </r>
  <r>
    <n v="11198638"/>
    <n v="28720"/>
    <n v="2"/>
    <x v="0"/>
  </r>
  <r>
    <n v="11199007"/>
    <n v="39105"/>
    <n v="1"/>
    <x v="0"/>
  </r>
  <r>
    <n v="11199124"/>
    <n v="26666"/>
    <n v="3"/>
    <x v="2"/>
  </r>
  <r>
    <n v="11199126"/>
    <n v="28720"/>
    <n v="1"/>
    <x v="0"/>
  </r>
  <r>
    <n v="11199134"/>
    <n v="26666"/>
    <n v="1"/>
    <x v="0"/>
  </r>
  <r>
    <n v="11199232"/>
    <n v="37002"/>
    <n v="2"/>
    <x v="0"/>
  </r>
  <r>
    <n v="11199331"/>
    <n v="28720"/>
    <n v="1"/>
    <x v="0"/>
  </r>
  <r>
    <n v="11199336"/>
    <n v="39043"/>
    <n v="1"/>
    <x v="0"/>
  </r>
  <r>
    <n v="11199338"/>
    <n v="28720"/>
    <n v="2"/>
    <x v="0"/>
  </r>
  <r>
    <n v="11199341"/>
    <n v="28720"/>
    <n v="1"/>
    <x v="0"/>
  </r>
  <r>
    <n v="11199352"/>
    <n v="34190"/>
    <n v="1"/>
    <x v="0"/>
  </r>
  <r>
    <n v="11199357"/>
    <n v="34190"/>
    <n v="1"/>
    <x v="0"/>
  </r>
  <r>
    <n v="11199653"/>
    <n v="26666"/>
    <n v="1"/>
    <x v="0"/>
  </r>
  <r>
    <n v="11200580"/>
    <n v="39043"/>
    <n v="1"/>
    <x v="0"/>
  </r>
  <r>
    <n v="11200600"/>
    <n v="28720"/>
    <n v="3"/>
    <x v="2"/>
  </r>
  <r>
    <n v="11200605"/>
    <n v="28720"/>
    <n v="2"/>
    <x v="0"/>
  </r>
  <r>
    <n v="11200848"/>
    <n v="26666"/>
    <n v="1"/>
    <x v="0"/>
  </r>
  <r>
    <n v="11200867"/>
    <n v="37051"/>
    <n v="2"/>
    <x v="1"/>
  </r>
  <r>
    <n v="11200876"/>
    <n v="39043"/>
    <n v="2"/>
    <x v="0"/>
  </r>
  <r>
    <n v="11200898"/>
    <n v="39105"/>
    <n v="1"/>
    <x v="0"/>
  </r>
  <r>
    <n v="11201473"/>
    <n v="37051"/>
    <n v="1"/>
    <x v="0"/>
  </r>
  <r>
    <n v="11201527"/>
    <n v="26666"/>
    <n v="2"/>
    <x v="1"/>
  </r>
  <r>
    <n v="11201544"/>
    <n v="28720"/>
    <n v="2"/>
    <x v="0"/>
  </r>
  <r>
    <n v="11202369"/>
    <n v="39043"/>
    <n v="2"/>
    <x v="0"/>
  </r>
  <r>
    <n v="11202753"/>
    <n v="44575"/>
    <n v="2"/>
    <x v="0"/>
  </r>
  <r>
    <n v="11202833"/>
    <n v="26149"/>
    <n v="3"/>
    <x v="3"/>
  </r>
  <r>
    <n v="11202903"/>
    <n v="34190"/>
    <n v="3"/>
    <x v="2"/>
  </r>
  <r>
    <n v="11203521"/>
    <n v="39056"/>
    <n v="1"/>
    <x v="0"/>
  </r>
  <r>
    <n v="11203593"/>
    <n v="44575"/>
    <n v="3"/>
    <x v="3"/>
  </r>
  <r>
    <n v="11203595"/>
    <n v="39105"/>
    <n v="1"/>
    <x v="0"/>
  </r>
  <r>
    <n v="11203683"/>
    <n v="39043"/>
    <n v="1"/>
    <x v="0"/>
  </r>
  <r>
    <n v="11203867"/>
    <n v="28720"/>
    <n v="2"/>
    <x v="0"/>
  </r>
  <r>
    <n v="11204021"/>
    <n v="39681"/>
    <n v="1"/>
    <x v="0"/>
  </r>
  <r>
    <n v="11204038"/>
    <n v="44575"/>
    <n v="2"/>
    <x v="1"/>
  </r>
  <r>
    <n v="11204040"/>
    <n v="44575"/>
    <n v="2"/>
    <x v="1"/>
  </r>
  <r>
    <n v="11204042"/>
    <n v="44575"/>
    <n v="1"/>
    <x v="0"/>
  </r>
  <r>
    <n v="11204116"/>
    <n v="39043"/>
    <n v="5"/>
    <x v="4"/>
  </r>
  <r>
    <n v="11204471"/>
    <n v="39043"/>
    <n v="2"/>
    <x v="1"/>
  </r>
  <r>
    <n v="11204937"/>
    <n v="28720"/>
    <n v="1"/>
    <x v="0"/>
  </r>
  <r>
    <n v="11205084"/>
    <n v="28720"/>
    <n v="1"/>
    <x v="0"/>
  </r>
  <r>
    <n v="11205088"/>
    <n v="39105"/>
    <n v="2"/>
    <x v="0"/>
  </r>
  <r>
    <n v="11205091"/>
    <n v="15827"/>
    <n v="1"/>
    <x v="0"/>
  </r>
  <r>
    <n v="11205360"/>
    <n v="34190"/>
    <n v="4"/>
    <x v="5"/>
  </r>
  <r>
    <n v="11208049"/>
    <n v="31620"/>
    <n v="1"/>
    <x v="0"/>
  </r>
  <r>
    <n v="11208508"/>
    <n v="39105"/>
    <n v="1"/>
    <x v="0"/>
  </r>
  <r>
    <n v="11208882"/>
    <n v="39043"/>
    <n v="3"/>
    <x v="2"/>
  </r>
  <r>
    <n v="11208891"/>
    <n v="28720"/>
    <n v="1"/>
    <x v="0"/>
  </r>
  <r>
    <n v="11208918"/>
    <n v="26666"/>
    <n v="1"/>
    <x v="0"/>
  </r>
  <r>
    <n v="11209101"/>
    <n v="26666"/>
    <n v="1"/>
    <x v="0"/>
  </r>
  <r>
    <n v="11209213"/>
    <n v="26666"/>
    <n v="1"/>
    <x v="0"/>
  </r>
  <r>
    <n v="11209367"/>
    <n v="26666"/>
    <n v="1"/>
    <x v="0"/>
  </r>
  <r>
    <n v="11209482"/>
    <n v="26666"/>
    <n v="1"/>
    <x v="0"/>
  </r>
  <r>
    <n v="11209522"/>
    <n v="28720"/>
    <n v="3"/>
    <x v="2"/>
  </r>
  <r>
    <n v="11209538"/>
    <n v="39105"/>
    <n v="1"/>
    <x v="0"/>
  </r>
  <r>
    <n v="11209554"/>
    <n v="44575"/>
    <n v="1"/>
    <x v="0"/>
  </r>
  <r>
    <n v="11209662"/>
    <n v="42471"/>
    <n v="1"/>
    <x v="0"/>
  </r>
  <r>
    <n v="11209874"/>
    <n v="37002"/>
    <n v="1"/>
    <x v="0"/>
  </r>
  <r>
    <n v="11210145"/>
    <n v="28720"/>
    <n v="1"/>
    <x v="0"/>
  </r>
  <r>
    <n v="11210283"/>
    <n v="26666"/>
    <n v="2"/>
    <x v="1"/>
  </r>
  <r>
    <n v="11210287"/>
    <n v="37627"/>
    <n v="1"/>
    <x v="0"/>
  </r>
  <r>
    <n v="11210300"/>
    <n v="44513"/>
    <n v="1"/>
    <x v="0"/>
  </r>
  <r>
    <n v="11210308"/>
    <n v="44513"/>
    <n v="4"/>
    <x v="1"/>
  </r>
  <r>
    <n v="11210329"/>
    <n v="44575"/>
    <n v="1"/>
    <x v="0"/>
  </r>
  <r>
    <n v="11210366"/>
    <n v="39043"/>
    <n v="1"/>
    <x v="0"/>
  </r>
  <r>
    <n v="11210547"/>
    <n v="26666"/>
    <n v="1"/>
    <x v="0"/>
  </r>
  <r>
    <n v="11210663"/>
    <n v="39043"/>
    <n v="2"/>
    <x v="1"/>
  </r>
  <r>
    <n v="11210677"/>
    <n v="39043"/>
    <n v="1"/>
    <x v="0"/>
  </r>
  <r>
    <n v="11210678"/>
    <n v="39056"/>
    <n v="4"/>
    <x v="1"/>
  </r>
  <r>
    <n v="11210679"/>
    <n v="28720"/>
    <n v="3"/>
    <x v="2"/>
  </r>
  <r>
    <n v="11210681"/>
    <n v="39105"/>
    <n v="2"/>
    <x v="0"/>
  </r>
  <r>
    <n v="11210682"/>
    <n v="39105"/>
    <n v="1"/>
    <x v="0"/>
  </r>
  <r>
    <n v="11210685"/>
    <n v="28720"/>
    <n v="2"/>
    <x v="1"/>
  </r>
  <r>
    <n v="11210743"/>
    <n v="39043"/>
    <n v="2"/>
    <x v="0"/>
  </r>
  <r>
    <n v="11210777"/>
    <n v="44575"/>
    <n v="1"/>
    <x v="0"/>
  </r>
  <r>
    <n v="11210793"/>
    <n v="39681"/>
    <n v="1"/>
    <x v="0"/>
  </r>
  <r>
    <n v="11210849"/>
    <n v="37627"/>
    <n v="1"/>
    <x v="0"/>
  </r>
  <r>
    <n v="11210874"/>
    <n v="26666"/>
    <n v="2"/>
    <x v="1"/>
  </r>
  <r>
    <n v="11210902"/>
    <n v="39043"/>
    <n v="3"/>
    <x v="2"/>
  </r>
  <r>
    <n v="11210944"/>
    <n v="44575"/>
    <n v="2"/>
    <x v="0"/>
  </r>
  <r>
    <n v="11210946"/>
    <n v="32136"/>
    <n v="2"/>
    <x v="0"/>
  </r>
  <r>
    <n v="11211052"/>
    <n v="26666"/>
    <n v="1"/>
    <x v="0"/>
  </r>
  <r>
    <n v="11211148"/>
    <n v="44575"/>
    <n v="1"/>
    <x v="0"/>
  </r>
  <r>
    <n v="11211159"/>
    <n v="37627"/>
    <n v="1"/>
    <x v="0"/>
  </r>
  <r>
    <n v="11211175"/>
    <n v="44525"/>
    <n v="2"/>
    <x v="1"/>
  </r>
  <r>
    <n v="11211296"/>
    <n v="42521"/>
    <n v="2"/>
    <x v="1"/>
  </r>
  <r>
    <n v="11211324"/>
    <n v="28720"/>
    <n v="2"/>
    <x v="1"/>
  </r>
  <r>
    <n v="11211334"/>
    <n v="39681"/>
    <n v="2"/>
    <x v="0"/>
  </r>
  <r>
    <n v="11211347"/>
    <n v="36988"/>
    <n v="2"/>
    <x v="0"/>
  </r>
  <r>
    <n v="11211474"/>
    <n v="26666"/>
    <n v="1"/>
    <x v="0"/>
  </r>
  <r>
    <n v="11211553"/>
    <n v="36988"/>
    <n v="2"/>
    <x v="0"/>
  </r>
  <r>
    <n v="11211764"/>
    <n v="42521"/>
    <n v="1"/>
    <x v="0"/>
  </r>
  <r>
    <n v="11212039"/>
    <n v="28720"/>
    <n v="1"/>
    <x v="0"/>
  </r>
  <r>
    <n v="11212405"/>
    <n v="44575"/>
    <n v="1"/>
    <x v="0"/>
  </r>
  <r>
    <n v="11212658"/>
    <n v="37051"/>
    <n v="1"/>
    <x v="0"/>
  </r>
  <r>
    <n v="11212703"/>
    <n v="28720"/>
    <n v="1"/>
    <x v="0"/>
  </r>
  <r>
    <n v="11212748"/>
    <n v="28720"/>
    <n v="2"/>
    <x v="0"/>
  </r>
  <r>
    <n v="11212763"/>
    <n v="36988"/>
    <n v="1"/>
    <x v="0"/>
  </r>
  <r>
    <n v="11212788"/>
    <n v="39105"/>
    <n v="3"/>
    <x v="3"/>
  </r>
  <r>
    <n v="11212933"/>
    <n v="42521"/>
    <n v="1"/>
    <x v="0"/>
  </r>
  <r>
    <n v="11212961"/>
    <n v="39043"/>
    <n v="1"/>
    <x v="0"/>
  </r>
  <r>
    <n v="11213058"/>
    <n v="26666"/>
    <n v="1"/>
    <x v="0"/>
  </r>
  <r>
    <n v="11213077"/>
    <n v="42521"/>
    <n v="3"/>
    <x v="2"/>
  </r>
  <r>
    <n v="11213241"/>
    <n v="28720"/>
    <n v="1"/>
    <x v="0"/>
  </r>
  <r>
    <n v="11213347"/>
    <n v="36988"/>
    <n v="2"/>
    <x v="1"/>
  </r>
  <r>
    <n v="11213499"/>
    <n v="44575"/>
    <n v="2"/>
    <x v="0"/>
  </r>
  <r>
    <n v="11213562"/>
    <n v="42521"/>
    <n v="1"/>
    <x v="0"/>
  </r>
  <r>
    <n v="11213854"/>
    <n v="26666"/>
    <n v="2"/>
    <x v="0"/>
  </r>
  <r>
    <n v="11214248"/>
    <n v="32136"/>
    <n v="1"/>
    <x v="0"/>
  </r>
  <r>
    <n v="11214607"/>
    <n v="39681"/>
    <n v="1"/>
    <x v="0"/>
  </r>
  <r>
    <n v="11214711"/>
    <n v="28720"/>
    <n v="2"/>
    <x v="0"/>
  </r>
  <r>
    <n v="11214749"/>
    <n v="31683"/>
    <n v="1"/>
    <x v="0"/>
  </r>
  <r>
    <n v="11214753"/>
    <n v="28720"/>
    <n v="5"/>
    <x v="6"/>
  </r>
  <r>
    <n v="11214754"/>
    <n v="44525"/>
    <n v="2"/>
    <x v="0"/>
  </r>
  <r>
    <n v="11214862"/>
    <n v="28720"/>
    <n v="2"/>
    <x v="0"/>
  </r>
  <r>
    <n v="11214870"/>
    <n v="42521"/>
    <n v="1"/>
    <x v="0"/>
  </r>
  <r>
    <n v="11214879"/>
    <n v="39043"/>
    <n v="2"/>
    <x v="0"/>
  </r>
  <r>
    <n v="11215046"/>
    <n v="32136"/>
    <n v="1"/>
    <x v="0"/>
  </r>
  <r>
    <n v="11215172"/>
    <n v="36988"/>
    <n v="1"/>
    <x v="0"/>
  </r>
  <r>
    <n v="11215237"/>
    <n v="39105"/>
    <n v="2"/>
    <x v="0"/>
  </r>
  <r>
    <n v="11215784"/>
    <n v="26666"/>
    <n v="1"/>
    <x v="0"/>
  </r>
  <r>
    <n v="11216122"/>
    <n v="26666"/>
    <n v="1"/>
    <x v="0"/>
  </r>
  <r>
    <n v="11216173"/>
    <n v="42521"/>
    <n v="1"/>
    <x v="0"/>
  </r>
  <r>
    <n v="11216459"/>
    <n v="39043"/>
    <n v="1"/>
    <x v="0"/>
  </r>
  <r>
    <n v="11216462"/>
    <n v="42521"/>
    <n v="1"/>
    <x v="0"/>
  </r>
  <r>
    <n v="11216471"/>
    <n v="37627"/>
    <n v="2"/>
    <x v="0"/>
  </r>
  <r>
    <n v="11216489"/>
    <n v="28720"/>
    <n v="2"/>
    <x v="1"/>
  </r>
  <r>
    <n v="11216493"/>
    <n v="26666"/>
    <n v="1"/>
    <x v="0"/>
  </r>
  <r>
    <n v="11216531"/>
    <n v="28720"/>
    <n v="1"/>
    <x v="0"/>
  </r>
  <r>
    <n v="11216724"/>
    <n v="26666"/>
    <n v="4"/>
    <x v="5"/>
  </r>
  <r>
    <n v="11217091"/>
    <n v="44525"/>
    <n v="1"/>
    <x v="0"/>
  </r>
  <r>
    <n v="11217102"/>
    <n v="39681"/>
    <n v="1"/>
    <x v="0"/>
  </r>
  <r>
    <n v="11217103"/>
    <n v="42459"/>
    <n v="2"/>
    <x v="0"/>
  </r>
  <r>
    <n v="11217199"/>
    <n v="28720"/>
    <n v="1"/>
    <x v="0"/>
  </r>
  <r>
    <n v="11217205"/>
    <n v="28720"/>
    <n v="2"/>
    <x v="1"/>
  </r>
  <r>
    <n v="11217257"/>
    <n v="39043"/>
    <n v="1"/>
    <x v="0"/>
  </r>
  <r>
    <n v="11217538"/>
    <n v="39043"/>
    <n v="2"/>
    <x v="0"/>
  </r>
  <r>
    <n v="11217736"/>
    <n v="37627"/>
    <n v="1"/>
    <x v="0"/>
  </r>
  <r>
    <n v="11217900"/>
    <n v="36988"/>
    <n v="1"/>
    <x v="0"/>
  </r>
  <r>
    <n v="11217922"/>
    <n v="26666"/>
    <n v="2"/>
    <x v="0"/>
  </r>
  <r>
    <n v="11217964"/>
    <n v="42521"/>
    <n v="1"/>
    <x v="0"/>
  </r>
  <r>
    <n v="11217974"/>
    <n v="39681"/>
    <n v="1"/>
    <x v="0"/>
  </r>
  <r>
    <n v="11218156"/>
    <n v="39681"/>
    <n v="1"/>
    <x v="0"/>
  </r>
  <r>
    <n v="11218271"/>
    <n v="39105"/>
    <n v="1"/>
    <x v="0"/>
  </r>
  <r>
    <n v="11218360"/>
    <n v="39043"/>
    <n v="1"/>
    <x v="0"/>
  </r>
  <r>
    <n v="11218535"/>
    <n v="39043"/>
    <n v="2"/>
    <x v="1"/>
  </r>
  <r>
    <n v="11218773"/>
    <n v="44575"/>
    <n v="1"/>
    <x v="0"/>
  </r>
  <r>
    <n v="11219255"/>
    <n v="26666"/>
    <n v="2"/>
    <x v="1"/>
  </r>
  <r>
    <n v="11219350"/>
    <n v="28720"/>
    <n v="2"/>
    <x v="1"/>
  </r>
  <r>
    <n v="11219509"/>
    <n v="39043"/>
    <n v="1"/>
    <x v="0"/>
  </r>
  <r>
    <n v="11219547"/>
    <n v="26666"/>
    <n v="1"/>
    <x v="0"/>
  </r>
  <r>
    <n v="11219810"/>
    <n v="42521"/>
    <n v="1"/>
    <x v="0"/>
  </r>
  <r>
    <n v="11219831"/>
    <n v="28720"/>
    <n v="1"/>
    <x v="0"/>
  </r>
  <r>
    <n v="11220074"/>
    <n v="39043"/>
    <n v="1"/>
    <x v="0"/>
  </r>
  <r>
    <n v="11220880"/>
    <n v="28720"/>
    <n v="3"/>
    <x v="2"/>
  </r>
  <r>
    <n v="11220882"/>
    <n v="28720"/>
    <n v="2"/>
    <x v="0"/>
  </r>
  <r>
    <n v="11220883"/>
    <n v="39105"/>
    <n v="1"/>
    <x v="0"/>
  </r>
  <r>
    <n v="11220887"/>
    <n v="28720"/>
    <n v="2"/>
    <x v="1"/>
  </r>
  <r>
    <n v="11220892"/>
    <n v="28720"/>
    <n v="1"/>
    <x v="0"/>
  </r>
  <r>
    <n v="11220918"/>
    <n v="39043"/>
    <n v="4"/>
    <x v="1"/>
  </r>
  <r>
    <n v="11221450"/>
    <n v="39043"/>
    <n v="1"/>
    <x v="0"/>
  </r>
  <r>
    <n v="11222367"/>
    <n v="39043"/>
    <n v="1"/>
    <x v="0"/>
  </r>
  <r>
    <n v="11222850"/>
    <n v="39105"/>
    <n v="1"/>
    <x v="0"/>
  </r>
  <r>
    <n v="11223236"/>
    <n v="36988"/>
    <n v="1"/>
    <x v="0"/>
  </r>
  <r>
    <n v="11223834"/>
    <n v="42521"/>
    <n v="1"/>
    <x v="0"/>
  </r>
  <r>
    <n v="11223840"/>
    <n v="37051"/>
    <n v="1"/>
    <x v="0"/>
  </r>
  <r>
    <n v="11224262"/>
    <n v="28720"/>
    <n v="5"/>
    <x v="6"/>
  </r>
  <r>
    <n v="11224266"/>
    <n v="28720"/>
    <n v="5"/>
    <x v="6"/>
  </r>
  <r>
    <n v="11224458"/>
    <n v="39043"/>
    <n v="1"/>
    <x v="0"/>
  </r>
  <r>
    <n v="11224952"/>
    <n v="39043"/>
    <n v="1"/>
    <x v="0"/>
  </r>
  <r>
    <n v="11225340"/>
    <n v="26666"/>
    <n v="1"/>
    <x v="0"/>
  </r>
  <r>
    <n v="11225765"/>
    <n v="42521"/>
    <n v="4"/>
    <x v="5"/>
  </r>
  <r>
    <n v="11225960"/>
    <n v="39043"/>
    <n v="2"/>
    <x v="1"/>
  </r>
  <r>
    <n v="11226320"/>
    <n v="39681"/>
    <n v="1"/>
    <x v="0"/>
  </r>
  <r>
    <n v="11226388"/>
    <n v="42521"/>
    <n v="1"/>
    <x v="0"/>
  </r>
  <r>
    <n v="11227223"/>
    <n v="39043"/>
    <n v="1"/>
    <x v="0"/>
  </r>
  <r>
    <n v="11227682"/>
    <n v="42521"/>
    <n v="1"/>
    <x v="0"/>
  </r>
  <r>
    <n v="11227840"/>
    <n v="39105"/>
    <n v="4"/>
    <x v="5"/>
  </r>
  <r>
    <n v="11228949"/>
    <n v="44575"/>
    <n v="1"/>
    <x v="0"/>
  </r>
  <r>
    <n v="11229027"/>
    <n v="39043"/>
    <n v="1"/>
    <x v="0"/>
  </r>
  <r>
    <n v="11229065"/>
    <n v="28720"/>
    <n v="2"/>
    <x v="1"/>
  </r>
  <r>
    <n v="11229299"/>
    <n v="28720"/>
    <n v="2"/>
    <x v="1"/>
  </r>
  <r>
    <n v="11229716"/>
    <n v="44575"/>
    <n v="1"/>
    <x v="0"/>
  </r>
  <r>
    <n v="11229743"/>
    <n v="28720"/>
    <n v="1"/>
    <x v="0"/>
  </r>
  <r>
    <n v="11230092"/>
    <n v="28720"/>
    <n v="1"/>
    <x v="0"/>
  </r>
  <r>
    <n v="11231184"/>
    <n v="39043"/>
    <n v="1"/>
    <x v="0"/>
  </r>
  <r>
    <n v="11232170"/>
    <n v="39043"/>
    <n v="1"/>
    <x v="0"/>
  </r>
  <r>
    <n v="11232308"/>
    <n v="39043"/>
    <n v="1"/>
    <x v="0"/>
  </r>
  <r>
    <n v="11232450"/>
    <n v="28720"/>
    <n v="2"/>
    <x v="0"/>
  </r>
  <r>
    <n v="11232452"/>
    <n v="44575"/>
    <n v="1"/>
    <x v="0"/>
  </r>
  <r>
    <n v="11232456"/>
    <n v="26666"/>
    <n v="1"/>
    <x v="0"/>
  </r>
  <r>
    <n v="11233576"/>
    <n v="44513"/>
    <n v="2"/>
    <x v="0"/>
  </r>
  <r>
    <n v="11233635"/>
    <n v="39043"/>
    <n v="1"/>
    <x v="0"/>
  </r>
  <r>
    <n v="11233761"/>
    <n v="28720"/>
    <n v="1"/>
    <x v="0"/>
  </r>
  <r>
    <n v="11234135"/>
    <n v="34190"/>
    <n v="1"/>
    <x v="0"/>
  </r>
  <r>
    <n v="11234137"/>
    <n v="39105"/>
    <n v="3"/>
    <x v="2"/>
  </r>
  <r>
    <n v="11234864"/>
    <n v="28720"/>
    <n v="2"/>
    <x v="1"/>
  </r>
  <r>
    <n v="11235755"/>
    <n v="44575"/>
    <n v="5"/>
    <x v="6"/>
  </r>
  <r>
    <n v="11235946"/>
    <n v="39043"/>
    <n v="2"/>
    <x v="1"/>
  </r>
  <r>
    <n v="11235948"/>
    <n v="34190"/>
    <n v="1"/>
    <x v="0"/>
  </r>
  <r>
    <n v="11235950"/>
    <n v="39056"/>
    <n v="3"/>
    <x v="2"/>
  </r>
  <r>
    <n v="11235954"/>
    <n v="39043"/>
    <n v="1"/>
    <x v="0"/>
  </r>
  <r>
    <n v="11237391"/>
    <n v="44513"/>
    <n v="2"/>
    <x v="1"/>
  </r>
  <r>
    <n v="11238085"/>
    <n v="39105"/>
    <n v="2"/>
    <x v="0"/>
  </r>
  <r>
    <n v="11238089"/>
    <n v="44575"/>
    <n v="3"/>
    <x v="2"/>
  </r>
  <r>
    <n v="11238095"/>
    <n v="28720"/>
    <n v="3"/>
    <x v="3"/>
  </r>
  <r>
    <n v="11238097"/>
    <n v="28720"/>
    <n v="2"/>
    <x v="1"/>
  </r>
  <r>
    <n v="11238222"/>
    <n v="39105"/>
    <n v="3"/>
    <x v="2"/>
  </r>
  <r>
    <n v="11238568"/>
    <n v="44575"/>
    <n v="2"/>
    <x v="1"/>
  </r>
  <r>
    <n v="11238570"/>
    <n v="44575"/>
    <n v="2"/>
    <x v="1"/>
  </r>
  <r>
    <n v="11238579"/>
    <n v="28720"/>
    <n v="1"/>
    <x v="0"/>
  </r>
  <r>
    <n v="11238582"/>
    <n v="34190"/>
    <n v="3"/>
    <x v="3"/>
  </r>
  <r>
    <n v="11238649"/>
    <n v="39056"/>
    <n v="2"/>
    <x v="1"/>
  </r>
  <r>
    <n v="11238650"/>
    <n v="39105"/>
    <n v="2"/>
    <x v="1"/>
  </r>
  <r>
    <n v="11238661"/>
    <n v="39681"/>
    <n v="1"/>
    <x v="0"/>
  </r>
  <r>
    <n v="11239340"/>
    <n v="28720"/>
    <n v="1"/>
    <x v="0"/>
  </r>
  <r>
    <n v="11239620"/>
    <n v="44575"/>
    <n v="1"/>
    <x v="0"/>
  </r>
  <r>
    <n v="11239647"/>
    <n v="28720"/>
    <n v="4"/>
    <x v="5"/>
  </r>
  <r>
    <n v="11239648"/>
    <n v="28720"/>
    <n v="4"/>
    <x v="5"/>
  </r>
  <r>
    <n v="11239650"/>
    <n v="28720"/>
    <n v="4"/>
    <x v="5"/>
  </r>
  <r>
    <n v="11239652"/>
    <n v="28720"/>
    <n v="4"/>
    <x v="5"/>
  </r>
  <r>
    <n v="11241440"/>
    <n v="44575"/>
    <n v="2"/>
    <x v="1"/>
  </r>
  <r>
    <n v="11241649"/>
    <n v="28720"/>
    <n v="2"/>
    <x v="1"/>
  </r>
  <r>
    <n v="11241733"/>
    <n v="15827"/>
    <n v="1"/>
    <x v="0"/>
  </r>
  <r>
    <n v="11241735"/>
    <n v="28720"/>
    <n v="2"/>
    <x v="0"/>
  </r>
  <r>
    <n v="11241740"/>
    <n v="39105"/>
    <n v="2"/>
    <x v="0"/>
  </r>
  <r>
    <n v="11241931"/>
    <n v="39681"/>
    <n v="1"/>
    <x v="0"/>
  </r>
  <r>
    <n v="11241934"/>
    <n v="37627"/>
    <n v="1"/>
    <x v="0"/>
  </r>
  <r>
    <n v="11241935"/>
    <n v="28720"/>
    <n v="5"/>
    <x v="6"/>
  </r>
  <r>
    <n v="11241936"/>
    <n v="28720"/>
    <n v="5"/>
    <x v="6"/>
  </r>
  <r>
    <n v="11242678"/>
    <n v="44575"/>
    <n v="2"/>
    <x v="0"/>
  </r>
  <r>
    <n v="11243806"/>
    <n v="39105"/>
    <n v="1"/>
    <x v="0"/>
  </r>
  <r>
    <n v="11244967"/>
    <n v="39043"/>
    <n v="1"/>
    <x v="0"/>
  </r>
  <r>
    <n v="11245074"/>
    <n v="44575"/>
    <n v="1"/>
    <x v="0"/>
  </r>
  <r>
    <n v="11245152"/>
    <n v="28720"/>
    <n v="2"/>
    <x v="0"/>
  </r>
  <r>
    <n v="11245468"/>
    <n v="37627"/>
    <n v="1"/>
    <x v="0"/>
  </r>
  <r>
    <n v="11245767"/>
    <n v="39105"/>
    <n v="1"/>
    <x v="0"/>
  </r>
  <r>
    <n v="11246272"/>
    <n v="39681"/>
    <n v="1"/>
    <x v="0"/>
  </r>
  <r>
    <n v="11246641"/>
    <n v="28720"/>
    <n v="2"/>
    <x v="1"/>
  </r>
  <r>
    <n v="11246668"/>
    <n v="26163"/>
    <n v="1"/>
    <x v="0"/>
  </r>
  <r>
    <n v="11246671"/>
    <n v="39043"/>
    <n v="1"/>
    <x v="0"/>
  </r>
  <r>
    <n v="11246676"/>
    <n v="39105"/>
    <n v="1"/>
    <x v="0"/>
  </r>
  <r>
    <n v="11248122"/>
    <n v="39105"/>
    <n v="3"/>
    <x v="2"/>
  </r>
  <r>
    <n v="11248124"/>
    <n v="28720"/>
    <n v="5"/>
    <x v="6"/>
  </r>
  <r>
    <n v="11248126"/>
    <n v="28720"/>
    <n v="5"/>
    <x v="6"/>
  </r>
  <r>
    <n v="11248272"/>
    <n v="39105"/>
    <n v="1"/>
    <x v="0"/>
  </r>
  <r>
    <n v="11248273"/>
    <n v="44575"/>
    <n v="1"/>
    <x v="0"/>
  </r>
  <r>
    <n v="11248800"/>
    <n v="39105"/>
    <n v="1"/>
    <x v="0"/>
  </r>
  <r>
    <n v="11249094"/>
    <n v="31683"/>
    <n v="1"/>
    <x v="0"/>
  </r>
  <r>
    <n v="11249307"/>
    <n v="44525"/>
    <n v="4"/>
    <x v="1"/>
  </r>
  <r>
    <n v="11249342"/>
    <n v="44575"/>
    <n v="1"/>
    <x v="0"/>
  </r>
  <r>
    <n v="11249810"/>
    <n v="44575"/>
    <n v="2"/>
    <x v="0"/>
  </r>
  <r>
    <n v="11249815"/>
    <n v="44575"/>
    <n v="2"/>
    <x v="0"/>
  </r>
  <r>
    <n v="11249816"/>
    <n v="44575"/>
    <n v="1"/>
    <x v="0"/>
  </r>
  <r>
    <n v="11249818"/>
    <n v="39681"/>
    <n v="2"/>
    <x v="1"/>
  </r>
  <r>
    <n v="11250033"/>
    <n v="44575"/>
    <n v="1"/>
    <x v="0"/>
  </r>
  <r>
    <n v="11250037"/>
    <n v="44575"/>
    <n v="2"/>
    <x v="1"/>
  </r>
  <r>
    <n v="11250063"/>
    <n v="31683"/>
    <n v="1"/>
    <x v="0"/>
  </r>
  <r>
    <n v="11251176"/>
    <n v="39105"/>
    <n v="1"/>
    <x v="0"/>
  </r>
  <r>
    <n v="11251177"/>
    <n v="15827"/>
    <n v="1"/>
    <x v="0"/>
  </r>
  <r>
    <n v="11251179"/>
    <n v="26149"/>
    <n v="1"/>
    <x v="0"/>
  </r>
  <r>
    <n v="11251181"/>
    <n v="15827"/>
    <n v="1"/>
    <x v="0"/>
  </r>
  <r>
    <n v="11251199"/>
    <n v="28720"/>
    <n v="1"/>
    <x v="0"/>
  </r>
  <r>
    <n v="11251211"/>
    <n v="28720"/>
    <n v="1"/>
    <x v="0"/>
  </r>
  <r>
    <n v="11253709"/>
    <n v="39043"/>
    <n v="8"/>
    <x v="5"/>
  </r>
  <r>
    <n v="11253886"/>
    <n v="44575"/>
    <n v="2"/>
    <x v="0"/>
  </r>
  <r>
    <n v="11254198"/>
    <n v="44575"/>
    <n v="2"/>
    <x v="1"/>
  </r>
  <r>
    <n v="11254200"/>
    <n v="39681"/>
    <n v="1"/>
    <x v="0"/>
  </r>
  <r>
    <n v="11255429"/>
    <n v="26666"/>
    <n v="1"/>
    <x v="0"/>
  </r>
  <r>
    <n v="11255513"/>
    <n v="44575"/>
    <n v="5"/>
    <x v="6"/>
  </r>
  <r>
    <n v="11255539"/>
    <n v="44575"/>
    <n v="2"/>
    <x v="1"/>
  </r>
  <r>
    <n v="11255557"/>
    <n v="39056"/>
    <n v="1"/>
    <x v="0"/>
  </r>
  <r>
    <n v="11255561"/>
    <n v="31633"/>
    <n v="1"/>
    <x v="0"/>
  </r>
  <r>
    <n v="11255585"/>
    <n v="39105"/>
    <n v="1"/>
    <x v="0"/>
  </r>
  <r>
    <n v="11255592"/>
    <n v="28720"/>
    <n v="2"/>
    <x v="1"/>
  </r>
  <r>
    <n v="11255609"/>
    <n v="28720"/>
    <n v="1"/>
    <x v="0"/>
  </r>
  <r>
    <n v="11256658"/>
    <n v="44575"/>
    <n v="1"/>
    <x v="0"/>
  </r>
  <r>
    <n v="11256979"/>
    <n v="28720"/>
    <n v="1"/>
    <x v="0"/>
  </r>
  <r>
    <n v="11257545"/>
    <n v="28720"/>
    <n v="3"/>
    <x v="2"/>
  </r>
  <r>
    <n v="11257681"/>
    <n v="39681"/>
    <n v="3"/>
    <x v="3"/>
  </r>
  <r>
    <n v="11258084"/>
    <n v="44575"/>
    <n v="3"/>
    <x v="3"/>
  </r>
  <r>
    <n v="11258090"/>
    <n v="44575"/>
    <n v="4"/>
    <x v="1"/>
  </r>
  <r>
    <n v="11258178"/>
    <n v="28720"/>
    <n v="1"/>
    <x v="0"/>
  </r>
  <r>
    <n v="11258596"/>
    <n v="39681"/>
    <n v="5"/>
    <x v="6"/>
  </r>
  <r>
    <n v="11258597"/>
    <n v="39681"/>
    <n v="5"/>
    <x v="6"/>
  </r>
  <r>
    <n v="11258598"/>
    <n v="44575"/>
    <n v="3"/>
    <x v="2"/>
  </r>
  <r>
    <n v="11258600"/>
    <n v="44575"/>
    <n v="2"/>
    <x v="1"/>
  </r>
  <r>
    <n v="11258604"/>
    <n v="44513"/>
    <n v="1"/>
    <x v="0"/>
  </r>
  <r>
    <n v="11258606"/>
    <n v="44525"/>
    <n v="3"/>
    <x v="3"/>
  </r>
  <r>
    <n v="11258621"/>
    <n v="26149"/>
    <n v="1"/>
    <x v="0"/>
  </r>
  <r>
    <n v="11258681"/>
    <n v="44575"/>
    <n v="4"/>
    <x v="1"/>
  </r>
  <r>
    <n v="11258713"/>
    <n v="39681"/>
    <n v="5"/>
    <x v="6"/>
  </r>
  <r>
    <n v="11258729"/>
    <n v="34190"/>
    <n v="2"/>
    <x v="0"/>
  </r>
  <r>
    <n v="11258731"/>
    <n v="44575"/>
    <n v="3"/>
    <x v="3"/>
  </r>
  <r>
    <n v="11258735"/>
    <n v="34190"/>
    <n v="2"/>
    <x v="0"/>
  </r>
  <r>
    <n v="11258741"/>
    <n v="39043"/>
    <n v="2"/>
    <x v="0"/>
  </r>
  <r>
    <n v="11258764"/>
    <n v="39681"/>
    <n v="4"/>
    <x v="1"/>
  </r>
  <r>
    <n v="11258773"/>
    <n v="39043"/>
    <n v="2"/>
    <x v="0"/>
  </r>
  <r>
    <n v="11258860"/>
    <n v="28720"/>
    <n v="1"/>
    <x v="0"/>
  </r>
  <r>
    <n v="11258862"/>
    <n v="39681"/>
    <n v="1"/>
    <x v="0"/>
  </r>
  <r>
    <n v="11259170"/>
    <n v="15827"/>
    <n v="1"/>
    <x v="0"/>
  </r>
  <r>
    <n v="11260761"/>
    <n v="44575"/>
    <n v="3"/>
    <x v="3"/>
  </r>
  <r>
    <n v="11260767"/>
    <n v="39105"/>
    <n v="5"/>
    <x v="6"/>
  </r>
  <r>
    <n v="11260802"/>
    <n v="44575"/>
    <n v="6"/>
    <x v="3"/>
  </r>
  <r>
    <n v="11260804"/>
    <n v="44575"/>
    <n v="3"/>
    <x v="3"/>
  </r>
  <r>
    <n v="11260813"/>
    <n v="44575"/>
    <n v="3"/>
    <x v="2"/>
  </r>
  <r>
    <n v="11260814"/>
    <n v="44575"/>
    <n v="1"/>
    <x v="0"/>
  </r>
  <r>
    <n v="11260858"/>
    <n v="28720"/>
    <n v="1"/>
    <x v="0"/>
  </r>
  <r>
    <n v="11260861"/>
    <n v="39681"/>
    <n v="3"/>
    <x v="3"/>
  </r>
  <r>
    <n v="11260862"/>
    <n v="39681"/>
    <n v="3"/>
    <x v="3"/>
  </r>
  <r>
    <n v="11260863"/>
    <n v="44575"/>
    <n v="5"/>
    <x v="6"/>
  </r>
  <r>
    <n v="11260881"/>
    <n v="39056"/>
    <n v="1"/>
    <x v="0"/>
  </r>
  <r>
    <n v="11260906"/>
    <n v="44575"/>
    <n v="3"/>
    <x v="3"/>
  </r>
  <r>
    <n v="11260907"/>
    <n v="44575"/>
    <n v="4"/>
    <x v="1"/>
  </r>
  <r>
    <n v="11260917"/>
    <n v="28720"/>
    <n v="1"/>
    <x v="0"/>
  </r>
  <r>
    <n v="11260932"/>
    <n v="39681"/>
    <n v="3"/>
    <x v="2"/>
  </r>
  <r>
    <n v="11261065"/>
    <n v="44575"/>
    <n v="1"/>
    <x v="0"/>
  </r>
  <r>
    <n v="11261066"/>
    <n v="44575"/>
    <n v="3"/>
    <x v="2"/>
  </r>
  <r>
    <n v="11261242"/>
    <n v="39681"/>
    <n v="2"/>
    <x v="1"/>
  </r>
  <r>
    <n v="11261244"/>
    <n v="39681"/>
    <n v="2"/>
    <x v="1"/>
  </r>
  <r>
    <n v="11261245"/>
    <n v="44575"/>
    <n v="4"/>
    <x v="1"/>
  </r>
  <r>
    <n v="11261314"/>
    <n v="39681"/>
    <n v="2"/>
    <x v="1"/>
  </r>
  <r>
    <n v="11261381"/>
    <n v="44575"/>
    <n v="3"/>
    <x v="2"/>
  </r>
  <r>
    <n v="11261460"/>
    <n v="44575"/>
    <n v="4"/>
    <x v="1"/>
  </r>
  <r>
    <n v="11261480"/>
    <n v="44575"/>
    <n v="3"/>
    <x v="2"/>
  </r>
  <r>
    <n v="11261909"/>
    <n v="39681"/>
    <n v="3"/>
    <x v="3"/>
  </r>
  <r>
    <n v="11261910"/>
    <n v="39681"/>
    <n v="3"/>
    <x v="3"/>
  </r>
  <r>
    <n v="11261993"/>
    <n v="39681"/>
    <n v="5"/>
    <x v="6"/>
  </r>
  <r>
    <n v="11262170"/>
    <n v="44575"/>
    <n v="4"/>
    <x v="1"/>
  </r>
  <r>
    <n v="11262172"/>
    <n v="44575"/>
    <n v="2"/>
    <x v="1"/>
  </r>
  <r>
    <n v="11262764"/>
    <n v="44575"/>
    <n v="3"/>
    <x v="2"/>
  </r>
  <r>
    <n v="11262777"/>
    <n v="44575"/>
    <n v="3"/>
    <x v="2"/>
  </r>
  <r>
    <n v="11262798"/>
    <n v="44575"/>
    <n v="3"/>
    <x v="2"/>
  </r>
  <r>
    <n v="11262906"/>
    <n v="39043"/>
    <n v="3"/>
    <x v="2"/>
  </r>
  <r>
    <n v="11263625"/>
    <n v="15827"/>
    <n v="3"/>
    <x v="2"/>
  </r>
  <r>
    <n v="11263627"/>
    <n v="39105"/>
    <n v="2"/>
    <x v="0"/>
  </r>
  <r>
    <n v="11263686"/>
    <n v="44575"/>
    <n v="4"/>
    <x v="1"/>
  </r>
  <r>
    <n v="11263687"/>
    <n v="39043"/>
    <n v="1"/>
    <x v="0"/>
  </r>
  <r>
    <n v="11263688"/>
    <n v="39681"/>
    <n v="5"/>
    <x v="6"/>
  </r>
  <r>
    <n v="11263689"/>
    <n v="39681"/>
    <n v="3"/>
    <x v="3"/>
  </r>
  <r>
    <n v="11263690"/>
    <n v="44575"/>
    <n v="3"/>
    <x v="3"/>
  </r>
  <r>
    <n v="11263711"/>
    <n v="39043"/>
    <n v="1"/>
    <x v="0"/>
  </r>
  <r>
    <n v="11263716"/>
    <n v="39681"/>
    <n v="5"/>
    <x v="6"/>
  </r>
  <r>
    <n v="11263718"/>
    <n v="44575"/>
    <n v="3"/>
    <x v="3"/>
  </r>
  <r>
    <n v="11263727"/>
    <n v="44575"/>
    <n v="4"/>
    <x v="1"/>
  </r>
  <r>
    <n v="11263730"/>
    <n v="44525"/>
    <n v="4"/>
    <x v="1"/>
  </r>
  <r>
    <n v="11263833"/>
    <n v="44575"/>
    <n v="3"/>
    <x v="3"/>
  </r>
  <r>
    <n v="11263834"/>
    <n v="39681"/>
    <n v="3"/>
    <x v="3"/>
  </r>
  <r>
    <n v="11263843"/>
    <n v="15827"/>
    <n v="1"/>
    <x v="0"/>
  </r>
  <r>
    <n v="11263848"/>
    <n v="26149"/>
    <n v="1"/>
    <x v="0"/>
  </r>
  <r>
    <n v="11264106"/>
    <n v="28720"/>
    <n v="1"/>
    <x v="0"/>
  </r>
  <r>
    <n v="11264172"/>
    <n v="44575"/>
    <n v="3"/>
    <x v="2"/>
  </r>
  <r>
    <n v="11264175"/>
    <n v="44575"/>
    <n v="2"/>
    <x v="1"/>
  </r>
  <r>
    <n v="11264176"/>
    <n v="39681"/>
    <n v="4"/>
    <x v="1"/>
  </r>
  <r>
    <n v="11264274"/>
    <n v="39681"/>
    <n v="5"/>
    <x v="6"/>
  </r>
  <r>
    <n v="11264276"/>
    <n v="39681"/>
    <n v="3"/>
    <x v="2"/>
  </r>
  <r>
    <n v="11264385"/>
    <n v="44575"/>
    <n v="4"/>
    <x v="1"/>
  </r>
  <r>
    <n v="11264387"/>
    <n v="44575"/>
    <n v="2"/>
    <x v="1"/>
  </r>
  <r>
    <n v="11264545"/>
    <n v="28720"/>
    <n v="1"/>
    <x v="0"/>
  </r>
  <r>
    <n v="11264617"/>
    <n v="39105"/>
    <n v="2"/>
    <x v="1"/>
  </r>
  <r>
    <n v="11264622"/>
    <n v="39105"/>
    <n v="1"/>
    <x v="0"/>
  </r>
  <r>
    <n v="11264680"/>
    <n v="44575"/>
    <n v="2"/>
    <x v="1"/>
  </r>
  <r>
    <n v="11264983"/>
    <n v="39105"/>
    <n v="1"/>
    <x v="0"/>
  </r>
  <r>
    <n v="11265053"/>
    <n v="39105"/>
    <n v="3"/>
    <x v="3"/>
  </r>
  <r>
    <n v="11265071"/>
    <n v="39043"/>
    <n v="1"/>
    <x v="0"/>
  </r>
  <r>
    <n v="11265209"/>
    <n v="39105"/>
    <n v="2"/>
    <x v="1"/>
  </r>
  <r>
    <n v="11266022"/>
    <n v="44575"/>
    <n v="2"/>
    <x v="1"/>
  </r>
  <r>
    <n v="11266046"/>
    <n v="39681"/>
    <n v="2"/>
    <x v="1"/>
  </r>
  <r>
    <n v="11266047"/>
    <n v="39681"/>
    <n v="3"/>
    <x v="3"/>
  </r>
  <r>
    <n v="11266165"/>
    <n v="39105"/>
    <n v="2"/>
    <x v="1"/>
  </r>
  <r>
    <n v="11266268"/>
    <n v="39681"/>
    <n v="3"/>
    <x v="2"/>
  </r>
  <r>
    <n v="11266553"/>
    <n v="39681"/>
    <n v="5"/>
    <x v="6"/>
  </r>
  <r>
    <n v="11266566"/>
    <n v="34190"/>
    <n v="2"/>
    <x v="0"/>
  </r>
  <r>
    <n v="11266571"/>
    <n v="39043"/>
    <n v="2"/>
    <x v="0"/>
  </r>
  <r>
    <n v="11266575"/>
    <n v="28720"/>
    <n v="2"/>
    <x v="0"/>
  </r>
  <r>
    <n v="11266578"/>
    <n v="28720"/>
    <n v="3"/>
    <x v="2"/>
  </r>
  <r>
    <n v="11266615"/>
    <n v="28720"/>
    <n v="2"/>
    <x v="0"/>
  </r>
  <r>
    <n v="11266618"/>
    <n v="28720"/>
    <n v="3"/>
    <x v="2"/>
  </r>
  <r>
    <n v="11266702"/>
    <n v="28720"/>
    <n v="1"/>
    <x v="0"/>
  </r>
  <r>
    <n v="11266741"/>
    <n v="39105"/>
    <n v="4"/>
    <x v="5"/>
  </r>
  <r>
    <n v="11266755"/>
    <n v="44575"/>
    <n v="3"/>
    <x v="2"/>
  </r>
  <r>
    <n v="11266824"/>
    <n v="44575"/>
    <n v="4"/>
    <x v="1"/>
  </r>
  <r>
    <n v="11266845"/>
    <n v="39043"/>
    <n v="3"/>
    <x v="2"/>
  </r>
  <r>
    <n v="11266846"/>
    <n v="44575"/>
    <n v="1"/>
    <x v="0"/>
  </r>
  <r>
    <n v="11266880"/>
    <n v="28720"/>
    <n v="3"/>
    <x v="2"/>
  </r>
  <r>
    <n v="11266905"/>
    <n v="44575"/>
    <n v="4"/>
    <x v="1"/>
  </r>
  <r>
    <n v="11266907"/>
    <n v="39681"/>
    <n v="5"/>
    <x v="6"/>
  </r>
  <r>
    <n v="11267029"/>
    <n v="44575"/>
    <n v="4"/>
    <x v="1"/>
  </r>
  <r>
    <n v="11267030"/>
    <n v="44575"/>
    <n v="3"/>
    <x v="3"/>
  </r>
  <r>
    <n v="11267088"/>
    <n v="39043"/>
    <n v="1"/>
    <x v="0"/>
  </r>
  <r>
    <n v="11267381"/>
    <n v="44525"/>
    <n v="4"/>
    <x v="1"/>
  </r>
  <r>
    <n v="11267532"/>
    <n v="39681"/>
    <n v="2"/>
    <x v="1"/>
  </r>
  <r>
    <n v="11267533"/>
    <n v="39681"/>
    <n v="3"/>
    <x v="3"/>
  </r>
  <r>
    <n v="11267733"/>
    <n v="44575"/>
    <n v="2"/>
    <x v="1"/>
  </r>
  <r>
    <n v="11268064"/>
    <n v="39043"/>
    <n v="2"/>
    <x v="1"/>
  </r>
  <r>
    <n v="11268069"/>
    <n v="44575"/>
    <n v="2"/>
    <x v="1"/>
  </r>
  <r>
    <n v="11268876"/>
    <n v="44575"/>
    <n v="2"/>
    <x v="1"/>
  </r>
  <r>
    <n v="11268938"/>
    <n v="39105"/>
    <n v="3"/>
    <x v="3"/>
  </r>
  <r>
    <n v="11268945"/>
    <n v="44575"/>
    <n v="2"/>
    <x v="1"/>
  </r>
  <r>
    <n v="11268947"/>
    <n v="44575"/>
    <n v="4"/>
    <x v="1"/>
  </r>
  <r>
    <n v="11269233"/>
    <n v="39681"/>
    <n v="3"/>
    <x v="2"/>
  </r>
  <r>
    <n v="11269242"/>
    <n v="39681"/>
    <n v="3"/>
    <x v="2"/>
  </r>
  <r>
    <n v="11269633"/>
    <n v="39105"/>
    <n v="2"/>
    <x v="1"/>
  </r>
  <r>
    <n v="11269805"/>
    <n v="39105"/>
    <n v="2"/>
    <x v="1"/>
  </r>
  <r>
    <n v="11269807"/>
    <n v="39105"/>
    <n v="1"/>
    <x v="0"/>
  </r>
  <r>
    <n v="11269885"/>
    <n v="39681"/>
    <n v="3"/>
    <x v="3"/>
  </r>
  <r>
    <n v="11269920"/>
    <n v="44575"/>
    <n v="2"/>
    <x v="1"/>
  </r>
  <r>
    <n v="11269921"/>
    <n v="44575"/>
    <n v="2"/>
    <x v="1"/>
  </r>
  <r>
    <n v="11270673"/>
    <n v="44575"/>
    <n v="1"/>
    <x v="0"/>
  </r>
  <r>
    <n v="11270674"/>
    <n v="39681"/>
    <n v="1"/>
    <x v="0"/>
  </r>
  <r>
    <n v="11270675"/>
    <n v="44575"/>
    <n v="3"/>
    <x v="3"/>
  </r>
  <r>
    <n v="11270679"/>
    <n v="39681"/>
    <n v="3"/>
    <x v="3"/>
  </r>
  <r>
    <n v="11270680"/>
    <n v="39681"/>
    <n v="2"/>
    <x v="1"/>
  </r>
  <r>
    <n v="11270686"/>
    <n v="44575"/>
    <n v="2"/>
    <x v="1"/>
  </r>
  <r>
    <n v="11270690"/>
    <n v="44575"/>
    <n v="2"/>
    <x v="1"/>
  </r>
  <r>
    <n v="11270731"/>
    <n v="44575"/>
    <n v="5"/>
    <x v="6"/>
  </r>
  <r>
    <n v="11270743"/>
    <n v="39681"/>
    <n v="5"/>
    <x v="6"/>
  </r>
  <r>
    <n v="11270760"/>
    <n v="39105"/>
    <n v="1"/>
    <x v="0"/>
  </r>
  <r>
    <n v="11270764"/>
    <n v="39681"/>
    <n v="3"/>
    <x v="2"/>
  </r>
  <r>
    <n v="11270770"/>
    <n v="44575"/>
    <n v="3"/>
    <x v="2"/>
  </r>
  <r>
    <n v="11270777"/>
    <n v="44575"/>
    <n v="3"/>
    <x v="3"/>
  </r>
  <r>
    <n v="11270818"/>
    <n v="39043"/>
    <n v="2"/>
    <x v="0"/>
  </r>
  <r>
    <n v="11270830"/>
    <n v="44575"/>
    <n v="3"/>
    <x v="3"/>
  </r>
  <r>
    <n v="11271347"/>
    <n v="39681"/>
    <n v="4"/>
    <x v="1"/>
  </r>
  <r>
    <n v="11271349"/>
    <n v="39681"/>
    <n v="4"/>
    <x v="1"/>
  </r>
  <r>
    <n v="11271350"/>
    <n v="39681"/>
    <n v="4"/>
    <x v="1"/>
  </r>
  <r>
    <n v="11271353"/>
    <n v="28720"/>
    <n v="2"/>
    <x v="0"/>
  </r>
  <r>
    <n v="11271354"/>
    <n v="34190"/>
    <n v="2"/>
    <x v="0"/>
  </r>
  <r>
    <n v="11271357"/>
    <n v="28720"/>
    <n v="2"/>
    <x v="0"/>
  </r>
  <r>
    <n v="11271359"/>
    <n v="34190"/>
    <n v="2"/>
    <x v="0"/>
  </r>
  <r>
    <n v="11271361"/>
    <n v="39043"/>
    <n v="2"/>
    <x v="0"/>
  </r>
  <r>
    <n v="11271362"/>
    <n v="39681"/>
    <n v="3"/>
    <x v="3"/>
  </r>
  <r>
    <n v="11271363"/>
    <n v="28720"/>
    <n v="3"/>
    <x v="2"/>
  </r>
  <r>
    <n v="11271364"/>
    <n v="28720"/>
    <n v="2"/>
    <x v="0"/>
  </r>
  <r>
    <n v="11271365"/>
    <n v="28720"/>
    <n v="2"/>
    <x v="0"/>
  </r>
  <r>
    <n v="11271366"/>
    <n v="39681"/>
    <n v="3"/>
    <x v="3"/>
  </r>
  <r>
    <n v="11271368"/>
    <n v="28720"/>
    <n v="3"/>
    <x v="2"/>
  </r>
  <r>
    <n v="11271370"/>
    <n v="39681"/>
    <n v="4"/>
    <x v="1"/>
  </r>
  <r>
    <n v="11271371"/>
    <n v="28720"/>
    <n v="2"/>
    <x v="0"/>
  </r>
  <r>
    <n v="11271389"/>
    <n v="34190"/>
    <n v="2"/>
    <x v="0"/>
  </r>
  <r>
    <n v="11271421"/>
    <n v="44575"/>
    <n v="1"/>
    <x v="0"/>
  </r>
  <r>
    <n v="11272143"/>
    <n v="44575"/>
    <n v="2"/>
    <x v="1"/>
  </r>
  <r>
    <n v="11272226"/>
    <n v="39681"/>
    <n v="4"/>
    <x v="1"/>
  </r>
  <r>
    <n v="11272266"/>
    <n v="39681"/>
    <n v="5"/>
    <x v="6"/>
  </r>
  <r>
    <n v="11272412"/>
    <n v="44525"/>
    <n v="2"/>
    <x v="1"/>
  </r>
  <r>
    <n v="11272890"/>
    <n v="39105"/>
    <n v="1"/>
    <x v="0"/>
  </r>
  <r>
    <n v="11272892"/>
    <n v="39105"/>
    <n v="2"/>
    <x v="1"/>
  </r>
  <r>
    <n v="11272951"/>
    <n v="39056"/>
    <n v="4"/>
    <x v="1"/>
  </r>
  <r>
    <n v="11272996"/>
    <n v="39056"/>
    <n v="1"/>
    <x v="0"/>
  </r>
  <r>
    <n v="11273016"/>
    <n v="39056"/>
    <n v="3"/>
    <x v="3"/>
  </r>
  <r>
    <n v="11273017"/>
    <n v="44525"/>
    <n v="2"/>
    <x v="1"/>
  </r>
  <r>
    <n v="11273069"/>
    <n v="44575"/>
    <n v="2"/>
    <x v="1"/>
  </r>
  <r>
    <n v="11273142"/>
    <n v="28720"/>
    <n v="3"/>
    <x v="3"/>
  </r>
  <r>
    <n v="11273495"/>
    <n v="39043"/>
    <n v="2"/>
    <x v="1"/>
  </r>
  <r>
    <n v="11273497"/>
    <n v="39105"/>
    <n v="1"/>
    <x v="0"/>
  </r>
  <r>
    <n v="11274205"/>
    <n v="39105"/>
    <n v="1"/>
    <x v="0"/>
  </r>
  <r>
    <n v="11274600"/>
    <n v="34190"/>
    <n v="2"/>
    <x v="0"/>
  </r>
  <r>
    <n v="11274603"/>
    <n v="28720"/>
    <n v="2"/>
    <x v="0"/>
  </r>
  <r>
    <n v="11274606"/>
    <n v="28720"/>
    <n v="1"/>
    <x v="0"/>
  </r>
  <r>
    <n v="11274755"/>
    <n v="39043"/>
    <n v="1"/>
    <x v="0"/>
  </r>
  <r>
    <n v="11274868"/>
    <n v="39105"/>
    <n v="3"/>
    <x v="3"/>
  </r>
  <r>
    <n v="11275090"/>
    <n v="39681"/>
    <n v="4"/>
    <x v="1"/>
  </r>
  <r>
    <n v="11275091"/>
    <n v="44575"/>
    <n v="4"/>
    <x v="1"/>
  </r>
  <r>
    <n v="11275094"/>
    <n v="39681"/>
    <n v="5"/>
    <x v="6"/>
  </r>
  <r>
    <n v="11275142"/>
    <n v="28720"/>
    <n v="1"/>
    <x v="0"/>
  </r>
  <r>
    <n v="11275143"/>
    <n v="39681"/>
    <n v="1"/>
    <x v="0"/>
  </r>
  <r>
    <n v="11275144"/>
    <n v="39105"/>
    <n v="3"/>
    <x v="2"/>
  </r>
  <r>
    <n v="11275147"/>
    <n v="39681"/>
    <n v="3"/>
    <x v="3"/>
  </r>
  <r>
    <n v="11275219"/>
    <n v="44575"/>
    <n v="5"/>
    <x v="6"/>
  </r>
  <r>
    <n v="11275902"/>
    <n v="44575"/>
    <n v="3"/>
    <x v="3"/>
  </r>
  <r>
    <n v="11276015"/>
    <n v="39043"/>
    <n v="3"/>
    <x v="2"/>
  </r>
  <r>
    <n v="11276016"/>
    <n v="44575"/>
    <n v="1"/>
    <x v="0"/>
  </r>
  <r>
    <n v="11276454"/>
    <n v="39043"/>
    <n v="1"/>
    <x v="0"/>
  </r>
  <r>
    <n v="11276595"/>
    <n v="39043"/>
    <n v="2"/>
    <x v="1"/>
  </r>
  <r>
    <n v="11276598"/>
    <n v="39105"/>
    <n v="1"/>
    <x v="0"/>
  </r>
  <r>
    <n v="11276643"/>
    <n v="31683"/>
    <n v="1"/>
    <x v="0"/>
  </r>
  <r>
    <n v="11277287"/>
    <n v="44575"/>
    <n v="1"/>
    <x v="0"/>
  </r>
  <r>
    <n v="11277326"/>
    <n v="39681"/>
    <n v="3"/>
    <x v="3"/>
  </r>
  <r>
    <n v="11277375"/>
    <n v="44575"/>
    <n v="2"/>
    <x v="1"/>
  </r>
  <r>
    <n v="11277389"/>
    <n v="44575"/>
    <n v="2"/>
    <x v="1"/>
  </r>
  <r>
    <n v="11277409"/>
    <n v="44575"/>
    <n v="1"/>
    <x v="0"/>
  </r>
  <r>
    <n v="11277470"/>
    <n v="39105"/>
    <n v="2"/>
    <x v="1"/>
  </r>
  <r>
    <n v="11277707"/>
    <n v="44575"/>
    <n v="2"/>
    <x v="1"/>
  </r>
  <r>
    <n v="11277864"/>
    <n v="44575"/>
    <n v="3"/>
    <x v="3"/>
  </r>
  <r>
    <n v="11277865"/>
    <n v="44575"/>
    <n v="2"/>
    <x v="1"/>
  </r>
  <r>
    <n v="11277866"/>
    <n v="44575"/>
    <n v="5"/>
    <x v="6"/>
  </r>
  <r>
    <n v="11277883"/>
    <n v="44575"/>
    <n v="4"/>
    <x v="1"/>
  </r>
  <r>
    <n v="11277884"/>
    <n v="44575"/>
    <n v="2"/>
    <x v="0"/>
  </r>
  <r>
    <n v="11277891"/>
    <n v="39681"/>
    <n v="4"/>
    <x v="1"/>
  </r>
  <r>
    <n v="11277893"/>
    <n v="39681"/>
    <n v="5"/>
    <x v="6"/>
  </r>
  <r>
    <n v="11277911"/>
    <n v="28720"/>
    <n v="1"/>
    <x v="0"/>
  </r>
  <r>
    <n v="11278019"/>
    <n v="39681"/>
    <n v="1"/>
    <x v="0"/>
  </r>
  <r>
    <n v="11278103"/>
    <n v="44575"/>
    <n v="5"/>
    <x v="6"/>
  </r>
  <r>
    <n v="11278104"/>
    <n v="44575"/>
    <n v="3"/>
    <x v="3"/>
  </r>
  <r>
    <n v="11278127"/>
    <n v="39043"/>
    <n v="2"/>
    <x v="0"/>
  </r>
  <r>
    <n v="11278136"/>
    <n v="44575"/>
    <n v="4"/>
    <x v="1"/>
  </r>
  <r>
    <n v="11278308"/>
    <n v="44575"/>
    <n v="2"/>
    <x v="0"/>
  </r>
  <r>
    <n v="11278437"/>
    <n v="34190"/>
    <n v="1"/>
    <x v="0"/>
  </r>
  <r>
    <n v="11278928"/>
    <n v="39043"/>
    <n v="1"/>
    <x v="0"/>
  </r>
  <r>
    <n v="11278929"/>
    <n v="39681"/>
    <n v="1"/>
    <x v="0"/>
  </r>
  <r>
    <n v="11278993"/>
    <n v="44575"/>
    <n v="1"/>
    <x v="0"/>
  </r>
  <r>
    <n v="11278994"/>
    <n v="39043"/>
    <n v="3"/>
    <x v="2"/>
  </r>
  <r>
    <n v="11279237"/>
    <n v="39681"/>
    <n v="2"/>
    <x v="1"/>
  </r>
  <r>
    <n v="11279480"/>
    <n v="39681"/>
    <n v="1"/>
    <x v="0"/>
  </r>
  <r>
    <n v="11279657"/>
    <n v="39043"/>
    <n v="1"/>
    <x v="0"/>
  </r>
  <r>
    <n v="11279673"/>
    <n v="28720"/>
    <n v="3"/>
    <x v="3"/>
  </r>
  <r>
    <n v="11280223"/>
    <n v="44575"/>
    <n v="3"/>
    <x v="2"/>
  </r>
  <r>
    <n v="11280271"/>
    <n v="39681"/>
    <n v="1"/>
    <x v="0"/>
  </r>
  <r>
    <n v="11280280"/>
    <n v="44575"/>
    <n v="3"/>
    <x v="2"/>
  </r>
  <r>
    <n v="11280284"/>
    <n v="44575"/>
    <n v="3"/>
    <x v="2"/>
  </r>
  <r>
    <n v="11280287"/>
    <n v="44575"/>
    <n v="3"/>
    <x v="2"/>
  </r>
  <r>
    <n v="11280292"/>
    <n v="44575"/>
    <n v="3"/>
    <x v="2"/>
  </r>
  <r>
    <n v="11280294"/>
    <n v="44575"/>
    <n v="3"/>
    <x v="2"/>
  </r>
  <r>
    <n v="11280299"/>
    <n v="44575"/>
    <n v="3"/>
    <x v="2"/>
  </r>
  <r>
    <n v="11280307"/>
    <n v="44575"/>
    <n v="3"/>
    <x v="2"/>
  </r>
  <r>
    <n v="11280310"/>
    <n v="44575"/>
    <n v="2"/>
    <x v="1"/>
  </r>
  <r>
    <n v="11280315"/>
    <n v="44575"/>
    <n v="2"/>
    <x v="1"/>
  </r>
  <r>
    <n v="11280320"/>
    <n v="44513"/>
    <n v="2"/>
    <x v="0"/>
  </r>
  <r>
    <n v="11280321"/>
    <n v="44575"/>
    <n v="3"/>
    <x v="2"/>
  </r>
  <r>
    <n v="11280322"/>
    <n v="44575"/>
    <n v="2"/>
    <x v="1"/>
  </r>
  <r>
    <n v="11280947"/>
    <n v="44575"/>
    <n v="1"/>
    <x v="0"/>
  </r>
  <r>
    <n v="11280948"/>
    <n v="39043"/>
    <n v="2"/>
    <x v="0"/>
  </r>
  <r>
    <n v="11280953"/>
    <n v="44575"/>
    <n v="2"/>
    <x v="1"/>
  </r>
  <r>
    <n v="11280955"/>
    <n v="39681"/>
    <n v="1"/>
    <x v="0"/>
  </r>
  <r>
    <n v="11280973"/>
    <n v="44575"/>
    <n v="2"/>
    <x v="1"/>
  </r>
  <r>
    <n v="11280975"/>
    <n v="44575"/>
    <n v="1"/>
    <x v="0"/>
  </r>
  <r>
    <n v="11281030"/>
    <n v="44575"/>
    <n v="2"/>
    <x v="1"/>
  </r>
  <r>
    <n v="11281032"/>
    <n v="44575"/>
    <n v="1"/>
    <x v="0"/>
  </r>
  <r>
    <n v="11281670"/>
    <n v="28720"/>
    <n v="1"/>
    <x v="0"/>
  </r>
  <r>
    <n v="11281696"/>
    <n v="28720"/>
    <n v="1"/>
    <x v="0"/>
  </r>
  <r>
    <n v="11281798"/>
    <n v="28720"/>
    <n v="1"/>
    <x v="0"/>
  </r>
  <r>
    <n v="11281962"/>
    <n v="39105"/>
    <n v="2"/>
    <x v="1"/>
  </r>
  <r>
    <n v="11281965"/>
    <n v="39105"/>
    <n v="1"/>
    <x v="0"/>
  </r>
  <r>
    <n v="11281974"/>
    <n v="39043"/>
    <n v="3"/>
    <x v="3"/>
  </r>
  <r>
    <n v="11282298"/>
    <n v="44575"/>
    <n v="2"/>
    <x v="1"/>
  </r>
  <r>
    <n v="11282752"/>
    <n v="44575"/>
    <n v="1"/>
    <x v="0"/>
  </r>
  <r>
    <n v="11282938"/>
    <n v="44575"/>
    <n v="2"/>
    <x v="1"/>
  </r>
  <r>
    <n v="11282947"/>
    <n v="44575"/>
    <n v="1"/>
    <x v="0"/>
  </r>
  <r>
    <n v="11282952"/>
    <n v="44575"/>
    <n v="1"/>
    <x v="0"/>
  </r>
  <r>
    <n v="11282963"/>
    <n v="44575"/>
    <n v="1"/>
    <x v="0"/>
  </r>
  <r>
    <n v="11282986"/>
    <n v="39056"/>
    <n v="2"/>
    <x v="1"/>
  </r>
  <r>
    <n v="11283509"/>
    <n v="44575"/>
    <n v="2"/>
    <x v="1"/>
  </r>
  <r>
    <n v="11283598"/>
    <n v="44575"/>
    <n v="2"/>
    <x v="0"/>
  </r>
  <r>
    <n v="11284234"/>
    <n v="44575"/>
    <n v="4"/>
    <x v="5"/>
  </r>
  <r>
    <n v="11284245"/>
    <n v="39043"/>
    <n v="2"/>
    <x v="0"/>
  </r>
  <r>
    <n v="11284246"/>
    <n v="39043"/>
    <n v="1"/>
    <x v="0"/>
  </r>
  <r>
    <n v="11284252"/>
    <n v="28720"/>
    <n v="1"/>
    <x v="0"/>
  </r>
  <r>
    <n v="11284254"/>
    <n v="39043"/>
    <n v="1"/>
    <x v="0"/>
  </r>
  <r>
    <n v="11284262"/>
    <n v="39043"/>
    <n v="2"/>
    <x v="0"/>
  </r>
  <r>
    <n v="11284263"/>
    <n v="39043"/>
    <n v="1"/>
    <x v="0"/>
  </r>
  <r>
    <n v="11284274"/>
    <n v="28720"/>
    <n v="1"/>
    <x v="0"/>
  </r>
  <r>
    <n v="11284322"/>
    <n v="44575"/>
    <n v="5"/>
    <x v="6"/>
  </r>
  <r>
    <n v="11284326"/>
    <n v="44575"/>
    <n v="6"/>
    <x v="3"/>
  </r>
  <r>
    <n v="11285571"/>
    <n v="39043"/>
    <n v="3"/>
    <x v="2"/>
  </r>
  <r>
    <n v="11286270"/>
    <n v="44575"/>
    <n v="3"/>
    <x v="2"/>
  </r>
  <r>
    <n v="11287013"/>
    <n v="28720"/>
    <n v="1"/>
    <x v="0"/>
  </r>
  <r>
    <n v="11287015"/>
    <n v="39681"/>
    <n v="1"/>
    <x v="0"/>
  </r>
  <r>
    <n v="11287017"/>
    <n v="39105"/>
    <n v="3"/>
    <x v="2"/>
  </r>
  <r>
    <n v="11287063"/>
    <n v="44575"/>
    <n v="4"/>
    <x v="5"/>
  </r>
  <r>
    <n v="11287070"/>
    <n v="44575"/>
    <n v="5"/>
    <x v="6"/>
  </r>
  <r>
    <n v="11288590"/>
    <n v="39681"/>
    <n v="5"/>
    <x v="6"/>
  </r>
  <r>
    <n v="11288592"/>
    <n v="39681"/>
    <n v="5"/>
    <x v="6"/>
  </r>
  <r>
    <n v="11288849"/>
    <n v="44575"/>
    <n v="5"/>
    <x v="6"/>
  </r>
  <r>
    <n v="11288850"/>
    <n v="44575"/>
    <n v="8"/>
    <x v="5"/>
  </r>
  <r>
    <n v="11288887"/>
    <n v="39105"/>
    <n v="2"/>
    <x v="0"/>
  </r>
  <r>
    <n v="11291437"/>
    <n v="39681"/>
    <n v="1"/>
    <x v="0"/>
  </r>
  <r>
    <n v="11291439"/>
    <n v="28720"/>
    <n v="1"/>
    <x v="0"/>
  </r>
  <r>
    <n v="11291440"/>
    <n v="39105"/>
    <n v="3"/>
    <x v="2"/>
  </r>
  <r>
    <n v="11292529"/>
    <n v="39043"/>
    <n v="5"/>
    <x v="6"/>
  </r>
  <r>
    <n v="11292532"/>
    <n v="44575"/>
    <n v="2"/>
    <x v="0"/>
  </r>
  <r>
    <n v="11293293"/>
    <n v="44575"/>
    <n v="1"/>
    <x v="0"/>
  </r>
  <r>
    <n v="11293629"/>
    <n v="39043"/>
    <n v="4"/>
    <x v="5"/>
  </r>
  <r>
    <n v="11293630"/>
    <n v="44575"/>
    <n v="1"/>
    <x v="0"/>
  </r>
  <r>
    <n v="11294210"/>
    <n v="44575"/>
    <n v="4"/>
    <x v="1"/>
  </r>
  <r>
    <n v="616135120"/>
    <n v="44575"/>
    <n v="2"/>
    <x v="0"/>
  </r>
  <r>
    <n v="616141247"/>
    <n v="28720"/>
    <n v="1"/>
    <x v="0"/>
  </r>
  <r>
    <n v="616142290"/>
    <n v="39043"/>
    <n v="1"/>
    <x v="0"/>
  </r>
  <r>
    <n v="616143268"/>
    <n v="44575"/>
    <n v="1"/>
    <x v="0"/>
  </r>
  <r>
    <n v="616170497"/>
    <n v="26788"/>
    <n v="1"/>
    <x v="0"/>
  </r>
  <r>
    <n v="616180218"/>
    <n v="28720"/>
    <n v="2"/>
    <x v="0"/>
  </r>
  <r>
    <n v="616221417"/>
    <n v="39681"/>
    <n v="2"/>
    <x v="0"/>
  </r>
  <r>
    <n v="616221422"/>
    <n v="34190"/>
    <n v="1"/>
    <x v="0"/>
  </r>
  <r>
    <n v="616231613"/>
    <n v="28720"/>
    <n v="1"/>
    <x v="0"/>
  </r>
  <r>
    <n v="616248832"/>
    <n v="39681"/>
    <n v="3"/>
    <x v="2"/>
  </r>
  <r>
    <n v="616248836"/>
    <n v="44525"/>
    <n v="1"/>
    <x v="0"/>
  </r>
  <r>
    <n v="616248837"/>
    <n v="39681"/>
    <n v="1"/>
    <x v="0"/>
  </r>
  <r>
    <n v="616248844"/>
    <n v="39056"/>
    <n v="1"/>
    <x v="0"/>
  </r>
  <r>
    <n v="616250119"/>
    <n v="44513"/>
    <n v="3"/>
    <x v="2"/>
  </r>
  <r>
    <n v="616250124"/>
    <n v="31683"/>
    <n v="1"/>
    <x v="0"/>
  </r>
  <r>
    <n v="616250125"/>
    <n v="15827"/>
    <n v="2"/>
    <x v="1"/>
  </r>
  <r>
    <n v="616250132"/>
    <n v="28720"/>
    <n v="1"/>
    <x v="0"/>
  </r>
  <r>
    <n v="616250135"/>
    <n v="26212"/>
    <n v="1"/>
    <x v="0"/>
  </r>
  <r>
    <n v="616250622"/>
    <n v="44575"/>
    <n v="3"/>
    <x v="2"/>
  </r>
  <r>
    <n v="616250625"/>
    <n v="44513"/>
    <n v="1"/>
    <x v="0"/>
  </r>
  <r>
    <n v="616250632"/>
    <n v="34190"/>
    <n v="3"/>
    <x v="2"/>
  </r>
  <r>
    <n v="616250636"/>
    <n v="39681"/>
    <n v="3"/>
    <x v="2"/>
  </r>
  <r>
    <n v="616254877"/>
    <n v="28720"/>
    <n v="4"/>
    <x v="1"/>
  </r>
  <r>
    <n v="616254890"/>
    <n v="28720"/>
    <n v="4"/>
    <x v="5"/>
  </r>
  <r>
    <n v="616260369"/>
    <n v="39105"/>
    <n v="6"/>
    <x v="3"/>
  </r>
  <r>
    <n v="616260377"/>
    <n v="39105"/>
    <n v="3"/>
    <x v="2"/>
  </r>
  <r>
    <n v="616260381"/>
    <n v="44525"/>
    <n v="3"/>
    <x v="2"/>
  </r>
  <r>
    <n v="616260650"/>
    <n v="44575"/>
    <n v="2"/>
    <x v="1"/>
  </r>
  <r>
    <n v="616260656"/>
    <n v="39043"/>
    <n v="1"/>
    <x v="0"/>
  </r>
  <r>
    <n v="616262550"/>
    <n v="26788"/>
    <n v="1"/>
    <x v="0"/>
  </r>
  <r>
    <n v="616262555"/>
    <n v="44575"/>
    <n v="1"/>
    <x v="0"/>
  </r>
  <r>
    <n v="616262558"/>
    <n v="44575"/>
    <n v="1"/>
    <x v="0"/>
  </r>
  <r>
    <n v="616263053"/>
    <n v="39043"/>
    <n v="1"/>
    <x v="0"/>
  </r>
  <r>
    <n v="616263063"/>
    <n v="39043"/>
    <n v="2"/>
    <x v="0"/>
  </r>
  <r>
    <n v="616263067"/>
    <n v="39043"/>
    <n v="1"/>
    <x v="0"/>
  </r>
  <r>
    <n v="616263072"/>
    <n v="39043"/>
    <n v="1"/>
    <x v="0"/>
  </r>
  <r>
    <n v="617267309"/>
    <n v="44525"/>
    <n v="2"/>
    <x v="1"/>
  </r>
  <r>
    <n v="617267316"/>
    <n v="44575"/>
    <n v="1"/>
    <x v="0"/>
  </r>
  <r>
    <n v="617267319"/>
    <n v="39043"/>
    <n v="1"/>
    <x v="0"/>
  </r>
  <r>
    <n v="617267586"/>
    <n v="26149"/>
    <n v="4"/>
    <x v="5"/>
  </r>
  <r>
    <n v="617267592"/>
    <n v="39105"/>
    <n v="1"/>
    <x v="0"/>
  </r>
  <r>
    <n v="617267599"/>
    <n v="44575"/>
    <n v="2"/>
    <x v="0"/>
  </r>
  <r>
    <n v="617267600"/>
    <n v="44575"/>
    <n v="2"/>
    <x v="0"/>
  </r>
  <r>
    <n v="617268147"/>
    <n v="28720"/>
    <n v="2"/>
    <x v="0"/>
  </r>
  <r>
    <n v="617268152"/>
    <n v="44575"/>
    <n v="1"/>
    <x v="0"/>
  </r>
  <r>
    <n v="617268159"/>
    <n v="28720"/>
    <n v="3"/>
    <x v="2"/>
  </r>
  <r>
    <n v="617268203"/>
    <n v="39043"/>
    <n v="4"/>
    <x v="1"/>
  </r>
  <r>
    <n v="617268207"/>
    <n v="44575"/>
    <n v="1"/>
    <x v="0"/>
  </r>
  <r>
    <n v="617268212"/>
    <n v="44575"/>
    <n v="2"/>
    <x v="1"/>
  </r>
  <r>
    <n v="617268213"/>
    <n v="44575"/>
    <n v="1"/>
    <x v="0"/>
  </r>
  <r>
    <n v="617268222"/>
    <n v="44575"/>
    <n v="1"/>
    <x v="0"/>
  </r>
  <r>
    <n v="617268649"/>
    <n v="15827"/>
    <n v="1"/>
    <x v="0"/>
  </r>
  <r>
    <n v="617268654"/>
    <n v="28720"/>
    <n v="1"/>
    <x v="0"/>
  </r>
  <r>
    <n v="617268659"/>
    <n v="39043"/>
    <n v="3"/>
    <x v="3"/>
  </r>
  <r>
    <n v="617268662"/>
    <n v="28720"/>
    <n v="2"/>
    <x v="0"/>
  </r>
  <r>
    <n v="617268669"/>
    <n v="39043"/>
    <n v="3"/>
    <x v="2"/>
  </r>
  <r>
    <n v="617269601"/>
    <n v="28720"/>
    <n v="4"/>
    <x v="5"/>
  </r>
  <r>
    <n v="617269611"/>
    <n v="39043"/>
    <n v="4"/>
    <x v="5"/>
  </r>
  <r>
    <n v="617269614"/>
    <n v="39043"/>
    <n v="2"/>
    <x v="1"/>
  </r>
  <r>
    <n v="617269772"/>
    <n v="39681"/>
    <n v="1"/>
    <x v="0"/>
  </r>
  <r>
    <n v="617269778"/>
    <n v="28720"/>
    <n v="2"/>
    <x v="1"/>
  </r>
  <r>
    <n v="617269783"/>
    <n v="28720"/>
    <n v="2"/>
    <x v="1"/>
  </r>
  <r>
    <n v="617269838"/>
    <n v="21297"/>
    <n v="2"/>
    <x v="1"/>
  </r>
  <r>
    <n v="617271575"/>
    <n v="28720"/>
    <n v="1"/>
    <x v="0"/>
  </r>
  <r>
    <n v="617275148"/>
    <n v="44575"/>
    <n v="2"/>
    <x v="1"/>
  </r>
  <r>
    <n v="617275152"/>
    <n v="44575"/>
    <n v="2"/>
    <x v="1"/>
  </r>
  <r>
    <n v="617284721"/>
    <n v="39105"/>
    <n v="3"/>
    <x v="3"/>
  </r>
  <r>
    <n v="617284725"/>
    <n v="36988"/>
    <n v="1"/>
    <x v="0"/>
  </r>
  <r>
    <n v="617284733"/>
    <n v="26212"/>
    <n v="2"/>
    <x v="0"/>
  </r>
  <r>
    <n v="617285564"/>
    <n v="39056"/>
    <n v="1"/>
    <x v="0"/>
  </r>
  <r>
    <n v="617285576"/>
    <n v="39681"/>
    <n v="1"/>
    <x v="0"/>
  </r>
  <r>
    <n v="617307292"/>
    <n v="44575"/>
    <n v="3"/>
    <x v="3"/>
  </r>
  <r>
    <n v="617307296"/>
    <n v="39681"/>
    <n v="3"/>
    <x v="3"/>
  </r>
  <r>
    <n v="617307304"/>
    <n v="44575"/>
    <n v="3"/>
    <x v="3"/>
  </r>
  <r>
    <n v="617307307"/>
    <n v="39043"/>
    <n v="3"/>
    <x v="3"/>
  </r>
  <r>
    <n v="617307740"/>
    <n v="39043"/>
    <n v="1"/>
    <x v="0"/>
  </r>
  <r>
    <n v="617307746"/>
    <n v="44575"/>
    <n v="1"/>
    <x v="0"/>
  </r>
  <r>
    <n v="617311607"/>
    <n v="39056"/>
    <n v="1"/>
    <x v="0"/>
  </r>
  <r>
    <n v="617311620"/>
    <n v="28720"/>
    <n v="1"/>
    <x v="0"/>
  </r>
  <r>
    <n v="617323754"/>
    <n v="44513"/>
    <n v="2"/>
    <x v="0"/>
  </r>
  <r>
    <n v="617323759"/>
    <n v="44575"/>
    <n v="2"/>
    <x v="1"/>
  </r>
  <r>
    <n v="617323763"/>
    <n v="39105"/>
    <n v="3"/>
    <x v="2"/>
  </r>
  <r>
    <n v="617346387"/>
    <n v="44575"/>
    <n v="1"/>
    <x v="0"/>
  </r>
  <r>
    <n v="617346390"/>
    <n v="28720"/>
    <n v="5"/>
    <x v="6"/>
  </r>
  <r>
    <n v="617346396"/>
    <n v="28720"/>
    <n v="1"/>
    <x v="0"/>
  </r>
  <r>
    <n v="617374498"/>
    <n v="31683"/>
    <n v="1"/>
    <x v="0"/>
  </r>
  <r>
    <n v="617387650"/>
    <n v="39056"/>
    <n v="1"/>
    <x v="0"/>
  </r>
  <r>
    <n v="617387653"/>
    <n v="44575"/>
    <n v="1"/>
    <x v="0"/>
  </r>
  <r>
    <n v="617387666"/>
    <n v="39105"/>
    <n v="1"/>
    <x v="0"/>
  </r>
  <r>
    <n v="617400316"/>
    <n v="39105"/>
    <n v="1"/>
    <x v="0"/>
  </r>
  <r>
    <n v="618380488"/>
    <n v="28720"/>
    <n v="3"/>
    <x v="3"/>
  </r>
  <r>
    <n v="618380493"/>
    <n v="39043"/>
    <n v="1"/>
    <x v="0"/>
  </r>
  <r>
    <n v="618380496"/>
    <n v="26149"/>
    <n v="1"/>
    <x v="0"/>
  </r>
  <r>
    <n v="619051602"/>
    <n v="44575"/>
    <n v="1"/>
    <x v="0"/>
  </r>
  <r>
    <n v="619051605"/>
    <n v="39105"/>
    <n v="1"/>
    <x v="0"/>
  </r>
  <r>
    <n v="619053511"/>
    <n v="39681"/>
    <n v="1"/>
    <x v="0"/>
  </r>
  <r>
    <n v="619053525"/>
    <n v="39681"/>
    <n v="1"/>
    <x v="0"/>
  </r>
  <r>
    <n v="619077704"/>
    <n v="39043"/>
    <n v="2"/>
    <x v="1"/>
  </r>
  <r>
    <n v="619077710"/>
    <n v="39043"/>
    <n v="3"/>
    <x v="3"/>
  </r>
  <r>
    <n v="619077981"/>
    <n v="26788"/>
    <n v="1"/>
    <x v="0"/>
  </r>
  <r>
    <n v="619077985"/>
    <n v="44575"/>
    <n v="3"/>
    <x v="3"/>
  </r>
  <r>
    <n v="619077986"/>
    <n v="31683"/>
    <n v="1"/>
    <x v="0"/>
  </r>
  <r>
    <n v="619077995"/>
    <n v="15827"/>
    <n v="2"/>
    <x v="0"/>
  </r>
  <r>
    <n v="619432237"/>
    <n v="39043"/>
    <n v="3"/>
    <x v="2"/>
  </r>
  <r>
    <n v="619432240"/>
    <n v="39043"/>
    <n v="2"/>
    <x v="1"/>
  </r>
  <r>
    <n v="619432241"/>
    <n v="13773"/>
    <n v="1"/>
    <x v="0"/>
  </r>
  <r>
    <n v="619432248"/>
    <n v="39056"/>
    <n v="2"/>
    <x v="1"/>
  </r>
  <r>
    <n v="619477319"/>
    <n v="44575"/>
    <n v="1"/>
    <x v="0"/>
  </r>
  <r>
    <n v="619789016"/>
    <n v="31683"/>
    <n v="1"/>
    <x v="0"/>
  </r>
  <r>
    <n v="619789025"/>
    <n v="39105"/>
    <n v="1"/>
    <x v="0"/>
  </r>
  <r>
    <n v="619808018"/>
    <n v="44575"/>
    <n v="3"/>
    <x v="2"/>
  </r>
  <r>
    <n v="619808019"/>
    <n v="39681"/>
    <n v="3"/>
    <x v="2"/>
  </r>
  <r>
    <n v="619808026"/>
    <n v="44575"/>
    <n v="5"/>
    <x v="6"/>
  </r>
  <r>
    <n v="619808029"/>
    <n v="44525"/>
    <n v="1"/>
    <x v="0"/>
  </r>
  <r>
    <n v="619858571"/>
    <n v="44575"/>
    <n v="3"/>
    <x v="2"/>
  </r>
  <r>
    <n v="619858575"/>
    <n v="44575"/>
    <n v="2"/>
    <x v="0"/>
  </r>
  <r>
    <n v="619858580"/>
    <n v="44575"/>
    <n v="1"/>
    <x v="0"/>
  </r>
  <r>
    <n v="619858793"/>
    <n v="28720"/>
    <n v="2"/>
    <x v="0"/>
  </r>
  <r>
    <n v="619858795"/>
    <n v="28720"/>
    <n v="2"/>
    <x v="0"/>
  </r>
  <r>
    <n v="619858798"/>
    <n v="39043"/>
    <n v="1"/>
    <x v="0"/>
  </r>
  <r>
    <n v="619858807"/>
    <n v="28720"/>
    <n v="1"/>
    <x v="0"/>
  </r>
  <r>
    <n v="619859251"/>
    <n v="28720"/>
    <n v="1"/>
    <x v="0"/>
  </r>
  <r>
    <n v="619859253"/>
    <n v="28720"/>
    <n v="5"/>
    <x v="6"/>
  </r>
  <r>
    <n v="620071836"/>
    <n v="39043"/>
    <n v="1"/>
    <x v="0"/>
  </r>
  <r>
    <n v="620071838"/>
    <n v="39105"/>
    <n v="3"/>
    <x v="3"/>
  </r>
  <r>
    <n v="620071844"/>
    <n v="39043"/>
    <n v="4"/>
    <x v="5"/>
  </r>
  <r>
    <n v="620071849"/>
    <n v="39056"/>
    <n v="2"/>
    <x v="1"/>
  </r>
  <r>
    <n v="620073962"/>
    <n v="44575"/>
    <n v="1"/>
    <x v="0"/>
  </r>
  <r>
    <n v="620073966"/>
    <n v="44575"/>
    <n v="1"/>
    <x v="0"/>
  </r>
  <r>
    <n v="620164414"/>
    <n v="39043"/>
    <n v="1"/>
    <x v="0"/>
  </r>
  <r>
    <n v="620164668"/>
    <n v="39105"/>
    <n v="1"/>
    <x v="0"/>
  </r>
  <r>
    <n v="620164724"/>
    <n v="28720"/>
    <n v="1"/>
    <x v="0"/>
  </r>
  <r>
    <n v="620164929"/>
    <n v="39105"/>
    <n v="1"/>
    <x v="0"/>
  </r>
  <r>
    <n v="620165285"/>
    <n v="44575"/>
    <n v="1"/>
    <x v="0"/>
  </r>
  <r>
    <n v="620166306"/>
    <n v="39043"/>
    <n v="1"/>
    <x v="0"/>
  </r>
  <r>
    <n v="620210246"/>
    <n v="28720"/>
    <n v="3"/>
    <x v="3"/>
  </r>
  <r>
    <n v="620256188"/>
    <n v="31683"/>
    <n v="1"/>
    <x v="0"/>
  </r>
  <r>
    <n v="620257265"/>
    <n v="39043"/>
    <n v="3"/>
    <x v="2"/>
  </r>
  <r>
    <n v="620259609"/>
    <n v="39105"/>
    <n v="3"/>
    <x v="3"/>
  </r>
  <r>
    <n v="620259652"/>
    <n v="39043"/>
    <n v="1"/>
    <x v="0"/>
  </r>
  <r>
    <n v="620259670"/>
    <n v="28720"/>
    <n v="1"/>
    <x v="0"/>
  </r>
  <r>
    <n v="620259738"/>
    <n v="28720"/>
    <n v="1"/>
    <x v="0"/>
  </r>
  <r>
    <n v="620259787"/>
    <n v="44575"/>
    <n v="1"/>
    <x v="0"/>
  </r>
  <r>
    <n v="620260171"/>
    <n v="39043"/>
    <n v="1"/>
    <x v="0"/>
  </r>
  <r>
    <n v="620260176"/>
    <n v="39105"/>
    <n v="1"/>
    <x v="0"/>
  </r>
  <r>
    <n v="620280451"/>
    <n v="39681"/>
    <n v="2"/>
    <x v="1"/>
  </r>
  <r>
    <n v="620288844"/>
    <n v="39681"/>
    <n v="2"/>
    <x v="0"/>
  </r>
  <r>
    <n v="620288918"/>
    <n v="39043"/>
    <n v="1"/>
    <x v="0"/>
  </r>
  <r>
    <n v="620297783"/>
    <n v="28720"/>
    <n v="1"/>
    <x v="0"/>
  </r>
  <r>
    <n v="620319403"/>
    <n v="28720"/>
    <n v="3"/>
    <x v="3"/>
  </r>
  <r>
    <n v="620334607"/>
    <n v="28720"/>
    <n v="3"/>
    <x v="2"/>
  </r>
  <r>
    <n v="620335802"/>
    <n v="39043"/>
    <n v="3"/>
    <x v="2"/>
  </r>
  <r>
    <n v="620338248"/>
    <n v="39681"/>
    <n v="1"/>
    <x v="0"/>
  </r>
  <r>
    <n v="620350217"/>
    <n v="26212"/>
    <n v="1"/>
    <x v="0"/>
  </r>
  <r>
    <n v="620350252"/>
    <n v="39043"/>
    <n v="1"/>
    <x v="0"/>
  </r>
  <r>
    <n v="620352438"/>
    <n v="39043"/>
    <n v="2"/>
    <x v="1"/>
  </r>
  <r>
    <n v="620352827"/>
    <n v="28720"/>
    <n v="6"/>
    <x v="3"/>
  </r>
  <r>
    <n v="620352878"/>
    <n v="39043"/>
    <n v="1"/>
    <x v="0"/>
  </r>
  <r>
    <n v="620353088"/>
    <n v="39681"/>
    <n v="1"/>
    <x v="0"/>
  </r>
  <r>
    <n v="620396872"/>
    <n v="28720"/>
    <n v="1"/>
    <x v="0"/>
  </r>
  <r>
    <n v="620438354"/>
    <n v="39043"/>
    <n v="1"/>
    <x v="0"/>
  </r>
  <r>
    <n v="620438986"/>
    <n v="15827"/>
    <n v="4"/>
    <x v="1"/>
  </r>
  <r>
    <n v="620440833"/>
    <n v="44575"/>
    <n v="1"/>
    <x v="0"/>
  </r>
  <r>
    <n v="620441933"/>
    <n v="39056"/>
    <n v="2"/>
    <x v="1"/>
  </r>
  <r>
    <n v="620447417"/>
    <n v="28720"/>
    <n v="1"/>
    <x v="0"/>
  </r>
  <r>
    <n v="620447520"/>
    <n v="39681"/>
    <n v="1"/>
    <x v="0"/>
  </r>
  <r>
    <n v="620447857"/>
    <n v="28720"/>
    <n v="1"/>
    <x v="0"/>
  </r>
  <r>
    <n v="620449070"/>
    <n v="37002"/>
    <n v="1"/>
    <x v="0"/>
  </r>
  <r>
    <n v="620474556"/>
    <n v="28720"/>
    <n v="2"/>
    <x v="0"/>
  </r>
  <r>
    <n v="620474660"/>
    <n v="39043"/>
    <n v="2"/>
    <x v="1"/>
  </r>
  <r>
    <n v="620479399"/>
    <n v="26149"/>
    <n v="4"/>
    <x v="1"/>
  </r>
  <r>
    <n v="620520412"/>
    <n v="28720"/>
    <n v="2"/>
    <x v="0"/>
  </r>
  <r>
    <n v="620520470"/>
    <n v="39105"/>
    <n v="1"/>
    <x v="0"/>
  </r>
  <r>
    <n v="620520498"/>
    <n v="28720"/>
    <n v="1"/>
    <x v="0"/>
  </r>
  <r>
    <n v="620529177"/>
    <n v="44575"/>
    <n v="2"/>
    <x v="0"/>
  </r>
  <r>
    <n v="620535430"/>
    <n v="34190"/>
    <n v="2"/>
    <x v="1"/>
  </r>
  <r>
    <n v="620535518"/>
    <n v="39105"/>
    <n v="2"/>
    <x v="1"/>
  </r>
  <r>
    <n v="620536155"/>
    <n v="28720"/>
    <n v="1"/>
    <x v="0"/>
  </r>
  <r>
    <n v="620537700"/>
    <n v="15827"/>
    <n v="3"/>
    <x v="2"/>
  </r>
  <r>
    <n v="620603226"/>
    <n v="44575"/>
    <n v="1"/>
    <x v="0"/>
  </r>
  <r>
    <n v="620603698"/>
    <n v="39056"/>
    <n v="1"/>
    <x v="0"/>
  </r>
  <r>
    <n v="620609305"/>
    <n v="44525"/>
    <n v="1"/>
    <x v="0"/>
  </r>
  <r>
    <n v="620609312"/>
    <n v="39681"/>
    <n v="1"/>
    <x v="0"/>
  </r>
  <r>
    <n v="620609452"/>
    <n v="28720"/>
    <n v="1"/>
    <x v="0"/>
  </r>
  <r>
    <n v="620609538"/>
    <n v="39681"/>
    <n v="1"/>
    <x v="0"/>
  </r>
  <r>
    <n v="620609812"/>
    <n v="39681"/>
    <n v="1"/>
    <x v="0"/>
  </r>
  <r>
    <n v="620610112"/>
    <n v="28720"/>
    <n v="2"/>
    <x v="0"/>
  </r>
  <r>
    <n v="620622437"/>
    <n v="39681"/>
    <n v="1"/>
    <x v="0"/>
  </r>
  <r>
    <n v="620623093"/>
    <n v="26149"/>
    <n v="1"/>
    <x v="0"/>
  </r>
  <r>
    <n v="620623169"/>
    <n v="39043"/>
    <n v="2"/>
    <x v="1"/>
  </r>
  <r>
    <n v="620633043"/>
    <n v="34190"/>
    <n v="2"/>
    <x v="1"/>
  </r>
  <r>
    <n v="620643010"/>
    <n v="15827"/>
    <n v="3"/>
    <x v="2"/>
  </r>
  <r>
    <n v="620664035"/>
    <n v="44575"/>
    <n v="2"/>
    <x v="1"/>
  </r>
  <r>
    <n v="620664048"/>
    <n v="28720"/>
    <n v="2"/>
    <x v="0"/>
  </r>
  <r>
    <n v="620668051"/>
    <n v="39681"/>
    <n v="2"/>
    <x v="1"/>
  </r>
  <r>
    <n v="620669442"/>
    <n v="44525"/>
    <n v="2"/>
    <x v="1"/>
  </r>
  <r>
    <n v="620669566"/>
    <n v="39105"/>
    <n v="1"/>
    <x v="0"/>
  </r>
  <r>
    <n v="620675070"/>
    <n v="39043"/>
    <n v="1"/>
    <x v="0"/>
  </r>
  <r>
    <n v="620679666"/>
    <n v="39105"/>
    <n v="1"/>
    <x v="0"/>
  </r>
  <r>
    <n v="620680245"/>
    <n v="39043"/>
    <n v="1"/>
    <x v="0"/>
  </r>
  <r>
    <n v="620681107"/>
    <n v="39043"/>
    <n v="1"/>
    <x v="0"/>
  </r>
  <r>
    <n v="620720357"/>
    <n v="39681"/>
    <n v="1"/>
    <x v="0"/>
  </r>
  <r>
    <n v="620720387"/>
    <n v="44575"/>
    <n v="2"/>
    <x v="1"/>
  </r>
  <r>
    <n v="620721162"/>
    <n v="28720"/>
    <n v="4"/>
    <x v="1"/>
  </r>
  <r>
    <n v="620723388"/>
    <n v="39056"/>
    <n v="1"/>
    <x v="0"/>
  </r>
  <r>
    <n v="620723616"/>
    <n v="28720"/>
    <n v="2"/>
    <x v="1"/>
  </r>
  <r>
    <n v="620732177"/>
    <n v="39105"/>
    <n v="1"/>
    <x v="0"/>
  </r>
  <r>
    <n v="620756686"/>
    <n v="39681"/>
    <n v="5"/>
    <x v="6"/>
  </r>
  <r>
    <n v="620757436"/>
    <n v="28720"/>
    <n v="1"/>
    <x v="0"/>
  </r>
  <r>
    <n v="620757438"/>
    <n v="44575"/>
    <n v="1"/>
    <x v="0"/>
  </r>
  <r>
    <n v="620760283"/>
    <n v="39043"/>
    <n v="1"/>
    <x v="0"/>
  </r>
  <r>
    <n v="620764210"/>
    <n v="39056"/>
    <n v="1"/>
    <x v="0"/>
  </r>
  <r>
    <n v="620766390"/>
    <n v="39056"/>
    <n v="1"/>
    <x v="0"/>
  </r>
  <r>
    <n v="620768816"/>
    <n v="39681"/>
    <n v="3"/>
    <x v="3"/>
  </r>
  <r>
    <n v="620778122"/>
    <n v="44575"/>
    <n v="1"/>
    <x v="0"/>
  </r>
  <r>
    <m/>
    <m/>
    <m/>
    <x v="7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136">
  <r>
    <n v="10763112"/>
    <n v="21407"/>
    <n v="6"/>
    <x v="0"/>
  </r>
  <r>
    <n v="10763133"/>
    <n v="21407"/>
    <n v="7"/>
    <x v="1"/>
  </r>
  <r>
    <n v="10765199"/>
    <n v="28720"/>
    <n v="1"/>
    <x v="2"/>
  </r>
  <r>
    <n v="10765440"/>
    <n v="21407"/>
    <n v="1"/>
    <x v="2"/>
  </r>
  <r>
    <n v="10765450"/>
    <n v="39681"/>
    <n v="1"/>
    <x v="2"/>
  </r>
  <r>
    <n v="10765472"/>
    <n v="39056"/>
    <n v="1"/>
    <x v="2"/>
  </r>
  <r>
    <n v="10765749"/>
    <n v="28720"/>
    <n v="1"/>
    <x v="2"/>
  </r>
  <r>
    <n v="10765830"/>
    <n v="28720"/>
    <n v="2"/>
    <x v="3"/>
  </r>
  <r>
    <n v="10765955"/>
    <n v="28720"/>
    <n v="1"/>
    <x v="2"/>
  </r>
  <r>
    <n v="10766025"/>
    <n v="34190"/>
    <n v="1"/>
    <x v="2"/>
  </r>
  <r>
    <n v="10910055"/>
    <n v="28720"/>
    <n v="1"/>
    <x v="2"/>
  </r>
  <r>
    <n v="10910072"/>
    <n v="39043"/>
    <n v="1"/>
    <x v="2"/>
  </r>
  <r>
    <n v="10910108"/>
    <n v="37263"/>
    <n v="1"/>
    <x v="2"/>
  </r>
  <r>
    <n v="10910109"/>
    <n v="39681"/>
    <n v="1"/>
    <x v="2"/>
  </r>
  <r>
    <n v="10980307"/>
    <n v="39681"/>
    <n v="2"/>
    <x v="3"/>
  </r>
  <r>
    <n v="10980340"/>
    <n v="39043"/>
    <n v="1"/>
    <x v="2"/>
  </r>
  <r>
    <n v="10980407"/>
    <n v="28720"/>
    <n v="2"/>
    <x v="3"/>
  </r>
  <r>
    <n v="10980415"/>
    <n v="28720"/>
    <n v="3"/>
    <x v="0"/>
  </r>
  <r>
    <n v="10980433"/>
    <n v="28720"/>
    <n v="2"/>
    <x v="3"/>
  </r>
  <r>
    <n v="10980965"/>
    <n v="37263"/>
    <n v="1"/>
    <x v="2"/>
  </r>
  <r>
    <n v="10980976"/>
    <n v="26877"/>
    <n v="1"/>
    <x v="2"/>
  </r>
  <r>
    <n v="10981041"/>
    <n v="39105"/>
    <n v="2"/>
    <x v="3"/>
  </r>
  <r>
    <n v="11016099"/>
    <n v="39056"/>
    <n v="1"/>
    <x v="2"/>
  </r>
  <r>
    <n v="11100411"/>
    <n v="28720"/>
    <n v="1"/>
    <x v="2"/>
  </r>
  <r>
    <n v="11102675"/>
    <n v="39681"/>
    <n v="1"/>
    <x v="2"/>
  </r>
  <r>
    <n v="11102690"/>
    <n v="31729"/>
    <n v="2"/>
    <x v="3"/>
  </r>
  <r>
    <n v="11102806"/>
    <n v="39105"/>
    <n v="1"/>
    <x v="2"/>
  </r>
  <r>
    <n v="11102939"/>
    <n v="31729"/>
    <n v="2"/>
    <x v="3"/>
  </r>
  <r>
    <n v="11103691"/>
    <n v="44575"/>
    <n v="5"/>
    <x v="4"/>
  </r>
  <r>
    <n v="11103893"/>
    <n v="28720"/>
    <n v="1"/>
    <x v="2"/>
  </r>
  <r>
    <n v="11104441"/>
    <n v="34190"/>
    <n v="1"/>
    <x v="2"/>
  </r>
  <r>
    <n v="11104522"/>
    <n v="39056"/>
    <n v="2"/>
    <x v="3"/>
  </r>
  <r>
    <n v="11104603"/>
    <n v="28720"/>
    <n v="1"/>
    <x v="2"/>
  </r>
  <r>
    <n v="11105320"/>
    <n v="28720"/>
    <n v="1"/>
    <x v="2"/>
  </r>
  <r>
    <n v="11105903"/>
    <n v="44575"/>
    <n v="1"/>
    <x v="2"/>
  </r>
  <r>
    <n v="11106108"/>
    <n v="39681"/>
    <n v="2"/>
    <x v="3"/>
  </r>
  <r>
    <n v="11106113"/>
    <n v="34190"/>
    <n v="1"/>
    <x v="2"/>
  </r>
  <r>
    <n v="11106345"/>
    <n v="44575"/>
    <n v="2"/>
    <x v="3"/>
  </r>
  <r>
    <n v="11106408"/>
    <n v="32367"/>
    <n v="1"/>
    <x v="2"/>
  </r>
  <r>
    <n v="11108124"/>
    <n v="44525"/>
    <n v="1"/>
    <x v="2"/>
  </r>
  <r>
    <n v="11108361"/>
    <n v="39056"/>
    <n v="2"/>
    <x v="3"/>
  </r>
  <r>
    <n v="11108723"/>
    <n v="39105"/>
    <n v="1"/>
    <x v="2"/>
  </r>
  <r>
    <n v="11108828"/>
    <n v="31792"/>
    <n v="1"/>
    <x v="2"/>
  </r>
  <r>
    <n v="11108900"/>
    <n v="21407"/>
    <n v="2"/>
    <x v="3"/>
  </r>
  <r>
    <n v="11109129"/>
    <n v="28720"/>
    <n v="1"/>
    <x v="2"/>
  </r>
  <r>
    <n v="11109249"/>
    <n v="39043"/>
    <n v="1"/>
    <x v="2"/>
  </r>
  <r>
    <n v="11116361"/>
    <n v="28720"/>
    <n v="2"/>
    <x v="3"/>
  </r>
  <r>
    <n v="11133090"/>
    <n v="32367"/>
    <n v="1"/>
    <x v="2"/>
  </r>
  <r>
    <n v="11156206"/>
    <n v="28720"/>
    <n v="2"/>
    <x v="3"/>
  </r>
  <r>
    <n v="11156429"/>
    <n v="31792"/>
    <n v="3"/>
    <x v="0"/>
  </r>
  <r>
    <n v="11156431"/>
    <n v="39043"/>
    <n v="4"/>
    <x v="3"/>
  </r>
  <r>
    <n v="11156446"/>
    <n v="44575"/>
    <n v="1"/>
    <x v="2"/>
  </r>
  <r>
    <n v="11156448"/>
    <n v="39105"/>
    <n v="3"/>
    <x v="5"/>
  </r>
  <r>
    <n v="11163828"/>
    <n v="21407"/>
    <n v="1"/>
    <x v="2"/>
  </r>
  <r>
    <n v="11180665"/>
    <n v="44575"/>
    <n v="2"/>
    <x v="3"/>
  </r>
  <r>
    <n v="11180791"/>
    <n v="39681"/>
    <n v="1"/>
    <x v="2"/>
  </r>
  <r>
    <n v="11180796"/>
    <n v="21407"/>
    <n v="2"/>
    <x v="3"/>
  </r>
  <r>
    <n v="11182078"/>
    <n v="28720"/>
    <n v="2"/>
    <x v="3"/>
  </r>
  <r>
    <n v="11187519"/>
    <n v="44513"/>
    <n v="4"/>
    <x v="3"/>
  </r>
  <r>
    <n v="11187522"/>
    <n v="18900"/>
    <n v="4"/>
    <x v="3"/>
  </r>
  <r>
    <n v="11187527"/>
    <n v="44575"/>
    <n v="2"/>
    <x v="3"/>
  </r>
  <r>
    <n v="11187562"/>
    <n v="37263"/>
    <n v="7"/>
    <x v="1"/>
  </r>
  <r>
    <n v="11187564"/>
    <n v="39043"/>
    <n v="7"/>
    <x v="1"/>
  </r>
  <r>
    <n v="11187565"/>
    <n v="44575"/>
    <n v="5"/>
    <x v="6"/>
  </r>
  <r>
    <n v="11188724"/>
    <n v="28720"/>
    <n v="1"/>
    <x v="2"/>
  </r>
  <r>
    <n v="11189491"/>
    <n v="44575"/>
    <n v="1"/>
    <x v="2"/>
  </r>
  <r>
    <n v="11190086"/>
    <n v="44575"/>
    <n v="1"/>
    <x v="2"/>
  </r>
  <r>
    <n v="11190176"/>
    <n v="28720"/>
    <n v="1"/>
    <x v="2"/>
  </r>
  <r>
    <n v="11191673"/>
    <n v="39043"/>
    <n v="6"/>
    <x v="0"/>
  </r>
  <r>
    <n v="11191678"/>
    <n v="37200"/>
    <n v="4"/>
    <x v="7"/>
  </r>
  <r>
    <n v="11191680"/>
    <n v="39681"/>
    <n v="6"/>
    <x v="0"/>
  </r>
  <r>
    <n v="11191683"/>
    <n v="39043"/>
    <n v="8"/>
    <x v="7"/>
  </r>
  <r>
    <n v="11192150"/>
    <n v="39043"/>
    <n v="3"/>
    <x v="0"/>
  </r>
  <r>
    <n v="11192172"/>
    <n v="37263"/>
    <n v="1"/>
    <x v="2"/>
  </r>
  <r>
    <n v="11192246"/>
    <n v="31792"/>
    <n v="1"/>
    <x v="2"/>
  </r>
  <r>
    <n v="11192647"/>
    <n v="39043"/>
    <n v="4"/>
    <x v="7"/>
  </r>
  <r>
    <n v="11193172"/>
    <n v="28720"/>
    <n v="1"/>
    <x v="2"/>
  </r>
  <r>
    <n v="11193183"/>
    <n v="28720"/>
    <n v="1"/>
    <x v="2"/>
  </r>
  <r>
    <n v="11194020"/>
    <n v="39105"/>
    <n v="1"/>
    <x v="2"/>
  </r>
  <r>
    <n v="11194708"/>
    <n v="39043"/>
    <n v="4"/>
    <x v="3"/>
  </r>
  <r>
    <n v="11194862"/>
    <n v="39681"/>
    <n v="1"/>
    <x v="2"/>
  </r>
  <r>
    <n v="11195213"/>
    <n v="28720"/>
    <n v="1"/>
    <x v="2"/>
  </r>
  <r>
    <n v="11195961"/>
    <n v="28720"/>
    <n v="2"/>
    <x v="3"/>
  </r>
  <r>
    <n v="11196149"/>
    <n v="39681"/>
    <n v="2"/>
    <x v="3"/>
  </r>
  <r>
    <n v="11196220"/>
    <n v="28720"/>
    <n v="1"/>
    <x v="2"/>
  </r>
  <r>
    <n v="11196402"/>
    <n v="28720"/>
    <n v="1"/>
    <x v="2"/>
  </r>
  <r>
    <n v="11196852"/>
    <n v="28720"/>
    <n v="1"/>
    <x v="2"/>
  </r>
  <r>
    <n v="11196854"/>
    <n v="28720"/>
    <n v="3"/>
    <x v="5"/>
  </r>
  <r>
    <n v="11196855"/>
    <n v="39043"/>
    <n v="1"/>
    <x v="2"/>
  </r>
  <r>
    <n v="11196857"/>
    <n v="21407"/>
    <n v="4"/>
    <x v="3"/>
  </r>
  <r>
    <n v="11196859"/>
    <n v="8514"/>
    <n v="3"/>
    <x v="0"/>
  </r>
  <r>
    <n v="11196860"/>
    <n v="39056"/>
    <n v="3"/>
    <x v="0"/>
  </r>
  <r>
    <n v="11197276"/>
    <n v="34190"/>
    <n v="1"/>
    <x v="2"/>
  </r>
  <r>
    <n v="11197468"/>
    <n v="44575"/>
    <n v="1"/>
    <x v="2"/>
  </r>
  <r>
    <n v="11197754"/>
    <n v="28720"/>
    <n v="1"/>
    <x v="2"/>
  </r>
  <r>
    <n v="11197830"/>
    <n v="28720"/>
    <n v="1"/>
    <x v="2"/>
  </r>
  <r>
    <n v="11198038"/>
    <n v="28720"/>
    <n v="1"/>
    <x v="2"/>
  </r>
  <r>
    <n v="11198370"/>
    <n v="28720"/>
    <n v="1"/>
    <x v="2"/>
  </r>
  <r>
    <n v="11198434"/>
    <n v="28720"/>
    <n v="2"/>
    <x v="3"/>
  </r>
  <r>
    <n v="11198638"/>
    <n v="28720"/>
    <n v="1"/>
    <x v="2"/>
  </r>
  <r>
    <n v="11199007"/>
    <n v="39105"/>
    <n v="1"/>
    <x v="2"/>
  </r>
  <r>
    <n v="11199126"/>
    <n v="28720"/>
    <n v="2"/>
    <x v="3"/>
  </r>
  <r>
    <n v="11199295"/>
    <n v="21407"/>
    <n v="1"/>
    <x v="2"/>
  </r>
  <r>
    <n v="11199331"/>
    <n v="28720"/>
    <n v="6"/>
    <x v="0"/>
  </r>
  <r>
    <n v="11199336"/>
    <n v="39043"/>
    <n v="6"/>
    <x v="0"/>
  </r>
  <r>
    <n v="11199338"/>
    <n v="28720"/>
    <n v="7"/>
    <x v="1"/>
  </r>
  <r>
    <n v="11199341"/>
    <n v="28720"/>
    <n v="2"/>
    <x v="3"/>
  </r>
  <r>
    <n v="11199347"/>
    <n v="37263"/>
    <n v="1"/>
    <x v="2"/>
  </r>
  <r>
    <n v="11199351"/>
    <n v="19475"/>
    <n v="1"/>
    <x v="2"/>
  </r>
  <r>
    <n v="11199352"/>
    <n v="34190"/>
    <n v="2"/>
    <x v="2"/>
  </r>
  <r>
    <n v="11199357"/>
    <n v="34190"/>
    <n v="3"/>
    <x v="5"/>
  </r>
  <r>
    <n v="11200580"/>
    <n v="39043"/>
    <n v="4"/>
    <x v="3"/>
  </r>
  <r>
    <n v="11200600"/>
    <n v="28720"/>
    <n v="4"/>
    <x v="3"/>
  </r>
  <r>
    <n v="11200605"/>
    <n v="28720"/>
    <n v="2"/>
    <x v="3"/>
  </r>
  <r>
    <n v="11200876"/>
    <n v="39043"/>
    <n v="1"/>
    <x v="2"/>
  </r>
  <r>
    <n v="11200898"/>
    <n v="39105"/>
    <n v="3"/>
    <x v="5"/>
  </r>
  <r>
    <n v="11201544"/>
    <n v="28720"/>
    <n v="1"/>
    <x v="2"/>
  </r>
  <r>
    <n v="11202072"/>
    <n v="37263"/>
    <n v="1"/>
    <x v="2"/>
  </r>
  <r>
    <n v="11202290"/>
    <n v="31792"/>
    <n v="1"/>
    <x v="2"/>
  </r>
  <r>
    <n v="11202369"/>
    <n v="39043"/>
    <n v="2"/>
    <x v="3"/>
  </r>
  <r>
    <n v="11202753"/>
    <n v="44575"/>
    <n v="3"/>
    <x v="0"/>
  </r>
  <r>
    <n v="11202833"/>
    <n v="26149"/>
    <n v="4"/>
    <x v="3"/>
  </r>
  <r>
    <n v="11202903"/>
    <n v="34190"/>
    <n v="3"/>
    <x v="0"/>
  </r>
  <r>
    <n v="11203521"/>
    <n v="39056"/>
    <n v="4"/>
    <x v="7"/>
  </r>
  <r>
    <n v="11203593"/>
    <n v="44575"/>
    <n v="2"/>
    <x v="3"/>
  </r>
  <r>
    <n v="11203595"/>
    <n v="39105"/>
    <n v="2"/>
    <x v="3"/>
  </r>
  <r>
    <n v="11203683"/>
    <n v="39043"/>
    <n v="1"/>
    <x v="2"/>
  </r>
  <r>
    <n v="11203867"/>
    <n v="28720"/>
    <n v="1"/>
    <x v="2"/>
  </r>
  <r>
    <n v="11204021"/>
    <n v="39681"/>
    <n v="6"/>
    <x v="8"/>
  </r>
  <r>
    <n v="11204038"/>
    <n v="44575"/>
    <n v="2"/>
    <x v="2"/>
  </r>
  <r>
    <n v="11204040"/>
    <n v="44575"/>
    <n v="5"/>
    <x v="6"/>
  </r>
  <r>
    <n v="11204042"/>
    <n v="44575"/>
    <n v="1"/>
    <x v="2"/>
  </r>
  <r>
    <n v="11204116"/>
    <n v="39043"/>
    <n v="4"/>
    <x v="3"/>
  </r>
  <r>
    <n v="11204471"/>
    <n v="39043"/>
    <n v="3"/>
    <x v="5"/>
  </r>
  <r>
    <n v="11204937"/>
    <n v="28720"/>
    <n v="3"/>
    <x v="0"/>
  </r>
  <r>
    <n v="11205084"/>
    <n v="28720"/>
    <n v="4"/>
    <x v="3"/>
  </r>
  <r>
    <n v="11205088"/>
    <n v="39105"/>
    <n v="4"/>
    <x v="3"/>
  </r>
  <r>
    <n v="11205090"/>
    <n v="24370"/>
    <n v="3"/>
    <x v="0"/>
  </r>
  <r>
    <n v="11205091"/>
    <n v="15827"/>
    <n v="3"/>
    <x v="0"/>
  </r>
  <r>
    <n v="11205360"/>
    <n v="34190"/>
    <n v="6"/>
    <x v="0"/>
  </r>
  <r>
    <n v="11208049"/>
    <n v="31620"/>
    <n v="4"/>
    <x v="3"/>
  </r>
  <r>
    <n v="11208508"/>
    <n v="39105"/>
    <n v="1"/>
    <x v="2"/>
  </r>
  <r>
    <n v="11208882"/>
    <n v="39043"/>
    <n v="1"/>
    <x v="2"/>
  </r>
  <r>
    <n v="11208891"/>
    <n v="28720"/>
    <n v="1"/>
    <x v="2"/>
  </r>
  <r>
    <n v="11209250"/>
    <n v="31729"/>
    <n v="1"/>
    <x v="2"/>
  </r>
  <r>
    <n v="11209522"/>
    <n v="28720"/>
    <n v="1"/>
    <x v="2"/>
  </r>
  <r>
    <n v="11209538"/>
    <n v="39105"/>
    <n v="2"/>
    <x v="3"/>
  </r>
  <r>
    <n v="11209554"/>
    <n v="44575"/>
    <n v="1"/>
    <x v="2"/>
  </r>
  <r>
    <n v="11210068"/>
    <n v="31729"/>
    <n v="4"/>
    <x v="3"/>
  </r>
  <r>
    <n v="11210145"/>
    <n v="28720"/>
    <n v="1"/>
    <x v="2"/>
  </r>
  <r>
    <n v="11210300"/>
    <n v="44513"/>
    <n v="3"/>
    <x v="0"/>
  </r>
  <r>
    <n v="11210308"/>
    <n v="44513"/>
    <n v="6"/>
    <x v="0"/>
  </r>
  <r>
    <n v="11210329"/>
    <n v="44575"/>
    <n v="5"/>
    <x v="6"/>
  </r>
  <r>
    <n v="11210366"/>
    <n v="39043"/>
    <n v="1"/>
    <x v="2"/>
  </r>
  <r>
    <n v="11210396"/>
    <n v="32367"/>
    <n v="1"/>
    <x v="2"/>
  </r>
  <r>
    <n v="11210663"/>
    <n v="39043"/>
    <n v="1"/>
    <x v="2"/>
  </r>
  <r>
    <n v="11210677"/>
    <n v="39043"/>
    <n v="4"/>
    <x v="3"/>
  </r>
  <r>
    <n v="11210678"/>
    <n v="39056"/>
    <n v="3"/>
    <x v="5"/>
  </r>
  <r>
    <n v="11210679"/>
    <n v="28720"/>
    <n v="5"/>
    <x v="6"/>
  </r>
  <r>
    <n v="11210681"/>
    <n v="39105"/>
    <n v="4"/>
    <x v="3"/>
  </r>
  <r>
    <n v="11210682"/>
    <n v="39105"/>
    <n v="3"/>
    <x v="0"/>
  </r>
  <r>
    <n v="11210685"/>
    <n v="28720"/>
    <n v="5"/>
    <x v="6"/>
  </r>
  <r>
    <n v="11210743"/>
    <n v="39043"/>
    <n v="1"/>
    <x v="2"/>
  </r>
  <r>
    <n v="11210777"/>
    <n v="44575"/>
    <n v="1"/>
    <x v="2"/>
  </r>
  <r>
    <n v="11210793"/>
    <n v="39681"/>
    <n v="2"/>
    <x v="3"/>
  </r>
  <r>
    <n v="11210902"/>
    <n v="39043"/>
    <n v="1"/>
    <x v="2"/>
  </r>
  <r>
    <n v="11210944"/>
    <n v="44575"/>
    <n v="1"/>
    <x v="2"/>
  </r>
  <r>
    <n v="11211123"/>
    <n v="32367"/>
    <n v="1"/>
    <x v="2"/>
  </r>
  <r>
    <n v="11211148"/>
    <n v="44575"/>
    <n v="1"/>
    <x v="2"/>
  </r>
  <r>
    <n v="11211175"/>
    <n v="44525"/>
    <n v="1"/>
    <x v="2"/>
  </r>
  <r>
    <n v="11211191"/>
    <n v="31792"/>
    <n v="1"/>
    <x v="2"/>
  </r>
  <r>
    <n v="11211324"/>
    <n v="28720"/>
    <n v="1"/>
    <x v="2"/>
  </r>
  <r>
    <n v="11211334"/>
    <n v="39681"/>
    <n v="2"/>
    <x v="3"/>
  </r>
  <r>
    <n v="11211983"/>
    <n v="31729"/>
    <n v="4"/>
    <x v="7"/>
  </r>
  <r>
    <n v="11211985"/>
    <n v="31729"/>
    <n v="8"/>
    <x v="7"/>
  </r>
  <r>
    <n v="11211986"/>
    <n v="31729"/>
    <n v="4"/>
    <x v="7"/>
  </r>
  <r>
    <n v="11212039"/>
    <n v="28720"/>
    <n v="2"/>
    <x v="3"/>
  </r>
  <r>
    <n v="11212405"/>
    <n v="44575"/>
    <n v="2"/>
    <x v="3"/>
  </r>
  <r>
    <n v="11212703"/>
    <n v="28720"/>
    <n v="2"/>
    <x v="3"/>
  </r>
  <r>
    <n v="11212733"/>
    <n v="21407"/>
    <n v="3"/>
    <x v="5"/>
  </r>
  <r>
    <n v="11212748"/>
    <n v="28720"/>
    <n v="1"/>
    <x v="2"/>
  </r>
  <r>
    <n v="11212961"/>
    <n v="39043"/>
    <n v="2"/>
    <x v="3"/>
  </r>
  <r>
    <n v="11213133"/>
    <n v="31729"/>
    <n v="1"/>
    <x v="2"/>
  </r>
  <r>
    <n v="11213241"/>
    <n v="28720"/>
    <n v="7"/>
    <x v="1"/>
  </r>
  <r>
    <n v="11213499"/>
    <n v="44575"/>
    <n v="1"/>
    <x v="2"/>
  </r>
  <r>
    <n v="11213876"/>
    <n v="21407"/>
    <n v="3"/>
    <x v="0"/>
  </r>
  <r>
    <n v="11214607"/>
    <n v="39681"/>
    <n v="4"/>
    <x v="7"/>
  </r>
  <r>
    <n v="11214703"/>
    <n v="31729"/>
    <n v="3"/>
    <x v="0"/>
  </r>
  <r>
    <n v="11214711"/>
    <n v="28720"/>
    <n v="1"/>
    <x v="2"/>
  </r>
  <r>
    <n v="11214749"/>
    <n v="31683"/>
    <n v="3"/>
    <x v="5"/>
  </r>
  <r>
    <n v="11214753"/>
    <n v="28720"/>
    <n v="3"/>
    <x v="5"/>
  </r>
  <r>
    <n v="11214754"/>
    <n v="44525"/>
    <n v="4"/>
    <x v="3"/>
  </r>
  <r>
    <n v="11214878"/>
    <n v="21407"/>
    <n v="1"/>
    <x v="2"/>
  </r>
  <r>
    <n v="11214879"/>
    <n v="39043"/>
    <n v="4"/>
    <x v="7"/>
  </r>
  <r>
    <n v="11215007"/>
    <n v="37213"/>
    <n v="1"/>
    <x v="2"/>
  </r>
  <r>
    <n v="11215124"/>
    <n v="21407"/>
    <n v="1"/>
    <x v="2"/>
  </r>
  <r>
    <n v="11215237"/>
    <n v="39105"/>
    <n v="7"/>
    <x v="1"/>
  </r>
  <r>
    <n v="11216459"/>
    <n v="39043"/>
    <n v="2"/>
    <x v="3"/>
  </r>
  <r>
    <n v="11216489"/>
    <n v="28720"/>
    <n v="4"/>
    <x v="7"/>
  </r>
  <r>
    <n v="11216531"/>
    <n v="28720"/>
    <n v="1"/>
    <x v="2"/>
  </r>
  <r>
    <n v="11216556"/>
    <n v="32367"/>
    <n v="1"/>
    <x v="2"/>
  </r>
  <r>
    <n v="11217091"/>
    <n v="44525"/>
    <n v="1"/>
    <x v="2"/>
  </r>
  <r>
    <n v="11217102"/>
    <n v="39681"/>
    <n v="1"/>
    <x v="2"/>
  </r>
  <r>
    <n v="11217105"/>
    <n v="37213"/>
    <n v="1"/>
    <x v="2"/>
  </r>
  <r>
    <n v="11217199"/>
    <n v="28720"/>
    <n v="1"/>
    <x v="2"/>
  </r>
  <r>
    <n v="11217205"/>
    <n v="28720"/>
    <n v="4"/>
    <x v="7"/>
  </r>
  <r>
    <n v="11217257"/>
    <n v="39043"/>
    <n v="1"/>
    <x v="2"/>
  </r>
  <r>
    <n v="11217974"/>
    <n v="39681"/>
    <n v="1"/>
    <x v="2"/>
  </r>
  <r>
    <n v="11218156"/>
    <n v="39681"/>
    <n v="1"/>
    <x v="2"/>
  </r>
  <r>
    <n v="11218268"/>
    <n v="37263"/>
    <n v="3"/>
    <x v="5"/>
  </r>
  <r>
    <n v="11218271"/>
    <n v="39105"/>
    <n v="2"/>
    <x v="2"/>
  </r>
  <r>
    <n v="11218360"/>
    <n v="39043"/>
    <n v="1"/>
    <x v="2"/>
  </r>
  <r>
    <n v="11218454"/>
    <n v="31742"/>
    <n v="1"/>
    <x v="2"/>
  </r>
  <r>
    <n v="11218535"/>
    <n v="39043"/>
    <n v="1"/>
    <x v="2"/>
  </r>
  <r>
    <n v="11218773"/>
    <n v="44575"/>
    <n v="2"/>
    <x v="2"/>
  </r>
  <r>
    <n v="11219076"/>
    <n v="37213"/>
    <n v="1"/>
    <x v="2"/>
  </r>
  <r>
    <n v="11219350"/>
    <n v="28720"/>
    <n v="4"/>
    <x v="7"/>
  </r>
  <r>
    <n v="11219478"/>
    <n v="31792"/>
    <n v="4"/>
    <x v="3"/>
  </r>
  <r>
    <n v="11219492"/>
    <n v="21407"/>
    <n v="4"/>
    <x v="7"/>
  </r>
  <r>
    <n v="11219509"/>
    <n v="39043"/>
    <n v="2"/>
    <x v="3"/>
  </r>
  <r>
    <n v="11219831"/>
    <n v="28720"/>
    <n v="1"/>
    <x v="2"/>
  </r>
  <r>
    <n v="11220074"/>
    <n v="39043"/>
    <n v="2"/>
    <x v="3"/>
  </r>
  <r>
    <n v="11220880"/>
    <n v="28720"/>
    <n v="4"/>
    <x v="3"/>
  </r>
  <r>
    <n v="11220882"/>
    <n v="28720"/>
    <n v="3"/>
    <x v="5"/>
  </r>
  <r>
    <n v="11220883"/>
    <n v="39105"/>
    <n v="2"/>
    <x v="3"/>
  </r>
  <r>
    <n v="11220887"/>
    <n v="28720"/>
    <n v="4"/>
    <x v="7"/>
  </r>
  <r>
    <n v="11220891"/>
    <n v="21407"/>
    <n v="4"/>
    <x v="7"/>
  </r>
  <r>
    <n v="11220892"/>
    <n v="28720"/>
    <n v="4"/>
    <x v="7"/>
  </r>
  <r>
    <n v="11220918"/>
    <n v="39043"/>
    <n v="7"/>
    <x v="1"/>
  </r>
  <r>
    <n v="11221450"/>
    <n v="39043"/>
    <n v="2"/>
    <x v="3"/>
  </r>
  <r>
    <n v="11222367"/>
    <n v="39043"/>
    <n v="1"/>
    <x v="2"/>
  </r>
  <r>
    <n v="11222850"/>
    <n v="39105"/>
    <n v="9"/>
    <x v="9"/>
  </r>
  <r>
    <n v="11223696"/>
    <n v="37263"/>
    <n v="1"/>
    <x v="2"/>
  </r>
  <r>
    <n v="11224262"/>
    <n v="28720"/>
    <n v="4"/>
    <x v="7"/>
  </r>
  <r>
    <n v="11224266"/>
    <n v="28720"/>
    <n v="4"/>
    <x v="7"/>
  </r>
  <r>
    <n v="11224319"/>
    <n v="37263"/>
    <n v="1"/>
    <x v="2"/>
  </r>
  <r>
    <n v="11224454"/>
    <n v="37263"/>
    <n v="1"/>
    <x v="2"/>
  </r>
  <r>
    <n v="11224458"/>
    <n v="39043"/>
    <n v="3"/>
    <x v="0"/>
  </r>
  <r>
    <n v="11224684"/>
    <n v="31792"/>
    <n v="1"/>
    <x v="2"/>
  </r>
  <r>
    <n v="11224952"/>
    <n v="39043"/>
    <n v="6"/>
    <x v="0"/>
  </r>
  <r>
    <n v="11225960"/>
    <n v="39043"/>
    <n v="1"/>
    <x v="2"/>
  </r>
  <r>
    <n v="11226320"/>
    <n v="39681"/>
    <n v="1"/>
    <x v="2"/>
  </r>
  <r>
    <n v="11226377"/>
    <n v="31729"/>
    <n v="3"/>
    <x v="5"/>
  </r>
  <r>
    <n v="11227217"/>
    <n v="18837"/>
    <n v="6"/>
    <x v="0"/>
  </r>
  <r>
    <n v="11227223"/>
    <n v="39043"/>
    <n v="6"/>
    <x v="0"/>
  </r>
  <r>
    <n v="11227840"/>
    <n v="39105"/>
    <n v="3"/>
    <x v="5"/>
  </r>
  <r>
    <n v="11228498"/>
    <n v="21407"/>
    <n v="8"/>
    <x v="7"/>
  </r>
  <r>
    <n v="11228949"/>
    <n v="44575"/>
    <n v="4"/>
    <x v="3"/>
  </r>
  <r>
    <n v="11229027"/>
    <n v="39043"/>
    <n v="2"/>
    <x v="3"/>
  </r>
  <r>
    <n v="11229065"/>
    <n v="28720"/>
    <n v="5"/>
    <x v="6"/>
  </r>
  <r>
    <n v="11229299"/>
    <n v="28720"/>
    <n v="5"/>
    <x v="6"/>
  </r>
  <r>
    <n v="11229716"/>
    <n v="44575"/>
    <n v="3"/>
    <x v="5"/>
  </r>
  <r>
    <n v="11229743"/>
    <n v="28720"/>
    <n v="1"/>
    <x v="2"/>
  </r>
  <r>
    <n v="11230092"/>
    <n v="28720"/>
    <n v="5"/>
    <x v="6"/>
  </r>
  <r>
    <n v="11231114"/>
    <n v="31729"/>
    <n v="3"/>
    <x v="0"/>
  </r>
  <r>
    <n v="11231184"/>
    <n v="39043"/>
    <n v="5"/>
    <x v="6"/>
  </r>
  <r>
    <n v="11232170"/>
    <n v="39043"/>
    <n v="2"/>
    <x v="3"/>
  </r>
  <r>
    <n v="11232308"/>
    <n v="39043"/>
    <n v="2"/>
    <x v="3"/>
  </r>
  <r>
    <n v="11232450"/>
    <n v="28720"/>
    <n v="3"/>
    <x v="0"/>
  </r>
  <r>
    <n v="11232452"/>
    <n v="44575"/>
    <n v="4"/>
    <x v="7"/>
  </r>
  <r>
    <n v="11233576"/>
    <n v="44513"/>
    <n v="5"/>
    <x v="6"/>
  </r>
  <r>
    <n v="11233635"/>
    <n v="39043"/>
    <n v="4"/>
    <x v="7"/>
  </r>
  <r>
    <n v="11233761"/>
    <n v="28720"/>
    <n v="3"/>
    <x v="0"/>
  </r>
  <r>
    <n v="11233813"/>
    <n v="21407"/>
    <n v="2"/>
    <x v="3"/>
  </r>
  <r>
    <n v="11233850"/>
    <n v="37263"/>
    <n v="1"/>
    <x v="2"/>
  </r>
  <r>
    <n v="11234121"/>
    <n v="37263"/>
    <n v="2"/>
    <x v="2"/>
  </r>
  <r>
    <n v="11234135"/>
    <n v="34190"/>
    <n v="4"/>
    <x v="3"/>
  </r>
  <r>
    <n v="11234137"/>
    <n v="39105"/>
    <n v="2"/>
    <x v="2"/>
  </r>
  <r>
    <n v="11234864"/>
    <n v="28720"/>
    <n v="5"/>
    <x v="6"/>
  </r>
  <r>
    <n v="11234865"/>
    <n v="21407"/>
    <n v="5"/>
    <x v="6"/>
  </r>
  <r>
    <n v="11235755"/>
    <n v="44575"/>
    <n v="2"/>
    <x v="3"/>
  </r>
  <r>
    <n v="11235946"/>
    <n v="39043"/>
    <n v="1"/>
    <x v="2"/>
  </r>
  <r>
    <n v="11235948"/>
    <n v="34190"/>
    <n v="3"/>
    <x v="5"/>
  </r>
  <r>
    <n v="11235950"/>
    <n v="39056"/>
    <n v="7"/>
    <x v="1"/>
  </r>
  <r>
    <n v="11235954"/>
    <n v="39043"/>
    <n v="4"/>
    <x v="7"/>
  </r>
  <r>
    <n v="11235955"/>
    <n v="21407"/>
    <n v="4"/>
    <x v="7"/>
  </r>
  <r>
    <n v="11235956"/>
    <n v="8514"/>
    <n v="5"/>
    <x v="6"/>
  </r>
  <r>
    <n v="11237391"/>
    <n v="44513"/>
    <n v="2"/>
    <x v="3"/>
  </r>
  <r>
    <n v="11238085"/>
    <n v="39105"/>
    <n v="4"/>
    <x v="3"/>
  </r>
  <r>
    <n v="11238089"/>
    <n v="44575"/>
    <n v="6"/>
    <x v="0"/>
  </r>
  <r>
    <n v="11238090"/>
    <n v="21407"/>
    <n v="7"/>
    <x v="1"/>
  </r>
  <r>
    <n v="11238095"/>
    <n v="28720"/>
    <n v="6"/>
    <x v="0"/>
  </r>
  <r>
    <n v="11238097"/>
    <n v="28720"/>
    <n v="5"/>
    <x v="6"/>
  </r>
  <r>
    <n v="11238222"/>
    <n v="39105"/>
    <n v="3"/>
    <x v="5"/>
  </r>
  <r>
    <n v="11238568"/>
    <n v="44575"/>
    <n v="3"/>
    <x v="5"/>
  </r>
  <r>
    <n v="11238570"/>
    <n v="44575"/>
    <n v="3"/>
    <x v="5"/>
  </r>
  <r>
    <n v="11238579"/>
    <n v="28720"/>
    <n v="8"/>
    <x v="7"/>
  </r>
  <r>
    <n v="11238582"/>
    <n v="34190"/>
    <n v="5"/>
    <x v="6"/>
  </r>
  <r>
    <n v="11238649"/>
    <n v="39056"/>
    <n v="4"/>
    <x v="3"/>
  </r>
  <r>
    <n v="11238650"/>
    <n v="39105"/>
    <n v="3"/>
    <x v="5"/>
  </r>
  <r>
    <n v="11238661"/>
    <n v="39681"/>
    <n v="3"/>
    <x v="5"/>
  </r>
  <r>
    <n v="11239340"/>
    <n v="28720"/>
    <n v="5"/>
    <x v="6"/>
  </r>
  <r>
    <n v="11239620"/>
    <n v="44575"/>
    <n v="2"/>
    <x v="2"/>
  </r>
  <r>
    <n v="11239647"/>
    <n v="28720"/>
    <n v="4"/>
    <x v="7"/>
  </r>
  <r>
    <n v="11239648"/>
    <n v="28720"/>
    <n v="4"/>
    <x v="7"/>
  </r>
  <r>
    <n v="11239650"/>
    <n v="28720"/>
    <n v="4"/>
    <x v="7"/>
  </r>
  <r>
    <n v="11239652"/>
    <n v="28720"/>
    <n v="4"/>
    <x v="7"/>
  </r>
  <r>
    <n v="11241440"/>
    <n v="44575"/>
    <n v="5"/>
    <x v="6"/>
  </r>
  <r>
    <n v="11241649"/>
    <n v="28720"/>
    <n v="5"/>
    <x v="6"/>
  </r>
  <r>
    <n v="11241732"/>
    <n v="21407"/>
    <n v="4"/>
    <x v="7"/>
  </r>
  <r>
    <n v="11241733"/>
    <n v="15827"/>
    <n v="6"/>
    <x v="0"/>
  </r>
  <r>
    <n v="11241735"/>
    <n v="28720"/>
    <n v="7"/>
    <x v="1"/>
  </r>
  <r>
    <n v="11241740"/>
    <n v="39105"/>
    <n v="4"/>
    <x v="3"/>
  </r>
  <r>
    <n v="11241931"/>
    <n v="39681"/>
    <n v="1"/>
    <x v="2"/>
  </r>
  <r>
    <n v="11241935"/>
    <n v="28720"/>
    <n v="4"/>
    <x v="7"/>
  </r>
  <r>
    <n v="11241936"/>
    <n v="28720"/>
    <n v="4"/>
    <x v="7"/>
  </r>
  <r>
    <n v="11242573"/>
    <n v="37263"/>
    <n v="2"/>
    <x v="2"/>
  </r>
  <r>
    <n v="11242678"/>
    <n v="44575"/>
    <n v="6"/>
    <x v="0"/>
  </r>
  <r>
    <n v="11242861"/>
    <n v="21407"/>
    <n v="4"/>
    <x v="3"/>
  </r>
  <r>
    <n v="11242874"/>
    <n v="32367"/>
    <n v="2"/>
    <x v="3"/>
  </r>
  <r>
    <n v="11243806"/>
    <n v="39105"/>
    <n v="1"/>
    <x v="2"/>
  </r>
  <r>
    <n v="11244967"/>
    <n v="39043"/>
    <n v="5"/>
    <x v="4"/>
  </r>
  <r>
    <n v="11245045"/>
    <n v="37263"/>
    <n v="3"/>
    <x v="5"/>
  </r>
  <r>
    <n v="11245074"/>
    <n v="44575"/>
    <n v="1"/>
    <x v="2"/>
  </r>
  <r>
    <n v="11245152"/>
    <n v="28720"/>
    <n v="1"/>
    <x v="2"/>
  </r>
  <r>
    <n v="11245767"/>
    <n v="39105"/>
    <n v="2"/>
    <x v="2"/>
  </r>
  <r>
    <n v="11246353"/>
    <n v="26877"/>
    <n v="6"/>
    <x v="0"/>
  </r>
  <r>
    <n v="11246641"/>
    <n v="28720"/>
    <n v="1"/>
    <x v="2"/>
  </r>
  <r>
    <n v="11246668"/>
    <n v="26163"/>
    <n v="5"/>
    <x v="6"/>
  </r>
  <r>
    <n v="11246671"/>
    <n v="39043"/>
    <n v="6"/>
    <x v="0"/>
  </r>
  <r>
    <n v="11246672"/>
    <n v="8514"/>
    <n v="5"/>
    <x v="6"/>
  </r>
  <r>
    <n v="11246676"/>
    <n v="39105"/>
    <n v="4"/>
    <x v="3"/>
  </r>
  <r>
    <n v="11248122"/>
    <n v="39105"/>
    <n v="1"/>
    <x v="2"/>
  </r>
  <r>
    <n v="11248124"/>
    <n v="28720"/>
    <n v="3"/>
    <x v="0"/>
  </r>
  <r>
    <n v="11248126"/>
    <n v="28720"/>
    <n v="3"/>
    <x v="0"/>
  </r>
  <r>
    <n v="11248272"/>
    <n v="39105"/>
    <n v="2"/>
    <x v="2"/>
  </r>
  <r>
    <n v="11248273"/>
    <n v="44575"/>
    <n v="4"/>
    <x v="3"/>
  </r>
  <r>
    <n v="11248800"/>
    <n v="39105"/>
    <n v="4"/>
    <x v="7"/>
  </r>
  <r>
    <n v="11249085"/>
    <n v="37263"/>
    <n v="3"/>
    <x v="5"/>
  </r>
  <r>
    <n v="11249094"/>
    <n v="31683"/>
    <n v="1"/>
    <x v="2"/>
  </r>
  <r>
    <n v="11249307"/>
    <n v="44525"/>
    <n v="5"/>
    <x v="6"/>
  </r>
  <r>
    <n v="11249342"/>
    <n v="44575"/>
    <n v="3"/>
    <x v="5"/>
  </r>
  <r>
    <n v="11249810"/>
    <n v="44575"/>
    <n v="4"/>
    <x v="3"/>
  </r>
  <r>
    <n v="11249813"/>
    <n v="37213"/>
    <n v="3"/>
    <x v="5"/>
  </r>
  <r>
    <n v="11249815"/>
    <n v="44575"/>
    <n v="4"/>
    <x v="3"/>
  </r>
  <r>
    <n v="11249816"/>
    <n v="44575"/>
    <n v="3"/>
    <x v="5"/>
  </r>
  <r>
    <n v="11249818"/>
    <n v="39681"/>
    <n v="3"/>
    <x v="5"/>
  </r>
  <r>
    <n v="11249992"/>
    <n v="37263"/>
    <n v="5"/>
    <x v="4"/>
  </r>
  <r>
    <n v="11249993"/>
    <n v="21407"/>
    <n v="6"/>
    <x v="0"/>
  </r>
  <r>
    <n v="11250033"/>
    <n v="44575"/>
    <n v="2"/>
    <x v="3"/>
  </r>
  <r>
    <n v="11250035"/>
    <n v="37263"/>
    <n v="1"/>
    <x v="2"/>
  </r>
  <r>
    <n v="11250037"/>
    <n v="44575"/>
    <n v="2"/>
    <x v="2"/>
  </r>
  <r>
    <n v="11250063"/>
    <n v="31683"/>
    <n v="5"/>
    <x v="6"/>
  </r>
  <r>
    <n v="11250419"/>
    <n v="21407"/>
    <n v="6"/>
    <x v="0"/>
  </r>
  <r>
    <n v="11250649"/>
    <n v="31742"/>
    <n v="2"/>
    <x v="2"/>
  </r>
  <r>
    <n v="11251176"/>
    <n v="39105"/>
    <n v="4"/>
    <x v="3"/>
  </r>
  <r>
    <n v="11251177"/>
    <n v="15827"/>
    <n v="5"/>
    <x v="6"/>
  </r>
  <r>
    <n v="11251179"/>
    <n v="26149"/>
    <n v="6"/>
    <x v="0"/>
  </r>
  <r>
    <n v="11251181"/>
    <n v="15827"/>
    <n v="4"/>
    <x v="7"/>
  </r>
  <r>
    <n v="11251184"/>
    <n v="19475"/>
    <n v="4"/>
    <x v="7"/>
  </r>
  <r>
    <n v="11251199"/>
    <n v="28720"/>
    <n v="1"/>
    <x v="2"/>
  </r>
  <r>
    <n v="11251211"/>
    <n v="28720"/>
    <n v="6"/>
    <x v="0"/>
  </r>
  <r>
    <n v="11251768"/>
    <n v="37263"/>
    <n v="4"/>
    <x v="3"/>
  </r>
  <r>
    <n v="11253709"/>
    <n v="39043"/>
    <n v="1"/>
    <x v="2"/>
  </r>
  <r>
    <n v="11253886"/>
    <n v="44575"/>
    <n v="6"/>
    <x v="0"/>
  </r>
  <r>
    <n v="11254198"/>
    <n v="44575"/>
    <n v="3"/>
    <x v="5"/>
  </r>
  <r>
    <n v="11254200"/>
    <n v="39681"/>
    <n v="3"/>
    <x v="5"/>
  </r>
  <r>
    <n v="11254453"/>
    <n v="21407"/>
    <n v="2"/>
    <x v="3"/>
  </r>
  <r>
    <n v="11255504"/>
    <n v="31729"/>
    <n v="2"/>
    <x v="2"/>
  </r>
  <r>
    <n v="11255513"/>
    <n v="44575"/>
    <n v="2"/>
    <x v="2"/>
  </r>
  <r>
    <n v="11255539"/>
    <n v="44575"/>
    <n v="3"/>
    <x v="5"/>
  </r>
  <r>
    <n v="11255557"/>
    <n v="39056"/>
    <n v="5"/>
    <x v="6"/>
  </r>
  <r>
    <n v="11255561"/>
    <n v="31633"/>
    <n v="4"/>
    <x v="7"/>
  </r>
  <r>
    <n v="11255573"/>
    <n v="37263"/>
    <n v="2"/>
    <x v="3"/>
  </r>
  <r>
    <n v="11255576"/>
    <n v="37263"/>
    <n v="4"/>
    <x v="3"/>
  </r>
  <r>
    <n v="11255585"/>
    <n v="39105"/>
    <n v="2"/>
    <x v="3"/>
  </r>
  <r>
    <n v="11255586"/>
    <n v="31729"/>
    <n v="4"/>
    <x v="3"/>
  </r>
  <r>
    <n v="11255592"/>
    <n v="28720"/>
    <n v="1"/>
    <x v="2"/>
  </r>
  <r>
    <n v="11255609"/>
    <n v="28720"/>
    <n v="4"/>
    <x v="7"/>
  </r>
  <r>
    <n v="11255628"/>
    <n v="31792"/>
    <n v="2"/>
    <x v="3"/>
  </r>
  <r>
    <n v="11255631"/>
    <n v="31792"/>
    <n v="2"/>
    <x v="3"/>
  </r>
  <r>
    <n v="11256658"/>
    <n v="44575"/>
    <n v="6"/>
    <x v="0"/>
  </r>
  <r>
    <n v="11256979"/>
    <n v="28720"/>
    <n v="2"/>
    <x v="3"/>
  </r>
  <r>
    <n v="11257545"/>
    <n v="28720"/>
    <n v="9"/>
    <x v="9"/>
  </r>
  <r>
    <n v="11257546"/>
    <n v="21407"/>
    <n v="4"/>
    <x v="7"/>
  </r>
  <r>
    <n v="11257681"/>
    <n v="39681"/>
    <n v="4"/>
    <x v="3"/>
  </r>
  <r>
    <n v="11258084"/>
    <n v="44575"/>
    <n v="5"/>
    <x v="6"/>
  </r>
  <r>
    <n v="11258090"/>
    <n v="44575"/>
    <n v="3"/>
    <x v="0"/>
  </r>
  <r>
    <n v="11258137"/>
    <n v="32367"/>
    <n v="2"/>
    <x v="3"/>
  </r>
  <r>
    <n v="11258178"/>
    <n v="28720"/>
    <n v="5"/>
    <x v="6"/>
  </r>
  <r>
    <n v="11258581"/>
    <n v="37213"/>
    <n v="2"/>
    <x v="3"/>
  </r>
  <r>
    <n v="11258584"/>
    <n v="37263"/>
    <n v="4"/>
    <x v="7"/>
  </r>
  <r>
    <n v="11258596"/>
    <n v="39681"/>
    <n v="6"/>
    <x v="0"/>
  </r>
  <r>
    <n v="11258597"/>
    <n v="39681"/>
    <n v="6"/>
    <x v="0"/>
  </r>
  <r>
    <n v="11258598"/>
    <n v="44575"/>
    <n v="7"/>
    <x v="1"/>
  </r>
  <r>
    <n v="11258600"/>
    <n v="44575"/>
    <n v="6"/>
    <x v="0"/>
  </r>
  <r>
    <n v="11258604"/>
    <n v="44513"/>
    <n v="8"/>
    <x v="7"/>
  </r>
  <r>
    <n v="11258606"/>
    <n v="44525"/>
    <n v="6"/>
    <x v="0"/>
  </r>
  <r>
    <n v="11258621"/>
    <n v="26149"/>
    <n v="5"/>
    <x v="6"/>
  </r>
  <r>
    <n v="11258670"/>
    <n v="37263"/>
    <n v="3"/>
    <x v="0"/>
  </r>
  <r>
    <n v="11258681"/>
    <n v="44575"/>
    <n v="4"/>
    <x v="3"/>
  </r>
  <r>
    <n v="11258713"/>
    <n v="39681"/>
    <n v="7"/>
    <x v="1"/>
  </r>
  <r>
    <n v="11258729"/>
    <n v="34190"/>
    <n v="4"/>
    <x v="7"/>
  </r>
  <r>
    <n v="11258731"/>
    <n v="44575"/>
    <n v="6"/>
    <x v="0"/>
  </r>
  <r>
    <n v="11258735"/>
    <n v="34190"/>
    <n v="4"/>
    <x v="7"/>
  </r>
  <r>
    <n v="11258741"/>
    <n v="39043"/>
    <n v="4"/>
    <x v="7"/>
  </r>
  <r>
    <n v="11258764"/>
    <n v="39681"/>
    <n v="3"/>
    <x v="0"/>
  </r>
  <r>
    <n v="11258773"/>
    <n v="39043"/>
    <n v="4"/>
    <x v="7"/>
  </r>
  <r>
    <n v="11258847"/>
    <n v="32367"/>
    <n v="2"/>
    <x v="3"/>
  </r>
  <r>
    <n v="11258860"/>
    <n v="28720"/>
    <n v="8"/>
    <x v="7"/>
  </r>
  <r>
    <n v="11258862"/>
    <n v="39681"/>
    <n v="5"/>
    <x v="6"/>
  </r>
  <r>
    <n v="11259170"/>
    <n v="15827"/>
    <n v="8"/>
    <x v="7"/>
  </r>
  <r>
    <n v="11260761"/>
    <n v="44575"/>
    <n v="1"/>
    <x v="2"/>
  </r>
  <r>
    <n v="11260767"/>
    <n v="39105"/>
    <n v="1"/>
    <x v="2"/>
  </r>
  <r>
    <n v="11260802"/>
    <n v="44575"/>
    <n v="5"/>
    <x v="6"/>
  </r>
  <r>
    <n v="11260804"/>
    <n v="44575"/>
    <n v="4"/>
    <x v="3"/>
  </r>
  <r>
    <n v="11260813"/>
    <n v="44575"/>
    <n v="7"/>
    <x v="1"/>
  </r>
  <r>
    <n v="11260814"/>
    <n v="44575"/>
    <n v="5"/>
    <x v="6"/>
  </r>
  <r>
    <n v="11260838"/>
    <n v="32367"/>
    <n v="1"/>
    <x v="2"/>
  </r>
  <r>
    <n v="11260858"/>
    <n v="28720"/>
    <n v="8"/>
    <x v="7"/>
  </r>
  <r>
    <n v="11260861"/>
    <n v="39681"/>
    <n v="5"/>
    <x v="6"/>
  </r>
  <r>
    <n v="11260862"/>
    <n v="39681"/>
    <n v="8"/>
    <x v="7"/>
  </r>
  <r>
    <n v="11260863"/>
    <n v="44575"/>
    <n v="5"/>
    <x v="6"/>
  </r>
  <r>
    <n v="11260881"/>
    <n v="39056"/>
    <n v="7"/>
    <x v="1"/>
  </r>
  <r>
    <n v="11260895"/>
    <n v="37213"/>
    <n v="3"/>
    <x v="0"/>
  </r>
  <r>
    <n v="11260906"/>
    <n v="44575"/>
    <n v="3"/>
    <x v="0"/>
  </r>
  <r>
    <n v="11260907"/>
    <n v="44575"/>
    <n v="3"/>
    <x v="0"/>
  </r>
  <r>
    <n v="11260917"/>
    <n v="28720"/>
    <n v="8"/>
    <x v="7"/>
  </r>
  <r>
    <n v="11260920"/>
    <n v="31729"/>
    <n v="1"/>
    <x v="2"/>
  </r>
  <r>
    <n v="11260932"/>
    <n v="39681"/>
    <n v="3"/>
    <x v="0"/>
  </r>
  <r>
    <n v="11261065"/>
    <n v="44575"/>
    <n v="5"/>
    <x v="6"/>
  </r>
  <r>
    <n v="11261066"/>
    <n v="44575"/>
    <n v="7"/>
    <x v="1"/>
  </r>
  <r>
    <n v="11261242"/>
    <n v="39681"/>
    <n v="5"/>
    <x v="6"/>
  </r>
  <r>
    <n v="11261244"/>
    <n v="39681"/>
    <n v="7"/>
    <x v="1"/>
  </r>
  <r>
    <n v="11261245"/>
    <n v="44575"/>
    <n v="5"/>
    <x v="6"/>
  </r>
  <r>
    <n v="11261314"/>
    <n v="39681"/>
    <n v="6"/>
    <x v="0"/>
  </r>
  <r>
    <n v="11261381"/>
    <n v="44575"/>
    <n v="5"/>
    <x v="6"/>
  </r>
  <r>
    <n v="11261460"/>
    <n v="44575"/>
    <n v="3"/>
    <x v="0"/>
  </r>
  <r>
    <n v="11261480"/>
    <n v="44575"/>
    <n v="3"/>
    <x v="0"/>
  </r>
  <r>
    <n v="11261901"/>
    <n v="37263"/>
    <n v="4"/>
    <x v="7"/>
  </r>
  <r>
    <n v="11261909"/>
    <n v="39681"/>
    <n v="8"/>
    <x v="7"/>
  </r>
  <r>
    <n v="11261910"/>
    <n v="39681"/>
    <n v="5"/>
    <x v="6"/>
  </r>
  <r>
    <n v="11261911"/>
    <n v="37263"/>
    <n v="2"/>
    <x v="3"/>
  </r>
  <r>
    <n v="11261993"/>
    <n v="39681"/>
    <n v="6"/>
    <x v="0"/>
  </r>
  <r>
    <n v="11262170"/>
    <n v="44575"/>
    <n v="6"/>
    <x v="0"/>
  </r>
  <r>
    <n v="11262172"/>
    <n v="44575"/>
    <n v="4"/>
    <x v="3"/>
  </r>
  <r>
    <n v="11262764"/>
    <n v="44575"/>
    <n v="7"/>
    <x v="1"/>
  </r>
  <r>
    <n v="11262777"/>
    <n v="44575"/>
    <n v="7"/>
    <x v="1"/>
  </r>
  <r>
    <n v="11262798"/>
    <n v="44575"/>
    <n v="6"/>
    <x v="0"/>
  </r>
  <r>
    <n v="11262906"/>
    <n v="39043"/>
    <n v="2"/>
    <x v="3"/>
  </r>
  <r>
    <n v="11263620"/>
    <n v="37263"/>
    <n v="2"/>
    <x v="3"/>
  </r>
  <r>
    <n v="11263621"/>
    <n v="37263"/>
    <n v="1"/>
    <x v="2"/>
  </r>
  <r>
    <n v="11263622"/>
    <n v="32367"/>
    <n v="5"/>
    <x v="4"/>
  </r>
  <r>
    <n v="11263625"/>
    <n v="15827"/>
    <n v="9"/>
    <x v="9"/>
  </r>
  <r>
    <n v="11263627"/>
    <n v="39105"/>
    <n v="6"/>
    <x v="0"/>
  </r>
  <r>
    <n v="11263686"/>
    <n v="44575"/>
    <n v="5"/>
    <x v="6"/>
  </r>
  <r>
    <n v="11263687"/>
    <n v="39043"/>
    <n v="5"/>
    <x v="6"/>
  </r>
  <r>
    <n v="11263688"/>
    <n v="39681"/>
    <n v="8"/>
    <x v="7"/>
  </r>
  <r>
    <n v="11263689"/>
    <n v="39681"/>
    <n v="4"/>
    <x v="3"/>
  </r>
  <r>
    <n v="11263690"/>
    <n v="44575"/>
    <n v="4"/>
    <x v="3"/>
  </r>
  <r>
    <n v="11263694"/>
    <n v="32367"/>
    <n v="3"/>
    <x v="0"/>
  </r>
  <r>
    <n v="11263711"/>
    <n v="39043"/>
    <n v="5"/>
    <x v="6"/>
  </r>
  <r>
    <n v="11263713"/>
    <n v="32367"/>
    <n v="4"/>
    <x v="7"/>
  </r>
  <r>
    <n v="11263716"/>
    <n v="39681"/>
    <n v="8"/>
    <x v="7"/>
  </r>
  <r>
    <n v="11263718"/>
    <n v="44575"/>
    <n v="4"/>
    <x v="3"/>
  </r>
  <r>
    <n v="11263727"/>
    <n v="44575"/>
    <n v="5"/>
    <x v="6"/>
  </r>
  <r>
    <n v="11263730"/>
    <n v="44525"/>
    <n v="6"/>
    <x v="0"/>
  </r>
  <r>
    <n v="11263833"/>
    <n v="44575"/>
    <n v="4"/>
    <x v="3"/>
  </r>
  <r>
    <n v="11263834"/>
    <n v="39681"/>
    <n v="4"/>
    <x v="3"/>
  </r>
  <r>
    <n v="11263843"/>
    <n v="15827"/>
    <n v="5"/>
    <x v="6"/>
  </r>
  <r>
    <n v="11263848"/>
    <n v="26149"/>
    <n v="5"/>
    <x v="6"/>
  </r>
  <r>
    <n v="11263858"/>
    <n v="32367"/>
    <n v="4"/>
    <x v="7"/>
  </r>
  <r>
    <n v="11264106"/>
    <n v="28720"/>
    <n v="8"/>
    <x v="7"/>
  </r>
  <r>
    <n v="11264109"/>
    <n v="37263"/>
    <n v="1"/>
    <x v="2"/>
  </r>
  <r>
    <n v="11264171"/>
    <n v="37263"/>
    <n v="2"/>
    <x v="3"/>
  </r>
  <r>
    <n v="11264172"/>
    <n v="44575"/>
    <n v="5"/>
    <x v="6"/>
  </r>
  <r>
    <n v="11264175"/>
    <n v="44575"/>
    <n v="4"/>
    <x v="3"/>
  </r>
  <r>
    <n v="11264176"/>
    <n v="39681"/>
    <n v="8"/>
    <x v="7"/>
  </r>
  <r>
    <n v="11264274"/>
    <n v="39681"/>
    <n v="5"/>
    <x v="6"/>
  </r>
  <r>
    <n v="11264276"/>
    <n v="39681"/>
    <n v="7"/>
    <x v="1"/>
  </r>
  <r>
    <n v="11264278"/>
    <n v="32367"/>
    <n v="3"/>
    <x v="0"/>
  </r>
  <r>
    <n v="11264385"/>
    <n v="44575"/>
    <n v="6"/>
    <x v="0"/>
  </r>
  <r>
    <n v="11264387"/>
    <n v="44575"/>
    <n v="4"/>
    <x v="3"/>
  </r>
  <r>
    <n v="11264545"/>
    <n v="28720"/>
    <n v="7"/>
    <x v="1"/>
  </r>
  <r>
    <n v="11264548"/>
    <n v="32367"/>
    <n v="2"/>
    <x v="3"/>
  </r>
  <r>
    <n v="11264617"/>
    <n v="39105"/>
    <n v="7"/>
    <x v="1"/>
  </r>
  <r>
    <n v="11264619"/>
    <n v="37263"/>
    <n v="3"/>
    <x v="5"/>
  </r>
  <r>
    <n v="11264621"/>
    <n v="31792"/>
    <n v="3"/>
    <x v="5"/>
  </r>
  <r>
    <n v="11264622"/>
    <n v="39105"/>
    <n v="4"/>
    <x v="3"/>
  </r>
  <r>
    <n v="11264679"/>
    <n v="37263"/>
    <n v="3"/>
    <x v="5"/>
  </r>
  <r>
    <n v="11264680"/>
    <n v="44575"/>
    <n v="5"/>
    <x v="6"/>
  </r>
  <r>
    <n v="11264983"/>
    <n v="39105"/>
    <n v="4"/>
    <x v="7"/>
  </r>
  <r>
    <n v="11265053"/>
    <n v="39105"/>
    <n v="3"/>
    <x v="5"/>
  </r>
  <r>
    <n v="11265054"/>
    <n v="37263"/>
    <n v="4"/>
    <x v="3"/>
  </r>
  <r>
    <n v="11265071"/>
    <n v="39043"/>
    <n v="5"/>
    <x v="4"/>
  </r>
  <r>
    <n v="11265209"/>
    <n v="39105"/>
    <n v="4"/>
    <x v="3"/>
  </r>
  <r>
    <n v="11266022"/>
    <n v="44575"/>
    <n v="5"/>
    <x v="6"/>
  </r>
  <r>
    <n v="11266046"/>
    <n v="39681"/>
    <n v="5"/>
    <x v="6"/>
  </r>
  <r>
    <n v="11266047"/>
    <n v="39681"/>
    <n v="4"/>
    <x v="3"/>
  </r>
  <r>
    <n v="11266165"/>
    <n v="39105"/>
    <n v="4"/>
    <x v="3"/>
  </r>
  <r>
    <n v="11266166"/>
    <n v="31792"/>
    <n v="2"/>
    <x v="3"/>
  </r>
  <r>
    <n v="11266167"/>
    <n v="31792"/>
    <n v="6"/>
    <x v="0"/>
  </r>
  <r>
    <n v="11266268"/>
    <n v="39681"/>
    <n v="7"/>
    <x v="1"/>
  </r>
  <r>
    <n v="11266553"/>
    <n v="39681"/>
    <n v="4"/>
    <x v="3"/>
  </r>
  <r>
    <n v="11266566"/>
    <n v="34190"/>
    <n v="4"/>
    <x v="7"/>
  </r>
  <r>
    <n v="11266571"/>
    <n v="39043"/>
    <n v="4"/>
    <x v="7"/>
  </r>
  <r>
    <n v="11266575"/>
    <n v="28720"/>
    <n v="4"/>
    <x v="7"/>
  </r>
  <r>
    <n v="11266578"/>
    <n v="28720"/>
    <n v="6"/>
    <x v="0"/>
  </r>
  <r>
    <n v="11266615"/>
    <n v="28720"/>
    <n v="4"/>
    <x v="7"/>
  </r>
  <r>
    <n v="11266618"/>
    <n v="28720"/>
    <n v="6"/>
    <x v="0"/>
  </r>
  <r>
    <n v="11266673"/>
    <n v="32367"/>
    <n v="1"/>
    <x v="2"/>
  </r>
  <r>
    <n v="11266702"/>
    <n v="28720"/>
    <n v="6"/>
    <x v="0"/>
  </r>
  <r>
    <n v="11266741"/>
    <n v="39105"/>
    <n v="1"/>
    <x v="2"/>
  </r>
  <r>
    <n v="11266755"/>
    <n v="44575"/>
    <n v="6"/>
    <x v="0"/>
  </r>
  <r>
    <n v="11266824"/>
    <n v="44575"/>
    <n v="5"/>
    <x v="6"/>
  </r>
  <r>
    <n v="11266840"/>
    <n v="37263"/>
    <n v="4"/>
    <x v="7"/>
  </r>
  <r>
    <n v="11266842"/>
    <n v="32367"/>
    <n v="4"/>
    <x v="7"/>
  </r>
  <r>
    <n v="11266845"/>
    <n v="39043"/>
    <n v="7"/>
    <x v="1"/>
  </r>
  <r>
    <n v="11266846"/>
    <n v="44575"/>
    <n v="5"/>
    <x v="6"/>
  </r>
  <r>
    <n v="11266880"/>
    <n v="28720"/>
    <n v="6"/>
    <x v="0"/>
  </r>
  <r>
    <n v="11266905"/>
    <n v="44575"/>
    <n v="4"/>
    <x v="3"/>
  </r>
  <r>
    <n v="11266906"/>
    <n v="37263"/>
    <n v="1"/>
    <x v="2"/>
  </r>
  <r>
    <n v="11266907"/>
    <n v="39681"/>
    <n v="7"/>
    <x v="1"/>
  </r>
  <r>
    <n v="11267029"/>
    <n v="44575"/>
    <n v="2"/>
    <x v="3"/>
  </r>
  <r>
    <n v="11267030"/>
    <n v="44575"/>
    <n v="2"/>
    <x v="3"/>
  </r>
  <r>
    <n v="11267088"/>
    <n v="39043"/>
    <n v="4"/>
    <x v="7"/>
  </r>
  <r>
    <n v="11267381"/>
    <n v="44525"/>
    <n v="4"/>
    <x v="3"/>
  </r>
  <r>
    <n v="11267532"/>
    <n v="39681"/>
    <n v="5"/>
    <x v="6"/>
  </r>
  <r>
    <n v="11267533"/>
    <n v="39681"/>
    <n v="4"/>
    <x v="3"/>
  </r>
  <r>
    <n v="11267733"/>
    <n v="44575"/>
    <n v="3"/>
    <x v="5"/>
  </r>
  <r>
    <n v="11268063"/>
    <n v="31792"/>
    <n v="3"/>
    <x v="5"/>
  </r>
  <r>
    <n v="11268064"/>
    <n v="39043"/>
    <n v="7"/>
    <x v="1"/>
  </r>
  <r>
    <n v="11268069"/>
    <n v="44575"/>
    <n v="4"/>
    <x v="3"/>
  </r>
  <r>
    <n v="11268431"/>
    <n v="37263"/>
    <n v="3"/>
    <x v="5"/>
  </r>
  <r>
    <n v="11268876"/>
    <n v="44575"/>
    <n v="4"/>
    <x v="3"/>
  </r>
  <r>
    <n v="11268938"/>
    <n v="39105"/>
    <n v="3"/>
    <x v="5"/>
  </r>
  <r>
    <n v="11268945"/>
    <n v="44575"/>
    <n v="5"/>
    <x v="6"/>
  </r>
  <r>
    <n v="11268947"/>
    <n v="44575"/>
    <n v="4"/>
    <x v="3"/>
  </r>
  <r>
    <n v="11269015"/>
    <n v="31792"/>
    <n v="6"/>
    <x v="0"/>
  </r>
  <r>
    <n v="11269233"/>
    <n v="39681"/>
    <n v="6"/>
    <x v="0"/>
  </r>
  <r>
    <n v="11269242"/>
    <n v="39681"/>
    <n v="3"/>
    <x v="5"/>
  </r>
  <r>
    <n v="11269632"/>
    <n v="37263"/>
    <n v="3"/>
    <x v="5"/>
  </r>
  <r>
    <n v="11269633"/>
    <n v="39105"/>
    <n v="5"/>
    <x v="6"/>
  </r>
  <r>
    <n v="11269805"/>
    <n v="39105"/>
    <n v="7"/>
    <x v="1"/>
  </r>
  <r>
    <n v="11269806"/>
    <n v="31792"/>
    <n v="3"/>
    <x v="5"/>
  </r>
  <r>
    <n v="11269807"/>
    <n v="39105"/>
    <n v="4"/>
    <x v="3"/>
  </r>
  <r>
    <n v="11269885"/>
    <n v="39681"/>
    <n v="3"/>
    <x v="5"/>
  </r>
  <r>
    <n v="11269920"/>
    <n v="44575"/>
    <n v="3"/>
    <x v="5"/>
  </r>
  <r>
    <n v="11269921"/>
    <n v="44575"/>
    <n v="3"/>
    <x v="5"/>
  </r>
  <r>
    <n v="11270668"/>
    <n v="37263"/>
    <n v="3"/>
    <x v="5"/>
  </r>
  <r>
    <n v="11270673"/>
    <n v="44575"/>
    <n v="4"/>
    <x v="3"/>
  </r>
  <r>
    <n v="11270674"/>
    <n v="39681"/>
    <n v="5"/>
    <x v="6"/>
  </r>
  <r>
    <n v="11270675"/>
    <n v="44575"/>
    <n v="2"/>
    <x v="2"/>
  </r>
  <r>
    <n v="11270679"/>
    <n v="39681"/>
    <n v="4"/>
    <x v="3"/>
  </r>
  <r>
    <n v="11270680"/>
    <n v="39681"/>
    <n v="3"/>
    <x v="5"/>
  </r>
  <r>
    <n v="11270686"/>
    <n v="44575"/>
    <n v="5"/>
    <x v="6"/>
  </r>
  <r>
    <n v="11270688"/>
    <n v="32367"/>
    <n v="6"/>
    <x v="0"/>
  </r>
  <r>
    <n v="11270690"/>
    <n v="44575"/>
    <n v="4"/>
    <x v="3"/>
  </r>
  <r>
    <n v="11270693"/>
    <n v="32367"/>
    <n v="7"/>
    <x v="1"/>
  </r>
  <r>
    <n v="11270731"/>
    <n v="44575"/>
    <n v="4"/>
    <x v="3"/>
  </r>
  <r>
    <n v="11270741"/>
    <n v="37263"/>
    <n v="3"/>
    <x v="5"/>
  </r>
  <r>
    <n v="11270743"/>
    <n v="39681"/>
    <n v="3"/>
    <x v="5"/>
  </r>
  <r>
    <n v="11270757"/>
    <n v="32367"/>
    <n v="2"/>
    <x v="3"/>
  </r>
  <r>
    <n v="11270760"/>
    <n v="39105"/>
    <n v="6"/>
    <x v="0"/>
  </r>
  <r>
    <n v="11270764"/>
    <n v="39681"/>
    <n v="6"/>
    <x v="0"/>
  </r>
  <r>
    <n v="11270770"/>
    <n v="44575"/>
    <n v="6"/>
    <x v="0"/>
  </r>
  <r>
    <n v="11270777"/>
    <n v="44575"/>
    <n v="6"/>
    <x v="0"/>
  </r>
  <r>
    <n v="11270779"/>
    <n v="32367"/>
    <n v="4"/>
    <x v="7"/>
  </r>
  <r>
    <n v="11270818"/>
    <n v="39043"/>
    <n v="4"/>
    <x v="7"/>
  </r>
  <r>
    <n v="11270830"/>
    <n v="44575"/>
    <n v="2"/>
    <x v="3"/>
  </r>
  <r>
    <n v="11270934"/>
    <n v="37263"/>
    <n v="4"/>
    <x v="7"/>
  </r>
  <r>
    <n v="11271347"/>
    <n v="39681"/>
    <n v="3"/>
    <x v="5"/>
  </r>
  <r>
    <n v="11271349"/>
    <n v="39681"/>
    <n v="5"/>
    <x v="6"/>
  </r>
  <r>
    <n v="11271350"/>
    <n v="39681"/>
    <n v="4"/>
    <x v="3"/>
  </r>
  <r>
    <n v="11271353"/>
    <n v="28720"/>
    <n v="7"/>
    <x v="1"/>
  </r>
  <r>
    <n v="11271354"/>
    <n v="34190"/>
    <n v="5"/>
    <x v="6"/>
  </r>
  <r>
    <n v="11271357"/>
    <n v="28720"/>
    <n v="6"/>
    <x v="0"/>
  </r>
  <r>
    <n v="11271359"/>
    <n v="34190"/>
    <n v="5"/>
    <x v="6"/>
  </r>
  <r>
    <n v="11271361"/>
    <n v="39043"/>
    <n v="4"/>
    <x v="7"/>
  </r>
  <r>
    <n v="11271362"/>
    <n v="39681"/>
    <n v="2"/>
    <x v="3"/>
  </r>
  <r>
    <n v="11271363"/>
    <n v="28720"/>
    <n v="6"/>
    <x v="0"/>
  </r>
  <r>
    <n v="11271364"/>
    <n v="28720"/>
    <n v="4"/>
    <x v="7"/>
  </r>
  <r>
    <n v="11271365"/>
    <n v="28720"/>
    <n v="7"/>
    <x v="1"/>
  </r>
  <r>
    <n v="11271366"/>
    <n v="39681"/>
    <n v="5"/>
    <x v="6"/>
  </r>
  <r>
    <n v="11271368"/>
    <n v="28720"/>
    <n v="6"/>
    <x v="0"/>
  </r>
  <r>
    <n v="11271370"/>
    <n v="39681"/>
    <n v="3"/>
    <x v="5"/>
  </r>
  <r>
    <n v="11271371"/>
    <n v="28720"/>
    <n v="7"/>
    <x v="1"/>
  </r>
  <r>
    <n v="11271389"/>
    <n v="34190"/>
    <n v="4"/>
    <x v="7"/>
  </r>
  <r>
    <n v="11271421"/>
    <n v="44575"/>
    <n v="2"/>
    <x v="3"/>
  </r>
  <r>
    <n v="11271997"/>
    <n v="32367"/>
    <n v="2"/>
    <x v="3"/>
  </r>
  <r>
    <n v="11272001"/>
    <n v="32367"/>
    <n v="4"/>
    <x v="7"/>
  </r>
  <r>
    <n v="11272143"/>
    <n v="44575"/>
    <n v="3"/>
    <x v="5"/>
  </r>
  <r>
    <n v="11272226"/>
    <n v="39681"/>
    <n v="2"/>
    <x v="3"/>
  </r>
  <r>
    <n v="11272266"/>
    <n v="39681"/>
    <n v="4"/>
    <x v="3"/>
  </r>
  <r>
    <n v="11272412"/>
    <n v="44525"/>
    <n v="4"/>
    <x v="3"/>
  </r>
  <r>
    <n v="11272431"/>
    <n v="32367"/>
    <n v="2"/>
    <x v="3"/>
  </r>
  <r>
    <n v="11272890"/>
    <n v="39105"/>
    <n v="3"/>
    <x v="5"/>
  </r>
  <r>
    <n v="11272892"/>
    <n v="39105"/>
    <n v="4"/>
    <x v="3"/>
  </r>
  <r>
    <n v="11272951"/>
    <n v="39056"/>
    <n v="3"/>
    <x v="5"/>
  </r>
  <r>
    <n v="11272996"/>
    <n v="39056"/>
    <n v="3"/>
    <x v="5"/>
  </r>
  <r>
    <n v="11273016"/>
    <n v="39056"/>
    <n v="3"/>
    <x v="5"/>
  </r>
  <r>
    <n v="11273017"/>
    <n v="44525"/>
    <n v="5"/>
    <x v="6"/>
  </r>
  <r>
    <n v="11273069"/>
    <n v="44575"/>
    <n v="4"/>
    <x v="3"/>
  </r>
  <r>
    <n v="11273142"/>
    <n v="28720"/>
    <n v="7"/>
    <x v="1"/>
  </r>
  <r>
    <n v="11273238"/>
    <n v="37263"/>
    <n v="5"/>
    <x v="6"/>
  </r>
  <r>
    <n v="11273460"/>
    <n v="31729"/>
    <n v="6"/>
    <x v="0"/>
  </r>
  <r>
    <n v="11273495"/>
    <n v="39043"/>
    <n v="7"/>
    <x v="1"/>
  </r>
  <r>
    <n v="11273496"/>
    <n v="31729"/>
    <n v="3"/>
    <x v="5"/>
  </r>
  <r>
    <n v="11273497"/>
    <n v="39105"/>
    <n v="4"/>
    <x v="3"/>
  </r>
  <r>
    <n v="11274205"/>
    <n v="39105"/>
    <n v="4"/>
    <x v="7"/>
  </r>
  <r>
    <n v="11274563"/>
    <n v="32367"/>
    <n v="2"/>
    <x v="3"/>
  </r>
  <r>
    <n v="11274569"/>
    <n v="32367"/>
    <n v="1"/>
    <x v="2"/>
  </r>
  <r>
    <n v="11274600"/>
    <n v="34190"/>
    <n v="5"/>
    <x v="6"/>
  </r>
  <r>
    <n v="11274603"/>
    <n v="28720"/>
    <n v="7"/>
    <x v="1"/>
  </r>
  <r>
    <n v="11274606"/>
    <n v="28720"/>
    <n v="8"/>
    <x v="7"/>
  </r>
  <r>
    <n v="11274645"/>
    <n v="37263"/>
    <n v="1"/>
    <x v="2"/>
  </r>
  <r>
    <n v="11274646"/>
    <n v="37263"/>
    <n v="3"/>
    <x v="0"/>
  </r>
  <r>
    <n v="11274753"/>
    <n v="37263"/>
    <n v="2"/>
    <x v="3"/>
  </r>
  <r>
    <n v="11274755"/>
    <n v="39043"/>
    <n v="5"/>
    <x v="6"/>
  </r>
  <r>
    <n v="11274756"/>
    <n v="32367"/>
    <n v="5"/>
    <x v="4"/>
  </r>
  <r>
    <n v="11274868"/>
    <n v="39105"/>
    <n v="5"/>
    <x v="6"/>
  </r>
  <r>
    <n v="11275045"/>
    <n v="37263"/>
    <n v="4"/>
    <x v="7"/>
  </r>
  <r>
    <n v="11275079"/>
    <n v="37263"/>
    <n v="3"/>
    <x v="0"/>
  </r>
  <r>
    <n v="11275090"/>
    <n v="39681"/>
    <n v="2"/>
    <x v="3"/>
  </r>
  <r>
    <n v="11275091"/>
    <n v="44575"/>
    <n v="2"/>
    <x v="3"/>
  </r>
  <r>
    <n v="11275094"/>
    <n v="39681"/>
    <n v="4"/>
    <x v="3"/>
  </r>
  <r>
    <n v="11275142"/>
    <n v="28720"/>
    <n v="8"/>
    <x v="7"/>
  </r>
  <r>
    <n v="11275143"/>
    <n v="39681"/>
    <n v="6"/>
    <x v="0"/>
  </r>
  <r>
    <n v="11275144"/>
    <n v="39105"/>
    <n v="6"/>
    <x v="0"/>
  </r>
  <r>
    <n v="11275147"/>
    <n v="39681"/>
    <n v="6"/>
    <x v="0"/>
  </r>
  <r>
    <n v="11275219"/>
    <n v="44575"/>
    <n v="3"/>
    <x v="5"/>
  </r>
  <r>
    <n v="11275900"/>
    <n v="37263"/>
    <n v="3"/>
    <x v="0"/>
  </r>
  <r>
    <n v="11275902"/>
    <n v="44575"/>
    <n v="3"/>
    <x v="5"/>
  </r>
  <r>
    <n v="11276015"/>
    <n v="39043"/>
    <n v="7"/>
    <x v="1"/>
  </r>
  <r>
    <n v="11276016"/>
    <n v="44575"/>
    <n v="5"/>
    <x v="6"/>
  </r>
  <r>
    <n v="11276454"/>
    <n v="39043"/>
    <n v="2"/>
    <x v="3"/>
  </r>
  <r>
    <n v="11276502"/>
    <n v="37263"/>
    <n v="5"/>
    <x v="6"/>
  </r>
  <r>
    <n v="11276595"/>
    <n v="39043"/>
    <n v="7"/>
    <x v="1"/>
  </r>
  <r>
    <n v="11276597"/>
    <n v="31729"/>
    <n v="3"/>
    <x v="5"/>
  </r>
  <r>
    <n v="11276598"/>
    <n v="39105"/>
    <n v="4"/>
    <x v="3"/>
  </r>
  <r>
    <n v="11276643"/>
    <n v="31683"/>
    <n v="2"/>
    <x v="2"/>
  </r>
  <r>
    <n v="11277220"/>
    <n v="37263"/>
    <n v="4"/>
    <x v="3"/>
  </r>
  <r>
    <n v="11277222"/>
    <n v="37263"/>
    <n v="5"/>
    <x v="6"/>
  </r>
  <r>
    <n v="11277281"/>
    <n v="37263"/>
    <n v="5"/>
    <x v="6"/>
  </r>
  <r>
    <n v="11277287"/>
    <n v="44575"/>
    <n v="2"/>
    <x v="3"/>
  </r>
  <r>
    <n v="11277315"/>
    <n v="37263"/>
    <n v="3"/>
    <x v="5"/>
  </r>
  <r>
    <n v="11277317"/>
    <n v="37263"/>
    <n v="3"/>
    <x v="5"/>
  </r>
  <r>
    <n v="11277326"/>
    <n v="39681"/>
    <n v="3"/>
    <x v="5"/>
  </r>
  <r>
    <n v="11277328"/>
    <n v="32367"/>
    <n v="5"/>
    <x v="6"/>
  </r>
  <r>
    <n v="11277375"/>
    <n v="44575"/>
    <n v="3"/>
    <x v="5"/>
  </r>
  <r>
    <n v="11277389"/>
    <n v="44575"/>
    <n v="4"/>
    <x v="3"/>
  </r>
  <r>
    <n v="11277409"/>
    <n v="44575"/>
    <n v="2"/>
    <x v="3"/>
  </r>
  <r>
    <n v="11277470"/>
    <n v="39105"/>
    <n v="3"/>
    <x v="5"/>
  </r>
  <r>
    <n v="11277632"/>
    <n v="32367"/>
    <n v="6"/>
    <x v="0"/>
  </r>
  <r>
    <n v="11277698"/>
    <n v="32367"/>
    <n v="2"/>
    <x v="3"/>
  </r>
  <r>
    <n v="11277705"/>
    <n v="32367"/>
    <n v="6"/>
    <x v="0"/>
  </r>
  <r>
    <n v="11277707"/>
    <n v="44575"/>
    <n v="4"/>
    <x v="3"/>
  </r>
  <r>
    <n v="11277863"/>
    <n v="37263"/>
    <n v="3"/>
    <x v="5"/>
  </r>
  <r>
    <n v="11277864"/>
    <n v="44575"/>
    <n v="3"/>
    <x v="5"/>
  </r>
  <r>
    <n v="11277865"/>
    <n v="44575"/>
    <n v="5"/>
    <x v="6"/>
  </r>
  <r>
    <n v="11277866"/>
    <n v="44575"/>
    <n v="5"/>
    <x v="6"/>
  </r>
  <r>
    <n v="11277882"/>
    <n v="32367"/>
    <n v="3"/>
    <x v="0"/>
  </r>
  <r>
    <n v="11277883"/>
    <n v="44575"/>
    <n v="2"/>
    <x v="3"/>
  </r>
  <r>
    <n v="11277884"/>
    <n v="44575"/>
    <n v="3"/>
    <x v="5"/>
  </r>
  <r>
    <n v="11277891"/>
    <n v="39681"/>
    <n v="2"/>
    <x v="3"/>
  </r>
  <r>
    <n v="11277893"/>
    <n v="39681"/>
    <n v="4"/>
    <x v="3"/>
  </r>
  <r>
    <n v="11277911"/>
    <n v="28720"/>
    <n v="8"/>
    <x v="7"/>
  </r>
  <r>
    <n v="11277917"/>
    <n v="37263"/>
    <n v="2"/>
    <x v="3"/>
  </r>
  <r>
    <n v="11277918"/>
    <n v="37263"/>
    <n v="1"/>
    <x v="2"/>
  </r>
  <r>
    <n v="11277919"/>
    <n v="37263"/>
    <n v="2"/>
    <x v="3"/>
  </r>
  <r>
    <n v="11278018"/>
    <n v="32367"/>
    <n v="2"/>
    <x v="3"/>
  </r>
  <r>
    <n v="11278019"/>
    <n v="39681"/>
    <n v="6"/>
    <x v="0"/>
  </r>
  <r>
    <n v="11278103"/>
    <n v="44575"/>
    <n v="5"/>
    <x v="6"/>
  </r>
  <r>
    <n v="11278104"/>
    <n v="44575"/>
    <n v="3"/>
    <x v="5"/>
  </r>
  <r>
    <n v="11278122"/>
    <n v="37263"/>
    <n v="3"/>
    <x v="0"/>
  </r>
  <r>
    <n v="11278123"/>
    <n v="37263"/>
    <n v="1"/>
    <x v="2"/>
  </r>
  <r>
    <n v="11278127"/>
    <n v="39043"/>
    <n v="4"/>
    <x v="7"/>
  </r>
  <r>
    <n v="11278128"/>
    <n v="37263"/>
    <n v="4"/>
    <x v="7"/>
  </r>
  <r>
    <n v="11278136"/>
    <n v="44575"/>
    <n v="2"/>
    <x v="3"/>
  </r>
  <r>
    <n v="11278200"/>
    <n v="37263"/>
    <n v="2"/>
    <x v="3"/>
  </r>
  <r>
    <n v="11278207"/>
    <n v="32367"/>
    <n v="4"/>
    <x v="7"/>
  </r>
  <r>
    <n v="11278263"/>
    <n v="37213"/>
    <n v="3"/>
    <x v="0"/>
  </r>
  <r>
    <n v="11278308"/>
    <n v="44575"/>
    <n v="5"/>
    <x v="6"/>
  </r>
  <r>
    <n v="11278390"/>
    <n v="21407"/>
    <n v="3"/>
    <x v="0"/>
  </r>
  <r>
    <n v="11278437"/>
    <n v="34190"/>
    <n v="7"/>
    <x v="1"/>
  </r>
  <r>
    <n v="11278928"/>
    <n v="39043"/>
    <n v="6"/>
    <x v="0"/>
  </r>
  <r>
    <n v="11278929"/>
    <n v="39681"/>
    <n v="6"/>
    <x v="0"/>
  </r>
  <r>
    <n v="11278993"/>
    <n v="44575"/>
    <n v="5"/>
    <x v="6"/>
  </r>
  <r>
    <n v="11278994"/>
    <n v="39043"/>
    <n v="7"/>
    <x v="1"/>
  </r>
  <r>
    <n v="11279237"/>
    <n v="39681"/>
    <n v="2"/>
    <x v="3"/>
  </r>
  <r>
    <n v="11279480"/>
    <n v="39681"/>
    <n v="5"/>
    <x v="6"/>
  </r>
  <r>
    <n v="11279484"/>
    <n v="31742"/>
    <n v="7"/>
    <x v="1"/>
  </r>
  <r>
    <n v="11279657"/>
    <n v="39043"/>
    <n v="7"/>
    <x v="1"/>
  </r>
  <r>
    <n v="11279673"/>
    <n v="28720"/>
    <n v="8"/>
    <x v="7"/>
  </r>
  <r>
    <n v="11280223"/>
    <n v="44575"/>
    <n v="6"/>
    <x v="0"/>
  </r>
  <r>
    <n v="11280227"/>
    <n v="37263"/>
    <n v="2"/>
    <x v="3"/>
  </r>
  <r>
    <n v="11280240"/>
    <n v="37263"/>
    <n v="2"/>
    <x v="3"/>
  </r>
  <r>
    <n v="11280243"/>
    <n v="32367"/>
    <n v="3"/>
    <x v="0"/>
  </r>
  <r>
    <n v="11280244"/>
    <n v="32367"/>
    <n v="3"/>
    <x v="0"/>
  </r>
  <r>
    <n v="11280271"/>
    <n v="39681"/>
    <n v="6"/>
    <x v="0"/>
  </r>
  <r>
    <n v="11280280"/>
    <n v="44575"/>
    <n v="3"/>
    <x v="5"/>
  </r>
  <r>
    <n v="11280284"/>
    <n v="44575"/>
    <n v="3"/>
    <x v="5"/>
  </r>
  <r>
    <n v="11280287"/>
    <n v="44575"/>
    <n v="3"/>
    <x v="5"/>
  </r>
  <r>
    <n v="11280292"/>
    <n v="44575"/>
    <n v="3"/>
    <x v="5"/>
  </r>
  <r>
    <n v="11280294"/>
    <n v="44575"/>
    <n v="3"/>
    <x v="5"/>
  </r>
  <r>
    <n v="11280299"/>
    <n v="44575"/>
    <n v="3"/>
    <x v="5"/>
  </r>
  <r>
    <n v="11280307"/>
    <n v="44575"/>
    <n v="3"/>
    <x v="5"/>
  </r>
  <r>
    <n v="11280310"/>
    <n v="44575"/>
    <n v="5"/>
    <x v="6"/>
  </r>
  <r>
    <n v="11280315"/>
    <n v="44575"/>
    <n v="5"/>
    <x v="6"/>
  </r>
  <r>
    <n v="11280320"/>
    <n v="44513"/>
    <n v="5"/>
    <x v="6"/>
  </r>
  <r>
    <n v="11280321"/>
    <n v="44575"/>
    <n v="3"/>
    <x v="5"/>
  </r>
  <r>
    <n v="11280322"/>
    <n v="44575"/>
    <n v="5"/>
    <x v="6"/>
  </r>
  <r>
    <n v="11280640"/>
    <n v="21407"/>
    <n v="4"/>
    <x v="7"/>
  </r>
  <r>
    <n v="11280944"/>
    <n v="37263"/>
    <n v="2"/>
    <x v="3"/>
  </r>
  <r>
    <n v="11280947"/>
    <n v="44575"/>
    <n v="2"/>
    <x v="3"/>
  </r>
  <r>
    <n v="11280948"/>
    <n v="39043"/>
    <n v="4"/>
    <x v="7"/>
  </r>
  <r>
    <n v="11280952"/>
    <n v="32367"/>
    <n v="2"/>
    <x v="3"/>
  </r>
  <r>
    <n v="11280953"/>
    <n v="44575"/>
    <n v="4"/>
    <x v="3"/>
  </r>
  <r>
    <n v="11280955"/>
    <n v="39681"/>
    <n v="6"/>
    <x v="0"/>
  </r>
  <r>
    <n v="11280973"/>
    <n v="44575"/>
    <n v="3"/>
    <x v="5"/>
  </r>
  <r>
    <n v="11280975"/>
    <n v="44575"/>
    <n v="4"/>
    <x v="3"/>
  </r>
  <r>
    <n v="11281030"/>
    <n v="44575"/>
    <n v="5"/>
    <x v="6"/>
  </r>
  <r>
    <n v="11281032"/>
    <n v="44575"/>
    <n v="3"/>
    <x v="5"/>
  </r>
  <r>
    <n v="11281670"/>
    <n v="28720"/>
    <n v="4"/>
    <x v="7"/>
  </r>
  <r>
    <n v="11281696"/>
    <n v="28720"/>
    <n v="4"/>
    <x v="7"/>
  </r>
  <r>
    <n v="11281798"/>
    <n v="28720"/>
    <n v="4"/>
    <x v="7"/>
  </r>
  <r>
    <n v="11281962"/>
    <n v="39105"/>
    <n v="3"/>
    <x v="5"/>
  </r>
  <r>
    <n v="11281964"/>
    <n v="31729"/>
    <n v="3"/>
    <x v="5"/>
  </r>
  <r>
    <n v="11281965"/>
    <n v="39105"/>
    <n v="4"/>
    <x v="3"/>
  </r>
  <r>
    <n v="11281968"/>
    <n v="37263"/>
    <n v="4"/>
    <x v="3"/>
  </r>
  <r>
    <n v="11281972"/>
    <n v="37263"/>
    <n v="5"/>
    <x v="6"/>
  </r>
  <r>
    <n v="11281974"/>
    <n v="39043"/>
    <n v="3"/>
    <x v="5"/>
  </r>
  <r>
    <n v="11282298"/>
    <n v="44575"/>
    <n v="4"/>
    <x v="3"/>
  </r>
  <r>
    <n v="11282752"/>
    <n v="44575"/>
    <n v="1"/>
    <x v="2"/>
  </r>
  <r>
    <n v="11282938"/>
    <n v="44575"/>
    <n v="3"/>
    <x v="5"/>
  </r>
  <r>
    <n v="11282944"/>
    <n v="37263"/>
    <n v="3"/>
    <x v="5"/>
  </r>
  <r>
    <n v="11282947"/>
    <n v="44575"/>
    <n v="4"/>
    <x v="3"/>
  </r>
  <r>
    <n v="11282949"/>
    <n v="37263"/>
    <n v="3"/>
    <x v="5"/>
  </r>
  <r>
    <n v="11282952"/>
    <n v="44575"/>
    <n v="4"/>
    <x v="3"/>
  </r>
  <r>
    <n v="11282956"/>
    <n v="37263"/>
    <n v="3"/>
    <x v="5"/>
  </r>
  <r>
    <n v="11282963"/>
    <n v="44575"/>
    <n v="4"/>
    <x v="3"/>
  </r>
  <r>
    <n v="11282986"/>
    <n v="39056"/>
    <n v="3"/>
    <x v="0"/>
  </r>
  <r>
    <n v="11283509"/>
    <n v="44575"/>
    <n v="4"/>
    <x v="3"/>
  </r>
  <r>
    <n v="11283598"/>
    <n v="44575"/>
    <n v="4"/>
    <x v="3"/>
  </r>
  <r>
    <n v="11283605"/>
    <n v="37263"/>
    <n v="1"/>
    <x v="2"/>
  </r>
  <r>
    <n v="11284234"/>
    <n v="44575"/>
    <n v="4"/>
    <x v="3"/>
  </r>
  <r>
    <n v="11284245"/>
    <n v="39043"/>
    <n v="5"/>
    <x v="6"/>
  </r>
  <r>
    <n v="11284246"/>
    <n v="39043"/>
    <n v="4"/>
    <x v="3"/>
  </r>
  <r>
    <n v="11284252"/>
    <n v="28720"/>
    <n v="8"/>
    <x v="7"/>
  </r>
  <r>
    <n v="11284254"/>
    <n v="39043"/>
    <n v="4"/>
    <x v="3"/>
  </r>
  <r>
    <n v="11284262"/>
    <n v="39043"/>
    <n v="5"/>
    <x v="6"/>
  </r>
  <r>
    <n v="11284263"/>
    <n v="39043"/>
    <n v="4"/>
    <x v="3"/>
  </r>
  <r>
    <n v="11284274"/>
    <n v="28720"/>
    <n v="8"/>
    <x v="7"/>
  </r>
  <r>
    <n v="11284280"/>
    <n v="37263"/>
    <n v="1"/>
    <x v="2"/>
  </r>
  <r>
    <n v="11284319"/>
    <n v="37263"/>
    <n v="3"/>
    <x v="0"/>
  </r>
  <r>
    <n v="11284322"/>
    <n v="44575"/>
    <n v="3"/>
    <x v="0"/>
  </r>
  <r>
    <n v="11284326"/>
    <n v="44575"/>
    <n v="4"/>
    <x v="3"/>
  </r>
  <r>
    <n v="11285187"/>
    <n v="31729"/>
    <n v="7"/>
    <x v="1"/>
  </r>
  <r>
    <n v="11285188"/>
    <n v="31729"/>
    <n v="3"/>
    <x v="5"/>
  </r>
  <r>
    <n v="11285355"/>
    <n v="31729"/>
    <n v="6"/>
    <x v="0"/>
  </r>
  <r>
    <n v="11285571"/>
    <n v="39043"/>
    <n v="2"/>
    <x v="3"/>
  </r>
  <r>
    <n v="11286270"/>
    <n v="44575"/>
    <n v="2"/>
    <x v="2"/>
  </r>
  <r>
    <n v="11287013"/>
    <n v="28720"/>
    <n v="7"/>
    <x v="1"/>
  </r>
  <r>
    <n v="11287015"/>
    <n v="39681"/>
    <n v="5"/>
    <x v="6"/>
  </r>
  <r>
    <n v="11287017"/>
    <n v="39105"/>
    <n v="5"/>
    <x v="6"/>
  </r>
  <r>
    <n v="11287063"/>
    <n v="44575"/>
    <n v="4"/>
    <x v="3"/>
  </r>
  <r>
    <n v="11287070"/>
    <n v="44575"/>
    <n v="5"/>
    <x v="6"/>
  </r>
  <r>
    <n v="11287908"/>
    <n v="37263"/>
    <n v="2"/>
    <x v="3"/>
  </r>
  <r>
    <n v="11287909"/>
    <n v="37263"/>
    <n v="1"/>
    <x v="2"/>
  </r>
  <r>
    <n v="11288590"/>
    <n v="39681"/>
    <n v="6"/>
    <x v="0"/>
  </r>
  <r>
    <n v="11288592"/>
    <n v="39681"/>
    <n v="6"/>
    <x v="0"/>
  </r>
  <r>
    <n v="11288849"/>
    <n v="44575"/>
    <n v="4"/>
    <x v="3"/>
  </r>
  <r>
    <n v="11288850"/>
    <n v="44575"/>
    <n v="3"/>
    <x v="0"/>
  </r>
  <r>
    <n v="11288877"/>
    <n v="37263"/>
    <n v="2"/>
    <x v="3"/>
  </r>
  <r>
    <n v="11288878"/>
    <n v="37263"/>
    <n v="1"/>
    <x v="2"/>
  </r>
  <r>
    <n v="11288880"/>
    <n v="37263"/>
    <n v="1"/>
    <x v="2"/>
  </r>
  <r>
    <n v="11288887"/>
    <n v="39105"/>
    <n v="5"/>
    <x v="6"/>
  </r>
  <r>
    <n v="11288902"/>
    <n v="37263"/>
    <n v="1"/>
    <x v="2"/>
  </r>
  <r>
    <n v="11289013"/>
    <n v="37263"/>
    <n v="1"/>
    <x v="2"/>
  </r>
  <r>
    <n v="11289348"/>
    <n v="31729"/>
    <n v="4"/>
    <x v="3"/>
  </r>
  <r>
    <n v="11289514"/>
    <n v="31729"/>
    <n v="3"/>
    <x v="5"/>
  </r>
  <r>
    <n v="11289516"/>
    <n v="31729"/>
    <n v="2"/>
    <x v="2"/>
  </r>
  <r>
    <n v="11289538"/>
    <n v="31729"/>
    <n v="3"/>
    <x v="5"/>
  </r>
  <r>
    <n v="11289720"/>
    <n v="31792"/>
    <n v="3"/>
    <x v="5"/>
  </r>
  <r>
    <n v="11289721"/>
    <n v="31792"/>
    <n v="2"/>
    <x v="2"/>
  </r>
  <r>
    <n v="11291284"/>
    <n v="32367"/>
    <n v="4"/>
    <x v="7"/>
  </r>
  <r>
    <n v="11291285"/>
    <n v="32367"/>
    <n v="2"/>
    <x v="3"/>
  </r>
  <r>
    <n v="11291286"/>
    <n v="37263"/>
    <n v="2"/>
    <x v="3"/>
  </r>
  <r>
    <n v="11291437"/>
    <n v="39681"/>
    <n v="5"/>
    <x v="6"/>
  </r>
  <r>
    <n v="11291439"/>
    <n v="28720"/>
    <n v="7"/>
    <x v="1"/>
  </r>
  <r>
    <n v="11291440"/>
    <n v="39105"/>
    <n v="5"/>
    <x v="6"/>
  </r>
  <r>
    <n v="11292529"/>
    <n v="39043"/>
    <n v="3"/>
    <x v="0"/>
  </r>
  <r>
    <n v="11292532"/>
    <n v="44575"/>
    <n v="4"/>
    <x v="3"/>
  </r>
  <r>
    <n v="11293293"/>
    <n v="44575"/>
    <n v="1"/>
    <x v="2"/>
  </r>
  <r>
    <n v="11293629"/>
    <n v="39043"/>
    <n v="1"/>
    <x v="2"/>
  </r>
  <r>
    <n v="11293630"/>
    <n v="44575"/>
    <n v="2"/>
    <x v="2"/>
  </r>
  <r>
    <n v="11294210"/>
    <n v="44575"/>
    <n v="4"/>
    <x v="3"/>
  </r>
  <r>
    <n v="11294433"/>
    <n v="37263"/>
    <n v="1"/>
    <x v="2"/>
  </r>
  <r>
    <n v="616131427"/>
    <n v="31792"/>
    <n v="1"/>
    <x v="2"/>
  </r>
  <r>
    <n v="616132092"/>
    <n v="8514"/>
    <n v="1"/>
    <x v="2"/>
  </r>
  <r>
    <n v="616135120"/>
    <n v="44575"/>
    <n v="2"/>
    <x v="2"/>
  </r>
  <r>
    <n v="616135573"/>
    <n v="8514"/>
    <n v="3"/>
    <x v="0"/>
  </r>
  <r>
    <n v="616135591"/>
    <n v="24320"/>
    <n v="2"/>
    <x v="3"/>
  </r>
  <r>
    <n v="616135957"/>
    <n v="21407"/>
    <n v="5"/>
    <x v="4"/>
  </r>
  <r>
    <n v="616135962"/>
    <n v="31792"/>
    <n v="1"/>
    <x v="2"/>
  </r>
  <r>
    <n v="616137690"/>
    <n v="8514"/>
    <n v="2"/>
    <x v="3"/>
  </r>
  <r>
    <n v="616141247"/>
    <n v="28720"/>
    <n v="2"/>
    <x v="2"/>
  </r>
  <r>
    <n v="616142290"/>
    <n v="39043"/>
    <n v="3"/>
    <x v="5"/>
  </r>
  <r>
    <n v="616143268"/>
    <n v="44575"/>
    <n v="5"/>
    <x v="6"/>
  </r>
  <r>
    <n v="616170417"/>
    <n v="31729"/>
    <n v="4"/>
    <x v="3"/>
  </r>
  <r>
    <n v="616170497"/>
    <n v="26788"/>
    <n v="5"/>
    <x v="6"/>
  </r>
  <r>
    <n v="616180218"/>
    <n v="28720"/>
    <n v="2"/>
    <x v="3"/>
  </r>
  <r>
    <n v="616202641"/>
    <n v="24370"/>
    <n v="4"/>
    <x v="7"/>
  </r>
  <r>
    <n v="616214484"/>
    <n v="24370"/>
    <n v="2"/>
    <x v="3"/>
  </r>
  <r>
    <n v="616220194"/>
    <n v="21407"/>
    <n v="3"/>
    <x v="0"/>
  </r>
  <r>
    <n v="616221417"/>
    <n v="39681"/>
    <n v="2"/>
    <x v="3"/>
  </r>
  <r>
    <n v="616221422"/>
    <n v="34190"/>
    <n v="6"/>
    <x v="0"/>
  </r>
  <r>
    <n v="616221473"/>
    <n v="32367"/>
    <n v="6"/>
    <x v="0"/>
  </r>
  <r>
    <n v="616226531"/>
    <n v="37263"/>
    <n v="2"/>
    <x v="3"/>
  </r>
  <r>
    <n v="616228096"/>
    <n v="37263"/>
    <n v="1"/>
    <x v="2"/>
  </r>
  <r>
    <n v="616231613"/>
    <n v="28720"/>
    <n v="2"/>
    <x v="3"/>
  </r>
  <r>
    <n v="616248832"/>
    <n v="39681"/>
    <n v="4"/>
    <x v="3"/>
  </r>
  <r>
    <n v="616248836"/>
    <n v="44525"/>
    <n v="3"/>
    <x v="0"/>
  </r>
  <r>
    <n v="616248837"/>
    <n v="39681"/>
    <n v="6"/>
    <x v="0"/>
  </r>
  <r>
    <n v="616248844"/>
    <n v="39056"/>
    <n v="4"/>
    <x v="7"/>
  </r>
  <r>
    <n v="616250119"/>
    <n v="44513"/>
    <n v="6"/>
    <x v="0"/>
  </r>
  <r>
    <n v="616250124"/>
    <n v="31683"/>
    <n v="4"/>
    <x v="7"/>
  </r>
  <r>
    <n v="616250125"/>
    <n v="15827"/>
    <n v="5"/>
    <x v="6"/>
  </r>
  <r>
    <n v="616250132"/>
    <n v="28720"/>
    <n v="4"/>
    <x v="7"/>
  </r>
  <r>
    <n v="616250135"/>
    <n v="26212"/>
    <n v="5"/>
    <x v="4"/>
  </r>
  <r>
    <n v="616250622"/>
    <n v="44575"/>
    <n v="4"/>
    <x v="3"/>
  </r>
  <r>
    <n v="616250625"/>
    <n v="44513"/>
    <n v="4"/>
    <x v="3"/>
  </r>
  <r>
    <n v="616250632"/>
    <n v="34190"/>
    <n v="4"/>
    <x v="3"/>
  </r>
  <r>
    <n v="616250636"/>
    <n v="39681"/>
    <n v="5"/>
    <x v="6"/>
  </r>
  <r>
    <n v="616253197"/>
    <n v="13984"/>
    <n v="2"/>
    <x v="2"/>
  </r>
  <r>
    <n v="616253205"/>
    <n v="24370"/>
    <n v="2"/>
    <x v="2"/>
  </r>
  <r>
    <n v="616253208"/>
    <n v="24320"/>
    <n v="2"/>
    <x v="2"/>
  </r>
  <r>
    <n v="616254877"/>
    <n v="28720"/>
    <n v="3"/>
    <x v="5"/>
  </r>
  <r>
    <n v="616254882"/>
    <n v="21407"/>
    <n v="3"/>
    <x v="5"/>
  </r>
  <r>
    <n v="616254887"/>
    <n v="31742"/>
    <n v="2"/>
    <x v="3"/>
  </r>
  <r>
    <n v="616254890"/>
    <n v="28720"/>
    <n v="4"/>
    <x v="3"/>
  </r>
  <r>
    <n v="616260369"/>
    <n v="39105"/>
    <n v="2"/>
    <x v="2"/>
  </r>
  <r>
    <n v="616260373"/>
    <n v="31742"/>
    <n v="4"/>
    <x v="3"/>
  </r>
  <r>
    <n v="616260377"/>
    <n v="39105"/>
    <n v="4"/>
    <x v="3"/>
  </r>
  <r>
    <n v="616260381"/>
    <n v="44525"/>
    <n v="3"/>
    <x v="5"/>
  </r>
  <r>
    <n v="616260648"/>
    <n v="31792"/>
    <n v="1"/>
    <x v="2"/>
  </r>
  <r>
    <n v="616260650"/>
    <n v="44575"/>
    <n v="1"/>
    <x v="2"/>
  </r>
  <r>
    <n v="616260656"/>
    <n v="39043"/>
    <n v="1"/>
    <x v="2"/>
  </r>
  <r>
    <n v="616260659"/>
    <n v="31729"/>
    <n v="1"/>
    <x v="2"/>
  </r>
  <r>
    <n v="616262550"/>
    <n v="26788"/>
    <n v="2"/>
    <x v="3"/>
  </r>
  <r>
    <n v="616262555"/>
    <n v="44575"/>
    <n v="2"/>
    <x v="2"/>
  </r>
  <r>
    <n v="616262558"/>
    <n v="44575"/>
    <n v="3"/>
    <x v="5"/>
  </r>
  <r>
    <n v="616262562"/>
    <n v="24370"/>
    <n v="4"/>
    <x v="3"/>
  </r>
  <r>
    <n v="616262998"/>
    <n v="32367"/>
    <n v="1"/>
    <x v="2"/>
  </r>
  <r>
    <n v="616263007"/>
    <n v="32367"/>
    <n v="1"/>
    <x v="2"/>
  </r>
  <r>
    <n v="616263012"/>
    <n v="37263"/>
    <n v="1"/>
    <x v="2"/>
  </r>
  <r>
    <n v="616263053"/>
    <n v="39043"/>
    <n v="3"/>
    <x v="0"/>
  </r>
  <r>
    <n v="616263058"/>
    <n v="31792"/>
    <n v="4"/>
    <x v="7"/>
  </r>
  <r>
    <n v="616263063"/>
    <n v="39043"/>
    <n v="5"/>
    <x v="6"/>
  </r>
  <r>
    <n v="616263067"/>
    <n v="39043"/>
    <n v="2"/>
    <x v="3"/>
  </r>
  <r>
    <n v="616263072"/>
    <n v="39043"/>
    <n v="4"/>
    <x v="3"/>
  </r>
  <r>
    <n v="616307688"/>
    <n v="18850"/>
    <n v="2"/>
    <x v="2"/>
  </r>
  <r>
    <n v="616307696"/>
    <n v="31729"/>
    <n v="2"/>
    <x v="2"/>
  </r>
  <r>
    <n v="616307699"/>
    <n v="37200"/>
    <n v="1"/>
    <x v="2"/>
  </r>
  <r>
    <n v="617267308"/>
    <n v="31729"/>
    <n v="7"/>
    <x v="1"/>
  </r>
  <r>
    <n v="617267309"/>
    <n v="44525"/>
    <n v="3"/>
    <x v="5"/>
  </r>
  <r>
    <n v="617267316"/>
    <n v="44575"/>
    <n v="5"/>
    <x v="6"/>
  </r>
  <r>
    <n v="617267319"/>
    <n v="39043"/>
    <n v="6"/>
    <x v="0"/>
  </r>
  <r>
    <n v="617267586"/>
    <n v="26149"/>
    <n v="1"/>
    <x v="2"/>
  </r>
  <r>
    <n v="617267587"/>
    <n v="37263"/>
    <n v="3"/>
    <x v="5"/>
  </r>
  <r>
    <n v="617267592"/>
    <n v="39105"/>
    <n v="2"/>
    <x v="3"/>
  </r>
  <r>
    <n v="617267599"/>
    <n v="44575"/>
    <n v="3"/>
    <x v="5"/>
  </r>
  <r>
    <n v="617267600"/>
    <n v="44575"/>
    <n v="3"/>
    <x v="5"/>
  </r>
  <r>
    <n v="617268147"/>
    <n v="28720"/>
    <n v="3"/>
    <x v="0"/>
  </r>
  <r>
    <n v="617268152"/>
    <n v="44575"/>
    <n v="2"/>
    <x v="3"/>
  </r>
  <r>
    <n v="617268159"/>
    <n v="28720"/>
    <n v="1"/>
    <x v="2"/>
  </r>
  <r>
    <n v="617268203"/>
    <n v="39043"/>
    <n v="5"/>
    <x v="6"/>
  </r>
  <r>
    <n v="617268207"/>
    <n v="44575"/>
    <n v="4"/>
    <x v="3"/>
  </r>
  <r>
    <n v="617268212"/>
    <n v="44575"/>
    <n v="1"/>
    <x v="2"/>
  </r>
  <r>
    <n v="617268213"/>
    <n v="44575"/>
    <n v="1"/>
    <x v="2"/>
  </r>
  <r>
    <n v="617268222"/>
    <n v="44575"/>
    <n v="3"/>
    <x v="5"/>
  </r>
  <r>
    <n v="617268649"/>
    <n v="15827"/>
    <n v="8"/>
    <x v="7"/>
  </r>
  <r>
    <n v="617268654"/>
    <n v="28720"/>
    <n v="6"/>
    <x v="0"/>
  </r>
  <r>
    <n v="617268659"/>
    <n v="39043"/>
    <n v="4"/>
    <x v="3"/>
  </r>
  <r>
    <n v="617268662"/>
    <n v="28720"/>
    <n v="5"/>
    <x v="6"/>
  </r>
  <r>
    <n v="617268669"/>
    <n v="39043"/>
    <n v="5"/>
    <x v="6"/>
  </r>
  <r>
    <n v="617269601"/>
    <n v="28720"/>
    <n v="8"/>
    <x v="7"/>
  </r>
  <r>
    <n v="617269606"/>
    <n v="21407"/>
    <n v="6"/>
    <x v="0"/>
  </r>
  <r>
    <n v="617269611"/>
    <n v="39043"/>
    <n v="4"/>
    <x v="7"/>
  </r>
  <r>
    <n v="617269614"/>
    <n v="39043"/>
    <n v="4"/>
    <x v="7"/>
  </r>
  <r>
    <n v="617269620"/>
    <n v="31792"/>
    <n v="7"/>
    <x v="1"/>
  </r>
  <r>
    <n v="617269772"/>
    <n v="39681"/>
    <n v="6"/>
    <x v="0"/>
  </r>
  <r>
    <n v="617269776"/>
    <n v="31729"/>
    <n v="4"/>
    <x v="7"/>
  </r>
  <r>
    <n v="617269778"/>
    <n v="28720"/>
    <n v="5"/>
    <x v="6"/>
  </r>
  <r>
    <n v="617269783"/>
    <n v="28720"/>
    <n v="5"/>
    <x v="6"/>
  </r>
  <r>
    <n v="617269786"/>
    <n v="31729"/>
    <n v="4"/>
    <x v="3"/>
  </r>
  <r>
    <n v="617269831"/>
    <n v="24370"/>
    <n v="1"/>
    <x v="2"/>
  </r>
  <r>
    <n v="617269834"/>
    <n v="24307"/>
    <n v="1"/>
    <x v="2"/>
  </r>
  <r>
    <n v="617269838"/>
    <n v="21297"/>
    <n v="2"/>
    <x v="2"/>
  </r>
  <r>
    <n v="617271566"/>
    <n v="37263"/>
    <n v="4"/>
    <x v="7"/>
  </r>
  <r>
    <n v="617271575"/>
    <n v="28720"/>
    <n v="5"/>
    <x v="6"/>
  </r>
  <r>
    <n v="617275148"/>
    <n v="44575"/>
    <n v="5"/>
    <x v="6"/>
  </r>
  <r>
    <n v="617275152"/>
    <n v="44575"/>
    <n v="3"/>
    <x v="5"/>
  </r>
  <r>
    <n v="617275153"/>
    <n v="37263"/>
    <n v="1"/>
    <x v="2"/>
  </r>
  <r>
    <n v="617275160"/>
    <n v="37263"/>
    <n v="2"/>
    <x v="2"/>
  </r>
  <r>
    <n v="617275163"/>
    <n v="37263"/>
    <n v="1"/>
    <x v="2"/>
  </r>
  <r>
    <n v="617284721"/>
    <n v="39105"/>
    <n v="3"/>
    <x v="5"/>
  </r>
  <r>
    <n v="617284729"/>
    <n v="37263"/>
    <n v="2"/>
    <x v="2"/>
  </r>
  <r>
    <n v="617284733"/>
    <n v="26212"/>
    <n v="5"/>
    <x v="6"/>
  </r>
  <r>
    <n v="617284737"/>
    <n v="31792"/>
    <n v="3"/>
    <x v="5"/>
  </r>
  <r>
    <n v="617285564"/>
    <n v="39056"/>
    <n v="3"/>
    <x v="5"/>
  </r>
  <r>
    <n v="617285568"/>
    <n v="32367"/>
    <n v="2"/>
    <x v="3"/>
  </r>
  <r>
    <n v="617285569"/>
    <n v="21407"/>
    <n v="3"/>
    <x v="0"/>
  </r>
  <r>
    <n v="617285576"/>
    <n v="39681"/>
    <n v="1"/>
    <x v="2"/>
  </r>
  <r>
    <n v="617307292"/>
    <n v="44575"/>
    <n v="5"/>
    <x v="6"/>
  </r>
  <r>
    <n v="617307296"/>
    <n v="39681"/>
    <n v="6"/>
    <x v="0"/>
  </r>
  <r>
    <n v="617307304"/>
    <n v="44575"/>
    <n v="4"/>
    <x v="7"/>
  </r>
  <r>
    <n v="617307307"/>
    <n v="39043"/>
    <n v="4"/>
    <x v="7"/>
  </r>
  <r>
    <n v="617307740"/>
    <n v="39043"/>
    <n v="3"/>
    <x v="5"/>
  </r>
  <r>
    <n v="617307746"/>
    <n v="44575"/>
    <n v="4"/>
    <x v="3"/>
  </r>
  <r>
    <n v="617311607"/>
    <n v="39056"/>
    <n v="2"/>
    <x v="2"/>
  </r>
  <r>
    <n v="617311613"/>
    <n v="21407"/>
    <n v="1"/>
    <x v="2"/>
  </r>
  <r>
    <n v="617311614"/>
    <n v="32367"/>
    <n v="4"/>
    <x v="7"/>
  </r>
  <r>
    <n v="617311620"/>
    <n v="28720"/>
    <n v="2"/>
    <x v="2"/>
  </r>
  <r>
    <n v="617323754"/>
    <n v="44513"/>
    <n v="6"/>
    <x v="0"/>
  </r>
  <r>
    <n v="617323759"/>
    <n v="44575"/>
    <n v="6"/>
    <x v="0"/>
  </r>
  <r>
    <n v="617323763"/>
    <n v="39105"/>
    <n v="3"/>
    <x v="5"/>
  </r>
  <r>
    <n v="617346387"/>
    <n v="44575"/>
    <n v="1"/>
    <x v="2"/>
  </r>
  <r>
    <n v="617346390"/>
    <n v="28720"/>
    <n v="1"/>
    <x v="2"/>
  </r>
  <r>
    <n v="617346396"/>
    <n v="28720"/>
    <n v="1"/>
    <x v="2"/>
  </r>
  <r>
    <n v="617374498"/>
    <n v="31683"/>
    <n v="6"/>
    <x v="0"/>
  </r>
  <r>
    <n v="617374503"/>
    <n v="37263"/>
    <n v="3"/>
    <x v="0"/>
  </r>
  <r>
    <n v="617387650"/>
    <n v="39056"/>
    <n v="1"/>
    <x v="2"/>
  </r>
  <r>
    <n v="617387653"/>
    <n v="44575"/>
    <n v="4"/>
    <x v="3"/>
  </r>
  <r>
    <n v="617387666"/>
    <n v="39105"/>
    <n v="2"/>
    <x v="2"/>
  </r>
  <r>
    <n v="617400305"/>
    <n v="37263"/>
    <n v="2"/>
    <x v="2"/>
  </r>
  <r>
    <n v="617400308"/>
    <n v="37263"/>
    <n v="2"/>
    <x v="2"/>
  </r>
  <r>
    <n v="617400316"/>
    <n v="39105"/>
    <n v="2"/>
    <x v="2"/>
  </r>
  <r>
    <n v="618380483"/>
    <n v="21407"/>
    <n v="3"/>
    <x v="5"/>
  </r>
  <r>
    <n v="618380488"/>
    <n v="28720"/>
    <n v="2"/>
    <x v="3"/>
  </r>
  <r>
    <n v="618380493"/>
    <n v="39043"/>
    <n v="1"/>
    <x v="2"/>
  </r>
  <r>
    <n v="618380496"/>
    <n v="26149"/>
    <n v="3"/>
    <x v="0"/>
  </r>
  <r>
    <n v="618407321"/>
    <n v="21407"/>
    <n v="2"/>
    <x v="3"/>
  </r>
  <r>
    <n v="618407324"/>
    <n v="37263"/>
    <n v="3"/>
    <x v="5"/>
  </r>
  <r>
    <n v="619051602"/>
    <n v="44575"/>
    <n v="1"/>
    <x v="2"/>
  </r>
  <r>
    <n v="619051605"/>
    <n v="39105"/>
    <n v="3"/>
    <x v="0"/>
  </r>
  <r>
    <n v="619051611"/>
    <n v="18900"/>
    <n v="3"/>
    <x v="0"/>
  </r>
  <r>
    <n v="619053511"/>
    <n v="39681"/>
    <n v="2"/>
    <x v="3"/>
  </r>
  <r>
    <n v="619053525"/>
    <n v="39681"/>
    <n v="2"/>
    <x v="3"/>
  </r>
  <r>
    <n v="619077700"/>
    <n v="21407"/>
    <n v="4"/>
    <x v="7"/>
  </r>
  <r>
    <n v="619077704"/>
    <n v="39043"/>
    <n v="9"/>
    <x v="9"/>
  </r>
  <r>
    <n v="619077709"/>
    <n v="32367"/>
    <n v="4"/>
    <x v="7"/>
  </r>
  <r>
    <n v="619077710"/>
    <n v="39043"/>
    <n v="5"/>
    <x v="6"/>
  </r>
  <r>
    <n v="619077717"/>
    <n v="18900"/>
    <n v="6"/>
    <x v="0"/>
  </r>
  <r>
    <n v="619077981"/>
    <n v="26788"/>
    <n v="6"/>
    <x v="0"/>
  </r>
  <r>
    <n v="619077985"/>
    <n v="44575"/>
    <n v="4"/>
    <x v="7"/>
  </r>
  <r>
    <n v="619077986"/>
    <n v="31683"/>
    <n v="4"/>
    <x v="7"/>
  </r>
  <r>
    <n v="619077995"/>
    <n v="15827"/>
    <n v="4"/>
    <x v="7"/>
  </r>
  <r>
    <n v="619432237"/>
    <n v="39043"/>
    <n v="2"/>
    <x v="3"/>
  </r>
  <r>
    <n v="619432240"/>
    <n v="39043"/>
    <n v="1"/>
    <x v="2"/>
  </r>
  <r>
    <n v="619432248"/>
    <n v="39056"/>
    <n v="2"/>
    <x v="3"/>
  </r>
  <r>
    <n v="619477315"/>
    <n v="21407"/>
    <n v="5"/>
    <x v="6"/>
  </r>
  <r>
    <n v="619477319"/>
    <n v="44575"/>
    <n v="3"/>
    <x v="0"/>
  </r>
  <r>
    <n v="619477325"/>
    <n v="31792"/>
    <n v="3"/>
    <x v="0"/>
  </r>
  <r>
    <n v="619477327"/>
    <n v="21407"/>
    <n v="4"/>
    <x v="7"/>
  </r>
  <r>
    <n v="619613237"/>
    <n v="31792"/>
    <n v="1"/>
    <x v="2"/>
  </r>
  <r>
    <n v="619789016"/>
    <n v="31683"/>
    <n v="1"/>
    <x v="2"/>
  </r>
  <r>
    <n v="619789021"/>
    <n v="37213"/>
    <n v="3"/>
    <x v="0"/>
  </r>
  <r>
    <n v="619789025"/>
    <n v="39105"/>
    <n v="2"/>
    <x v="2"/>
  </r>
  <r>
    <n v="619789027"/>
    <n v="37263"/>
    <n v="2"/>
    <x v="2"/>
  </r>
  <r>
    <n v="619808018"/>
    <n v="44575"/>
    <n v="4"/>
    <x v="3"/>
  </r>
  <r>
    <n v="619808019"/>
    <n v="39681"/>
    <n v="3"/>
    <x v="5"/>
  </r>
  <r>
    <n v="619808026"/>
    <n v="44575"/>
    <n v="1"/>
    <x v="2"/>
  </r>
  <r>
    <n v="619808029"/>
    <n v="44525"/>
    <n v="5"/>
    <x v="6"/>
  </r>
  <r>
    <n v="619858571"/>
    <n v="44575"/>
    <n v="5"/>
    <x v="6"/>
  </r>
  <r>
    <n v="619858575"/>
    <n v="44575"/>
    <n v="6"/>
    <x v="0"/>
  </r>
  <r>
    <n v="619858580"/>
    <n v="44575"/>
    <n v="3"/>
    <x v="0"/>
  </r>
  <r>
    <n v="619858793"/>
    <n v="28720"/>
    <n v="6"/>
    <x v="0"/>
  </r>
  <r>
    <n v="619858795"/>
    <n v="28720"/>
    <n v="6"/>
    <x v="0"/>
  </r>
  <r>
    <n v="619858798"/>
    <n v="39043"/>
    <n v="5"/>
    <x v="4"/>
  </r>
  <r>
    <n v="619858807"/>
    <n v="28720"/>
    <n v="7"/>
    <x v="1"/>
  </r>
  <r>
    <n v="619859241"/>
    <n v="21407"/>
    <n v="3"/>
    <x v="0"/>
  </r>
  <r>
    <n v="619859246"/>
    <n v="37263"/>
    <n v="1"/>
    <x v="2"/>
  </r>
  <r>
    <n v="619859251"/>
    <n v="28720"/>
    <n v="3"/>
    <x v="5"/>
  </r>
  <r>
    <n v="619859253"/>
    <n v="28720"/>
    <n v="5"/>
    <x v="6"/>
  </r>
  <r>
    <n v="620071836"/>
    <n v="39043"/>
    <n v="3"/>
    <x v="5"/>
  </r>
  <r>
    <n v="620071838"/>
    <n v="39105"/>
    <n v="4"/>
    <x v="3"/>
  </r>
  <r>
    <n v="620071844"/>
    <n v="39043"/>
    <n v="3"/>
    <x v="5"/>
  </r>
  <r>
    <n v="620071849"/>
    <n v="39056"/>
    <n v="1"/>
    <x v="2"/>
  </r>
  <r>
    <n v="620073954"/>
    <n v="32367"/>
    <n v="1"/>
    <x v="2"/>
  </r>
  <r>
    <n v="620073962"/>
    <n v="44575"/>
    <n v="2"/>
    <x v="3"/>
  </r>
  <r>
    <n v="620073966"/>
    <n v="44575"/>
    <n v="1"/>
    <x v="2"/>
  </r>
  <r>
    <n v="620073971"/>
    <n v="21407"/>
    <n v="1"/>
    <x v="2"/>
  </r>
  <r>
    <n v="620080484"/>
    <n v="31729"/>
    <n v="2"/>
    <x v="3"/>
  </r>
  <r>
    <n v="620164414"/>
    <n v="39043"/>
    <n v="3"/>
    <x v="5"/>
  </r>
  <r>
    <n v="620164668"/>
    <n v="39105"/>
    <n v="5"/>
    <x v="6"/>
  </r>
  <r>
    <n v="620164724"/>
    <n v="28720"/>
    <n v="4"/>
    <x v="7"/>
  </r>
  <r>
    <n v="620164929"/>
    <n v="39105"/>
    <n v="1"/>
    <x v="2"/>
  </r>
  <r>
    <n v="620165042"/>
    <n v="24370"/>
    <n v="3"/>
    <x v="5"/>
  </r>
  <r>
    <n v="620165214"/>
    <n v="18900"/>
    <n v="1"/>
    <x v="2"/>
  </r>
  <r>
    <n v="620165285"/>
    <n v="44575"/>
    <n v="4"/>
    <x v="3"/>
  </r>
  <r>
    <n v="620165826"/>
    <n v="37263"/>
    <n v="2"/>
    <x v="3"/>
  </r>
  <r>
    <n v="620165934"/>
    <n v="37213"/>
    <n v="3"/>
    <x v="0"/>
  </r>
  <r>
    <n v="620166306"/>
    <n v="39043"/>
    <n v="2"/>
    <x v="3"/>
  </r>
  <r>
    <n v="620210246"/>
    <n v="28720"/>
    <n v="3"/>
    <x v="5"/>
  </r>
  <r>
    <n v="620251740"/>
    <n v="18900"/>
    <n v="2"/>
    <x v="3"/>
  </r>
  <r>
    <n v="620253684"/>
    <n v="32367"/>
    <n v="1"/>
    <x v="2"/>
  </r>
  <r>
    <n v="620256188"/>
    <n v="31683"/>
    <n v="2"/>
    <x v="3"/>
  </r>
  <r>
    <n v="620257265"/>
    <n v="39043"/>
    <n v="3"/>
    <x v="5"/>
  </r>
  <r>
    <n v="620259609"/>
    <n v="39105"/>
    <n v="2"/>
    <x v="2"/>
  </r>
  <r>
    <n v="620259626"/>
    <n v="37263"/>
    <n v="1"/>
    <x v="2"/>
  </r>
  <r>
    <n v="620259652"/>
    <n v="39043"/>
    <n v="4"/>
    <x v="7"/>
  </r>
  <r>
    <n v="620259670"/>
    <n v="28720"/>
    <n v="1"/>
    <x v="2"/>
  </r>
  <r>
    <n v="620259738"/>
    <n v="28720"/>
    <n v="4"/>
    <x v="7"/>
  </r>
  <r>
    <n v="620259787"/>
    <n v="44575"/>
    <n v="5"/>
    <x v="4"/>
  </r>
  <r>
    <n v="620260171"/>
    <n v="39043"/>
    <n v="2"/>
    <x v="3"/>
  </r>
  <r>
    <n v="620260176"/>
    <n v="39105"/>
    <n v="2"/>
    <x v="3"/>
  </r>
  <r>
    <n v="620260370"/>
    <n v="21407"/>
    <n v="3"/>
    <x v="0"/>
  </r>
  <r>
    <n v="620261893"/>
    <n v="24370"/>
    <n v="2"/>
    <x v="3"/>
  </r>
  <r>
    <n v="620280451"/>
    <n v="39681"/>
    <n v="1"/>
    <x v="2"/>
  </r>
  <r>
    <n v="620288844"/>
    <n v="39681"/>
    <n v="5"/>
    <x v="6"/>
  </r>
  <r>
    <n v="620288918"/>
    <n v="39043"/>
    <n v="4"/>
    <x v="7"/>
  </r>
  <r>
    <n v="620297783"/>
    <n v="28720"/>
    <n v="1"/>
    <x v="2"/>
  </r>
  <r>
    <n v="620319403"/>
    <n v="28720"/>
    <n v="6"/>
    <x v="0"/>
  </r>
  <r>
    <n v="620326374"/>
    <n v="21407"/>
    <n v="1"/>
    <x v="2"/>
  </r>
  <r>
    <n v="620334607"/>
    <n v="28720"/>
    <n v="3"/>
    <x v="5"/>
  </r>
  <r>
    <n v="620335793"/>
    <n v="37263"/>
    <n v="2"/>
    <x v="3"/>
  </r>
  <r>
    <n v="620335797"/>
    <n v="31792"/>
    <n v="4"/>
    <x v="3"/>
  </r>
  <r>
    <n v="620335802"/>
    <n v="39043"/>
    <n v="4"/>
    <x v="3"/>
  </r>
  <r>
    <n v="620338248"/>
    <n v="39681"/>
    <n v="3"/>
    <x v="5"/>
  </r>
  <r>
    <n v="620341858"/>
    <n v="31792"/>
    <n v="1"/>
    <x v="2"/>
  </r>
  <r>
    <n v="620343467"/>
    <n v="24370"/>
    <n v="2"/>
    <x v="3"/>
  </r>
  <r>
    <n v="620348694"/>
    <n v="31792"/>
    <n v="1"/>
    <x v="2"/>
  </r>
  <r>
    <n v="620350213"/>
    <n v="37263"/>
    <n v="2"/>
    <x v="2"/>
  </r>
  <r>
    <n v="620350217"/>
    <n v="26212"/>
    <n v="4"/>
    <x v="3"/>
  </r>
  <r>
    <n v="620350252"/>
    <n v="39043"/>
    <n v="4"/>
    <x v="3"/>
  </r>
  <r>
    <n v="620350940"/>
    <n v="31792"/>
    <n v="2"/>
    <x v="2"/>
  </r>
  <r>
    <n v="620352438"/>
    <n v="39043"/>
    <n v="5"/>
    <x v="6"/>
  </r>
  <r>
    <n v="620352485"/>
    <n v="32367"/>
    <n v="7"/>
    <x v="1"/>
  </r>
  <r>
    <n v="620352827"/>
    <n v="28720"/>
    <n v="1"/>
    <x v="2"/>
  </r>
  <r>
    <n v="620352878"/>
    <n v="39043"/>
    <n v="11"/>
    <x v="10"/>
  </r>
  <r>
    <n v="620353088"/>
    <n v="39681"/>
    <n v="5"/>
    <x v="6"/>
  </r>
  <r>
    <n v="620396872"/>
    <n v="28720"/>
    <n v="3"/>
    <x v="5"/>
  </r>
  <r>
    <n v="620437390"/>
    <n v="18900"/>
    <n v="2"/>
    <x v="3"/>
  </r>
  <r>
    <n v="620438281"/>
    <n v="26877"/>
    <n v="1"/>
    <x v="2"/>
  </r>
  <r>
    <n v="620438354"/>
    <n v="39043"/>
    <n v="4"/>
    <x v="3"/>
  </r>
  <r>
    <n v="620438986"/>
    <n v="15827"/>
    <n v="4"/>
    <x v="7"/>
  </r>
  <r>
    <n v="620440833"/>
    <n v="44575"/>
    <n v="2"/>
    <x v="2"/>
  </r>
  <r>
    <n v="620441933"/>
    <n v="39056"/>
    <n v="1"/>
    <x v="2"/>
  </r>
  <r>
    <n v="620445790"/>
    <n v="31729"/>
    <n v="2"/>
    <x v="3"/>
  </r>
  <r>
    <n v="620446013"/>
    <n v="37263"/>
    <n v="2"/>
    <x v="3"/>
  </r>
  <r>
    <n v="620446243"/>
    <n v="24370"/>
    <n v="1"/>
    <x v="2"/>
  </r>
  <r>
    <n v="620447266"/>
    <n v="31742"/>
    <n v="2"/>
    <x v="3"/>
  </r>
  <r>
    <n v="620447357"/>
    <n v="37263"/>
    <n v="2"/>
    <x v="2"/>
  </r>
  <r>
    <n v="620447417"/>
    <n v="28720"/>
    <n v="1"/>
    <x v="2"/>
  </r>
  <r>
    <n v="620447520"/>
    <n v="39681"/>
    <n v="5"/>
    <x v="6"/>
  </r>
  <r>
    <n v="620447523"/>
    <n v="18850"/>
    <n v="4"/>
    <x v="7"/>
  </r>
  <r>
    <n v="620447853"/>
    <n v="37213"/>
    <n v="2"/>
    <x v="3"/>
  </r>
  <r>
    <n v="620447857"/>
    <n v="28720"/>
    <n v="5"/>
    <x v="6"/>
  </r>
  <r>
    <n v="620449048"/>
    <n v="32367"/>
    <n v="5"/>
    <x v="6"/>
  </r>
  <r>
    <n v="620474556"/>
    <n v="28720"/>
    <n v="6"/>
    <x v="0"/>
  </r>
  <r>
    <n v="620474660"/>
    <n v="39043"/>
    <n v="6"/>
    <x v="0"/>
  </r>
  <r>
    <n v="620479399"/>
    <n v="26149"/>
    <n v="5"/>
    <x v="4"/>
  </r>
  <r>
    <n v="620492830"/>
    <n v="31742"/>
    <n v="8"/>
    <x v="7"/>
  </r>
  <r>
    <n v="620512022"/>
    <n v="24370"/>
    <n v="1"/>
    <x v="2"/>
  </r>
  <r>
    <n v="620520412"/>
    <n v="28720"/>
    <n v="3"/>
    <x v="5"/>
  </r>
  <r>
    <n v="620520470"/>
    <n v="39105"/>
    <n v="7"/>
    <x v="1"/>
  </r>
  <r>
    <n v="620520498"/>
    <n v="28720"/>
    <n v="6"/>
    <x v="0"/>
  </r>
  <r>
    <n v="620528169"/>
    <n v="31729"/>
    <n v="1"/>
    <x v="2"/>
  </r>
  <r>
    <n v="620529177"/>
    <n v="44575"/>
    <n v="3"/>
    <x v="0"/>
  </r>
  <r>
    <n v="620535430"/>
    <n v="34190"/>
    <n v="5"/>
    <x v="6"/>
  </r>
  <r>
    <n v="620535518"/>
    <n v="39105"/>
    <n v="3"/>
    <x v="5"/>
  </r>
  <r>
    <n v="620535871"/>
    <n v="21407"/>
    <n v="2"/>
    <x v="2"/>
  </r>
  <r>
    <n v="620536155"/>
    <n v="28720"/>
    <n v="3"/>
    <x v="0"/>
  </r>
  <r>
    <n v="620536453"/>
    <n v="18850"/>
    <n v="1"/>
    <x v="2"/>
  </r>
  <r>
    <n v="620536471"/>
    <n v="21407"/>
    <n v="1"/>
    <x v="2"/>
  </r>
  <r>
    <n v="620537700"/>
    <n v="15827"/>
    <n v="5"/>
    <x v="6"/>
  </r>
  <r>
    <n v="620537735"/>
    <n v="31792"/>
    <n v="3"/>
    <x v="5"/>
  </r>
  <r>
    <n v="620537829"/>
    <n v="37263"/>
    <n v="4"/>
    <x v="3"/>
  </r>
  <r>
    <n v="620537947"/>
    <n v="21407"/>
    <n v="2"/>
    <x v="3"/>
  </r>
  <r>
    <n v="620570709"/>
    <n v="31729"/>
    <n v="3"/>
    <x v="5"/>
  </r>
  <r>
    <n v="620601479"/>
    <n v="18900"/>
    <n v="3"/>
    <x v="5"/>
  </r>
  <r>
    <n v="620602160"/>
    <n v="37263"/>
    <n v="1"/>
    <x v="2"/>
  </r>
  <r>
    <n v="620602414"/>
    <n v="31729"/>
    <n v="3"/>
    <x v="5"/>
  </r>
  <r>
    <n v="620603226"/>
    <n v="44575"/>
    <n v="2"/>
    <x v="3"/>
  </r>
  <r>
    <n v="620603698"/>
    <n v="39056"/>
    <n v="2"/>
    <x v="2"/>
  </r>
  <r>
    <n v="620608082"/>
    <n v="31742"/>
    <n v="1"/>
    <x v="2"/>
  </r>
  <r>
    <n v="620609305"/>
    <n v="44525"/>
    <n v="2"/>
    <x v="3"/>
  </r>
  <r>
    <n v="620609312"/>
    <n v="39681"/>
    <n v="3"/>
    <x v="5"/>
  </r>
  <r>
    <n v="620609397"/>
    <n v="31729"/>
    <n v="2"/>
    <x v="3"/>
  </r>
  <r>
    <n v="620609434"/>
    <n v="31742"/>
    <n v="1"/>
    <x v="2"/>
  </r>
  <r>
    <n v="620609452"/>
    <n v="28720"/>
    <n v="3"/>
    <x v="0"/>
  </r>
  <r>
    <n v="620609500"/>
    <n v="31729"/>
    <n v="3"/>
    <x v="0"/>
  </r>
  <r>
    <n v="620609536"/>
    <n v="21407"/>
    <n v="4"/>
    <x v="7"/>
  </r>
  <r>
    <n v="620609538"/>
    <n v="39681"/>
    <n v="3"/>
    <x v="0"/>
  </r>
  <r>
    <n v="620609812"/>
    <n v="39681"/>
    <n v="6"/>
    <x v="0"/>
  </r>
  <r>
    <n v="620610112"/>
    <n v="28720"/>
    <n v="3"/>
    <x v="5"/>
  </r>
  <r>
    <n v="620618046"/>
    <n v="37263"/>
    <n v="1"/>
    <x v="2"/>
  </r>
  <r>
    <n v="620622437"/>
    <n v="39681"/>
    <n v="1"/>
    <x v="2"/>
  </r>
  <r>
    <n v="620623093"/>
    <n v="26149"/>
    <n v="5"/>
    <x v="6"/>
  </r>
  <r>
    <n v="620623169"/>
    <n v="39043"/>
    <n v="9"/>
    <x v="9"/>
  </r>
  <r>
    <n v="620633043"/>
    <n v="34190"/>
    <n v="3"/>
    <x v="0"/>
  </r>
  <r>
    <n v="620643010"/>
    <n v="15827"/>
    <n v="7"/>
    <x v="1"/>
  </r>
  <r>
    <n v="620663891"/>
    <n v="31792"/>
    <n v="4"/>
    <x v="3"/>
  </r>
  <r>
    <n v="620664035"/>
    <n v="44575"/>
    <n v="6"/>
    <x v="0"/>
  </r>
  <r>
    <n v="620664043"/>
    <n v="32367"/>
    <n v="2"/>
    <x v="3"/>
  </r>
  <r>
    <n v="620664048"/>
    <n v="28720"/>
    <n v="6"/>
    <x v="0"/>
  </r>
  <r>
    <n v="620668051"/>
    <n v="39681"/>
    <n v="3"/>
    <x v="0"/>
  </r>
  <r>
    <n v="620669442"/>
    <n v="44525"/>
    <n v="2"/>
    <x v="3"/>
  </r>
  <r>
    <n v="620669566"/>
    <n v="39105"/>
    <n v="4"/>
    <x v="3"/>
  </r>
  <r>
    <n v="620675070"/>
    <n v="39043"/>
    <n v="2"/>
    <x v="3"/>
  </r>
  <r>
    <n v="620677020"/>
    <n v="37263"/>
    <n v="2"/>
    <x v="2"/>
  </r>
  <r>
    <n v="620679666"/>
    <n v="39105"/>
    <n v="2"/>
    <x v="3"/>
  </r>
  <r>
    <n v="620679913"/>
    <n v="24370"/>
    <n v="5"/>
    <x v="6"/>
  </r>
  <r>
    <n v="620680026"/>
    <n v="8514"/>
    <n v="2"/>
    <x v="3"/>
  </r>
  <r>
    <n v="620680245"/>
    <n v="39043"/>
    <n v="4"/>
    <x v="7"/>
  </r>
  <r>
    <n v="620680391"/>
    <n v="24307"/>
    <n v="3"/>
    <x v="0"/>
  </r>
  <r>
    <n v="620680983"/>
    <n v="31792"/>
    <n v="2"/>
    <x v="2"/>
  </r>
  <r>
    <n v="620681107"/>
    <n v="39043"/>
    <n v="9"/>
    <x v="9"/>
  </r>
  <r>
    <n v="620719078"/>
    <n v="24370"/>
    <n v="3"/>
    <x v="5"/>
  </r>
  <r>
    <n v="620719410"/>
    <n v="37263"/>
    <n v="3"/>
    <x v="5"/>
  </r>
  <r>
    <n v="620720357"/>
    <n v="39681"/>
    <n v="2"/>
    <x v="3"/>
  </r>
  <r>
    <n v="620720387"/>
    <n v="44575"/>
    <n v="6"/>
    <x v="0"/>
  </r>
  <r>
    <n v="620720481"/>
    <n v="21407"/>
    <n v="3"/>
    <x v="0"/>
  </r>
  <r>
    <n v="620721162"/>
    <n v="28720"/>
    <n v="1"/>
    <x v="2"/>
  </r>
  <r>
    <n v="620723224"/>
    <n v="32367"/>
    <n v="4"/>
    <x v="3"/>
  </r>
  <r>
    <n v="620723336"/>
    <n v="37263"/>
    <n v="3"/>
    <x v="0"/>
  </r>
  <r>
    <n v="620723388"/>
    <n v="39056"/>
    <n v="4"/>
    <x v="7"/>
  </r>
  <r>
    <n v="620723417"/>
    <n v="37263"/>
    <n v="4"/>
    <x v="7"/>
  </r>
  <r>
    <n v="620723616"/>
    <n v="28720"/>
    <n v="6"/>
    <x v="0"/>
  </r>
  <r>
    <n v="620723939"/>
    <n v="31792"/>
    <n v="1"/>
    <x v="2"/>
  </r>
  <r>
    <n v="620732177"/>
    <n v="39105"/>
    <n v="2"/>
    <x v="3"/>
  </r>
  <r>
    <n v="620756686"/>
    <n v="39681"/>
    <n v="3"/>
    <x v="5"/>
  </r>
  <r>
    <n v="620757436"/>
    <n v="28720"/>
    <n v="7"/>
    <x v="1"/>
  </r>
  <r>
    <n v="620757438"/>
    <n v="44575"/>
    <n v="4"/>
    <x v="7"/>
  </r>
  <r>
    <n v="620760283"/>
    <n v="39043"/>
    <n v="2"/>
    <x v="3"/>
  </r>
  <r>
    <n v="620760290"/>
    <n v="21407"/>
    <n v="8"/>
    <x v="7"/>
  </r>
  <r>
    <n v="620764210"/>
    <n v="39056"/>
    <n v="2"/>
    <x v="2"/>
  </r>
  <r>
    <n v="620766390"/>
    <n v="39056"/>
    <n v="3"/>
    <x v="5"/>
  </r>
  <r>
    <n v="620766404"/>
    <n v="37263"/>
    <n v="1"/>
    <x v="2"/>
  </r>
  <r>
    <n v="620768816"/>
    <n v="39681"/>
    <n v="2"/>
    <x v="2"/>
  </r>
  <r>
    <n v="620778122"/>
    <n v="44575"/>
    <n v="3"/>
    <x v="0"/>
  </r>
  <r>
    <n v="620778475"/>
    <n v="31792"/>
    <n v="1"/>
    <x v="2"/>
  </r>
  <r>
    <n v="620783666"/>
    <n v="37263"/>
    <n v="4"/>
    <x v="3"/>
  </r>
  <r>
    <n v="620784556"/>
    <n v="21407"/>
    <n v="1"/>
    <x v="2"/>
  </r>
  <r>
    <m/>
    <m/>
    <m/>
    <x v="1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828">
  <r>
    <n v="10765933"/>
    <n v="36988"/>
    <n v="1"/>
    <x v="0"/>
  </r>
  <r>
    <n v="10910050"/>
    <n v="35209"/>
    <n v="1"/>
    <x v="0"/>
  </r>
  <r>
    <n v="10910072"/>
    <n v="39043"/>
    <n v="1"/>
    <x v="0"/>
  </r>
  <r>
    <n v="10910084"/>
    <n v="35209"/>
    <n v="1"/>
    <x v="0"/>
  </r>
  <r>
    <n v="10910085"/>
    <n v="29738"/>
    <n v="1"/>
    <x v="0"/>
  </r>
  <r>
    <n v="10910108"/>
    <n v="37263"/>
    <n v="1"/>
    <x v="0"/>
  </r>
  <r>
    <n v="10980340"/>
    <n v="39043"/>
    <n v="2"/>
    <x v="1"/>
  </r>
  <r>
    <n v="10980721"/>
    <n v="29675"/>
    <n v="1"/>
    <x v="0"/>
  </r>
  <r>
    <n v="10980723"/>
    <n v="35209"/>
    <n v="1"/>
    <x v="0"/>
  </r>
  <r>
    <n v="10980965"/>
    <n v="37263"/>
    <n v="1"/>
    <x v="0"/>
  </r>
  <r>
    <n v="10981041"/>
    <n v="39105"/>
    <n v="1"/>
    <x v="0"/>
  </r>
  <r>
    <n v="11099860"/>
    <n v="36988"/>
    <n v="1"/>
    <x v="0"/>
  </r>
  <r>
    <n v="11101596"/>
    <n v="42521"/>
    <n v="1"/>
    <x v="0"/>
  </r>
  <r>
    <n v="11102690"/>
    <n v="31729"/>
    <n v="1"/>
    <x v="0"/>
  </r>
  <r>
    <n v="11102806"/>
    <n v="39105"/>
    <n v="1"/>
    <x v="0"/>
  </r>
  <r>
    <n v="11102939"/>
    <n v="31729"/>
    <n v="1"/>
    <x v="0"/>
  </r>
  <r>
    <n v="11102966"/>
    <n v="29738"/>
    <n v="1"/>
    <x v="0"/>
  </r>
  <r>
    <n v="11103691"/>
    <n v="44575"/>
    <n v="2"/>
    <x v="1"/>
  </r>
  <r>
    <n v="11104235"/>
    <n v="36988"/>
    <n v="1"/>
    <x v="0"/>
  </r>
  <r>
    <n v="11104647"/>
    <n v="29738"/>
    <n v="1"/>
    <x v="0"/>
  </r>
  <r>
    <n v="11105395"/>
    <n v="37051"/>
    <n v="1"/>
    <x v="0"/>
  </r>
  <r>
    <n v="11105852"/>
    <n v="36988"/>
    <n v="1"/>
    <x v="0"/>
  </r>
  <r>
    <n v="11105903"/>
    <n v="44575"/>
    <n v="2"/>
    <x v="1"/>
  </r>
  <r>
    <n v="11106043"/>
    <n v="42521"/>
    <n v="1"/>
    <x v="0"/>
  </r>
  <r>
    <n v="11106345"/>
    <n v="44575"/>
    <n v="1"/>
    <x v="0"/>
  </r>
  <r>
    <n v="11107330"/>
    <n v="36988"/>
    <n v="1"/>
    <x v="0"/>
  </r>
  <r>
    <n v="11107513"/>
    <n v="42459"/>
    <n v="1"/>
    <x v="0"/>
  </r>
  <r>
    <n v="11108133"/>
    <n v="37051"/>
    <n v="2"/>
    <x v="1"/>
  </r>
  <r>
    <n v="11108723"/>
    <n v="39105"/>
    <n v="1"/>
    <x v="0"/>
  </r>
  <r>
    <n v="11108828"/>
    <n v="31792"/>
    <n v="1"/>
    <x v="0"/>
  </r>
  <r>
    <n v="11109173"/>
    <n v="39105"/>
    <n v="1"/>
    <x v="0"/>
  </r>
  <r>
    <n v="11109179"/>
    <n v="29675"/>
    <n v="1"/>
    <x v="0"/>
  </r>
  <r>
    <n v="11109249"/>
    <n v="39043"/>
    <n v="1"/>
    <x v="0"/>
  </r>
  <r>
    <n v="11156429"/>
    <n v="31792"/>
    <n v="1"/>
    <x v="0"/>
  </r>
  <r>
    <n v="11156431"/>
    <n v="39043"/>
    <n v="2"/>
    <x v="0"/>
  </r>
  <r>
    <n v="11156446"/>
    <n v="44575"/>
    <n v="2"/>
    <x v="1"/>
  </r>
  <r>
    <n v="11156448"/>
    <n v="39105"/>
    <n v="3"/>
    <x v="2"/>
  </r>
  <r>
    <n v="11164248"/>
    <n v="29675"/>
    <n v="1"/>
    <x v="0"/>
  </r>
  <r>
    <n v="11180598"/>
    <n v="42521"/>
    <n v="1"/>
    <x v="0"/>
  </r>
  <r>
    <n v="11180665"/>
    <n v="44575"/>
    <n v="1"/>
    <x v="0"/>
  </r>
  <r>
    <n v="11182379"/>
    <n v="39043"/>
    <n v="1"/>
    <x v="0"/>
  </r>
  <r>
    <n v="11182468"/>
    <n v="36988"/>
    <n v="2"/>
    <x v="1"/>
  </r>
  <r>
    <n v="11187032"/>
    <n v="31729"/>
    <n v="2"/>
    <x v="1"/>
  </r>
  <r>
    <n v="11187037"/>
    <n v="39043"/>
    <n v="1"/>
    <x v="0"/>
  </r>
  <r>
    <n v="11187519"/>
    <n v="44513"/>
    <n v="4"/>
    <x v="1"/>
  </r>
  <r>
    <n v="11187522"/>
    <n v="18900"/>
    <n v="2"/>
    <x v="0"/>
  </r>
  <r>
    <n v="11187527"/>
    <n v="44575"/>
    <n v="2"/>
    <x v="0"/>
  </r>
  <r>
    <n v="11187562"/>
    <n v="37263"/>
    <n v="4"/>
    <x v="1"/>
  </r>
  <r>
    <n v="11187564"/>
    <n v="39043"/>
    <n v="1"/>
    <x v="0"/>
  </r>
  <r>
    <n v="11187565"/>
    <n v="44575"/>
    <n v="3"/>
    <x v="2"/>
  </r>
  <r>
    <n v="11188579"/>
    <n v="31792"/>
    <n v="1"/>
    <x v="0"/>
  </r>
  <r>
    <n v="11188600"/>
    <n v="31683"/>
    <n v="1"/>
    <x v="0"/>
  </r>
  <r>
    <n v="11189017"/>
    <n v="36988"/>
    <n v="1"/>
    <x v="0"/>
  </r>
  <r>
    <n v="11189491"/>
    <n v="44575"/>
    <n v="1"/>
    <x v="0"/>
  </r>
  <r>
    <n v="11189693"/>
    <n v="29738"/>
    <n v="1"/>
    <x v="0"/>
  </r>
  <r>
    <n v="11190086"/>
    <n v="44575"/>
    <n v="1"/>
    <x v="0"/>
  </r>
  <r>
    <n v="11191673"/>
    <n v="39043"/>
    <n v="1"/>
    <x v="0"/>
  </r>
  <r>
    <n v="11191678"/>
    <n v="37200"/>
    <n v="1"/>
    <x v="0"/>
  </r>
  <r>
    <n v="11191683"/>
    <n v="39043"/>
    <n v="1"/>
    <x v="0"/>
  </r>
  <r>
    <n v="11192150"/>
    <n v="39043"/>
    <n v="1"/>
    <x v="0"/>
  </r>
  <r>
    <n v="11192168"/>
    <n v="36988"/>
    <n v="1"/>
    <x v="0"/>
  </r>
  <r>
    <n v="11192172"/>
    <n v="37263"/>
    <n v="2"/>
    <x v="1"/>
  </r>
  <r>
    <n v="11192173"/>
    <n v="42521"/>
    <n v="1"/>
    <x v="0"/>
  </r>
  <r>
    <n v="11192246"/>
    <n v="31792"/>
    <n v="1"/>
    <x v="0"/>
  </r>
  <r>
    <n v="11192428"/>
    <n v="29738"/>
    <n v="2"/>
    <x v="1"/>
  </r>
  <r>
    <n v="11192446"/>
    <n v="35146"/>
    <n v="1"/>
    <x v="0"/>
  </r>
  <r>
    <n v="11192647"/>
    <n v="39043"/>
    <n v="1"/>
    <x v="0"/>
  </r>
  <r>
    <n v="11194020"/>
    <n v="39105"/>
    <n v="1"/>
    <x v="0"/>
  </r>
  <r>
    <n v="11194708"/>
    <n v="39043"/>
    <n v="1"/>
    <x v="0"/>
  </r>
  <r>
    <n v="11195011"/>
    <n v="20124"/>
    <n v="1"/>
    <x v="0"/>
  </r>
  <r>
    <n v="11195208"/>
    <n v="42521"/>
    <n v="2"/>
    <x v="1"/>
  </r>
  <r>
    <n v="11195432"/>
    <n v="36988"/>
    <n v="1"/>
    <x v="0"/>
  </r>
  <r>
    <n v="11195997"/>
    <n v="36988"/>
    <n v="1"/>
    <x v="0"/>
  </r>
  <r>
    <n v="11196001"/>
    <n v="37051"/>
    <n v="2"/>
    <x v="1"/>
  </r>
  <r>
    <n v="11196077"/>
    <n v="39043"/>
    <n v="2"/>
    <x v="1"/>
  </r>
  <r>
    <n v="11196855"/>
    <n v="39043"/>
    <n v="1"/>
    <x v="0"/>
  </r>
  <r>
    <n v="11197468"/>
    <n v="44575"/>
    <n v="1"/>
    <x v="0"/>
  </r>
  <r>
    <n v="11198052"/>
    <n v="35146"/>
    <n v="2"/>
    <x v="1"/>
  </r>
  <r>
    <n v="11198107"/>
    <n v="35209"/>
    <n v="1"/>
    <x v="0"/>
  </r>
  <r>
    <n v="11198197"/>
    <n v="36988"/>
    <n v="1"/>
    <x v="0"/>
  </r>
  <r>
    <n v="11198607"/>
    <n v="36988"/>
    <n v="1"/>
    <x v="0"/>
  </r>
  <r>
    <n v="11199007"/>
    <n v="39105"/>
    <n v="1"/>
    <x v="0"/>
  </r>
  <r>
    <n v="11199319"/>
    <n v="35209"/>
    <n v="1"/>
    <x v="0"/>
  </r>
  <r>
    <n v="11199336"/>
    <n v="39043"/>
    <n v="1"/>
    <x v="0"/>
  </r>
  <r>
    <n v="11199347"/>
    <n v="37263"/>
    <n v="2"/>
    <x v="1"/>
  </r>
  <r>
    <n v="11200580"/>
    <n v="39043"/>
    <n v="1"/>
    <x v="0"/>
  </r>
  <r>
    <n v="11200867"/>
    <n v="37051"/>
    <n v="1"/>
    <x v="0"/>
  </r>
  <r>
    <n v="11200876"/>
    <n v="39043"/>
    <n v="1"/>
    <x v="0"/>
  </r>
  <r>
    <n v="11200898"/>
    <n v="39105"/>
    <n v="1"/>
    <x v="0"/>
  </r>
  <r>
    <n v="11201473"/>
    <n v="37051"/>
    <n v="1"/>
    <x v="0"/>
  </r>
  <r>
    <n v="11202072"/>
    <n v="37263"/>
    <n v="1"/>
    <x v="0"/>
  </r>
  <r>
    <n v="11202290"/>
    <n v="31792"/>
    <n v="1"/>
    <x v="0"/>
  </r>
  <r>
    <n v="11202369"/>
    <n v="39043"/>
    <n v="1"/>
    <x v="0"/>
  </r>
  <r>
    <n v="11202753"/>
    <n v="44575"/>
    <n v="1"/>
    <x v="0"/>
  </r>
  <r>
    <n v="11202833"/>
    <n v="26149"/>
    <n v="1"/>
    <x v="0"/>
  </r>
  <r>
    <n v="11203593"/>
    <n v="44575"/>
    <n v="1"/>
    <x v="0"/>
  </r>
  <r>
    <n v="11203595"/>
    <n v="39105"/>
    <n v="1"/>
    <x v="0"/>
  </r>
  <r>
    <n v="11203683"/>
    <n v="39043"/>
    <n v="1"/>
    <x v="0"/>
  </r>
  <r>
    <n v="11204038"/>
    <n v="44575"/>
    <n v="1"/>
    <x v="0"/>
  </r>
  <r>
    <n v="11204040"/>
    <n v="44575"/>
    <n v="1"/>
    <x v="0"/>
  </r>
  <r>
    <n v="11204042"/>
    <n v="44575"/>
    <n v="1"/>
    <x v="0"/>
  </r>
  <r>
    <n v="11204116"/>
    <n v="39043"/>
    <n v="1"/>
    <x v="0"/>
  </r>
  <r>
    <n v="11204471"/>
    <n v="39043"/>
    <n v="1"/>
    <x v="0"/>
  </r>
  <r>
    <n v="11205088"/>
    <n v="39105"/>
    <n v="1"/>
    <x v="0"/>
  </r>
  <r>
    <n v="11205090"/>
    <n v="24370"/>
    <n v="1"/>
    <x v="0"/>
  </r>
  <r>
    <n v="11208049"/>
    <n v="31620"/>
    <n v="1"/>
    <x v="0"/>
  </r>
  <r>
    <n v="11208508"/>
    <n v="39105"/>
    <n v="1"/>
    <x v="0"/>
  </r>
  <r>
    <n v="11208882"/>
    <n v="39043"/>
    <n v="2"/>
    <x v="1"/>
  </r>
  <r>
    <n v="11209250"/>
    <n v="31729"/>
    <n v="1"/>
    <x v="0"/>
  </r>
  <r>
    <n v="11209538"/>
    <n v="39105"/>
    <n v="1"/>
    <x v="0"/>
  </r>
  <r>
    <n v="11209554"/>
    <n v="44575"/>
    <n v="1"/>
    <x v="0"/>
  </r>
  <r>
    <n v="11209583"/>
    <n v="35209"/>
    <n v="1"/>
    <x v="0"/>
  </r>
  <r>
    <n v="11209673"/>
    <n v="29675"/>
    <n v="2"/>
    <x v="1"/>
  </r>
  <r>
    <n v="11210068"/>
    <n v="31729"/>
    <n v="1"/>
    <x v="0"/>
  </r>
  <r>
    <n v="11210262"/>
    <n v="35146"/>
    <n v="1"/>
    <x v="0"/>
  </r>
  <r>
    <n v="11210300"/>
    <n v="44513"/>
    <n v="1"/>
    <x v="0"/>
  </r>
  <r>
    <n v="11210308"/>
    <n v="44513"/>
    <n v="1"/>
    <x v="0"/>
  </r>
  <r>
    <n v="11210329"/>
    <n v="44575"/>
    <n v="1"/>
    <x v="0"/>
  </r>
  <r>
    <n v="11210366"/>
    <n v="39043"/>
    <n v="1"/>
    <x v="0"/>
  </r>
  <r>
    <n v="11210430"/>
    <n v="35209"/>
    <n v="1"/>
    <x v="0"/>
  </r>
  <r>
    <n v="11210663"/>
    <n v="39043"/>
    <n v="1"/>
    <x v="0"/>
  </r>
  <r>
    <n v="11210677"/>
    <n v="39043"/>
    <n v="1"/>
    <x v="0"/>
  </r>
  <r>
    <n v="11210681"/>
    <n v="39105"/>
    <n v="3"/>
    <x v="3"/>
  </r>
  <r>
    <n v="11210682"/>
    <n v="39105"/>
    <n v="2"/>
    <x v="1"/>
  </r>
  <r>
    <n v="11210743"/>
    <n v="39043"/>
    <n v="1"/>
    <x v="0"/>
  </r>
  <r>
    <n v="11210777"/>
    <n v="44575"/>
    <n v="1"/>
    <x v="0"/>
  </r>
  <r>
    <n v="11210902"/>
    <n v="39043"/>
    <n v="1"/>
    <x v="0"/>
  </r>
  <r>
    <n v="11210944"/>
    <n v="44575"/>
    <n v="1"/>
    <x v="0"/>
  </r>
  <r>
    <n v="11211125"/>
    <n v="35209"/>
    <n v="1"/>
    <x v="0"/>
  </r>
  <r>
    <n v="11211148"/>
    <n v="44575"/>
    <n v="1"/>
    <x v="0"/>
  </r>
  <r>
    <n v="11211191"/>
    <n v="31792"/>
    <n v="1"/>
    <x v="0"/>
  </r>
  <r>
    <n v="11211296"/>
    <n v="42521"/>
    <n v="1"/>
    <x v="0"/>
  </r>
  <r>
    <n v="11211347"/>
    <n v="36988"/>
    <n v="2"/>
    <x v="1"/>
  </r>
  <r>
    <n v="11211553"/>
    <n v="36988"/>
    <n v="1"/>
    <x v="0"/>
  </r>
  <r>
    <n v="11211764"/>
    <n v="42521"/>
    <n v="1"/>
    <x v="0"/>
  </r>
  <r>
    <n v="11211983"/>
    <n v="31729"/>
    <n v="1"/>
    <x v="0"/>
  </r>
  <r>
    <n v="11211985"/>
    <n v="31729"/>
    <n v="1"/>
    <x v="0"/>
  </r>
  <r>
    <n v="11211986"/>
    <n v="31729"/>
    <n v="1"/>
    <x v="0"/>
  </r>
  <r>
    <n v="11212405"/>
    <n v="44575"/>
    <n v="2"/>
    <x v="1"/>
  </r>
  <r>
    <n v="11212658"/>
    <n v="37051"/>
    <n v="1"/>
    <x v="0"/>
  </r>
  <r>
    <n v="11212763"/>
    <n v="36988"/>
    <n v="1"/>
    <x v="0"/>
  </r>
  <r>
    <n v="11212788"/>
    <n v="39105"/>
    <n v="2"/>
    <x v="1"/>
  </r>
  <r>
    <n v="11212933"/>
    <n v="42521"/>
    <n v="1"/>
    <x v="0"/>
  </r>
  <r>
    <n v="11212961"/>
    <n v="39043"/>
    <n v="1"/>
    <x v="0"/>
  </r>
  <r>
    <n v="11213077"/>
    <n v="42521"/>
    <n v="1"/>
    <x v="0"/>
  </r>
  <r>
    <n v="11213133"/>
    <n v="31729"/>
    <n v="1"/>
    <x v="0"/>
  </r>
  <r>
    <n v="11213347"/>
    <n v="36988"/>
    <n v="2"/>
    <x v="1"/>
  </r>
  <r>
    <n v="11213499"/>
    <n v="44575"/>
    <n v="1"/>
    <x v="0"/>
  </r>
  <r>
    <n v="11213562"/>
    <n v="42521"/>
    <n v="1"/>
    <x v="0"/>
  </r>
  <r>
    <n v="11213863"/>
    <n v="29675"/>
    <n v="2"/>
    <x v="1"/>
  </r>
  <r>
    <n v="11214218"/>
    <n v="35209"/>
    <n v="1"/>
    <x v="0"/>
  </r>
  <r>
    <n v="11214256"/>
    <n v="31792"/>
    <n v="1"/>
    <x v="0"/>
  </r>
  <r>
    <n v="11214703"/>
    <n v="31729"/>
    <n v="2"/>
    <x v="0"/>
  </r>
  <r>
    <n v="11214749"/>
    <n v="31683"/>
    <n v="1"/>
    <x v="0"/>
  </r>
  <r>
    <n v="11214870"/>
    <n v="42521"/>
    <n v="1"/>
    <x v="0"/>
  </r>
  <r>
    <n v="11214879"/>
    <n v="39043"/>
    <n v="1"/>
    <x v="0"/>
  </r>
  <r>
    <n v="11215146"/>
    <n v="44575"/>
    <n v="1"/>
    <x v="0"/>
  </r>
  <r>
    <n v="11215172"/>
    <n v="36988"/>
    <n v="1"/>
    <x v="0"/>
  </r>
  <r>
    <n v="11215237"/>
    <n v="39105"/>
    <n v="2"/>
    <x v="0"/>
  </r>
  <r>
    <n v="11215648"/>
    <n v="35209"/>
    <n v="3"/>
    <x v="3"/>
  </r>
  <r>
    <n v="11216173"/>
    <n v="42521"/>
    <n v="1"/>
    <x v="0"/>
  </r>
  <r>
    <n v="11216459"/>
    <n v="39043"/>
    <n v="1"/>
    <x v="0"/>
  </r>
  <r>
    <n v="11216462"/>
    <n v="42521"/>
    <n v="1"/>
    <x v="0"/>
  </r>
  <r>
    <n v="11217103"/>
    <n v="42459"/>
    <n v="2"/>
    <x v="1"/>
  </r>
  <r>
    <n v="11217257"/>
    <n v="39043"/>
    <n v="1"/>
    <x v="0"/>
  </r>
  <r>
    <n v="11217538"/>
    <n v="39043"/>
    <n v="1"/>
    <x v="0"/>
  </r>
  <r>
    <n v="11217900"/>
    <n v="36988"/>
    <n v="2"/>
    <x v="1"/>
  </r>
  <r>
    <n v="11217964"/>
    <n v="42521"/>
    <n v="2"/>
    <x v="1"/>
  </r>
  <r>
    <n v="11218268"/>
    <n v="37263"/>
    <n v="2"/>
    <x v="1"/>
  </r>
  <r>
    <n v="11218271"/>
    <n v="39105"/>
    <n v="1"/>
    <x v="0"/>
  </r>
  <r>
    <n v="11218360"/>
    <n v="39043"/>
    <n v="1"/>
    <x v="0"/>
  </r>
  <r>
    <n v="11218535"/>
    <n v="39043"/>
    <n v="1"/>
    <x v="0"/>
  </r>
  <r>
    <n v="11218773"/>
    <n v="44575"/>
    <n v="2"/>
    <x v="1"/>
  </r>
  <r>
    <n v="11219478"/>
    <n v="31792"/>
    <n v="2"/>
    <x v="1"/>
  </r>
  <r>
    <n v="11219509"/>
    <n v="39043"/>
    <n v="1"/>
    <x v="0"/>
  </r>
  <r>
    <n v="11219810"/>
    <n v="42521"/>
    <n v="1"/>
    <x v="0"/>
  </r>
  <r>
    <n v="11220074"/>
    <n v="39043"/>
    <n v="1"/>
    <x v="0"/>
  </r>
  <r>
    <n v="11220124"/>
    <n v="29738"/>
    <n v="1"/>
    <x v="0"/>
  </r>
  <r>
    <n v="11220883"/>
    <n v="39105"/>
    <n v="1"/>
    <x v="0"/>
  </r>
  <r>
    <n v="11220918"/>
    <n v="39043"/>
    <n v="1"/>
    <x v="0"/>
  </r>
  <r>
    <n v="11221450"/>
    <n v="39043"/>
    <n v="1"/>
    <x v="0"/>
  </r>
  <r>
    <n v="11222367"/>
    <n v="39043"/>
    <n v="1"/>
    <x v="0"/>
  </r>
  <r>
    <n v="11222850"/>
    <n v="39105"/>
    <n v="2"/>
    <x v="1"/>
  </r>
  <r>
    <n v="11223236"/>
    <n v="36988"/>
    <n v="1"/>
    <x v="0"/>
  </r>
  <r>
    <n v="11223696"/>
    <n v="37263"/>
    <n v="2"/>
    <x v="1"/>
  </r>
  <r>
    <n v="11223834"/>
    <n v="42521"/>
    <n v="1"/>
    <x v="0"/>
  </r>
  <r>
    <n v="11223840"/>
    <n v="37051"/>
    <n v="1"/>
    <x v="0"/>
  </r>
  <r>
    <n v="11224319"/>
    <n v="37263"/>
    <n v="2"/>
    <x v="1"/>
  </r>
  <r>
    <n v="11224454"/>
    <n v="37263"/>
    <n v="1"/>
    <x v="0"/>
  </r>
  <r>
    <n v="11224458"/>
    <n v="39043"/>
    <n v="3"/>
    <x v="3"/>
  </r>
  <r>
    <n v="11224684"/>
    <n v="31792"/>
    <n v="1"/>
    <x v="0"/>
  </r>
  <r>
    <n v="11224952"/>
    <n v="39043"/>
    <n v="1"/>
    <x v="0"/>
  </r>
  <r>
    <n v="11225765"/>
    <n v="42521"/>
    <n v="1"/>
    <x v="0"/>
  </r>
  <r>
    <n v="11225960"/>
    <n v="39043"/>
    <n v="1"/>
    <x v="0"/>
  </r>
  <r>
    <n v="11226377"/>
    <n v="31729"/>
    <n v="1"/>
    <x v="0"/>
  </r>
  <r>
    <n v="11226388"/>
    <n v="42521"/>
    <n v="1"/>
    <x v="0"/>
  </r>
  <r>
    <n v="11227217"/>
    <n v="18837"/>
    <n v="1"/>
    <x v="0"/>
  </r>
  <r>
    <n v="11227223"/>
    <n v="39043"/>
    <n v="1"/>
    <x v="0"/>
  </r>
  <r>
    <n v="11227682"/>
    <n v="42521"/>
    <n v="1"/>
    <x v="0"/>
  </r>
  <r>
    <n v="11227840"/>
    <n v="39105"/>
    <n v="1"/>
    <x v="0"/>
  </r>
  <r>
    <n v="11228949"/>
    <n v="44575"/>
    <n v="2"/>
    <x v="1"/>
  </r>
  <r>
    <n v="11229027"/>
    <n v="39043"/>
    <n v="1"/>
    <x v="0"/>
  </r>
  <r>
    <n v="11229716"/>
    <n v="44575"/>
    <n v="2"/>
    <x v="1"/>
  </r>
  <r>
    <n v="11231114"/>
    <n v="31729"/>
    <n v="2"/>
    <x v="1"/>
  </r>
  <r>
    <n v="11231184"/>
    <n v="39043"/>
    <n v="1"/>
    <x v="0"/>
  </r>
  <r>
    <n v="11232170"/>
    <n v="39043"/>
    <n v="1"/>
    <x v="0"/>
  </r>
  <r>
    <n v="11232308"/>
    <n v="39043"/>
    <n v="1"/>
    <x v="0"/>
  </r>
  <r>
    <n v="11232452"/>
    <n v="44575"/>
    <n v="1"/>
    <x v="0"/>
  </r>
  <r>
    <n v="11233576"/>
    <n v="44513"/>
    <n v="1"/>
    <x v="0"/>
  </r>
  <r>
    <n v="11233635"/>
    <n v="39043"/>
    <n v="3"/>
    <x v="2"/>
  </r>
  <r>
    <n v="11233850"/>
    <n v="37263"/>
    <n v="2"/>
    <x v="1"/>
  </r>
  <r>
    <n v="11234121"/>
    <n v="37263"/>
    <n v="3"/>
    <x v="2"/>
  </r>
  <r>
    <n v="11234137"/>
    <n v="39105"/>
    <n v="1"/>
    <x v="0"/>
  </r>
  <r>
    <n v="11235755"/>
    <n v="44575"/>
    <n v="1"/>
    <x v="0"/>
  </r>
  <r>
    <n v="11235946"/>
    <n v="39043"/>
    <n v="1"/>
    <x v="0"/>
  </r>
  <r>
    <n v="11235954"/>
    <n v="39043"/>
    <n v="1"/>
    <x v="0"/>
  </r>
  <r>
    <n v="11237391"/>
    <n v="44513"/>
    <n v="1"/>
    <x v="0"/>
  </r>
  <r>
    <n v="11238085"/>
    <n v="39105"/>
    <n v="1"/>
    <x v="0"/>
  </r>
  <r>
    <n v="11238089"/>
    <n v="44575"/>
    <n v="1"/>
    <x v="0"/>
  </r>
  <r>
    <n v="11238222"/>
    <n v="39105"/>
    <n v="1"/>
    <x v="0"/>
  </r>
  <r>
    <n v="11238568"/>
    <n v="44575"/>
    <n v="1"/>
    <x v="0"/>
  </r>
  <r>
    <n v="11238570"/>
    <n v="44575"/>
    <n v="1"/>
    <x v="0"/>
  </r>
  <r>
    <n v="11238650"/>
    <n v="39105"/>
    <n v="2"/>
    <x v="0"/>
  </r>
  <r>
    <n v="11239620"/>
    <n v="44575"/>
    <n v="3"/>
    <x v="2"/>
  </r>
  <r>
    <n v="11241440"/>
    <n v="44575"/>
    <n v="1"/>
    <x v="0"/>
  </r>
  <r>
    <n v="11241740"/>
    <n v="39105"/>
    <n v="2"/>
    <x v="1"/>
  </r>
  <r>
    <n v="11242573"/>
    <n v="37263"/>
    <n v="3"/>
    <x v="2"/>
  </r>
  <r>
    <n v="11242678"/>
    <n v="44575"/>
    <n v="2"/>
    <x v="1"/>
  </r>
  <r>
    <n v="11242726"/>
    <n v="29675"/>
    <n v="1"/>
    <x v="0"/>
  </r>
  <r>
    <n v="11243806"/>
    <n v="39105"/>
    <n v="2"/>
    <x v="1"/>
  </r>
  <r>
    <n v="11244967"/>
    <n v="39043"/>
    <n v="3"/>
    <x v="2"/>
  </r>
  <r>
    <n v="11245045"/>
    <n v="37263"/>
    <n v="1"/>
    <x v="0"/>
  </r>
  <r>
    <n v="11245074"/>
    <n v="44575"/>
    <n v="2"/>
    <x v="0"/>
  </r>
  <r>
    <n v="11245767"/>
    <n v="39105"/>
    <n v="2"/>
    <x v="0"/>
  </r>
  <r>
    <n v="11246671"/>
    <n v="39043"/>
    <n v="1"/>
    <x v="0"/>
  </r>
  <r>
    <n v="11246676"/>
    <n v="39105"/>
    <n v="1"/>
    <x v="0"/>
  </r>
  <r>
    <n v="11248122"/>
    <n v="39105"/>
    <n v="2"/>
    <x v="1"/>
  </r>
  <r>
    <n v="11248272"/>
    <n v="39105"/>
    <n v="1"/>
    <x v="0"/>
  </r>
  <r>
    <n v="11248273"/>
    <n v="44575"/>
    <n v="1"/>
    <x v="0"/>
  </r>
  <r>
    <n v="11248800"/>
    <n v="39105"/>
    <n v="2"/>
    <x v="1"/>
  </r>
  <r>
    <n v="11249085"/>
    <n v="37263"/>
    <n v="5"/>
    <x v="4"/>
  </r>
  <r>
    <n v="11249094"/>
    <n v="31683"/>
    <n v="5"/>
    <x v="4"/>
  </r>
  <r>
    <n v="11249342"/>
    <n v="44575"/>
    <n v="2"/>
    <x v="0"/>
  </r>
  <r>
    <n v="11249810"/>
    <n v="44575"/>
    <n v="1"/>
    <x v="0"/>
  </r>
  <r>
    <n v="11249815"/>
    <n v="44575"/>
    <n v="1"/>
    <x v="0"/>
  </r>
  <r>
    <n v="11249816"/>
    <n v="44575"/>
    <n v="1"/>
    <x v="0"/>
  </r>
  <r>
    <n v="11249992"/>
    <n v="37263"/>
    <n v="2"/>
    <x v="1"/>
  </r>
  <r>
    <n v="11250033"/>
    <n v="44575"/>
    <n v="1"/>
    <x v="0"/>
  </r>
  <r>
    <n v="11250035"/>
    <n v="37263"/>
    <n v="2"/>
    <x v="0"/>
  </r>
  <r>
    <n v="11250037"/>
    <n v="44575"/>
    <n v="1"/>
    <x v="0"/>
  </r>
  <r>
    <n v="11250063"/>
    <n v="31683"/>
    <n v="1"/>
    <x v="0"/>
  </r>
  <r>
    <n v="11251176"/>
    <n v="39105"/>
    <n v="3"/>
    <x v="3"/>
  </r>
  <r>
    <n v="11251179"/>
    <n v="26149"/>
    <n v="1"/>
    <x v="0"/>
  </r>
  <r>
    <n v="11251768"/>
    <n v="37263"/>
    <n v="1"/>
    <x v="0"/>
  </r>
  <r>
    <n v="11253709"/>
    <n v="39043"/>
    <n v="1"/>
    <x v="0"/>
  </r>
  <r>
    <n v="11253886"/>
    <n v="44575"/>
    <n v="2"/>
    <x v="1"/>
  </r>
  <r>
    <n v="11254198"/>
    <n v="44575"/>
    <n v="1"/>
    <x v="0"/>
  </r>
  <r>
    <n v="11255504"/>
    <n v="31729"/>
    <n v="1"/>
    <x v="0"/>
  </r>
  <r>
    <n v="11255513"/>
    <n v="44575"/>
    <n v="2"/>
    <x v="1"/>
  </r>
  <r>
    <n v="11255539"/>
    <n v="44575"/>
    <n v="1"/>
    <x v="0"/>
  </r>
  <r>
    <n v="11255573"/>
    <n v="37263"/>
    <n v="1"/>
    <x v="0"/>
  </r>
  <r>
    <n v="11255576"/>
    <n v="37263"/>
    <n v="1"/>
    <x v="0"/>
  </r>
  <r>
    <n v="11255585"/>
    <n v="39105"/>
    <n v="1"/>
    <x v="0"/>
  </r>
  <r>
    <n v="11255586"/>
    <n v="31729"/>
    <n v="1"/>
    <x v="0"/>
  </r>
  <r>
    <n v="11255587"/>
    <n v="39043"/>
    <n v="1"/>
    <x v="0"/>
  </r>
  <r>
    <n v="11255628"/>
    <n v="31792"/>
    <n v="2"/>
    <x v="0"/>
  </r>
  <r>
    <n v="11255631"/>
    <n v="31792"/>
    <n v="1"/>
    <x v="0"/>
  </r>
  <r>
    <n v="11256658"/>
    <n v="44575"/>
    <n v="1"/>
    <x v="0"/>
  </r>
  <r>
    <n v="11258084"/>
    <n v="44575"/>
    <n v="2"/>
    <x v="1"/>
  </r>
  <r>
    <n v="11258090"/>
    <n v="44575"/>
    <n v="2"/>
    <x v="1"/>
  </r>
  <r>
    <n v="11258099"/>
    <n v="35209"/>
    <n v="2"/>
    <x v="1"/>
  </r>
  <r>
    <n v="11258134"/>
    <n v="35209"/>
    <n v="5"/>
    <x v="5"/>
  </r>
  <r>
    <n v="11258582"/>
    <n v="35209"/>
    <n v="5"/>
    <x v="5"/>
  </r>
  <r>
    <n v="11258584"/>
    <n v="37263"/>
    <n v="2"/>
    <x v="1"/>
  </r>
  <r>
    <n v="11258598"/>
    <n v="44575"/>
    <n v="1"/>
    <x v="0"/>
  </r>
  <r>
    <n v="11258600"/>
    <n v="44575"/>
    <n v="1"/>
    <x v="0"/>
  </r>
  <r>
    <n v="11258604"/>
    <n v="44513"/>
    <n v="2"/>
    <x v="1"/>
  </r>
  <r>
    <n v="11258621"/>
    <n v="26149"/>
    <n v="1"/>
    <x v="0"/>
  </r>
  <r>
    <n v="11258670"/>
    <n v="37263"/>
    <n v="1"/>
    <x v="0"/>
  </r>
  <r>
    <n v="11258681"/>
    <n v="44575"/>
    <n v="1"/>
    <x v="0"/>
  </r>
  <r>
    <n v="11258731"/>
    <n v="44575"/>
    <n v="1"/>
    <x v="0"/>
  </r>
  <r>
    <n v="11258741"/>
    <n v="39043"/>
    <n v="1"/>
    <x v="0"/>
  </r>
  <r>
    <n v="11258773"/>
    <n v="39043"/>
    <n v="1"/>
    <x v="0"/>
  </r>
  <r>
    <n v="11260761"/>
    <n v="44575"/>
    <n v="2"/>
    <x v="1"/>
  </r>
  <r>
    <n v="11260767"/>
    <n v="39105"/>
    <n v="2"/>
    <x v="1"/>
  </r>
  <r>
    <n v="11260802"/>
    <n v="44575"/>
    <n v="1"/>
    <x v="0"/>
  </r>
  <r>
    <n v="11260804"/>
    <n v="44575"/>
    <n v="2"/>
    <x v="1"/>
  </r>
  <r>
    <n v="11260813"/>
    <n v="44575"/>
    <n v="1"/>
    <x v="0"/>
  </r>
  <r>
    <n v="11260814"/>
    <n v="44575"/>
    <n v="2"/>
    <x v="1"/>
  </r>
  <r>
    <n v="11260863"/>
    <n v="44575"/>
    <n v="1"/>
    <x v="0"/>
  </r>
  <r>
    <n v="11260906"/>
    <n v="44575"/>
    <n v="2"/>
    <x v="1"/>
  </r>
  <r>
    <n v="11260907"/>
    <n v="44575"/>
    <n v="2"/>
    <x v="1"/>
  </r>
  <r>
    <n v="11260920"/>
    <n v="31729"/>
    <n v="3"/>
    <x v="2"/>
  </r>
  <r>
    <n v="11261065"/>
    <n v="44575"/>
    <n v="2"/>
    <x v="1"/>
  </r>
  <r>
    <n v="11261066"/>
    <n v="44575"/>
    <n v="1"/>
    <x v="0"/>
  </r>
  <r>
    <n v="11261245"/>
    <n v="44575"/>
    <n v="1"/>
    <x v="0"/>
  </r>
  <r>
    <n v="11261381"/>
    <n v="44575"/>
    <n v="1"/>
    <x v="0"/>
  </r>
  <r>
    <n v="11261460"/>
    <n v="44575"/>
    <n v="1"/>
    <x v="0"/>
  </r>
  <r>
    <n v="11261480"/>
    <n v="44575"/>
    <n v="3"/>
    <x v="3"/>
  </r>
  <r>
    <n v="11261901"/>
    <n v="37263"/>
    <n v="1"/>
    <x v="0"/>
  </r>
  <r>
    <n v="11261911"/>
    <n v="37263"/>
    <n v="1"/>
    <x v="0"/>
  </r>
  <r>
    <n v="11262170"/>
    <n v="44575"/>
    <n v="1"/>
    <x v="0"/>
  </r>
  <r>
    <n v="11262172"/>
    <n v="44575"/>
    <n v="2"/>
    <x v="1"/>
  </r>
  <r>
    <n v="11262764"/>
    <n v="44575"/>
    <n v="1"/>
    <x v="0"/>
  </r>
  <r>
    <n v="11262777"/>
    <n v="44575"/>
    <n v="1"/>
    <x v="0"/>
  </r>
  <r>
    <n v="11262798"/>
    <n v="44575"/>
    <n v="1"/>
    <x v="0"/>
  </r>
  <r>
    <n v="11262906"/>
    <n v="39043"/>
    <n v="2"/>
    <x v="1"/>
  </r>
  <r>
    <n v="11263620"/>
    <n v="37263"/>
    <n v="1"/>
    <x v="0"/>
  </r>
  <r>
    <n v="11263621"/>
    <n v="37263"/>
    <n v="1"/>
    <x v="0"/>
  </r>
  <r>
    <n v="11263627"/>
    <n v="39105"/>
    <n v="1"/>
    <x v="0"/>
  </r>
  <r>
    <n v="11263686"/>
    <n v="44575"/>
    <n v="1"/>
    <x v="0"/>
  </r>
  <r>
    <n v="11263687"/>
    <n v="39043"/>
    <n v="1"/>
    <x v="0"/>
  </r>
  <r>
    <n v="11263690"/>
    <n v="44575"/>
    <n v="1"/>
    <x v="0"/>
  </r>
  <r>
    <n v="11263711"/>
    <n v="39043"/>
    <n v="1"/>
    <x v="0"/>
  </r>
  <r>
    <n v="11263718"/>
    <n v="44575"/>
    <n v="1"/>
    <x v="0"/>
  </r>
  <r>
    <n v="11263727"/>
    <n v="44575"/>
    <n v="1"/>
    <x v="0"/>
  </r>
  <r>
    <n v="11263833"/>
    <n v="44575"/>
    <n v="1"/>
    <x v="0"/>
  </r>
  <r>
    <n v="11263848"/>
    <n v="26149"/>
    <n v="1"/>
    <x v="0"/>
  </r>
  <r>
    <n v="11264109"/>
    <n v="37263"/>
    <n v="2"/>
    <x v="1"/>
  </r>
  <r>
    <n v="11264171"/>
    <n v="37263"/>
    <n v="1"/>
    <x v="0"/>
  </r>
  <r>
    <n v="11264172"/>
    <n v="44575"/>
    <n v="1"/>
    <x v="0"/>
  </r>
  <r>
    <n v="11264175"/>
    <n v="44575"/>
    <n v="1"/>
    <x v="0"/>
  </r>
  <r>
    <n v="11264385"/>
    <n v="44575"/>
    <n v="1"/>
    <x v="0"/>
  </r>
  <r>
    <n v="11264387"/>
    <n v="44575"/>
    <n v="2"/>
    <x v="1"/>
  </r>
  <r>
    <n v="11264617"/>
    <n v="39105"/>
    <n v="3"/>
    <x v="3"/>
  </r>
  <r>
    <n v="11264619"/>
    <n v="37263"/>
    <n v="5"/>
    <x v="4"/>
  </r>
  <r>
    <n v="11264621"/>
    <n v="31792"/>
    <n v="4"/>
    <x v="1"/>
  </r>
  <r>
    <n v="11264622"/>
    <n v="39105"/>
    <n v="4"/>
    <x v="1"/>
  </r>
  <r>
    <n v="11264679"/>
    <n v="37263"/>
    <n v="5"/>
    <x v="4"/>
  </r>
  <r>
    <n v="11264680"/>
    <n v="44575"/>
    <n v="4"/>
    <x v="1"/>
  </r>
  <r>
    <n v="11264983"/>
    <n v="39105"/>
    <n v="2"/>
    <x v="1"/>
  </r>
  <r>
    <n v="11265053"/>
    <n v="39105"/>
    <n v="3"/>
    <x v="3"/>
  </r>
  <r>
    <n v="11265054"/>
    <n v="37263"/>
    <n v="3"/>
    <x v="3"/>
  </r>
  <r>
    <n v="11265071"/>
    <n v="39043"/>
    <n v="3"/>
    <x v="2"/>
  </r>
  <r>
    <n v="11265209"/>
    <n v="39105"/>
    <n v="3"/>
    <x v="3"/>
  </r>
  <r>
    <n v="11266022"/>
    <n v="44575"/>
    <n v="3"/>
    <x v="3"/>
  </r>
  <r>
    <n v="11266165"/>
    <n v="39105"/>
    <n v="4"/>
    <x v="1"/>
  </r>
  <r>
    <n v="11266166"/>
    <n v="31792"/>
    <n v="3"/>
    <x v="3"/>
  </r>
  <r>
    <n v="11266167"/>
    <n v="31792"/>
    <n v="3"/>
    <x v="3"/>
  </r>
  <r>
    <n v="11266552"/>
    <n v="35209"/>
    <n v="1"/>
    <x v="0"/>
  </r>
  <r>
    <n v="11266571"/>
    <n v="39043"/>
    <n v="1"/>
    <x v="0"/>
  </r>
  <r>
    <n v="11266630"/>
    <n v="35209"/>
    <n v="2"/>
    <x v="1"/>
  </r>
  <r>
    <n v="11266741"/>
    <n v="39105"/>
    <n v="2"/>
    <x v="1"/>
  </r>
  <r>
    <n v="11266755"/>
    <n v="44575"/>
    <n v="2"/>
    <x v="0"/>
  </r>
  <r>
    <n v="11266824"/>
    <n v="44575"/>
    <n v="1"/>
    <x v="0"/>
  </r>
  <r>
    <n v="11266840"/>
    <n v="37263"/>
    <n v="1"/>
    <x v="0"/>
  </r>
  <r>
    <n v="11266845"/>
    <n v="39043"/>
    <n v="1"/>
    <x v="0"/>
  </r>
  <r>
    <n v="11266846"/>
    <n v="44575"/>
    <n v="2"/>
    <x v="1"/>
  </r>
  <r>
    <n v="11266905"/>
    <n v="44575"/>
    <n v="1"/>
    <x v="0"/>
  </r>
  <r>
    <n v="11266906"/>
    <n v="37263"/>
    <n v="1"/>
    <x v="0"/>
  </r>
  <r>
    <n v="11267029"/>
    <n v="44575"/>
    <n v="2"/>
    <x v="1"/>
  </r>
  <r>
    <n v="11267030"/>
    <n v="44575"/>
    <n v="2"/>
    <x v="1"/>
  </r>
  <r>
    <n v="11267088"/>
    <n v="39043"/>
    <n v="2"/>
    <x v="0"/>
  </r>
  <r>
    <n v="11267119"/>
    <n v="35209"/>
    <n v="2"/>
    <x v="1"/>
  </r>
  <r>
    <n v="11267733"/>
    <n v="44575"/>
    <n v="3"/>
    <x v="3"/>
  </r>
  <r>
    <n v="11268063"/>
    <n v="31792"/>
    <n v="4"/>
    <x v="1"/>
  </r>
  <r>
    <n v="11268064"/>
    <n v="39043"/>
    <n v="1"/>
    <x v="0"/>
  </r>
  <r>
    <n v="11268069"/>
    <n v="44575"/>
    <n v="4"/>
    <x v="1"/>
  </r>
  <r>
    <n v="11268431"/>
    <n v="37263"/>
    <n v="4"/>
    <x v="1"/>
  </r>
  <r>
    <n v="11268876"/>
    <n v="44575"/>
    <n v="4"/>
    <x v="1"/>
  </r>
  <r>
    <n v="11268938"/>
    <n v="39105"/>
    <n v="3"/>
    <x v="3"/>
  </r>
  <r>
    <n v="11268945"/>
    <n v="44575"/>
    <n v="1"/>
    <x v="0"/>
  </r>
  <r>
    <n v="11268947"/>
    <n v="44575"/>
    <n v="1"/>
    <x v="0"/>
  </r>
  <r>
    <n v="11269015"/>
    <n v="31792"/>
    <n v="3"/>
    <x v="3"/>
  </r>
  <r>
    <n v="11269632"/>
    <n v="37263"/>
    <n v="5"/>
    <x v="4"/>
  </r>
  <r>
    <n v="11269633"/>
    <n v="39105"/>
    <n v="4"/>
    <x v="1"/>
  </r>
  <r>
    <n v="11269805"/>
    <n v="39105"/>
    <n v="3"/>
    <x v="3"/>
  </r>
  <r>
    <n v="11269806"/>
    <n v="31792"/>
    <n v="4"/>
    <x v="1"/>
  </r>
  <r>
    <n v="11269807"/>
    <n v="39105"/>
    <n v="4"/>
    <x v="1"/>
  </r>
  <r>
    <n v="11269920"/>
    <n v="44575"/>
    <n v="1"/>
    <x v="0"/>
  </r>
  <r>
    <n v="11269921"/>
    <n v="44575"/>
    <n v="1"/>
    <x v="0"/>
  </r>
  <r>
    <n v="11270668"/>
    <n v="37263"/>
    <n v="2"/>
    <x v="1"/>
  </r>
  <r>
    <n v="11270673"/>
    <n v="44575"/>
    <n v="2"/>
    <x v="1"/>
  </r>
  <r>
    <n v="11270675"/>
    <n v="44575"/>
    <n v="1"/>
    <x v="0"/>
  </r>
  <r>
    <n v="11270686"/>
    <n v="44575"/>
    <n v="1"/>
    <x v="0"/>
  </r>
  <r>
    <n v="11270690"/>
    <n v="44575"/>
    <n v="1"/>
    <x v="0"/>
  </r>
  <r>
    <n v="11270731"/>
    <n v="44575"/>
    <n v="1"/>
    <x v="0"/>
  </r>
  <r>
    <n v="11270741"/>
    <n v="37263"/>
    <n v="1"/>
    <x v="0"/>
  </r>
  <r>
    <n v="11270755"/>
    <n v="35209"/>
    <n v="1"/>
    <x v="0"/>
  </r>
  <r>
    <n v="11270760"/>
    <n v="39105"/>
    <n v="3"/>
    <x v="3"/>
  </r>
  <r>
    <n v="11270770"/>
    <n v="44575"/>
    <n v="1"/>
    <x v="0"/>
  </r>
  <r>
    <n v="11270777"/>
    <n v="44575"/>
    <n v="2"/>
    <x v="1"/>
  </r>
  <r>
    <n v="11270818"/>
    <n v="39043"/>
    <n v="1"/>
    <x v="0"/>
  </r>
  <r>
    <n v="11270830"/>
    <n v="44575"/>
    <n v="2"/>
    <x v="1"/>
  </r>
  <r>
    <n v="11270934"/>
    <n v="37263"/>
    <n v="1"/>
    <x v="0"/>
  </r>
  <r>
    <n v="11271361"/>
    <n v="39043"/>
    <n v="1"/>
    <x v="0"/>
  </r>
  <r>
    <n v="11271367"/>
    <n v="35209"/>
    <n v="1"/>
    <x v="0"/>
  </r>
  <r>
    <n v="11271421"/>
    <n v="44575"/>
    <n v="1"/>
    <x v="0"/>
  </r>
  <r>
    <n v="11271993"/>
    <n v="35209"/>
    <n v="1"/>
    <x v="0"/>
  </r>
  <r>
    <n v="11272143"/>
    <n v="44575"/>
    <n v="4"/>
    <x v="1"/>
  </r>
  <r>
    <n v="11272427"/>
    <n v="35209"/>
    <n v="1"/>
    <x v="0"/>
  </r>
  <r>
    <n v="11272890"/>
    <n v="39105"/>
    <n v="5"/>
    <x v="4"/>
  </r>
  <r>
    <n v="11272892"/>
    <n v="39105"/>
    <n v="2"/>
    <x v="1"/>
  </r>
  <r>
    <n v="11273069"/>
    <n v="44575"/>
    <n v="3"/>
    <x v="2"/>
  </r>
  <r>
    <n v="11273238"/>
    <n v="37263"/>
    <n v="3"/>
    <x v="2"/>
  </r>
  <r>
    <n v="11273460"/>
    <n v="31729"/>
    <n v="2"/>
    <x v="1"/>
  </r>
  <r>
    <n v="11273495"/>
    <n v="39043"/>
    <n v="2"/>
    <x v="1"/>
  </r>
  <r>
    <n v="11273496"/>
    <n v="31729"/>
    <n v="3"/>
    <x v="2"/>
  </r>
  <r>
    <n v="11273497"/>
    <n v="39105"/>
    <n v="3"/>
    <x v="2"/>
  </r>
  <r>
    <n v="11274205"/>
    <n v="39105"/>
    <n v="2"/>
    <x v="1"/>
  </r>
  <r>
    <n v="11274645"/>
    <n v="37263"/>
    <n v="2"/>
    <x v="1"/>
  </r>
  <r>
    <n v="11274646"/>
    <n v="37263"/>
    <n v="1"/>
    <x v="0"/>
  </r>
  <r>
    <n v="11274753"/>
    <n v="37263"/>
    <n v="1"/>
    <x v="0"/>
  </r>
  <r>
    <n v="11274755"/>
    <n v="39043"/>
    <n v="1"/>
    <x v="0"/>
  </r>
  <r>
    <n v="11274868"/>
    <n v="39105"/>
    <n v="2"/>
    <x v="1"/>
  </r>
  <r>
    <n v="11275045"/>
    <n v="37263"/>
    <n v="1"/>
    <x v="0"/>
  </r>
  <r>
    <n v="11275079"/>
    <n v="37263"/>
    <n v="1"/>
    <x v="0"/>
  </r>
  <r>
    <n v="11275091"/>
    <n v="44575"/>
    <n v="1"/>
    <x v="0"/>
  </r>
  <r>
    <n v="11275144"/>
    <n v="39105"/>
    <n v="1"/>
    <x v="0"/>
  </r>
  <r>
    <n v="11275219"/>
    <n v="44575"/>
    <n v="3"/>
    <x v="3"/>
  </r>
  <r>
    <n v="11275900"/>
    <n v="37263"/>
    <n v="1"/>
    <x v="0"/>
  </r>
  <r>
    <n v="11275902"/>
    <n v="44575"/>
    <n v="2"/>
    <x v="1"/>
  </r>
  <r>
    <n v="11276015"/>
    <n v="39043"/>
    <n v="1"/>
    <x v="0"/>
  </r>
  <r>
    <n v="11276016"/>
    <n v="44575"/>
    <n v="2"/>
    <x v="1"/>
  </r>
  <r>
    <n v="11276454"/>
    <n v="39043"/>
    <n v="3"/>
    <x v="2"/>
  </r>
  <r>
    <n v="11276502"/>
    <n v="37263"/>
    <n v="3"/>
    <x v="2"/>
  </r>
  <r>
    <n v="11276595"/>
    <n v="39043"/>
    <n v="2"/>
    <x v="1"/>
  </r>
  <r>
    <n v="11276597"/>
    <n v="31729"/>
    <n v="3"/>
    <x v="2"/>
  </r>
  <r>
    <n v="11276598"/>
    <n v="39105"/>
    <n v="3"/>
    <x v="2"/>
  </r>
  <r>
    <n v="11276643"/>
    <n v="31683"/>
    <n v="1"/>
    <x v="0"/>
  </r>
  <r>
    <n v="11277220"/>
    <n v="37263"/>
    <n v="2"/>
    <x v="1"/>
  </r>
  <r>
    <n v="11277222"/>
    <n v="37263"/>
    <n v="1"/>
    <x v="0"/>
  </r>
  <r>
    <n v="11277281"/>
    <n v="37263"/>
    <n v="3"/>
    <x v="2"/>
  </r>
  <r>
    <n v="11277287"/>
    <n v="44575"/>
    <n v="1"/>
    <x v="0"/>
  </r>
  <r>
    <n v="11277315"/>
    <n v="37263"/>
    <n v="1"/>
    <x v="0"/>
  </r>
  <r>
    <n v="11277317"/>
    <n v="37263"/>
    <n v="3"/>
    <x v="3"/>
  </r>
  <r>
    <n v="11277375"/>
    <n v="44575"/>
    <n v="3"/>
    <x v="3"/>
  </r>
  <r>
    <n v="11277389"/>
    <n v="44575"/>
    <n v="1"/>
    <x v="0"/>
  </r>
  <r>
    <n v="11277409"/>
    <n v="44575"/>
    <n v="1"/>
    <x v="0"/>
  </r>
  <r>
    <n v="11277470"/>
    <n v="39105"/>
    <n v="1"/>
    <x v="0"/>
  </r>
  <r>
    <n v="11277707"/>
    <n v="44575"/>
    <n v="1"/>
    <x v="0"/>
  </r>
  <r>
    <n v="11277863"/>
    <n v="37263"/>
    <n v="2"/>
    <x v="1"/>
  </r>
  <r>
    <n v="11277864"/>
    <n v="44575"/>
    <n v="2"/>
    <x v="1"/>
  </r>
  <r>
    <n v="11277865"/>
    <n v="44575"/>
    <n v="1"/>
    <x v="0"/>
  </r>
  <r>
    <n v="11277866"/>
    <n v="44575"/>
    <n v="1"/>
    <x v="0"/>
  </r>
  <r>
    <n v="11277883"/>
    <n v="44575"/>
    <n v="1"/>
    <x v="0"/>
  </r>
  <r>
    <n v="11277884"/>
    <n v="44575"/>
    <n v="5"/>
    <x v="4"/>
  </r>
  <r>
    <n v="11277917"/>
    <n v="37263"/>
    <n v="3"/>
    <x v="3"/>
  </r>
  <r>
    <n v="11277918"/>
    <n v="37263"/>
    <n v="2"/>
    <x v="1"/>
  </r>
  <r>
    <n v="11277919"/>
    <n v="37263"/>
    <n v="1"/>
    <x v="0"/>
  </r>
  <r>
    <n v="11278103"/>
    <n v="44575"/>
    <n v="1"/>
    <x v="0"/>
  </r>
  <r>
    <n v="11278104"/>
    <n v="44575"/>
    <n v="2"/>
    <x v="1"/>
  </r>
  <r>
    <n v="11278122"/>
    <n v="37263"/>
    <n v="1"/>
    <x v="0"/>
  </r>
  <r>
    <n v="11278123"/>
    <n v="37263"/>
    <n v="2"/>
    <x v="1"/>
  </r>
  <r>
    <n v="11278127"/>
    <n v="39043"/>
    <n v="1"/>
    <x v="0"/>
  </r>
  <r>
    <n v="11278128"/>
    <n v="37263"/>
    <n v="2"/>
    <x v="1"/>
  </r>
  <r>
    <n v="11278136"/>
    <n v="44575"/>
    <n v="1"/>
    <x v="0"/>
  </r>
  <r>
    <n v="11278200"/>
    <n v="37263"/>
    <n v="2"/>
    <x v="1"/>
  </r>
  <r>
    <n v="11278308"/>
    <n v="44575"/>
    <n v="1"/>
    <x v="0"/>
  </r>
  <r>
    <n v="11278928"/>
    <n v="39043"/>
    <n v="2"/>
    <x v="1"/>
  </r>
  <r>
    <n v="11278993"/>
    <n v="44575"/>
    <n v="2"/>
    <x v="1"/>
  </r>
  <r>
    <n v="11278994"/>
    <n v="39043"/>
    <n v="1"/>
    <x v="0"/>
  </r>
  <r>
    <n v="11279657"/>
    <n v="39043"/>
    <n v="1"/>
    <x v="0"/>
  </r>
  <r>
    <n v="11280223"/>
    <n v="44575"/>
    <n v="1"/>
    <x v="0"/>
  </r>
  <r>
    <n v="11280227"/>
    <n v="37263"/>
    <n v="1"/>
    <x v="0"/>
  </r>
  <r>
    <n v="11280240"/>
    <n v="37263"/>
    <n v="1"/>
    <x v="0"/>
  </r>
  <r>
    <n v="11280280"/>
    <n v="44575"/>
    <n v="1"/>
    <x v="0"/>
  </r>
  <r>
    <n v="11280284"/>
    <n v="44575"/>
    <n v="1"/>
    <x v="0"/>
  </r>
  <r>
    <n v="11280287"/>
    <n v="44575"/>
    <n v="1"/>
    <x v="0"/>
  </r>
  <r>
    <n v="11280292"/>
    <n v="44575"/>
    <n v="1"/>
    <x v="0"/>
  </r>
  <r>
    <n v="11280294"/>
    <n v="44575"/>
    <n v="1"/>
    <x v="0"/>
  </r>
  <r>
    <n v="11280299"/>
    <n v="44575"/>
    <n v="1"/>
    <x v="0"/>
  </r>
  <r>
    <n v="11280307"/>
    <n v="44575"/>
    <n v="1"/>
    <x v="0"/>
  </r>
  <r>
    <n v="11280310"/>
    <n v="44575"/>
    <n v="1"/>
    <x v="0"/>
  </r>
  <r>
    <n v="11280315"/>
    <n v="44575"/>
    <n v="1"/>
    <x v="0"/>
  </r>
  <r>
    <n v="11280320"/>
    <n v="44513"/>
    <n v="1"/>
    <x v="0"/>
  </r>
  <r>
    <n v="11280321"/>
    <n v="44575"/>
    <n v="1"/>
    <x v="0"/>
  </r>
  <r>
    <n v="11280322"/>
    <n v="44575"/>
    <n v="1"/>
    <x v="0"/>
  </r>
  <r>
    <n v="11280944"/>
    <n v="37263"/>
    <n v="2"/>
    <x v="1"/>
  </r>
  <r>
    <n v="11280947"/>
    <n v="44575"/>
    <n v="1"/>
    <x v="0"/>
  </r>
  <r>
    <n v="11280948"/>
    <n v="39043"/>
    <n v="1"/>
    <x v="0"/>
  </r>
  <r>
    <n v="11280953"/>
    <n v="44575"/>
    <n v="1"/>
    <x v="0"/>
  </r>
  <r>
    <n v="11280973"/>
    <n v="44575"/>
    <n v="3"/>
    <x v="3"/>
  </r>
  <r>
    <n v="11280975"/>
    <n v="44575"/>
    <n v="1"/>
    <x v="0"/>
  </r>
  <r>
    <n v="11281030"/>
    <n v="44575"/>
    <n v="1"/>
    <x v="0"/>
  </r>
  <r>
    <n v="11281032"/>
    <n v="44575"/>
    <n v="1"/>
    <x v="0"/>
  </r>
  <r>
    <n v="11281681"/>
    <n v="44575"/>
    <n v="1"/>
    <x v="0"/>
  </r>
  <r>
    <n v="11281866"/>
    <n v="44575"/>
    <n v="1"/>
    <x v="0"/>
  </r>
  <r>
    <n v="11281962"/>
    <n v="39105"/>
    <n v="5"/>
    <x v="4"/>
  </r>
  <r>
    <n v="11281964"/>
    <n v="31729"/>
    <n v="3"/>
    <x v="2"/>
  </r>
  <r>
    <n v="11281965"/>
    <n v="39105"/>
    <n v="3"/>
    <x v="2"/>
  </r>
  <r>
    <n v="11281968"/>
    <n v="37263"/>
    <n v="2"/>
    <x v="1"/>
  </r>
  <r>
    <n v="11281972"/>
    <n v="37263"/>
    <n v="2"/>
    <x v="1"/>
  </r>
  <r>
    <n v="11281974"/>
    <n v="39043"/>
    <n v="2"/>
    <x v="1"/>
  </r>
  <r>
    <n v="11282298"/>
    <n v="44575"/>
    <n v="3"/>
    <x v="2"/>
  </r>
  <r>
    <n v="11282752"/>
    <n v="44575"/>
    <n v="2"/>
    <x v="0"/>
  </r>
  <r>
    <n v="11282938"/>
    <n v="44575"/>
    <n v="3"/>
    <x v="3"/>
  </r>
  <r>
    <n v="11282944"/>
    <n v="37263"/>
    <n v="1"/>
    <x v="0"/>
  </r>
  <r>
    <n v="11282947"/>
    <n v="44575"/>
    <n v="1"/>
    <x v="0"/>
  </r>
  <r>
    <n v="11282949"/>
    <n v="37263"/>
    <n v="1"/>
    <x v="0"/>
  </r>
  <r>
    <n v="11282952"/>
    <n v="44575"/>
    <n v="1"/>
    <x v="0"/>
  </r>
  <r>
    <n v="11282956"/>
    <n v="37263"/>
    <n v="1"/>
    <x v="0"/>
  </r>
  <r>
    <n v="11282963"/>
    <n v="44575"/>
    <n v="1"/>
    <x v="0"/>
  </r>
  <r>
    <n v="11283509"/>
    <n v="44575"/>
    <n v="1"/>
    <x v="0"/>
  </r>
  <r>
    <n v="11283598"/>
    <n v="44575"/>
    <n v="1"/>
    <x v="0"/>
  </r>
  <r>
    <n v="11283603"/>
    <n v="35209"/>
    <n v="2"/>
    <x v="1"/>
  </r>
  <r>
    <n v="11283605"/>
    <n v="37263"/>
    <n v="1"/>
    <x v="0"/>
  </r>
  <r>
    <n v="11284234"/>
    <n v="44575"/>
    <n v="1"/>
    <x v="0"/>
  </r>
  <r>
    <n v="11284245"/>
    <n v="39043"/>
    <n v="1"/>
    <x v="0"/>
  </r>
  <r>
    <n v="11284246"/>
    <n v="39043"/>
    <n v="1"/>
    <x v="0"/>
  </r>
  <r>
    <n v="11284247"/>
    <n v="44575"/>
    <n v="1"/>
    <x v="0"/>
  </r>
  <r>
    <n v="11284254"/>
    <n v="39043"/>
    <n v="1"/>
    <x v="0"/>
  </r>
  <r>
    <n v="11284262"/>
    <n v="39043"/>
    <n v="1"/>
    <x v="0"/>
  </r>
  <r>
    <n v="11284263"/>
    <n v="39043"/>
    <n v="1"/>
    <x v="0"/>
  </r>
  <r>
    <n v="11284280"/>
    <n v="37263"/>
    <n v="1"/>
    <x v="0"/>
  </r>
  <r>
    <n v="11284319"/>
    <n v="37263"/>
    <n v="2"/>
    <x v="1"/>
  </r>
  <r>
    <n v="11284322"/>
    <n v="44575"/>
    <n v="1"/>
    <x v="0"/>
  </r>
  <r>
    <n v="11284326"/>
    <n v="44575"/>
    <n v="3"/>
    <x v="3"/>
  </r>
  <r>
    <n v="11284454"/>
    <n v="44575"/>
    <n v="1"/>
    <x v="0"/>
  </r>
  <r>
    <n v="11285113"/>
    <n v="39043"/>
    <n v="3"/>
    <x v="2"/>
  </r>
  <r>
    <n v="11285117"/>
    <n v="37263"/>
    <n v="4"/>
    <x v="1"/>
  </r>
  <r>
    <n v="11285184"/>
    <n v="37263"/>
    <n v="2"/>
    <x v="1"/>
  </r>
  <r>
    <n v="11285185"/>
    <n v="44575"/>
    <n v="1"/>
    <x v="0"/>
  </r>
  <r>
    <n v="11285187"/>
    <n v="31729"/>
    <n v="2"/>
    <x v="1"/>
  </r>
  <r>
    <n v="11285188"/>
    <n v="31729"/>
    <n v="3"/>
    <x v="2"/>
  </r>
  <r>
    <n v="11285289"/>
    <n v="44575"/>
    <n v="3"/>
    <x v="2"/>
  </r>
  <r>
    <n v="11285355"/>
    <n v="31729"/>
    <n v="2"/>
    <x v="1"/>
  </r>
  <r>
    <n v="11285571"/>
    <n v="39043"/>
    <n v="2"/>
    <x v="1"/>
  </r>
  <r>
    <n v="11285969"/>
    <n v="44575"/>
    <n v="2"/>
    <x v="0"/>
  </r>
  <r>
    <n v="11286270"/>
    <n v="44575"/>
    <n v="1"/>
    <x v="0"/>
  </r>
  <r>
    <n v="11287017"/>
    <n v="39105"/>
    <n v="1"/>
    <x v="0"/>
  </r>
  <r>
    <n v="11287063"/>
    <n v="44575"/>
    <n v="1"/>
    <x v="0"/>
  </r>
  <r>
    <n v="11287070"/>
    <n v="44575"/>
    <n v="1"/>
    <x v="0"/>
  </r>
  <r>
    <n v="11287908"/>
    <n v="37263"/>
    <n v="1"/>
    <x v="0"/>
  </r>
  <r>
    <n v="11287909"/>
    <n v="37263"/>
    <n v="1"/>
    <x v="0"/>
  </r>
  <r>
    <n v="11288380"/>
    <n v="39043"/>
    <n v="4"/>
    <x v="1"/>
  </r>
  <r>
    <n v="11288849"/>
    <n v="44575"/>
    <n v="1"/>
    <x v="0"/>
  </r>
  <r>
    <n v="11288850"/>
    <n v="44575"/>
    <n v="2"/>
    <x v="1"/>
  </r>
  <r>
    <n v="11288856"/>
    <n v="44575"/>
    <n v="1"/>
    <x v="0"/>
  </r>
  <r>
    <n v="11288862"/>
    <n v="44575"/>
    <n v="1"/>
    <x v="0"/>
  </r>
  <r>
    <n v="11288867"/>
    <n v="44575"/>
    <n v="1"/>
    <x v="0"/>
  </r>
  <r>
    <n v="11288875"/>
    <n v="44575"/>
    <n v="1"/>
    <x v="0"/>
  </r>
  <r>
    <n v="11288877"/>
    <n v="37263"/>
    <n v="1"/>
    <x v="0"/>
  </r>
  <r>
    <n v="11288878"/>
    <n v="37263"/>
    <n v="1"/>
    <x v="0"/>
  </r>
  <r>
    <n v="11288880"/>
    <n v="37263"/>
    <n v="2"/>
    <x v="1"/>
  </r>
  <r>
    <n v="11288887"/>
    <n v="39105"/>
    <n v="1"/>
    <x v="0"/>
  </r>
  <r>
    <n v="11288902"/>
    <n v="37263"/>
    <n v="1"/>
    <x v="0"/>
  </r>
  <r>
    <n v="11288903"/>
    <n v="35209"/>
    <n v="2"/>
    <x v="1"/>
  </r>
  <r>
    <n v="11289013"/>
    <n v="37263"/>
    <n v="3"/>
    <x v="3"/>
  </r>
  <r>
    <n v="11289348"/>
    <n v="31729"/>
    <n v="1"/>
    <x v="0"/>
  </r>
  <r>
    <n v="11289358"/>
    <n v="44575"/>
    <n v="3"/>
    <x v="2"/>
  </r>
  <r>
    <n v="11289405"/>
    <n v="31729"/>
    <n v="2"/>
    <x v="0"/>
  </r>
  <r>
    <n v="11289424"/>
    <n v="37263"/>
    <n v="3"/>
    <x v="2"/>
  </r>
  <r>
    <n v="11289514"/>
    <n v="31729"/>
    <n v="2"/>
    <x v="0"/>
  </r>
  <r>
    <n v="11289516"/>
    <n v="31729"/>
    <n v="2"/>
    <x v="0"/>
  </r>
  <r>
    <n v="11289538"/>
    <n v="31729"/>
    <n v="3"/>
    <x v="2"/>
  </r>
  <r>
    <n v="11289720"/>
    <n v="31792"/>
    <n v="2"/>
    <x v="0"/>
  </r>
  <r>
    <n v="11289721"/>
    <n v="31792"/>
    <n v="3"/>
    <x v="2"/>
  </r>
  <r>
    <n v="11291286"/>
    <n v="37263"/>
    <n v="1"/>
    <x v="0"/>
  </r>
  <r>
    <n v="11291296"/>
    <n v="37263"/>
    <n v="1"/>
    <x v="0"/>
  </r>
  <r>
    <n v="11291440"/>
    <n v="39105"/>
    <n v="1"/>
    <x v="0"/>
  </r>
  <r>
    <n v="11291478"/>
    <n v="44575"/>
    <n v="1"/>
    <x v="0"/>
  </r>
  <r>
    <n v="11292522"/>
    <n v="37263"/>
    <n v="2"/>
    <x v="1"/>
  </r>
  <r>
    <n v="11292523"/>
    <n v="44575"/>
    <n v="1"/>
    <x v="0"/>
  </r>
  <r>
    <n v="11292528"/>
    <n v="37263"/>
    <n v="1"/>
    <x v="0"/>
  </r>
  <r>
    <n v="11292529"/>
    <n v="39043"/>
    <n v="2"/>
    <x v="1"/>
  </r>
  <r>
    <n v="11292532"/>
    <n v="44575"/>
    <n v="1"/>
    <x v="0"/>
  </r>
  <r>
    <n v="11292996"/>
    <n v="39043"/>
    <n v="1"/>
    <x v="0"/>
  </r>
  <r>
    <n v="11293078"/>
    <n v="37263"/>
    <n v="4"/>
    <x v="1"/>
  </r>
  <r>
    <n v="11293079"/>
    <n v="39043"/>
    <n v="3"/>
    <x v="2"/>
  </r>
  <r>
    <n v="11293103"/>
    <n v="44575"/>
    <n v="2"/>
    <x v="1"/>
  </r>
  <r>
    <n v="11293104"/>
    <n v="37263"/>
    <n v="2"/>
    <x v="1"/>
  </r>
  <r>
    <n v="11293179"/>
    <n v="44575"/>
    <n v="3"/>
    <x v="2"/>
  </r>
  <r>
    <n v="11293293"/>
    <n v="44575"/>
    <n v="1"/>
    <x v="0"/>
  </r>
  <r>
    <n v="11293314"/>
    <n v="31729"/>
    <n v="1"/>
    <x v="0"/>
  </r>
  <r>
    <n v="11293382"/>
    <n v="39105"/>
    <n v="4"/>
    <x v="1"/>
  </r>
  <r>
    <n v="11293629"/>
    <n v="39043"/>
    <n v="4"/>
    <x v="1"/>
  </r>
  <r>
    <n v="11293630"/>
    <n v="44575"/>
    <n v="3"/>
    <x v="2"/>
  </r>
  <r>
    <n v="11293782"/>
    <n v="44575"/>
    <n v="1"/>
    <x v="0"/>
  </r>
  <r>
    <n v="11293787"/>
    <n v="37263"/>
    <n v="1"/>
    <x v="0"/>
  </r>
  <r>
    <n v="11293814"/>
    <n v="44575"/>
    <n v="1"/>
    <x v="0"/>
  </r>
  <r>
    <n v="11293838"/>
    <n v="44575"/>
    <n v="1"/>
    <x v="0"/>
  </r>
  <r>
    <n v="11293860"/>
    <n v="44575"/>
    <n v="1"/>
    <x v="0"/>
  </r>
  <r>
    <n v="11294210"/>
    <n v="44575"/>
    <n v="1"/>
    <x v="0"/>
  </r>
  <r>
    <n v="11294251"/>
    <n v="39043"/>
    <n v="2"/>
    <x v="0"/>
  </r>
  <r>
    <n v="11294432"/>
    <n v="29675"/>
    <n v="4"/>
    <x v="1"/>
  </r>
  <r>
    <n v="11294433"/>
    <n v="37263"/>
    <n v="3"/>
    <x v="2"/>
  </r>
  <r>
    <n v="11294454"/>
    <n v="44575"/>
    <n v="1"/>
    <x v="0"/>
  </r>
  <r>
    <n v="11294455"/>
    <n v="37263"/>
    <n v="3"/>
    <x v="2"/>
  </r>
  <r>
    <n v="11295146"/>
    <n v="31792"/>
    <n v="3"/>
    <x v="3"/>
  </r>
  <r>
    <n v="11296033"/>
    <n v="37263"/>
    <n v="3"/>
    <x v="2"/>
  </r>
  <r>
    <n v="11296291"/>
    <n v="31792"/>
    <n v="5"/>
    <x v="4"/>
  </r>
  <r>
    <n v="11296297"/>
    <n v="44575"/>
    <n v="2"/>
    <x v="1"/>
  </r>
  <r>
    <n v="11296323"/>
    <n v="44575"/>
    <n v="3"/>
    <x v="2"/>
  </r>
  <r>
    <n v="11296324"/>
    <n v="37263"/>
    <n v="4"/>
    <x v="1"/>
  </r>
  <r>
    <n v="11296330"/>
    <n v="44575"/>
    <n v="2"/>
    <x v="1"/>
  </r>
  <r>
    <n v="616131427"/>
    <n v="31792"/>
    <n v="2"/>
    <x v="0"/>
  </r>
  <r>
    <n v="616133607"/>
    <n v="33017"/>
    <n v="1"/>
    <x v="0"/>
  </r>
  <r>
    <n v="616134560"/>
    <n v="37263"/>
    <n v="1"/>
    <x v="0"/>
  </r>
  <r>
    <n v="616135120"/>
    <n v="44575"/>
    <n v="1"/>
    <x v="0"/>
  </r>
  <r>
    <n v="616135962"/>
    <n v="31792"/>
    <n v="2"/>
    <x v="1"/>
  </r>
  <r>
    <n v="616142290"/>
    <n v="39043"/>
    <n v="2"/>
    <x v="0"/>
  </r>
  <r>
    <n v="616143268"/>
    <n v="44575"/>
    <n v="1"/>
    <x v="0"/>
  </r>
  <r>
    <n v="616161296"/>
    <n v="16783"/>
    <n v="1"/>
    <x v="0"/>
  </r>
  <r>
    <n v="616161480"/>
    <n v="24370"/>
    <n v="1"/>
    <x v="0"/>
  </r>
  <r>
    <n v="616170417"/>
    <n v="31729"/>
    <n v="3"/>
    <x v="2"/>
  </r>
  <r>
    <n v="616202641"/>
    <n v="24370"/>
    <n v="1"/>
    <x v="0"/>
  </r>
  <r>
    <n v="616214484"/>
    <n v="24370"/>
    <n v="1"/>
    <x v="0"/>
  </r>
  <r>
    <n v="616226531"/>
    <n v="37263"/>
    <n v="3"/>
    <x v="2"/>
  </r>
  <r>
    <n v="616228096"/>
    <n v="37263"/>
    <n v="1"/>
    <x v="0"/>
  </r>
  <r>
    <n v="616232606"/>
    <n v="44575"/>
    <n v="1"/>
    <x v="0"/>
  </r>
  <r>
    <n v="616250119"/>
    <n v="44513"/>
    <n v="1"/>
    <x v="0"/>
  </r>
  <r>
    <n v="616250124"/>
    <n v="31683"/>
    <n v="2"/>
    <x v="1"/>
  </r>
  <r>
    <n v="616250135"/>
    <n v="26212"/>
    <n v="3"/>
    <x v="3"/>
  </r>
  <r>
    <n v="616250622"/>
    <n v="44575"/>
    <n v="1"/>
    <x v="0"/>
  </r>
  <r>
    <n v="616250625"/>
    <n v="44513"/>
    <n v="1"/>
    <x v="0"/>
  </r>
  <r>
    <n v="616253205"/>
    <n v="24370"/>
    <n v="1"/>
    <x v="0"/>
  </r>
  <r>
    <n v="616260369"/>
    <n v="39105"/>
    <n v="1"/>
    <x v="0"/>
  </r>
  <r>
    <n v="616260377"/>
    <n v="39105"/>
    <n v="1"/>
    <x v="0"/>
  </r>
  <r>
    <n v="616260648"/>
    <n v="31792"/>
    <n v="1"/>
    <x v="0"/>
  </r>
  <r>
    <n v="616260650"/>
    <n v="44575"/>
    <n v="2"/>
    <x v="0"/>
  </r>
  <r>
    <n v="616260656"/>
    <n v="39043"/>
    <n v="1"/>
    <x v="0"/>
  </r>
  <r>
    <n v="616260659"/>
    <n v="31729"/>
    <n v="2"/>
    <x v="0"/>
  </r>
  <r>
    <n v="616260661"/>
    <n v="37263"/>
    <n v="1"/>
    <x v="0"/>
  </r>
  <r>
    <n v="616262555"/>
    <n v="44575"/>
    <n v="1"/>
    <x v="0"/>
  </r>
  <r>
    <n v="616262558"/>
    <n v="44575"/>
    <n v="2"/>
    <x v="0"/>
  </r>
  <r>
    <n v="616262562"/>
    <n v="24370"/>
    <n v="1"/>
    <x v="0"/>
  </r>
  <r>
    <n v="616263012"/>
    <n v="37263"/>
    <n v="1"/>
    <x v="0"/>
  </r>
  <r>
    <n v="616263053"/>
    <n v="39043"/>
    <n v="1"/>
    <x v="0"/>
  </r>
  <r>
    <n v="616263058"/>
    <n v="31792"/>
    <n v="2"/>
    <x v="0"/>
  </r>
  <r>
    <n v="616263063"/>
    <n v="39043"/>
    <n v="2"/>
    <x v="0"/>
  </r>
  <r>
    <n v="616263067"/>
    <n v="39043"/>
    <n v="1"/>
    <x v="0"/>
  </r>
  <r>
    <n v="616263072"/>
    <n v="39043"/>
    <n v="1"/>
    <x v="0"/>
  </r>
  <r>
    <n v="616264179"/>
    <n v="39043"/>
    <n v="1"/>
    <x v="0"/>
  </r>
  <r>
    <n v="616264186"/>
    <n v="44575"/>
    <n v="1"/>
    <x v="0"/>
  </r>
  <r>
    <n v="616264191"/>
    <n v="36988"/>
    <n v="1"/>
    <x v="0"/>
  </r>
  <r>
    <n v="616307696"/>
    <n v="31729"/>
    <n v="1"/>
    <x v="0"/>
  </r>
  <r>
    <n v="616307699"/>
    <n v="37200"/>
    <n v="1"/>
    <x v="0"/>
  </r>
  <r>
    <n v="617267308"/>
    <n v="31729"/>
    <n v="1"/>
    <x v="0"/>
  </r>
  <r>
    <n v="617267316"/>
    <n v="44575"/>
    <n v="2"/>
    <x v="0"/>
  </r>
  <r>
    <n v="617267319"/>
    <n v="39043"/>
    <n v="1"/>
    <x v="0"/>
  </r>
  <r>
    <n v="617267586"/>
    <n v="26149"/>
    <n v="1"/>
    <x v="0"/>
  </r>
  <r>
    <n v="617267587"/>
    <n v="37263"/>
    <n v="3"/>
    <x v="3"/>
  </r>
  <r>
    <n v="617267592"/>
    <n v="39105"/>
    <n v="2"/>
    <x v="1"/>
  </r>
  <r>
    <n v="617267599"/>
    <n v="44575"/>
    <n v="2"/>
    <x v="0"/>
  </r>
  <r>
    <n v="617267600"/>
    <n v="44575"/>
    <n v="1"/>
    <x v="0"/>
  </r>
  <r>
    <n v="617268152"/>
    <n v="44575"/>
    <n v="2"/>
    <x v="1"/>
  </r>
  <r>
    <n v="617268203"/>
    <n v="39043"/>
    <n v="3"/>
    <x v="3"/>
  </r>
  <r>
    <n v="617268207"/>
    <n v="44575"/>
    <n v="3"/>
    <x v="3"/>
  </r>
  <r>
    <n v="617268212"/>
    <n v="44575"/>
    <n v="3"/>
    <x v="2"/>
  </r>
  <r>
    <n v="617268213"/>
    <n v="44575"/>
    <n v="2"/>
    <x v="1"/>
  </r>
  <r>
    <n v="617268222"/>
    <n v="44575"/>
    <n v="2"/>
    <x v="1"/>
  </r>
  <r>
    <n v="617268659"/>
    <n v="39043"/>
    <n v="2"/>
    <x v="1"/>
  </r>
  <r>
    <n v="617268669"/>
    <n v="39043"/>
    <n v="3"/>
    <x v="3"/>
  </r>
  <r>
    <n v="617269611"/>
    <n v="39043"/>
    <n v="1"/>
    <x v="0"/>
  </r>
  <r>
    <n v="617269614"/>
    <n v="39043"/>
    <n v="1"/>
    <x v="0"/>
  </r>
  <r>
    <n v="617269620"/>
    <n v="31792"/>
    <n v="1"/>
    <x v="0"/>
  </r>
  <r>
    <n v="617269776"/>
    <n v="31729"/>
    <n v="1"/>
    <x v="0"/>
  </r>
  <r>
    <n v="617269786"/>
    <n v="31729"/>
    <n v="2"/>
    <x v="1"/>
  </r>
  <r>
    <n v="617269831"/>
    <n v="24370"/>
    <n v="1"/>
    <x v="0"/>
  </r>
  <r>
    <n v="617269834"/>
    <n v="24307"/>
    <n v="1"/>
    <x v="0"/>
  </r>
  <r>
    <n v="617271566"/>
    <n v="37263"/>
    <n v="1"/>
    <x v="0"/>
  </r>
  <r>
    <n v="617275148"/>
    <n v="44575"/>
    <n v="1"/>
    <x v="0"/>
  </r>
  <r>
    <n v="617275152"/>
    <n v="44575"/>
    <n v="1"/>
    <x v="0"/>
  </r>
  <r>
    <n v="617275153"/>
    <n v="37263"/>
    <n v="2"/>
    <x v="0"/>
  </r>
  <r>
    <n v="617275160"/>
    <n v="37263"/>
    <n v="2"/>
    <x v="0"/>
  </r>
  <r>
    <n v="617275163"/>
    <n v="37263"/>
    <n v="1"/>
    <x v="0"/>
  </r>
  <r>
    <n v="617284721"/>
    <n v="39105"/>
    <n v="3"/>
    <x v="3"/>
  </r>
  <r>
    <n v="617284725"/>
    <n v="36988"/>
    <n v="3"/>
    <x v="3"/>
  </r>
  <r>
    <n v="617284729"/>
    <n v="37263"/>
    <n v="3"/>
    <x v="3"/>
  </r>
  <r>
    <n v="617284733"/>
    <n v="26212"/>
    <n v="3"/>
    <x v="3"/>
  </r>
  <r>
    <n v="617284737"/>
    <n v="31792"/>
    <n v="3"/>
    <x v="2"/>
  </r>
  <r>
    <n v="617307292"/>
    <n v="44575"/>
    <n v="1"/>
    <x v="0"/>
  </r>
  <r>
    <n v="617307304"/>
    <n v="44575"/>
    <n v="1"/>
    <x v="0"/>
  </r>
  <r>
    <n v="617307307"/>
    <n v="39043"/>
    <n v="2"/>
    <x v="1"/>
  </r>
  <r>
    <n v="617307740"/>
    <n v="39043"/>
    <n v="1"/>
    <x v="0"/>
  </r>
  <r>
    <n v="617307746"/>
    <n v="44575"/>
    <n v="1"/>
    <x v="0"/>
  </r>
  <r>
    <n v="617323754"/>
    <n v="44513"/>
    <n v="2"/>
    <x v="0"/>
  </r>
  <r>
    <n v="617323759"/>
    <n v="44575"/>
    <n v="3"/>
    <x v="2"/>
  </r>
  <r>
    <n v="617323763"/>
    <n v="39105"/>
    <n v="1"/>
    <x v="0"/>
  </r>
  <r>
    <n v="617323772"/>
    <n v="44575"/>
    <n v="1"/>
    <x v="0"/>
  </r>
  <r>
    <n v="617346387"/>
    <n v="44575"/>
    <n v="1"/>
    <x v="0"/>
  </r>
  <r>
    <n v="617374490"/>
    <n v="33017"/>
    <n v="1"/>
    <x v="0"/>
  </r>
  <r>
    <n v="617374496"/>
    <n v="20124"/>
    <n v="2"/>
    <x v="0"/>
  </r>
  <r>
    <n v="617374498"/>
    <n v="31683"/>
    <n v="1"/>
    <x v="0"/>
  </r>
  <r>
    <n v="617374503"/>
    <n v="37263"/>
    <n v="1"/>
    <x v="0"/>
  </r>
  <r>
    <n v="617387653"/>
    <n v="44575"/>
    <n v="3"/>
    <x v="2"/>
  </r>
  <r>
    <n v="617387666"/>
    <n v="39105"/>
    <n v="4"/>
    <x v="1"/>
  </r>
  <r>
    <n v="617389668"/>
    <n v="33017"/>
    <n v="1"/>
    <x v="0"/>
  </r>
  <r>
    <n v="617389670"/>
    <n v="33017"/>
    <n v="1"/>
    <x v="0"/>
  </r>
  <r>
    <n v="617389676"/>
    <n v="33017"/>
    <n v="1"/>
    <x v="0"/>
  </r>
  <r>
    <n v="617389679"/>
    <n v="24370"/>
    <n v="1"/>
    <x v="0"/>
  </r>
  <r>
    <n v="617389681"/>
    <n v="42521"/>
    <n v="1"/>
    <x v="0"/>
  </r>
  <r>
    <n v="617400305"/>
    <n v="37263"/>
    <n v="2"/>
    <x v="0"/>
  </r>
  <r>
    <n v="617400308"/>
    <n v="37263"/>
    <n v="2"/>
    <x v="0"/>
  </r>
  <r>
    <n v="617400316"/>
    <n v="39105"/>
    <n v="1"/>
    <x v="0"/>
  </r>
  <r>
    <n v="617400321"/>
    <n v="39043"/>
    <n v="1"/>
    <x v="0"/>
  </r>
  <r>
    <n v="618380493"/>
    <n v="39043"/>
    <n v="1"/>
    <x v="0"/>
  </r>
  <r>
    <n v="618380496"/>
    <n v="26149"/>
    <n v="1"/>
    <x v="0"/>
  </r>
  <r>
    <n v="618407324"/>
    <n v="37263"/>
    <n v="1"/>
    <x v="0"/>
  </r>
  <r>
    <n v="618487150"/>
    <n v="31792"/>
    <n v="1"/>
    <x v="0"/>
  </r>
  <r>
    <n v="618487156"/>
    <n v="39105"/>
    <n v="1"/>
    <x v="0"/>
  </r>
  <r>
    <n v="618487159"/>
    <n v="39105"/>
    <n v="1"/>
    <x v="0"/>
  </r>
  <r>
    <n v="618487161"/>
    <n v="31792"/>
    <n v="2"/>
    <x v="0"/>
  </r>
  <r>
    <n v="619051602"/>
    <n v="44575"/>
    <n v="2"/>
    <x v="0"/>
  </r>
  <r>
    <n v="619051605"/>
    <n v="39105"/>
    <n v="1"/>
    <x v="0"/>
  </r>
  <r>
    <n v="619051611"/>
    <n v="18900"/>
    <n v="1"/>
    <x v="0"/>
  </r>
  <r>
    <n v="619053516"/>
    <n v="35071"/>
    <n v="1"/>
    <x v="0"/>
  </r>
  <r>
    <n v="619077704"/>
    <n v="39043"/>
    <n v="1"/>
    <x v="0"/>
  </r>
  <r>
    <n v="619077710"/>
    <n v="39043"/>
    <n v="1"/>
    <x v="0"/>
  </r>
  <r>
    <n v="619077717"/>
    <n v="18900"/>
    <n v="1"/>
    <x v="0"/>
  </r>
  <r>
    <n v="619077985"/>
    <n v="44575"/>
    <n v="1"/>
    <x v="0"/>
  </r>
  <r>
    <n v="619077986"/>
    <n v="31683"/>
    <n v="1"/>
    <x v="0"/>
  </r>
  <r>
    <n v="619432237"/>
    <n v="39043"/>
    <n v="1"/>
    <x v="0"/>
  </r>
  <r>
    <n v="619432240"/>
    <n v="39043"/>
    <n v="1"/>
    <x v="0"/>
  </r>
  <r>
    <n v="619458010"/>
    <n v="31792"/>
    <n v="1"/>
    <x v="0"/>
  </r>
  <r>
    <n v="619477319"/>
    <n v="44575"/>
    <n v="3"/>
    <x v="2"/>
  </r>
  <r>
    <n v="619477325"/>
    <n v="31792"/>
    <n v="1"/>
    <x v="0"/>
  </r>
  <r>
    <n v="619613237"/>
    <n v="31792"/>
    <n v="3"/>
    <x v="2"/>
  </r>
  <r>
    <n v="619613244"/>
    <n v="35209"/>
    <n v="5"/>
    <x v="4"/>
  </r>
  <r>
    <n v="619789016"/>
    <n v="31683"/>
    <n v="1"/>
    <x v="0"/>
  </r>
  <r>
    <n v="619789025"/>
    <n v="39105"/>
    <n v="1"/>
    <x v="0"/>
  </r>
  <r>
    <n v="619789027"/>
    <n v="37263"/>
    <n v="1"/>
    <x v="0"/>
  </r>
  <r>
    <n v="619808018"/>
    <n v="44575"/>
    <n v="1"/>
    <x v="0"/>
  </r>
  <r>
    <n v="619808026"/>
    <n v="44575"/>
    <n v="1"/>
    <x v="0"/>
  </r>
  <r>
    <n v="619858571"/>
    <n v="44575"/>
    <n v="1"/>
    <x v="0"/>
  </r>
  <r>
    <n v="619858575"/>
    <n v="44575"/>
    <n v="1"/>
    <x v="0"/>
  </r>
  <r>
    <n v="619858580"/>
    <n v="44575"/>
    <n v="2"/>
    <x v="0"/>
  </r>
  <r>
    <n v="619858798"/>
    <n v="39043"/>
    <n v="1"/>
    <x v="0"/>
  </r>
  <r>
    <n v="619859246"/>
    <n v="37263"/>
    <n v="2"/>
    <x v="1"/>
  </r>
  <r>
    <n v="620071836"/>
    <n v="39043"/>
    <n v="1"/>
    <x v="0"/>
  </r>
  <r>
    <n v="620071838"/>
    <n v="39105"/>
    <n v="1"/>
    <x v="0"/>
  </r>
  <r>
    <n v="620071844"/>
    <n v="39043"/>
    <n v="3"/>
    <x v="2"/>
  </r>
  <r>
    <n v="620071848"/>
    <n v="29675"/>
    <n v="1"/>
    <x v="0"/>
  </r>
  <r>
    <n v="620073962"/>
    <n v="44575"/>
    <n v="1"/>
    <x v="0"/>
  </r>
  <r>
    <n v="620073966"/>
    <n v="44575"/>
    <n v="1"/>
    <x v="0"/>
  </r>
  <r>
    <n v="620080484"/>
    <n v="31729"/>
    <n v="1"/>
    <x v="0"/>
  </r>
  <r>
    <n v="620164414"/>
    <n v="39043"/>
    <n v="1"/>
    <x v="0"/>
  </r>
  <r>
    <n v="620164668"/>
    <n v="39105"/>
    <n v="1"/>
    <x v="0"/>
  </r>
  <r>
    <n v="620164929"/>
    <n v="39105"/>
    <n v="1"/>
    <x v="0"/>
  </r>
  <r>
    <n v="620165042"/>
    <n v="24370"/>
    <n v="2"/>
    <x v="0"/>
  </r>
  <r>
    <n v="620165214"/>
    <n v="18900"/>
    <n v="1"/>
    <x v="0"/>
  </r>
  <r>
    <n v="620165285"/>
    <n v="44575"/>
    <n v="1"/>
    <x v="0"/>
  </r>
  <r>
    <n v="620165826"/>
    <n v="37263"/>
    <n v="1"/>
    <x v="0"/>
  </r>
  <r>
    <n v="620165897"/>
    <n v="39105"/>
    <n v="1"/>
    <x v="0"/>
  </r>
  <r>
    <n v="620166306"/>
    <n v="39043"/>
    <n v="1"/>
    <x v="0"/>
  </r>
  <r>
    <n v="620251740"/>
    <n v="18900"/>
    <n v="1"/>
    <x v="0"/>
  </r>
  <r>
    <n v="620256188"/>
    <n v="31683"/>
    <n v="1"/>
    <x v="0"/>
  </r>
  <r>
    <n v="620257265"/>
    <n v="39043"/>
    <n v="1"/>
    <x v="0"/>
  </r>
  <r>
    <n v="620259609"/>
    <n v="39105"/>
    <n v="1"/>
    <x v="0"/>
  </r>
  <r>
    <n v="620259626"/>
    <n v="37263"/>
    <n v="3"/>
    <x v="2"/>
  </r>
  <r>
    <n v="620259652"/>
    <n v="39043"/>
    <n v="1"/>
    <x v="0"/>
  </r>
  <r>
    <n v="620259787"/>
    <n v="44575"/>
    <n v="1"/>
    <x v="0"/>
  </r>
  <r>
    <n v="620260171"/>
    <n v="39043"/>
    <n v="1"/>
    <x v="0"/>
  </r>
  <r>
    <n v="620260176"/>
    <n v="39105"/>
    <n v="1"/>
    <x v="0"/>
  </r>
  <r>
    <n v="620261893"/>
    <n v="24370"/>
    <n v="1"/>
    <x v="0"/>
  </r>
  <r>
    <n v="620261923"/>
    <n v="16846"/>
    <n v="1"/>
    <x v="0"/>
  </r>
  <r>
    <n v="620280119"/>
    <n v="14590"/>
    <n v="1"/>
    <x v="0"/>
  </r>
  <r>
    <n v="620288918"/>
    <n v="39043"/>
    <n v="2"/>
    <x v="0"/>
  </r>
  <r>
    <n v="620335793"/>
    <n v="37263"/>
    <n v="2"/>
    <x v="0"/>
  </r>
  <r>
    <n v="620335797"/>
    <n v="31792"/>
    <n v="1"/>
    <x v="0"/>
  </r>
  <r>
    <n v="620335802"/>
    <n v="39043"/>
    <n v="2"/>
    <x v="1"/>
  </r>
  <r>
    <n v="620341858"/>
    <n v="31792"/>
    <n v="1"/>
    <x v="0"/>
  </r>
  <r>
    <n v="620343467"/>
    <n v="24370"/>
    <n v="1"/>
    <x v="0"/>
  </r>
  <r>
    <n v="620347238"/>
    <n v="39043"/>
    <n v="1"/>
    <x v="0"/>
  </r>
  <r>
    <n v="620348694"/>
    <n v="31792"/>
    <n v="1"/>
    <x v="0"/>
  </r>
  <r>
    <n v="620350213"/>
    <n v="37263"/>
    <n v="1"/>
    <x v="0"/>
  </r>
  <r>
    <n v="620350217"/>
    <n v="26212"/>
    <n v="2"/>
    <x v="0"/>
  </r>
  <r>
    <n v="620350252"/>
    <n v="39043"/>
    <n v="2"/>
    <x v="1"/>
  </r>
  <r>
    <n v="620350940"/>
    <n v="31792"/>
    <n v="2"/>
    <x v="1"/>
  </r>
  <r>
    <n v="620352438"/>
    <n v="39043"/>
    <n v="1"/>
    <x v="0"/>
  </r>
  <r>
    <n v="620352878"/>
    <n v="39043"/>
    <n v="1"/>
    <x v="0"/>
  </r>
  <r>
    <n v="620437390"/>
    <n v="18900"/>
    <n v="1"/>
    <x v="0"/>
  </r>
  <r>
    <n v="620438354"/>
    <n v="39043"/>
    <n v="2"/>
    <x v="0"/>
  </r>
  <r>
    <n v="620440833"/>
    <n v="44575"/>
    <n v="1"/>
    <x v="0"/>
  </r>
  <r>
    <n v="620443701"/>
    <n v="33017"/>
    <n v="2"/>
    <x v="0"/>
  </r>
  <r>
    <n v="620445790"/>
    <n v="31729"/>
    <n v="3"/>
    <x v="3"/>
  </r>
  <r>
    <n v="620446013"/>
    <n v="37263"/>
    <n v="1"/>
    <x v="0"/>
  </r>
  <r>
    <n v="620446243"/>
    <n v="24370"/>
    <n v="1"/>
    <x v="0"/>
  </r>
  <r>
    <n v="620447357"/>
    <n v="37263"/>
    <n v="1"/>
    <x v="0"/>
  </r>
  <r>
    <n v="620474660"/>
    <n v="39043"/>
    <n v="1"/>
    <x v="0"/>
  </r>
  <r>
    <n v="620479399"/>
    <n v="26149"/>
    <n v="1"/>
    <x v="0"/>
  </r>
  <r>
    <n v="620512022"/>
    <n v="24370"/>
    <n v="1"/>
    <x v="0"/>
  </r>
  <r>
    <n v="620520470"/>
    <n v="39105"/>
    <n v="1"/>
    <x v="0"/>
  </r>
  <r>
    <n v="620528169"/>
    <n v="31729"/>
    <n v="1"/>
    <x v="0"/>
  </r>
  <r>
    <n v="620529177"/>
    <n v="44575"/>
    <n v="2"/>
    <x v="0"/>
  </r>
  <r>
    <n v="620533185"/>
    <n v="37263"/>
    <n v="1"/>
    <x v="0"/>
  </r>
  <r>
    <n v="620534642"/>
    <n v="35209"/>
    <n v="1"/>
    <x v="0"/>
  </r>
  <r>
    <n v="620535518"/>
    <n v="39105"/>
    <n v="2"/>
    <x v="0"/>
  </r>
  <r>
    <n v="620536554"/>
    <n v="31729"/>
    <n v="1"/>
    <x v="0"/>
  </r>
  <r>
    <n v="620536564"/>
    <n v="35209"/>
    <n v="1"/>
    <x v="0"/>
  </r>
  <r>
    <n v="620537735"/>
    <n v="31792"/>
    <n v="1"/>
    <x v="0"/>
  </r>
  <r>
    <n v="620537829"/>
    <n v="37263"/>
    <n v="3"/>
    <x v="2"/>
  </r>
  <r>
    <n v="620570709"/>
    <n v="31729"/>
    <n v="1"/>
    <x v="0"/>
  </r>
  <r>
    <n v="620601479"/>
    <n v="18900"/>
    <n v="1"/>
    <x v="0"/>
  </r>
  <r>
    <n v="620602160"/>
    <n v="37263"/>
    <n v="3"/>
    <x v="2"/>
  </r>
  <r>
    <n v="620602414"/>
    <n v="31729"/>
    <n v="1"/>
    <x v="0"/>
  </r>
  <r>
    <n v="620603226"/>
    <n v="44575"/>
    <n v="2"/>
    <x v="1"/>
  </r>
  <r>
    <n v="620609397"/>
    <n v="31729"/>
    <n v="2"/>
    <x v="0"/>
  </r>
  <r>
    <n v="620609500"/>
    <n v="31729"/>
    <n v="1"/>
    <x v="0"/>
  </r>
  <r>
    <n v="620618046"/>
    <n v="37263"/>
    <n v="4"/>
    <x v="6"/>
  </r>
  <r>
    <n v="620623093"/>
    <n v="26149"/>
    <n v="1"/>
    <x v="0"/>
  </r>
  <r>
    <n v="620623169"/>
    <n v="39043"/>
    <n v="1"/>
    <x v="0"/>
  </r>
  <r>
    <n v="620663891"/>
    <n v="31792"/>
    <n v="2"/>
    <x v="1"/>
  </r>
  <r>
    <n v="620664035"/>
    <n v="44575"/>
    <n v="1"/>
    <x v="0"/>
  </r>
  <r>
    <n v="620669566"/>
    <n v="39105"/>
    <n v="3"/>
    <x v="2"/>
  </r>
  <r>
    <n v="620673536"/>
    <n v="37263"/>
    <n v="3"/>
    <x v="3"/>
  </r>
  <r>
    <n v="620675053"/>
    <n v="27546"/>
    <n v="1"/>
    <x v="0"/>
  </r>
  <r>
    <n v="620675070"/>
    <n v="39043"/>
    <n v="1"/>
    <x v="0"/>
  </r>
  <r>
    <n v="620677020"/>
    <n v="37263"/>
    <n v="1"/>
    <x v="0"/>
  </r>
  <r>
    <n v="620679666"/>
    <n v="39105"/>
    <n v="3"/>
    <x v="2"/>
  </r>
  <r>
    <n v="620679913"/>
    <n v="24370"/>
    <n v="2"/>
    <x v="1"/>
  </r>
  <r>
    <n v="620680245"/>
    <n v="39043"/>
    <n v="3"/>
    <x v="2"/>
  </r>
  <r>
    <n v="620680375"/>
    <n v="20124"/>
    <n v="3"/>
    <x v="2"/>
  </r>
  <r>
    <n v="620680391"/>
    <n v="24307"/>
    <n v="3"/>
    <x v="2"/>
  </r>
  <r>
    <n v="620680481"/>
    <n v="33017"/>
    <n v="1"/>
    <x v="0"/>
  </r>
  <r>
    <n v="620680983"/>
    <n v="31792"/>
    <n v="1"/>
    <x v="0"/>
  </r>
  <r>
    <n v="620681107"/>
    <n v="39043"/>
    <n v="1"/>
    <x v="0"/>
  </r>
  <r>
    <n v="620719078"/>
    <n v="24370"/>
    <n v="2"/>
    <x v="0"/>
  </r>
  <r>
    <n v="620719410"/>
    <n v="37263"/>
    <n v="4"/>
    <x v="1"/>
  </r>
  <r>
    <n v="620720387"/>
    <n v="44575"/>
    <n v="1"/>
    <x v="0"/>
  </r>
  <r>
    <n v="620723336"/>
    <n v="37263"/>
    <n v="1"/>
    <x v="0"/>
  </r>
  <r>
    <n v="620723352"/>
    <n v="35209"/>
    <n v="1"/>
    <x v="0"/>
  </r>
  <r>
    <n v="620723417"/>
    <n v="37263"/>
    <n v="2"/>
    <x v="1"/>
  </r>
  <r>
    <n v="620723939"/>
    <n v="31792"/>
    <n v="1"/>
    <x v="0"/>
  </r>
  <r>
    <n v="620732177"/>
    <n v="39105"/>
    <n v="2"/>
    <x v="1"/>
  </r>
  <r>
    <n v="620757438"/>
    <n v="44575"/>
    <n v="2"/>
    <x v="0"/>
  </r>
  <r>
    <n v="620760283"/>
    <n v="39043"/>
    <n v="2"/>
    <x v="1"/>
  </r>
  <r>
    <n v="620762676"/>
    <n v="44575"/>
    <n v="2"/>
    <x v="1"/>
  </r>
  <r>
    <n v="620764242"/>
    <n v="31729"/>
    <n v="1"/>
    <x v="0"/>
  </r>
  <r>
    <n v="620766404"/>
    <n v="37263"/>
    <n v="1"/>
    <x v="0"/>
  </r>
  <r>
    <n v="620768699"/>
    <n v="35209"/>
    <n v="1"/>
    <x v="0"/>
  </r>
  <r>
    <n v="620778122"/>
    <n v="44575"/>
    <n v="4"/>
    <x v="1"/>
  </r>
  <r>
    <n v="620778475"/>
    <n v="31792"/>
    <n v="3"/>
    <x v="2"/>
  </r>
  <r>
    <n v="620783666"/>
    <n v="37263"/>
    <n v="1"/>
    <x v="0"/>
  </r>
  <r>
    <n v="620788351"/>
    <n v="37263"/>
    <n v="1"/>
    <x v="0"/>
  </r>
  <r>
    <n v="620876699"/>
    <n v="31729"/>
    <n v="1"/>
    <x v="0"/>
  </r>
  <r>
    <m/>
    <m/>
    <m/>
    <x v="7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6">
  <r>
    <n v="11277306"/>
    <n v="49"/>
    <x v="0"/>
    <x v="0"/>
    <n v="-99"/>
    <x v="0"/>
  </r>
  <r>
    <n v="11296291"/>
    <n v="48"/>
    <x v="1"/>
    <x v="1"/>
    <n v="6"/>
    <x v="1"/>
  </r>
  <r>
    <m/>
    <m/>
    <x v="2"/>
    <x v="2"/>
    <m/>
    <x v="0"/>
  </r>
  <r>
    <m/>
    <m/>
    <x v="2"/>
    <x v="2"/>
    <m/>
    <x v="0"/>
  </r>
  <r>
    <m/>
    <m/>
    <x v="2"/>
    <x v="2"/>
    <m/>
    <x v="0"/>
  </r>
  <r>
    <m/>
    <m/>
    <x v="2"/>
    <x v="2"/>
    <m/>
    <x v="0"/>
  </r>
  <r>
    <m/>
    <m/>
    <x v="2"/>
    <x v="2"/>
    <m/>
    <x v="0"/>
  </r>
  <r>
    <m/>
    <m/>
    <x v="2"/>
    <x v="2"/>
    <m/>
    <x v="0"/>
  </r>
  <r>
    <m/>
    <m/>
    <x v="2"/>
    <x v="2"/>
    <m/>
    <x v="0"/>
  </r>
  <r>
    <m/>
    <m/>
    <x v="2"/>
    <x v="2"/>
    <m/>
    <x v="0"/>
  </r>
  <r>
    <m/>
    <m/>
    <x v="2"/>
    <x v="2"/>
    <m/>
    <x v="0"/>
  </r>
  <r>
    <m/>
    <m/>
    <x v="2"/>
    <x v="2"/>
    <m/>
    <x v="0"/>
  </r>
  <r>
    <m/>
    <m/>
    <x v="2"/>
    <x v="2"/>
    <m/>
    <x v="0"/>
  </r>
  <r>
    <m/>
    <m/>
    <x v="2"/>
    <x v="2"/>
    <m/>
    <x v="0"/>
  </r>
  <r>
    <m/>
    <m/>
    <x v="2"/>
    <x v="2"/>
    <m/>
    <x v="0"/>
  </r>
  <r>
    <m/>
    <m/>
    <x v="2"/>
    <x v="2"/>
    <m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640">
  <r>
    <n v="10687136"/>
    <n v="26666"/>
    <x v="0"/>
  </r>
  <r>
    <n v="10763112"/>
    <n v="21407"/>
    <x v="1"/>
  </r>
  <r>
    <n v="10763133"/>
    <n v="21407"/>
    <x v="2"/>
  </r>
  <r>
    <n v="10765199"/>
    <n v="28720"/>
    <x v="2"/>
  </r>
  <r>
    <n v="10765440"/>
    <n v="21407"/>
    <x v="2"/>
  </r>
  <r>
    <n v="10765450"/>
    <n v="39681"/>
    <x v="3"/>
  </r>
  <r>
    <n v="10765472"/>
    <n v="39056"/>
    <x v="3"/>
  </r>
  <r>
    <n v="10765699"/>
    <n v="26666"/>
    <x v="2"/>
  </r>
  <r>
    <n v="10765713"/>
    <n v="26666"/>
    <x v="2"/>
  </r>
  <r>
    <n v="10765749"/>
    <n v="28720"/>
    <x v="0"/>
  </r>
  <r>
    <n v="10765830"/>
    <n v="28720"/>
    <x v="3"/>
  </r>
  <r>
    <n v="10765933"/>
    <n v="36988"/>
    <x v="3"/>
  </r>
  <r>
    <n v="10765935"/>
    <n v="30313"/>
    <x v="2"/>
  </r>
  <r>
    <n v="10765945"/>
    <n v="19353"/>
    <x v="0"/>
  </r>
  <r>
    <n v="10765955"/>
    <n v="28720"/>
    <x v="2"/>
  </r>
  <r>
    <n v="10766025"/>
    <n v="34190"/>
    <x v="2"/>
  </r>
  <r>
    <n v="10766198"/>
    <n v="26666"/>
    <x v="2"/>
  </r>
  <r>
    <n v="10910050"/>
    <n v="35209"/>
    <x v="2"/>
  </r>
  <r>
    <n v="10910055"/>
    <n v="28720"/>
    <x v="3"/>
  </r>
  <r>
    <n v="10910071"/>
    <n v="30313"/>
    <x v="2"/>
  </r>
  <r>
    <n v="10910072"/>
    <n v="39043"/>
    <x v="3"/>
  </r>
  <r>
    <n v="10910077"/>
    <n v="19353"/>
    <x v="2"/>
  </r>
  <r>
    <n v="10910084"/>
    <n v="35209"/>
    <x v="2"/>
  </r>
  <r>
    <n v="10910085"/>
    <n v="29738"/>
    <x v="3"/>
  </r>
  <r>
    <n v="10910108"/>
    <n v="37263"/>
    <x v="2"/>
  </r>
  <r>
    <n v="10910109"/>
    <n v="39681"/>
    <x v="0"/>
  </r>
  <r>
    <n v="10962848"/>
    <n v="26666"/>
    <x v="2"/>
  </r>
  <r>
    <n v="10980307"/>
    <n v="39681"/>
    <x v="2"/>
  </r>
  <r>
    <n v="10980340"/>
    <n v="39043"/>
    <x v="4"/>
  </r>
  <r>
    <n v="10980341"/>
    <n v="19353"/>
    <x v="3"/>
  </r>
  <r>
    <n v="10980355"/>
    <n v="19353"/>
    <x v="2"/>
  </r>
  <r>
    <n v="10980376"/>
    <n v="19353"/>
    <x v="2"/>
  </r>
  <r>
    <n v="10980407"/>
    <n v="28720"/>
    <x v="3"/>
  </r>
  <r>
    <n v="10980415"/>
    <n v="28720"/>
    <x v="0"/>
  </r>
  <r>
    <n v="10980433"/>
    <n v="28720"/>
    <x v="2"/>
  </r>
  <r>
    <n v="10980561"/>
    <n v="19353"/>
    <x v="2"/>
  </r>
  <r>
    <n v="10980582"/>
    <n v="30313"/>
    <x v="2"/>
  </r>
  <r>
    <n v="10980721"/>
    <n v="29675"/>
    <x v="2"/>
  </r>
  <r>
    <n v="10980723"/>
    <n v="35209"/>
    <x v="2"/>
  </r>
  <r>
    <n v="10980791"/>
    <n v="26666"/>
    <x v="3"/>
  </r>
  <r>
    <n v="10980965"/>
    <n v="37263"/>
    <x v="2"/>
  </r>
  <r>
    <n v="10980976"/>
    <n v="26877"/>
    <x v="0"/>
  </r>
  <r>
    <n v="10981041"/>
    <n v="39105"/>
    <x v="3"/>
  </r>
  <r>
    <n v="10989482"/>
    <n v="37002"/>
    <x v="3"/>
  </r>
  <r>
    <n v="11016099"/>
    <n v="39056"/>
    <x v="3"/>
  </r>
  <r>
    <n v="11099860"/>
    <n v="36988"/>
    <x v="3"/>
  </r>
  <r>
    <n v="11100411"/>
    <n v="28720"/>
    <x v="3"/>
  </r>
  <r>
    <n v="11101596"/>
    <n v="42521"/>
    <x v="2"/>
  </r>
  <r>
    <n v="11102327"/>
    <n v="19353"/>
    <x v="3"/>
  </r>
  <r>
    <n v="11102675"/>
    <n v="39681"/>
    <x v="3"/>
  </r>
  <r>
    <n v="11102690"/>
    <n v="31729"/>
    <x v="2"/>
  </r>
  <r>
    <n v="11102806"/>
    <n v="39105"/>
    <x v="0"/>
  </r>
  <r>
    <n v="11102939"/>
    <n v="31729"/>
    <x v="5"/>
  </r>
  <r>
    <n v="11102966"/>
    <n v="29738"/>
    <x v="3"/>
  </r>
  <r>
    <n v="11103691"/>
    <n v="44575"/>
    <x v="5"/>
  </r>
  <r>
    <n v="11103893"/>
    <n v="28720"/>
    <x v="5"/>
  </r>
  <r>
    <n v="11104235"/>
    <n v="36988"/>
    <x v="3"/>
  </r>
  <r>
    <n v="11104441"/>
    <n v="34190"/>
    <x v="3"/>
  </r>
  <r>
    <n v="11104522"/>
    <n v="39056"/>
    <x v="2"/>
  </r>
  <r>
    <n v="11104603"/>
    <n v="28720"/>
    <x v="3"/>
  </r>
  <r>
    <n v="11104623"/>
    <n v="19353"/>
    <x v="2"/>
  </r>
  <r>
    <n v="11104647"/>
    <n v="29738"/>
    <x v="3"/>
  </r>
  <r>
    <n v="11104705"/>
    <n v="19353"/>
    <x v="0"/>
  </r>
  <r>
    <n v="11104843"/>
    <n v="26666"/>
    <x v="2"/>
  </r>
  <r>
    <n v="11104861"/>
    <n v="26666"/>
    <x v="2"/>
  </r>
  <r>
    <n v="11105026"/>
    <n v="19353"/>
    <x v="3"/>
  </r>
  <r>
    <n v="11105320"/>
    <n v="28720"/>
    <x v="2"/>
  </r>
  <r>
    <n v="11105395"/>
    <n v="37051"/>
    <x v="3"/>
  </r>
  <r>
    <n v="11105468"/>
    <n v="37213"/>
    <x v="0"/>
  </r>
  <r>
    <n v="11105852"/>
    <n v="36988"/>
    <x v="3"/>
  </r>
  <r>
    <n v="11105903"/>
    <n v="44575"/>
    <x v="2"/>
  </r>
  <r>
    <n v="11106043"/>
    <n v="42521"/>
    <x v="3"/>
  </r>
  <r>
    <n v="11106108"/>
    <n v="39681"/>
    <x v="2"/>
  </r>
  <r>
    <n v="11106113"/>
    <n v="34190"/>
    <x v="2"/>
  </r>
  <r>
    <n v="11106345"/>
    <n v="44575"/>
    <x v="2"/>
  </r>
  <r>
    <n v="11106408"/>
    <n v="32367"/>
    <x v="2"/>
  </r>
  <r>
    <n v="11107330"/>
    <n v="36988"/>
    <x v="3"/>
  </r>
  <r>
    <n v="11107513"/>
    <n v="42459"/>
    <x v="2"/>
  </r>
  <r>
    <n v="11108018"/>
    <n v="26666"/>
    <x v="3"/>
  </r>
  <r>
    <n v="11108124"/>
    <n v="44525"/>
    <x v="2"/>
  </r>
  <r>
    <n v="11108133"/>
    <n v="37051"/>
    <x v="0"/>
  </r>
  <r>
    <n v="11108361"/>
    <n v="39056"/>
    <x v="4"/>
  </r>
  <r>
    <n v="11108382"/>
    <n v="37627"/>
    <x v="2"/>
  </r>
  <r>
    <n v="11108386"/>
    <n v="26666"/>
    <x v="3"/>
  </r>
  <r>
    <n v="11108592"/>
    <n v="26666"/>
    <x v="2"/>
  </r>
  <r>
    <n v="11108723"/>
    <n v="39105"/>
    <x v="2"/>
  </r>
  <r>
    <n v="11108828"/>
    <n v="31792"/>
    <x v="2"/>
  </r>
  <r>
    <n v="11108900"/>
    <n v="21407"/>
    <x v="2"/>
  </r>
  <r>
    <n v="11109070"/>
    <n v="32136"/>
    <x v="3"/>
  </r>
  <r>
    <n v="11109089"/>
    <n v="30313"/>
    <x v="2"/>
  </r>
  <r>
    <n v="11109129"/>
    <n v="28720"/>
    <x v="3"/>
  </r>
  <r>
    <n v="11109173"/>
    <n v="39105"/>
    <x v="0"/>
  </r>
  <r>
    <n v="11109179"/>
    <n v="29675"/>
    <x v="2"/>
  </r>
  <r>
    <n v="11109249"/>
    <n v="39043"/>
    <x v="2"/>
  </r>
  <r>
    <n v="11116179"/>
    <n v="26666"/>
    <x v="2"/>
  </r>
  <r>
    <n v="11116361"/>
    <n v="28720"/>
    <x v="3"/>
  </r>
  <r>
    <n v="11116844"/>
    <n v="19353"/>
    <x v="3"/>
  </r>
  <r>
    <n v="11133090"/>
    <n v="32367"/>
    <x v="2"/>
  </r>
  <r>
    <n v="11140046"/>
    <n v="26666"/>
    <x v="2"/>
  </r>
  <r>
    <n v="11140301"/>
    <n v="37002"/>
    <x v="2"/>
  </r>
  <r>
    <n v="11155251"/>
    <n v="26666"/>
    <x v="2"/>
  </r>
  <r>
    <n v="11155852"/>
    <n v="30313"/>
    <x v="2"/>
  </r>
  <r>
    <n v="11156206"/>
    <n v="28720"/>
    <x v="2"/>
  </r>
  <r>
    <n v="11156429"/>
    <n v="31792"/>
    <x v="6"/>
  </r>
  <r>
    <n v="11156431"/>
    <n v="39043"/>
    <x v="7"/>
  </r>
  <r>
    <n v="11156446"/>
    <n v="44575"/>
    <x v="2"/>
  </r>
  <r>
    <n v="11156448"/>
    <n v="39105"/>
    <x v="5"/>
  </r>
  <r>
    <n v="11163394"/>
    <n v="19353"/>
    <x v="3"/>
  </r>
  <r>
    <n v="11163538"/>
    <n v="37627"/>
    <x v="3"/>
  </r>
  <r>
    <n v="11163669"/>
    <n v="37627"/>
    <x v="2"/>
  </r>
  <r>
    <n v="11163828"/>
    <n v="21407"/>
    <x v="2"/>
  </r>
  <r>
    <n v="11164248"/>
    <n v="29675"/>
    <x v="3"/>
  </r>
  <r>
    <n v="11179759"/>
    <n v="26666"/>
    <x v="3"/>
  </r>
  <r>
    <n v="11180598"/>
    <n v="42521"/>
    <x v="3"/>
  </r>
  <r>
    <n v="11180665"/>
    <n v="44575"/>
    <x v="2"/>
  </r>
  <r>
    <n v="11180791"/>
    <n v="39681"/>
    <x v="2"/>
  </r>
  <r>
    <n v="11180796"/>
    <n v="21407"/>
    <x v="2"/>
  </r>
  <r>
    <n v="11180808"/>
    <n v="19353"/>
    <x v="2"/>
  </r>
  <r>
    <n v="11180828"/>
    <n v="26666"/>
    <x v="5"/>
  </r>
  <r>
    <n v="11180869"/>
    <n v="26666"/>
    <x v="2"/>
  </r>
  <r>
    <n v="11181164"/>
    <n v="19353"/>
    <x v="3"/>
  </r>
  <r>
    <n v="11182078"/>
    <n v="28720"/>
    <x v="2"/>
  </r>
  <r>
    <n v="11182379"/>
    <n v="39043"/>
    <x v="2"/>
  </r>
  <r>
    <n v="11182468"/>
    <n v="36988"/>
    <x v="2"/>
  </r>
  <r>
    <n v="11182773"/>
    <n v="26877"/>
    <x v="0"/>
  </r>
  <r>
    <n v="11183291"/>
    <n v="37627"/>
    <x v="2"/>
  </r>
  <r>
    <n v="11186527"/>
    <n v="32136"/>
    <x v="2"/>
  </r>
  <r>
    <n v="11187032"/>
    <n v="31729"/>
    <x v="0"/>
  </r>
  <r>
    <n v="11187034"/>
    <n v="21407"/>
    <x v="0"/>
  </r>
  <r>
    <n v="11187037"/>
    <n v="39043"/>
    <x v="0"/>
  </r>
  <r>
    <n v="11187519"/>
    <n v="44513"/>
    <x v="5"/>
  </r>
  <r>
    <n v="11187522"/>
    <n v="18900"/>
    <x v="5"/>
  </r>
  <r>
    <n v="11187527"/>
    <n v="44575"/>
    <x v="0"/>
  </r>
  <r>
    <n v="11187562"/>
    <n v="37263"/>
    <x v="0"/>
  </r>
  <r>
    <n v="11187564"/>
    <n v="39043"/>
    <x v="1"/>
  </r>
  <r>
    <n v="11187565"/>
    <n v="44575"/>
    <x v="2"/>
  </r>
  <r>
    <n v="11188013"/>
    <n v="37627"/>
    <x v="3"/>
  </r>
  <r>
    <n v="11188579"/>
    <n v="31792"/>
    <x v="0"/>
  </r>
  <r>
    <n v="11188600"/>
    <n v="31683"/>
    <x v="0"/>
  </r>
  <r>
    <n v="11188724"/>
    <n v="28720"/>
    <x v="3"/>
  </r>
  <r>
    <n v="11189017"/>
    <n v="36988"/>
    <x v="2"/>
  </r>
  <r>
    <n v="11189491"/>
    <n v="44575"/>
    <x v="2"/>
  </r>
  <r>
    <n v="11189693"/>
    <n v="29738"/>
    <x v="2"/>
  </r>
  <r>
    <n v="11190086"/>
    <n v="44575"/>
    <x v="2"/>
  </r>
  <r>
    <n v="11190163"/>
    <n v="29688"/>
    <x v="2"/>
  </r>
  <r>
    <n v="11190176"/>
    <n v="28720"/>
    <x v="3"/>
  </r>
  <r>
    <n v="11190705"/>
    <n v="26666"/>
    <x v="0"/>
  </r>
  <r>
    <n v="11191673"/>
    <n v="39043"/>
    <x v="2"/>
  </r>
  <r>
    <n v="11191678"/>
    <n v="37200"/>
    <x v="2"/>
  </r>
  <r>
    <n v="11191680"/>
    <n v="39681"/>
    <x v="2"/>
  </r>
  <r>
    <n v="11191683"/>
    <n v="39043"/>
    <x v="3"/>
  </r>
  <r>
    <n v="11192150"/>
    <n v="39043"/>
    <x v="5"/>
  </r>
  <r>
    <n v="11192168"/>
    <n v="36988"/>
    <x v="0"/>
  </r>
  <r>
    <n v="11192172"/>
    <n v="37263"/>
    <x v="3"/>
  </r>
  <r>
    <n v="11192173"/>
    <n v="42521"/>
    <x v="3"/>
  </r>
  <r>
    <n v="11192246"/>
    <n v="31792"/>
    <x v="2"/>
  </r>
  <r>
    <n v="11192428"/>
    <n v="29738"/>
    <x v="2"/>
  </r>
  <r>
    <n v="11192446"/>
    <n v="35146"/>
    <x v="2"/>
  </r>
  <r>
    <n v="11192647"/>
    <n v="39043"/>
    <x v="1"/>
  </r>
  <r>
    <n v="11193172"/>
    <n v="28720"/>
    <x v="3"/>
  </r>
  <r>
    <n v="11193183"/>
    <n v="28720"/>
    <x v="3"/>
  </r>
  <r>
    <n v="11194020"/>
    <n v="39105"/>
    <x v="0"/>
  </r>
  <r>
    <n v="11194708"/>
    <n v="39043"/>
    <x v="3"/>
  </r>
  <r>
    <n v="11194862"/>
    <n v="39681"/>
    <x v="2"/>
  </r>
  <r>
    <n v="11195011"/>
    <n v="20124"/>
    <x v="0"/>
  </r>
  <r>
    <n v="11195208"/>
    <n v="42521"/>
    <x v="4"/>
  </r>
  <r>
    <n v="11195213"/>
    <n v="28720"/>
    <x v="3"/>
  </r>
  <r>
    <n v="11195225"/>
    <n v="37627"/>
    <x v="2"/>
  </r>
  <r>
    <n v="11195432"/>
    <n v="36988"/>
    <x v="2"/>
  </r>
  <r>
    <n v="11195961"/>
    <n v="28720"/>
    <x v="3"/>
  </r>
  <r>
    <n v="11195997"/>
    <n v="36988"/>
    <x v="3"/>
  </r>
  <r>
    <n v="11196001"/>
    <n v="37051"/>
    <x v="2"/>
  </r>
  <r>
    <n v="11196072"/>
    <n v="28720"/>
    <x v="5"/>
  </r>
  <r>
    <n v="11196077"/>
    <n v="39043"/>
    <x v="5"/>
  </r>
  <r>
    <n v="11196149"/>
    <n v="39681"/>
    <x v="3"/>
  </r>
  <r>
    <n v="11196167"/>
    <n v="19353"/>
    <x v="2"/>
  </r>
  <r>
    <n v="11196220"/>
    <n v="28720"/>
    <x v="3"/>
  </r>
  <r>
    <n v="11196402"/>
    <n v="28720"/>
    <x v="4"/>
  </r>
  <r>
    <n v="11196605"/>
    <n v="26666"/>
    <x v="0"/>
  </r>
  <r>
    <n v="11196852"/>
    <n v="28720"/>
    <x v="3"/>
  </r>
  <r>
    <n v="11196854"/>
    <n v="28720"/>
    <x v="0"/>
  </r>
  <r>
    <n v="11196855"/>
    <n v="39043"/>
    <x v="3"/>
  </r>
  <r>
    <n v="11196857"/>
    <n v="21407"/>
    <x v="3"/>
  </r>
  <r>
    <n v="11196859"/>
    <n v="8514"/>
    <x v="0"/>
  </r>
  <r>
    <n v="11196860"/>
    <n v="39056"/>
    <x v="0"/>
  </r>
  <r>
    <n v="11197043"/>
    <n v="19353"/>
    <x v="2"/>
  </r>
  <r>
    <n v="11197276"/>
    <n v="34190"/>
    <x v="3"/>
  </r>
  <r>
    <n v="11197468"/>
    <n v="44575"/>
    <x v="3"/>
  </r>
  <r>
    <n v="11197485"/>
    <n v="32136"/>
    <x v="3"/>
  </r>
  <r>
    <n v="11197616"/>
    <n v="24823"/>
    <x v="3"/>
  </r>
  <r>
    <n v="11197754"/>
    <n v="28720"/>
    <x v="3"/>
  </r>
  <r>
    <n v="11197830"/>
    <n v="28720"/>
    <x v="0"/>
  </r>
  <r>
    <n v="11198038"/>
    <n v="28720"/>
    <x v="0"/>
  </r>
  <r>
    <n v="11198052"/>
    <n v="35146"/>
    <x v="2"/>
  </r>
  <r>
    <n v="11198107"/>
    <n v="35209"/>
    <x v="2"/>
  </r>
  <r>
    <n v="11198197"/>
    <n v="36988"/>
    <x v="3"/>
  </r>
  <r>
    <n v="11198370"/>
    <n v="28720"/>
    <x v="3"/>
  </r>
  <r>
    <n v="11198433"/>
    <n v="19353"/>
    <x v="0"/>
  </r>
  <r>
    <n v="11198434"/>
    <n v="28720"/>
    <x v="3"/>
  </r>
  <r>
    <n v="11198607"/>
    <n v="36988"/>
    <x v="2"/>
  </r>
  <r>
    <n v="11198638"/>
    <n v="28720"/>
    <x v="0"/>
  </r>
  <r>
    <n v="11199007"/>
    <n v="39105"/>
    <x v="2"/>
  </r>
  <r>
    <n v="11199124"/>
    <n v="26666"/>
    <x v="0"/>
  </r>
  <r>
    <n v="11199126"/>
    <n v="28720"/>
    <x v="3"/>
  </r>
  <r>
    <n v="11199134"/>
    <n v="26666"/>
    <x v="2"/>
  </r>
  <r>
    <n v="11199232"/>
    <n v="37002"/>
    <x v="3"/>
  </r>
  <r>
    <n v="11199295"/>
    <n v="21407"/>
    <x v="2"/>
  </r>
  <r>
    <n v="11199319"/>
    <n v="35209"/>
    <x v="3"/>
  </r>
  <r>
    <n v="11199331"/>
    <n v="28720"/>
    <x v="2"/>
  </r>
  <r>
    <n v="11199336"/>
    <n v="39043"/>
    <x v="3"/>
  </r>
  <r>
    <n v="11199338"/>
    <n v="28720"/>
    <x v="0"/>
  </r>
  <r>
    <n v="11199341"/>
    <n v="28720"/>
    <x v="3"/>
  </r>
  <r>
    <n v="11199347"/>
    <n v="37263"/>
    <x v="4"/>
  </r>
  <r>
    <n v="11199351"/>
    <n v="19475"/>
    <x v="1"/>
  </r>
  <r>
    <n v="11199352"/>
    <n v="34190"/>
    <x v="4"/>
  </r>
  <r>
    <n v="11199357"/>
    <n v="34190"/>
    <x v="2"/>
  </r>
  <r>
    <n v="11199521"/>
    <n v="19353"/>
    <x v="0"/>
  </r>
  <r>
    <n v="11199636"/>
    <n v="30313"/>
    <x v="2"/>
  </r>
  <r>
    <n v="11199653"/>
    <n v="26666"/>
    <x v="2"/>
  </r>
  <r>
    <n v="11199822"/>
    <n v="28121"/>
    <x v="0"/>
  </r>
  <r>
    <n v="11200580"/>
    <n v="39043"/>
    <x v="3"/>
  </r>
  <r>
    <n v="11200600"/>
    <n v="28720"/>
    <x v="2"/>
  </r>
  <r>
    <n v="11200605"/>
    <n v="28720"/>
    <x v="0"/>
  </r>
  <r>
    <n v="11200848"/>
    <n v="26666"/>
    <x v="2"/>
  </r>
  <r>
    <n v="11200867"/>
    <n v="37051"/>
    <x v="0"/>
  </r>
  <r>
    <n v="11200876"/>
    <n v="39043"/>
    <x v="3"/>
  </r>
  <r>
    <n v="11200898"/>
    <n v="39105"/>
    <x v="0"/>
  </r>
  <r>
    <n v="11201473"/>
    <n v="37051"/>
    <x v="2"/>
  </r>
  <r>
    <n v="11201527"/>
    <n v="26666"/>
    <x v="2"/>
  </r>
  <r>
    <n v="11201544"/>
    <n v="28720"/>
    <x v="3"/>
  </r>
  <r>
    <n v="11202072"/>
    <n v="37263"/>
    <x v="2"/>
  </r>
  <r>
    <n v="11202290"/>
    <n v="31792"/>
    <x v="2"/>
  </r>
  <r>
    <n v="11202369"/>
    <n v="39043"/>
    <x v="3"/>
  </r>
  <r>
    <n v="11202753"/>
    <n v="44575"/>
    <x v="2"/>
  </r>
  <r>
    <n v="11202754"/>
    <n v="19353"/>
    <x v="2"/>
  </r>
  <r>
    <n v="11202833"/>
    <n v="26149"/>
    <x v="5"/>
  </r>
  <r>
    <n v="11202903"/>
    <n v="34190"/>
    <x v="2"/>
  </r>
  <r>
    <n v="11203521"/>
    <n v="39056"/>
    <x v="2"/>
  </r>
  <r>
    <n v="11203593"/>
    <n v="44575"/>
    <x v="0"/>
  </r>
  <r>
    <n v="11203595"/>
    <n v="39105"/>
    <x v="3"/>
  </r>
  <r>
    <n v="11203683"/>
    <n v="39043"/>
    <x v="4"/>
  </r>
  <r>
    <n v="11203867"/>
    <n v="28720"/>
    <x v="2"/>
  </r>
  <r>
    <n v="11204021"/>
    <n v="39681"/>
    <x v="8"/>
  </r>
  <r>
    <n v="11204038"/>
    <n v="44575"/>
    <x v="2"/>
  </r>
  <r>
    <n v="11204040"/>
    <n v="44575"/>
    <x v="0"/>
  </r>
  <r>
    <n v="11204042"/>
    <n v="44575"/>
    <x v="5"/>
  </r>
  <r>
    <n v="11204116"/>
    <n v="39043"/>
    <x v="2"/>
  </r>
  <r>
    <n v="11204471"/>
    <n v="39043"/>
    <x v="0"/>
  </r>
  <r>
    <n v="11204937"/>
    <n v="28720"/>
    <x v="0"/>
  </r>
  <r>
    <n v="11205084"/>
    <n v="28720"/>
    <x v="0"/>
  </r>
  <r>
    <n v="11205088"/>
    <n v="39105"/>
    <x v="2"/>
  </r>
  <r>
    <n v="11205090"/>
    <n v="24370"/>
    <x v="2"/>
  </r>
  <r>
    <n v="11205091"/>
    <n v="15827"/>
    <x v="0"/>
  </r>
  <r>
    <n v="11205360"/>
    <n v="34190"/>
    <x v="0"/>
  </r>
  <r>
    <n v="11208049"/>
    <n v="31620"/>
    <x v="4"/>
  </r>
  <r>
    <n v="11208508"/>
    <n v="39105"/>
    <x v="2"/>
  </r>
  <r>
    <n v="11208882"/>
    <n v="39043"/>
    <x v="3"/>
  </r>
  <r>
    <n v="11208891"/>
    <n v="28720"/>
    <x v="3"/>
  </r>
  <r>
    <n v="11208918"/>
    <n v="26666"/>
    <x v="3"/>
  </r>
  <r>
    <n v="11209101"/>
    <n v="26666"/>
    <x v="3"/>
  </r>
  <r>
    <n v="11209213"/>
    <n v="26666"/>
    <x v="2"/>
  </r>
  <r>
    <n v="11209250"/>
    <n v="31729"/>
    <x v="2"/>
  </r>
  <r>
    <n v="11209367"/>
    <n v="26666"/>
    <x v="2"/>
  </r>
  <r>
    <n v="11209475"/>
    <n v="24823"/>
    <x v="2"/>
  </r>
  <r>
    <n v="11209482"/>
    <n v="26666"/>
    <x v="3"/>
  </r>
  <r>
    <n v="11209522"/>
    <n v="28720"/>
    <x v="2"/>
  </r>
  <r>
    <n v="11209530"/>
    <n v="21407"/>
    <x v="0"/>
  </r>
  <r>
    <n v="11209538"/>
    <n v="39105"/>
    <x v="2"/>
  </r>
  <r>
    <n v="11209554"/>
    <n v="44575"/>
    <x v="3"/>
  </r>
  <r>
    <n v="11209583"/>
    <n v="35209"/>
    <x v="3"/>
  </r>
  <r>
    <n v="11209645"/>
    <n v="19353"/>
    <x v="3"/>
  </r>
  <r>
    <n v="11209662"/>
    <n v="42471"/>
    <x v="3"/>
  </r>
  <r>
    <n v="11209673"/>
    <n v="29675"/>
    <x v="3"/>
  </r>
  <r>
    <n v="11209738"/>
    <n v="30313"/>
    <x v="0"/>
  </r>
  <r>
    <n v="11209874"/>
    <n v="37002"/>
    <x v="3"/>
  </r>
  <r>
    <n v="11210068"/>
    <n v="31729"/>
    <x v="4"/>
  </r>
  <r>
    <n v="11210103"/>
    <n v="19353"/>
    <x v="2"/>
  </r>
  <r>
    <n v="11210145"/>
    <n v="28720"/>
    <x v="2"/>
  </r>
  <r>
    <n v="11210262"/>
    <n v="35146"/>
    <x v="2"/>
  </r>
  <r>
    <n v="11210283"/>
    <n v="26666"/>
    <x v="2"/>
  </r>
  <r>
    <n v="11210287"/>
    <n v="37627"/>
    <x v="2"/>
  </r>
  <r>
    <n v="11210300"/>
    <n v="44513"/>
    <x v="3"/>
  </r>
  <r>
    <n v="11210308"/>
    <n v="44513"/>
    <x v="9"/>
  </r>
  <r>
    <n v="11210329"/>
    <n v="44575"/>
    <x v="5"/>
  </r>
  <r>
    <n v="11210366"/>
    <n v="39043"/>
    <x v="2"/>
  </r>
  <r>
    <n v="11210396"/>
    <n v="32367"/>
    <x v="2"/>
  </r>
  <r>
    <n v="11210430"/>
    <n v="35209"/>
    <x v="2"/>
  </r>
  <r>
    <n v="11210547"/>
    <n v="26666"/>
    <x v="0"/>
  </r>
  <r>
    <n v="11210663"/>
    <n v="39043"/>
    <x v="2"/>
  </r>
  <r>
    <n v="11210665"/>
    <n v="37213"/>
    <x v="0"/>
  </r>
  <r>
    <n v="11210673"/>
    <n v="30313"/>
    <x v="0"/>
  </r>
  <r>
    <n v="11210677"/>
    <n v="39043"/>
    <x v="3"/>
  </r>
  <r>
    <n v="11210678"/>
    <n v="39056"/>
    <x v="3"/>
  </r>
  <r>
    <n v="11210679"/>
    <n v="28720"/>
    <x v="2"/>
  </r>
  <r>
    <n v="11210681"/>
    <n v="39105"/>
    <x v="2"/>
  </r>
  <r>
    <n v="11210682"/>
    <n v="39105"/>
    <x v="5"/>
  </r>
  <r>
    <n v="11210685"/>
    <n v="28720"/>
    <x v="3"/>
  </r>
  <r>
    <n v="11210692"/>
    <n v="19353"/>
    <x v="2"/>
  </r>
  <r>
    <n v="11210743"/>
    <n v="39043"/>
    <x v="4"/>
  </r>
  <r>
    <n v="11210777"/>
    <n v="44575"/>
    <x v="3"/>
  </r>
  <r>
    <n v="11210790"/>
    <n v="35159"/>
    <x v="2"/>
  </r>
  <r>
    <n v="11210791"/>
    <n v="30313"/>
    <x v="2"/>
  </r>
  <r>
    <n v="11210793"/>
    <n v="39681"/>
    <x v="0"/>
  </r>
  <r>
    <n v="11210849"/>
    <n v="37627"/>
    <x v="3"/>
  </r>
  <r>
    <n v="11210874"/>
    <n v="26666"/>
    <x v="3"/>
  </r>
  <r>
    <n v="11210876"/>
    <n v="19353"/>
    <x v="2"/>
  </r>
  <r>
    <n v="11210902"/>
    <n v="39043"/>
    <x v="2"/>
  </r>
  <r>
    <n v="11210944"/>
    <n v="44575"/>
    <x v="0"/>
  </r>
  <r>
    <n v="11210946"/>
    <n v="32136"/>
    <x v="2"/>
  </r>
  <r>
    <n v="11211052"/>
    <n v="26666"/>
    <x v="0"/>
  </r>
  <r>
    <n v="11211123"/>
    <n v="32367"/>
    <x v="0"/>
  </r>
  <r>
    <n v="11211125"/>
    <n v="35209"/>
    <x v="3"/>
  </r>
  <r>
    <n v="11211126"/>
    <n v="30313"/>
    <x v="2"/>
  </r>
  <r>
    <n v="11211148"/>
    <n v="44575"/>
    <x v="0"/>
  </r>
  <r>
    <n v="11211159"/>
    <n v="37627"/>
    <x v="2"/>
  </r>
  <r>
    <n v="11211175"/>
    <n v="44525"/>
    <x v="2"/>
  </r>
  <r>
    <n v="11211191"/>
    <n v="31792"/>
    <x v="2"/>
  </r>
  <r>
    <n v="11211296"/>
    <n v="42521"/>
    <x v="2"/>
  </r>
  <r>
    <n v="11211324"/>
    <n v="28720"/>
    <x v="3"/>
  </r>
  <r>
    <n v="11211334"/>
    <n v="39681"/>
    <x v="0"/>
  </r>
  <r>
    <n v="11211347"/>
    <n v="36988"/>
    <x v="2"/>
  </r>
  <r>
    <n v="11211392"/>
    <n v="37213"/>
    <x v="0"/>
  </r>
  <r>
    <n v="11211474"/>
    <n v="26666"/>
    <x v="2"/>
  </r>
  <r>
    <n v="11211485"/>
    <n v="30313"/>
    <x v="2"/>
  </r>
  <r>
    <n v="11211524"/>
    <n v="19353"/>
    <x v="3"/>
  </r>
  <r>
    <n v="11211553"/>
    <n v="36988"/>
    <x v="0"/>
  </r>
  <r>
    <n v="11211578"/>
    <n v="30313"/>
    <x v="2"/>
  </r>
  <r>
    <n v="11211764"/>
    <n v="42521"/>
    <x v="2"/>
  </r>
  <r>
    <n v="11211858"/>
    <n v="19353"/>
    <x v="2"/>
  </r>
  <r>
    <n v="11211983"/>
    <n v="31729"/>
    <x v="2"/>
  </r>
  <r>
    <n v="11211985"/>
    <n v="31729"/>
    <x v="2"/>
  </r>
  <r>
    <n v="11211986"/>
    <n v="31729"/>
    <x v="0"/>
  </r>
  <r>
    <n v="11212039"/>
    <n v="28720"/>
    <x v="2"/>
  </r>
  <r>
    <n v="11212287"/>
    <n v="19353"/>
    <x v="0"/>
  </r>
  <r>
    <n v="11212405"/>
    <n v="44575"/>
    <x v="3"/>
  </r>
  <r>
    <n v="11212507"/>
    <n v="19353"/>
    <x v="3"/>
  </r>
  <r>
    <n v="11212630"/>
    <n v="19353"/>
    <x v="0"/>
  </r>
  <r>
    <n v="11212658"/>
    <n v="37051"/>
    <x v="2"/>
  </r>
  <r>
    <n v="11212703"/>
    <n v="28720"/>
    <x v="2"/>
  </r>
  <r>
    <n v="11212733"/>
    <n v="21407"/>
    <x v="3"/>
  </r>
  <r>
    <n v="11212748"/>
    <n v="28720"/>
    <x v="0"/>
  </r>
  <r>
    <n v="11212763"/>
    <n v="36988"/>
    <x v="3"/>
  </r>
  <r>
    <n v="11212788"/>
    <n v="39105"/>
    <x v="4"/>
  </r>
  <r>
    <n v="11212933"/>
    <n v="42521"/>
    <x v="3"/>
  </r>
  <r>
    <n v="11212961"/>
    <n v="39043"/>
    <x v="4"/>
  </r>
  <r>
    <n v="11213058"/>
    <n v="26666"/>
    <x v="2"/>
  </r>
  <r>
    <n v="11213077"/>
    <n v="42521"/>
    <x v="0"/>
  </r>
  <r>
    <n v="11213133"/>
    <n v="31729"/>
    <x v="3"/>
  </r>
  <r>
    <n v="11213241"/>
    <n v="28720"/>
    <x v="0"/>
  </r>
  <r>
    <n v="11213347"/>
    <n v="36988"/>
    <x v="2"/>
  </r>
  <r>
    <n v="11213499"/>
    <n v="44575"/>
    <x v="2"/>
  </r>
  <r>
    <n v="11213562"/>
    <n v="42521"/>
    <x v="3"/>
  </r>
  <r>
    <n v="11213854"/>
    <n v="26666"/>
    <x v="3"/>
  </r>
  <r>
    <n v="11213863"/>
    <n v="29675"/>
    <x v="0"/>
  </r>
  <r>
    <n v="11213876"/>
    <n v="21407"/>
    <x v="3"/>
  </r>
  <r>
    <n v="11214137"/>
    <n v="32367"/>
    <x v="0"/>
  </r>
  <r>
    <n v="11214140"/>
    <n v="32367"/>
    <x v="0"/>
  </r>
  <r>
    <n v="11214218"/>
    <n v="35209"/>
    <x v="3"/>
  </r>
  <r>
    <n v="11214248"/>
    <n v="32136"/>
    <x v="2"/>
  </r>
  <r>
    <n v="11214256"/>
    <n v="31792"/>
    <x v="2"/>
  </r>
  <r>
    <n v="11214536"/>
    <n v="19353"/>
    <x v="5"/>
  </r>
  <r>
    <n v="11214607"/>
    <n v="39681"/>
    <x v="1"/>
  </r>
  <r>
    <n v="11214703"/>
    <n v="31729"/>
    <x v="5"/>
  </r>
  <r>
    <n v="11214711"/>
    <n v="28720"/>
    <x v="0"/>
  </r>
  <r>
    <n v="11214749"/>
    <n v="31683"/>
    <x v="2"/>
  </r>
  <r>
    <n v="11214753"/>
    <n v="28720"/>
    <x v="2"/>
  </r>
  <r>
    <n v="11214754"/>
    <n v="44525"/>
    <x v="3"/>
  </r>
  <r>
    <n v="11214862"/>
    <n v="28720"/>
    <x v="0"/>
  </r>
  <r>
    <n v="11214870"/>
    <n v="42521"/>
    <x v="3"/>
  </r>
  <r>
    <n v="11214878"/>
    <n v="21407"/>
    <x v="3"/>
  </r>
  <r>
    <n v="11214879"/>
    <n v="39043"/>
    <x v="3"/>
  </r>
  <r>
    <n v="11214924"/>
    <n v="19353"/>
    <x v="3"/>
  </r>
  <r>
    <n v="11215007"/>
    <n v="37213"/>
    <x v="2"/>
  </r>
  <r>
    <n v="11215046"/>
    <n v="32136"/>
    <x v="2"/>
  </r>
  <r>
    <n v="11215060"/>
    <n v="30313"/>
    <x v="3"/>
  </r>
  <r>
    <n v="11215124"/>
    <n v="21407"/>
    <x v="3"/>
  </r>
  <r>
    <n v="11215146"/>
    <n v="44575"/>
    <x v="5"/>
  </r>
  <r>
    <n v="11215172"/>
    <n v="36988"/>
    <x v="3"/>
  </r>
  <r>
    <n v="11215237"/>
    <n v="39105"/>
    <x v="5"/>
  </r>
  <r>
    <n v="11215648"/>
    <n v="35209"/>
    <x v="3"/>
  </r>
  <r>
    <n v="11215784"/>
    <n v="26666"/>
    <x v="2"/>
  </r>
  <r>
    <n v="11216122"/>
    <n v="26666"/>
    <x v="0"/>
  </r>
  <r>
    <n v="11216173"/>
    <n v="42521"/>
    <x v="3"/>
  </r>
  <r>
    <n v="11216459"/>
    <n v="39043"/>
    <x v="4"/>
  </r>
  <r>
    <n v="11216462"/>
    <n v="42521"/>
    <x v="3"/>
  </r>
  <r>
    <n v="11216471"/>
    <n v="37627"/>
    <x v="2"/>
  </r>
  <r>
    <n v="11216489"/>
    <n v="28720"/>
    <x v="4"/>
  </r>
  <r>
    <n v="11216493"/>
    <n v="26666"/>
    <x v="2"/>
  </r>
  <r>
    <n v="11216531"/>
    <n v="28720"/>
    <x v="2"/>
  </r>
  <r>
    <n v="11216556"/>
    <n v="32367"/>
    <x v="3"/>
  </r>
  <r>
    <n v="11216724"/>
    <n v="26666"/>
    <x v="2"/>
  </r>
  <r>
    <n v="11217091"/>
    <n v="44525"/>
    <x v="2"/>
  </r>
  <r>
    <n v="11217093"/>
    <n v="29688"/>
    <x v="2"/>
  </r>
  <r>
    <n v="11217102"/>
    <n v="39681"/>
    <x v="4"/>
  </r>
  <r>
    <n v="11217103"/>
    <n v="42459"/>
    <x v="2"/>
  </r>
  <r>
    <n v="11217105"/>
    <n v="37213"/>
    <x v="2"/>
  </r>
  <r>
    <n v="11217172"/>
    <n v="19353"/>
    <x v="3"/>
  </r>
  <r>
    <n v="11217199"/>
    <n v="28720"/>
    <x v="3"/>
  </r>
  <r>
    <n v="11217205"/>
    <n v="28720"/>
    <x v="4"/>
  </r>
  <r>
    <n v="11217257"/>
    <n v="39043"/>
    <x v="2"/>
  </r>
  <r>
    <n v="11217538"/>
    <n v="39043"/>
    <x v="2"/>
  </r>
  <r>
    <n v="11217736"/>
    <n v="37627"/>
    <x v="2"/>
  </r>
  <r>
    <n v="11217900"/>
    <n v="36988"/>
    <x v="0"/>
  </r>
  <r>
    <n v="11217922"/>
    <n v="26666"/>
    <x v="0"/>
  </r>
  <r>
    <n v="11217964"/>
    <n v="42521"/>
    <x v="2"/>
  </r>
  <r>
    <n v="11217974"/>
    <n v="39681"/>
    <x v="0"/>
  </r>
  <r>
    <n v="11218156"/>
    <n v="39681"/>
    <x v="3"/>
  </r>
  <r>
    <n v="11218268"/>
    <n v="37263"/>
    <x v="2"/>
  </r>
  <r>
    <n v="11218271"/>
    <n v="39105"/>
    <x v="3"/>
  </r>
  <r>
    <n v="11218360"/>
    <n v="39043"/>
    <x v="2"/>
  </r>
  <r>
    <n v="11218454"/>
    <n v="31742"/>
    <x v="2"/>
  </r>
  <r>
    <n v="11218535"/>
    <n v="39043"/>
    <x v="3"/>
  </r>
  <r>
    <n v="11218773"/>
    <n v="44575"/>
    <x v="9"/>
  </r>
  <r>
    <n v="11218963"/>
    <n v="35159"/>
    <x v="0"/>
  </r>
  <r>
    <n v="11219076"/>
    <n v="37213"/>
    <x v="0"/>
  </r>
  <r>
    <n v="11219255"/>
    <n v="26666"/>
    <x v="5"/>
  </r>
  <r>
    <n v="11219350"/>
    <n v="28720"/>
    <x v="4"/>
  </r>
  <r>
    <n v="11219478"/>
    <n v="31792"/>
    <x v="4"/>
  </r>
  <r>
    <n v="11219492"/>
    <n v="21407"/>
    <x v="5"/>
  </r>
  <r>
    <n v="11219509"/>
    <n v="39043"/>
    <x v="4"/>
  </r>
  <r>
    <n v="11219547"/>
    <n v="26666"/>
    <x v="2"/>
  </r>
  <r>
    <n v="11219810"/>
    <n v="42521"/>
    <x v="0"/>
  </r>
  <r>
    <n v="11219831"/>
    <n v="28720"/>
    <x v="3"/>
  </r>
  <r>
    <n v="11220074"/>
    <n v="39043"/>
    <x v="4"/>
  </r>
  <r>
    <n v="11220124"/>
    <n v="29738"/>
    <x v="2"/>
  </r>
  <r>
    <n v="11220880"/>
    <n v="28720"/>
    <x v="2"/>
  </r>
  <r>
    <n v="11220882"/>
    <n v="28720"/>
    <x v="3"/>
  </r>
  <r>
    <n v="11220883"/>
    <n v="39105"/>
    <x v="9"/>
  </r>
  <r>
    <n v="11220887"/>
    <n v="28720"/>
    <x v="3"/>
  </r>
  <r>
    <n v="11220891"/>
    <n v="21407"/>
    <x v="3"/>
  </r>
  <r>
    <n v="11220892"/>
    <n v="28720"/>
    <x v="5"/>
  </r>
  <r>
    <n v="11220918"/>
    <n v="39043"/>
    <x v="5"/>
  </r>
  <r>
    <n v="11221450"/>
    <n v="39043"/>
    <x v="4"/>
  </r>
  <r>
    <n v="11222367"/>
    <n v="39043"/>
    <x v="2"/>
  </r>
  <r>
    <n v="11222850"/>
    <n v="39105"/>
    <x v="1"/>
  </r>
  <r>
    <n v="11223236"/>
    <n v="36988"/>
    <x v="5"/>
  </r>
  <r>
    <n v="11223696"/>
    <n v="37263"/>
    <x v="9"/>
  </r>
  <r>
    <n v="11223834"/>
    <n v="42521"/>
    <x v="3"/>
  </r>
  <r>
    <n v="11223840"/>
    <n v="37051"/>
    <x v="5"/>
  </r>
  <r>
    <n v="11224262"/>
    <n v="28720"/>
    <x v="3"/>
  </r>
  <r>
    <n v="11224266"/>
    <n v="28720"/>
    <x v="3"/>
  </r>
  <r>
    <n v="11224319"/>
    <n v="37263"/>
    <x v="5"/>
  </r>
  <r>
    <n v="11224454"/>
    <n v="37263"/>
    <x v="0"/>
  </r>
  <r>
    <n v="11224458"/>
    <n v="39043"/>
    <x v="5"/>
  </r>
  <r>
    <n v="11224684"/>
    <n v="31792"/>
    <x v="3"/>
  </r>
  <r>
    <n v="11224952"/>
    <n v="39043"/>
    <x v="3"/>
  </r>
  <r>
    <n v="11225340"/>
    <n v="26666"/>
    <x v="4"/>
  </r>
  <r>
    <n v="11225765"/>
    <n v="42521"/>
    <x v="5"/>
  </r>
  <r>
    <n v="11225960"/>
    <n v="39043"/>
    <x v="3"/>
  </r>
  <r>
    <n v="11226320"/>
    <n v="39681"/>
    <x v="0"/>
  </r>
  <r>
    <n v="11226377"/>
    <n v="31729"/>
    <x v="3"/>
  </r>
  <r>
    <n v="11226388"/>
    <n v="42521"/>
    <x v="3"/>
  </r>
  <r>
    <n v="11227217"/>
    <n v="18837"/>
    <x v="5"/>
  </r>
  <r>
    <n v="11227223"/>
    <n v="39043"/>
    <x v="5"/>
  </r>
  <r>
    <n v="11227682"/>
    <n v="42521"/>
    <x v="3"/>
  </r>
  <r>
    <n v="11227840"/>
    <n v="39105"/>
    <x v="0"/>
  </r>
  <r>
    <n v="11228498"/>
    <n v="21407"/>
    <x v="2"/>
  </r>
  <r>
    <n v="11228949"/>
    <n v="44575"/>
    <x v="5"/>
  </r>
  <r>
    <n v="11229027"/>
    <n v="39043"/>
    <x v="4"/>
  </r>
  <r>
    <n v="11229065"/>
    <n v="28720"/>
    <x v="4"/>
  </r>
  <r>
    <n v="11229299"/>
    <n v="28720"/>
    <x v="4"/>
  </r>
  <r>
    <n v="11229716"/>
    <n v="44575"/>
    <x v="9"/>
  </r>
  <r>
    <n v="11229743"/>
    <n v="28720"/>
    <x v="2"/>
  </r>
  <r>
    <n v="11230092"/>
    <n v="28720"/>
    <x v="0"/>
  </r>
  <r>
    <n v="11231114"/>
    <n v="31729"/>
    <x v="2"/>
  </r>
  <r>
    <n v="11231184"/>
    <n v="39043"/>
    <x v="5"/>
  </r>
  <r>
    <n v="11232170"/>
    <n v="39043"/>
    <x v="4"/>
  </r>
  <r>
    <n v="11232308"/>
    <n v="39043"/>
    <x v="4"/>
  </r>
  <r>
    <n v="11232450"/>
    <n v="28720"/>
    <x v="0"/>
  </r>
  <r>
    <n v="11232452"/>
    <n v="44575"/>
    <x v="3"/>
  </r>
  <r>
    <n v="11232456"/>
    <n v="26666"/>
    <x v="0"/>
  </r>
  <r>
    <n v="11233576"/>
    <n v="44513"/>
    <x v="2"/>
  </r>
  <r>
    <n v="11233635"/>
    <n v="39043"/>
    <x v="3"/>
  </r>
  <r>
    <n v="11233761"/>
    <n v="28720"/>
    <x v="2"/>
  </r>
  <r>
    <n v="11233813"/>
    <n v="21407"/>
    <x v="3"/>
  </r>
  <r>
    <n v="11233850"/>
    <n v="37263"/>
    <x v="5"/>
  </r>
  <r>
    <n v="11234121"/>
    <n v="37263"/>
    <x v="2"/>
  </r>
  <r>
    <n v="11234135"/>
    <n v="34190"/>
    <x v="3"/>
  </r>
  <r>
    <n v="11234137"/>
    <n v="39105"/>
    <x v="2"/>
  </r>
  <r>
    <n v="11234864"/>
    <n v="28720"/>
    <x v="4"/>
  </r>
  <r>
    <n v="11234865"/>
    <n v="21407"/>
    <x v="0"/>
  </r>
  <r>
    <n v="11235454"/>
    <n v="21407"/>
    <x v="2"/>
  </r>
  <r>
    <n v="11235755"/>
    <n v="44575"/>
    <x v="2"/>
  </r>
  <r>
    <n v="11235946"/>
    <n v="39043"/>
    <x v="3"/>
  </r>
  <r>
    <n v="11235948"/>
    <n v="34190"/>
    <x v="9"/>
  </r>
  <r>
    <n v="11235950"/>
    <n v="39056"/>
    <x v="3"/>
  </r>
  <r>
    <n v="11235954"/>
    <n v="39043"/>
    <x v="3"/>
  </r>
  <r>
    <n v="11235955"/>
    <n v="21407"/>
    <x v="2"/>
  </r>
  <r>
    <n v="11235956"/>
    <n v="8514"/>
    <x v="2"/>
  </r>
  <r>
    <n v="11237391"/>
    <n v="44513"/>
    <x v="3"/>
  </r>
  <r>
    <n v="11238085"/>
    <n v="39105"/>
    <x v="2"/>
  </r>
  <r>
    <n v="11238089"/>
    <n v="44575"/>
    <x v="8"/>
  </r>
  <r>
    <n v="11238090"/>
    <n v="21407"/>
    <x v="4"/>
  </r>
  <r>
    <n v="11238095"/>
    <n v="28720"/>
    <x v="3"/>
  </r>
  <r>
    <n v="11238097"/>
    <n v="28720"/>
    <x v="2"/>
  </r>
  <r>
    <n v="11238222"/>
    <n v="39105"/>
    <x v="3"/>
  </r>
  <r>
    <n v="11238568"/>
    <n v="44575"/>
    <x v="0"/>
  </r>
  <r>
    <n v="11238570"/>
    <n v="44575"/>
    <x v="2"/>
  </r>
  <r>
    <n v="11238579"/>
    <n v="28720"/>
    <x v="8"/>
  </r>
  <r>
    <n v="11238582"/>
    <n v="34190"/>
    <x v="2"/>
  </r>
  <r>
    <n v="11238649"/>
    <n v="39056"/>
    <x v="5"/>
  </r>
  <r>
    <n v="11238650"/>
    <n v="39105"/>
    <x v="3"/>
  </r>
  <r>
    <n v="11238661"/>
    <n v="39681"/>
    <x v="2"/>
  </r>
  <r>
    <n v="11239340"/>
    <n v="28720"/>
    <x v="4"/>
  </r>
  <r>
    <n v="11239620"/>
    <n v="44575"/>
    <x v="9"/>
  </r>
  <r>
    <n v="11239647"/>
    <n v="28720"/>
    <x v="3"/>
  </r>
  <r>
    <n v="11239648"/>
    <n v="28720"/>
    <x v="3"/>
  </r>
  <r>
    <n v="11239650"/>
    <n v="28720"/>
    <x v="3"/>
  </r>
  <r>
    <n v="11239652"/>
    <n v="28720"/>
    <x v="3"/>
  </r>
  <r>
    <n v="11241397"/>
    <n v="24320"/>
    <x v="0"/>
  </r>
  <r>
    <n v="11241440"/>
    <n v="44575"/>
    <x v="5"/>
  </r>
  <r>
    <n v="11241649"/>
    <n v="28720"/>
    <x v="4"/>
  </r>
  <r>
    <n v="11241732"/>
    <n v="21407"/>
    <x v="3"/>
  </r>
  <r>
    <n v="11241733"/>
    <n v="15827"/>
    <x v="0"/>
  </r>
  <r>
    <n v="11241735"/>
    <n v="28720"/>
    <x v="3"/>
  </r>
  <r>
    <n v="11241740"/>
    <n v="39105"/>
    <x v="2"/>
  </r>
  <r>
    <n v="11241930"/>
    <n v="19353"/>
    <x v="0"/>
  </r>
  <r>
    <n v="11241931"/>
    <n v="39681"/>
    <x v="0"/>
  </r>
  <r>
    <n v="11241934"/>
    <n v="37627"/>
    <x v="4"/>
  </r>
  <r>
    <n v="11241935"/>
    <n v="28720"/>
    <x v="3"/>
  </r>
  <r>
    <n v="11241936"/>
    <n v="28720"/>
    <x v="3"/>
  </r>
  <r>
    <n v="11242573"/>
    <n v="37263"/>
    <x v="5"/>
  </r>
  <r>
    <n v="11242678"/>
    <n v="44575"/>
    <x v="3"/>
  </r>
  <r>
    <n v="11242726"/>
    <n v="29675"/>
    <x v="2"/>
  </r>
  <r>
    <n v="11242861"/>
    <n v="21407"/>
    <x v="4"/>
  </r>
  <r>
    <n v="11242874"/>
    <n v="32367"/>
    <x v="2"/>
  </r>
  <r>
    <n v="11243806"/>
    <n v="39105"/>
    <x v="3"/>
  </r>
  <r>
    <n v="11244967"/>
    <n v="39043"/>
    <x v="1"/>
  </r>
  <r>
    <n v="11245045"/>
    <n v="37263"/>
    <x v="2"/>
  </r>
  <r>
    <n v="11245074"/>
    <n v="44575"/>
    <x v="9"/>
  </r>
  <r>
    <n v="11245152"/>
    <n v="28720"/>
    <x v="3"/>
  </r>
  <r>
    <n v="11245468"/>
    <n v="37627"/>
    <x v="0"/>
  </r>
  <r>
    <n v="11245767"/>
    <n v="39105"/>
    <x v="0"/>
  </r>
  <r>
    <n v="11246272"/>
    <n v="39681"/>
    <x v="1"/>
  </r>
  <r>
    <n v="11246353"/>
    <n v="26877"/>
    <x v="4"/>
  </r>
  <r>
    <n v="11246641"/>
    <n v="28720"/>
    <x v="3"/>
  </r>
  <r>
    <n v="11246659"/>
    <n v="19353"/>
    <x v="3"/>
  </r>
  <r>
    <n v="11246668"/>
    <n v="26163"/>
    <x v="2"/>
  </r>
  <r>
    <n v="11246671"/>
    <n v="39043"/>
    <x v="2"/>
  </r>
  <r>
    <n v="11246672"/>
    <n v="8514"/>
    <x v="2"/>
  </r>
  <r>
    <n v="11246676"/>
    <n v="39105"/>
    <x v="3"/>
  </r>
  <r>
    <n v="11248122"/>
    <n v="39105"/>
    <x v="3"/>
  </r>
  <r>
    <n v="11248124"/>
    <n v="28720"/>
    <x v="3"/>
  </r>
  <r>
    <n v="11248126"/>
    <n v="28720"/>
    <x v="3"/>
  </r>
  <r>
    <n v="11248272"/>
    <n v="39105"/>
    <x v="3"/>
  </r>
  <r>
    <n v="11248273"/>
    <n v="44575"/>
    <x v="3"/>
  </r>
  <r>
    <n v="11248800"/>
    <n v="39105"/>
    <x v="0"/>
  </r>
  <r>
    <n v="11249085"/>
    <n v="37263"/>
    <x v="5"/>
  </r>
  <r>
    <n v="11249094"/>
    <n v="31683"/>
    <x v="3"/>
  </r>
  <r>
    <n v="11249307"/>
    <n v="44525"/>
    <x v="3"/>
  </r>
  <r>
    <n v="11249342"/>
    <n v="44575"/>
    <x v="5"/>
  </r>
  <r>
    <n v="11249403"/>
    <n v="17161"/>
    <x v="2"/>
  </r>
  <r>
    <n v="11249810"/>
    <n v="44575"/>
    <x v="2"/>
  </r>
  <r>
    <n v="11249813"/>
    <n v="37213"/>
    <x v="10"/>
  </r>
  <r>
    <n v="11249815"/>
    <n v="44575"/>
    <x v="4"/>
  </r>
  <r>
    <n v="11249816"/>
    <n v="44575"/>
    <x v="0"/>
  </r>
  <r>
    <n v="11249818"/>
    <n v="39681"/>
    <x v="4"/>
  </r>
  <r>
    <n v="11249992"/>
    <n v="37263"/>
    <x v="3"/>
  </r>
  <r>
    <n v="11249993"/>
    <n v="21407"/>
    <x v="4"/>
  </r>
  <r>
    <n v="11250033"/>
    <n v="44575"/>
    <x v="5"/>
  </r>
  <r>
    <n v="11250035"/>
    <n v="37263"/>
    <x v="2"/>
  </r>
  <r>
    <n v="11250037"/>
    <n v="44575"/>
    <x v="2"/>
  </r>
  <r>
    <n v="11250063"/>
    <n v="31683"/>
    <x v="3"/>
  </r>
  <r>
    <n v="11250419"/>
    <n v="21407"/>
    <x v="0"/>
  </r>
  <r>
    <n v="11250649"/>
    <n v="31742"/>
    <x v="0"/>
  </r>
  <r>
    <n v="11251176"/>
    <n v="39105"/>
    <x v="2"/>
  </r>
  <r>
    <n v="11251177"/>
    <n v="15827"/>
    <x v="5"/>
  </r>
  <r>
    <n v="11251179"/>
    <n v="26149"/>
    <x v="5"/>
  </r>
  <r>
    <n v="11251181"/>
    <n v="15827"/>
    <x v="3"/>
  </r>
  <r>
    <n v="11251184"/>
    <n v="19475"/>
    <x v="2"/>
  </r>
  <r>
    <n v="11251199"/>
    <n v="28720"/>
    <x v="2"/>
  </r>
  <r>
    <n v="11251211"/>
    <n v="28720"/>
    <x v="3"/>
  </r>
  <r>
    <n v="11251768"/>
    <n v="37263"/>
    <x v="4"/>
  </r>
  <r>
    <n v="11253709"/>
    <n v="39043"/>
    <x v="3"/>
  </r>
  <r>
    <n v="11253886"/>
    <n v="44575"/>
    <x v="3"/>
  </r>
  <r>
    <n v="11254198"/>
    <n v="44575"/>
    <x v="2"/>
  </r>
  <r>
    <n v="11254200"/>
    <n v="39681"/>
    <x v="3"/>
  </r>
  <r>
    <n v="11254453"/>
    <n v="21407"/>
    <x v="4"/>
  </r>
  <r>
    <n v="11255429"/>
    <n v="26666"/>
    <x v="3"/>
  </r>
  <r>
    <n v="11255504"/>
    <n v="31729"/>
    <x v="3"/>
  </r>
  <r>
    <n v="11255513"/>
    <n v="44575"/>
    <x v="2"/>
  </r>
  <r>
    <n v="11255539"/>
    <n v="44575"/>
    <x v="0"/>
  </r>
  <r>
    <n v="11255557"/>
    <n v="39056"/>
    <x v="10"/>
  </r>
  <r>
    <n v="11255561"/>
    <n v="31633"/>
    <x v="0"/>
  </r>
  <r>
    <n v="11255573"/>
    <n v="37263"/>
    <x v="2"/>
  </r>
  <r>
    <n v="11255576"/>
    <n v="37263"/>
    <x v="2"/>
  </r>
  <r>
    <n v="11255585"/>
    <n v="39105"/>
    <x v="1"/>
  </r>
  <r>
    <n v="11255586"/>
    <n v="31729"/>
    <x v="3"/>
  </r>
  <r>
    <n v="11255587"/>
    <n v="39043"/>
    <x v="2"/>
  </r>
  <r>
    <n v="11255592"/>
    <n v="28720"/>
    <x v="3"/>
  </r>
  <r>
    <n v="11255609"/>
    <n v="28720"/>
    <x v="0"/>
  </r>
  <r>
    <n v="11255628"/>
    <n v="31792"/>
    <x v="3"/>
  </r>
  <r>
    <n v="11255631"/>
    <n v="31792"/>
    <x v="2"/>
  </r>
  <r>
    <n v="11256658"/>
    <n v="44575"/>
    <x v="9"/>
  </r>
  <r>
    <n v="11256979"/>
    <n v="28720"/>
    <x v="4"/>
  </r>
  <r>
    <n v="11257075"/>
    <n v="21407"/>
    <x v="3"/>
  </r>
  <r>
    <n v="11257545"/>
    <n v="28720"/>
    <x v="3"/>
  </r>
  <r>
    <n v="11257546"/>
    <n v="21407"/>
    <x v="2"/>
  </r>
  <r>
    <n v="11257681"/>
    <n v="39681"/>
    <x v="0"/>
  </r>
  <r>
    <n v="11258084"/>
    <n v="44575"/>
    <x v="9"/>
  </r>
  <r>
    <n v="11258090"/>
    <n v="44575"/>
    <x v="5"/>
  </r>
  <r>
    <n v="11258099"/>
    <n v="35209"/>
    <x v="5"/>
  </r>
  <r>
    <n v="11258134"/>
    <n v="35209"/>
    <x v="9"/>
  </r>
  <r>
    <n v="11258137"/>
    <n v="32367"/>
    <x v="5"/>
  </r>
  <r>
    <n v="11258178"/>
    <n v="28720"/>
    <x v="2"/>
  </r>
  <r>
    <n v="11258581"/>
    <n v="37213"/>
    <x v="5"/>
  </r>
  <r>
    <n v="11258582"/>
    <n v="35209"/>
    <x v="9"/>
  </r>
  <r>
    <n v="11258584"/>
    <n v="37263"/>
    <x v="9"/>
  </r>
  <r>
    <n v="11258596"/>
    <n v="39681"/>
    <x v="9"/>
  </r>
  <r>
    <n v="11258597"/>
    <n v="39681"/>
    <x v="5"/>
  </r>
  <r>
    <n v="11258598"/>
    <n v="44575"/>
    <x v="3"/>
  </r>
  <r>
    <n v="11258600"/>
    <n v="44575"/>
    <x v="3"/>
  </r>
  <r>
    <n v="11258604"/>
    <n v="44513"/>
    <x v="5"/>
  </r>
  <r>
    <n v="11258606"/>
    <n v="44525"/>
    <x v="3"/>
  </r>
  <r>
    <n v="11258621"/>
    <n v="26149"/>
    <x v="3"/>
  </r>
  <r>
    <n v="11258670"/>
    <n v="37263"/>
    <x v="2"/>
  </r>
  <r>
    <n v="11258681"/>
    <n v="44575"/>
    <x v="5"/>
  </r>
  <r>
    <n v="11258713"/>
    <n v="39681"/>
    <x v="3"/>
  </r>
  <r>
    <n v="11258729"/>
    <n v="34190"/>
    <x v="5"/>
  </r>
  <r>
    <n v="11258731"/>
    <n v="44575"/>
    <x v="2"/>
  </r>
  <r>
    <n v="11258735"/>
    <n v="34190"/>
    <x v="5"/>
  </r>
  <r>
    <n v="11258741"/>
    <n v="39043"/>
    <x v="2"/>
  </r>
  <r>
    <n v="11258764"/>
    <n v="39681"/>
    <x v="5"/>
  </r>
  <r>
    <n v="11258773"/>
    <n v="39043"/>
    <x v="2"/>
  </r>
  <r>
    <n v="11258846"/>
    <n v="30313"/>
    <x v="5"/>
  </r>
  <r>
    <n v="11258847"/>
    <n v="32367"/>
    <x v="2"/>
  </r>
  <r>
    <n v="11258860"/>
    <n v="28720"/>
    <x v="0"/>
  </r>
  <r>
    <n v="11258862"/>
    <n v="39681"/>
    <x v="2"/>
  </r>
  <r>
    <n v="11259170"/>
    <n v="15827"/>
    <x v="2"/>
  </r>
  <r>
    <n v="11260761"/>
    <n v="44575"/>
    <x v="3"/>
  </r>
  <r>
    <n v="11260767"/>
    <n v="39105"/>
    <x v="2"/>
  </r>
  <r>
    <n v="11260802"/>
    <n v="44575"/>
    <x v="5"/>
  </r>
  <r>
    <n v="11260804"/>
    <n v="44575"/>
    <x v="9"/>
  </r>
  <r>
    <n v="11260813"/>
    <n v="44575"/>
    <x v="3"/>
  </r>
  <r>
    <n v="11260814"/>
    <n v="44575"/>
    <x v="5"/>
  </r>
  <r>
    <n v="11260838"/>
    <n v="32367"/>
    <x v="9"/>
  </r>
  <r>
    <n v="11260858"/>
    <n v="28720"/>
    <x v="3"/>
  </r>
  <r>
    <n v="11260861"/>
    <n v="39681"/>
    <x v="5"/>
  </r>
  <r>
    <n v="11260862"/>
    <n v="39681"/>
    <x v="9"/>
  </r>
  <r>
    <n v="11260863"/>
    <n v="44575"/>
    <x v="5"/>
  </r>
  <r>
    <n v="11260881"/>
    <n v="39056"/>
    <x v="2"/>
  </r>
  <r>
    <n v="11260895"/>
    <n v="37213"/>
    <x v="3"/>
  </r>
  <r>
    <n v="11260906"/>
    <n v="44575"/>
    <x v="5"/>
  </r>
  <r>
    <n v="11260907"/>
    <n v="44575"/>
    <x v="5"/>
  </r>
  <r>
    <n v="11260917"/>
    <n v="28720"/>
    <x v="2"/>
  </r>
  <r>
    <n v="11260920"/>
    <n v="31729"/>
    <x v="3"/>
  </r>
  <r>
    <n v="11260932"/>
    <n v="39681"/>
    <x v="2"/>
  </r>
  <r>
    <n v="11261065"/>
    <n v="44575"/>
    <x v="5"/>
  </r>
  <r>
    <n v="11261066"/>
    <n v="44575"/>
    <x v="3"/>
  </r>
  <r>
    <n v="11261242"/>
    <n v="39681"/>
    <x v="3"/>
  </r>
  <r>
    <n v="11261244"/>
    <n v="39681"/>
    <x v="0"/>
  </r>
  <r>
    <n v="11261245"/>
    <n v="44575"/>
    <x v="3"/>
  </r>
  <r>
    <n v="11261314"/>
    <n v="39681"/>
    <x v="2"/>
  </r>
  <r>
    <n v="11261381"/>
    <n v="44575"/>
    <x v="3"/>
  </r>
  <r>
    <n v="11261460"/>
    <n v="44575"/>
    <x v="3"/>
  </r>
  <r>
    <n v="11261480"/>
    <n v="44575"/>
    <x v="3"/>
  </r>
  <r>
    <n v="11261901"/>
    <n v="37263"/>
    <x v="9"/>
  </r>
  <r>
    <n v="11261909"/>
    <n v="39681"/>
    <x v="5"/>
  </r>
  <r>
    <n v="11261910"/>
    <n v="39681"/>
    <x v="5"/>
  </r>
  <r>
    <n v="11261911"/>
    <n v="37263"/>
    <x v="5"/>
  </r>
  <r>
    <n v="11261993"/>
    <n v="39681"/>
    <x v="5"/>
  </r>
  <r>
    <n v="11262170"/>
    <n v="44575"/>
    <x v="3"/>
  </r>
  <r>
    <n v="11262172"/>
    <n v="44575"/>
    <x v="5"/>
  </r>
  <r>
    <n v="11262764"/>
    <n v="44575"/>
    <x v="3"/>
  </r>
  <r>
    <n v="11262777"/>
    <n v="44575"/>
    <x v="3"/>
  </r>
  <r>
    <n v="11262798"/>
    <n v="44575"/>
    <x v="3"/>
  </r>
  <r>
    <n v="11262888"/>
    <n v="19353"/>
    <x v="0"/>
  </r>
  <r>
    <n v="11262906"/>
    <n v="39043"/>
    <x v="8"/>
  </r>
  <r>
    <n v="11263620"/>
    <n v="37263"/>
    <x v="9"/>
  </r>
  <r>
    <n v="11263621"/>
    <n v="37263"/>
    <x v="5"/>
  </r>
  <r>
    <n v="11263622"/>
    <n v="32367"/>
    <x v="3"/>
  </r>
  <r>
    <n v="11263625"/>
    <n v="15827"/>
    <x v="2"/>
  </r>
  <r>
    <n v="11263627"/>
    <n v="39105"/>
    <x v="5"/>
  </r>
  <r>
    <n v="11263686"/>
    <n v="44575"/>
    <x v="9"/>
  </r>
  <r>
    <n v="11263687"/>
    <n v="39043"/>
    <x v="3"/>
  </r>
  <r>
    <n v="11263688"/>
    <n v="39681"/>
    <x v="3"/>
  </r>
  <r>
    <n v="11263689"/>
    <n v="39681"/>
    <x v="2"/>
  </r>
  <r>
    <n v="11263690"/>
    <n v="44575"/>
    <x v="3"/>
  </r>
  <r>
    <n v="11263694"/>
    <n v="32367"/>
    <x v="3"/>
  </r>
  <r>
    <n v="11263711"/>
    <n v="39043"/>
    <x v="3"/>
  </r>
  <r>
    <n v="11263713"/>
    <n v="32367"/>
    <x v="3"/>
  </r>
  <r>
    <n v="11263716"/>
    <n v="39681"/>
    <x v="3"/>
  </r>
  <r>
    <n v="11263718"/>
    <n v="44575"/>
    <x v="5"/>
  </r>
  <r>
    <n v="11263727"/>
    <n v="44575"/>
    <x v="9"/>
  </r>
  <r>
    <n v="11263730"/>
    <n v="44525"/>
    <x v="5"/>
  </r>
  <r>
    <n v="11263833"/>
    <n v="44575"/>
    <x v="3"/>
  </r>
  <r>
    <n v="11263834"/>
    <n v="39681"/>
    <x v="2"/>
  </r>
  <r>
    <n v="11263843"/>
    <n v="15827"/>
    <x v="0"/>
  </r>
  <r>
    <n v="11263848"/>
    <n v="26149"/>
    <x v="2"/>
  </r>
  <r>
    <n v="11263858"/>
    <n v="32367"/>
    <x v="3"/>
  </r>
  <r>
    <n v="11264106"/>
    <n v="28720"/>
    <x v="2"/>
  </r>
  <r>
    <n v="11264109"/>
    <n v="37263"/>
    <x v="9"/>
  </r>
  <r>
    <n v="11264171"/>
    <n v="37263"/>
    <x v="9"/>
  </r>
  <r>
    <n v="11264172"/>
    <n v="44575"/>
    <x v="5"/>
  </r>
  <r>
    <n v="11264175"/>
    <n v="44575"/>
    <x v="3"/>
  </r>
  <r>
    <n v="11264176"/>
    <n v="39681"/>
    <x v="2"/>
  </r>
  <r>
    <n v="11264274"/>
    <n v="39681"/>
    <x v="5"/>
  </r>
  <r>
    <n v="11264276"/>
    <n v="39681"/>
    <x v="3"/>
  </r>
  <r>
    <n v="11264278"/>
    <n v="32367"/>
    <x v="5"/>
  </r>
  <r>
    <n v="11264385"/>
    <n v="44575"/>
    <x v="3"/>
  </r>
  <r>
    <n v="11264387"/>
    <n v="44575"/>
    <x v="5"/>
  </r>
  <r>
    <n v="11264545"/>
    <n v="28720"/>
    <x v="0"/>
  </r>
  <r>
    <n v="11264548"/>
    <n v="32367"/>
    <x v="9"/>
  </r>
  <r>
    <n v="11264617"/>
    <n v="39105"/>
    <x v="2"/>
  </r>
  <r>
    <n v="11264619"/>
    <n v="37263"/>
    <x v="3"/>
  </r>
  <r>
    <n v="11264621"/>
    <n v="31792"/>
    <x v="3"/>
  </r>
  <r>
    <n v="11264622"/>
    <n v="39105"/>
    <x v="5"/>
  </r>
  <r>
    <n v="11264679"/>
    <n v="37263"/>
    <x v="5"/>
  </r>
  <r>
    <n v="11264680"/>
    <n v="44575"/>
    <x v="3"/>
  </r>
  <r>
    <n v="11264983"/>
    <n v="39105"/>
    <x v="4"/>
  </r>
  <r>
    <n v="11265053"/>
    <n v="39105"/>
    <x v="3"/>
  </r>
  <r>
    <n v="11265054"/>
    <n v="37263"/>
    <x v="0"/>
  </r>
  <r>
    <n v="11265071"/>
    <n v="39043"/>
    <x v="0"/>
  </r>
  <r>
    <n v="11265209"/>
    <n v="39105"/>
    <x v="3"/>
  </r>
  <r>
    <n v="11266022"/>
    <n v="44575"/>
    <x v="3"/>
  </r>
  <r>
    <n v="11266046"/>
    <n v="39681"/>
    <x v="0"/>
  </r>
  <r>
    <n v="11266047"/>
    <n v="39681"/>
    <x v="3"/>
  </r>
  <r>
    <n v="11266165"/>
    <n v="39105"/>
    <x v="5"/>
  </r>
  <r>
    <n v="11266166"/>
    <n v="31792"/>
    <x v="0"/>
  </r>
  <r>
    <n v="11266167"/>
    <n v="31792"/>
    <x v="0"/>
  </r>
  <r>
    <n v="11266268"/>
    <n v="39681"/>
    <x v="5"/>
  </r>
  <r>
    <n v="11266551"/>
    <n v="30313"/>
    <x v="5"/>
  </r>
  <r>
    <n v="11266552"/>
    <n v="35209"/>
    <x v="3"/>
  </r>
  <r>
    <n v="11266553"/>
    <n v="39681"/>
    <x v="2"/>
  </r>
  <r>
    <n v="11266561"/>
    <n v="30313"/>
    <x v="9"/>
  </r>
  <r>
    <n v="11266566"/>
    <n v="34190"/>
    <x v="5"/>
  </r>
  <r>
    <n v="11266571"/>
    <n v="39043"/>
    <x v="2"/>
  </r>
  <r>
    <n v="11266575"/>
    <n v="28720"/>
    <x v="3"/>
  </r>
  <r>
    <n v="11266578"/>
    <n v="28720"/>
    <x v="0"/>
  </r>
  <r>
    <n v="11266615"/>
    <n v="28720"/>
    <x v="3"/>
  </r>
  <r>
    <n v="11266618"/>
    <n v="28720"/>
    <x v="0"/>
  </r>
  <r>
    <n v="11266630"/>
    <n v="35209"/>
    <x v="3"/>
  </r>
  <r>
    <n v="11266673"/>
    <n v="32367"/>
    <x v="5"/>
  </r>
  <r>
    <n v="11266702"/>
    <n v="28720"/>
    <x v="5"/>
  </r>
  <r>
    <n v="11266741"/>
    <n v="39105"/>
    <x v="4"/>
  </r>
  <r>
    <n v="11266755"/>
    <n v="44575"/>
    <x v="9"/>
  </r>
  <r>
    <n v="11266824"/>
    <n v="44575"/>
    <x v="5"/>
  </r>
  <r>
    <n v="11266840"/>
    <n v="37263"/>
    <x v="9"/>
  </r>
  <r>
    <n v="11266842"/>
    <n v="32367"/>
    <x v="2"/>
  </r>
  <r>
    <n v="11266845"/>
    <n v="39043"/>
    <x v="3"/>
  </r>
  <r>
    <n v="11266846"/>
    <n v="44575"/>
    <x v="5"/>
  </r>
  <r>
    <n v="11266880"/>
    <n v="28720"/>
    <x v="0"/>
  </r>
  <r>
    <n v="11266905"/>
    <n v="44575"/>
    <x v="9"/>
  </r>
  <r>
    <n v="11266906"/>
    <n v="37263"/>
    <x v="5"/>
  </r>
  <r>
    <n v="11266907"/>
    <n v="39681"/>
    <x v="3"/>
  </r>
  <r>
    <n v="11267029"/>
    <n v="44575"/>
    <x v="5"/>
  </r>
  <r>
    <n v="11267030"/>
    <n v="44575"/>
    <x v="5"/>
  </r>
  <r>
    <n v="11267088"/>
    <n v="39043"/>
    <x v="2"/>
  </r>
  <r>
    <n v="11267119"/>
    <n v="35209"/>
    <x v="5"/>
  </r>
  <r>
    <n v="11267381"/>
    <n v="44525"/>
    <x v="3"/>
  </r>
  <r>
    <n v="11267532"/>
    <n v="39681"/>
    <x v="0"/>
  </r>
  <r>
    <n v="11267533"/>
    <n v="39681"/>
    <x v="3"/>
  </r>
  <r>
    <n v="11267733"/>
    <n v="44575"/>
    <x v="3"/>
  </r>
  <r>
    <n v="11268063"/>
    <n v="31792"/>
    <x v="3"/>
  </r>
  <r>
    <n v="11268064"/>
    <n v="39043"/>
    <x v="0"/>
  </r>
  <r>
    <n v="11268069"/>
    <n v="44575"/>
    <x v="5"/>
  </r>
  <r>
    <n v="11268431"/>
    <n v="37263"/>
    <x v="3"/>
  </r>
  <r>
    <n v="11268876"/>
    <n v="44575"/>
    <x v="5"/>
  </r>
  <r>
    <n v="11268938"/>
    <n v="39105"/>
    <x v="3"/>
  </r>
  <r>
    <n v="11268945"/>
    <n v="44575"/>
    <x v="2"/>
  </r>
  <r>
    <n v="11268947"/>
    <n v="44575"/>
    <x v="5"/>
  </r>
  <r>
    <n v="11269015"/>
    <n v="31792"/>
    <x v="0"/>
  </r>
  <r>
    <n v="11269233"/>
    <n v="39681"/>
    <x v="5"/>
  </r>
  <r>
    <n v="11269242"/>
    <n v="39681"/>
    <x v="0"/>
  </r>
  <r>
    <n v="11269632"/>
    <n v="37263"/>
    <x v="5"/>
  </r>
  <r>
    <n v="11269633"/>
    <n v="39105"/>
    <x v="3"/>
  </r>
  <r>
    <n v="11269805"/>
    <n v="39105"/>
    <x v="2"/>
  </r>
  <r>
    <n v="11269806"/>
    <n v="31792"/>
    <x v="3"/>
  </r>
  <r>
    <n v="11269807"/>
    <n v="39105"/>
    <x v="5"/>
  </r>
  <r>
    <n v="11269885"/>
    <n v="39681"/>
    <x v="3"/>
  </r>
  <r>
    <n v="11269920"/>
    <n v="44575"/>
    <x v="0"/>
  </r>
  <r>
    <n v="11269921"/>
    <n v="44575"/>
    <x v="2"/>
  </r>
  <r>
    <n v="11270668"/>
    <n v="37263"/>
    <x v="5"/>
  </r>
  <r>
    <n v="11270673"/>
    <n v="44575"/>
    <x v="9"/>
  </r>
  <r>
    <n v="11270674"/>
    <n v="39681"/>
    <x v="9"/>
  </r>
  <r>
    <n v="11270675"/>
    <n v="44575"/>
    <x v="5"/>
  </r>
  <r>
    <n v="11270679"/>
    <n v="39681"/>
    <x v="5"/>
  </r>
  <r>
    <n v="11270680"/>
    <n v="39681"/>
    <x v="3"/>
  </r>
  <r>
    <n v="11270686"/>
    <n v="44575"/>
    <x v="0"/>
  </r>
  <r>
    <n v="11270688"/>
    <n v="32367"/>
    <x v="10"/>
  </r>
  <r>
    <n v="11270690"/>
    <n v="44575"/>
    <x v="3"/>
  </r>
  <r>
    <n v="11270693"/>
    <n v="32367"/>
    <x v="11"/>
  </r>
  <r>
    <n v="11270731"/>
    <n v="44575"/>
    <x v="9"/>
  </r>
  <r>
    <n v="11270741"/>
    <n v="37263"/>
    <x v="9"/>
  </r>
  <r>
    <n v="11270743"/>
    <n v="39681"/>
    <x v="9"/>
  </r>
  <r>
    <n v="11270755"/>
    <n v="35209"/>
    <x v="3"/>
  </r>
  <r>
    <n v="11270756"/>
    <n v="30313"/>
    <x v="5"/>
  </r>
  <r>
    <n v="11270757"/>
    <n v="32367"/>
    <x v="2"/>
  </r>
  <r>
    <n v="11270760"/>
    <n v="39105"/>
    <x v="3"/>
  </r>
  <r>
    <n v="11270764"/>
    <n v="39681"/>
    <x v="3"/>
  </r>
  <r>
    <n v="11270770"/>
    <n v="44575"/>
    <x v="5"/>
  </r>
  <r>
    <n v="11270777"/>
    <n v="44575"/>
    <x v="9"/>
  </r>
  <r>
    <n v="11270779"/>
    <n v="32367"/>
    <x v="3"/>
  </r>
  <r>
    <n v="11270818"/>
    <n v="39043"/>
    <x v="3"/>
  </r>
  <r>
    <n v="11270830"/>
    <n v="44575"/>
    <x v="5"/>
  </r>
  <r>
    <n v="11270934"/>
    <n v="37263"/>
    <x v="9"/>
  </r>
  <r>
    <n v="11271347"/>
    <n v="39681"/>
    <x v="5"/>
  </r>
  <r>
    <n v="11271349"/>
    <n v="39681"/>
    <x v="5"/>
  </r>
  <r>
    <n v="11271350"/>
    <n v="39681"/>
    <x v="5"/>
  </r>
  <r>
    <n v="11271353"/>
    <n v="28720"/>
    <x v="3"/>
  </r>
  <r>
    <n v="11271354"/>
    <n v="34190"/>
    <x v="3"/>
  </r>
  <r>
    <n v="11271357"/>
    <n v="28720"/>
    <x v="3"/>
  </r>
  <r>
    <n v="11271359"/>
    <n v="34190"/>
    <x v="3"/>
  </r>
  <r>
    <n v="11271361"/>
    <n v="39043"/>
    <x v="0"/>
  </r>
  <r>
    <n v="11271362"/>
    <n v="39681"/>
    <x v="2"/>
  </r>
  <r>
    <n v="11271363"/>
    <n v="28720"/>
    <x v="0"/>
  </r>
  <r>
    <n v="11271364"/>
    <n v="28720"/>
    <x v="3"/>
  </r>
  <r>
    <n v="11271365"/>
    <n v="28720"/>
    <x v="3"/>
  </r>
  <r>
    <n v="11271366"/>
    <n v="39681"/>
    <x v="2"/>
  </r>
  <r>
    <n v="11271367"/>
    <n v="35209"/>
    <x v="3"/>
  </r>
  <r>
    <n v="11271368"/>
    <n v="28720"/>
    <x v="0"/>
  </r>
  <r>
    <n v="11271370"/>
    <n v="39681"/>
    <x v="5"/>
  </r>
  <r>
    <n v="11271371"/>
    <n v="28720"/>
    <x v="3"/>
  </r>
  <r>
    <n v="11271389"/>
    <n v="34190"/>
    <x v="5"/>
  </r>
  <r>
    <n v="11271421"/>
    <n v="44575"/>
    <x v="3"/>
  </r>
  <r>
    <n v="11271993"/>
    <n v="35209"/>
    <x v="3"/>
  </r>
  <r>
    <n v="11271996"/>
    <n v="30313"/>
    <x v="5"/>
  </r>
  <r>
    <n v="11271997"/>
    <n v="32367"/>
    <x v="2"/>
  </r>
  <r>
    <n v="11272001"/>
    <n v="32367"/>
    <x v="3"/>
  </r>
  <r>
    <n v="11272143"/>
    <n v="44575"/>
    <x v="9"/>
  </r>
  <r>
    <n v="11272226"/>
    <n v="39681"/>
    <x v="5"/>
  </r>
  <r>
    <n v="11272266"/>
    <n v="39681"/>
    <x v="2"/>
  </r>
  <r>
    <n v="11272412"/>
    <n v="44525"/>
    <x v="3"/>
  </r>
  <r>
    <n v="11272426"/>
    <n v="30313"/>
    <x v="5"/>
  </r>
  <r>
    <n v="11272427"/>
    <n v="35209"/>
    <x v="3"/>
  </r>
  <r>
    <n v="11272431"/>
    <n v="32367"/>
    <x v="2"/>
  </r>
  <r>
    <n v="11272890"/>
    <n v="39105"/>
    <x v="5"/>
  </r>
  <r>
    <n v="11272892"/>
    <n v="39105"/>
    <x v="5"/>
  </r>
  <r>
    <n v="11272951"/>
    <n v="39056"/>
    <x v="5"/>
  </r>
  <r>
    <n v="11272996"/>
    <n v="39056"/>
    <x v="2"/>
  </r>
  <r>
    <n v="11273016"/>
    <n v="39056"/>
    <x v="5"/>
  </r>
  <r>
    <n v="11273017"/>
    <n v="44525"/>
    <x v="2"/>
  </r>
  <r>
    <n v="11273069"/>
    <n v="44575"/>
    <x v="5"/>
  </r>
  <r>
    <n v="11273142"/>
    <n v="28720"/>
    <x v="0"/>
  </r>
  <r>
    <n v="11273238"/>
    <n v="37263"/>
    <x v="0"/>
  </r>
  <r>
    <n v="11273460"/>
    <n v="31729"/>
    <x v="0"/>
  </r>
  <r>
    <n v="11273495"/>
    <n v="39043"/>
    <x v="2"/>
  </r>
  <r>
    <n v="11273496"/>
    <n v="31729"/>
    <x v="3"/>
  </r>
  <r>
    <n v="11273497"/>
    <n v="39105"/>
    <x v="5"/>
  </r>
  <r>
    <n v="11274205"/>
    <n v="39105"/>
    <x v="10"/>
  </r>
  <r>
    <n v="11274563"/>
    <n v="32367"/>
    <x v="5"/>
  </r>
  <r>
    <n v="11274569"/>
    <n v="32367"/>
    <x v="5"/>
  </r>
  <r>
    <n v="11274600"/>
    <n v="34190"/>
    <x v="3"/>
  </r>
  <r>
    <n v="11274603"/>
    <n v="28720"/>
    <x v="3"/>
  </r>
  <r>
    <n v="11274606"/>
    <n v="28720"/>
    <x v="2"/>
  </r>
  <r>
    <n v="11274645"/>
    <n v="37263"/>
    <x v="9"/>
  </r>
  <r>
    <n v="11274646"/>
    <n v="37263"/>
    <x v="5"/>
  </r>
  <r>
    <n v="11274753"/>
    <n v="37263"/>
    <x v="9"/>
  </r>
  <r>
    <n v="11274755"/>
    <n v="39043"/>
    <x v="3"/>
  </r>
  <r>
    <n v="11274756"/>
    <n v="32367"/>
    <x v="3"/>
  </r>
  <r>
    <n v="11274868"/>
    <n v="39105"/>
    <x v="4"/>
  </r>
  <r>
    <n v="11275045"/>
    <n v="37263"/>
    <x v="5"/>
  </r>
  <r>
    <n v="11275078"/>
    <n v="28121"/>
    <x v="9"/>
  </r>
  <r>
    <n v="11275079"/>
    <n v="37263"/>
    <x v="9"/>
  </r>
  <r>
    <n v="11275090"/>
    <n v="39681"/>
    <x v="5"/>
  </r>
  <r>
    <n v="11275091"/>
    <n v="44575"/>
    <x v="2"/>
  </r>
  <r>
    <n v="11275094"/>
    <n v="39681"/>
    <x v="2"/>
  </r>
  <r>
    <n v="11275142"/>
    <n v="28720"/>
    <x v="10"/>
  </r>
  <r>
    <n v="11275143"/>
    <n v="39681"/>
    <x v="3"/>
  </r>
  <r>
    <n v="11275144"/>
    <n v="39105"/>
    <x v="3"/>
  </r>
  <r>
    <n v="11275147"/>
    <n v="39681"/>
    <x v="3"/>
  </r>
  <r>
    <n v="11275219"/>
    <n v="44575"/>
    <x v="9"/>
  </r>
  <r>
    <n v="11275900"/>
    <n v="37263"/>
    <x v="5"/>
  </r>
  <r>
    <n v="11275902"/>
    <n v="44575"/>
    <x v="9"/>
  </r>
  <r>
    <n v="11276015"/>
    <n v="39043"/>
    <x v="3"/>
  </r>
  <r>
    <n v="11276016"/>
    <n v="44575"/>
    <x v="5"/>
  </r>
  <r>
    <n v="11276454"/>
    <n v="39043"/>
    <x v="3"/>
  </r>
  <r>
    <n v="11276502"/>
    <n v="37263"/>
    <x v="0"/>
  </r>
  <r>
    <n v="11276595"/>
    <n v="39043"/>
    <x v="2"/>
  </r>
  <r>
    <n v="11276597"/>
    <n v="31729"/>
    <x v="3"/>
  </r>
  <r>
    <n v="11276598"/>
    <n v="39105"/>
    <x v="5"/>
  </r>
  <r>
    <n v="11276643"/>
    <n v="31683"/>
    <x v="0"/>
  </r>
  <r>
    <n v="11277220"/>
    <n v="37263"/>
    <x v="3"/>
  </r>
  <r>
    <n v="11277222"/>
    <n v="37263"/>
    <x v="0"/>
  </r>
  <r>
    <n v="11277281"/>
    <n v="37263"/>
    <x v="0"/>
  </r>
  <r>
    <n v="11277287"/>
    <n v="44575"/>
    <x v="2"/>
  </r>
  <r>
    <n v="11277315"/>
    <n v="37263"/>
    <x v="2"/>
  </r>
  <r>
    <n v="11277317"/>
    <n v="37263"/>
    <x v="0"/>
  </r>
  <r>
    <n v="11277326"/>
    <n v="39681"/>
    <x v="3"/>
  </r>
  <r>
    <n v="11277328"/>
    <n v="32367"/>
    <x v="0"/>
  </r>
  <r>
    <n v="11277375"/>
    <n v="44575"/>
    <x v="5"/>
  </r>
  <r>
    <n v="11277389"/>
    <n v="44575"/>
    <x v="5"/>
  </r>
  <r>
    <n v="11277409"/>
    <n v="44575"/>
    <x v="3"/>
  </r>
  <r>
    <n v="11277411"/>
    <n v="21407"/>
    <x v="3"/>
  </r>
  <r>
    <n v="11277470"/>
    <n v="39105"/>
    <x v="2"/>
  </r>
  <r>
    <n v="11277632"/>
    <n v="32367"/>
    <x v="0"/>
  </r>
  <r>
    <n v="11277698"/>
    <n v="32367"/>
    <x v="5"/>
  </r>
  <r>
    <n v="11277705"/>
    <n v="32367"/>
    <x v="10"/>
  </r>
  <r>
    <n v="11277707"/>
    <n v="44575"/>
    <x v="3"/>
  </r>
  <r>
    <n v="11277863"/>
    <n v="37263"/>
    <x v="5"/>
  </r>
  <r>
    <n v="11277864"/>
    <n v="44575"/>
    <x v="9"/>
  </r>
  <r>
    <n v="11277865"/>
    <n v="44575"/>
    <x v="3"/>
  </r>
  <r>
    <n v="11277866"/>
    <n v="44575"/>
    <x v="5"/>
  </r>
  <r>
    <n v="11277882"/>
    <n v="32367"/>
    <x v="3"/>
  </r>
  <r>
    <n v="11277883"/>
    <n v="44575"/>
    <x v="2"/>
  </r>
  <r>
    <n v="11277884"/>
    <n v="44575"/>
    <x v="5"/>
  </r>
  <r>
    <n v="11277891"/>
    <n v="39681"/>
    <x v="5"/>
  </r>
  <r>
    <n v="11277893"/>
    <n v="39681"/>
    <x v="2"/>
  </r>
  <r>
    <n v="11277911"/>
    <n v="28720"/>
    <x v="0"/>
  </r>
  <r>
    <n v="11277917"/>
    <n v="37263"/>
    <x v="9"/>
  </r>
  <r>
    <n v="11277918"/>
    <n v="37263"/>
    <x v="9"/>
  </r>
  <r>
    <n v="11277919"/>
    <n v="37263"/>
    <x v="9"/>
  </r>
  <r>
    <n v="11278018"/>
    <n v="32367"/>
    <x v="5"/>
  </r>
  <r>
    <n v="11278019"/>
    <n v="39681"/>
    <x v="3"/>
  </r>
  <r>
    <n v="11278103"/>
    <n v="44575"/>
    <x v="5"/>
  </r>
  <r>
    <n v="11278104"/>
    <n v="44575"/>
    <x v="9"/>
  </r>
  <r>
    <n v="11278122"/>
    <n v="37263"/>
    <x v="5"/>
  </r>
  <r>
    <n v="11278123"/>
    <n v="37263"/>
    <x v="9"/>
  </r>
  <r>
    <n v="11278127"/>
    <n v="39043"/>
    <x v="3"/>
  </r>
  <r>
    <n v="11278128"/>
    <n v="37263"/>
    <x v="3"/>
  </r>
  <r>
    <n v="11278136"/>
    <n v="44575"/>
    <x v="5"/>
  </r>
  <r>
    <n v="11278200"/>
    <n v="37263"/>
    <x v="5"/>
  </r>
  <r>
    <n v="11278207"/>
    <n v="32367"/>
    <x v="3"/>
  </r>
  <r>
    <n v="11278263"/>
    <n v="37213"/>
    <x v="5"/>
  </r>
  <r>
    <n v="11278308"/>
    <n v="44575"/>
    <x v="3"/>
  </r>
  <r>
    <n v="11278390"/>
    <n v="21407"/>
    <x v="0"/>
  </r>
  <r>
    <n v="11278437"/>
    <n v="34190"/>
    <x v="0"/>
  </r>
  <r>
    <n v="11278928"/>
    <n v="39043"/>
    <x v="3"/>
  </r>
  <r>
    <n v="11278929"/>
    <n v="39681"/>
    <x v="3"/>
  </r>
  <r>
    <n v="11278993"/>
    <n v="44575"/>
    <x v="5"/>
  </r>
  <r>
    <n v="11278994"/>
    <n v="39043"/>
    <x v="3"/>
  </r>
  <r>
    <n v="11279237"/>
    <n v="39681"/>
    <x v="2"/>
  </r>
  <r>
    <n v="11279480"/>
    <n v="39681"/>
    <x v="5"/>
  </r>
  <r>
    <n v="11279484"/>
    <n v="31742"/>
    <x v="1"/>
  </r>
  <r>
    <n v="11279657"/>
    <n v="39043"/>
    <x v="5"/>
  </r>
  <r>
    <n v="11279673"/>
    <n v="28720"/>
    <x v="2"/>
  </r>
  <r>
    <n v="11280223"/>
    <n v="44575"/>
    <x v="5"/>
  </r>
  <r>
    <n v="11280227"/>
    <n v="37263"/>
    <x v="9"/>
  </r>
  <r>
    <n v="11280240"/>
    <n v="37263"/>
    <x v="9"/>
  </r>
  <r>
    <n v="11280243"/>
    <n v="32367"/>
    <x v="3"/>
  </r>
  <r>
    <n v="11280244"/>
    <n v="32367"/>
    <x v="9"/>
  </r>
  <r>
    <n v="11280271"/>
    <n v="39681"/>
    <x v="3"/>
  </r>
  <r>
    <n v="11280280"/>
    <n v="44575"/>
    <x v="2"/>
  </r>
  <r>
    <n v="11280284"/>
    <n v="44575"/>
    <x v="2"/>
  </r>
  <r>
    <n v="11280287"/>
    <n v="44575"/>
    <x v="2"/>
  </r>
  <r>
    <n v="11280292"/>
    <n v="44575"/>
    <x v="2"/>
  </r>
  <r>
    <n v="11280294"/>
    <n v="44575"/>
    <x v="2"/>
  </r>
  <r>
    <n v="11280299"/>
    <n v="44575"/>
    <x v="2"/>
  </r>
  <r>
    <n v="11280307"/>
    <n v="44575"/>
    <x v="2"/>
  </r>
  <r>
    <n v="11280310"/>
    <n v="44575"/>
    <x v="9"/>
  </r>
  <r>
    <n v="11280315"/>
    <n v="44575"/>
    <x v="9"/>
  </r>
  <r>
    <n v="11280320"/>
    <n v="44513"/>
    <x v="3"/>
  </r>
  <r>
    <n v="11280321"/>
    <n v="44575"/>
    <x v="2"/>
  </r>
  <r>
    <n v="11280322"/>
    <n v="44575"/>
    <x v="9"/>
  </r>
  <r>
    <n v="11280640"/>
    <n v="21407"/>
    <x v="4"/>
  </r>
  <r>
    <n v="11280944"/>
    <n v="37263"/>
    <x v="3"/>
  </r>
  <r>
    <n v="11280947"/>
    <n v="44575"/>
    <x v="3"/>
  </r>
  <r>
    <n v="11280948"/>
    <n v="39043"/>
    <x v="3"/>
  </r>
  <r>
    <n v="11280952"/>
    <n v="32367"/>
    <x v="5"/>
  </r>
  <r>
    <n v="11280953"/>
    <n v="44575"/>
    <x v="5"/>
  </r>
  <r>
    <n v="11280955"/>
    <n v="39681"/>
    <x v="3"/>
  </r>
  <r>
    <n v="11280973"/>
    <n v="44575"/>
    <x v="2"/>
  </r>
  <r>
    <n v="11280975"/>
    <n v="44575"/>
    <x v="5"/>
  </r>
  <r>
    <n v="11281030"/>
    <n v="44575"/>
    <x v="3"/>
  </r>
  <r>
    <n v="11281032"/>
    <n v="44575"/>
    <x v="5"/>
  </r>
  <r>
    <n v="11281670"/>
    <n v="28720"/>
    <x v="0"/>
  </r>
  <r>
    <n v="11281681"/>
    <n v="44575"/>
    <x v="5"/>
  </r>
  <r>
    <n v="11281696"/>
    <n v="28720"/>
    <x v="0"/>
  </r>
  <r>
    <n v="11281798"/>
    <n v="28720"/>
    <x v="0"/>
  </r>
  <r>
    <n v="11281866"/>
    <n v="44575"/>
    <x v="5"/>
  </r>
  <r>
    <n v="11281962"/>
    <n v="39105"/>
    <x v="2"/>
  </r>
  <r>
    <n v="11281964"/>
    <n v="31729"/>
    <x v="3"/>
  </r>
  <r>
    <n v="11281965"/>
    <n v="39105"/>
    <x v="5"/>
  </r>
  <r>
    <n v="11281968"/>
    <n v="37263"/>
    <x v="3"/>
  </r>
  <r>
    <n v="11281972"/>
    <n v="37263"/>
    <x v="0"/>
  </r>
  <r>
    <n v="11281974"/>
    <n v="39043"/>
    <x v="3"/>
  </r>
  <r>
    <n v="11282298"/>
    <n v="44575"/>
    <x v="5"/>
  </r>
  <r>
    <n v="11282752"/>
    <n v="44575"/>
    <x v="5"/>
  </r>
  <r>
    <n v="11282938"/>
    <n v="44575"/>
    <x v="5"/>
  </r>
  <r>
    <n v="11282944"/>
    <n v="37263"/>
    <x v="5"/>
  </r>
  <r>
    <n v="11282947"/>
    <n v="44575"/>
    <x v="5"/>
  </r>
  <r>
    <n v="11282949"/>
    <n v="37263"/>
    <x v="5"/>
  </r>
  <r>
    <n v="11282952"/>
    <n v="44575"/>
    <x v="5"/>
  </r>
  <r>
    <n v="11282956"/>
    <n v="37263"/>
    <x v="5"/>
  </r>
  <r>
    <n v="11282963"/>
    <n v="44575"/>
    <x v="5"/>
  </r>
  <r>
    <n v="11282986"/>
    <n v="39056"/>
    <x v="1"/>
  </r>
  <r>
    <n v="11283509"/>
    <n v="44575"/>
    <x v="3"/>
  </r>
  <r>
    <n v="11283598"/>
    <n v="44575"/>
    <x v="5"/>
  </r>
  <r>
    <n v="11283603"/>
    <n v="35209"/>
    <x v="3"/>
  </r>
  <r>
    <n v="11283605"/>
    <n v="37263"/>
    <x v="9"/>
  </r>
  <r>
    <n v="11284234"/>
    <n v="44575"/>
    <x v="5"/>
  </r>
  <r>
    <n v="11284245"/>
    <n v="39043"/>
    <x v="5"/>
  </r>
  <r>
    <n v="11284246"/>
    <n v="39043"/>
    <x v="5"/>
  </r>
  <r>
    <n v="11284247"/>
    <n v="44575"/>
    <x v="5"/>
  </r>
  <r>
    <n v="11284252"/>
    <n v="28720"/>
    <x v="0"/>
  </r>
  <r>
    <n v="11284254"/>
    <n v="39043"/>
    <x v="5"/>
  </r>
  <r>
    <n v="11284262"/>
    <n v="39043"/>
    <x v="5"/>
  </r>
  <r>
    <n v="11284263"/>
    <n v="39043"/>
    <x v="5"/>
  </r>
  <r>
    <n v="11284269"/>
    <n v="28121"/>
    <x v="9"/>
  </r>
  <r>
    <n v="11284274"/>
    <n v="28720"/>
    <x v="0"/>
  </r>
  <r>
    <n v="11284280"/>
    <n v="37263"/>
    <x v="9"/>
  </r>
  <r>
    <n v="11284319"/>
    <n v="37263"/>
    <x v="3"/>
  </r>
  <r>
    <n v="11284322"/>
    <n v="44575"/>
    <x v="3"/>
  </r>
  <r>
    <n v="11284326"/>
    <n v="44575"/>
    <x v="5"/>
  </r>
  <r>
    <n v="11284454"/>
    <n v="44575"/>
    <x v="5"/>
  </r>
  <r>
    <n v="11285113"/>
    <n v="39043"/>
    <x v="3"/>
  </r>
  <r>
    <n v="11285117"/>
    <n v="37263"/>
    <x v="3"/>
  </r>
  <r>
    <n v="11285184"/>
    <n v="37263"/>
    <x v="3"/>
  </r>
  <r>
    <n v="11285185"/>
    <n v="44575"/>
    <x v="3"/>
  </r>
  <r>
    <n v="11285187"/>
    <n v="31729"/>
    <x v="0"/>
  </r>
  <r>
    <n v="11285188"/>
    <n v="31729"/>
    <x v="5"/>
  </r>
  <r>
    <n v="11285289"/>
    <n v="44575"/>
    <x v="5"/>
  </r>
  <r>
    <n v="11285355"/>
    <n v="31729"/>
    <x v="0"/>
  </r>
  <r>
    <n v="11285571"/>
    <n v="39043"/>
    <x v="4"/>
  </r>
  <r>
    <n v="11285969"/>
    <n v="44575"/>
    <x v="5"/>
  </r>
  <r>
    <n v="11286270"/>
    <n v="44575"/>
    <x v="5"/>
  </r>
  <r>
    <n v="11287013"/>
    <n v="28720"/>
    <x v="8"/>
  </r>
  <r>
    <n v="11287015"/>
    <n v="39681"/>
    <x v="3"/>
  </r>
  <r>
    <n v="11287017"/>
    <n v="39105"/>
    <x v="3"/>
  </r>
  <r>
    <n v="11287063"/>
    <n v="44575"/>
    <x v="5"/>
  </r>
  <r>
    <n v="11287070"/>
    <n v="44575"/>
    <x v="5"/>
  </r>
  <r>
    <n v="11287908"/>
    <n v="37263"/>
    <x v="9"/>
  </r>
  <r>
    <n v="11287909"/>
    <n v="37263"/>
    <x v="9"/>
  </r>
  <r>
    <n v="11288380"/>
    <n v="39043"/>
    <x v="3"/>
  </r>
  <r>
    <n v="11288590"/>
    <n v="39681"/>
    <x v="5"/>
  </r>
  <r>
    <n v="11288592"/>
    <n v="39681"/>
    <x v="2"/>
  </r>
  <r>
    <n v="11288849"/>
    <n v="44575"/>
    <x v="5"/>
  </r>
  <r>
    <n v="11288850"/>
    <n v="44575"/>
    <x v="2"/>
  </r>
  <r>
    <n v="11288856"/>
    <n v="44575"/>
    <x v="5"/>
  </r>
  <r>
    <n v="11288862"/>
    <n v="44575"/>
    <x v="5"/>
  </r>
  <r>
    <n v="11288867"/>
    <n v="44575"/>
    <x v="5"/>
  </r>
  <r>
    <n v="11288875"/>
    <n v="44575"/>
    <x v="5"/>
  </r>
  <r>
    <n v="11288877"/>
    <n v="37263"/>
    <x v="9"/>
  </r>
  <r>
    <n v="11288878"/>
    <n v="37263"/>
    <x v="9"/>
  </r>
  <r>
    <n v="11288880"/>
    <n v="37263"/>
    <x v="3"/>
  </r>
  <r>
    <n v="11288887"/>
    <n v="39105"/>
    <x v="5"/>
  </r>
  <r>
    <n v="11288902"/>
    <n v="37263"/>
    <x v="9"/>
  </r>
  <r>
    <n v="11288903"/>
    <n v="35209"/>
    <x v="3"/>
  </r>
  <r>
    <n v="11289013"/>
    <n v="37263"/>
    <x v="9"/>
  </r>
  <r>
    <n v="11289348"/>
    <n v="31729"/>
    <x v="9"/>
  </r>
  <r>
    <n v="11289358"/>
    <n v="44575"/>
    <x v="5"/>
  </r>
  <r>
    <n v="11289405"/>
    <n v="31729"/>
    <x v="5"/>
  </r>
  <r>
    <n v="11289424"/>
    <n v="37263"/>
    <x v="5"/>
  </r>
  <r>
    <n v="11289514"/>
    <n v="31729"/>
    <x v="9"/>
  </r>
  <r>
    <n v="11289516"/>
    <n v="31729"/>
    <x v="9"/>
  </r>
  <r>
    <n v="11289538"/>
    <n v="31729"/>
    <x v="5"/>
  </r>
  <r>
    <n v="11289720"/>
    <n v="31792"/>
    <x v="9"/>
  </r>
  <r>
    <n v="11289721"/>
    <n v="31792"/>
    <x v="3"/>
  </r>
  <r>
    <n v="11291284"/>
    <n v="32367"/>
    <x v="1"/>
  </r>
  <r>
    <n v="11291285"/>
    <n v="32367"/>
    <x v="5"/>
  </r>
  <r>
    <n v="11291286"/>
    <n v="37263"/>
    <x v="5"/>
  </r>
  <r>
    <n v="11291296"/>
    <n v="37263"/>
    <x v="9"/>
  </r>
  <r>
    <n v="11291437"/>
    <n v="39681"/>
    <x v="3"/>
  </r>
  <r>
    <n v="11291439"/>
    <n v="28720"/>
    <x v="0"/>
  </r>
  <r>
    <n v="11291440"/>
    <n v="39105"/>
    <x v="3"/>
  </r>
  <r>
    <n v="11291478"/>
    <n v="44575"/>
    <x v="5"/>
  </r>
  <r>
    <n v="11292522"/>
    <n v="37263"/>
    <x v="3"/>
  </r>
  <r>
    <n v="11292523"/>
    <n v="44575"/>
    <x v="3"/>
  </r>
  <r>
    <n v="11292528"/>
    <n v="37263"/>
    <x v="5"/>
  </r>
  <r>
    <n v="11292529"/>
    <n v="39043"/>
    <x v="2"/>
  </r>
  <r>
    <n v="11292532"/>
    <n v="44575"/>
    <x v="5"/>
  </r>
  <r>
    <n v="11292996"/>
    <n v="39043"/>
    <x v="2"/>
  </r>
  <r>
    <n v="11293001"/>
    <n v="32367"/>
    <x v="4"/>
  </r>
  <r>
    <n v="11293078"/>
    <n v="37263"/>
    <x v="3"/>
  </r>
  <r>
    <n v="11293079"/>
    <n v="39043"/>
    <x v="3"/>
  </r>
  <r>
    <n v="11293103"/>
    <n v="44575"/>
    <x v="5"/>
  </r>
  <r>
    <n v="11293104"/>
    <n v="37263"/>
    <x v="5"/>
  </r>
  <r>
    <n v="11293179"/>
    <n v="44575"/>
    <x v="5"/>
  </r>
  <r>
    <n v="11293293"/>
    <n v="44575"/>
    <x v="3"/>
  </r>
  <r>
    <n v="11293314"/>
    <n v="31729"/>
    <x v="3"/>
  </r>
  <r>
    <n v="11293382"/>
    <n v="39105"/>
    <x v="5"/>
  </r>
  <r>
    <n v="11293629"/>
    <n v="39043"/>
    <x v="3"/>
  </r>
  <r>
    <n v="11293630"/>
    <n v="44575"/>
    <x v="9"/>
  </r>
  <r>
    <n v="11293782"/>
    <n v="44575"/>
    <x v="3"/>
  </r>
  <r>
    <n v="11293785"/>
    <n v="28720"/>
    <x v="3"/>
  </r>
  <r>
    <n v="11293787"/>
    <n v="37263"/>
    <x v="9"/>
  </r>
  <r>
    <n v="11293814"/>
    <n v="44575"/>
    <x v="3"/>
  </r>
  <r>
    <n v="11293838"/>
    <n v="44575"/>
    <x v="3"/>
  </r>
  <r>
    <n v="11293860"/>
    <n v="44575"/>
    <x v="3"/>
  </r>
  <r>
    <n v="11294210"/>
    <n v="44575"/>
    <x v="5"/>
  </r>
  <r>
    <n v="11294251"/>
    <n v="39043"/>
    <x v="5"/>
  </r>
  <r>
    <n v="11294260"/>
    <n v="28720"/>
    <x v="2"/>
  </r>
  <r>
    <n v="11294432"/>
    <n v="29675"/>
    <x v="3"/>
  </r>
  <r>
    <n v="11294433"/>
    <n v="37263"/>
    <x v="9"/>
  </r>
  <r>
    <n v="11294454"/>
    <n v="44575"/>
    <x v="5"/>
  </r>
  <r>
    <n v="11294455"/>
    <n v="37263"/>
    <x v="9"/>
  </r>
  <r>
    <n v="11295146"/>
    <n v="31792"/>
    <x v="3"/>
  </r>
  <r>
    <n v="11296033"/>
    <n v="37263"/>
    <x v="5"/>
  </r>
  <r>
    <n v="11296291"/>
    <n v="31792"/>
    <x v="9"/>
  </r>
  <r>
    <n v="11296297"/>
    <n v="44575"/>
    <x v="5"/>
  </r>
  <r>
    <n v="11296323"/>
    <n v="44575"/>
    <x v="5"/>
  </r>
  <r>
    <n v="11296324"/>
    <n v="37263"/>
    <x v="5"/>
  </r>
  <r>
    <n v="11296330"/>
    <n v="44575"/>
    <x v="5"/>
  </r>
  <r>
    <n v="616090046"/>
    <n v="37213"/>
    <x v="0"/>
  </r>
  <r>
    <n v="616131427"/>
    <n v="31792"/>
    <x v="0"/>
  </r>
  <r>
    <n v="616132092"/>
    <n v="8514"/>
    <x v="2"/>
  </r>
  <r>
    <n v="616133607"/>
    <n v="33017"/>
    <x v="0"/>
  </r>
  <r>
    <n v="616134560"/>
    <n v="37263"/>
    <x v="0"/>
  </r>
  <r>
    <n v="616135120"/>
    <n v="44575"/>
    <x v="0"/>
  </r>
  <r>
    <n v="616135573"/>
    <n v="8514"/>
    <x v="3"/>
  </r>
  <r>
    <n v="616135591"/>
    <n v="24320"/>
    <x v="2"/>
  </r>
  <r>
    <n v="616135957"/>
    <n v="21407"/>
    <x v="3"/>
  </r>
  <r>
    <n v="616135962"/>
    <n v="31792"/>
    <x v="2"/>
  </r>
  <r>
    <n v="616137690"/>
    <n v="8514"/>
    <x v="3"/>
  </r>
  <r>
    <n v="616137720"/>
    <n v="28121"/>
    <x v="2"/>
  </r>
  <r>
    <n v="616141247"/>
    <n v="28720"/>
    <x v="4"/>
  </r>
  <r>
    <n v="616142290"/>
    <n v="39043"/>
    <x v="2"/>
  </r>
  <r>
    <n v="616143268"/>
    <n v="44575"/>
    <x v="2"/>
  </r>
  <r>
    <n v="616161296"/>
    <n v="16783"/>
    <x v="3"/>
  </r>
  <r>
    <n v="616161480"/>
    <n v="24370"/>
    <x v="0"/>
  </r>
  <r>
    <n v="616170417"/>
    <n v="31729"/>
    <x v="2"/>
  </r>
  <r>
    <n v="616170497"/>
    <n v="26788"/>
    <x v="0"/>
  </r>
  <r>
    <n v="616180218"/>
    <n v="28720"/>
    <x v="0"/>
  </r>
  <r>
    <n v="616202641"/>
    <n v="24370"/>
    <x v="2"/>
  </r>
  <r>
    <n v="616214484"/>
    <n v="24370"/>
    <x v="0"/>
  </r>
  <r>
    <n v="616220194"/>
    <n v="21407"/>
    <x v="2"/>
  </r>
  <r>
    <n v="616221417"/>
    <n v="39681"/>
    <x v="3"/>
  </r>
  <r>
    <n v="616221422"/>
    <n v="34190"/>
    <x v="2"/>
  </r>
  <r>
    <n v="616221473"/>
    <n v="32367"/>
    <x v="2"/>
  </r>
  <r>
    <n v="616226531"/>
    <n v="37263"/>
    <x v="3"/>
  </r>
  <r>
    <n v="616228096"/>
    <n v="37263"/>
    <x v="0"/>
  </r>
  <r>
    <n v="616231613"/>
    <n v="28720"/>
    <x v="0"/>
  </r>
  <r>
    <n v="616232606"/>
    <n v="44575"/>
    <x v="0"/>
  </r>
  <r>
    <n v="616248832"/>
    <n v="39681"/>
    <x v="2"/>
  </r>
  <r>
    <n v="616248836"/>
    <n v="44525"/>
    <x v="3"/>
  </r>
  <r>
    <n v="616248837"/>
    <n v="39681"/>
    <x v="4"/>
  </r>
  <r>
    <n v="616248844"/>
    <n v="39056"/>
    <x v="5"/>
  </r>
  <r>
    <n v="616250119"/>
    <n v="44513"/>
    <x v="2"/>
  </r>
  <r>
    <n v="616250124"/>
    <n v="31683"/>
    <x v="2"/>
  </r>
  <r>
    <n v="616250125"/>
    <n v="15827"/>
    <x v="2"/>
  </r>
  <r>
    <n v="616250132"/>
    <n v="28720"/>
    <x v="2"/>
  </r>
  <r>
    <n v="616250135"/>
    <n v="26212"/>
    <x v="0"/>
  </r>
  <r>
    <n v="616250622"/>
    <n v="44575"/>
    <x v="0"/>
  </r>
  <r>
    <n v="616250625"/>
    <n v="44513"/>
    <x v="2"/>
  </r>
  <r>
    <n v="616250632"/>
    <n v="34190"/>
    <x v="2"/>
  </r>
  <r>
    <n v="616250636"/>
    <n v="39681"/>
    <x v="2"/>
  </r>
  <r>
    <n v="616253197"/>
    <n v="13984"/>
    <x v="2"/>
  </r>
  <r>
    <n v="616253205"/>
    <n v="24370"/>
    <x v="2"/>
  </r>
  <r>
    <n v="616253208"/>
    <n v="24320"/>
    <x v="2"/>
  </r>
  <r>
    <n v="616254877"/>
    <n v="28720"/>
    <x v="3"/>
  </r>
  <r>
    <n v="616254882"/>
    <n v="21407"/>
    <x v="2"/>
  </r>
  <r>
    <n v="616254887"/>
    <n v="31742"/>
    <x v="3"/>
  </r>
  <r>
    <n v="616254890"/>
    <n v="28720"/>
    <x v="2"/>
  </r>
  <r>
    <n v="616260369"/>
    <n v="39105"/>
    <x v="3"/>
  </r>
  <r>
    <n v="616260373"/>
    <n v="31742"/>
    <x v="2"/>
  </r>
  <r>
    <n v="616260377"/>
    <n v="39105"/>
    <x v="5"/>
  </r>
  <r>
    <n v="616260381"/>
    <n v="44525"/>
    <x v="2"/>
  </r>
  <r>
    <n v="616260648"/>
    <n v="31792"/>
    <x v="0"/>
  </r>
  <r>
    <n v="616260650"/>
    <n v="44575"/>
    <x v="4"/>
  </r>
  <r>
    <n v="616260656"/>
    <n v="39043"/>
    <x v="4"/>
  </r>
  <r>
    <n v="616260659"/>
    <n v="31729"/>
    <x v="0"/>
  </r>
  <r>
    <n v="616260661"/>
    <n v="37263"/>
    <x v="10"/>
  </r>
  <r>
    <n v="616262550"/>
    <n v="26788"/>
    <x v="0"/>
  </r>
  <r>
    <n v="616262555"/>
    <n v="44575"/>
    <x v="3"/>
  </r>
  <r>
    <n v="616262558"/>
    <n v="44575"/>
    <x v="3"/>
  </r>
  <r>
    <n v="616262562"/>
    <n v="24370"/>
    <x v="3"/>
  </r>
  <r>
    <n v="616262998"/>
    <n v="32367"/>
    <x v="2"/>
  </r>
  <r>
    <n v="616263000"/>
    <n v="28121"/>
    <x v="3"/>
  </r>
  <r>
    <n v="616263007"/>
    <n v="32367"/>
    <x v="3"/>
  </r>
  <r>
    <n v="616263012"/>
    <n v="37263"/>
    <x v="5"/>
  </r>
  <r>
    <n v="616263053"/>
    <n v="39043"/>
    <x v="0"/>
  </r>
  <r>
    <n v="616263058"/>
    <n v="31792"/>
    <x v="3"/>
  </r>
  <r>
    <n v="616263063"/>
    <n v="39043"/>
    <x v="2"/>
  </r>
  <r>
    <n v="616263067"/>
    <n v="39043"/>
    <x v="5"/>
  </r>
  <r>
    <n v="616263072"/>
    <n v="39043"/>
    <x v="4"/>
  </r>
  <r>
    <n v="616264174"/>
    <n v="28720"/>
    <x v="2"/>
  </r>
  <r>
    <n v="616264179"/>
    <n v="39043"/>
    <x v="9"/>
  </r>
  <r>
    <n v="616264182"/>
    <n v="39681"/>
    <x v="0"/>
  </r>
  <r>
    <n v="616264186"/>
    <n v="44575"/>
    <x v="3"/>
  </r>
  <r>
    <n v="616264191"/>
    <n v="36988"/>
    <x v="3"/>
  </r>
  <r>
    <n v="616307688"/>
    <n v="18850"/>
    <x v="0"/>
  </r>
  <r>
    <n v="616307696"/>
    <n v="31729"/>
    <x v="3"/>
  </r>
  <r>
    <n v="616307699"/>
    <n v="37200"/>
    <x v="0"/>
  </r>
  <r>
    <n v="617267308"/>
    <n v="31729"/>
    <x v="2"/>
  </r>
  <r>
    <n v="617267309"/>
    <n v="44525"/>
    <x v="1"/>
  </r>
  <r>
    <n v="617267316"/>
    <n v="44575"/>
    <x v="2"/>
  </r>
  <r>
    <n v="617267319"/>
    <n v="39043"/>
    <x v="5"/>
  </r>
  <r>
    <n v="617267586"/>
    <n v="26149"/>
    <x v="3"/>
  </r>
  <r>
    <n v="617267587"/>
    <n v="37263"/>
    <x v="3"/>
  </r>
  <r>
    <n v="617267592"/>
    <n v="39105"/>
    <x v="0"/>
  </r>
  <r>
    <n v="617267599"/>
    <n v="44575"/>
    <x v="4"/>
  </r>
  <r>
    <n v="617267600"/>
    <n v="44575"/>
    <x v="2"/>
  </r>
  <r>
    <n v="617268147"/>
    <n v="28720"/>
    <x v="2"/>
  </r>
  <r>
    <n v="617268152"/>
    <n v="44575"/>
    <x v="4"/>
  </r>
  <r>
    <n v="617268154"/>
    <n v="17161"/>
    <x v="3"/>
  </r>
  <r>
    <n v="617268159"/>
    <n v="28720"/>
    <x v="2"/>
  </r>
  <r>
    <n v="617268203"/>
    <n v="39043"/>
    <x v="5"/>
  </r>
  <r>
    <n v="617268207"/>
    <n v="44575"/>
    <x v="5"/>
  </r>
  <r>
    <n v="617268212"/>
    <n v="44575"/>
    <x v="0"/>
  </r>
  <r>
    <n v="617268213"/>
    <n v="44575"/>
    <x v="0"/>
  </r>
  <r>
    <n v="617268222"/>
    <n v="44575"/>
    <x v="3"/>
  </r>
  <r>
    <n v="617268649"/>
    <n v="15827"/>
    <x v="0"/>
  </r>
  <r>
    <n v="617268654"/>
    <n v="28720"/>
    <x v="2"/>
  </r>
  <r>
    <n v="617268659"/>
    <n v="39043"/>
    <x v="4"/>
  </r>
  <r>
    <n v="617268662"/>
    <n v="28720"/>
    <x v="0"/>
  </r>
  <r>
    <n v="617268669"/>
    <n v="39043"/>
    <x v="0"/>
  </r>
  <r>
    <n v="617269601"/>
    <n v="28720"/>
    <x v="2"/>
  </r>
  <r>
    <n v="617269606"/>
    <n v="21407"/>
    <x v="0"/>
  </r>
  <r>
    <n v="617269611"/>
    <n v="39043"/>
    <x v="2"/>
  </r>
  <r>
    <n v="617269614"/>
    <n v="39043"/>
    <x v="2"/>
  </r>
  <r>
    <n v="617269620"/>
    <n v="31792"/>
    <x v="0"/>
  </r>
  <r>
    <n v="617269772"/>
    <n v="39681"/>
    <x v="2"/>
  </r>
  <r>
    <n v="617269776"/>
    <n v="31729"/>
    <x v="0"/>
  </r>
  <r>
    <n v="617269778"/>
    <n v="28720"/>
    <x v="2"/>
  </r>
  <r>
    <n v="617269783"/>
    <n v="28720"/>
    <x v="2"/>
  </r>
  <r>
    <n v="617269786"/>
    <n v="31729"/>
    <x v="0"/>
  </r>
  <r>
    <n v="617269831"/>
    <n v="24370"/>
    <x v="3"/>
  </r>
  <r>
    <n v="617269834"/>
    <n v="24307"/>
    <x v="5"/>
  </r>
  <r>
    <n v="617269838"/>
    <n v="21297"/>
    <x v="3"/>
  </r>
  <r>
    <n v="617271566"/>
    <n v="37263"/>
    <x v="0"/>
  </r>
  <r>
    <n v="617271575"/>
    <n v="28720"/>
    <x v="1"/>
  </r>
  <r>
    <n v="617275148"/>
    <n v="44575"/>
    <x v="5"/>
  </r>
  <r>
    <n v="617275152"/>
    <n v="44575"/>
    <x v="0"/>
  </r>
  <r>
    <n v="617275153"/>
    <n v="37263"/>
    <x v="2"/>
  </r>
  <r>
    <n v="617275160"/>
    <n v="37263"/>
    <x v="4"/>
  </r>
  <r>
    <n v="617275163"/>
    <n v="37263"/>
    <x v="5"/>
  </r>
  <r>
    <n v="617284721"/>
    <n v="39105"/>
    <x v="3"/>
  </r>
  <r>
    <n v="617284725"/>
    <n v="36988"/>
    <x v="9"/>
  </r>
  <r>
    <n v="617284729"/>
    <n v="37263"/>
    <x v="2"/>
  </r>
  <r>
    <n v="617284733"/>
    <n v="26212"/>
    <x v="3"/>
  </r>
  <r>
    <n v="617284737"/>
    <n v="31792"/>
    <x v="5"/>
  </r>
  <r>
    <n v="617285564"/>
    <n v="39056"/>
    <x v="3"/>
  </r>
  <r>
    <n v="617285568"/>
    <n v="32367"/>
    <x v="3"/>
  </r>
  <r>
    <n v="617285569"/>
    <n v="21407"/>
    <x v="3"/>
  </r>
  <r>
    <n v="617285576"/>
    <n v="39681"/>
    <x v="2"/>
  </r>
  <r>
    <n v="617307292"/>
    <n v="44575"/>
    <x v="0"/>
  </r>
  <r>
    <n v="617307296"/>
    <n v="39681"/>
    <x v="3"/>
  </r>
  <r>
    <n v="617307304"/>
    <n v="44575"/>
    <x v="0"/>
  </r>
  <r>
    <n v="617307307"/>
    <n v="39043"/>
    <x v="2"/>
  </r>
  <r>
    <n v="617307740"/>
    <n v="39043"/>
    <x v="3"/>
  </r>
  <r>
    <n v="617307746"/>
    <n v="44575"/>
    <x v="0"/>
  </r>
  <r>
    <n v="617311607"/>
    <n v="39056"/>
    <x v="10"/>
  </r>
  <r>
    <n v="617311613"/>
    <n v="21407"/>
    <x v="2"/>
  </r>
  <r>
    <n v="617311614"/>
    <n v="32367"/>
    <x v="0"/>
  </r>
  <r>
    <n v="617311620"/>
    <n v="28720"/>
    <x v="0"/>
  </r>
  <r>
    <n v="617323754"/>
    <n v="44513"/>
    <x v="2"/>
  </r>
  <r>
    <n v="617323759"/>
    <n v="44575"/>
    <x v="2"/>
  </r>
  <r>
    <n v="617323763"/>
    <n v="39105"/>
    <x v="0"/>
  </r>
  <r>
    <n v="617323772"/>
    <n v="44575"/>
    <x v="3"/>
  </r>
  <r>
    <n v="617346387"/>
    <n v="44575"/>
    <x v="4"/>
  </r>
  <r>
    <n v="617346390"/>
    <n v="28720"/>
    <x v="3"/>
  </r>
  <r>
    <n v="617346396"/>
    <n v="28720"/>
    <x v="3"/>
  </r>
  <r>
    <n v="617374490"/>
    <n v="33017"/>
    <x v="0"/>
  </r>
  <r>
    <n v="617374496"/>
    <n v="20124"/>
    <x v="0"/>
  </r>
  <r>
    <n v="617374498"/>
    <n v="31683"/>
    <x v="9"/>
  </r>
  <r>
    <n v="617374503"/>
    <n v="37263"/>
    <x v="3"/>
  </r>
  <r>
    <n v="617387650"/>
    <n v="39056"/>
    <x v="1"/>
  </r>
  <r>
    <n v="617387653"/>
    <n v="44575"/>
    <x v="0"/>
  </r>
  <r>
    <n v="617387666"/>
    <n v="39105"/>
    <x v="5"/>
  </r>
  <r>
    <n v="617389668"/>
    <n v="33017"/>
    <x v="4"/>
  </r>
  <r>
    <n v="617389670"/>
    <n v="33017"/>
    <x v="0"/>
  </r>
  <r>
    <n v="617389676"/>
    <n v="33017"/>
    <x v="2"/>
  </r>
  <r>
    <n v="617389679"/>
    <n v="24370"/>
    <x v="4"/>
  </r>
  <r>
    <n v="617389681"/>
    <n v="42521"/>
    <x v="0"/>
  </r>
  <r>
    <n v="617400305"/>
    <n v="37263"/>
    <x v="3"/>
  </r>
  <r>
    <n v="617400308"/>
    <n v="37263"/>
    <x v="0"/>
  </r>
  <r>
    <n v="617400312"/>
    <n v="35159"/>
    <x v="4"/>
  </r>
  <r>
    <n v="617400316"/>
    <n v="39105"/>
    <x v="1"/>
  </r>
  <r>
    <n v="617400321"/>
    <n v="39043"/>
    <x v="3"/>
  </r>
  <r>
    <n v="618380483"/>
    <n v="21407"/>
    <x v="4"/>
  </r>
  <r>
    <n v="618380488"/>
    <n v="28720"/>
    <x v="4"/>
  </r>
  <r>
    <n v="618380493"/>
    <n v="39043"/>
    <x v="4"/>
  </r>
  <r>
    <n v="618380496"/>
    <n v="26149"/>
    <x v="3"/>
  </r>
  <r>
    <n v="618407321"/>
    <n v="21407"/>
    <x v="4"/>
  </r>
  <r>
    <n v="618407324"/>
    <n v="37263"/>
    <x v="0"/>
  </r>
  <r>
    <n v="618487150"/>
    <n v="31792"/>
    <x v="1"/>
  </r>
  <r>
    <n v="618487156"/>
    <n v="39105"/>
    <x v="0"/>
  </r>
  <r>
    <n v="618487159"/>
    <n v="39105"/>
    <x v="4"/>
  </r>
  <r>
    <n v="618487161"/>
    <n v="31792"/>
    <x v="0"/>
  </r>
  <r>
    <n v="619051602"/>
    <n v="44575"/>
    <x v="3"/>
  </r>
  <r>
    <n v="619051605"/>
    <n v="39105"/>
    <x v="5"/>
  </r>
  <r>
    <n v="619051611"/>
    <n v="18900"/>
    <x v="9"/>
  </r>
  <r>
    <n v="619053511"/>
    <n v="39681"/>
    <x v="4"/>
  </r>
  <r>
    <n v="619053516"/>
    <n v="35071"/>
    <x v="4"/>
  </r>
  <r>
    <n v="619053525"/>
    <n v="39681"/>
    <x v="10"/>
  </r>
  <r>
    <n v="619077700"/>
    <n v="21407"/>
    <x v="2"/>
  </r>
  <r>
    <n v="619077704"/>
    <n v="39043"/>
    <x v="3"/>
  </r>
  <r>
    <n v="619077709"/>
    <n v="32367"/>
    <x v="4"/>
  </r>
  <r>
    <n v="619077710"/>
    <n v="39043"/>
    <x v="1"/>
  </r>
  <r>
    <n v="619077717"/>
    <n v="18900"/>
    <x v="0"/>
  </r>
  <r>
    <n v="619077981"/>
    <n v="26788"/>
    <x v="0"/>
  </r>
  <r>
    <n v="619077985"/>
    <n v="44575"/>
    <x v="8"/>
  </r>
  <r>
    <n v="619077986"/>
    <n v="31683"/>
    <x v="4"/>
  </r>
  <r>
    <n v="619077995"/>
    <n v="15827"/>
    <x v="4"/>
  </r>
  <r>
    <n v="619432237"/>
    <n v="39043"/>
    <x v="2"/>
  </r>
  <r>
    <n v="619432240"/>
    <n v="39043"/>
    <x v="2"/>
  </r>
  <r>
    <n v="619432241"/>
    <n v="13773"/>
    <x v="2"/>
  </r>
  <r>
    <n v="619432248"/>
    <n v="39056"/>
    <x v="0"/>
  </r>
  <r>
    <n v="619458002"/>
    <n v="21407"/>
    <x v="3"/>
  </r>
  <r>
    <n v="619458004"/>
    <n v="28720"/>
    <x v="3"/>
  </r>
  <r>
    <n v="619458005"/>
    <n v="28720"/>
    <x v="3"/>
  </r>
  <r>
    <n v="619458010"/>
    <n v="31792"/>
    <x v="0"/>
  </r>
  <r>
    <n v="619458013"/>
    <n v="28720"/>
    <x v="0"/>
  </r>
  <r>
    <n v="619477315"/>
    <n v="21407"/>
    <x v="0"/>
  </r>
  <r>
    <n v="619477319"/>
    <n v="44575"/>
    <x v="2"/>
  </r>
  <r>
    <n v="619477325"/>
    <n v="31792"/>
    <x v="2"/>
  </r>
  <r>
    <n v="619477327"/>
    <n v="21407"/>
    <x v="4"/>
  </r>
  <r>
    <n v="619613237"/>
    <n v="31792"/>
    <x v="2"/>
  </r>
  <r>
    <n v="619613244"/>
    <n v="35209"/>
    <x v="4"/>
  </r>
  <r>
    <n v="619789016"/>
    <n v="31683"/>
    <x v="4"/>
  </r>
  <r>
    <n v="619789021"/>
    <n v="37213"/>
    <x v="3"/>
  </r>
  <r>
    <n v="619789025"/>
    <n v="39105"/>
    <x v="3"/>
  </r>
  <r>
    <n v="619789027"/>
    <n v="37263"/>
    <x v="3"/>
  </r>
  <r>
    <n v="619808018"/>
    <n v="44575"/>
    <x v="5"/>
  </r>
  <r>
    <n v="619808019"/>
    <n v="39681"/>
    <x v="0"/>
  </r>
  <r>
    <n v="619808026"/>
    <n v="44575"/>
    <x v="2"/>
  </r>
  <r>
    <n v="619808029"/>
    <n v="44525"/>
    <x v="2"/>
  </r>
  <r>
    <n v="619858571"/>
    <n v="44575"/>
    <x v="2"/>
  </r>
  <r>
    <n v="619858575"/>
    <n v="44575"/>
    <x v="3"/>
  </r>
  <r>
    <n v="619858580"/>
    <n v="44575"/>
    <x v="3"/>
  </r>
  <r>
    <n v="619858793"/>
    <n v="28720"/>
    <x v="3"/>
  </r>
  <r>
    <n v="619858795"/>
    <n v="28720"/>
    <x v="0"/>
  </r>
  <r>
    <n v="619858798"/>
    <n v="39043"/>
    <x v="4"/>
  </r>
  <r>
    <n v="619858807"/>
    <n v="28720"/>
    <x v="2"/>
  </r>
  <r>
    <n v="619859241"/>
    <n v="21407"/>
    <x v="0"/>
  </r>
  <r>
    <n v="619859246"/>
    <n v="37263"/>
    <x v="2"/>
  </r>
  <r>
    <n v="619859251"/>
    <n v="28720"/>
    <x v="2"/>
  </r>
  <r>
    <n v="619859253"/>
    <n v="28720"/>
    <x v="2"/>
  </r>
  <r>
    <n v="620071836"/>
    <n v="39043"/>
    <x v="3"/>
  </r>
  <r>
    <n v="620071838"/>
    <n v="39105"/>
    <x v="11"/>
  </r>
  <r>
    <n v="620071844"/>
    <n v="39043"/>
    <x v="0"/>
  </r>
  <r>
    <n v="620071848"/>
    <n v="29675"/>
    <x v="2"/>
  </r>
  <r>
    <n v="620071849"/>
    <n v="39056"/>
    <x v="9"/>
  </r>
  <r>
    <n v="620073954"/>
    <n v="32367"/>
    <x v="2"/>
  </r>
  <r>
    <n v="620073962"/>
    <n v="44575"/>
    <x v="0"/>
  </r>
  <r>
    <n v="620073966"/>
    <n v="44575"/>
    <x v="3"/>
  </r>
  <r>
    <n v="620073971"/>
    <n v="21407"/>
    <x v="0"/>
  </r>
  <r>
    <n v="620080484"/>
    <n v="31729"/>
    <x v="2"/>
  </r>
  <r>
    <n v="620080491"/>
    <n v="19353"/>
    <x v="2"/>
  </r>
  <r>
    <n v="620164414"/>
    <n v="39043"/>
    <x v="3"/>
  </r>
  <r>
    <n v="620164668"/>
    <n v="39105"/>
    <x v="2"/>
  </r>
  <r>
    <n v="620164724"/>
    <n v="28720"/>
    <x v="3"/>
  </r>
  <r>
    <n v="620164929"/>
    <n v="39105"/>
    <x v="0"/>
  </r>
  <r>
    <n v="620165042"/>
    <n v="24370"/>
    <x v="2"/>
  </r>
  <r>
    <n v="620165214"/>
    <n v="18900"/>
    <x v="3"/>
  </r>
  <r>
    <n v="620165285"/>
    <n v="44575"/>
    <x v="2"/>
  </r>
  <r>
    <n v="620165826"/>
    <n v="37263"/>
    <x v="5"/>
  </r>
  <r>
    <n v="620165897"/>
    <n v="39105"/>
    <x v="2"/>
  </r>
  <r>
    <n v="620165934"/>
    <n v="37213"/>
    <x v="5"/>
  </r>
  <r>
    <n v="620166306"/>
    <n v="39043"/>
    <x v="4"/>
  </r>
  <r>
    <n v="620210246"/>
    <n v="28720"/>
    <x v="0"/>
  </r>
  <r>
    <n v="620251740"/>
    <n v="18900"/>
    <x v="0"/>
  </r>
  <r>
    <n v="620253684"/>
    <n v="32367"/>
    <x v="4"/>
  </r>
  <r>
    <n v="620256188"/>
    <n v="31683"/>
    <x v="4"/>
  </r>
  <r>
    <n v="620257265"/>
    <n v="39043"/>
    <x v="5"/>
  </r>
  <r>
    <n v="620258767"/>
    <n v="4268"/>
    <x v="0"/>
  </r>
  <r>
    <n v="620259512"/>
    <n v="28121"/>
    <x v="0"/>
  </r>
  <r>
    <n v="620259609"/>
    <n v="39105"/>
    <x v="10"/>
  </r>
  <r>
    <n v="620259626"/>
    <n v="37263"/>
    <x v="3"/>
  </r>
  <r>
    <n v="620259652"/>
    <n v="39043"/>
    <x v="0"/>
  </r>
  <r>
    <n v="620259670"/>
    <n v="28720"/>
    <x v="4"/>
  </r>
  <r>
    <n v="620259738"/>
    <n v="28720"/>
    <x v="2"/>
  </r>
  <r>
    <n v="620259787"/>
    <n v="44575"/>
    <x v="5"/>
  </r>
  <r>
    <n v="620260171"/>
    <n v="39043"/>
    <x v="4"/>
  </r>
  <r>
    <n v="620260176"/>
    <n v="39105"/>
    <x v="5"/>
  </r>
  <r>
    <n v="620260370"/>
    <n v="21407"/>
    <x v="0"/>
  </r>
  <r>
    <n v="620261893"/>
    <n v="24370"/>
    <x v="0"/>
  </r>
  <r>
    <n v="620261923"/>
    <n v="16846"/>
    <x v="3"/>
  </r>
  <r>
    <n v="620280119"/>
    <n v="14590"/>
    <x v="3"/>
  </r>
  <r>
    <n v="620280451"/>
    <n v="39681"/>
    <x v="4"/>
  </r>
  <r>
    <n v="620288844"/>
    <n v="39681"/>
    <x v="0"/>
  </r>
  <r>
    <n v="620288918"/>
    <n v="39043"/>
    <x v="2"/>
  </r>
  <r>
    <n v="620297783"/>
    <n v="28720"/>
    <x v="1"/>
  </r>
  <r>
    <n v="620319403"/>
    <n v="28720"/>
    <x v="3"/>
  </r>
  <r>
    <n v="620326374"/>
    <n v="21407"/>
    <x v="4"/>
  </r>
  <r>
    <n v="620334607"/>
    <n v="28720"/>
    <x v="5"/>
  </r>
  <r>
    <n v="620335793"/>
    <n v="37263"/>
    <x v="3"/>
  </r>
  <r>
    <n v="620335797"/>
    <n v="31792"/>
    <x v="5"/>
  </r>
  <r>
    <n v="620335802"/>
    <n v="39043"/>
    <x v="4"/>
  </r>
  <r>
    <n v="620338248"/>
    <n v="39681"/>
    <x v="0"/>
  </r>
  <r>
    <n v="620341858"/>
    <n v="31792"/>
    <x v="3"/>
  </r>
  <r>
    <n v="620343467"/>
    <n v="24370"/>
    <x v="10"/>
  </r>
  <r>
    <n v="620347238"/>
    <n v="39043"/>
    <x v="0"/>
  </r>
  <r>
    <n v="620348694"/>
    <n v="31792"/>
    <x v="0"/>
  </r>
  <r>
    <n v="620350213"/>
    <n v="37263"/>
    <x v="2"/>
  </r>
  <r>
    <n v="620350217"/>
    <n v="26212"/>
    <x v="3"/>
  </r>
  <r>
    <n v="620350252"/>
    <n v="39043"/>
    <x v="4"/>
  </r>
  <r>
    <n v="620350452"/>
    <n v="28720"/>
    <x v="0"/>
  </r>
  <r>
    <n v="620350467"/>
    <n v="30313"/>
    <x v="5"/>
  </r>
  <r>
    <n v="620350940"/>
    <n v="31792"/>
    <x v="10"/>
  </r>
  <r>
    <n v="620352438"/>
    <n v="39043"/>
    <x v="0"/>
  </r>
  <r>
    <n v="620352485"/>
    <n v="32367"/>
    <x v="2"/>
  </r>
  <r>
    <n v="620352827"/>
    <n v="28720"/>
    <x v="3"/>
  </r>
  <r>
    <n v="620352878"/>
    <n v="39043"/>
    <x v="3"/>
  </r>
  <r>
    <n v="620353088"/>
    <n v="39681"/>
    <x v="3"/>
  </r>
  <r>
    <n v="620396872"/>
    <n v="28720"/>
    <x v="1"/>
  </r>
  <r>
    <n v="620398983"/>
    <n v="44525"/>
    <x v="1"/>
  </r>
  <r>
    <n v="620437390"/>
    <n v="18900"/>
    <x v="3"/>
  </r>
  <r>
    <n v="620438281"/>
    <n v="26877"/>
    <x v="3"/>
  </r>
  <r>
    <n v="620438354"/>
    <n v="39043"/>
    <x v="4"/>
  </r>
  <r>
    <n v="620438986"/>
    <n v="15827"/>
    <x v="0"/>
  </r>
  <r>
    <n v="620440833"/>
    <n v="44575"/>
    <x v="4"/>
  </r>
  <r>
    <n v="620441933"/>
    <n v="39056"/>
    <x v="0"/>
  </r>
  <r>
    <n v="620443701"/>
    <n v="33017"/>
    <x v="4"/>
  </r>
  <r>
    <n v="620445790"/>
    <n v="31729"/>
    <x v="2"/>
  </r>
  <r>
    <n v="620446013"/>
    <n v="37263"/>
    <x v="3"/>
  </r>
  <r>
    <n v="620446243"/>
    <n v="24370"/>
    <x v="4"/>
  </r>
  <r>
    <n v="620447266"/>
    <n v="31742"/>
    <x v="2"/>
  </r>
  <r>
    <n v="620447357"/>
    <n v="37263"/>
    <x v="0"/>
  </r>
  <r>
    <n v="620447417"/>
    <n v="28720"/>
    <x v="10"/>
  </r>
  <r>
    <n v="620447520"/>
    <n v="39681"/>
    <x v="12"/>
  </r>
  <r>
    <n v="620447523"/>
    <n v="18850"/>
    <x v="0"/>
  </r>
  <r>
    <n v="620447853"/>
    <n v="37213"/>
    <x v="0"/>
  </r>
  <r>
    <n v="620447857"/>
    <n v="28720"/>
    <x v="2"/>
  </r>
  <r>
    <n v="620449048"/>
    <n v="32367"/>
    <x v="2"/>
  </r>
  <r>
    <n v="620449070"/>
    <n v="37002"/>
    <x v="2"/>
  </r>
  <r>
    <n v="620465841"/>
    <n v="32367"/>
    <x v="4"/>
  </r>
  <r>
    <n v="620465895"/>
    <n v="28121"/>
    <x v="3"/>
  </r>
  <r>
    <n v="620474556"/>
    <n v="28720"/>
    <x v="3"/>
  </r>
  <r>
    <n v="620474660"/>
    <n v="39043"/>
    <x v="10"/>
  </r>
  <r>
    <n v="620479399"/>
    <n v="26149"/>
    <x v="3"/>
  </r>
  <r>
    <n v="620492830"/>
    <n v="31742"/>
    <x v="2"/>
  </r>
  <r>
    <n v="620512022"/>
    <n v="24370"/>
    <x v="4"/>
  </r>
  <r>
    <n v="620520412"/>
    <n v="28720"/>
    <x v="2"/>
  </r>
  <r>
    <n v="620520470"/>
    <n v="39105"/>
    <x v="0"/>
  </r>
  <r>
    <n v="620520498"/>
    <n v="28720"/>
    <x v="2"/>
  </r>
  <r>
    <n v="620528169"/>
    <n v="31729"/>
    <x v="2"/>
  </r>
  <r>
    <n v="620529177"/>
    <n v="44575"/>
    <x v="0"/>
  </r>
  <r>
    <n v="620533185"/>
    <n v="37263"/>
    <x v="2"/>
  </r>
  <r>
    <n v="620534642"/>
    <n v="35209"/>
    <x v="4"/>
  </r>
  <r>
    <n v="620535430"/>
    <n v="34190"/>
    <x v="3"/>
  </r>
  <r>
    <n v="620535518"/>
    <n v="39105"/>
    <x v="3"/>
  </r>
  <r>
    <n v="620535871"/>
    <n v="21407"/>
    <x v="4"/>
  </r>
  <r>
    <n v="620536155"/>
    <n v="28720"/>
    <x v="0"/>
  </r>
  <r>
    <n v="620536453"/>
    <n v="18850"/>
    <x v="0"/>
  </r>
  <r>
    <n v="620536471"/>
    <n v="21407"/>
    <x v="4"/>
  </r>
  <r>
    <n v="620536554"/>
    <n v="31729"/>
    <x v="4"/>
  </r>
  <r>
    <n v="620536564"/>
    <n v="35209"/>
    <x v="3"/>
  </r>
  <r>
    <n v="620537700"/>
    <n v="15827"/>
    <x v="2"/>
  </r>
  <r>
    <n v="620537735"/>
    <n v="31792"/>
    <x v="2"/>
  </r>
  <r>
    <n v="620537829"/>
    <n v="37263"/>
    <x v="2"/>
  </r>
  <r>
    <n v="620537947"/>
    <n v="21407"/>
    <x v="3"/>
  </r>
  <r>
    <n v="620570709"/>
    <n v="31729"/>
    <x v="0"/>
  </r>
  <r>
    <n v="620601479"/>
    <n v="18900"/>
    <x v="0"/>
  </r>
  <r>
    <n v="620602160"/>
    <n v="37263"/>
    <x v="2"/>
  </r>
  <r>
    <n v="620602414"/>
    <n v="31729"/>
    <x v="0"/>
  </r>
  <r>
    <n v="620603226"/>
    <n v="44575"/>
    <x v="2"/>
  </r>
  <r>
    <n v="620603698"/>
    <n v="39056"/>
    <x v="9"/>
  </r>
  <r>
    <n v="620605567"/>
    <n v="24823"/>
    <x v="2"/>
  </r>
  <r>
    <n v="620608082"/>
    <n v="31742"/>
    <x v="2"/>
  </r>
  <r>
    <n v="620609305"/>
    <n v="44525"/>
    <x v="0"/>
  </r>
  <r>
    <n v="620609312"/>
    <n v="39681"/>
    <x v="4"/>
  </r>
  <r>
    <n v="620609397"/>
    <n v="31729"/>
    <x v="4"/>
  </r>
  <r>
    <n v="620609434"/>
    <n v="31742"/>
    <x v="3"/>
  </r>
  <r>
    <n v="620609452"/>
    <n v="28720"/>
    <x v="5"/>
  </r>
  <r>
    <n v="620609500"/>
    <n v="31729"/>
    <x v="3"/>
  </r>
  <r>
    <n v="620609536"/>
    <n v="21407"/>
    <x v="0"/>
  </r>
  <r>
    <n v="620609538"/>
    <n v="39681"/>
    <x v="0"/>
  </r>
  <r>
    <n v="620609812"/>
    <n v="39681"/>
    <x v="2"/>
  </r>
  <r>
    <n v="620610112"/>
    <n v="28720"/>
    <x v="3"/>
  </r>
  <r>
    <n v="620611881"/>
    <n v="17161"/>
    <x v="1"/>
  </r>
  <r>
    <n v="620618046"/>
    <n v="37263"/>
    <x v="5"/>
  </r>
  <r>
    <n v="620622437"/>
    <n v="39681"/>
    <x v="0"/>
  </r>
  <r>
    <n v="620623093"/>
    <n v="26149"/>
    <x v="0"/>
  </r>
  <r>
    <n v="620623169"/>
    <n v="39043"/>
    <x v="10"/>
  </r>
  <r>
    <n v="620633043"/>
    <n v="34190"/>
    <x v="2"/>
  </r>
  <r>
    <n v="620643010"/>
    <n v="15827"/>
    <x v="3"/>
  </r>
  <r>
    <n v="620663891"/>
    <n v="31792"/>
    <x v="5"/>
  </r>
  <r>
    <n v="620664035"/>
    <n v="44575"/>
    <x v="0"/>
  </r>
  <r>
    <n v="620664043"/>
    <n v="32367"/>
    <x v="5"/>
  </r>
  <r>
    <n v="620664048"/>
    <n v="28720"/>
    <x v="0"/>
  </r>
  <r>
    <n v="620668051"/>
    <n v="39681"/>
    <x v="3"/>
  </r>
  <r>
    <n v="620669442"/>
    <n v="44525"/>
    <x v="3"/>
  </r>
  <r>
    <n v="620669566"/>
    <n v="39105"/>
    <x v="0"/>
  </r>
  <r>
    <n v="620673536"/>
    <n v="37263"/>
    <x v="3"/>
  </r>
  <r>
    <n v="620675053"/>
    <n v="27546"/>
    <x v="2"/>
  </r>
  <r>
    <n v="620675070"/>
    <n v="39043"/>
    <x v="0"/>
  </r>
  <r>
    <n v="620677020"/>
    <n v="37263"/>
    <x v="4"/>
  </r>
  <r>
    <n v="620679666"/>
    <n v="39105"/>
    <x v="2"/>
  </r>
  <r>
    <n v="620679913"/>
    <n v="24370"/>
    <x v="2"/>
  </r>
  <r>
    <n v="620680026"/>
    <n v="8514"/>
    <x v="3"/>
  </r>
  <r>
    <n v="620680245"/>
    <n v="39043"/>
    <x v="0"/>
  </r>
  <r>
    <n v="620680375"/>
    <n v="20124"/>
    <x v="0"/>
  </r>
  <r>
    <n v="620680391"/>
    <n v="24307"/>
    <x v="0"/>
  </r>
  <r>
    <n v="620680473"/>
    <n v="21407"/>
    <x v="2"/>
  </r>
  <r>
    <n v="620680481"/>
    <n v="33017"/>
    <x v="3"/>
  </r>
  <r>
    <n v="620680983"/>
    <n v="31792"/>
    <x v="3"/>
  </r>
  <r>
    <n v="620681107"/>
    <n v="39043"/>
    <x v="0"/>
  </r>
  <r>
    <n v="620719078"/>
    <n v="24370"/>
    <x v="0"/>
  </r>
  <r>
    <n v="620719410"/>
    <n v="37263"/>
    <x v="2"/>
  </r>
  <r>
    <n v="620720357"/>
    <n v="39681"/>
    <x v="0"/>
  </r>
  <r>
    <n v="620720387"/>
    <n v="44575"/>
    <x v="2"/>
  </r>
  <r>
    <n v="620720481"/>
    <n v="21407"/>
    <x v="1"/>
  </r>
  <r>
    <n v="620721162"/>
    <n v="28720"/>
    <x v="2"/>
  </r>
  <r>
    <n v="620723224"/>
    <n v="32367"/>
    <x v="0"/>
  </r>
  <r>
    <n v="620723336"/>
    <n v="37263"/>
    <x v="0"/>
  </r>
  <r>
    <n v="620723352"/>
    <n v="35209"/>
    <x v="0"/>
  </r>
  <r>
    <n v="620723388"/>
    <n v="39056"/>
    <x v="2"/>
  </r>
  <r>
    <n v="620723417"/>
    <n v="37263"/>
    <x v="0"/>
  </r>
  <r>
    <n v="620723616"/>
    <n v="28720"/>
    <x v="3"/>
  </r>
  <r>
    <n v="620723939"/>
    <n v="31792"/>
    <x v="0"/>
  </r>
  <r>
    <n v="620732177"/>
    <n v="39105"/>
    <x v="1"/>
  </r>
  <r>
    <n v="620756686"/>
    <n v="39681"/>
    <x v="9"/>
  </r>
  <r>
    <n v="620757436"/>
    <n v="28720"/>
    <x v="2"/>
  </r>
  <r>
    <n v="620757438"/>
    <n v="44575"/>
    <x v="3"/>
  </r>
  <r>
    <n v="620760283"/>
    <n v="39043"/>
    <x v="2"/>
  </r>
  <r>
    <n v="620760290"/>
    <n v="21407"/>
    <x v="3"/>
  </r>
  <r>
    <n v="620762676"/>
    <n v="44575"/>
    <x v="1"/>
  </r>
  <r>
    <n v="620764210"/>
    <n v="39056"/>
    <x v="9"/>
  </r>
  <r>
    <n v="620764242"/>
    <n v="31729"/>
    <x v="2"/>
  </r>
  <r>
    <n v="620766390"/>
    <n v="39056"/>
    <x v="4"/>
  </r>
  <r>
    <n v="620766404"/>
    <n v="37263"/>
    <x v="5"/>
  </r>
  <r>
    <n v="620768699"/>
    <n v="35209"/>
    <x v="2"/>
  </r>
  <r>
    <n v="620768816"/>
    <n v="39681"/>
    <x v="4"/>
  </r>
  <r>
    <n v="620770819"/>
    <n v="28121"/>
    <x v="0"/>
  </r>
  <r>
    <n v="620778122"/>
    <n v="44575"/>
    <x v="3"/>
  </r>
  <r>
    <n v="620778475"/>
    <n v="31792"/>
    <x v="4"/>
  </r>
  <r>
    <n v="620783666"/>
    <n v="37263"/>
    <x v="2"/>
  </r>
  <r>
    <n v="620784556"/>
    <n v="21407"/>
    <x v="2"/>
  </r>
  <r>
    <n v="620788351"/>
    <n v="37263"/>
    <x v="0"/>
  </r>
  <r>
    <n v="620876699"/>
    <n v="31729"/>
    <x v="0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  <r>
    <m/>
    <m/>
    <x v="1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100">
  <r>
    <n v="620783666"/>
    <n v="9"/>
    <x v="0"/>
    <n v="39"/>
    <x v="0"/>
    <x v="0"/>
    <x v="0"/>
    <x v="0"/>
  </r>
  <r>
    <n v="620663891"/>
    <n v="82"/>
    <x v="1"/>
    <n v="59"/>
    <x v="1"/>
    <x v="1"/>
    <x v="1"/>
    <x v="0"/>
  </r>
  <r>
    <n v="620610112"/>
    <n v="39"/>
    <x v="0"/>
    <n v="53"/>
    <x v="2"/>
    <x v="2"/>
    <x v="0"/>
    <x v="0"/>
  </r>
  <r>
    <n v="620512022"/>
    <n v="14"/>
    <x v="1"/>
    <n v="41"/>
    <x v="1"/>
    <x v="1"/>
    <x v="0"/>
    <x v="0"/>
  </r>
  <r>
    <n v="620288918"/>
    <n v="44"/>
    <x v="1"/>
    <n v="28"/>
    <x v="3"/>
    <x v="3"/>
    <x v="0"/>
    <x v="0"/>
  </r>
  <r>
    <n v="619858575"/>
    <n v="56"/>
    <x v="0"/>
    <n v="53"/>
    <x v="1"/>
    <x v="1"/>
    <x v="0"/>
    <x v="0"/>
  </r>
  <r>
    <n v="619432240"/>
    <n v="33"/>
    <x v="0"/>
    <n v="43"/>
    <x v="1"/>
    <x v="1"/>
    <x v="0"/>
    <x v="0"/>
  </r>
  <r>
    <n v="617285569"/>
    <n v="56"/>
    <x v="1"/>
    <n v="52"/>
    <x v="1"/>
    <x v="1"/>
    <x v="0"/>
    <x v="0"/>
  </r>
  <r>
    <n v="617271566"/>
    <n v="14"/>
    <x v="0"/>
    <n v="63"/>
    <x v="1"/>
    <x v="1"/>
    <x v="0"/>
    <x v="0"/>
  </r>
  <r>
    <n v="616263063"/>
    <n v="33"/>
    <x v="1"/>
    <n v="39"/>
    <x v="1"/>
    <x v="1"/>
    <x v="1"/>
    <x v="0"/>
  </r>
  <r>
    <n v="616221417"/>
    <n v="36"/>
    <x v="1"/>
    <n v="14"/>
    <x v="4"/>
    <x v="4"/>
    <x v="0"/>
    <x v="0"/>
  </r>
  <r>
    <n v="11296353"/>
    <n v="47"/>
    <x v="0"/>
    <n v="40"/>
    <x v="5"/>
    <x v="4"/>
    <x v="0"/>
    <x v="1"/>
  </r>
  <r>
    <n v="11296330"/>
    <n v="88"/>
    <x v="0"/>
    <n v="60"/>
    <x v="3"/>
    <x v="4"/>
    <x v="0"/>
    <x v="0"/>
  </r>
  <r>
    <n v="11296323"/>
    <n v="87"/>
    <x v="1"/>
    <n v="42"/>
    <x v="6"/>
    <x v="0"/>
    <x v="0"/>
    <x v="0"/>
  </r>
  <r>
    <n v="11293001"/>
    <n v="74"/>
    <x v="0"/>
    <n v="45"/>
    <x v="1"/>
    <x v="1"/>
    <x v="0"/>
    <x v="2"/>
  </r>
  <r>
    <n v="11289516"/>
    <n v="78"/>
    <x v="0"/>
    <n v="58"/>
    <x v="1"/>
    <x v="1"/>
    <x v="0"/>
    <x v="0"/>
  </r>
  <r>
    <n v="11289358"/>
    <n v="13"/>
    <x v="1"/>
    <n v="31"/>
    <x v="7"/>
    <x v="5"/>
    <x v="0"/>
    <x v="0"/>
  </r>
  <r>
    <n v="11288590"/>
    <n v="4"/>
    <x v="0"/>
    <n v="37"/>
    <x v="1"/>
    <x v="1"/>
    <x v="0"/>
    <x v="0"/>
  </r>
  <r>
    <n v="11285188"/>
    <n v="8"/>
    <x v="1"/>
    <n v="38"/>
    <x v="1"/>
    <x v="1"/>
    <x v="0"/>
    <x v="0"/>
  </r>
  <r>
    <n v="11282956"/>
    <n v="29"/>
    <x v="0"/>
    <n v="53"/>
    <x v="1"/>
    <x v="1"/>
    <x v="0"/>
    <x v="0"/>
  </r>
  <r>
    <n v="11281866"/>
    <n v="23"/>
    <x v="0"/>
    <n v="56"/>
    <x v="1"/>
    <x v="1"/>
    <x v="0"/>
    <x v="0"/>
  </r>
  <r>
    <n v="11281670"/>
    <n v="59"/>
    <x v="0"/>
    <n v="52"/>
    <x v="1"/>
    <x v="1"/>
    <x v="2"/>
    <x v="3"/>
  </r>
  <r>
    <n v="11279300"/>
    <n v="36"/>
    <x v="1"/>
    <n v="75"/>
    <x v="7"/>
    <x v="3"/>
    <x v="3"/>
    <x v="0"/>
  </r>
  <r>
    <n v="11277893"/>
    <n v="108"/>
    <x v="1"/>
    <n v="71"/>
    <x v="8"/>
    <x v="6"/>
    <x v="0"/>
    <x v="4"/>
  </r>
  <r>
    <n v="11277317"/>
    <n v="74"/>
    <x v="0"/>
    <n v="78"/>
    <x v="9"/>
    <x v="7"/>
    <x v="0"/>
    <x v="5"/>
  </r>
  <r>
    <n v="11277281"/>
    <n v="9"/>
    <x v="0"/>
    <n v="62"/>
    <x v="4"/>
    <x v="8"/>
    <x v="0"/>
    <x v="0"/>
  </r>
  <r>
    <n v="11277269"/>
    <n v="110"/>
    <x v="0"/>
    <n v="60"/>
    <x v="1"/>
    <x v="1"/>
    <x v="0"/>
    <x v="1"/>
  </r>
  <r>
    <n v="11277249"/>
    <n v="71"/>
    <x v="1"/>
    <n v="28"/>
    <x v="0"/>
    <x v="9"/>
    <x v="0"/>
    <x v="1"/>
  </r>
  <r>
    <n v="11274645"/>
    <n v="60"/>
    <x v="1"/>
    <n v="47"/>
    <x v="0"/>
    <x v="0"/>
    <x v="0"/>
    <x v="0"/>
  </r>
  <r>
    <n v="11273136"/>
    <n v="7"/>
    <x v="1"/>
    <n v="73"/>
    <x v="1"/>
    <x v="1"/>
    <x v="3"/>
    <x v="1"/>
  </r>
  <r>
    <n v="11270870"/>
    <n v="7"/>
    <x v="1"/>
    <n v="72"/>
    <x v="1"/>
    <x v="1"/>
    <x v="0"/>
    <x v="1"/>
  </r>
  <r>
    <n v="11270772"/>
    <n v="39"/>
    <x v="1"/>
    <n v="42"/>
    <x v="0"/>
    <x v="0"/>
    <x v="0"/>
    <x v="1"/>
  </r>
  <r>
    <n v="11270756"/>
    <n v="28"/>
    <x v="1"/>
    <n v="19"/>
    <x v="1"/>
    <x v="1"/>
    <x v="0"/>
    <x v="0"/>
  </r>
  <r>
    <n v="11270689"/>
    <n v="30"/>
    <x v="0"/>
    <n v="52"/>
    <x v="1"/>
    <x v="1"/>
    <x v="3"/>
    <x v="3"/>
  </r>
  <r>
    <n v="11269806"/>
    <n v="57"/>
    <x v="0"/>
    <n v="38"/>
    <x v="10"/>
    <x v="10"/>
    <x v="0"/>
    <x v="0"/>
  </r>
  <r>
    <n v="11269241"/>
    <n v="70"/>
    <x v="0"/>
    <n v="46"/>
    <x v="1"/>
    <x v="1"/>
    <x v="3"/>
    <x v="0"/>
  </r>
  <r>
    <n v="11268889"/>
    <n v="73"/>
    <x v="0"/>
    <n v="53"/>
    <x v="1"/>
    <x v="1"/>
    <x v="3"/>
    <x v="1"/>
  </r>
  <r>
    <n v="11268889"/>
    <n v="33"/>
    <x v="0"/>
    <n v="53"/>
    <x v="1"/>
    <x v="1"/>
    <x v="3"/>
    <x v="1"/>
  </r>
  <r>
    <n v="11266842"/>
    <n v="20"/>
    <x v="0"/>
    <n v="19"/>
    <x v="1"/>
    <x v="1"/>
    <x v="0"/>
    <x v="0"/>
  </r>
  <r>
    <n v="11266628"/>
    <n v="43"/>
    <x v="1"/>
    <n v="76"/>
    <x v="1"/>
    <x v="1"/>
    <x v="3"/>
    <x v="0"/>
  </r>
  <r>
    <n v="11266618"/>
    <n v="41"/>
    <x v="1"/>
    <n v="82"/>
    <x v="11"/>
    <x v="5"/>
    <x v="0"/>
    <x v="4"/>
  </r>
  <r>
    <n v="11266553"/>
    <n v="86"/>
    <x v="1"/>
    <n v="79"/>
    <x v="3"/>
    <x v="7"/>
    <x v="0"/>
    <x v="4"/>
  </r>
  <r>
    <n v="11266553"/>
    <n v="12"/>
    <x v="1"/>
    <n v="79"/>
    <x v="3"/>
    <x v="7"/>
    <x v="0"/>
    <x v="4"/>
  </r>
  <r>
    <n v="11266403"/>
    <n v="42"/>
    <x v="0"/>
    <n v="55"/>
    <x v="1"/>
    <x v="1"/>
    <x v="3"/>
    <x v="0"/>
  </r>
  <r>
    <n v="11264910"/>
    <n v="16"/>
    <x v="1"/>
    <n v="48"/>
    <x v="9"/>
    <x v="11"/>
    <x v="3"/>
    <x v="0"/>
  </r>
  <r>
    <n v="11264622"/>
    <n v="72"/>
    <x v="1"/>
    <n v="30"/>
    <x v="7"/>
    <x v="3"/>
    <x v="0"/>
    <x v="0"/>
  </r>
  <r>
    <n v="11264548"/>
    <n v="62"/>
    <x v="1"/>
    <n v="25"/>
    <x v="12"/>
    <x v="10"/>
    <x v="0"/>
    <x v="0"/>
  </r>
  <r>
    <n v="11264387"/>
    <n v="56"/>
    <x v="1"/>
    <n v="74"/>
    <x v="1"/>
    <x v="1"/>
    <x v="0"/>
    <x v="0"/>
  </r>
  <r>
    <n v="11263689"/>
    <n v="34"/>
    <x v="1"/>
    <n v="81"/>
    <x v="1"/>
    <x v="1"/>
    <x v="0"/>
    <x v="4"/>
  </r>
  <r>
    <n v="11262777"/>
    <n v="37"/>
    <x v="0"/>
    <n v="61"/>
    <x v="13"/>
    <x v="4"/>
    <x v="0"/>
    <x v="0"/>
  </r>
  <r>
    <n v="11261993"/>
    <n v="41"/>
    <x v="0"/>
    <n v="52"/>
    <x v="8"/>
    <x v="6"/>
    <x v="0"/>
    <x v="0"/>
  </r>
  <r>
    <n v="11261911"/>
    <n v="50"/>
    <x v="1"/>
    <n v="26"/>
    <x v="13"/>
    <x v="12"/>
    <x v="0"/>
    <x v="0"/>
  </r>
  <r>
    <n v="11261314"/>
    <n v="31"/>
    <x v="1"/>
    <n v="46"/>
    <x v="1"/>
    <x v="1"/>
    <x v="0"/>
    <x v="0"/>
  </r>
  <r>
    <n v="11261122"/>
    <n v="39"/>
    <x v="1"/>
    <n v="82"/>
    <x v="3"/>
    <x v="11"/>
    <x v="0"/>
    <x v="1"/>
  </r>
  <r>
    <n v="11260920"/>
    <n v="28"/>
    <x v="0"/>
    <n v="50"/>
    <x v="1"/>
    <x v="1"/>
    <x v="0"/>
    <x v="0"/>
  </r>
  <r>
    <n v="11255631"/>
    <n v="50"/>
    <x v="0"/>
    <n v="74"/>
    <x v="7"/>
    <x v="0"/>
    <x v="0"/>
    <x v="0"/>
  </r>
  <r>
    <n v="11255513"/>
    <n v="70"/>
    <x v="0"/>
    <n v="51"/>
    <x v="11"/>
    <x v="9"/>
    <x v="0"/>
    <x v="0"/>
  </r>
  <r>
    <n v="11251768"/>
    <n v="44"/>
    <x v="0"/>
    <n v="60"/>
    <x v="5"/>
    <x v="11"/>
    <x v="4"/>
    <x v="0"/>
  </r>
  <r>
    <n v="11249813"/>
    <n v="70"/>
    <x v="1"/>
    <n v="44"/>
    <x v="8"/>
    <x v="6"/>
    <x v="5"/>
    <x v="0"/>
  </r>
  <r>
    <n v="11249810"/>
    <n v="22"/>
    <x v="1"/>
    <n v="46"/>
    <x v="1"/>
    <x v="1"/>
    <x v="5"/>
    <x v="0"/>
  </r>
  <r>
    <n v="11248124"/>
    <n v="42"/>
    <x v="0"/>
    <n v="48"/>
    <x v="1"/>
    <x v="1"/>
    <x v="2"/>
    <x v="0"/>
  </r>
  <r>
    <n v="11247794"/>
    <n v="69"/>
    <x v="0"/>
    <n v="55"/>
    <x v="1"/>
    <x v="1"/>
    <x v="3"/>
    <x v="0"/>
  </r>
  <r>
    <n v="11247779"/>
    <n v="19"/>
    <x v="0"/>
    <n v="53"/>
    <x v="12"/>
    <x v="13"/>
    <x v="0"/>
    <x v="1"/>
  </r>
  <r>
    <n v="11247775"/>
    <n v="39"/>
    <x v="1"/>
    <n v="58"/>
    <x v="1"/>
    <x v="1"/>
    <x v="0"/>
    <x v="1"/>
  </r>
  <r>
    <n v="11245767"/>
    <n v="43"/>
    <x v="1"/>
    <n v="80"/>
    <x v="9"/>
    <x v="3"/>
    <x v="0"/>
    <x v="4"/>
  </r>
  <r>
    <n v="11238089"/>
    <n v="22"/>
    <x v="0"/>
    <n v="49"/>
    <x v="1"/>
    <x v="1"/>
    <x v="0"/>
    <x v="0"/>
  </r>
  <r>
    <n v="11234137"/>
    <n v="74"/>
    <x v="1"/>
    <n v="71"/>
    <x v="9"/>
    <x v="3"/>
    <x v="0"/>
    <x v="0"/>
  </r>
  <r>
    <n v="11234135"/>
    <n v="10"/>
    <x v="0"/>
    <n v="21"/>
    <x v="11"/>
    <x v="2"/>
    <x v="5"/>
    <x v="0"/>
  </r>
  <r>
    <n v="11224684"/>
    <n v="69"/>
    <x v="0"/>
    <n v="23"/>
    <x v="1"/>
    <x v="1"/>
    <x v="2"/>
    <x v="2"/>
  </r>
  <r>
    <n v="11222838"/>
    <n v="47"/>
    <x v="0"/>
    <n v="77"/>
    <x v="2"/>
    <x v="6"/>
    <x v="3"/>
    <x v="0"/>
  </r>
  <r>
    <n v="11220166"/>
    <n v="48"/>
    <x v="0"/>
    <n v="53"/>
    <x v="12"/>
    <x v="13"/>
    <x v="3"/>
    <x v="1"/>
  </r>
  <r>
    <n v="11217922"/>
    <n v="21"/>
    <x v="1"/>
    <n v="83"/>
    <x v="1"/>
    <x v="1"/>
    <x v="2"/>
    <x v="0"/>
  </r>
  <r>
    <n v="11214607"/>
    <n v="82"/>
    <x v="1"/>
    <n v="32"/>
    <x v="9"/>
    <x v="11"/>
    <x v="5"/>
    <x v="0"/>
  </r>
  <r>
    <n v="11213347"/>
    <n v="63"/>
    <x v="1"/>
    <n v="77"/>
    <x v="1"/>
    <x v="1"/>
    <x v="2"/>
    <x v="0"/>
  </r>
  <r>
    <n v="11213241"/>
    <n v="35"/>
    <x v="0"/>
    <n v="51"/>
    <x v="1"/>
    <x v="1"/>
    <x v="0"/>
    <x v="0"/>
  </r>
  <r>
    <n v="11213058"/>
    <n v="86"/>
    <x v="1"/>
    <n v="82"/>
    <x v="1"/>
    <x v="1"/>
    <x v="2"/>
    <x v="0"/>
  </r>
  <r>
    <n v="11211764"/>
    <n v="77"/>
    <x v="0"/>
    <n v="78"/>
    <x v="1"/>
    <x v="1"/>
    <x v="2"/>
    <x v="6"/>
  </r>
  <r>
    <n v="11211553"/>
    <n v="71"/>
    <x v="1"/>
    <n v="81"/>
    <x v="1"/>
    <x v="1"/>
    <x v="2"/>
    <x v="0"/>
  </r>
  <r>
    <n v="11211296"/>
    <n v="32"/>
    <x v="1"/>
    <n v="79"/>
    <x v="1"/>
    <x v="1"/>
    <x v="2"/>
    <x v="0"/>
  </r>
  <r>
    <n v="11210678"/>
    <n v="30"/>
    <x v="1"/>
    <n v="49"/>
    <x v="11"/>
    <x v="2"/>
    <x v="0"/>
    <x v="0"/>
  </r>
  <r>
    <n v="11210673"/>
    <n v="21"/>
    <x v="1"/>
    <n v="75"/>
    <x v="1"/>
    <x v="1"/>
    <x v="2"/>
    <x v="0"/>
  </r>
  <r>
    <n v="11210665"/>
    <n v="78"/>
    <x v="1"/>
    <n v="77"/>
    <x v="1"/>
    <x v="1"/>
    <x v="2"/>
    <x v="0"/>
  </r>
  <r>
    <n v="11210396"/>
    <n v="20"/>
    <x v="1"/>
    <n v="76"/>
    <x v="1"/>
    <x v="1"/>
    <x v="2"/>
    <x v="0"/>
  </r>
  <r>
    <n v="11206335"/>
    <n v="53"/>
    <x v="0"/>
    <n v="46"/>
    <x v="10"/>
    <x v="14"/>
    <x v="3"/>
    <x v="0"/>
  </r>
  <r>
    <n v="11198370"/>
    <n v="71"/>
    <x v="1"/>
    <n v="79"/>
    <x v="1"/>
    <x v="1"/>
    <x v="2"/>
    <x v="4"/>
  </r>
  <r>
    <n v="11192168"/>
    <n v="27"/>
    <x v="1"/>
    <n v="76"/>
    <x v="1"/>
    <x v="1"/>
    <x v="2"/>
    <x v="0"/>
  </r>
  <r>
    <n v="11191683"/>
    <n v="67"/>
    <x v="1"/>
    <n v="20"/>
    <x v="1"/>
    <x v="1"/>
    <x v="5"/>
    <x v="0"/>
  </r>
  <r>
    <n v="11188576"/>
    <n v="20"/>
    <x v="1"/>
    <n v="53"/>
    <x v="1"/>
    <x v="1"/>
    <x v="4"/>
    <x v="1"/>
  </r>
  <r>
    <n v="11183291"/>
    <n v="30"/>
    <x v="1"/>
    <n v="80"/>
    <x v="1"/>
    <x v="1"/>
    <x v="2"/>
    <x v="0"/>
  </r>
  <r>
    <n v="11108334"/>
    <n v="81"/>
    <x v="0"/>
    <n v="77"/>
    <x v="1"/>
    <x v="1"/>
    <x v="2"/>
    <x v="1"/>
  </r>
  <r>
    <n v="11106108"/>
    <n v="73"/>
    <x v="1"/>
    <n v="82"/>
    <x v="1"/>
    <x v="1"/>
    <x v="2"/>
    <x v="0"/>
  </r>
  <r>
    <n v="11105320"/>
    <n v="17"/>
    <x v="1"/>
    <n v="77"/>
    <x v="1"/>
    <x v="1"/>
    <x v="2"/>
    <x v="0"/>
  </r>
  <r>
    <n v="11104843"/>
    <n v="38"/>
    <x v="1"/>
    <n v="80"/>
    <x v="1"/>
    <x v="1"/>
    <x v="2"/>
    <x v="0"/>
  </r>
  <r>
    <n v="11101596"/>
    <n v="2"/>
    <x v="1"/>
    <n v="79"/>
    <x v="1"/>
    <x v="1"/>
    <x v="2"/>
    <x v="2"/>
  </r>
  <r>
    <n v="10989482"/>
    <n v="42"/>
    <x v="1"/>
    <n v="77"/>
    <x v="1"/>
    <x v="1"/>
    <x v="2"/>
    <x v="2"/>
  </r>
  <r>
    <n v="10980340"/>
    <n v="42"/>
    <x v="0"/>
    <n v="81"/>
    <x v="1"/>
    <x v="1"/>
    <x v="2"/>
    <x v="6"/>
  </r>
  <r>
    <n v="10910085"/>
    <n v="27"/>
    <x v="0"/>
    <n v="81"/>
    <x v="1"/>
    <x v="1"/>
    <x v="2"/>
    <x v="2"/>
  </r>
  <r>
    <n v="10765945"/>
    <n v="7"/>
    <x v="1"/>
    <n v="91"/>
    <x v="1"/>
    <x v="1"/>
    <x v="2"/>
    <x v="0"/>
  </r>
  <r>
    <n v="10765749"/>
    <n v="81"/>
    <x v="0"/>
    <n v="81"/>
    <x v="1"/>
    <x v="1"/>
    <x v="2"/>
    <x v="0"/>
  </r>
  <r>
    <m/>
    <m/>
    <x v="2"/>
    <m/>
    <x v="14"/>
    <x v="15"/>
    <x v="6"/>
    <x v="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81">
  <r>
    <n v="11224319"/>
    <n v="62"/>
    <x v="0"/>
    <n v="72"/>
    <x v="0"/>
    <n v="7"/>
    <x v="0"/>
    <x v="0"/>
    <x v="0"/>
  </r>
  <r>
    <n v="11234121"/>
    <n v="26"/>
    <x v="0"/>
    <n v="64"/>
    <x v="0"/>
    <n v="7"/>
    <x v="0"/>
    <x v="0"/>
    <x v="0"/>
  </r>
  <r>
    <n v="11249001"/>
    <n v="77"/>
    <x v="0"/>
    <n v="51"/>
    <x v="1"/>
    <n v="-99"/>
    <x v="1"/>
    <x v="1"/>
    <x v="0"/>
  </r>
  <r>
    <n v="11215246"/>
    <n v="71"/>
    <x v="0"/>
    <n v="67"/>
    <x v="2"/>
    <n v="8"/>
    <x v="0"/>
    <x v="1"/>
    <x v="1"/>
  </r>
  <r>
    <n v="11228472"/>
    <n v="32"/>
    <x v="0"/>
    <n v="50"/>
    <x v="1"/>
    <n v="-99"/>
    <x v="2"/>
    <x v="0"/>
    <x v="2"/>
  </r>
  <r>
    <n v="617387650"/>
    <n v="41"/>
    <x v="0"/>
    <n v="37"/>
    <x v="1"/>
    <n v="-99"/>
    <x v="3"/>
    <x v="0"/>
    <x v="0"/>
  </r>
  <r>
    <n v="620256188"/>
    <n v="39"/>
    <x v="0"/>
    <n v="70"/>
    <x v="3"/>
    <n v="6"/>
    <x v="0"/>
    <x v="0"/>
    <x v="3"/>
  </r>
  <r>
    <n v="620259787"/>
    <n v="30"/>
    <x v="0"/>
    <n v="37"/>
    <x v="1"/>
    <n v="-99"/>
    <x v="4"/>
    <x v="2"/>
    <x v="4"/>
  </r>
  <r>
    <n v="620609536"/>
    <n v="22"/>
    <x v="0"/>
    <n v="43"/>
    <x v="1"/>
    <n v="-99"/>
    <x v="5"/>
    <x v="0"/>
    <x v="1"/>
  </r>
  <r>
    <n v="620609536"/>
    <n v="82"/>
    <x v="0"/>
    <n v="43"/>
    <x v="1"/>
    <n v="-99"/>
    <x v="6"/>
    <x v="0"/>
    <x v="1"/>
  </r>
  <r>
    <n v="10763112"/>
    <n v="44"/>
    <x v="0"/>
    <n v="41"/>
    <x v="4"/>
    <n v="15"/>
    <x v="0"/>
    <x v="3"/>
    <x v="1"/>
  </r>
  <r>
    <n v="11220164"/>
    <n v="73"/>
    <x v="0"/>
    <n v="53"/>
    <x v="1"/>
    <n v="-99"/>
    <x v="7"/>
    <x v="1"/>
    <x v="2"/>
  </r>
  <r>
    <n v="11247787"/>
    <n v="29"/>
    <x v="1"/>
    <n v="54"/>
    <x v="5"/>
    <n v="5"/>
    <x v="0"/>
    <x v="1"/>
    <x v="0"/>
  </r>
  <r>
    <n v="11247806"/>
    <n v="75"/>
    <x v="0"/>
    <n v="54"/>
    <x v="5"/>
    <n v="5"/>
    <x v="0"/>
    <x v="1"/>
    <x v="0"/>
  </r>
  <r>
    <n v="11275142"/>
    <n v="79"/>
    <x v="0"/>
    <n v="48"/>
    <x v="1"/>
    <n v="-99"/>
    <x v="8"/>
    <x v="0"/>
    <x v="1"/>
  </r>
  <r>
    <n v="620643010"/>
    <n v="69"/>
    <x v="0"/>
    <n v="48"/>
    <x v="1"/>
    <n v="-99"/>
    <x v="9"/>
    <x v="0"/>
    <x v="0"/>
  </r>
  <r>
    <n v="11210685"/>
    <n v="33"/>
    <x v="0"/>
    <n v="41"/>
    <x v="4"/>
    <n v="15"/>
    <x v="0"/>
    <x v="0"/>
    <x v="0"/>
  </r>
  <r>
    <n v="11266907"/>
    <n v="62"/>
    <x v="0"/>
    <n v="54"/>
    <x v="3"/>
    <n v="8"/>
    <x v="0"/>
    <x v="0"/>
    <x v="0"/>
  </r>
  <r>
    <n v="11271366"/>
    <n v="37"/>
    <x v="0"/>
    <n v="52"/>
    <x v="3"/>
    <n v="8"/>
    <x v="0"/>
    <x v="0"/>
    <x v="0"/>
  </r>
  <r>
    <n v="11271361"/>
    <n v="32"/>
    <x v="0"/>
    <n v="47"/>
    <x v="1"/>
    <n v="-99"/>
    <x v="10"/>
    <x v="0"/>
    <x v="5"/>
  </r>
  <r>
    <n v="11270934"/>
    <n v="54"/>
    <x v="0"/>
    <n v="20"/>
    <x v="1"/>
    <n v="-99"/>
    <x v="9"/>
    <x v="0"/>
    <x v="0"/>
  </r>
  <r>
    <n v="11270757"/>
    <n v="26"/>
    <x v="0"/>
    <n v="58"/>
    <x v="6"/>
    <n v="5"/>
    <x v="0"/>
    <x v="0"/>
    <x v="3"/>
  </r>
  <r>
    <n v="11275113"/>
    <n v="38"/>
    <x v="0"/>
    <n v="59"/>
    <x v="1"/>
    <n v="-99"/>
    <x v="4"/>
    <x v="1"/>
    <x v="0"/>
  </r>
  <r>
    <n v="11272005"/>
    <n v="13"/>
    <x v="0"/>
    <n v="42"/>
    <x v="1"/>
    <n v="-99"/>
    <x v="11"/>
    <x v="0"/>
    <x v="2"/>
  </r>
  <r>
    <n v="616170497"/>
    <n v="44"/>
    <x v="0"/>
    <n v="27"/>
    <x v="1"/>
    <n v="-99"/>
    <x v="12"/>
    <x v="4"/>
    <x v="6"/>
  </r>
  <r>
    <n v="619077995"/>
    <n v="81"/>
    <x v="1"/>
    <n v="22"/>
    <x v="0"/>
    <n v="6"/>
    <x v="0"/>
    <x v="4"/>
    <x v="0"/>
  </r>
  <r>
    <n v="620534642"/>
    <n v="5"/>
    <x v="0"/>
    <n v="65"/>
    <x v="1"/>
    <n v="-99"/>
    <x v="7"/>
    <x v="0"/>
    <x v="3"/>
  </r>
  <r>
    <n v="620609434"/>
    <n v="42"/>
    <x v="0"/>
    <n v="40"/>
    <x v="7"/>
    <n v="15"/>
    <x v="0"/>
    <x v="0"/>
    <x v="0"/>
  </r>
  <r>
    <n v="11269805"/>
    <n v="39"/>
    <x v="0"/>
    <n v="40"/>
    <x v="1"/>
    <n v="-99"/>
    <x v="2"/>
    <x v="0"/>
    <x v="0"/>
  </r>
  <r>
    <n v="11277917"/>
    <n v="33"/>
    <x v="0"/>
    <n v="20"/>
    <x v="1"/>
    <n v="-99"/>
    <x v="10"/>
    <x v="0"/>
    <x v="4"/>
  </r>
  <r>
    <n v="617374496"/>
    <n v="69"/>
    <x v="0"/>
    <n v="59"/>
    <x v="1"/>
    <n v="-99"/>
    <x v="7"/>
    <x v="0"/>
    <x v="3"/>
  </r>
  <r>
    <n v="11252690"/>
    <n v="76"/>
    <x v="0"/>
    <n v="36"/>
    <x v="0"/>
    <n v="8"/>
    <x v="9"/>
    <x v="1"/>
    <x v="2"/>
  </r>
  <r>
    <n v="620664035"/>
    <n v="26"/>
    <x v="0"/>
    <n v="42"/>
    <x v="1"/>
    <n v="-99"/>
    <x v="11"/>
    <x v="5"/>
    <x v="6"/>
  </r>
  <r>
    <n v="619432241"/>
    <n v="7"/>
    <x v="0"/>
    <n v="49"/>
    <x v="8"/>
    <n v="14"/>
    <x v="0"/>
    <x v="0"/>
    <x v="0"/>
  </r>
  <r>
    <n v="616254882"/>
    <n v="47"/>
    <x v="0"/>
    <n v="60"/>
    <x v="1"/>
    <n v="-99"/>
    <x v="8"/>
    <x v="0"/>
    <x v="0"/>
  </r>
  <r>
    <n v="11238650"/>
    <n v="13"/>
    <x v="0"/>
    <n v="59"/>
    <x v="9"/>
    <n v="14"/>
    <x v="0"/>
    <x v="0"/>
    <x v="0"/>
  </r>
  <r>
    <n v="11222838"/>
    <n v="7"/>
    <x v="0"/>
    <n v="77"/>
    <x v="10"/>
    <n v="15"/>
    <x v="0"/>
    <x v="1"/>
    <x v="0"/>
  </r>
  <r>
    <n v="11210068"/>
    <n v="6"/>
    <x v="0"/>
    <n v="85"/>
    <x v="8"/>
    <n v="13"/>
    <x v="0"/>
    <x v="3"/>
    <x v="3"/>
  </r>
  <r>
    <n v="11210068"/>
    <n v="42"/>
    <x v="0"/>
    <n v="85"/>
    <x v="8"/>
    <n v="13"/>
    <x v="0"/>
    <x v="3"/>
    <x v="3"/>
  </r>
  <r>
    <n v="11231114"/>
    <n v="34"/>
    <x v="0"/>
    <n v="61"/>
    <x v="11"/>
    <n v="13"/>
    <x v="0"/>
    <x v="3"/>
    <x v="0"/>
  </r>
  <r>
    <n v="11251768"/>
    <n v="32"/>
    <x v="0"/>
    <n v="60"/>
    <x v="11"/>
    <n v="13"/>
    <x v="0"/>
    <x v="3"/>
    <x v="0"/>
  </r>
  <r>
    <n v="11278390"/>
    <n v="21"/>
    <x v="0"/>
    <n v="57"/>
    <x v="1"/>
    <n v="-99"/>
    <x v="13"/>
    <x v="3"/>
    <x v="3"/>
  </r>
  <r>
    <n v="618407311"/>
    <n v="35"/>
    <x v="0"/>
    <n v="22"/>
    <x v="3"/>
    <n v="8"/>
    <x v="0"/>
    <x v="0"/>
    <x v="2"/>
  </r>
  <r>
    <n v="620210246"/>
    <n v="60"/>
    <x v="0"/>
    <n v="50"/>
    <x v="6"/>
    <n v="14"/>
    <x v="0"/>
    <x v="0"/>
    <x v="0"/>
  </r>
  <r>
    <n v="11281021"/>
    <n v="35"/>
    <x v="0"/>
    <n v="63"/>
    <x v="1"/>
    <n v="-99"/>
    <x v="1"/>
    <x v="1"/>
    <x v="0"/>
  </r>
  <r>
    <n v="11116179"/>
    <n v="37"/>
    <x v="0"/>
    <n v="82"/>
    <x v="1"/>
    <n v="-99"/>
    <x v="0"/>
    <x v="5"/>
    <x v="0"/>
  </r>
  <r>
    <n v="11116179"/>
    <n v="74"/>
    <x v="1"/>
    <n v="82"/>
    <x v="1"/>
    <n v="-99"/>
    <x v="0"/>
    <x v="5"/>
    <x v="0"/>
  </r>
  <r>
    <n v="10980307"/>
    <n v="35"/>
    <x v="0"/>
    <n v="80"/>
    <x v="1"/>
    <n v="-99"/>
    <x v="0"/>
    <x v="5"/>
    <x v="0"/>
  </r>
  <r>
    <n v="10765935"/>
    <n v="22"/>
    <x v="0"/>
    <n v="81"/>
    <x v="1"/>
    <n v="-99"/>
    <x v="0"/>
    <x v="5"/>
    <x v="0"/>
  </r>
  <r>
    <n v="11105026"/>
    <n v="34"/>
    <x v="0"/>
    <n v="80"/>
    <x v="1"/>
    <n v="-99"/>
    <x v="0"/>
    <x v="5"/>
    <x v="5"/>
  </r>
  <r>
    <n v="11210851"/>
    <n v="28"/>
    <x v="0"/>
    <n v="69"/>
    <x v="1"/>
    <n v="-99"/>
    <x v="0"/>
    <x v="5"/>
    <x v="2"/>
  </r>
  <r>
    <n v="11215784"/>
    <n v="62"/>
    <x v="0"/>
    <n v="87"/>
    <x v="1"/>
    <n v="-99"/>
    <x v="0"/>
    <x v="5"/>
    <x v="0"/>
  </r>
  <r>
    <n v="11188013"/>
    <n v="34"/>
    <x v="0"/>
    <n v="77"/>
    <x v="1"/>
    <n v="-99"/>
    <x v="0"/>
    <x v="5"/>
    <x v="0"/>
  </r>
  <r>
    <n v="11214711"/>
    <n v="51"/>
    <x v="0"/>
    <n v="84"/>
    <x v="1"/>
    <n v="-99"/>
    <x v="0"/>
    <x v="5"/>
    <x v="3"/>
  </r>
  <r>
    <n v="10765955"/>
    <n v="17"/>
    <x v="0"/>
    <n v="76"/>
    <x v="1"/>
    <n v="-99"/>
    <x v="0"/>
    <x v="5"/>
    <x v="0"/>
  </r>
  <r>
    <n v="10910072"/>
    <n v="56"/>
    <x v="0"/>
    <n v="76"/>
    <x v="1"/>
    <n v="-99"/>
    <x v="0"/>
    <x v="5"/>
    <x v="0"/>
  </r>
  <r>
    <n v="11217257"/>
    <n v="8"/>
    <x v="0"/>
    <n v="83"/>
    <x v="1"/>
    <n v="-99"/>
    <x v="0"/>
    <x v="5"/>
    <x v="4"/>
  </r>
  <r>
    <n v="11218459"/>
    <n v="32"/>
    <x v="1"/>
    <n v="81"/>
    <x v="1"/>
    <n v="-99"/>
    <x v="0"/>
    <x v="5"/>
    <x v="2"/>
  </r>
  <r>
    <n v="11217900"/>
    <n v="62"/>
    <x v="0"/>
    <n v="69"/>
    <x v="1"/>
    <n v="-99"/>
    <x v="0"/>
    <x v="5"/>
    <x v="3"/>
  </r>
  <r>
    <n v="11265205"/>
    <n v="21"/>
    <x v="0"/>
    <n v="45"/>
    <x v="1"/>
    <n v="-99"/>
    <x v="1"/>
    <x v="1"/>
    <x v="1"/>
  </r>
  <r>
    <n v="11270669"/>
    <n v="73"/>
    <x v="0"/>
    <n v="37"/>
    <x v="1"/>
    <n v="-99"/>
    <x v="7"/>
    <x v="0"/>
    <x v="2"/>
  </r>
  <r>
    <n v="11276478"/>
    <n v="65"/>
    <x v="0"/>
    <n v="45"/>
    <x v="9"/>
    <n v="16"/>
    <x v="0"/>
    <x v="0"/>
    <x v="2"/>
  </r>
  <r>
    <n v="11280955"/>
    <n v="87"/>
    <x v="0"/>
    <n v="45"/>
    <x v="1"/>
    <n v="-99"/>
    <x v="1"/>
    <x v="0"/>
    <x v="0"/>
  </r>
  <r>
    <n v="11276502"/>
    <n v="73"/>
    <x v="1"/>
    <n v="62"/>
    <x v="1"/>
    <n v="-99"/>
    <x v="1"/>
    <x v="0"/>
    <x v="0"/>
  </r>
  <r>
    <n v="617307751"/>
    <n v="34"/>
    <x v="0"/>
    <n v="57"/>
    <x v="1"/>
    <n v="-99"/>
    <x v="11"/>
    <x v="5"/>
    <x v="2"/>
  </r>
  <r>
    <n v="620719078"/>
    <n v="76"/>
    <x v="0"/>
    <n v="53"/>
    <x v="1"/>
    <n v="-99"/>
    <x v="14"/>
    <x v="0"/>
    <x v="0"/>
  </r>
  <r>
    <n v="620602414"/>
    <n v="81"/>
    <x v="1"/>
    <n v="59"/>
    <x v="6"/>
    <n v="14"/>
    <x v="0"/>
    <x v="0"/>
    <x v="4"/>
  </r>
  <r>
    <n v="11187562"/>
    <n v="24"/>
    <x v="0"/>
    <n v="54"/>
    <x v="1"/>
    <n v="-99"/>
    <x v="3"/>
    <x v="0"/>
    <x v="0"/>
  </r>
  <r>
    <n v="11288887"/>
    <n v="50"/>
    <x v="0"/>
    <n v="48"/>
    <x v="1"/>
    <n v="-99"/>
    <x v="2"/>
    <x v="0"/>
    <x v="0"/>
  </r>
  <r>
    <n v="11289536"/>
    <n v="83"/>
    <x v="0"/>
    <n v="28"/>
    <x v="11"/>
    <n v="13"/>
    <x v="0"/>
    <x v="0"/>
    <x v="2"/>
  </r>
  <r>
    <n v="617275152"/>
    <n v="70"/>
    <x v="0"/>
    <n v="61"/>
    <x v="7"/>
    <n v="12"/>
    <x v="0"/>
    <x v="0"/>
    <x v="3"/>
  </r>
  <r>
    <n v="617346377"/>
    <n v="20"/>
    <x v="0"/>
    <n v="52"/>
    <x v="1"/>
    <n v="-99"/>
    <x v="0"/>
    <x v="6"/>
    <x v="2"/>
  </r>
  <r>
    <n v="617346387"/>
    <n v="32"/>
    <x v="0"/>
    <n v="42"/>
    <x v="6"/>
    <n v="8"/>
    <x v="0"/>
    <x v="0"/>
    <x v="5"/>
  </r>
  <r>
    <n v="617311613"/>
    <n v="41"/>
    <x v="0"/>
    <n v="27"/>
    <x v="1"/>
    <n v="-99"/>
    <x v="10"/>
    <x v="4"/>
    <x v="0"/>
  </r>
  <r>
    <n v="620465841"/>
    <n v="20"/>
    <x v="1"/>
    <n v="24"/>
    <x v="1"/>
    <n v="-99"/>
    <x v="11"/>
    <x v="0"/>
    <x v="0"/>
  </r>
  <r>
    <n v="620347238"/>
    <n v="29"/>
    <x v="0"/>
    <n v="35"/>
    <x v="0"/>
    <n v="3"/>
    <x v="0"/>
    <x v="0"/>
    <x v="1"/>
  </r>
  <r>
    <n v="11214137"/>
    <n v="13"/>
    <x v="0"/>
    <n v="51"/>
    <x v="1"/>
    <n v="-99"/>
    <x v="6"/>
    <x v="3"/>
    <x v="1"/>
  </r>
  <r>
    <n v="11187034"/>
    <n v="83"/>
    <x v="0"/>
    <n v="46"/>
    <x v="1"/>
    <n v="-99"/>
    <x v="5"/>
    <x v="0"/>
    <x v="1"/>
  </r>
  <r>
    <n v="11281866"/>
    <n v="31"/>
    <x v="0"/>
    <n v="56"/>
    <x v="1"/>
    <n v="-99"/>
    <x v="1"/>
    <x v="0"/>
    <x v="0"/>
  </r>
  <r>
    <n v="11285113"/>
    <n v="35"/>
    <x v="0"/>
    <n v="45"/>
    <x v="1"/>
    <n v="-99"/>
    <x v="15"/>
    <x v="0"/>
    <x v="0"/>
  </r>
  <r>
    <m/>
    <m/>
    <x v="2"/>
    <m/>
    <x v="12"/>
    <m/>
    <x v="16"/>
    <x v="7"/>
    <x v="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847">
  <r>
    <n v="10765450"/>
    <n v="39681"/>
    <n v="2"/>
    <x v="0"/>
  </r>
  <r>
    <n v="10765935"/>
    <n v="30313"/>
    <n v="2"/>
    <x v="0"/>
  </r>
  <r>
    <n v="10766025"/>
    <n v="34190"/>
    <n v="1"/>
    <x v="1"/>
  </r>
  <r>
    <n v="10910050"/>
    <n v="35209"/>
    <n v="1"/>
    <x v="1"/>
  </r>
  <r>
    <n v="10910071"/>
    <n v="30313"/>
    <n v="1"/>
    <x v="1"/>
  </r>
  <r>
    <n v="10910084"/>
    <n v="35209"/>
    <n v="1"/>
    <x v="1"/>
  </r>
  <r>
    <n v="10910108"/>
    <n v="37263"/>
    <n v="1"/>
    <x v="1"/>
  </r>
  <r>
    <n v="10910109"/>
    <n v="39681"/>
    <n v="1"/>
    <x v="1"/>
  </r>
  <r>
    <n v="10980307"/>
    <n v="39681"/>
    <n v="1"/>
    <x v="1"/>
  </r>
  <r>
    <n v="10980582"/>
    <n v="30313"/>
    <n v="1"/>
    <x v="1"/>
  </r>
  <r>
    <n v="10980723"/>
    <n v="35209"/>
    <n v="2"/>
    <x v="0"/>
  </r>
  <r>
    <n v="10980965"/>
    <n v="37263"/>
    <n v="1"/>
    <x v="1"/>
  </r>
  <r>
    <n v="10980976"/>
    <n v="26877"/>
    <n v="1"/>
    <x v="1"/>
  </r>
  <r>
    <n v="11101596"/>
    <n v="42521"/>
    <n v="3"/>
    <x v="2"/>
  </r>
  <r>
    <n v="11102675"/>
    <n v="39681"/>
    <n v="2"/>
    <x v="0"/>
  </r>
  <r>
    <n v="11103691"/>
    <n v="44575"/>
    <n v="1"/>
    <x v="1"/>
  </r>
  <r>
    <n v="11104441"/>
    <n v="34190"/>
    <n v="1"/>
    <x v="1"/>
  </r>
  <r>
    <n v="11105468"/>
    <n v="37213"/>
    <n v="2"/>
    <x v="0"/>
  </r>
  <r>
    <n v="11105903"/>
    <n v="44575"/>
    <n v="1"/>
    <x v="1"/>
  </r>
  <r>
    <n v="11106043"/>
    <n v="42521"/>
    <n v="1"/>
    <x v="1"/>
  </r>
  <r>
    <n v="11106108"/>
    <n v="39681"/>
    <n v="1"/>
    <x v="1"/>
  </r>
  <r>
    <n v="11106113"/>
    <n v="34190"/>
    <n v="1"/>
    <x v="1"/>
  </r>
  <r>
    <n v="11106345"/>
    <n v="44575"/>
    <n v="2"/>
    <x v="0"/>
  </r>
  <r>
    <n v="11106408"/>
    <n v="32367"/>
    <n v="1"/>
    <x v="1"/>
  </r>
  <r>
    <n v="11107513"/>
    <n v="42459"/>
    <n v="1"/>
    <x v="1"/>
  </r>
  <r>
    <n v="11108124"/>
    <n v="44525"/>
    <n v="1"/>
    <x v="1"/>
  </r>
  <r>
    <n v="11108382"/>
    <n v="37627"/>
    <n v="2"/>
    <x v="0"/>
  </r>
  <r>
    <n v="11109070"/>
    <n v="32136"/>
    <n v="1"/>
    <x v="1"/>
  </r>
  <r>
    <n v="11109089"/>
    <n v="30313"/>
    <n v="2"/>
    <x v="0"/>
  </r>
  <r>
    <n v="11133090"/>
    <n v="32367"/>
    <n v="1"/>
    <x v="1"/>
  </r>
  <r>
    <n v="11155852"/>
    <n v="30313"/>
    <n v="1"/>
    <x v="1"/>
  </r>
  <r>
    <n v="11156446"/>
    <n v="44575"/>
    <n v="1"/>
    <x v="1"/>
  </r>
  <r>
    <n v="11163538"/>
    <n v="37627"/>
    <n v="2"/>
    <x v="0"/>
  </r>
  <r>
    <n v="11163669"/>
    <n v="37627"/>
    <n v="2"/>
    <x v="0"/>
  </r>
  <r>
    <n v="11180598"/>
    <n v="42521"/>
    <n v="1"/>
    <x v="1"/>
  </r>
  <r>
    <n v="11180665"/>
    <n v="44575"/>
    <n v="2"/>
    <x v="0"/>
  </r>
  <r>
    <n v="11180791"/>
    <n v="39681"/>
    <n v="1"/>
    <x v="1"/>
  </r>
  <r>
    <n v="11182773"/>
    <n v="26877"/>
    <n v="1"/>
    <x v="1"/>
  </r>
  <r>
    <n v="11183291"/>
    <n v="37627"/>
    <n v="2"/>
    <x v="0"/>
  </r>
  <r>
    <n v="11186527"/>
    <n v="32136"/>
    <n v="1"/>
    <x v="1"/>
  </r>
  <r>
    <n v="11187519"/>
    <n v="44513"/>
    <n v="1"/>
    <x v="1"/>
  </r>
  <r>
    <n v="11187527"/>
    <n v="44575"/>
    <n v="1"/>
    <x v="1"/>
  </r>
  <r>
    <n v="11187562"/>
    <n v="37263"/>
    <n v="1"/>
    <x v="1"/>
  </r>
  <r>
    <n v="11187565"/>
    <n v="44575"/>
    <n v="1"/>
    <x v="1"/>
  </r>
  <r>
    <n v="11188013"/>
    <n v="37627"/>
    <n v="2"/>
    <x v="0"/>
  </r>
  <r>
    <n v="11188600"/>
    <n v="31683"/>
    <n v="2"/>
    <x v="1"/>
  </r>
  <r>
    <n v="11189491"/>
    <n v="44575"/>
    <n v="1"/>
    <x v="1"/>
  </r>
  <r>
    <n v="11190086"/>
    <n v="44575"/>
    <n v="1"/>
    <x v="1"/>
  </r>
  <r>
    <n v="11191678"/>
    <n v="37200"/>
    <n v="1"/>
    <x v="1"/>
  </r>
  <r>
    <n v="11191680"/>
    <n v="39681"/>
    <n v="1"/>
    <x v="1"/>
  </r>
  <r>
    <n v="11192172"/>
    <n v="37263"/>
    <n v="1"/>
    <x v="1"/>
  </r>
  <r>
    <n v="11192173"/>
    <n v="42521"/>
    <n v="1"/>
    <x v="1"/>
  </r>
  <r>
    <n v="11192446"/>
    <n v="35146"/>
    <n v="1"/>
    <x v="1"/>
  </r>
  <r>
    <n v="11194862"/>
    <n v="39681"/>
    <n v="1"/>
    <x v="1"/>
  </r>
  <r>
    <n v="11195011"/>
    <n v="20124"/>
    <n v="1"/>
    <x v="1"/>
  </r>
  <r>
    <n v="11195208"/>
    <n v="42521"/>
    <n v="1"/>
    <x v="1"/>
  </r>
  <r>
    <n v="11195225"/>
    <n v="37627"/>
    <n v="1"/>
    <x v="1"/>
  </r>
  <r>
    <n v="11196149"/>
    <n v="39681"/>
    <n v="1"/>
    <x v="1"/>
  </r>
  <r>
    <n v="11197276"/>
    <n v="34190"/>
    <n v="1"/>
    <x v="1"/>
  </r>
  <r>
    <n v="11197468"/>
    <n v="44575"/>
    <n v="1"/>
    <x v="1"/>
  </r>
  <r>
    <n v="11197485"/>
    <n v="32136"/>
    <n v="1"/>
    <x v="1"/>
  </r>
  <r>
    <n v="11197616"/>
    <n v="24823"/>
    <n v="1"/>
    <x v="1"/>
  </r>
  <r>
    <n v="11198052"/>
    <n v="35146"/>
    <n v="1"/>
    <x v="1"/>
  </r>
  <r>
    <n v="11198107"/>
    <n v="35209"/>
    <n v="1"/>
    <x v="1"/>
  </r>
  <r>
    <n v="11199319"/>
    <n v="35209"/>
    <n v="1"/>
    <x v="1"/>
  </r>
  <r>
    <n v="11199347"/>
    <n v="37263"/>
    <n v="1"/>
    <x v="1"/>
  </r>
  <r>
    <n v="11199351"/>
    <n v="19475"/>
    <n v="2"/>
    <x v="1"/>
  </r>
  <r>
    <n v="11199352"/>
    <n v="34190"/>
    <n v="2"/>
    <x v="1"/>
  </r>
  <r>
    <n v="11199357"/>
    <n v="34190"/>
    <n v="1"/>
    <x v="1"/>
  </r>
  <r>
    <n v="11199636"/>
    <n v="30313"/>
    <n v="1"/>
    <x v="1"/>
  </r>
  <r>
    <n v="11199822"/>
    <n v="28121"/>
    <n v="2"/>
    <x v="0"/>
  </r>
  <r>
    <n v="11202072"/>
    <n v="37263"/>
    <n v="1"/>
    <x v="1"/>
  </r>
  <r>
    <n v="11202753"/>
    <n v="44575"/>
    <n v="1"/>
    <x v="1"/>
  </r>
  <r>
    <n v="11202903"/>
    <n v="34190"/>
    <n v="1"/>
    <x v="1"/>
  </r>
  <r>
    <n v="11203593"/>
    <n v="44575"/>
    <n v="2"/>
    <x v="1"/>
  </r>
  <r>
    <n v="11204021"/>
    <n v="39681"/>
    <n v="1"/>
    <x v="1"/>
  </r>
  <r>
    <n v="11204038"/>
    <n v="44575"/>
    <n v="1"/>
    <x v="1"/>
  </r>
  <r>
    <n v="11204040"/>
    <n v="44575"/>
    <n v="1"/>
    <x v="1"/>
  </r>
  <r>
    <n v="11204042"/>
    <n v="44575"/>
    <n v="1"/>
    <x v="1"/>
  </r>
  <r>
    <n v="11205090"/>
    <n v="24370"/>
    <n v="2"/>
    <x v="0"/>
  </r>
  <r>
    <n v="11205360"/>
    <n v="34190"/>
    <n v="1"/>
    <x v="1"/>
  </r>
  <r>
    <n v="11208049"/>
    <n v="31620"/>
    <n v="1"/>
    <x v="1"/>
  </r>
  <r>
    <n v="11209475"/>
    <n v="24823"/>
    <n v="1"/>
    <x v="1"/>
  </r>
  <r>
    <n v="11209554"/>
    <n v="44575"/>
    <n v="2"/>
    <x v="0"/>
  </r>
  <r>
    <n v="11209583"/>
    <n v="35209"/>
    <n v="1"/>
    <x v="1"/>
  </r>
  <r>
    <n v="11209662"/>
    <n v="42471"/>
    <n v="1"/>
    <x v="1"/>
  </r>
  <r>
    <n v="11209738"/>
    <n v="30313"/>
    <n v="1"/>
    <x v="1"/>
  </r>
  <r>
    <n v="11210262"/>
    <n v="35146"/>
    <n v="1"/>
    <x v="1"/>
  </r>
  <r>
    <n v="11210287"/>
    <n v="37627"/>
    <n v="2"/>
    <x v="0"/>
  </r>
  <r>
    <n v="11210300"/>
    <n v="44513"/>
    <n v="1"/>
    <x v="1"/>
  </r>
  <r>
    <n v="11210308"/>
    <n v="44513"/>
    <n v="1"/>
    <x v="1"/>
  </r>
  <r>
    <n v="11210329"/>
    <n v="44575"/>
    <n v="1"/>
    <x v="1"/>
  </r>
  <r>
    <n v="11210396"/>
    <n v="32367"/>
    <n v="1"/>
    <x v="1"/>
  </r>
  <r>
    <n v="11210430"/>
    <n v="35209"/>
    <n v="1"/>
    <x v="1"/>
  </r>
  <r>
    <n v="11210665"/>
    <n v="37213"/>
    <n v="1"/>
    <x v="1"/>
  </r>
  <r>
    <n v="11210673"/>
    <n v="30313"/>
    <n v="2"/>
    <x v="0"/>
  </r>
  <r>
    <n v="11210777"/>
    <n v="44575"/>
    <n v="1"/>
    <x v="1"/>
  </r>
  <r>
    <n v="11210790"/>
    <n v="35159"/>
    <n v="1"/>
    <x v="1"/>
  </r>
  <r>
    <n v="11210791"/>
    <n v="30313"/>
    <n v="1"/>
    <x v="1"/>
  </r>
  <r>
    <n v="11210793"/>
    <n v="39681"/>
    <n v="1"/>
    <x v="1"/>
  </r>
  <r>
    <n v="11210849"/>
    <n v="37627"/>
    <n v="1"/>
    <x v="1"/>
  </r>
  <r>
    <n v="11210944"/>
    <n v="44575"/>
    <n v="1"/>
    <x v="1"/>
  </r>
  <r>
    <n v="11210946"/>
    <n v="32136"/>
    <n v="1"/>
    <x v="1"/>
  </r>
  <r>
    <n v="11211123"/>
    <n v="32367"/>
    <n v="2"/>
    <x v="0"/>
  </r>
  <r>
    <n v="11211125"/>
    <n v="35209"/>
    <n v="1"/>
    <x v="1"/>
  </r>
  <r>
    <n v="11211126"/>
    <n v="30313"/>
    <n v="1"/>
    <x v="1"/>
  </r>
  <r>
    <n v="11211148"/>
    <n v="44575"/>
    <n v="2"/>
    <x v="0"/>
  </r>
  <r>
    <n v="11211159"/>
    <n v="37627"/>
    <n v="1"/>
    <x v="1"/>
  </r>
  <r>
    <n v="11211175"/>
    <n v="44525"/>
    <n v="1"/>
    <x v="1"/>
  </r>
  <r>
    <n v="11211296"/>
    <n v="42521"/>
    <n v="2"/>
    <x v="0"/>
  </r>
  <r>
    <n v="11211334"/>
    <n v="39681"/>
    <n v="1"/>
    <x v="1"/>
  </r>
  <r>
    <n v="11211392"/>
    <n v="37213"/>
    <n v="1"/>
    <x v="1"/>
  </r>
  <r>
    <n v="11211485"/>
    <n v="30313"/>
    <n v="1"/>
    <x v="1"/>
  </r>
  <r>
    <n v="11211578"/>
    <n v="30313"/>
    <n v="1"/>
    <x v="1"/>
  </r>
  <r>
    <n v="11211764"/>
    <n v="42521"/>
    <n v="1"/>
    <x v="1"/>
  </r>
  <r>
    <n v="11212405"/>
    <n v="44575"/>
    <n v="1"/>
    <x v="1"/>
  </r>
  <r>
    <n v="11212933"/>
    <n v="42521"/>
    <n v="1"/>
    <x v="1"/>
  </r>
  <r>
    <n v="11213077"/>
    <n v="42521"/>
    <n v="1"/>
    <x v="1"/>
  </r>
  <r>
    <n v="11213499"/>
    <n v="44575"/>
    <n v="2"/>
    <x v="0"/>
  </r>
  <r>
    <n v="11213562"/>
    <n v="42521"/>
    <n v="1"/>
    <x v="1"/>
  </r>
  <r>
    <n v="11214137"/>
    <n v="32367"/>
    <n v="1"/>
    <x v="1"/>
  </r>
  <r>
    <n v="11214140"/>
    <n v="32367"/>
    <n v="1"/>
    <x v="1"/>
  </r>
  <r>
    <n v="11214218"/>
    <n v="35209"/>
    <n v="1"/>
    <x v="1"/>
  </r>
  <r>
    <n v="11214248"/>
    <n v="32136"/>
    <n v="1"/>
    <x v="1"/>
  </r>
  <r>
    <n v="11214607"/>
    <n v="39681"/>
    <n v="1"/>
    <x v="1"/>
  </r>
  <r>
    <n v="11214749"/>
    <n v="31683"/>
    <n v="1"/>
    <x v="1"/>
  </r>
  <r>
    <n v="11214754"/>
    <n v="44525"/>
    <n v="1"/>
    <x v="1"/>
  </r>
  <r>
    <n v="11214870"/>
    <n v="42521"/>
    <n v="1"/>
    <x v="1"/>
  </r>
  <r>
    <n v="11215007"/>
    <n v="37213"/>
    <n v="1"/>
    <x v="1"/>
  </r>
  <r>
    <n v="11215046"/>
    <n v="32136"/>
    <n v="1"/>
    <x v="1"/>
  </r>
  <r>
    <n v="11215060"/>
    <n v="30313"/>
    <n v="1"/>
    <x v="1"/>
  </r>
  <r>
    <n v="11215146"/>
    <n v="44575"/>
    <n v="1"/>
    <x v="1"/>
  </r>
  <r>
    <n v="11215648"/>
    <n v="35209"/>
    <n v="1"/>
    <x v="1"/>
  </r>
  <r>
    <n v="11216173"/>
    <n v="42521"/>
    <n v="1"/>
    <x v="1"/>
  </r>
  <r>
    <n v="11216462"/>
    <n v="42521"/>
    <n v="1"/>
    <x v="1"/>
  </r>
  <r>
    <n v="11216471"/>
    <n v="37627"/>
    <n v="1"/>
    <x v="1"/>
  </r>
  <r>
    <n v="11216556"/>
    <n v="32367"/>
    <n v="1"/>
    <x v="1"/>
  </r>
  <r>
    <n v="11217091"/>
    <n v="44525"/>
    <n v="1"/>
    <x v="1"/>
  </r>
  <r>
    <n v="11217102"/>
    <n v="39681"/>
    <n v="1"/>
    <x v="1"/>
  </r>
  <r>
    <n v="11217103"/>
    <n v="42459"/>
    <n v="1"/>
    <x v="1"/>
  </r>
  <r>
    <n v="11217105"/>
    <n v="37213"/>
    <n v="2"/>
    <x v="0"/>
  </r>
  <r>
    <n v="11217736"/>
    <n v="37627"/>
    <n v="2"/>
    <x v="0"/>
  </r>
  <r>
    <n v="11217964"/>
    <n v="42521"/>
    <n v="2"/>
    <x v="0"/>
  </r>
  <r>
    <n v="11217974"/>
    <n v="39681"/>
    <n v="1"/>
    <x v="1"/>
  </r>
  <r>
    <n v="11218156"/>
    <n v="39681"/>
    <n v="1"/>
    <x v="1"/>
  </r>
  <r>
    <n v="11218268"/>
    <n v="37263"/>
    <n v="1"/>
    <x v="1"/>
  </r>
  <r>
    <n v="11218773"/>
    <n v="44575"/>
    <n v="2"/>
    <x v="0"/>
  </r>
  <r>
    <n v="11218963"/>
    <n v="35159"/>
    <n v="1"/>
    <x v="1"/>
  </r>
  <r>
    <n v="11219076"/>
    <n v="37213"/>
    <n v="2"/>
    <x v="0"/>
  </r>
  <r>
    <n v="11219810"/>
    <n v="42521"/>
    <n v="2"/>
    <x v="0"/>
  </r>
  <r>
    <n v="11223696"/>
    <n v="37263"/>
    <n v="3"/>
    <x v="2"/>
  </r>
  <r>
    <n v="11223834"/>
    <n v="42521"/>
    <n v="1"/>
    <x v="1"/>
  </r>
  <r>
    <n v="11224319"/>
    <n v="37263"/>
    <n v="3"/>
    <x v="2"/>
  </r>
  <r>
    <n v="11224454"/>
    <n v="37263"/>
    <n v="1"/>
    <x v="1"/>
  </r>
  <r>
    <n v="11225765"/>
    <n v="42521"/>
    <n v="1"/>
    <x v="1"/>
  </r>
  <r>
    <n v="11226320"/>
    <n v="39681"/>
    <n v="1"/>
    <x v="1"/>
  </r>
  <r>
    <n v="11226388"/>
    <n v="42521"/>
    <n v="1"/>
    <x v="1"/>
  </r>
  <r>
    <n v="11227682"/>
    <n v="42521"/>
    <n v="1"/>
    <x v="1"/>
  </r>
  <r>
    <n v="11228949"/>
    <n v="44575"/>
    <n v="3"/>
    <x v="2"/>
  </r>
  <r>
    <n v="11229716"/>
    <n v="44575"/>
    <n v="4"/>
    <x v="0"/>
  </r>
  <r>
    <n v="11232452"/>
    <n v="44575"/>
    <n v="1"/>
    <x v="1"/>
  </r>
  <r>
    <n v="11233576"/>
    <n v="44513"/>
    <n v="1"/>
    <x v="1"/>
  </r>
  <r>
    <n v="11233850"/>
    <n v="37263"/>
    <n v="3"/>
    <x v="2"/>
  </r>
  <r>
    <n v="11234121"/>
    <n v="37263"/>
    <n v="3"/>
    <x v="2"/>
  </r>
  <r>
    <n v="11234135"/>
    <n v="34190"/>
    <n v="1"/>
    <x v="1"/>
  </r>
  <r>
    <n v="11235755"/>
    <n v="44575"/>
    <n v="1"/>
    <x v="1"/>
  </r>
  <r>
    <n v="11235948"/>
    <n v="34190"/>
    <n v="1"/>
    <x v="1"/>
  </r>
  <r>
    <n v="11237391"/>
    <n v="44513"/>
    <n v="1"/>
    <x v="1"/>
  </r>
  <r>
    <n v="11238089"/>
    <n v="44575"/>
    <n v="1"/>
    <x v="1"/>
  </r>
  <r>
    <n v="11238568"/>
    <n v="44575"/>
    <n v="2"/>
    <x v="1"/>
  </r>
  <r>
    <n v="11238570"/>
    <n v="44575"/>
    <n v="1"/>
    <x v="1"/>
  </r>
  <r>
    <n v="11238582"/>
    <n v="34190"/>
    <n v="1"/>
    <x v="1"/>
  </r>
  <r>
    <n v="11238661"/>
    <n v="39681"/>
    <n v="1"/>
    <x v="1"/>
  </r>
  <r>
    <n v="11239620"/>
    <n v="44575"/>
    <n v="3"/>
    <x v="2"/>
  </r>
  <r>
    <n v="11241397"/>
    <n v="24320"/>
    <n v="1"/>
    <x v="1"/>
  </r>
  <r>
    <n v="11241440"/>
    <n v="44575"/>
    <n v="1"/>
    <x v="1"/>
  </r>
  <r>
    <n v="11241931"/>
    <n v="39681"/>
    <n v="1"/>
    <x v="1"/>
  </r>
  <r>
    <n v="11241934"/>
    <n v="37627"/>
    <n v="1"/>
    <x v="1"/>
  </r>
  <r>
    <n v="11242573"/>
    <n v="37263"/>
    <n v="4"/>
    <x v="0"/>
  </r>
  <r>
    <n v="11242678"/>
    <n v="44575"/>
    <n v="1"/>
    <x v="1"/>
  </r>
  <r>
    <n v="11242874"/>
    <n v="32367"/>
    <n v="1"/>
    <x v="1"/>
  </r>
  <r>
    <n v="11245045"/>
    <n v="37263"/>
    <n v="1"/>
    <x v="1"/>
  </r>
  <r>
    <n v="11245074"/>
    <n v="44575"/>
    <n v="3"/>
    <x v="2"/>
  </r>
  <r>
    <n v="11245468"/>
    <n v="37627"/>
    <n v="1"/>
    <x v="1"/>
  </r>
  <r>
    <n v="11246272"/>
    <n v="39681"/>
    <n v="1"/>
    <x v="1"/>
  </r>
  <r>
    <n v="11246353"/>
    <n v="26877"/>
    <n v="1"/>
    <x v="1"/>
  </r>
  <r>
    <n v="11248273"/>
    <n v="44575"/>
    <n v="1"/>
    <x v="1"/>
  </r>
  <r>
    <n v="11249085"/>
    <n v="37263"/>
    <n v="1"/>
    <x v="1"/>
  </r>
  <r>
    <n v="11249094"/>
    <n v="31683"/>
    <n v="1"/>
    <x v="1"/>
  </r>
  <r>
    <n v="11249307"/>
    <n v="44525"/>
    <n v="1"/>
    <x v="1"/>
  </r>
  <r>
    <n v="11249342"/>
    <n v="44575"/>
    <n v="5"/>
    <x v="3"/>
  </r>
  <r>
    <n v="11249810"/>
    <n v="44575"/>
    <n v="2"/>
    <x v="1"/>
  </r>
  <r>
    <n v="11249813"/>
    <n v="37213"/>
    <n v="3"/>
    <x v="4"/>
  </r>
  <r>
    <n v="11249815"/>
    <n v="44575"/>
    <n v="3"/>
    <x v="4"/>
  </r>
  <r>
    <n v="11249816"/>
    <n v="44575"/>
    <n v="3"/>
    <x v="4"/>
  </r>
  <r>
    <n v="11249818"/>
    <n v="39681"/>
    <n v="3"/>
    <x v="4"/>
  </r>
  <r>
    <n v="11249992"/>
    <n v="37263"/>
    <n v="2"/>
    <x v="0"/>
  </r>
  <r>
    <n v="11250033"/>
    <n v="44575"/>
    <n v="1"/>
    <x v="1"/>
  </r>
  <r>
    <n v="11250035"/>
    <n v="37263"/>
    <n v="1"/>
    <x v="1"/>
  </r>
  <r>
    <n v="11250037"/>
    <n v="44575"/>
    <n v="1"/>
    <x v="1"/>
  </r>
  <r>
    <n v="11250063"/>
    <n v="31683"/>
    <n v="1"/>
    <x v="1"/>
  </r>
  <r>
    <n v="11251184"/>
    <n v="19475"/>
    <n v="1"/>
    <x v="1"/>
  </r>
  <r>
    <n v="11251768"/>
    <n v="37263"/>
    <n v="2"/>
    <x v="0"/>
  </r>
  <r>
    <n v="11253886"/>
    <n v="44575"/>
    <n v="1"/>
    <x v="1"/>
  </r>
  <r>
    <n v="11254198"/>
    <n v="44575"/>
    <n v="1"/>
    <x v="1"/>
  </r>
  <r>
    <n v="11254200"/>
    <n v="39681"/>
    <n v="1"/>
    <x v="1"/>
  </r>
  <r>
    <n v="11255513"/>
    <n v="44575"/>
    <n v="1"/>
    <x v="1"/>
  </r>
  <r>
    <n v="11255539"/>
    <n v="44575"/>
    <n v="2"/>
    <x v="1"/>
  </r>
  <r>
    <n v="11255561"/>
    <n v="31633"/>
    <n v="2"/>
    <x v="0"/>
  </r>
  <r>
    <n v="11255573"/>
    <n v="37263"/>
    <n v="2"/>
    <x v="1"/>
  </r>
  <r>
    <n v="11255576"/>
    <n v="37263"/>
    <n v="1"/>
    <x v="1"/>
  </r>
  <r>
    <n v="11255593"/>
    <n v="39681"/>
    <n v="1"/>
    <x v="1"/>
  </r>
  <r>
    <n v="11256658"/>
    <n v="44575"/>
    <n v="1"/>
    <x v="1"/>
  </r>
  <r>
    <n v="11257681"/>
    <n v="39681"/>
    <n v="1"/>
    <x v="1"/>
  </r>
  <r>
    <n v="11258084"/>
    <n v="44575"/>
    <n v="2"/>
    <x v="0"/>
  </r>
  <r>
    <n v="11258090"/>
    <n v="44575"/>
    <n v="1"/>
    <x v="1"/>
  </r>
  <r>
    <n v="11258099"/>
    <n v="35209"/>
    <n v="2"/>
    <x v="0"/>
  </r>
  <r>
    <n v="11258134"/>
    <n v="35209"/>
    <n v="2"/>
    <x v="0"/>
  </r>
  <r>
    <n v="11258137"/>
    <n v="32367"/>
    <n v="2"/>
    <x v="0"/>
  </r>
  <r>
    <n v="11258581"/>
    <n v="37213"/>
    <n v="2"/>
    <x v="0"/>
  </r>
  <r>
    <n v="11258582"/>
    <n v="35209"/>
    <n v="2"/>
    <x v="0"/>
  </r>
  <r>
    <n v="11258584"/>
    <n v="37263"/>
    <n v="3"/>
    <x v="4"/>
  </r>
  <r>
    <n v="11258596"/>
    <n v="39681"/>
    <n v="1"/>
    <x v="1"/>
  </r>
  <r>
    <n v="11258597"/>
    <n v="39681"/>
    <n v="2"/>
    <x v="1"/>
  </r>
  <r>
    <n v="11258598"/>
    <n v="44575"/>
    <n v="1"/>
    <x v="1"/>
  </r>
  <r>
    <n v="11258600"/>
    <n v="44575"/>
    <n v="2"/>
    <x v="1"/>
  </r>
  <r>
    <n v="11258604"/>
    <n v="44513"/>
    <n v="1"/>
    <x v="1"/>
  </r>
  <r>
    <n v="11258606"/>
    <n v="44525"/>
    <n v="1"/>
    <x v="1"/>
  </r>
  <r>
    <n v="11258670"/>
    <n v="37263"/>
    <n v="4"/>
    <x v="0"/>
  </r>
  <r>
    <n v="11258681"/>
    <n v="44575"/>
    <n v="1"/>
    <x v="1"/>
  </r>
  <r>
    <n v="11258713"/>
    <n v="39681"/>
    <n v="1"/>
    <x v="1"/>
  </r>
  <r>
    <n v="11258729"/>
    <n v="34190"/>
    <n v="1"/>
    <x v="1"/>
  </r>
  <r>
    <n v="11258731"/>
    <n v="44575"/>
    <n v="3"/>
    <x v="4"/>
  </r>
  <r>
    <n v="11258735"/>
    <n v="34190"/>
    <n v="1"/>
    <x v="1"/>
  </r>
  <r>
    <n v="11258764"/>
    <n v="39681"/>
    <n v="1"/>
    <x v="1"/>
  </r>
  <r>
    <n v="11258846"/>
    <n v="30313"/>
    <n v="2"/>
    <x v="0"/>
  </r>
  <r>
    <n v="11258847"/>
    <n v="32367"/>
    <n v="2"/>
    <x v="0"/>
  </r>
  <r>
    <n v="11258862"/>
    <n v="39681"/>
    <n v="1"/>
    <x v="1"/>
  </r>
  <r>
    <n v="11260761"/>
    <n v="44575"/>
    <n v="1"/>
    <x v="1"/>
  </r>
  <r>
    <n v="11260802"/>
    <n v="44575"/>
    <n v="2"/>
    <x v="1"/>
  </r>
  <r>
    <n v="11260804"/>
    <n v="44575"/>
    <n v="3"/>
    <x v="4"/>
  </r>
  <r>
    <n v="11260813"/>
    <n v="44575"/>
    <n v="1"/>
    <x v="1"/>
  </r>
  <r>
    <n v="11260814"/>
    <n v="44575"/>
    <n v="2"/>
    <x v="0"/>
  </r>
  <r>
    <n v="11260838"/>
    <n v="32367"/>
    <n v="2"/>
    <x v="0"/>
  </r>
  <r>
    <n v="11260861"/>
    <n v="39681"/>
    <n v="2"/>
    <x v="1"/>
  </r>
  <r>
    <n v="11260862"/>
    <n v="39681"/>
    <n v="1"/>
    <x v="1"/>
  </r>
  <r>
    <n v="11260863"/>
    <n v="44575"/>
    <n v="1"/>
    <x v="1"/>
  </r>
  <r>
    <n v="11260895"/>
    <n v="37213"/>
    <n v="2"/>
    <x v="0"/>
  </r>
  <r>
    <n v="11260906"/>
    <n v="44575"/>
    <n v="1"/>
    <x v="1"/>
  </r>
  <r>
    <n v="11260907"/>
    <n v="44575"/>
    <n v="1"/>
    <x v="1"/>
  </r>
  <r>
    <n v="11260932"/>
    <n v="39681"/>
    <n v="1"/>
    <x v="1"/>
  </r>
  <r>
    <n v="11261065"/>
    <n v="44575"/>
    <n v="2"/>
    <x v="0"/>
  </r>
  <r>
    <n v="11261066"/>
    <n v="44575"/>
    <n v="1"/>
    <x v="1"/>
  </r>
  <r>
    <n v="11261242"/>
    <n v="39681"/>
    <n v="2"/>
    <x v="1"/>
  </r>
  <r>
    <n v="11261244"/>
    <n v="39681"/>
    <n v="1"/>
    <x v="1"/>
  </r>
  <r>
    <n v="11261245"/>
    <n v="44575"/>
    <n v="1"/>
    <x v="1"/>
  </r>
  <r>
    <n v="11261314"/>
    <n v="39681"/>
    <n v="1"/>
    <x v="1"/>
  </r>
  <r>
    <n v="11261381"/>
    <n v="44575"/>
    <n v="3"/>
    <x v="4"/>
  </r>
  <r>
    <n v="11261460"/>
    <n v="44575"/>
    <n v="1"/>
    <x v="1"/>
  </r>
  <r>
    <n v="11261480"/>
    <n v="44575"/>
    <n v="2"/>
    <x v="1"/>
  </r>
  <r>
    <n v="11261901"/>
    <n v="37263"/>
    <n v="3"/>
    <x v="4"/>
  </r>
  <r>
    <n v="11261909"/>
    <n v="39681"/>
    <n v="1"/>
    <x v="1"/>
  </r>
  <r>
    <n v="11261910"/>
    <n v="39681"/>
    <n v="2"/>
    <x v="1"/>
  </r>
  <r>
    <n v="11261911"/>
    <n v="37263"/>
    <n v="2"/>
    <x v="0"/>
  </r>
  <r>
    <n v="11261993"/>
    <n v="39681"/>
    <n v="2"/>
    <x v="1"/>
  </r>
  <r>
    <n v="11262170"/>
    <n v="44575"/>
    <n v="2"/>
    <x v="1"/>
  </r>
  <r>
    <n v="11262172"/>
    <n v="44575"/>
    <n v="3"/>
    <x v="4"/>
  </r>
  <r>
    <n v="11262764"/>
    <n v="44575"/>
    <n v="1"/>
    <x v="1"/>
  </r>
  <r>
    <n v="11262777"/>
    <n v="44575"/>
    <n v="1"/>
    <x v="1"/>
  </r>
  <r>
    <n v="11262798"/>
    <n v="44575"/>
    <n v="2"/>
    <x v="1"/>
  </r>
  <r>
    <n v="11263620"/>
    <n v="37263"/>
    <n v="2"/>
    <x v="0"/>
  </r>
  <r>
    <n v="11263621"/>
    <n v="37263"/>
    <n v="2"/>
    <x v="0"/>
  </r>
  <r>
    <n v="11263622"/>
    <n v="32367"/>
    <n v="2"/>
    <x v="0"/>
  </r>
  <r>
    <n v="11263686"/>
    <n v="44575"/>
    <n v="1"/>
    <x v="1"/>
  </r>
  <r>
    <n v="11263688"/>
    <n v="39681"/>
    <n v="1"/>
    <x v="1"/>
  </r>
  <r>
    <n v="11263689"/>
    <n v="39681"/>
    <n v="1"/>
    <x v="1"/>
  </r>
  <r>
    <n v="11263690"/>
    <n v="44575"/>
    <n v="1"/>
    <x v="1"/>
  </r>
  <r>
    <n v="11263694"/>
    <n v="32367"/>
    <n v="2"/>
    <x v="0"/>
  </r>
  <r>
    <n v="11263713"/>
    <n v="32367"/>
    <n v="2"/>
    <x v="0"/>
  </r>
  <r>
    <n v="11263716"/>
    <n v="39681"/>
    <n v="1"/>
    <x v="1"/>
  </r>
  <r>
    <n v="11263718"/>
    <n v="44575"/>
    <n v="1"/>
    <x v="1"/>
  </r>
  <r>
    <n v="11263727"/>
    <n v="44575"/>
    <n v="1"/>
    <x v="1"/>
  </r>
  <r>
    <n v="11263730"/>
    <n v="44525"/>
    <n v="1"/>
    <x v="1"/>
  </r>
  <r>
    <n v="11263833"/>
    <n v="44575"/>
    <n v="1"/>
    <x v="1"/>
  </r>
  <r>
    <n v="11263834"/>
    <n v="39681"/>
    <n v="1"/>
    <x v="1"/>
  </r>
  <r>
    <n v="11263858"/>
    <n v="32367"/>
    <n v="2"/>
    <x v="0"/>
  </r>
  <r>
    <n v="11264109"/>
    <n v="37263"/>
    <n v="4"/>
    <x v="0"/>
  </r>
  <r>
    <n v="11264171"/>
    <n v="37263"/>
    <n v="2"/>
    <x v="0"/>
  </r>
  <r>
    <n v="11264172"/>
    <n v="44575"/>
    <n v="1"/>
    <x v="1"/>
  </r>
  <r>
    <n v="11264175"/>
    <n v="44575"/>
    <n v="1"/>
    <x v="1"/>
  </r>
  <r>
    <n v="11264176"/>
    <n v="39681"/>
    <n v="1"/>
    <x v="1"/>
  </r>
  <r>
    <n v="11264274"/>
    <n v="39681"/>
    <n v="2"/>
    <x v="1"/>
  </r>
  <r>
    <n v="11264276"/>
    <n v="39681"/>
    <n v="1"/>
    <x v="1"/>
  </r>
  <r>
    <n v="11264278"/>
    <n v="32367"/>
    <n v="3"/>
    <x v="4"/>
  </r>
  <r>
    <n v="11264385"/>
    <n v="44575"/>
    <n v="2"/>
    <x v="1"/>
  </r>
  <r>
    <n v="11264387"/>
    <n v="44575"/>
    <n v="3"/>
    <x v="4"/>
  </r>
  <r>
    <n v="11264548"/>
    <n v="32367"/>
    <n v="2"/>
    <x v="0"/>
  </r>
  <r>
    <n v="11264619"/>
    <n v="37263"/>
    <n v="2"/>
    <x v="0"/>
  </r>
  <r>
    <n v="11264679"/>
    <n v="37263"/>
    <n v="2"/>
    <x v="0"/>
  </r>
  <r>
    <n v="11264680"/>
    <n v="44575"/>
    <n v="1"/>
    <x v="1"/>
  </r>
  <r>
    <n v="11265054"/>
    <n v="37263"/>
    <n v="2"/>
    <x v="0"/>
  </r>
  <r>
    <n v="11266022"/>
    <n v="44575"/>
    <n v="1"/>
    <x v="1"/>
  </r>
  <r>
    <n v="11266046"/>
    <n v="39681"/>
    <n v="3"/>
    <x v="4"/>
  </r>
  <r>
    <n v="11266047"/>
    <n v="39681"/>
    <n v="1"/>
    <x v="1"/>
  </r>
  <r>
    <n v="11266268"/>
    <n v="39681"/>
    <n v="2"/>
    <x v="1"/>
  </r>
  <r>
    <n v="11266551"/>
    <n v="30313"/>
    <n v="2"/>
    <x v="0"/>
  </r>
  <r>
    <n v="11266552"/>
    <n v="35209"/>
    <n v="2"/>
    <x v="0"/>
  </r>
  <r>
    <n v="11266553"/>
    <n v="39681"/>
    <n v="1"/>
    <x v="1"/>
  </r>
  <r>
    <n v="11266561"/>
    <n v="30313"/>
    <n v="3"/>
    <x v="4"/>
  </r>
  <r>
    <n v="11266566"/>
    <n v="34190"/>
    <n v="1"/>
    <x v="1"/>
  </r>
  <r>
    <n v="11266630"/>
    <n v="35209"/>
    <n v="2"/>
    <x v="0"/>
  </r>
  <r>
    <n v="11266673"/>
    <n v="32367"/>
    <n v="2"/>
    <x v="0"/>
  </r>
  <r>
    <n v="11266755"/>
    <n v="44575"/>
    <n v="1"/>
    <x v="1"/>
  </r>
  <r>
    <n v="11266824"/>
    <n v="44575"/>
    <n v="3"/>
    <x v="4"/>
  </r>
  <r>
    <n v="11266840"/>
    <n v="37263"/>
    <n v="3"/>
    <x v="4"/>
  </r>
  <r>
    <n v="11266842"/>
    <n v="32367"/>
    <n v="2"/>
    <x v="0"/>
  </r>
  <r>
    <n v="11266846"/>
    <n v="44575"/>
    <n v="2"/>
    <x v="0"/>
  </r>
  <r>
    <n v="11266905"/>
    <n v="44575"/>
    <n v="1"/>
    <x v="1"/>
  </r>
  <r>
    <n v="11266906"/>
    <n v="37263"/>
    <n v="2"/>
    <x v="0"/>
  </r>
  <r>
    <n v="11266907"/>
    <n v="39681"/>
    <n v="1"/>
    <x v="1"/>
  </r>
  <r>
    <n v="11267029"/>
    <n v="44575"/>
    <n v="1"/>
    <x v="1"/>
  </r>
  <r>
    <n v="11267030"/>
    <n v="44575"/>
    <n v="1"/>
    <x v="1"/>
  </r>
  <r>
    <n v="11267119"/>
    <n v="35209"/>
    <n v="2"/>
    <x v="0"/>
  </r>
  <r>
    <n v="11267381"/>
    <n v="44525"/>
    <n v="1"/>
    <x v="1"/>
  </r>
  <r>
    <n v="11267532"/>
    <n v="39681"/>
    <n v="3"/>
    <x v="4"/>
  </r>
  <r>
    <n v="11267533"/>
    <n v="39681"/>
    <n v="1"/>
    <x v="1"/>
  </r>
  <r>
    <n v="11267733"/>
    <n v="44575"/>
    <n v="1"/>
    <x v="1"/>
  </r>
  <r>
    <n v="11268069"/>
    <n v="44575"/>
    <n v="1"/>
    <x v="1"/>
  </r>
  <r>
    <n v="11268431"/>
    <n v="37263"/>
    <n v="2"/>
    <x v="0"/>
  </r>
  <r>
    <n v="11268876"/>
    <n v="44575"/>
    <n v="1"/>
    <x v="1"/>
  </r>
  <r>
    <n v="11268945"/>
    <n v="44575"/>
    <n v="3"/>
    <x v="4"/>
  </r>
  <r>
    <n v="11268947"/>
    <n v="44575"/>
    <n v="2"/>
    <x v="1"/>
  </r>
  <r>
    <n v="11269233"/>
    <n v="39681"/>
    <n v="2"/>
    <x v="1"/>
  </r>
  <r>
    <n v="11269242"/>
    <n v="39681"/>
    <n v="1"/>
    <x v="1"/>
  </r>
  <r>
    <n v="11269632"/>
    <n v="37263"/>
    <n v="2"/>
    <x v="0"/>
  </r>
  <r>
    <n v="11269885"/>
    <n v="39681"/>
    <n v="1"/>
    <x v="1"/>
  </r>
  <r>
    <n v="11269920"/>
    <n v="44575"/>
    <n v="1"/>
    <x v="1"/>
  </r>
  <r>
    <n v="11269921"/>
    <n v="44575"/>
    <n v="1"/>
    <x v="1"/>
  </r>
  <r>
    <n v="11270668"/>
    <n v="37263"/>
    <n v="3"/>
    <x v="4"/>
  </r>
  <r>
    <n v="11270673"/>
    <n v="44575"/>
    <n v="2"/>
    <x v="0"/>
  </r>
  <r>
    <n v="11270674"/>
    <n v="39681"/>
    <n v="1"/>
    <x v="1"/>
  </r>
  <r>
    <n v="11270675"/>
    <n v="44575"/>
    <n v="2"/>
    <x v="0"/>
  </r>
  <r>
    <n v="11270679"/>
    <n v="39681"/>
    <n v="1"/>
    <x v="1"/>
  </r>
  <r>
    <n v="11270680"/>
    <n v="39681"/>
    <n v="1"/>
    <x v="1"/>
  </r>
  <r>
    <n v="11270686"/>
    <n v="44575"/>
    <n v="2"/>
    <x v="0"/>
  </r>
  <r>
    <n v="11270688"/>
    <n v="32367"/>
    <n v="1"/>
    <x v="1"/>
  </r>
  <r>
    <n v="11270690"/>
    <n v="44575"/>
    <n v="2"/>
    <x v="1"/>
  </r>
  <r>
    <n v="11270693"/>
    <n v="32367"/>
    <n v="2"/>
    <x v="0"/>
  </r>
  <r>
    <n v="11270731"/>
    <n v="44575"/>
    <n v="2"/>
    <x v="1"/>
  </r>
  <r>
    <n v="11270741"/>
    <n v="37263"/>
    <n v="2"/>
    <x v="1"/>
  </r>
  <r>
    <n v="11270743"/>
    <n v="39681"/>
    <n v="1"/>
    <x v="1"/>
  </r>
  <r>
    <n v="11270755"/>
    <n v="35209"/>
    <n v="2"/>
    <x v="0"/>
  </r>
  <r>
    <n v="11270756"/>
    <n v="30313"/>
    <n v="2"/>
    <x v="0"/>
  </r>
  <r>
    <n v="11270757"/>
    <n v="32367"/>
    <n v="2"/>
    <x v="0"/>
  </r>
  <r>
    <n v="11270764"/>
    <n v="39681"/>
    <n v="1"/>
    <x v="1"/>
  </r>
  <r>
    <n v="11270770"/>
    <n v="44575"/>
    <n v="1"/>
    <x v="1"/>
  </r>
  <r>
    <n v="11270777"/>
    <n v="44575"/>
    <n v="2"/>
    <x v="1"/>
  </r>
  <r>
    <n v="11270779"/>
    <n v="32367"/>
    <n v="2"/>
    <x v="0"/>
  </r>
  <r>
    <n v="11270830"/>
    <n v="44575"/>
    <n v="1"/>
    <x v="1"/>
  </r>
  <r>
    <n v="11270934"/>
    <n v="37263"/>
    <n v="2"/>
    <x v="0"/>
  </r>
  <r>
    <n v="11271347"/>
    <n v="39681"/>
    <n v="2"/>
    <x v="1"/>
  </r>
  <r>
    <n v="11271349"/>
    <n v="39681"/>
    <n v="1"/>
    <x v="1"/>
  </r>
  <r>
    <n v="11271350"/>
    <n v="39681"/>
    <n v="1"/>
    <x v="1"/>
  </r>
  <r>
    <n v="11271354"/>
    <n v="34190"/>
    <n v="1"/>
    <x v="1"/>
  </r>
  <r>
    <n v="11271359"/>
    <n v="34190"/>
    <n v="1"/>
    <x v="1"/>
  </r>
  <r>
    <n v="11271362"/>
    <n v="39681"/>
    <n v="1"/>
    <x v="1"/>
  </r>
  <r>
    <n v="11271366"/>
    <n v="39681"/>
    <n v="1"/>
    <x v="1"/>
  </r>
  <r>
    <n v="11271367"/>
    <n v="35209"/>
    <n v="2"/>
    <x v="0"/>
  </r>
  <r>
    <n v="11271370"/>
    <n v="39681"/>
    <n v="2"/>
    <x v="1"/>
  </r>
  <r>
    <n v="11271389"/>
    <n v="34190"/>
    <n v="1"/>
    <x v="1"/>
  </r>
  <r>
    <n v="11271421"/>
    <n v="44575"/>
    <n v="1"/>
    <x v="1"/>
  </r>
  <r>
    <n v="11271993"/>
    <n v="35209"/>
    <n v="2"/>
    <x v="0"/>
  </r>
  <r>
    <n v="11271996"/>
    <n v="30313"/>
    <n v="2"/>
    <x v="0"/>
  </r>
  <r>
    <n v="11271997"/>
    <n v="32367"/>
    <n v="2"/>
    <x v="0"/>
  </r>
  <r>
    <n v="11272001"/>
    <n v="32367"/>
    <n v="2"/>
    <x v="0"/>
  </r>
  <r>
    <n v="11272143"/>
    <n v="44575"/>
    <n v="2"/>
    <x v="0"/>
  </r>
  <r>
    <n v="11272226"/>
    <n v="39681"/>
    <n v="1"/>
    <x v="1"/>
  </r>
  <r>
    <n v="11272266"/>
    <n v="39681"/>
    <n v="1"/>
    <x v="1"/>
  </r>
  <r>
    <n v="11272412"/>
    <n v="44525"/>
    <n v="1"/>
    <x v="1"/>
  </r>
  <r>
    <n v="11272426"/>
    <n v="30313"/>
    <n v="2"/>
    <x v="0"/>
  </r>
  <r>
    <n v="11272427"/>
    <n v="35209"/>
    <n v="2"/>
    <x v="0"/>
  </r>
  <r>
    <n v="11272431"/>
    <n v="32367"/>
    <n v="2"/>
    <x v="0"/>
  </r>
  <r>
    <n v="11273017"/>
    <n v="44525"/>
    <n v="2"/>
    <x v="0"/>
  </r>
  <r>
    <n v="11273069"/>
    <n v="44575"/>
    <n v="1"/>
    <x v="1"/>
  </r>
  <r>
    <n v="11273238"/>
    <n v="37263"/>
    <n v="2"/>
    <x v="0"/>
  </r>
  <r>
    <n v="11274563"/>
    <n v="32367"/>
    <n v="2"/>
    <x v="0"/>
  </r>
  <r>
    <n v="11274569"/>
    <n v="32367"/>
    <n v="3"/>
    <x v="4"/>
  </r>
  <r>
    <n v="11274600"/>
    <n v="34190"/>
    <n v="1"/>
    <x v="1"/>
  </r>
  <r>
    <n v="11274645"/>
    <n v="37263"/>
    <n v="4"/>
    <x v="0"/>
  </r>
  <r>
    <n v="11274646"/>
    <n v="37263"/>
    <n v="2"/>
    <x v="0"/>
  </r>
  <r>
    <n v="11274753"/>
    <n v="37263"/>
    <n v="2"/>
    <x v="0"/>
  </r>
  <r>
    <n v="11274756"/>
    <n v="32367"/>
    <n v="2"/>
    <x v="0"/>
  </r>
  <r>
    <n v="11275045"/>
    <n v="37263"/>
    <n v="2"/>
    <x v="0"/>
  </r>
  <r>
    <n v="11275078"/>
    <n v="28121"/>
    <n v="2"/>
    <x v="0"/>
  </r>
  <r>
    <n v="11275079"/>
    <n v="37263"/>
    <n v="2"/>
    <x v="0"/>
  </r>
  <r>
    <n v="11275090"/>
    <n v="39681"/>
    <n v="1"/>
    <x v="1"/>
  </r>
  <r>
    <n v="11275091"/>
    <n v="44575"/>
    <n v="1"/>
    <x v="1"/>
  </r>
  <r>
    <n v="11275094"/>
    <n v="39681"/>
    <n v="1"/>
    <x v="1"/>
  </r>
  <r>
    <n v="11275143"/>
    <n v="39681"/>
    <n v="1"/>
    <x v="1"/>
  </r>
  <r>
    <n v="11275147"/>
    <n v="39681"/>
    <n v="1"/>
    <x v="1"/>
  </r>
  <r>
    <n v="11275219"/>
    <n v="44575"/>
    <n v="1"/>
    <x v="1"/>
  </r>
  <r>
    <n v="11275791"/>
    <n v="44575"/>
    <n v="1"/>
    <x v="1"/>
  </r>
  <r>
    <n v="11275900"/>
    <n v="37263"/>
    <n v="2"/>
    <x v="0"/>
  </r>
  <r>
    <n v="11275902"/>
    <n v="44575"/>
    <n v="3"/>
    <x v="4"/>
  </r>
  <r>
    <n v="11276016"/>
    <n v="44575"/>
    <n v="2"/>
    <x v="0"/>
  </r>
  <r>
    <n v="11276502"/>
    <n v="37263"/>
    <n v="2"/>
    <x v="0"/>
  </r>
  <r>
    <n v="11276643"/>
    <n v="31683"/>
    <n v="2"/>
    <x v="1"/>
  </r>
  <r>
    <n v="11277220"/>
    <n v="37263"/>
    <n v="1"/>
    <x v="1"/>
  </r>
  <r>
    <n v="11277222"/>
    <n v="37263"/>
    <n v="3"/>
    <x v="4"/>
  </r>
  <r>
    <n v="11277281"/>
    <n v="37263"/>
    <n v="2"/>
    <x v="0"/>
  </r>
  <r>
    <n v="11277287"/>
    <n v="44575"/>
    <n v="2"/>
    <x v="1"/>
  </r>
  <r>
    <n v="11277315"/>
    <n v="37263"/>
    <n v="1"/>
    <x v="1"/>
  </r>
  <r>
    <n v="11277317"/>
    <n v="37263"/>
    <n v="1"/>
    <x v="1"/>
  </r>
  <r>
    <n v="11277326"/>
    <n v="39681"/>
    <n v="1"/>
    <x v="1"/>
  </r>
  <r>
    <n v="11277328"/>
    <n v="32367"/>
    <n v="3"/>
    <x v="4"/>
  </r>
  <r>
    <n v="11277375"/>
    <n v="44575"/>
    <n v="1"/>
    <x v="1"/>
  </r>
  <r>
    <n v="11277389"/>
    <n v="44575"/>
    <n v="2"/>
    <x v="1"/>
  </r>
  <r>
    <n v="11277409"/>
    <n v="44575"/>
    <n v="1"/>
    <x v="1"/>
  </r>
  <r>
    <n v="11277632"/>
    <n v="32367"/>
    <n v="1"/>
    <x v="1"/>
  </r>
  <r>
    <n v="11277698"/>
    <n v="32367"/>
    <n v="3"/>
    <x v="4"/>
  </r>
  <r>
    <n v="11277705"/>
    <n v="32367"/>
    <n v="1"/>
    <x v="1"/>
  </r>
  <r>
    <n v="11277707"/>
    <n v="44575"/>
    <n v="1"/>
    <x v="1"/>
  </r>
  <r>
    <n v="11277863"/>
    <n v="37263"/>
    <n v="3"/>
    <x v="4"/>
  </r>
  <r>
    <n v="11277864"/>
    <n v="44575"/>
    <n v="3"/>
    <x v="4"/>
  </r>
  <r>
    <n v="11277865"/>
    <n v="44575"/>
    <n v="1"/>
    <x v="1"/>
  </r>
  <r>
    <n v="11277866"/>
    <n v="44575"/>
    <n v="1"/>
    <x v="1"/>
  </r>
  <r>
    <n v="11277882"/>
    <n v="32367"/>
    <n v="2"/>
    <x v="0"/>
  </r>
  <r>
    <n v="11277883"/>
    <n v="44575"/>
    <n v="1"/>
    <x v="1"/>
  </r>
  <r>
    <n v="11277884"/>
    <n v="44575"/>
    <n v="3"/>
    <x v="4"/>
  </r>
  <r>
    <n v="11277891"/>
    <n v="39681"/>
    <n v="1"/>
    <x v="1"/>
  </r>
  <r>
    <n v="11277893"/>
    <n v="39681"/>
    <n v="1"/>
    <x v="1"/>
  </r>
  <r>
    <n v="11277917"/>
    <n v="37263"/>
    <n v="3"/>
    <x v="4"/>
  </r>
  <r>
    <n v="11277918"/>
    <n v="37263"/>
    <n v="2"/>
    <x v="0"/>
  </r>
  <r>
    <n v="11277919"/>
    <n v="37263"/>
    <n v="2"/>
    <x v="0"/>
  </r>
  <r>
    <n v="11278018"/>
    <n v="32367"/>
    <n v="2"/>
    <x v="0"/>
  </r>
  <r>
    <n v="11278019"/>
    <n v="39681"/>
    <n v="1"/>
    <x v="1"/>
  </r>
  <r>
    <n v="11278103"/>
    <n v="44575"/>
    <n v="1"/>
    <x v="1"/>
  </r>
  <r>
    <n v="11278104"/>
    <n v="44575"/>
    <n v="3"/>
    <x v="4"/>
  </r>
  <r>
    <n v="11278122"/>
    <n v="37263"/>
    <n v="2"/>
    <x v="0"/>
  </r>
  <r>
    <n v="11278123"/>
    <n v="37263"/>
    <n v="4"/>
    <x v="0"/>
  </r>
  <r>
    <n v="11278128"/>
    <n v="37263"/>
    <n v="1"/>
    <x v="1"/>
  </r>
  <r>
    <n v="11278136"/>
    <n v="44575"/>
    <n v="1"/>
    <x v="1"/>
  </r>
  <r>
    <n v="11278200"/>
    <n v="37263"/>
    <n v="2"/>
    <x v="1"/>
  </r>
  <r>
    <n v="11278207"/>
    <n v="32367"/>
    <n v="2"/>
    <x v="0"/>
  </r>
  <r>
    <n v="11278263"/>
    <n v="37213"/>
    <n v="2"/>
    <x v="0"/>
  </r>
  <r>
    <n v="11278308"/>
    <n v="44575"/>
    <n v="1"/>
    <x v="1"/>
  </r>
  <r>
    <n v="11278437"/>
    <n v="34190"/>
    <n v="1"/>
    <x v="1"/>
  </r>
  <r>
    <n v="11278929"/>
    <n v="39681"/>
    <n v="1"/>
    <x v="1"/>
  </r>
  <r>
    <n v="11278993"/>
    <n v="44575"/>
    <n v="2"/>
    <x v="0"/>
  </r>
  <r>
    <n v="11279237"/>
    <n v="39681"/>
    <n v="3"/>
    <x v="4"/>
  </r>
  <r>
    <n v="11279480"/>
    <n v="39681"/>
    <n v="1"/>
    <x v="1"/>
  </r>
  <r>
    <n v="11279898"/>
    <n v="30313"/>
    <n v="2"/>
    <x v="0"/>
  </r>
  <r>
    <n v="11279909"/>
    <n v="39681"/>
    <n v="1"/>
    <x v="1"/>
  </r>
  <r>
    <n v="11279926"/>
    <n v="44575"/>
    <n v="1"/>
    <x v="1"/>
  </r>
  <r>
    <n v="11279929"/>
    <n v="32367"/>
    <n v="2"/>
    <x v="0"/>
  </r>
  <r>
    <n v="11280004"/>
    <n v="32367"/>
    <n v="2"/>
    <x v="0"/>
  </r>
  <r>
    <n v="11280006"/>
    <n v="39681"/>
    <n v="1"/>
    <x v="1"/>
  </r>
  <r>
    <n v="11280014"/>
    <n v="32367"/>
    <n v="2"/>
    <x v="0"/>
  </r>
  <r>
    <n v="11280017"/>
    <n v="39681"/>
    <n v="1"/>
    <x v="1"/>
  </r>
  <r>
    <n v="11280022"/>
    <n v="32367"/>
    <n v="2"/>
    <x v="0"/>
  </r>
  <r>
    <n v="11280024"/>
    <n v="39681"/>
    <n v="1"/>
    <x v="1"/>
  </r>
  <r>
    <n v="11280181"/>
    <n v="32367"/>
    <n v="2"/>
    <x v="0"/>
  </r>
  <r>
    <n v="11280223"/>
    <n v="44575"/>
    <n v="1"/>
    <x v="1"/>
  </r>
  <r>
    <n v="11280227"/>
    <n v="37263"/>
    <n v="3"/>
    <x v="4"/>
  </r>
  <r>
    <n v="11280232"/>
    <n v="35209"/>
    <n v="2"/>
    <x v="0"/>
  </r>
  <r>
    <n v="11280239"/>
    <n v="32367"/>
    <n v="2"/>
    <x v="0"/>
  </r>
  <r>
    <n v="11280240"/>
    <n v="37263"/>
    <n v="3"/>
    <x v="4"/>
  </r>
  <r>
    <n v="11280241"/>
    <n v="32367"/>
    <n v="2"/>
    <x v="0"/>
  </r>
  <r>
    <n v="11280243"/>
    <n v="32367"/>
    <n v="2"/>
    <x v="0"/>
  </r>
  <r>
    <n v="11280244"/>
    <n v="32367"/>
    <n v="2"/>
    <x v="0"/>
  </r>
  <r>
    <n v="11280245"/>
    <n v="33017"/>
    <n v="2"/>
    <x v="0"/>
  </r>
  <r>
    <n v="11280247"/>
    <n v="31683"/>
    <n v="2"/>
    <x v="0"/>
  </r>
  <r>
    <n v="11280271"/>
    <n v="39681"/>
    <n v="1"/>
    <x v="1"/>
  </r>
  <r>
    <n v="11280280"/>
    <n v="44575"/>
    <n v="1"/>
    <x v="1"/>
  </r>
  <r>
    <n v="11280284"/>
    <n v="44575"/>
    <n v="1"/>
    <x v="1"/>
  </r>
  <r>
    <n v="11280287"/>
    <n v="44575"/>
    <n v="1"/>
    <x v="1"/>
  </r>
  <r>
    <n v="11280292"/>
    <n v="44575"/>
    <n v="1"/>
    <x v="1"/>
  </r>
  <r>
    <n v="11280294"/>
    <n v="44575"/>
    <n v="1"/>
    <x v="1"/>
  </r>
  <r>
    <n v="11280299"/>
    <n v="44575"/>
    <n v="1"/>
    <x v="1"/>
  </r>
  <r>
    <n v="11280307"/>
    <n v="44575"/>
    <n v="1"/>
    <x v="1"/>
  </r>
  <r>
    <n v="11280310"/>
    <n v="44575"/>
    <n v="1"/>
    <x v="1"/>
  </r>
  <r>
    <n v="11280315"/>
    <n v="44575"/>
    <n v="1"/>
    <x v="1"/>
  </r>
  <r>
    <n v="11280320"/>
    <n v="44513"/>
    <n v="1"/>
    <x v="1"/>
  </r>
  <r>
    <n v="11280321"/>
    <n v="44575"/>
    <n v="1"/>
    <x v="1"/>
  </r>
  <r>
    <n v="11280322"/>
    <n v="44575"/>
    <n v="1"/>
    <x v="1"/>
  </r>
  <r>
    <n v="11280632"/>
    <n v="30313"/>
    <n v="2"/>
    <x v="0"/>
  </r>
  <r>
    <n v="11280634"/>
    <n v="39681"/>
    <n v="1"/>
    <x v="1"/>
  </r>
  <r>
    <n v="11280944"/>
    <n v="37263"/>
    <n v="2"/>
    <x v="1"/>
  </r>
  <r>
    <n v="11280947"/>
    <n v="44575"/>
    <n v="1"/>
    <x v="1"/>
  </r>
  <r>
    <n v="11280952"/>
    <n v="32367"/>
    <n v="3"/>
    <x v="4"/>
  </r>
  <r>
    <n v="11280953"/>
    <n v="44575"/>
    <n v="2"/>
    <x v="1"/>
  </r>
  <r>
    <n v="11280955"/>
    <n v="39681"/>
    <n v="1"/>
    <x v="1"/>
  </r>
  <r>
    <n v="11280973"/>
    <n v="44575"/>
    <n v="1"/>
    <x v="1"/>
  </r>
  <r>
    <n v="11280975"/>
    <n v="44575"/>
    <n v="1"/>
    <x v="1"/>
  </r>
  <r>
    <n v="11281030"/>
    <n v="44575"/>
    <n v="1"/>
    <x v="1"/>
  </r>
  <r>
    <n v="11281032"/>
    <n v="44575"/>
    <n v="3"/>
    <x v="4"/>
  </r>
  <r>
    <n v="11281681"/>
    <n v="44575"/>
    <n v="1"/>
    <x v="1"/>
  </r>
  <r>
    <n v="11281866"/>
    <n v="44575"/>
    <n v="1"/>
    <x v="1"/>
  </r>
  <r>
    <n v="11281968"/>
    <n v="37263"/>
    <n v="1"/>
    <x v="1"/>
  </r>
  <r>
    <n v="11281972"/>
    <n v="37263"/>
    <n v="2"/>
    <x v="0"/>
  </r>
  <r>
    <n v="11282298"/>
    <n v="44575"/>
    <n v="1"/>
    <x v="1"/>
  </r>
  <r>
    <n v="11282752"/>
    <n v="44575"/>
    <n v="2"/>
    <x v="0"/>
  </r>
  <r>
    <n v="11282938"/>
    <n v="44575"/>
    <n v="1"/>
    <x v="1"/>
  </r>
  <r>
    <n v="11282944"/>
    <n v="37263"/>
    <n v="1"/>
    <x v="1"/>
  </r>
  <r>
    <n v="11282947"/>
    <n v="44575"/>
    <n v="1"/>
    <x v="1"/>
  </r>
  <r>
    <n v="11282949"/>
    <n v="37263"/>
    <n v="1"/>
    <x v="1"/>
  </r>
  <r>
    <n v="11282952"/>
    <n v="44575"/>
    <n v="1"/>
    <x v="1"/>
  </r>
  <r>
    <n v="11282956"/>
    <n v="37263"/>
    <n v="1"/>
    <x v="1"/>
  </r>
  <r>
    <n v="11282963"/>
    <n v="44575"/>
    <n v="1"/>
    <x v="1"/>
  </r>
  <r>
    <n v="11283237"/>
    <n v="44575"/>
    <n v="2"/>
    <x v="1"/>
  </r>
  <r>
    <n v="11283509"/>
    <n v="44575"/>
    <n v="1"/>
    <x v="1"/>
  </r>
  <r>
    <n v="11283598"/>
    <n v="44575"/>
    <n v="2"/>
    <x v="0"/>
  </r>
  <r>
    <n v="11283603"/>
    <n v="35209"/>
    <n v="2"/>
    <x v="0"/>
  </r>
  <r>
    <n v="11283605"/>
    <n v="37263"/>
    <n v="4"/>
    <x v="0"/>
  </r>
  <r>
    <n v="11284234"/>
    <n v="44575"/>
    <n v="1"/>
    <x v="1"/>
  </r>
  <r>
    <n v="11284247"/>
    <n v="44575"/>
    <n v="2"/>
    <x v="1"/>
  </r>
  <r>
    <n v="11284269"/>
    <n v="28121"/>
    <n v="2"/>
    <x v="0"/>
  </r>
  <r>
    <n v="11284280"/>
    <n v="37263"/>
    <n v="2"/>
    <x v="0"/>
  </r>
  <r>
    <n v="11284294"/>
    <n v="32367"/>
    <n v="2"/>
    <x v="0"/>
  </r>
  <r>
    <n v="11284303"/>
    <n v="32367"/>
    <n v="2"/>
    <x v="0"/>
  </r>
  <r>
    <n v="11284304"/>
    <n v="44575"/>
    <n v="1"/>
    <x v="1"/>
  </r>
  <r>
    <n v="11284312"/>
    <n v="33017"/>
    <n v="2"/>
    <x v="0"/>
  </r>
  <r>
    <n v="11284314"/>
    <n v="44575"/>
    <n v="1"/>
    <x v="1"/>
  </r>
  <r>
    <n v="11284319"/>
    <n v="37263"/>
    <n v="2"/>
    <x v="1"/>
  </r>
  <r>
    <n v="11284322"/>
    <n v="44575"/>
    <n v="1"/>
    <x v="1"/>
  </r>
  <r>
    <n v="11284326"/>
    <n v="44575"/>
    <n v="1"/>
    <x v="1"/>
  </r>
  <r>
    <n v="11284334"/>
    <n v="32367"/>
    <n v="2"/>
    <x v="0"/>
  </r>
  <r>
    <n v="11284454"/>
    <n v="44575"/>
    <n v="1"/>
    <x v="1"/>
  </r>
  <r>
    <n v="11285117"/>
    <n v="37263"/>
    <n v="1"/>
    <x v="1"/>
  </r>
  <r>
    <n v="11285184"/>
    <n v="37263"/>
    <n v="2"/>
    <x v="1"/>
  </r>
  <r>
    <n v="11285185"/>
    <n v="44575"/>
    <n v="1"/>
    <x v="1"/>
  </r>
  <r>
    <n v="11285289"/>
    <n v="44575"/>
    <n v="1"/>
    <x v="1"/>
  </r>
  <r>
    <n v="11285868"/>
    <n v="32367"/>
    <n v="2"/>
    <x v="0"/>
  </r>
  <r>
    <n v="11285969"/>
    <n v="44575"/>
    <n v="1"/>
    <x v="1"/>
  </r>
  <r>
    <n v="11286270"/>
    <n v="44575"/>
    <n v="2"/>
    <x v="0"/>
  </r>
  <r>
    <n v="11286981"/>
    <n v="39681"/>
    <n v="1"/>
    <x v="1"/>
  </r>
  <r>
    <n v="11286982"/>
    <n v="44575"/>
    <n v="1"/>
    <x v="1"/>
  </r>
  <r>
    <n v="11286983"/>
    <n v="39681"/>
    <n v="1"/>
    <x v="1"/>
  </r>
  <r>
    <n v="11286988"/>
    <n v="37263"/>
    <n v="2"/>
    <x v="0"/>
  </r>
  <r>
    <n v="11286990"/>
    <n v="44575"/>
    <n v="1"/>
    <x v="1"/>
  </r>
  <r>
    <n v="11286992"/>
    <n v="37263"/>
    <n v="1"/>
    <x v="1"/>
  </r>
  <r>
    <n v="11286998"/>
    <n v="37263"/>
    <n v="2"/>
    <x v="0"/>
  </r>
  <r>
    <n v="11287006"/>
    <n v="37263"/>
    <n v="2"/>
    <x v="0"/>
  </r>
  <r>
    <n v="11287011"/>
    <n v="37263"/>
    <n v="2"/>
    <x v="0"/>
  </r>
  <r>
    <n v="11287015"/>
    <n v="39681"/>
    <n v="1"/>
    <x v="1"/>
  </r>
  <r>
    <n v="11287053"/>
    <n v="32367"/>
    <n v="2"/>
    <x v="0"/>
  </r>
  <r>
    <n v="11287063"/>
    <n v="44575"/>
    <n v="1"/>
    <x v="1"/>
  </r>
  <r>
    <n v="11287070"/>
    <n v="44575"/>
    <n v="1"/>
    <x v="1"/>
  </r>
  <r>
    <n v="11287908"/>
    <n v="37263"/>
    <n v="2"/>
    <x v="0"/>
  </r>
  <r>
    <n v="11287909"/>
    <n v="37263"/>
    <n v="2"/>
    <x v="0"/>
  </r>
  <r>
    <n v="11288017"/>
    <n v="39681"/>
    <n v="1"/>
    <x v="1"/>
  </r>
  <r>
    <n v="11288029"/>
    <n v="32367"/>
    <n v="2"/>
    <x v="0"/>
  </r>
  <r>
    <n v="11288566"/>
    <n v="30313"/>
    <n v="2"/>
    <x v="0"/>
  </r>
  <r>
    <n v="11288590"/>
    <n v="39681"/>
    <n v="1"/>
    <x v="1"/>
  </r>
  <r>
    <n v="11288592"/>
    <n v="39681"/>
    <n v="1"/>
    <x v="1"/>
  </r>
  <r>
    <n v="11288849"/>
    <n v="44575"/>
    <n v="3"/>
    <x v="4"/>
  </r>
  <r>
    <n v="11288850"/>
    <n v="44575"/>
    <n v="1"/>
    <x v="1"/>
  </r>
  <r>
    <n v="11288856"/>
    <n v="44575"/>
    <n v="2"/>
    <x v="1"/>
  </r>
  <r>
    <n v="11288862"/>
    <n v="44575"/>
    <n v="1"/>
    <x v="1"/>
  </r>
  <r>
    <n v="11288866"/>
    <n v="44575"/>
    <n v="1"/>
    <x v="1"/>
  </r>
  <r>
    <n v="11288867"/>
    <n v="44575"/>
    <n v="1"/>
    <x v="1"/>
  </r>
  <r>
    <n v="11288875"/>
    <n v="44575"/>
    <n v="1"/>
    <x v="1"/>
  </r>
  <r>
    <n v="11288877"/>
    <n v="37263"/>
    <n v="2"/>
    <x v="0"/>
  </r>
  <r>
    <n v="11288878"/>
    <n v="37263"/>
    <n v="2"/>
    <x v="0"/>
  </r>
  <r>
    <n v="11288880"/>
    <n v="37263"/>
    <n v="2"/>
    <x v="0"/>
  </r>
  <r>
    <n v="11288902"/>
    <n v="37263"/>
    <n v="4"/>
    <x v="0"/>
  </r>
  <r>
    <n v="11288903"/>
    <n v="35209"/>
    <n v="2"/>
    <x v="0"/>
  </r>
  <r>
    <n v="11289013"/>
    <n v="37263"/>
    <n v="2"/>
    <x v="0"/>
  </r>
  <r>
    <n v="11289358"/>
    <n v="44575"/>
    <n v="1"/>
    <x v="1"/>
  </r>
  <r>
    <n v="11289368"/>
    <n v="26788"/>
    <n v="2"/>
    <x v="1"/>
  </r>
  <r>
    <n v="11289424"/>
    <n v="37263"/>
    <n v="1"/>
    <x v="1"/>
  </r>
  <r>
    <n v="11291284"/>
    <n v="32367"/>
    <n v="2"/>
    <x v="0"/>
  </r>
  <r>
    <n v="11291285"/>
    <n v="32367"/>
    <n v="3"/>
    <x v="4"/>
  </r>
  <r>
    <n v="11291286"/>
    <n v="37263"/>
    <n v="2"/>
    <x v="0"/>
  </r>
  <r>
    <n v="11291296"/>
    <n v="37263"/>
    <n v="3"/>
    <x v="4"/>
  </r>
  <r>
    <n v="11291400"/>
    <n v="32367"/>
    <n v="2"/>
    <x v="0"/>
  </r>
  <r>
    <n v="11291403"/>
    <n v="37263"/>
    <n v="2"/>
    <x v="0"/>
  </r>
  <r>
    <n v="11291405"/>
    <n v="37263"/>
    <n v="2"/>
    <x v="0"/>
  </r>
  <r>
    <n v="11291406"/>
    <n v="37263"/>
    <n v="2"/>
    <x v="0"/>
  </r>
  <r>
    <n v="11291422"/>
    <n v="37263"/>
    <n v="2"/>
    <x v="0"/>
  </r>
  <r>
    <n v="11291437"/>
    <n v="39681"/>
    <n v="1"/>
    <x v="1"/>
  </r>
  <r>
    <n v="11291478"/>
    <n v="44575"/>
    <n v="1"/>
    <x v="1"/>
  </r>
  <r>
    <n v="11292522"/>
    <n v="37263"/>
    <n v="2"/>
    <x v="1"/>
  </r>
  <r>
    <n v="11292523"/>
    <n v="44575"/>
    <n v="1"/>
    <x v="1"/>
  </r>
  <r>
    <n v="11292528"/>
    <n v="37263"/>
    <n v="2"/>
    <x v="0"/>
  </r>
  <r>
    <n v="11292532"/>
    <n v="44575"/>
    <n v="2"/>
    <x v="0"/>
  </r>
  <r>
    <n v="11292548"/>
    <n v="39681"/>
    <n v="1"/>
    <x v="1"/>
  </r>
  <r>
    <n v="11292700"/>
    <n v="44575"/>
    <n v="1"/>
    <x v="1"/>
  </r>
  <r>
    <n v="11292758"/>
    <n v="31683"/>
    <n v="2"/>
    <x v="1"/>
  </r>
  <r>
    <n v="11293001"/>
    <n v="32367"/>
    <n v="1"/>
    <x v="1"/>
  </r>
  <r>
    <n v="11293078"/>
    <n v="37263"/>
    <n v="1"/>
    <x v="1"/>
  </r>
  <r>
    <n v="11293103"/>
    <n v="44575"/>
    <n v="2"/>
    <x v="0"/>
  </r>
  <r>
    <n v="11293104"/>
    <n v="37263"/>
    <n v="3"/>
    <x v="4"/>
  </r>
  <r>
    <n v="11293179"/>
    <n v="44575"/>
    <n v="1"/>
    <x v="1"/>
  </r>
  <r>
    <n v="11293293"/>
    <n v="44575"/>
    <n v="2"/>
    <x v="0"/>
  </r>
  <r>
    <n v="11293630"/>
    <n v="44575"/>
    <n v="2"/>
    <x v="0"/>
  </r>
  <r>
    <n v="11293688"/>
    <n v="37263"/>
    <n v="2"/>
    <x v="0"/>
  </r>
  <r>
    <n v="11293775"/>
    <n v="44575"/>
    <n v="1"/>
    <x v="1"/>
  </r>
  <r>
    <n v="11293781"/>
    <n v="44525"/>
    <n v="3"/>
    <x v="4"/>
  </r>
  <r>
    <n v="11293782"/>
    <n v="44575"/>
    <n v="1"/>
    <x v="1"/>
  </r>
  <r>
    <n v="11293783"/>
    <n v="44525"/>
    <n v="2"/>
    <x v="0"/>
  </r>
  <r>
    <n v="11293787"/>
    <n v="37263"/>
    <n v="2"/>
    <x v="0"/>
  </r>
  <r>
    <n v="11293814"/>
    <n v="44575"/>
    <n v="1"/>
    <x v="1"/>
  </r>
  <r>
    <n v="11293838"/>
    <n v="44575"/>
    <n v="1"/>
    <x v="1"/>
  </r>
  <r>
    <n v="11293843"/>
    <n v="39681"/>
    <n v="1"/>
    <x v="1"/>
  </r>
  <r>
    <n v="11293847"/>
    <n v="37263"/>
    <n v="2"/>
    <x v="0"/>
  </r>
  <r>
    <n v="11293855"/>
    <n v="44575"/>
    <n v="1"/>
    <x v="1"/>
  </r>
  <r>
    <n v="11293856"/>
    <n v="44575"/>
    <n v="1"/>
    <x v="1"/>
  </r>
  <r>
    <n v="11293857"/>
    <n v="39681"/>
    <n v="1"/>
    <x v="1"/>
  </r>
  <r>
    <n v="11293860"/>
    <n v="44575"/>
    <n v="2"/>
    <x v="1"/>
  </r>
  <r>
    <n v="11294150"/>
    <n v="37263"/>
    <n v="2"/>
    <x v="0"/>
  </r>
  <r>
    <n v="11294155"/>
    <n v="37263"/>
    <n v="2"/>
    <x v="0"/>
  </r>
  <r>
    <n v="11294171"/>
    <n v="44575"/>
    <n v="1"/>
    <x v="1"/>
  </r>
  <r>
    <n v="11294172"/>
    <n v="37263"/>
    <n v="2"/>
    <x v="0"/>
  </r>
  <r>
    <n v="11294210"/>
    <n v="44575"/>
    <n v="2"/>
    <x v="0"/>
  </r>
  <r>
    <n v="11294214"/>
    <n v="37263"/>
    <n v="2"/>
    <x v="0"/>
  </r>
  <r>
    <n v="11294379"/>
    <n v="37263"/>
    <n v="3"/>
    <x v="4"/>
  </r>
  <r>
    <n v="11294433"/>
    <n v="37263"/>
    <n v="2"/>
    <x v="0"/>
  </r>
  <r>
    <n v="11294454"/>
    <n v="44575"/>
    <n v="1"/>
    <x v="1"/>
  </r>
  <r>
    <n v="11294455"/>
    <n v="37263"/>
    <n v="1"/>
    <x v="1"/>
  </r>
  <r>
    <n v="11295157"/>
    <n v="37263"/>
    <n v="2"/>
    <x v="0"/>
  </r>
  <r>
    <n v="11296033"/>
    <n v="37263"/>
    <n v="1"/>
    <x v="1"/>
  </r>
  <r>
    <n v="11296285"/>
    <n v="44575"/>
    <n v="2"/>
    <x v="0"/>
  </r>
  <r>
    <n v="11296286"/>
    <n v="37263"/>
    <n v="2"/>
    <x v="0"/>
  </r>
  <r>
    <n v="11296297"/>
    <n v="44575"/>
    <n v="2"/>
    <x v="0"/>
  </r>
  <r>
    <n v="11296323"/>
    <n v="44575"/>
    <n v="1"/>
    <x v="1"/>
  </r>
  <r>
    <n v="11296324"/>
    <n v="37263"/>
    <n v="1"/>
    <x v="1"/>
  </r>
  <r>
    <n v="11296330"/>
    <n v="44575"/>
    <n v="2"/>
    <x v="0"/>
  </r>
  <r>
    <n v="11296601"/>
    <n v="44575"/>
    <n v="1"/>
    <x v="1"/>
  </r>
  <r>
    <n v="11296801"/>
    <n v="37263"/>
    <n v="2"/>
    <x v="0"/>
  </r>
  <r>
    <n v="11296803"/>
    <n v="37263"/>
    <n v="1"/>
    <x v="1"/>
  </r>
  <r>
    <n v="11296804"/>
    <n v="44575"/>
    <n v="1"/>
    <x v="1"/>
  </r>
  <r>
    <n v="11297478"/>
    <n v="35209"/>
    <n v="2"/>
    <x v="0"/>
  </r>
  <r>
    <n v="11298196"/>
    <n v="44575"/>
    <n v="1"/>
    <x v="1"/>
  </r>
  <r>
    <n v="11298466"/>
    <n v="44575"/>
    <n v="2"/>
    <x v="0"/>
  </r>
  <r>
    <n v="11298915"/>
    <n v="44575"/>
    <n v="2"/>
    <x v="0"/>
  </r>
  <r>
    <n v="11298938"/>
    <n v="35209"/>
    <n v="2"/>
    <x v="0"/>
  </r>
  <r>
    <n v="11299077"/>
    <n v="37263"/>
    <n v="1"/>
    <x v="1"/>
  </r>
  <r>
    <n v="11299273"/>
    <n v="44575"/>
    <n v="2"/>
    <x v="1"/>
  </r>
  <r>
    <n v="11299274"/>
    <n v="44575"/>
    <n v="3"/>
    <x v="4"/>
  </r>
  <r>
    <n v="11299275"/>
    <n v="44575"/>
    <n v="1"/>
    <x v="1"/>
  </r>
  <r>
    <n v="11299279"/>
    <n v="44575"/>
    <n v="1"/>
    <x v="1"/>
  </r>
  <r>
    <n v="11299282"/>
    <n v="44575"/>
    <n v="3"/>
    <x v="4"/>
  </r>
  <r>
    <n v="11299285"/>
    <n v="44575"/>
    <n v="2"/>
    <x v="1"/>
  </r>
  <r>
    <n v="11299298"/>
    <n v="44575"/>
    <n v="1"/>
    <x v="1"/>
  </r>
  <r>
    <n v="11299300"/>
    <n v="44575"/>
    <n v="3"/>
    <x v="4"/>
  </r>
  <r>
    <n v="11302229"/>
    <n v="44575"/>
    <n v="3"/>
    <x v="4"/>
  </r>
  <r>
    <n v="11302230"/>
    <n v="44575"/>
    <n v="1"/>
    <x v="1"/>
  </r>
  <r>
    <n v="11302449"/>
    <n v="44575"/>
    <n v="1"/>
    <x v="1"/>
  </r>
  <r>
    <n v="11302451"/>
    <n v="44575"/>
    <n v="3"/>
    <x v="4"/>
  </r>
  <r>
    <n v="616090046"/>
    <n v="37213"/>
    <n v="1"/>
    <x v="1"/>
  </r>
  <r>
    <n v="616133607"/>
    <n v="33017"/>
    <n v="1"/>
    <x v="1"/>
  </r>
  <r>
    <n v="616134560"/>
    <n v="37263"/>
    <n v="3"/>
    <x v="4"/>
  </r>
  <r>
    <n v="616135120"/>
    <n v="44575"/>
    <n v="1"/>
    <x v="1"/>
  </r>
  <r>
    <n v="616135591"/>
    <n v="24320"/>
    <n v="1"/>
    <x v="1"/>
  </r>
  <r>
    <n v="616137720"/>
    <n v="28121"/>
    <n v="1"/>
    <x v="1"/>
  </r>
  <r>
    <n v="616143268"/>
    <n v="44575"/>
    <n v="2"/>
    <x v="0"/>
  </r>
  <r>
    <n v="616161480"/>
    <n v="24370"/>
    <n v="2"/>
    <x v="1"/>
  </r>
  <r>
    <n v="616170497"/>
    <n v="26788"/>
    <n v="1"/>
    <x v="1"/>
  </r>
  <r>
    <n v="616202641"/>
    <n v="24370"/>
    <n v="1"/>
    <x v="1"/>
  </r>
  <r>
    <n v="616214484"/>
    <n v="24370"/>
    <n v="1"/>
    <x v="1"/>
  </r>
  <r>
    <n v="616221417"/>
    <n v="39681"/>
    <n v="2"/>
    <x v="0"/>
  </r>
  <r>
    <n v="616221422"/>
    <n v="34190"/>
    <n v="1"/>
    <x v="1"/>
  </r>
  <r>
    <n v="616221473"/>
    <n v="32367"/>
    <n v="1"/>
    <x v="1"/>
  </r>
  <r>
    <n v="616226531"/>
    <n v="37263"/>
    <n v="1"/>
    <x v="1"/>
  </r>
  <r>
    <n v="616228096"/>
    <n v="37263"/>
    <n v="2"/>
    <x v="0"/>
  </r>
  <r>
    <n v="616232606"/>
    <n v="44575"/>
    <n v="1"/>
    <x v="1"/>
  </r>
  <r>
    <n v="616248832"/>
    <n v="39681"/>
    <n v="1"/>
    <x v="1"/>
  </r>
  <r>
    <n v="616248836"/>
    <n v="44525"/>
    <n v="2"/>
    <x v="0"/>
  </r>
  <r>
    <n v="616248837"/>
    <n v="39681"/>
    <n v="3"/>
    <x v="2"/>
  </r>
  <r>
    <n v="616250119"/>
    <n v="44513"/>
    <n v="1"/>
    <x v="1"/>
  </r>
  <r>
    <n v="616250124"/>
    <n v="31683"/>
    <n v="2"/>
    <x v="0"/>
  </r>
  <r>
    <n v="616250622"/>
    <n v="44575"/>
    <n v="1"/>
    <x v="1"/>
  </r>
  <r>
    <n v="616250625"/>
    <n v="44513"/>
    <n v="1"/>
    <x v="1"/>
  </r>
  <r>
    <n v="616250632"/>
    <n v="34190"/>
    <n v="1"/>
    <x v="1"/>
  </r>
  <r>
    <n v="616250636"/>
    <n v="39681"/>
    <n v="2"/>
    <x v="1"/>
  </r>
  <r>
    <n v="616253197"/>
    <n v="13984"/>
    <n v="1"/>
    <x v="1"/>
  </r>
  <r>
    <n v="616253205"/>
    <n v="24370"/>
    <n v="2"/>
    <x v="1"/>
  </r>
  <r>
    <n v="616253208"/>
    <n v="24320"/>
    <n v="1"/>
    <x v="1"/>
  </r>
  <r>
    <n v="616260381"/>
    <n v="44525"/>
    <n v="1"/>
    <x v="1"/>
  </r>
  <r>
    <n v="616260650"/>
    <n v="44575"/>
    <n v="1"/>
    <x v="1"/>
  </r>
  <r>
    <n v="616260661"/>
    <n v="37263"/>
    <n v="1"/>
    <x v="1"/>
  </r>
  <r>
    <n v="616262550"/>
    <n v="26788"/>
    <n v="1"/>
    <x v="1"/>
  </r>
  <r>
    <n v="616262555"/>
    <n v="44575"/>
    <n v="1"/>
    <x v="1"/>
  </r>
  <r>
    <n v="616262558"/>
    <n v="44575"/>
    <n v="1"/>
    <x v="1"/>
  </r>
  <r>
    <n v="616262562"/>
    <n v="24370"/>
    <n v="1"/>
    <x v="1"/>
  </r>
  <r>
    <n v="616262998"/>
    <n v="32367"/>
    <n v="2"/>
    <x v="0"/>
  </r>
  <r>
    <n v="616263000"/>
    <n v="28121"/>
    <n v="3"/>
    <x v="4"/>
  </r>
  <r>
    <n v="616263007"/>
    <n v="32367"/>
    <n v="3"/>
    <x v="4"/>
  </r>
  <r>
    <n v="616263012"/>
    <n v="37263"/>
    <n v="4"/>
    <x v="0"/>
  </r>
  <r>
    <n v="616263014"/>
    <n v="35209"/>
    <n v="4"/>
    <x v="0"/>
  </r>
  <r>
    <n v="616264182"/>
    <n v="39681"/>
    <n v="1"/>
    <x v="1"/>
  </r>
  <r>
    <n v="616264186"/>
    <n v="44575"/>
    <n v="1"/>
    <x v="1"/>
  </r>
  <r>
    <n v="616307699"/>
    <n v="37200"/>
    <n v="1"/>
    <x v="1"/>
  </r>
  <r>
    <n v="617267309"/>
    <n v="44525"/>
    <n v="1"/>
    <x v="1"/>
  </r>
  <r>
    <n v="617267316"/>
    <n v="44575"/>
    <n v="1"/>
    <x v="1"/>
  </r>
  <r>
    <n v="617267587"/>
    <n v="37263"/>
    <n v="1"/>
    <x v="1"/>
  </r>
  <r>
    <n v="617267599"/>
    <n v="44575"/>
    <n v="2"/>
    <x v="0"/>
  </r>
  <r>
    <n v="617267600"/>
    <n v="44575"/>
    <n v="2"/>
    <x v="0"/>
  </r>
  <r>
    <n v="617267602"/>
    <n v="37263"/>
    <n v="2"/>
    <x v="0"/>
  </r>
  <r>
    <n v="617268152"/>
    <n v="44575"/>
    <n v="1"/>
    <x v="1"/>
  </r>
  <r>
    <n v="617268207"/>
    <n v="44575"/>
    <n v="1"/>
    <x v="1"/>
  </r>
  <r>
    <n v="617268212"/>
    <n v="44575"/>
    <n v="2"/>
    <x v="0"/>
  </r>
  <r>
    <n v="617268213"/>
    <n v="44575"/>
    <n v="1"/>
    <x v="1"/>
  </r>
  <r>
    <n v="617268222"/>
    <n v="44575"/>
    <n v="4"/>
    <x v="0"/>
  </r>
  <r>
    <n v="617269772"/>
    <n v="39681"/>
    <n v="1"/>
    <x v="1"/>
  </r>
  <r>
    <n v="617269831"/>
    <n v="24370"/>
    <n v="1"/>
    <x v="1"/>
  </r>
  <r>
    <n v="617269834"/>
    <n v="24307"/>
    <n v="1"/>
    <x v="1"/>
  </r>
  <r>
    <n v="617269838"/>
    <n v="21297"/>
    <n v="1"/>
    <x v="1"/>
  </r>
  <r>
    <n v="617271566"/>
    <n v="37263"/>
    <n v="1"/>
    <x v="1"/>
  </r>
  <r>
    <n v="617275148"/>
    <n v="44575"/>
    <n v="1"/>
    <x v="1"/>
  </r>
  <r>
    <n v="617275152"/>
    <n v="44575"/>
    <n v="1"/>
    <x v="1"/>
  </r>
  <r>
    <n v="617275153"/>
    <n v="37263"/>
    <n v="2"/>
    <x v="1"/>
  </r>
  <r>
    <n v="617275160"/>
    <n v="37263"/>
    <n v="1"/>
    <x v="1"/>
  </r>
  <r>
    <n v="617275163"/>
    <n v="37263"/>
    <n v="1"/>
    <x v="1"/>
  </r>
  <r>
    <n v="617284729"/>
    <n v="37263"/>
    <n v="1"/>
    <x v="1"/>
  </r>
  <r>
    <n v="617285568"/>
    <n v="32367"/>
    <n v="2"/>
    <x v="0"/>
  </r>
  <r>
    <n v="617285576"/>
    <n v="39681"/>
    <n v="2"/>
    <x v="1"/>
  </r>
  <r>
    <n v="617285579"/>
    <n v="39681"/>
    <n v="1"/>
    <x v="1"/>
  </r>
  <r>
    <n v="617307292"/>
    <n v="44575"/>
    <n v="1"/>
    <x v="1"/>
  </r>
  <r>
    <n v="617307296"/>
    <n v="39681"/>
    <n v="1"/>
    <x v="1"/>
  </r>
  <r>
    <n v="617307304"/>
    <n v="44575"/>
    <n v="1"/>
    <x v="1"/>
  </r>
  <r>
    <n v="617307746"/>
    <n v="44575"/>
    <n v="1"/>
    <x v="1"/>
  </r>
  <r>
    <n v="617311614"/>
    <n v="32367"/>
    <n v="3"/>
    <x v="4"/>
  </r>
  <r>
    <n v="617323754"/>
    <n v="44513"/>
    <n v="1"/>
    <x v="1"/>
  </r>
  <r>
    <n v="617323759"/>
    <n v="44575"/>
    <n v="1"/>
    <x v="1"/>
  </r>
  <r>
    <n v="617323772"/>
    <n v="44575"/>
    <n v="1"/>
    <x v="1"/>
  </r>
  <r>
    <n v="617346387"/>
    <n v="44575"/>
    <n v="1"/>
    <x v="1"/>
  </r>
  <r>
    <n v="617374490"/>
    <n v="33017"/>
    <n v="1"/>
    <x v="1"/>
  </r>
  <r>
    <n v="617374496"/>
    <n v="20124"/>
    <n v="2"/>
    <x v="1"/>
  </r>
  <r>
    <n v="617374498"/>
    <n v="31683"/>
    <n v="1"/>
    <x v="1"/>
  </r>
  <r>
    <n v="617374503"/>
    <n v="37263"/>
    <n v="2"/>
    <x v="1"/>
  </r>
  <r>
    <n v="617387653"/>
    <n v="44575"/>
    <n v="1"/>
    <x v="1"/>
  </r>
  <r>
    <n v="617389668"/>
    <n v="33017"/>
    <n v="1"/>
    <x v="1"/>
  </r>
  <r>
    <n v="617389670"/>
    <n v="33017"/>
    <n v="1"/>
    <x v="1"/>
  </r>
  <r>
    <n v="617389676"/>
    <n v="33017"/>
    <n v="1"/>
    <x v="1"/>
  </r>
  <r>
    <n v="617389679"/>
    <n v="24370"/>
    <n v="1"/>
    <x v="1"/>
  </r>
  <r>
    <n v="617389681"/>
    <n v="42521"/>
    <n v="1"/>
    <x v="1"/>
  </r>
  <r>
    <n v="617400305"/>
    <n v="37263"/>
    <n v="1"/>
    <x v="1"/>
  </r>
  <r>
    <n v="617400308"/>
    <n v="37263"/>
    <n v="1"/>
    <x v="1"/>
  </r>
  <r>
    <n v="617400312"/>
    <n v="35159"/>
    <n v="1"/>
    <x v="1"/>
  </r>
  <r>
    <n v="618407324"/>
    <n v="37263"/>
    <n v="2"/>
    <x v="0"/>
  </r>
  <r>
    <n v="619051602"/>
    <n v="44575"/>
    <n v="1"/>
    <x v="1"/>
  </r>
  <r>
    <n v="619053511"/>
    <n v="39681"/>
    <n v="1"/>
    <x v="1"/>
  </r>
  <r>
    <n v="619053516"/>
    <n v="35071"/>
    <n v="1"/>
    <x v="1"/>
  </r>
  <r>
    <n v="619053525"/>
    <n v="39681"/>
    <n v="1"/>
    <x v="1"/>
  </r>
  <r>
    <n v="619077709"/>
    <n v="32367"/>
    <n v="1"/>
    <x v="1"/>
  </r>
  <r>
    <n v="619077981"/>
    <n v="26788"/>
    <n v="1"/>
    <x v="1"/>
  </r>
  <r>
    <n v="619077985"/>
    <n v="44575"/>
    <n v="1"/>
    <x v="1"/>
  </r>
  <r>
    <n v="619077986"/>
    <n v="31683"/>
    <n v="1"/>
    <x v="1"/>
  </r>
  <r>
    <n v="619477319"/>
    <n v="44575"/>
    <n v="1"/>
    <x v="1"/>
  </r>
  <r>
    <n v="619613244"/>
    <n v="35209"/>
    <n v="1"/>
    <x v="1"/>
  </r>
  <r>
    <n v="619789016"/>
    <n v="31683"/>
    <n v="3"/>
    <x v="4"/>
  </r>
  <r>
    <n v="619789021"/>
    <n v="37213"/>
    <n v="2"/>
    <x v="1"/>
  </r>
  <r>
    <n v="619789027"/>
    <n v="37263"/>
    <n v="1"/>
    <x v="1"/>
  </r>
  <r>
    <n v="619808018"/>
    <n v="44575"/>
    <n v="1"/>
    <x v="1"/>
  </r>
  <r>
    <n v="619808019"/>
    <n v="39681"/>
    <n v="1"/>
    <x v="1"/>
  </r>
  <r>
    <n v="619808026"/>
    <n v="44575"/>
    <n v="1"/>
    <x v="1"/>
  </r>
  <r>
    <n v="619808029"/>
    <n v="44525"/>
    <n v="1"/>
    <x v="1"/>
  </r>
  <r>
    <n v="619858571"/>
    <n v="44575"/>
    <n v="2"/>
    <x v="0"/>
  </r>
  <r>
    <n v="619858575"/>
    <n v="44575"/>
    <n v="2"/>
    <x v="0"/>
  </r>
  <r>
    <n v="619858580"/>
    <n v="44575"/>
    <n v="2"/>
    <x v="0"/>
  </r>
  <r>
    <n v="619859246"/>
    <n v="37263"/>
    <n v="2"/>
    <x v="0"/>
  </r>
  <r>
    <n v="620073954"/>
    <n v="32367"/>
    <n v="1"/>
    <x v="1"/>
  </r>
  <r>
    <n v="620073962"/>
    <n v="44575"/>
    <n v="1"/>
    <x v="1"/>
  </r>
  <r>
    <n v="620073966"/>
    <n v="44575"/>
    <n v="1"/>
    <x v="1"/>
  </r>
  <r>
    <n v="620165042"/>
    <n v="24370"/>
    <n v="2"/>
    <x v="1"/>
  </r>
  <r>
    <n v="620165285"/>
    <n v="44575"/>
    <n v="1"/>
    <x v="1"/>
  </r>
  <r>
    <n v="620165826"/>
    <n v="37263"/>
    <n v="3"/>
    <x v="4"/>
  </r>
  <r>
    <n v="620165934"/>
    <n v="37213"/>
    <n v="3"/>
    <x v="4"/>
  </r>
  <r>
    <n v="620253684"/>
    <n v="32367"/>
    <n v="2"/>
    <x v="0"/>
  </r>
  <r>
    <n v="620256188"/>
    <n v="31683"/>
    <n v="1"/>
    <x v="1"/>
  </r>
  <r>
    <n v="620259512"/>
    <n v="28121"/>
    <n v="1"/>
    <x v="1"/>
  </r>
  <r>
    <n v="620259626"/>
    <n v="37263"/>
    <n v="2"/>
    <x v="0"/>
  </r>
  <r>
    <n v="620259787"/>
    <n v="44575"/>
    <n v="1"/>
    <x v="1"/>
  </r>
  <r>
    <n v="620261893"/>
    <n v="24370"/>
    <n v="2"/>
    <x v="0"/>
  </r>
  <r>
    <n v="620280451"/>
    <n v="39681"/>
    <n v="2"/>
    <x v="1"/>
  </r>
  <r>
    <n v="620288844"/>
    <n v="39681"/>
    <n v="1"/>
    <x v="1"/>
  </r>
  <r>
    <n v="620335793"/>
    <n v="37263"/>
    <n v="1"/>
    <x v="1"/>
  </r>
  <r>
    <n v="620338248"/>
    <n v="39681"/>
    <n v="1"/>
    <x v="1"/>
  </r>
  <r>
    <n v="620343467"/>
    <n v="24370"/>
    <n v="2"/>
    <x v="1"/>
  </r>
  <r>
    <n v="620350213"/>
    <n v="37263"/>
    <n v="1"/>
    <x v="1"/>
  </r>
  <r>
    <n v="620350467"/>
    <n v="30313"/>
    <n v="2"/>
    <x v="0"/>
  </r>
  <r>
    <n v="620352485"/>
    <n v="32367"/>
    <n v="1"/>
    <x v="1"/>
  </r>
  <r>
    <n v="620353088"/>
    <n v="39681"/>
    <n v="1"/>
    <x v="1"/>
  </r>
  <r>
    <n v="620398983"/>
    <n v="44525"/>
    <n v="1"/>
    <x v="1"/>
  </r>
  <r>
    <n v="620438281"/>
    <n v="26877"/>
    <n v="1"/>
    <x v="1"/>
  </r>
  <r>
    <n v="620440833"/>
    <n v="44575"/>
    <n v="2"/>
    <x v="0"/>
  </r>
  <r>
    <n v="620443701"/>
    <n v="33017"/>
    <n v="1"/>
    <x v="1"/>
  </r>
  <r>
    <n v="620446013"/>
    <n v="37263"/>
    <n v="4"/>
    <x v="0"/>
  </r>
  <r>
    <n v="620446243"/>
    <n v="24370"/>
    <n v="2"/>
    <x v="1"/>
  </r>
  <r>
    <n v="620447357"/>
    <n v="37263"/>
    <n v="1"/>
    <x v="1"/>
  </r>
  <r>
    <n v="620447520"/>
    <n v="39681"/>
    <n v="1"/>
    <x v="1"/>
  </r>
  <r>
    <n v="620447853"/>
    <n v="37213"/>
    <n v="1"/>
    <x v="1"/>
  </r>
  <r>
    <n v="620449048"/>
    <n v="32367"/>
    <n v="1"/>
    <x v="1"/>
  </r>
  <r>
    <n v="620465841"/>
    <n v="32367"/>
    <n v="1"/>
    <x v="1"/>
  </r>
  <r>
    <n v="620465895"/>
    <n v="28121"/>
    <n v="1"/>
    <x v="1"/>
  </r>
  <r>
    <n v="620512022"/>
    <n v="24370"/>
    <n v="1"/>
    <x v="1"/>
  </r>
  <r>
    <n v="620529177"/>
    <n v="44575"/>
    <n v="1"/>
    <x v="1"/>
  </r>
  <r>
    <n v="620533185"/>
    <n v="37263"/>
    <n v="1"/>
    <x v="1"/>
  </r>
  <r>
    <n v="620534642"/>
    <n v="35209"/>
    <n v="3"/>
    <x v="4"/>
  </r>
  <r>
    <n v="620535430"/>
    <n v="34190"/>
    <n v="1"/>
    <x v="1"/>
  </r>
  <r>
    <n v="620536564"/>
    <n v="35209"/>
    <n v="3"/>
    <x v="4"/>
  </r>
  <r>
    <n v="620537829"/>
    <n v="37263"/>
    <n v="1"/>
    <x v="1"/>
  </r>
  <r>
    <n v="620602160"/>
    <n v="37263"/>
    <n v="2"/>
    <x v="0"/>
  </r>
  <r>
    <n v="620603226"/>
    <n v="44575"/>
    <n v="1"/>
    <x v="1"/>
  </r>
  <r>
    <n v="620605567"/>
    <n v="24823"/>
    <n v="1"/>
    <x v="1"/>
  </r>
  <r>
    <n v="620609305"/>
    <n v="44525"/>
    <n v="1"/>
    <x v="1"/>
  </r>
  <r>
    <n v="620609312"/>
    <n v="39681"/>
    <n v="1"/>
    <x v="1"/>
  </r>
  <r>
    <n v="620609538"/>
    <n v="39681"/>
    <n v="1"/>
    <x v="1"/>
  </r>
  <r>
    <n v="620609812"/>
    <n v="39681"/>
    <n v="1"/>
    <x v="1"/>
  </r>
  <r>
    <n v="620618046"/>
    <n v="37263"/>
    <n v="2"/>
    <x v="0"/>
  </r>
  <r>
    <n v="620622437"/>
    <n v="39681"/>
    <n v="2"/>
    <x v="0"/>
  </r>
  <r>
    <n v="620633043"/>
    <n v="34190"/>
    <n v="1"/>
    <x v="1"/>
  </r>
  <r>
    <n v="620664035"/>
    <n v="44575"/>
    <n v="1"/>
    <x v="1"/>
  </r>
  <r>
    <n v="620664043"/>
    <n v="32367"/>
    <n v="2"/>
    <x v="0"/>
  </r>
  <r>
    <n v="620668051"/>
    <n v="39681"/>
    <n v="4"/>
    <x v="0"/>
  </r>
  <r>
    <n v="620669442"/>
    <n v="44525"/>
    <n v="1"/>
    <x v="1"/>
  </r>
  <r>
    <n v="620673536"/>
    <n v="37263"/>
    <n v="1"/>
    <x v="1"/>
  </r>
  <r>
    <n v="620677020"/>
    <n v="37263"/>
    <n v="2"/>
    <x v="0"/>
  </r>
  <r>
    <n v="620679913"/>
    <n v="24370"/>
    <n v="1"/>
    <x v="1"/>
  </r>
  <r>
    <n v="620680375"/>
    <n v="20124"/>
    <n v="1"/>
    <x v="1"/>
  </r>
  <r>
    <n v="620680391"/>
    <n v="24307"/>
    <n v="1"/>
    <x v="1"/>
  </r>
  <r>
    <n v="620680481"/>
    <n v="33017"/>
    <n v="2"/>
    <x v="0"/>
  </r>
  <r>
    <n v="620719078"/>
    <n v="24370"/>
    <n v="1"/>
    <x v="1"/>
  </r>
  <r>
    <n v="620719410"/>
    <n v="37263"/>
    <n v="2"/>
    <x v="0"/>
  </r>
  <r>
    <n v="620720357"/>
    <n v="39681"/>
    <n v="1"/>
    <x v="1"/>
  </r>
  <r>
    <n v="620720387"/>
    <n v="44575"/>
    <n v="2"/>
    <x v="1"/>
  </r>
  <r>
    <n v="620723224"/>
    <n v="32367"/>
    <n v="1"/>
    <x v="1"/>
  </r>
  <r>
    <n v="620723336"/>
    <n v="37263"/>
    <n v="1"/>
    <x v="1"/>
  </r>
  <r>
    <n v="620723352"/>
    <n v="35209"/>
    <n v="1"/>
    <x v="1"/>
  </r>
  <r>
    <n v="620723417"/>
    <n v="37263"/>
    <n v="2"/>
    <x v="0"/>
  </r>
  <r>
    <n v="620756686"/>
    <n v="39681"/>
    <n v="2"/>
    <x v="1"/>
  </r>
  <r>
    <n v="620757438"/>
    <n v="44575"/>
    <n v="2"/>
    <x v="0"/>
  </r>
  <r>
    <n v="620762676"/>
    <n v="44575"/>
    <n v="1"/>
    <x v="1"/>
  </r>
  <r>
    <n v="620766404"/>
    <n v="37263"/>
    <n v="2"/>
    <x v="0"/>
  </r>
  <r>
    <n v="620768699"/>
    <n v="35209"/>
    <n v="1"/>
    <x v="1"/>
  </r>
  <r>
    <n v="620768816"/>
    <n v="39681"/>
    <n v="4"/>
    <x v="0"/>
  </r>
  <r>
    <n v="620770819"/>
    <n v="28121"/>
    <n v="1"/>
    <x v="1"/>
  </r>
  <r>
    <n v="620778122"/>
    <n v="44575"/>
    <n v="2"/>
    <x v="0"/>
  </r>
  <r>
    <n v="620783666"/>
    <n v="37263"/>
    <n v="1"/>
    <x v="1"/>
  </r>
  <r>
    <n v="620788351"/>
    <n v="37263"/>
    <n v="1"/>
    <x v="1"/>
  </r>
  <r>
    <n v="620788535"/>
    <n v="35209"/>
    <n v="2"/>
    <x v="0"/>
  </r>
  <r>
    <n v="620836432"/>
    <n v="44575"/>
    <n v="1"/>
    <x v="1"/>
  </r>
  <r>
    <n v="620861081"/>
    <n v="37263"/>
    <n v="1"/>
    <x v="1"/>
  </r>
  <r>
    <n v="620865590"/>
    <n v="44513"/>
    <n v="1"/>
    <x v="1"/>
  </r>
  <r>
    <m/>
    <m/>
    <m/>
    <x v="5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6">
  <r>
    <n v="620259626"/>
    <n v="48"/>
    <x v="0"/>
    <x v="0"/>
    <x v="0"/>
    <n v="4"/>
    <x v="0"/>
  </r>
  <r>
    <n v="620447373"/>
    <n v="28"/>
    <x v="0"/>
    <x v="1"/>
    <x v="0"/>
    <n v="4"/>
    <x v="1"/>
  </r>
  <r>
    <n v="11218773"/>
    <n v="33"/>
    <x v="1"/>
    <x v="0"/>
    <x v="0"/>
    <n v="4"/>
    <x v="0"/>
  </r>
  <r>
    <n v="11224319"/>
    <n v="41"/>
    <x v="1"/>
    <x v="2"/>
    <x v="0"/>
    <n v="4"/>
    <x v="2"/>
  </r>
  <r>
    <n v="11228949"/>
    <n v="52"/>
    <x v="1"/>
    <x v="1"/>
    <x v="0"/>
    <n v="4"/>
    <x v="2"/>
  </r>
  <r>
    <n v="11233850"/>
    <n v="51"/>
    <x v="1"/>
    <x v="1"/>
    <x v="1"/>
    <n v="4"/>
    <x v="2"/>
  </r>
  <r>
    <n v="11234121"/>
    <n v="25"/>
    <x v="1"/>
    <x v="2"/>
    <x v="0"/>
    <n v="4"/>
    <x v="2"/>
  </r>
  <r>
    <n v="11242573"/>
    <n v="59"/>
    <x v="1"/>
    <x v="1"/>
    <x v="2"/>
    <n v="4"/>
    <x v="0"/>
  </r>
  <r>
    <n v="11258582"/>
    <n v="71"/>
    <x v="1"/>
    <x v="3"/>
    <x v="0"/>
    <n v="-99"/>
    <x v="0"/>
  </r>
  <r>
    <n v="11257208"/>
    <n v="59"/>
    <x v="0"/>
    <x v="0"/>
    <x v="0"/>
    <n v="4"/>
    <x v="1"/>
  </r>
  <r>
    <n v="11260804"/>
    <n v="31"/>
    <x v="1"/>
    <x v="1"/>
    <x v="2"/>
    <n v="4"/>
    <x v="3"/>
  </r>
  <r>
    <n v="11261065"/>
    <n v="13"/>
    <x v="0"/>
    <x v="2"/>
    <x v="0"/>
    <n v="4"/>
    <x v="0"/>
  </r>
  <r>
    <n v="11261065"/>
    <n v="28"/>
    <x v="0"/>
    <x v="4"/>
    <x v="2"/>
    <n v="4"/>
    <x v="0"/>
  </r>
  <r>
    <n v="11262170"/>
    <n v="48"/>
    <x v="0"/>
    <x v="5"/>
    <x v="3"/>
    <n v="-99"/>
    <x v="4"/>
  </r>
  <r>
    <n v="11266846"/>
    <n v="16"/>
    <x v="0"/>
    <x v="2"/>
    <x v="2"/>
    <n v="4"/>
    <x v="0"/>
  </r>
  <r>
    <n v="11266846"/>
    <n v="52"/>
    <x v="0"/>
    <x v="2"/>
    <x v="0"/>
    <n v="4"/>
    <x v="0"/>
  </r>
  <r>
    <n v="11268669"/>
    <n v="73"/>
    <x v="1"/>
    <x v="1"/>
    <x v="1"/>
    <n v="4"/>
    <x v="1"/>
  </r>
  <r>
    <n v="11210329"/>
    <n v="55"/>
    <x v="0"/>
    <x v="6"/>
    <x v="4"/>
    <n v="4"/>
    <x v="4"/>
  </r>
  <r>
    <n v="11249307"/>
    <n v="30"/>
    <x v="1"/>
    <x v="4"/>
    <x v="5"/>
    <n v="4"/>
    <x v="4"/>
  </r>
  <r>
    <n v="11266755"/>
    <n v="31"/>
    <x v="0"/>
    <x v="0"/>
    <x v="5"/>
    <n v="4"/>
    <x v="4"/>
  </r>
  <r>
    <n v="11270730"/>
    <n v="67"/>
    <x v="0"/>
    <x v="2"/>
    <x v="2"/>
    <n v="-99"/>
    <x v="1"/>
  </r>
  <r>
    <n v="11270730"/>
    <n v="73"/>
    <x v="1"/>
    <x v="2"/>
    <x v="2"/>
    <n v="-99"/>
    <x v="1"/>
  </r>
  <r>
    <n v="11264548"/>
    <n v="24"/>
    <x v="1"/>
    <x v="7"/>
    <x v="0"/>
    <n v="-99"/>
    <x v="0"/>
  </r>
  <r>
    <n v="620256188"/>
    <n v="36"/>
    <x v="1"/>
    <x v="4"/>
    <x v="6"/>
    <n v="4"/>
    <x v="4"/>
  </r>
  <r>
    <n v="11206335"/>
    <n v="65"/>
    <x v="1"/>
    <x v="8"/>
    <x v="7"/>
    <n v="-99"/>
    <x v="1"/>
  </r>
  <r>
    <n v="11258681"/>
    <n v="7"/>
    <x v="1"/>
    <x v="9"/>
    <x v="8"/>
    <n v="4"/>
    <x v="4"/>
  </r>
  <r>
    <n v="11258731"/>
    <n v="7"/>
    <x v="1"/>
    <x v="8"/>
    <x v="7"/>
    <n v="-99"/>
    <x v="3"/>
  </r>
  <r>
    <n v="11260907"/>
    <n v="59"/>
    <x v="0"/>
    <x v="4"/>
    <x v="8"/>
    <n v="4"/>
    <x v="4"/>
  </r>
  <r>
    <n v="11263714"/>
    <n v="84"/>
    <x v="1"/>
    <x v="8"/>
    <x v="7"/>
    <n v="-99"/>
    <x v="1"/>
  </r>
  <r>
    <n v="616263000"/>
    <n v="72"/>
    <x v="1"/>
    <x v="1"/>
    <x v="9"/>
    <n v="4"/>
    <x v="3"/>
  </r>
  <r>
    <n v="620350467"/>
    <n v="10"/>
    <x v="1"/>
    <x v="1"/>
    <x v="9"/>
    <n v="4"/>
    <x v="0"/>
  </r>
  <r>
    <n v="11260824"/>
    <n v="5"/>
    <x v="0"/>
    <x v="8"/>
    <x v="1"/>
    <n v="-99"/>
    <x v="1"/>
  </r>
  <r>
    <n v="11261050"/>
    <n v="104"/>
    <x v="1"/>
    <x v="1"/>
    <x v="9"/>
    <n v="4"/>
    <x v="1"/>
  </r>
  <r>
    <n v="11271349"/>
    <n v="4"/>
    <x v="1"/>
    <x v="9"/>
    <x v="8"/>
    <n v="4"/>
    <x v="4"/>
  </r>
  <r>
    <n v="11270756"/>
    <n v="85"/>
    <x v="1"/>
    <x v="7"/>
    <x v="9"/>
    <n v="4"/>
    <x v="0"/>
  </r>
  <r>
    <n v="11272412"/>
    <n v="12"/>
    <x v="0"/>
    <x v="9"/>
    <x v="8"/>
    <n v="4"/>
    <x v="4"/>
  </r>
  <r>
    <n v="11275094"/>
    <n v="52"/>
    <x v="0"/>
    <x v="4"/>
    <x v="8"/>
    <n v="4"/>
    <x v="4"/>
  </r>
  <r>
    <n v="11272003"/>
    <n v="3"/>
    <x v="0"/>
    <x v="1"/>
    <x v="0"/>
    <n v="4"/>
    <x v="1"/>
  </r>
  <r>
    <n v="11274756"/>
    <n v="31"/>
    <x v="0"/>
    <x v="3"/>
    <x v="0"/>
    <n v="4"/>
    <x v="0"/>
  </r>
  <r>
    <n v="616135573"/>
    <n v="34"/>
    <x v="1"/>
    <x v="8"/>
    <x v="7"/>
    <n v="-99"/>
    <x v="1"/>
  </r>
  <r>
    <n v="620609538"/>
    <n v="7"/>
    <x v="1"/>
    <x v="8"/>
    <x v="7"/>
    <n v="-99"/>
    <x v="4"/>
  </r>
  <r>
    <n v="11242678"/>
    <n v="82"/>
    <x v="0"/>
    <x v="8"/>
    <x v="7"/>
    <n v="-99"/>
    <x v="4"/>
  </r>
  <r>
    <n v="620778122"/>
    <n v="23"/>
    <x v="0"/>
    <x v="2"/>
    <x v="10"/>
    <n v="4"/>
    <x v="0"/>
  </r>
  <r>
    <n v="11270673"/>
    <n v="83"/>
    <x v="0"/>
    <x v="2"/>
    <x v="2"/>
    <n v="4"/>
    <x v="0"/>
  </r>
  <r>
    <n v="11279480"/>
    <n v="30"/>
    <x v="0"/>
    <x v="4"/>
    <x v="3"/>
    <n v="-99"/>
    <x v="4"/>
  </r>
  <r>
    <n v="11280243"/>
    <n v="38"/>
    <x v="0"/>
    <x v="1"/>
    <x v="9"/>
    <n v="-99"/>
    <x v="0"/>
  </r>
  <r>
    <n v="11277882"/>
    <n v="29"/>
    <x v="1"/>
    <x v="3"/>
    <x v="0"/>
    <n v="4"/>
    <x v="0"/>
  </r>
  <r>
    <n v="11277882"/>
    <n v="85"/>
    <x v="1"/>
    <x v="3"/>
    <x v="9"/>
    <n v="4"/>
    <x v="0"/>
  </r>
  <r>
    <n v="11277917"/>
    <n v="34"/>
    <x v="1"/>
    <x v="1"/>
    <x v="9"/>
    <n v="4"/>
    <x v="3"/>
  </r>
  <r>
    <n v="11278209"/>
    <n v="6"/>
    <x v="1"/>
    <x v="1"/>
    <x v="0"/>
    <n v="4"/>
    <x v="1"/>
  </r>
  <r>
    <n v="620680375"/>
    <n v="4"/>
    <x v="1"/>
    <x v="8"/>
    <x v="7"/>
    <n v="-99"/>
    <x v="4"/>
  </r>
  <r>
    <n v="11249816"/>
    <n v="59"/>
    <x v="1"/>
    <x v="8"/>
    <x v="7"/>
    <n v="-99"/>
    <x v="3"/>
  </r>
  <r>
    <n v="11252687"/>
    <n v="60"/>
    <x v="1"/>
    <x v="8"/>
    <x v="7"/>
    <n v="-99"/>
    <x v="1"/>
  </r>
  <r>
    <n v="11252687"/>
    <n v="81"/>
    <x v="1"/>
    <x v="8"/>
    <x v="7"/>
    <n v="-99"/>
    <x v="1"/>
  </r>
  <r>
    <n v="619789021"/>
    <n v="41"/>
    <x v="1"/>
    <x v="8"/>
    <x v="7"/>
    <n v="-99"/>
    <x v="4"/>
  </r>
  <r>
    <n v="620723224"/>
    <n v="38"/>
    <x v="1"/>
    <x v="3"/>
    <x v="4"/>
    <n v="4"/>
    <x v="4"/>
  </r>
  <r>
    <n v="11277387"/>
    <n v="88"/>
    <x v="0"/>
    <x v="10"/>
    <x v="2"/>
    <n v="-99"/>
    <x v="1"/>
  </r>
  <r>
    <n v="11270675"/>
    <n v="34"/>
    <x v="0"/>
    <x v="2"/>
    <x v="2"/>
    <n v="4"/>
    <x v="0"/>
  </r>
  <r>
    <n v="11283598"/>
    <n v="76"/>
    <x v="1"/>
    <x v="2"/>
    <x v="2"/>
    <n v="4"/>
    <x v="0"/>
  </r>
  <r>
    <n v="11238661"/>
    <n v="24"/>
    <x v="1"/>
    <x v="7"/>
    <x v="3"/>
    <n v="4"/>
    <x v="4"/>
  </r>
  <r>
    <n v="11238661"/>
    <n v="70"/>
    <x v="1"/>
    <x v="4"/>
    <x v="3"/>
    <n v="4"/>
    <x v="4"/>
  </r>
  <r>
    <n v="11270671"/>
    <n v="26"/>
    <x v="1"/>
    <x v="10"/>
    <x v="2"/>
    <n v="-99"/>
    <x v="1"/>
  </r>
  <r>
    <n v="11277389"/>
    <n v="67"/>
    <x v="0"/>
    <x v="9"/>
    <x v="5"/>
    <n v="4"/>
    <x v="4"/>
  </r>
  <r>
    <n v="11280321"/>
    <n v="40"/>
    <x v="0"/>
    <x v="3"/>
    <x v="5"/>
    <n v="4"/>
    <x v="4"/>
  </r>
  <r>
    <n v="617269826"/>
    <n v="51"/>
    <x v="1"/>
    <x v="3"/>
    <x v="1"/>
    <n v="4"/>
    <x v="1"/>
  </r>
  <r>
    <n v="617269838"/>
    <n v="66"/>
    <x v="1"/>
    <x v="6"/>
    <x v="1"/>
    <n v="4"/>
    <x v="4"/>
  </r>
  <r>
    <n v="11222843"/>
    <n v="18"/>
    <x v="0"/>
    <x v="8"/>
    <x v="7"/>
    <n v="-99"/>
    <x v="1"/>
  </r>
  <r>
    <n v="616253201"/>
    <n v="22"/>
    <x v="1"/>
    <x v="11"/>
    <x v="11"/>
    <n v="4"/>
    <x v="1"/>
  </r>
  <r>
    <n v="11273136"/>
    <n v="27"/>
    <x v="0"/>
    <x v="2"/>
    <x v="2"/>
    <n v="-99"/>
    <x v="1"/>
  </r>
  <r>
    <n v="11106345"/>
    <n v="25"/>
    <x v="1"/>
    <x v="8"/>
    <x v="7"/>
    <m/>
    <x v="0"/>
  </r>
  <r>
    <n v="10765450"/>
    <n v="72"/>
    <x v="1"/>
    <x v="8"/>
    <x v="7"/>
    <m/>
    <x v="0"/>
  </r>
  <r>
    <n v="10765450"/>
    <n v="73"/>
    <x v="1"/>
    <x v="8"/>
    <x v="7"/>
    <m/>
    <x v="0"/>
  </r>
  <r>
    <n v="11108382"/>
    <n v="68"/>
    <x v="1"/>
    <x v="8"/>
    <x v="7"/>
    <m/>
    <x v="0"/>
  </r>
  <r>
    <n v="11109153"/>
    <n v="39"/>
    <x v="0"/>
    <x v="8"/>
    <x v="7"/>
    <m/>
    <x v="1"/>
  </r>
  <r>
    <n v="11180791"/>
    <n v="36"/>
    <x v="1"/>
    <x v="8"/>
    <x v="7"/>
    <m/>
    <x v="4"/>
  </r>
  <r>
    <n v="11211148"/>
    <n v="43"/>
    <x v="1"/>
    <x v="8"/>
    <x v="7"/>
    <m/>
    <x v="0"/>
  </r>
  <r>
    <n v="11180665"/>
    <n v="64"/>
    <x v="1"/>
    <x v="8"/>
    <x v="7"/>
    <m/>
    <x v="0"/>
  </r>
  <r>
    <n v="11211125"/>
    <n v="87"/>
    <x v="1"/>
    <x v="8"/>
    <x v="7"/>
    <m/>
    <x v="4"/>
  </r>
  <r>
    <n v="11109070"/>
    <n v="1"/>
    <x v="1"/>
    <x v="8"/>
    <x v="7"/>
    <m/>
    <x v="4"/>
  </r>
  <r>
    <n v="11226388"/>
    <n v="81"/>
    <x v="0"/>
    <x v="8"/>
    <x v="7"/>
    <m/>
    <x v="4"/>
  </r>
  <r>
    <n v="11218156"/>
    <n v="34"/>
    <x v="1"/>
    <x v="8"/>
    <x v="7"/>
    <m/>
    <x v="4"/>
  </r>
  <r>
    <n v="11218459"/>
    <n v="81"/>
    <x v="1"/>
    <x v="8"/>
    <x v="7"/>
    <m/>
    <x v="1"/>
  </r>
  <r>
    <n v="11210946"/>
    <n v="30"/>
    <x v="1"/>
    <x v="8"/>
    <x v="7"/>
    <m/>
    <x v="4"/>
  </r>
  <r>
    <n v="11211392"/>
    <n v="64"/>
    <x v="0"/>
    <x v="8"/>
    <x v="7"/>
    <m/>
    <x v="4"/>
  </r>
  <r>
    <n v="11211485"/>
    <n v="24"/>
    <x v="1"/>
    <x v="8"/>
    <x v="7"/>
    <m/>
    <x v="4"/>
  </r>
  <r>
    <n v="11211159"/>
    <n v="37"/>
    <x v="0"/>
    <x v="8"/>
    <x v="7"/>
    <m/>
    <x v="4"/>
  </r>
  <r>
    <n v="11217964"/>
    <n v="41"/>
    <x v="1"/>
    <x v="8"/>
    <x v="7"/>
    <m/>
    <x v="0"/>
  </r>
  <r>
    <n v="616221417"/>
    <n v="38"/>
    <x v="0"/>
    <x v="3"/>
    <x v="2"/>
    <n v="4"/>
    <x v="0"/>
  </r>
  <r>
    <n v="620520494"/>
    <n v="48"/>
    <x v="0"/>
    <x v="12"/>
    <x v="2"/>
    <n v="4"/>
    <x v="1"/>
  </r>
  <r>
    <n v="620520494"/>
    <n v="67"/>
    <x v="0"/>
    <x v="5"/>
    <x v="2"/>
    <n v="4"/>
    <x v="1"/>
  </r>
  <r>
    <n v="11265206"/>
    <n v="4"/>
    <x v="1"/>
    <x v="2"/>
    <x v="2"/>
    <n v="4"/>
    <x v="1"/>
  </r>
  <r>
    <n v="11264612"/>
    <n v="39"/>
    <x v="0"/>
    <x v="2"/>
    <x v="2"/>
    <n v="4"/>
    <x v="1"/>
  </r>
  <r>
    <n v="11264190"/>
    <n v="34"/>
    <x v="0"/>
    <x v="2"/>
    <x v="2"/>
    <n v="4"/>
    <x v="1"/>
  </r>
  <r>
    <n v="11267133"/>
    <n v="30"/>
    <x v="0"/>
    <x v="2"/>
    <x v="2"/>
    <n v="4"/>
    <x v="1"/>
  </r>
  <r>
    <n v="11268430"/>
    <n v="11"/>
    <x v="1"/>
    <x v="8"/>
    <x v="7"/>
    <n v="-99"/>
    <x v="1"/>
  </r>
  <r>
    <n v="11266016"/>
    <n v="9"/>
    <x v="0"/>
    <x v="2"/>
    <x v="2"/>
    <n v="4"/>
    <x v="1"/>
  </r>
  <r>
    <n v="11268997"/>
    <n v="62"/>
    <x v="1"/>
    <x v="12"/>
    <x v="2"/>
    <n v="4"/>
    <x v="1"/>
  </r>
  <r>
    <n v="11269765"/>
    <n v="2"/>
    <x v="0"/>
    <x v="2"/>
    <x v="2"/>
    <n v="4"/>
    <x v="1"/>
  </r>
  <r>
    <n v="11270735"/>
    <n v="11"/>
    <x v="0"/>
    <x v="2"/>
    <x v="2"/>
    <n v="4"/>
    <x v="1"/>
  </r>
  <r>
    <n v="11269241"/>
    <n v="23"/>
    <x v="1"/>
    <x v="2"/>
    <x v="2"/>
    <n v="4"/>
    <x v="1"/>
  </r>
  <r>
    <n v="11279300"/>
    <n v="34"/>
    <x v="0"/>
    <x v="2"/>
    <x v="2"/>
    <n v="4"/>
    <x v="1"/>
  </r>
  <r>
    <n v="11279300"/>
    <n v="41"/>
    <x v="1"/>
    <x v="8"/>
    <x v="10"/>
    <n v="4"/>
    <x v="1"/>
  </r>
  <r>
    <n v="11281977"/>
    <n v="32"/>
    <x v="1"/>
    <x v="8"/>
    <x v="7"/>
    <n v="-99"/>
    <x v="1"/>
  </r>
  <r>
    <n v="11270676"/>
    <n v="37"/>
    <x v="1"/>
    <x v="12"/>
    <x v="2"/>
    <n v="4"/>
    <x v="1"/>
  </r>
  <r>
    <n v="11282935"/>
    <n v="51"/>
    <x v="0"/>
    <x v="2"/>
    <x v="2"/>
    <n v="4"/>
    <x v="1"/>
  </r>
  <r>
    <n v="616220194"/>
    <n v="54"/>
    <x v="1"/>
    <x v="8"/>
    <x v="7"/>
    <n v="-99"/>
    <x v="1"/>
  </r>
  <r>
    <n v="11276724"/>
    <n v="43"/>
    <x v="0"/>
    <x v="8"/>
    <x v="7"/>
    <n v="-99"/>
    <x v="1"/>
  </r>
  <r>
    <n v="11277256"/>
    <n v="44"/>
    <x v="0"/>
    <x v="8"/>
    <x v="7"/>
    <n v="-99"/>
    <x v="1"/>
  </r>
  <r>
    <n v="11279237"/>
    <n v="79"/>
    <x v="0"/>
    <x v="8"/>
    <x v="7"/>
    <n v="-99"/>
    <x v="3"/>
  </r>
  <r>
    <n v="11277208"/>
    <n v="80"/>
    <x v="1"/>
    <x v="8"/>
    <x v="7"/>
    <n v="-99"/>
    <x v="1"/>
  </r>
  <r>
    <n v="11277208"/>
    <n v="83"/>
    <x v="1"/>
    <x v="2"/>
    <x v="3"/>
    <n v="4"/>
    <x v="1"/>
  </r>
  <r>
    <n v="11277220"/>
    <n v="78"/>
    <x v="0"/>
    <x v="4"/>
    <x v="3"/>
    <n v="4"/>
    <x v="4"/>
  </r>
  <r>
    <n v="11282952"/>
    <n v="33"/>
    <x v="1"/>
    <x v="4"/>
    <x v="3"/>
    <n v="4"/>
    <x v="4"/>
  </r>
  <r>
    <n v="11266048"/>
    <n v="40"/>
    <x v="1"/>
    <x v="8"/>
    <x v="7"/>
    <n v="-99"/>
    <x v="1"/>
  </r>
  <r>
    <n v="11278486"/>
    <n v="88"/>
    <x v="0"/>
    <x v="8"/>
    <x v="7"/>
    <n v="-99"/>
    <x v="1"/>
  </r>
  <r>
    <n v="620782130"/>
    <n v="40"/>
    <x v="0"/>
    <x v="8"/>
    <x v="7"/>
    <n v="-99"/>
    <x v="1"/>
  </r>
  <r>
    <n v="620782130"/>
    <n v="58"/>
    <x v="0"/>
    <x v="8"/>
    <x v="7"/>
    <n v="-99"/>
    <x v="1"/>
  </r>
  <r>
    <n v="616307699"/>
    <n v="68"/>
    <x v="0"/>
    <x v="10"/>
    <x v="10"/>
    <n v="4"/>
    <x v="4"/>
  </r>
  <r>
    <n v="11270678"/>
    <n v="80"/>
    <x v="1"/>
    <x v="2"/>
    <x v="2"/>
    <n v="4"/>
    <x v="1"/>
  </r>
  <r>
    <n v="11270697"/>
    <n v="13"/>
    <x v="1"/>
    <x v="8"/>
    <x v="7"/>
    <n v="-99"/>
    <x v="1"/>
  </r>
  <r>
    <n v="11270697"/>
    <n v="59"/>
    <x v="1"/>
    <x v="8"/>
    <x v="7"/>
    <n v="-99"/>
    <x v="1"/>
  </r>
  <r>
    <n v="11270695"/>
    <n v="51"/>
    <x v="0"/>
    <x v="13"/>
    <x v="7"/>
    <n v="-99"/>
    <x v="1"/>
  </r>
  <r>
    <n v="11288052"/>
    <n v="80"/>
    <x v="0"/>
    <x v="2"/>
    <x v="2"/>
    <n v="-99"/>
    <x v="1"/>
  </r>
  <r>
    <n v="11283468"/>
    <n v="86"/>
    <x v="0"/>
    <x v="10"/>
    <x v="2"/>
    <n v="-99"/>
    <x v="1"/>
  </r>
  <r>
    <n v="11288590"/>
    <n v="75"/>
    <x v="1"/>
    <x v="4"/>
    <x v="8"/>
    <n v="-99"/>
    <x v="4"/>
  </r>
  <r>
    <n v="11284269"/>
    <n v="68"/>
    <x v="1"/>
    <x v="3"/>
    <x v="0"/>
    <n v="-99"/>
    <x v="0"/>
  </r>
  <r>
    <n v="11284280"/>
    <n v="19"/>
    <x v="1"/>
    <x v="3"/>
    <x v="0"/>
    <n v="-99"/>
    <x v="0"/>
  </r>
  <r>
    <n v="617275160"/>
    <n v="38"/>
    <x v="0"/>
    <x v="0"/>
    <x v="8"/>
    <n v="4"/>
    <x v="4"/>
  </r>
  <r>
    <n v="617275163"/>
    <n v="22"/>
    <x v="0"/>
    <x v="0"/>
    <x v="8"/>
    <n v="4"/>
    <x v="4"/>
  </r>
  <r>
    <n v="11238568"/>
    <n v="53"/>
    <x v="1"/>
    <x v="0"/>
    <x v="8"/>
    <n v="4"/>
    <x v="4"/>
  </r>
  <r>
    <n v="11204042"/>
    <n v="39"/>
    <x v="1"/>
    <x v="3"/>
    <x v="8"/>
    <n v="4"/>
    <x v="4"/>
  </r>
  <r>
    <n v="11289013"/>
    <n v="81"/>
    <x v="0"/>
    <x v="1"/>
    <x v="9"/>
    <n v="-99"/>
    <x v="0"/>
  </r>
  <r>
    <n v="11291286"/>
    <n v="17"/>
    <x v="1"/>
    <x v="3"/>
    <x v="9"/>
    <n v="-99"/>
    <x v="0"/>
  </r>
  <r>
    <n v="11291286"/>
    <n v="73"/>
    <x v="0"/>
    <x v="1"/>
    <x v="0"/>
    <n v="-99"/>
    <x v="0"/>
  </r>
  <r>
    <n v="620677020"/>
    <n v="86"/>
    <x v="1"/>
    <x v="1"/>
    <x v="1"/>
    <n v="4"/>
    <x v="0"/>
  </r>
  <r>
    <n v="11293293"/>
    <n v="34"/>
    <x v="0"/>
    <x v="1"/>
    <x v="2"/>
    <n v="4"/>
    <x v="0"/>
  </r>
  <r>
    <n v="11296369"/>
    <n v="87"/>
    <x v="1"/>
    <x v="2"/>
    <x v="2"/>
    <n v="-99"/>
    <x v="1"/>
  </r>
  <r>
    <n v="11188576"/>
    <n v="40"/>
    <x v="1"/>
    <x v="0"/>
    <x v="11"/>
    <n v="4"/>
    <x v="1"/>
  </r>
  <r>
    <n v="11296355"/>
    <n v="4"/>
    <x v="1"/>
    <x v="7"/>
    <x v="5"/>
    <n v="4"/>
    <x v="1"/>
  </r>
  <r>
    <n v="616264186"/>
    <n v="38"/>
    <x v="0"/>
    <x v="8"/>
    <x v="7"/>
    <n v="-99"/>
    <x v="4"/>
  </r>
  <r>
    <n v="11289578"/>
    <n v="88"/>
    <x v="0"/>
    <x v="5"/>
    <x v="2"/>
    <n v="-99"/>
    <x v="1"/>
  </r>
  <r>
    <n v="11293078"/>
    <n v="26"/>
    <x v="0"/>
    <x v="4"/>
    <x v="10"/>
    <n v="4"/>
    <x v="4"/>
  </r>
  <r>
    <n v="11293092"/>
    <n v="15"/>
    <x v="0"/>
    <x v="5"/>
    <x v="2"/>
    <n v="-99"/>
    <x v="1"/>
  </r>
  <r>
    <n v="617389681"/>
    <n v="14"/>
    <x v="0"/>
    <x v="11"/>
    <x v="11"/>
    <n v="4"/>
    <x v="4"/>
  </r>
  <r>
    <n v="11288053"/>
    <n v="3"/>
    <x v="0"/>
    <x v="13"/>
    <x v="7"/>
    <n v="-99"/>
    <x v="1"/>
  </r>
  <r>
    <n v="11286982"/>
    <n v="76"/>
    <x v="0"/>
    <x v="9"/>
    <x v="8"/>
    <n v="4"/>
    <x v="4"/>
  </r>
  <r>
    <n v="11285865"/>
    <n v="87"/>
    <x v="1"/>
    <x v="5"/>
    <x v="2"/>
    <n v="-99"/>
    <x v="1"/>
  </r>
  <r>
    <n v="11288017"/>
    <n v="11"/>
    <x v="1"/>
    <x v="2"/>
    <x v="8"/>
    <n v="4"/>
    <x v="4"/>
  </r>
  <r>
    <n v="11292544"/>
    <n v="73"/>
    <x v="0"/>
    <x v="4"/>
    <x v="8"/>
    <n v="4"/>
    <x v="1"/>
  </r>
  <r>
    <n v="11292700"/>
    <n v="10"/>
    <x v="1"/>
    <x v="9"/>
    <x v="8"/>
    <n v="4"/>
    <x v="4"/>
  </r>
  <r>
    <n v="11292700"/>
    <n v="63"/>
    <x v="1"/>
    <x v="9"/>
    <x v="8"/>
    <n v="4"/>
    <x v="4"/>
  </r>
  <r>
    <n v="11292758"/>
    <n v="36"/>
    <x v="1"/>
    <x v="4"/>
    <x v="8"/>
    <n v="4"/>
    <x v="4"/>
  </r>
  <r>
    <n v="11293781"/>
    <n v="73"/>
    <x v="0"/>
    <x v="5"/>
    <x v="2"/>
    <n v="-99"/>
    <x v="3"/>
  </r>
  <r>
    <n v="11284304"/>
    <n v="74"/>
    <x v="1"/>
    <x v="4"/>
    <x v="8"/>
    <n v="4"/>
    <x v="4"/>
  </r>
  <r>
    <n v="11280247"/>
    <n v="32"/>
    <x v="0"/>
    <x v="8"/>
    <x v="7"/>
    <n v="-99"/>
    <x v="0"/>
  </r>
  <r>
    <n v="11285867"/>
    <n v="20"/>
    <x v="0"/>
    <x v="5"/>
    <x v="2"/>
    <n v="-99"/>
    <x v="1"/>
  </r>
  <r>
    <n v="616263014"/>
    <n v="24"/>
    <x v="1"/>
    <x v="7"/>
    <x v="9"/>
    <n v="4"/>
    <x v="0"/>
  </r>
  <r>
    <n v="616263014"/>
    <n v="60"/>
    <x v="0"/>
    <x v="3"/>
    <x v="0"/>
    <n v="4"/>
    <x v="0"/>
  </r>
  <r>
    <n v="620788535"/>
    <n v="16"/>
    <x v="1"/>
    <x v="4"/>
    <x v="9"/>
    <n v="4"/>
    <x v="0"/>
  </r>
  <r>
    <n v="11285869"/>
    <n v="85"/>
    <x v="1"/>
    <x v="1"/>
    <x v="9"/>
    <n v="4"/>
    <x v="1"/>
  </r>
  <r>
    <n v="11291400"/>
    <n v="38"/>
    <x v="1"/>
    <x v="1"/>
    <x v="9"/>
    <n v="4"/>
    <x v="0"/>
  </r>
  <r>
    <n v="11294154"/>
    <n v="71"/>
    <x v="1"/>
    <x v="3"/>
    <x v="9"/>
    <n v="4"/>
    <x v="1"/>
  </r>
  <r>
    <n v="11294214"/>
    <n v="8"/>
    <x v="0"/>
    <x v="3"/>
    <x v="0"/>
    <n v="4"/>
    <x v="0"/>
  </r>
  <r>
    <n v="11296801"/>
    <n v="6"/>
    <x v="1"/>
    <x v="1"/>
    <x v="9"/>
    <n v="4"/>
    <x v="0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009">
  <r>
    <n v="10765472"/>
    <n v="39189"/>
    <n v="1"/>
    <x v="0"/>
  </r>
  <r>
    <n v="10765933"/>
    <n v="37046"/>
    <n v="1"/>
    <x v="0"/>
  </r>
  <r>
    <n v="10910050"/>
    <n v="35192"/>
    <n v="1"/>
    <x v="0"/>
  </r>
  <r>
    <n v="10910072"/>
    <n v="39100"/>
    <n v="1"/>
    <x v="0"/>
  </r>
  <r>
    <n v="10910084"/>
    <n v="35192"/>
    <n v="1"/>
    <x v="0"/>
  </r>
  <r>
    <n v="10910085"/>
    <n v="29867"/>
    <n v="1"/>
    <x v="0"/>
  </r>
  <r>
    <n v="10910108"/>
    <n v="37246"/>
    <n v="1"/>
    <x v="0"/>
  </r>
  <r>
    <n v="10980340"/>
    <n v="39100"/>
    <n v="2"/>
    <x v="1"/>
  </r>
  <r>
    <n v="10980721"/>
    <n v="29732"/>
    <n v="1"/>
    <x v="0"/>
  </r>
  <r>
    <n v="10980723"/>
    <n v="35192"/>
    <n v="1"/>
    <x v="0"/>
  </r>
  <r>
    <n v="10980965"/>
    <n v="37246"/>
    <n v="1"/>
    <x v="0"/>
  </r>
  <r>
    <n v="10981041"/>
    <n v="39234"/>
    <n v="2"/>
    <x v="1"/>
  </r>
  <r>
    <n v="10989482"/>
    <n v="37135"/>
    <n v="2"/>
    <x v="1"/>
  </r>
  <r>
    <n v="11016099"/>
    <n v="39189"/>
    <n v="1"/>
    <x v="0"/>
  </r>
  <r>
    <n v="11099860"/>
    <n v="37046"/>
    <n v="1"/>
    <x v="0"/>
  </r>
  <r>
    <n v="11101596"/>
    <n v="42505"/>
    <n v="1"/>
    <x v="0"/>
  </r>
  <r>
    <n v="11102690"/>
    <n v="31786"/>
    <n v="1"/>
    <x v="0"/>
  </r>
  <r>
    <n v="11102806"/>
    <n v="39234"/>
    <n v="2"/>
    <x v="1"/>
  </r>
  <r>
    <n v="11102939"/>
    <n v="31786"/>
    <n v="1"/>
    <x v="0"/>
  </r>
  <r>
    <n v="11102966"/>
    <n v="29867"/>
    <n v="2"/>
    <x v="1"/>
  </r>
  <r>
    <n v="11103691"/>
    <n v="44559"/>
    <n v="2"/>
    <x v="1"/>
  </r>
  <r>
    <n v="11104235"/>
    <n v="37046"/>
    <n v="1"/>
    <x v="0"/>
  </r>
  <r>
    <n v="11104522"/>
    <n v="39189"/>
    <n v="1"/>
    <x v="0"/>
  </r>
  <r>
    <n v="11104647"/>
    <n v="29867"/>
    <n v="1"/>
    <x v="0"/>
  </r>
  <r>
    <n v="11105395"/>
    <n v="37180"/>
    <n v="2"/>
    <x v="1"/>
  </r>
  <r>
    <n v="11105468"/>
    <n v="37200"/>
    <n v="1"/>
    <x v="0"/>
  </r>
  <r>
    <n v="11105852"/>
    <n v="37046"/>
    <n v="1"/>
    <x v="0"/>
  </r>
  <r>
    <n v="11105903"/>
    <n v="44559"/>
    <n v="2"/>
    <x v="1"/>
  </r>
  <r>
    <n v="11106043"/>
    <n v="42505"/>
    <n v="1"/>
    <x v="0"/>
  </r>
  <r>
    <n v="11106345"/>
    <n v="44559"/>
    <n v="1"/>
    <x v="0"/>
  </r>
  <r>
    <n v="11107330"/>
    <n v="37046"/>
    <n v="1"/>
    <x v="0"/>
  </r>
  <r>
    <n v="11107513"/>
    <n v="42371"/>
    <n v="1"/>
    <x v="0"/>
  </r>
  <r>
    <n v="11108124"/>
    <n v="44513"/>
    <n v="1"/>
    <x v="0"/>
  </r>
  <r>
    <n v="11108133"/>
    <n v="37180"/>
    <n v="2"/>
    <x v="1"/>
  </r>
  <r>
    <n v="11108361"/>
    <n v="39189"/>
    <n v="1"/>
    <x v="0"/>
  </r>
  <r>
    <n v="11108723"/>
    <n v="39234"/>
    <n v="2"/>
    <x v="1"/>
  </r>
  <r>
    <n v="11108828"/>
    <n v="31921"/>
    <n v="1"/>
    <x v="0"/>
  </r>
  <r>
    <n v="11109173"/>
    <n v="39234"/>
    <n v="1"/>
    <x v="0"/>
  </r>
  <r>
    <n v="11109179"/>
    <n v="29732"/>
    <n v="1"/>
    <x v="0"/>
  </r>
  <r>
    <n v="11109249"/>
    <n v="39100"/>
    <n v="1"/>
    <x v="0"/>
  </r>
  <r>
    <n v="11140301"/>
    <n v="37135"/>
    <n v="1"/>
    <x v="0"/>
  </r>
  <r>
    <n v="11156429"/>
    <n v="31921"/>
    <n v="2"/>
    <x v="1"/>
  </r>
  <r>
    <n v="11156431"/>
    <n v="39100"/>
    <n v="2"/>
    <x v="0"/>
  </r>
  <r>
    <n v="11156446"/>
    <n v="44559"/>
    <n v="3"/>
    <x v="2"/>
  </r>
  <r>
    <n v="11156448"/>
    <n v="39234"/>
    <n v="4"/>
    <x v="1"/>
  </r>
  <r>
    <n v="11164248"/>
    <n v="29732"/>
    <n v="1"/>
    <x v="0"/>
  </r>
  <r>
    <n v="11180598"/>
    <n v="42505"/>
    <n v="1"/>
    <x v="0"/>
  </r>
  <r>
    <n v="11180665"/>
    <n v="44559"/>
    <n v="1"/>
    <x v="0"/>
  </r>
  <r>
    <n v="11182379"/>
    <n v="39100"/>
    <n v="1"/>
    <x v="0"/>
  </r>
  <r>
    <n v="11182468"/>
    <n v="37046"/>
    <n v="2"/>
    <x v="1"/>
  </r>
  <r>
    <n v="11187032"/>
    <n v="31786"/>
    <n v="2"/>
    <x v="1"/>
  </r>
  <r>
    <n v="11187037"/>
    <n v="39100"/>
    <n v="1"/>
    <x v="0"/>
  </r>
  <r>
    <n v="11187519"/>
    <n v="44425"/>
    <n v="4"/>
    <x v="1"/>
  </r>
  <r>
    <n v="11187522"/>
    <n v="19028"/>
    <n v="4"/>
    <x v="1"/>
  </r>
  <r>
    <n v="11187527"/>
    <n v="44559"/>
    <n v="3"/>
    <x v="2"/>
  </r>
  <r>
    <n v="11187562"/>
    <n v="37246"/>
    <n v="5"/>
    <x v="3"/>
  </r>
  <r>
    <n v="11187564"/>
    <n v="39100"/>
    <n v="1"/>
    <x v="0"/>
  </r>
  <r>
    <n v="11187565"/>
    <n v="44559"/>
    <n v="3"/>
    <x v="2"/>
  </r>
  <r>
    <n v="11188579"/>
    <n v="31921"/>
    <n v="1"/>
    <x v="0"/>
  </r>
  <r>
    <n v="11188600"/>
    <n v="31666"/>
    <n v="3"/>
    <x v="2"/>
  </r>
  <r>
    <n v="11189017"/>
    <n v="37046"/>
    <n v="1"/>
    <x v="0"/>
  </r>
  <r>
    <n v="11189491"/>
    <n v="44559"/>
    <n v="1"/>
    <x v="0"/>
  </r>
  <r>
    <n v="11189693"/>
    <n v="29867"/>
    <n v="2"/>
    <x v="1"/>
  </r>
  <r>
    <n v="11190086"/>
    <n v="44559"/>
    <n v="1"/>
    <x v="0"/>
  </r>
  <r>
    <n v="11190163"/>
    <n v="29821"/>
    <n v="1"/>
    <x v="0"/>
  </r>
  <r>
    <n v="11191673"/>
    <n v="39100"/>
    <n v="1"/>
    <x v="0"/>
  </r>
  <r>
    <n v="11191678"/>
    <n v="37112"/>
    <n v="1"/>
    <x v="0"/>
  </r>
  <r>
    <n v="11191683"/>
    <n v="39100"/>
    <n v="1"/>
    <x v="0"/>
  </r>
  <r>
    <n v="11192150"/>
    <n v="39100"/>
    <n v="1"/>
    <x v="0"/>
  </r>
  <r>
    <n v="11192168"/>
    <n v="37046"/>
    <n v="1"/>
    <x v="0"/>
  </r>
  <r>
    <n v="11192172"/>
    <n v="37246"/>
    <n v="2"/>
    <x v="1"/>
  </r>
  <r>
    <n v="11192173"/>
    <n v="42505"/>
    <n v="1"/>
    <x v="0"/>
  </r>
  <r>
    <n v="11192246"/>
    <n v="31921"/>
    <n v="1"/>
    <x v="0"/>
  </r>
  <r>
    <n v="11192428"/>
    <n v="29867"/>
    <n v="2"/>
    <x v="1"/>
  </r>
  <r>
    <n v="11192446"/>
    <n v="35058"/>
    <n v="1"/>
    <x v="0"/>
  </r>
  <r>
    <n v="11192647"/>
    <n v="39100"/>
    <n v="1"/>
    <x v="0"/>
  </r>
  <r>
    <n v="11194020"/>
    <n v="39234"/>
    <n v="2"/>
    <x v="1"/>
  </r>
  <r>
    <n v="11194708"/>
    <n v="39100"/>
    <n v="1"/>
    <x v="0"/>
  </r>
  <r>
    <n v="11195011"/>
    <n v="20107"/>
    <n v="2"/>
    <x v="1"/>
  </r>
  <r>
    <n v="11195208"/>
    <n v="42505"/>
    <n v="2"/>
    <x v="1"/>
  </r>
  <r>
    <n v="11195432"/>
    <n v="37046"/>
    <n v="1"/>
    <x v="0"/>
  </r>
  <r>
    <n v="11195997"/>
    <n v="37046"/>
    <n v="1"/>
    <x v="0"/>
  </r>
  <r>
    <n v="11196001"/>
    <n v="37180"/>
    <n v="2"/>
    <x v="1"/>
  </r>
  <r>
    <n v="11196077"/>
    <n v="39100"/>
    <n v="2"/>
    <x v="1"/>
  </r>
  <r>
    <n v="11196855"/>
    <n v="39100"/>
    <n v="1"/>
    <x v="0"/>
  </r>
  <r>
    <n v="11196860"/>
    <n v="39189"/>
    <n v="1"/>
    <x v="0"/>
  </r>
  <r>
    <n v="11197468"/>
    <n v="44559"/>
    <n v="2"/>
    <x v="1"/>
  </r>
  <r>
    <n v="11198052"/>
    <n v="35058"/>
    <n v="2"/>
    <x v="1"/>
  </r>
  <r>
    <n v="11198107"/>
    <n v="35192"/>
    <n v="2"/>
    <x v="1"/>
  </r>
  <r>
    <n v="11198197"/>
    <n v="37046"/>
    <n v="1"/>
    <x v="0"/>
  </r>
  <r>
    <n v="11198607"/>
    <n v="37046"/>
    <n v="1"/>
    <x v="0"/>
  </r>
  <r>
    <n v="11199007"/>
    <n v="39234"/>
    <n v="1"/>
    <x v="0"/>
  </r>
  <r>
    <n v="11199232"/>
    <n v="37135"/>
    <n v="1"/>
    <x v="0"/>
  </r>
  <r>
    <n v="11199319"/>
    <n v="35192"/>
    <n v="1"/>
    <x v="0"/>
  </r>
  <r>
    <n v="11199336"/>
    <n v="39100"/>
    <n v="1"/>
    <x v="0"/>
  </r>
  <r>
    <n v="11199347"/>
    <n v="37246"/>
    <n v="2"/>
    <x v="1"/>
  </r>
  <r>
    <n v="11200580"/>
    <n v="39100"/>
    <n v="1"/>
    <x v="0"/>
  </r>
  <r>
    <n v="11200867"/>
    <n v="37180"/>
    <n v="3"/>
    <x v="4"/>
  </r>
  <r>
    <n v="11200876"/>
    <n v="39100"/>
    <n v="1"/>
    <x v="0"/>
  </r>
  <r>
    <n v="11200898"/>
    <n v="39234"/>
    <n v="2"/>
    <x v="0"/>
  </r>
  <r>
    <n v="11201473"/>
    <n v="37180"/>
    <n v="1"/>
    <x v="0"/>
  </r>
  <r>
    <n v="11202072"/>
    <n v="37246"/>
    <n v="1"/>
    <x v="0"/>
  </r>
  <r>
    <n v="11202290"/>
    <n v="31921"/>
    <n v="2"/>
    <x v="0"/>
  </r>
  <r>
    <n v="11202369"/>
    <n v="39100"/>
    <n v="1"/>
    <x v="0"/>
  </r>
  <r>
    <n v="11202753"/>
    <n v="44559"/>
    <n v="1"/>
    <x v="0"/>
  </r>
  <r>
    <n v="11202833"/>
    <n v="26206"/>
    <n v="1"/>
    <x v="0"/>
  </r>
  <r>
    <n v="11203521"/>
    <n v="39189"/>
    <n v="2"/>
    <x v="0"/>
  </r>
  <r>
    <n v="11203593"/>
    <n v="44559"/>
    <n v="1"/>
    <x v="0"/>
  </r>
  <r>
    <n v="11203595"/>
    <n v="39234"/>
    <n v="2"/>
    <x v="1"/>
  </r>
  <r>
    <n v="11203683"/>
    <n v="39100"/>
    <n v="1"/>
    <x v="0"/>
  </r>
  <r>
    <n v="11204038"/>
    <n v="44559"/>
    <n v="1"/>
    <x v="0"/>
  </r>
  <r>
    <n v="11204040"/>
    <n v="44559"/>
    <n v="1"/>
    <x v="0"/>
  </r>
  <r>
    <n v="11204042"/>
    <n v="44559"/>
    <n v="1"/>
    <x v="0"/>
  </r>
  <r>
    <n v="11204116"/>
    <n v="39100"/>
    <n v="1"/>
    <x v="0"/>
  </r>
  <r>
    <n v="11204471"/>
    <n v="39100"/>
    <n v="1"/>
    <x v="0"/>
  </r>
  <r>
    <n v="11205088"/>
    <n v="39234"/>
    <n v="2"/>
    <x v="1"/>
  </r>
  <r>
    <n v="11205090"/>
    <n v="24352"/>
    <n v="1"/>
    <x v="0"/>
  </r>
  <r>
    <n v="11208049"/>
    <n v="31531"/>
    <n v="1"/>
    <x v="0"/>
  </r>
  <r>
    <n v="11208508"/>
    <n v="39234"/>
    <n v="2"/>
    <x v="0"/>
  </r>
  <r>
    <n v="11208882"/>
    <n v="39100"/>
    <n v="2"/>
    <x v="1"/>
  </r>
  <r>
    <n v="11209250"/>
    <n v="31786"/>
    <n v="1"/>
    <x v="0"/>
  </r>
  <r>
    <n v="11209538"/>
    <n v="39234"/>
    <n v="1"/>
    <x v="0"/>
  </r>
  <r>
    <n v="11209554"/>
    <n v="44559"/>
    <n v="1"/>
    <x v="0"/>
  </r>
  <r>
    <n v="11209583"/>
    <n v="35192"/>
    <n v="2"/>
    <x v="1"/>
  </r>
  <r>
    <n v="11209662"/>
    <n v="42459"/>
    <n v="1"/>
    <x v="0"/>
  </r>
  <r>
    <n v="11209673"/>
    <n v="29732"/>
    <n v="2"/>
    <x v="1"/>
  </r>
  <r>
    <n v="11209874"/>
    <n v="37135"/>
    <n v="1"/>
    <x v="0"/>
  </r>
  <r>
    <n v="11210068"/>
    <n v="31786"/>
    <n v="1"/>
    <x v="0"/>
  </r>
  <r>
    <n v="11210262"/>
    <n v="35058"/>
    <n v="1"/>
    <x v="0"/>
  </r>
  <r>
    <n v="11210300"/>
    <n v="44425"/>
    <n v="1"/>
    <x v="0"/>
  </r>
  <r>
    <n v="11210308"/>
    <n v="44425"/>
    <n v="1"/>
    <x v="0"/>
  </r>
  <r>
    <n v="11210329"/>
    <n v="44559"/>
    <n v="2"/>
    <x v="0"/>
  </r>
  <r>
    <n v="11210366"/>
    <n v="39100"/>
    <n v="1"/>
    <x v="0"/>
  </r>
  <r>
    <n v="11210430"/>
    <n v="35192"/>
    <n v="1"/>
    <x v="0"/>
  </r>
  <r>
    <n v="11210663"/>
    <n v="39100"/>
    <n v="1"/>
    <x v="0"/>
  </r>
  <r>
    <n v="11210665"/>
    <n v="37200"/>
    <n v="1"/>
    <x v="0"/>
  </r>
  <r>
    <n v="11210677"/>
    <n v="39100"/>
    <n v="1"/>
    <x v="0"/>
  </r>
  <r>
    <n v="11210678"/>
    <n v="39189"/>
    <n v="1"/>
    <x v="0"/>
  </r>
  <r>
    <n v="11210681"/>
    <n v="39234"/>
    <n v="3"/>
    <x v="4"/>
  </r>
  <r>
    <n v="11210682"/>
    <n v="39234"/>
    <n v="3"/>
    <x v="4"/>
  </r>
  <r>
    <n v="11210743"/>
    <n v="39100"/>
    <n v="1"/>
    <x v="0"/>
  </r>
  <r>
    <n v="11210777"/>
    <n v="44559"/>
    <n v="2"/>
    <x v="1"/>
  </r>
  <r>
    <n v="11210790"/>
    <n v="35146"/>
    <n v="1"/>
    <x v="0"/>
  </r>
  <r>
    <n v="11210902"/>
    <n v="39100"/>
    <n v="1"/>
    <x v="0"/>
  </r>
  <r>
    <n v="11210944"/>
    <n v="44559"/>
    <n v="2"/>
    <x v="1"/>
  </r>
  <r>
    <n v="11211125"/>
    <n v="35192"/>
    <n v="2"/>
    <x v="1"/>
  </r>
  <r>
    <n v="11211148"/>
    <n v="44559"/>
    <n v="1"/>
    <x v="0"/>
  </r>
  <r>
    <n v="11211175"/>
    <n v="44513"/>
    <n v="3"/>
    <x v="4"/>
  </r>
  <r>
    <n v="11211191"/>
    <n v="31921"/>
    <n v="1"/>
    <x v="0"/>
  </r>
  <r>
    <n v="11211296"/>
    <n v="42505"/>
    <n v="1"/>
    <x v="0"/>
  </r>
  <r>
    <n v="11211347"/>
    <n v="37046"/>
    <n v="2"/>
    <x v="1"/>
  </r>
  <r>
    <n v="11211392"/>
    <n v="37200"/>
    <n v="1"/>
    <x v="0"/>
  </r>
  <r>
    <n v="11211553"/>
    <n v="37046"/>
    <n v="1"/>
    <x v="0"/>
  </r>
  <r>
    <n v="11211764"/>
    <n v="42505"/>
    <n v="1"/>
    <x v="0"/>
  </r>
  <r>
    <n v="11211983"/>
    <n v="31786"/>
    <n v="1"/>
    <x v="0"/>
  </r>
  <r>
    <n v="11211985"/>
    <n v="31786"/>
    <n v="1"/>
    <x v="0"/>
  </r>
  <r>
    <n v="11211986"/>
    <n v="31786"/>
    <n v="1"/>
    <x v="0"/>
  </r>
  <r>
    <n v="11212405"/>
    <n v="44559"/>
    <n v="2"/>
    <x v="1"/>
  </r>
  <r>
    <n v="11212658"/>
    <n v="37180"/>
    <n v="1"/>
    <x v="0"/>
  </r>
  <r>
    <n v="11212763"/>
    <n v="37046"/>
    <n v="1"/>
    <x v="0"/>
  </r>
  <r>
    <n v="11212788"/>
    <n v="39234"/>
    <n v="4"/>
    <x v="1"/>
  </r>
  <r>
    <n v="11212933"/>
    <n v="42505"/>
    <n v="1"/>
    <x v="0"/>
  </r>
  <r>
    <n v="11212961"/>
    <n v="39100"/>
    <n v="1"/>
    <x v="0"/>
  </r>
  <r>
    <n v="11213077"/>
    <n v="42505"/>
    <n v="1"/>
    <x v="0"/>
  </r>
  <r>
    <n v="11213133"/>
    <n v="31786"/>
    <n v="1"/>
    <x v="0"/>
  </r>
  <r>
    <n v="11213347"/>
    <n v="37046"/>
    <n v="2"/>
    <x v="1"/>
  </r>
  <r>
    <n v="11213499"/>
    <n v="44559"/>
    <n v="1"/>
    <x v="0"/>
  </r>
  <r>
    <n v="11213562"/>
    <n v="42505"/>
    <n v="1"/>
    <x v="0"/>
  </r>
  <r>
    <n v="11213863"/>
    <n v="29732"/>
    <n v="2"/>
    <x v="1"/>
  </r>
  <r>
    <n v="11214218"/>
    <n v="35192"/>
    <n v="1"/>
    <x v="0"/>
  </r>
  <r>
    <n v="11214256"/>
    <n v="31921"/>
    <n v="2"/>
    <x v="1"/>
  </r>
  <r>
    <n v="11214703"/>
    <n v="31786"/>
    <n v="2"/>
    <x v="0"/>
  </r>
  <r>
    <n v="11214749"/>
    <n v="31666"/>
    <n v="1"/>
    <x v="0"/>
  </r>
  <r>
    <n v="11214754"/>
    <n v="44513"/>
    <n v="1"/>
    <x v="0"/>
  </r>
  <r>
    <n v="11214870"/>
    <n v="42505"/>
    <n v="1"/>
    <x v="0"/>
  </r>
  <r>
    <n v="11214879"/>
    <n v="39100"/>
    <n v="1"/>
    <x v="0"/>
  </r>
  <r>
    <n v="11215007"/>
    <n v="37200"/>
    <n v="1"/>
    <x v="0"/>
  </r>
  <r>
    <n v="11215146"/>
    <n v="44559"/>
    <n v="1"/>
    <x v="0"/>
  </r>
  <r>
    <n v="11215172"/>
    <n v="37046"/>
    <n v="1"/>
    <x v="0"/>
  </r>
  <r>
    <n v="11215237"/>
    <n v="39234"/>
    <n v="2"/>
    <x v="0"/>
  </r>
  <r>
    <n v="11215648"/>
    <n v="35192"/>
    <n v="5"/>
    <x v="5"/>
  </r>
  <r>
    <n v="11216173"/>
    <n v="42505"/>
    <n v="1"/>
    <x v="0"/>
  </r>
  <r>
    <n v="11216459"/>
    <n v="39100"/>
    <n v="1"/>
    <x v="0"/>
  </r>
  <r>
    <n v="11216462"/>
    <n v="42505"/>
    <n v="1"/>
    <x v="0"/>
  </r>
  <r>
    <n v="11217091"/>
    <n v="44513"/>
    <n v="1"/>
    <x v="0"/>
  </r>
  <r>
    <n v="11217093"/>
    <n v="29821"/>
    <n v="1"/>
    <x v="0"/>
  </r>
  <r>
    <n v="11217103"/>
    <n v="42371"/>
    <n v="2"/>
    <x v="1"/>
  </r>
  <r>
    <n v="11217105"/>
    <n v="37200"/>
    <n v="1"/>
    <x v="0"/>
  </r>
  <r>
    <n v="11217257"/>
    <n v="39100"/>
    <n v="1"/>
    <x v="0"/>
  </r>
  <r>
    <n v="11217538"/>
    <n v="39100"/>
    <n v="1"/>
    <x v="0"/>
  </r>
  <r>
    <n v="11217900"/>
    <n v="37046"/>
    <n v="2"/>
    <x v="1"/>
  </r>
  <r>
    <n v="11217964"/>
    <n v="42505"/>
    <n v="2"/>
    <x v="1"/>
  </r>
  <r>
    <n v="11218268"/>
    <n v="37246"/>
    <n v="2"/>
    <x v="1"/>
  </r>
  <r>
    <n v="11218271"/>
    <n v="39234"/>
    <n v="2"/>
    <x v="0"/>
  </r>
  <r>
    <n v="11218360"/>
    <n v="39100"/>
    <n v="1"/>
    <x v="0"/>
  </r>
  <r>
    <n v="11218454"/>
    <n v="31875"/>
    <n v="1"/>
    <x v="0"/>
  </r>
  <r>
    <n v="11218535"/>
    <n v="39100"/>
    <n v="1"/>
    <x v="0"/>
  </r>
  <r>
    <n v="11218773"/>
    <n v="44559"/>
    <n v="2"/>
    <x v="1"/>
  </r>
  <r>
    <n v="11218963"/>
    <n v="35146"/>
    <n v="1"/>
    <x v="0"/>
  </r>
  <r>
    <n v="11219076"/>
    <n v="37200"/>
    <n v="2"/>
    <x v="1"/>
  </r>
  <r>
    <n v="11219478"/>
    <n v="31921"/>
    <n v="2"/>
    <x v="1"/>
  </r>
  <r>
    <n v="11219509"/>
    <n v="39100"/>
    <n v="1"/>
    <x v="0"/>
  </r>
  <r>
    <n v="11219810"/>
    <n v="42505"/>
    <n v="1"/>
    <x v="0"/>
  </r>
  <r>
    <n v="11220074"/>
    <n v="39100"/>
    <n v="1"/>
    <x v="0"/>
  </r>
  <r>
    <n v="11220124"/>
    <n v="29867"/>
    <n v="1"/>
    <x v="0"/>
  </r>
  <r>
    <n v="11220883"/>
    <n v="39234"/>
    <n v="2"/>
    <x v="1"/>
  </r>
  <r>
    <n v="11220918"/>
    <n v="39100"/>
    <n v="1"/>
    <x v="0"/>
  </r>
  <r>
    <n v="11221450"/>
    <n v="39100"/>
    <n v="1"/>
    <x v="0"/>
  </r>
  <r>
    <n v="11222367"/>
    <n v="39100"/>
    <n v="1"/>
    <x v="0"/>
  </r>
  <r>
    <n v="11222850"/>
    <n v="39234"/>
    <n v="2"/>
    <x v="1"/>
  </r>
  <r>
    <n v="11223236"/>
    <n v="37046"/>
    <n v="1"/>
    <x v="0"/>
  </r>
  <r>
    <n v="11223696"/>
    <n v="37246"/>
    <n v="2"/>
    <x v="1"/>
  </r>
  <r>
    <n v="11223834"/>
    <n v="42505"/>
    <n v="1"/>
    <x v="0"/>
  </r>
  <r>
    <n v="11223840"/>
    <n v="37180"/>
    <n v="2"/>
    <x v="1"/>
  </r>
  <r>
    <n v="11224319"/>
    <n v="37246"/>
    <n v="2"/>
    <x v="1"/>
  </r>
  <r>
    <n v="11224454"/>
    <n v="37246"/>
    <n v="1"/>
    <x v="0"/>
  </r>
  <r>
    <n v="11224458"/>
    <n v="39100"/>
    <n v="3"/>
    <x v="4"/>
  </r>
  <r>
    <n v="11224684"/>
    <n v="31921"/>
    <n v="2"/>
    <x v="1"/>
  </r>
  <r>
    <n v="11224952"/>
    <n v="39100"/>
    <n v="1"/>
    <x v="0"/>
  </r>
  <r>
    <n v="11225765"/>
    <n v="42505"/>
    <n v="1"/>
    <x v="0"/>
  </r>
  <r>
    <n v="11225960"/>
    <n v="39100"/>
    <n v="1"/>
    <x v="0"/>
  </r>
  <r>
    <n v="11226377"/>
    <n v="31786"/>
    <n v="1"/>
    <x v="0"/>
  </r>
  <r>
    <n v="11226388"/>
    <n v="42505"/>
    <n v="1"/>
    <x v="0"/>
  </r>
  <r>
    <n v="11227217"/>
    <n v="18894"/>
    <n v="1"/>
    <x v="0"/>
  </r>
  <r>
    <n v="11227223"/>
    <n v="39100"/>
    <n v="1"/>
    <x v="0"/>
  </r>
  <r>
    <n v="11227682"/>
    <n v="42505"/>
    <n v="1"/>
    <x v="0"/>
  </r>
  <r>
    <n v="11227840"/>
    <n v="39234"/>
    <n v="1"/>
    <x v="0"/>
  </r>
  <r>
    <n v="11228949"/>
    <n v="44559"/>
    <n v="2"/>
    <x v="1"/>
  </r>
  <r>
    <n v="11229027"/>
    <n v="39100"/>
    <n v="1"/>
    <x v="0"/>
  </r>
  <r>
    <n v="11229716"/>
    <n v="44559"/>
    <n v="2"/>
    <x v="1"/>
  </r>
  <r>
    <n v="11231114"/>
    <n v="31786"/>
    <n v="2"/>
    <x v="1"/>
  </r>
  <r>
    <n v="11231184"/>
    <n v="39100"/>
    <n v="1"/>
    <x v="0"/>
  </r>
  <r>
    <n v="11232170"/>
    <n v="39100"/>
    <n v="1"/>
    <x v="0"/>
  </r>
  <r>
    <n v="11232308"/>
    <n v="39100"/>
    <n v="1"/>
    <x v="0"/>
  </r>
  <r>
    <n v="11232452"/>
    <n v="44559"/>
    <n v="2"/>
    <x v="1"/>
  </r>
  <r>
    <n v="11233576"/>
    <n v="44425"/>
    <n v="1"/>
    <x v="0"/>
  </r>
  <r>
    <n v="11233635"/>
    <n v="39100"/>
    <n v="3"/>
    <x v="2"/>
  </r>
  <r>
    <n v="11233850"/>
    <n v="37246"/>
    <n v="2"/>
    <x v="1"/>
  </r>
  <r>
    <n v="11234121"/>
    <n v="37246"/>
    <n v="3"/>
    <x v="2"/>
  </r>
  <r>
    <n v="11234137"/>
    <n v="39234"/>
    <n v="1"/>
    <x v="0"/>
  </r>
  <r>
    <n v="11235755"/>
    <n v="44559"/>
    <n v="1"/>
    <x v="0"/>
  </r>
  <r>
    <n v="11235946"/>
    <n v="39100"/>
    <n v="1"/>
    <x v="0"/>
  </r>
  <r>
    <n v="11235950"/>
    <n v="39189"/>
    <n v="1"/>
    <x v="0"/>
  </r>
  <r>
    <n v="11235954"/>
    <n v="39100"/>
    <n v="1"/>
    <x v="0"/>
  </r>
  <r>
    <n v="11237391"/>
    <n v="44425"/>
    <n v="1"/>
    <x v="0"/>
  </r>
  <r>
    <n v="11238085"/>
    <n v="39234"/>
    <n v="1"/>
    <x v="0"/>
  </r>
  <r>
    <n v="11238089"/>
    <n v="44559"/>
    <n v="1"/>
    <x v="0"/>
  </r>
  <r>
    <n v="11238222"/>
    <n v="39234"/>
    <n v="2"/>
    <x v="1"/>
  </r>
  <r>
    <n v="11238568"/>
    <n v="44559"/>
    <n v="1"/>
    <x v="0"/>
  </r>
  <r>
    <n v="11238570"/>
    <n v="44559"/>
    <n v="1"/>
    <x v="0"/>
  </r>
  <r>
    <n v="11238649"/>
    <n v="39189"/>
    <n v="1"/>
    <x v="0"/>
  </r>
  <r>
    <n v="11238650"/>
    <n v="39234"/>
    <n v="2"/>
    <x v="0"/>
  </r>
  <r>
    <n v="11239620"/>
    <n v="44559"/>
    <n v="4"/>
    <x v="1"/>
  </r>
  <r>
    <n v="11241397"/>
    <n v="24307"/>
    <n v="2"/>
    <x v="0"/>
  </r>
  <r>
    <n v="11241440"/>
    <n v="44559"/>
    <n v="1"/>
    <x v="0"/>
  </r>
  <r>
    <n v="11241740"/>
    <n v="39234"/>
    <n v="2"/>
    <x v="1"/>
  </r>
  <r>
    <n v="11242573"/>
    <n v="37246"/>
    <n v="3"/>
    <x v="2"/>
  </r>
  <r>
    <n v="11242678"/>
    <n v="44559"/>
    <n v="2"/>
    <x v="1"/>
  </r>
  <r>
    <n v="11242726"/>
    <n v="29732"/>
    <n v="1"/>
    <x v="0"/>
  </r>
  <r>
    <n v="11243806"/>
    <n v="39234"/>
    <n v="2"/>
    <x v="1"/>
  </r>
  <r>
    <n v="11244967"/>
    <n v="39100"/>
    <n v="3"/>
    <x v="2"/>
  </r>
  <r>
    <n v="11245045"/>
    <n v="37246"/>
    <n v="1"/>
    <x v="0"/>
  </r>
  <r>
    <n v="11245074"/>
    <n v="44559"/>
    <n v="3"/>
    <x v="2"/>
  </r>
  <r>
    <n v="11245767"/>
    <n v="39234"/>
    <n v="2"/>
    <x v="0"/>
  </r>
  <r>
    <n v="11246668"/>
    <n v="26296"/>
    <n v="1"/>
    <x v="0"/>
  </r>
  <r>
    <n v="11246671"/>
    <n v="39100"/>
    <n v="1"/>
    <x v="0"/>
  </r>
  <r>
    <n v="11246676"/>
    <n v="39234"/>
    <n v="1"/>
    <x v="0"/>
  </r>
  <r>
    <n v="11248122"/>
    <n v="39234"/>
    <n v="3"/>
    <x v="4"/>
  </r>
  <r>
    <n v="11248272"/>
    <n v="39234"/>
    <n v="1"/>
    <x v="0"/>
  </r>
  <r>
    <n v="11248273"/>
    <n v="44559"/>
    <n v="1"/>
    <x v="0"/>
  </r>
  <r>
    <n v="11248800"/>
    <n v="39234"/>
    <n v="2"/>
    <x v="1"/>
  </r>
  <r>
    <n v="11249085"/>
    <n v="37246"/>
    <n v="6"/>
    <x v="4"/>
  </r>
  <r>
    <n v="11249094"/>
    <n v="31666"/>
    <n v="6"/>
    <x v="4"/>
  </r>
  <r>
    <n v="11249307"/>
    <n v="44513"/>
    <n v="1"/>
    <x v="0"/>
  </r>
  <r>
    <n v="11249342"/>
    <n v="44559"/>
    <n v="5"/>
    <x v="3"/>
  </r>
  <r>
    <n v="11249810"/>
    <n v="44559"/>
    <n v="2"/>
    <x v="1"/>
  </r>
  <r>
    <n v="11249813"/>
    <n v="37200"/>
    <n v="1"/>
    <x v="0"/>
  </r>
  <r>
    <n v="11249815"/>
    <n v="44559"/>
    <n v="1"/>
    <x v="0"/>
  </r>
  <r>
    <n v="11249816"/>
    <n v="44559"/>
    <n v="2"/>
    <x v="1"/>
  </r>
  <r>
    <n v="11249992"/>
    <n v="37246"/>
    <n v="2"/>
    <x v="1"/>
  </r>
  <r>
    <n v="11250033"/>
    <n v="44559"/>
    <n v="2"/>
    <x v="1"/>
  </r>
  <r>
    <n v="11250035"/>
    <n v="37246"/>
    <n v="2"/>
    <x v="0"/>
  </r>
  <r>
    <n v="11250037"/>
    <n v="44559"/>
    <n v="1"/>
    <x v="0"/>
  </r>
  <r>
    <n v="11250063"/>
    <n v="31666"/>
    <n v="1"/>
    <x v="0"/>
  </r>
  <r>
    <n v="11250649"/>
    <n v="31875"/>
    <n v="1"/>
    <x v="0"/>
  </r>
  <r>
    <n v="11251176"/>
    <n v="39234"/>
    <n v="3"/>
    <x v="4"/>
  </r>
  <r>
    <n v="11251179"/>
    <n v="26206"/>
    <n v="1"/>
    <x v="0"/>
  </r>
  <r>
    <n v="11251768"/>
    <n v="37246"/>
    <n v="1"/>
    <x v="0"/>
  </r>
  <r>
    <n v="11253709"/>
    <n v="39100"/>
    <n v="1"/>
    <x v="0"/>
  </r>
  <r>
    <n v="11253886"/>
    <n v="44559"/>
    <n v="2"/>
    <x v="1"/>
  </r>
  <r>
    <n v="11254198"/>
    <n v="44559"/>
    <n v="1"/>
    <x v="0"/>
  </r>
  <r>
    <n v="11255504"/>
    <n v="31786"/>
    <n v="1"/>
    <x v="0"/>
  </r>
  <r>
    <n v="11255513"/>
    <n v="44559"/>
    <n v="2"/>
    <x v="1"/>
  </r>
  <r>
    <n v="11255539"/>
    <n v="44559"/>
    <n v="1"/>
    <x v="0"/>
  </r>
  <r>
    <n v="11255557"/>
    <n v="39189"/>
    <n v="1"/>
    <x v="0"/>
  </r>
  <r>
    <n v="11255561"/>
    <n v="31620"/>
    <n v="1"/>
    <x v="0"/>
  </r>
  <r>
    <n v="11255564"/>
    <n v="39100"/>
    <n v="1"/>
    <x v="0"/>
  </r>
  <r>
    <n v="11255573"/>
    <n v="37246"/>
    <n v="1"/>
    <x v="0"/>
  </r>
  <r>
    <n v="11255576"/>
    <n v="37246"/>
    <n v="2"/>
    <x v="1"/>
  </r>
  <r>
    <n v="11255585"/>
    <n v="39234"/>
    <n v="1"/>
    <x v="0"/>
  </r>
  <r>
    <n v="11255586"/>
    <n v="31786"/>
    <n v="1"/>
    <x v="0"/>
  </r>
  <r>
    <n v="11255587"/>
    <n v="39100"/>
    <n v="1"/>
    <x v="0"/>
  </r>
  <r>
    <n v="11255628"/>
    <n v="31921"/>
    <n v="2"/>
    <x v="0"/>
  </r>
  <r>
    <n v="11255631"/>
    <n v="31921"/>
    <n v="1"/>
    <x v="0"/>
  </r>
  <r>
    <n v="11256658"/>
    <n v="44559"/>
    <n v="1"/>
    <x v="0"/>
  </r>
  <r>
    <n v="11258084"/>
    <n v="44559"/>
    <n v="3"/>
    <x v="4"/>
  </r>
  <r>
    <n v="11258090"/>
    <n v="44559"/>
    <n v="2"/>
    <x v="1"/>
  </r>
  <r>
    <n v="11258099"/>
    <n v="35192"/>
    <n v="3"/>
    <x v="4"/>
  </r>
  <r>
    <n v="11258134"/>
    <n v="35192"/>
    <n v="6"/>
    <x v="6"/>
  </r>
  <r>
    <n v="11258581"/>
    <n v="37200"/>
    <n v="2"/>
    <x v="1"/>
  </r>
  <r>
    <n v="11258582"/>
    <n v="35192"/>
    <n v="6"/>
    <x v="6"/>
  </r>
  <r>
    <n v="11258584"/>
    <n v="37246"/>
    <n v="2"/>
    <x v="1"/>
  </r>
  <r>
    <n v="11258598"/>
    <n v="44559"/>
    <n v="1"/>
    <x v="0"/>
  </r>
  <r>
    <n v="11258600"/>
    <n v="44559"/>
    <n v="1"/>
    <x v="0"/>
  </r>
  <r>
    <n v="11258604"/>
    <n v="44425"/>
    <n v="2"/>
    <x v="1"/>
  </r>
  <r>
    <n v="11258606"/>
    <n v="44513"/>
    <n v="1"/>
    <x v="0"/>
  </r>
  <r>
    <n v="11258621"/>
    <n v="26206"/>
    <n v="1"/>
    <x v="0"/>
  </r>
  <r>
    <n v="11258670"/>
    <n v="37246"/>
    <n v="1"/>
    <x v="0"/>
  </r>
  <r>
    <n v="11258681"/>
    <n v="44559"/>
    <n v="1"/>
    <x v="0"/>
  </r>
  <r>
    <n v="11258731"/>
    <n v="44559"/>
    <n v="1"/>
    <x v="0"/>
  </r>
  <r>
    <n v="11258741"/>
    <n v="39100"/>
    <n v="1"/>
    <x v="0"/>
  </r>
  <r>
    <n v="11258773"/>
    <n v="39100"/>
    <n v="1"/>
    <x v="0"/>
  </r>
  <r>
    <n v="11260761"/>
    <n v="44559"/>
    <n v="2"/>
    <x v="1"/>
  </r>
  <r>
    <n v="11260767"/>
    <n v="39234"/>
    <n v="3"/>
    <x v="2"/>
  </r>
  <r>
    <n v="11260802"/>
    <n v="44559"/>
    <n v="1"/>
    <x v="0"/>
  </r>
  <r>
    <n v="11260804"/>
    <n v="44559"/>
    <n v="3"/>
    <x v="4"/>
  </r>
  <r>
    <n v="11260813"/>
    <n v="44559"/>
    <n v="1"/>
    <x v="0"/>
  </r>
  <r>
    <n v="11260814"/>
    <n v="44559"/>
    <n v="3"/>
    <x v="4"/>
  </r>
  <r>
    <n v="11260863"/>
    <n v="44559"/>
    <n v="1"/>
    <x v="0"/>
  </r>
  <r>
    <n v="11260881"/>
    <n v="39189"/>
    <n v="1"/>
    <x v="0"/>
  </r>
  <r>
    <n v="11260895"/>
    <n v="37200"/>
    <n v="1"/>
    <x v="0"/>
  </r>
  <r>
    <n v="11260906"/>
    <n v="44559"/>
    <n v="3"/>
    <x v="4"/>
  </r>
  <r>
    <n v="11260907"/>
    <n v="44559"/>
    <n v="2"/>
    <x v="1"/>
  </r>
  <r>
    <n v="11260920"/>
    <n v="31786"/>
    <n v="3"/>
    <x v="2"/>
  </r>
  <r>
    <n v="11261065"/>
    <n v="44559"/>
    <n v="3"/>
    <x v="4"/>
  </r>
  <r>
    <n v="11261066"/>
    <n v="44559"/>
    <n v="1"/>
    <x v="0"/>
  </r>
  <r>
    <n v="11261245"/>
    <n v="44559"/>
    <n v="1"/>
    <x v="0"/>
  </r>
  <r>
    <n v="11261381"/>
    <n v="44559"/>
    <n v="1"/>
    <x v="0"/>
  </r>
  <r>
    <n v="11261460"/>
    <n v="44559"/>
    <n v="2"/>
    <x v="1"/>
  </r>
  <r>
    <n v="11261480"/>
    <n v="44559"/>
    <n v="3"/>
    <x v="4"/>
  </r>
  <r>
    <n v="11261901"/>
    <n v="37246"/>
    <n v="2"/>
    <x v="1"/>
  </r>
  <r>
    <n v="11261911"/>
    <n v="37246"/>
    <n v="1"/>
    <x v="0"/>
  </r>
  <r>
    <n v="11262170"/>
    <n v="44559"/>
    <n v="1"/>
    <x v="0"/>
  </r>
  <r>
    <n v="11262172"/>
    <n v="44559"/>
    <n v="3"/>
    <x v="4"/>
  </r>
  <r>
    <n v="11262764"/>
    <n v="44559"/>
    <n v="2"/>
    <x v="1"/>
  </r>
  <r>
    <n v="11262777"/>
    <n v="44559"/>
    <n v="2"/>
    <x v="1"/>
  </r>
  <r>
    <n v="11262798"/>
    <n v="44559"/>
    <n v="2"/>
    <x v="1"/>
  </r>
  <r>
    <n v="11262906"/>
    <n v="39100"/>
    <n v="2"/>
    <x v="1"/>
  </r>
  <r>
    <n v="11263620"/>
    <n v="37246"/>
    <n v="1"/>
    <x v="0"/>
  </r>
  <r>
    <n v="11263621"/>
    <n v="37246"/>
    <n v="1"/>
    <x v="0"/>
  </r>
  <r>
    <n v="11263627"/>
    <n v="39234"/>
    <n v="1"/>
    <x v="0"/>
  </r>
  <r>
    <n v="11263686"/>
    <n v="44559"/>
    <n v="1"/>
    <x v="0"/>
  </r>
  <r>
    <n v="11263687"/>
    <n v="39100"/>
    <n v="1"/>
    <x v="0"/>
  </r>
  <r>
    <n v="11263690"/>
    <n v="44559"/>
    <n v="1"/>
    <x v="0"/>
  </r>
  <r>
    <n v="11263711"/>
    <n v="39100"/>
    <n v="1"/>
    <x v="0"/>
  </r>
  <r>
    <n v="11263718"/>
    <n v="44559"/>
    <n v="1"/>
    <x v="0"/>
  </r>
  <r>
    <n v="11263727"/>
    <n v="44559"/>
    <n v="1"/>
    <x v="0"/>
  </r>
  <r>
    <n v="11263730"/>
    <n v="44513"/>
    <n v="1"/>
    <x v="0"/>
  </r>
  <r>
    <n v="11263833"/>
    <n v="44559"/>
    <n v="1"/>
    <x v="0"/>
  </r>
  <r>
    <n v="11263848"/>
    <n v="26206"/>
    <n v="1"/>
    <x v="0"/>
  </r>
  <r>
    <n v="11264109"/>
    <n v="37246"/>
    <n v="3"/>
    <x v="4"/>
  </r>
  <r>
    <n v="11264171"/>
    <n v="37246"/>
    <n v="1"/>
    <x v="0"/>
  </r>
  <r>
    <n v="11264172"/>
    <n v="44559"/>
    <n v="1"/>
    <x v="0"/>
  </r>
  <r>
    <n v="11264175"/>
    <n v="44559"/>
    <n v="1"/>
    <x v="0"/>
  </r>
  <r>
    <n v="11264385"/>
    <n v="44559"/>
    <n v="1"/>
    <x v="0"/>
  </r>
  <r>
    <n v="11264387"/>
    <n v="44559"/>
    <n v="3"/>
    <x v="4"/>
  </r>
  <r>
    <n v="11264617"/>
    <n v="39234"/>
    <n v="3"/>
    <x v="4"/>
  </r>
  <r>
    <n v="11264619"/>
    <n v="37246"/>
    <n v="5"/>
    <x v="3"/>
  </r>
  <r>
    <n v="11264621"/>
    <n v="31921"/>
    <n v="4"/>
    <x v="1"/>
  </r>
  <r>
    <n v="11264622"/>
    <n v="39234"/>
    <n v="4"/>
    <x v="1"/>
  </r>
  <r>
    <n v="11264679"/>
    <n v="37246"/>
    <n v="6"/>
    <x v="4"/>
  </r>
  <r>
    <n v="11264680"/>
    <n v="44559"/>
    <n v="4"/>
    <x v="1"/>
  </r>
  <r>
    <n v="11264983"/>
    <n v="39234"/>
    <n v="2"/>
    <x v="1"/>
  </r>
  <r>
    <n v="11265053"/>
    <n v="39234"/>
    <n v="3"/>
    <x v="4"/>
  </r>
  <r>
    <n v="11265054"/>
    <n v="37246"/>
    <n v="3"/>
    <x v="4"/>
  </r>
  <r>
    <n v="11265071"/>
    <n v="39100"/>
    <n v="3"/>
    <x v="2"/>
  </r>
  <r>
    <n v="11265209"/>
    <n v="39234"/>
    <n v="3"/>
    <x v="4"/>
  </r>
  <r>
    <n v="11266022"/>
    <n v="44559"/>
    <n v="3"/>
    <x v="4"/>
  </r>
  <r>
    <n v="11266165"/>
    <n v="39234"/>
    <n v="4"/>
    <x v="1"/>
  </r>
  <r>
    <n v="11266166"/>
    <n v="31921"/>
    <n v="3"/>
    <x v="4"/>
  </r>
  <r>
    <n v="11266167"/>
    <n v="31921"/>
    <n v="3"/>
    <x v="4"/>
  </r>
  <r>
    <n v="11266552"/>
    <n v="35192"/>
    <n v="1"/>
    <x v="0"/>
  </r>
  <r>
    <n v="11266571"/>
    <n v="39100"/>
    <n v="1"/>
    <x v="0"/>
  </r>
  <r>
    <n v="11266630"/>
    <n v="35192"/>
    <n v="2"/>
    <x v="1"/>
  </r>
  <r>
    <n v="11266741"/>
    <n v="39234"/>
    <n v="3"/>
    <x v="2"/>
  </r>
  <r>
    <n v="11266755"/>
    <n v="44559"/>
    <n v="3"/>
    <x v="2"/>
  </r>
  <r>
    <n v="11266824"/>
    <n v="44559"/>
    <n v="2"/>
    <x v="1"/>
  </r>
  <r>
    <n v="11266840"/>
    <n v="37246"/>
    <n v="2"/>
    <x v="1"/>
  </r>
  <r>
    <n v="11266845"/>
    <n v="39100"/>
    <n v="1"/>
    <x v="0"/>
  </r>
  <r>
    <n v="11266846"/>
    <n v="44559"/>
    <n v="3"/>
    <x v="4"/>
  </r>
  <r>
    <n v="11266905"/>
    <n v="44559"/>
    <n v="1"/>
    <x v="0"/>
  </r>
  <r>
    <n v="11266906"/>
    <n v="37246"/>
    <n v="1"/>
    <x v="0"/>
  </r>
  <r>
    <n v="11267029"/>
    <n v="44559"/>
    <n v="2"/>
    <x v="1"/>
  </r>
  <r>
    <n v="11267030"/>
    <n v="44559"/>
    <n v="3"/>
    <x v="4"/>
  </r>
  <r>
    <n v="11267088"/>
    <n v="39100"/>
    <n v="2"/>
    <x v="0"/>
  </r>
  <r>
    <n v="11267119"/>
    <n v="35192"/>
    <n v="3"/>
    <x v="4"/>
  </r>
  <r>
    <n v="11267381"/>
    <n v="44513"/>
    <n v="1"/>
    <x v="0"/>
  </r>
  <r>
    <n v="11267733"/>
    <n v="44559"/>
    <n v="4"/>
    <x v="1"/>
  </r>
  <r>
    <n v="11268063"/>
    <n v="31921"/>
    <n v="4"/>
    <x v="1"/>
  </r>
  <r>
    <n v="11268064"/>
    <n v="39100"/>
    <n v="1"/>
    <x v="0"/>
  </r>
  <r>
    <n v="11268069"/>
    <n v="44559"/>
    <n v="5"/>
    <x v="3"/>
  </r>
  <r>
    <n v="11268431"/>
    <n v="37246"/>
    <n v="4"/>
    <x v="1"/>
  </r>
  <r>
    <n v="11268876"/>
    <n v="44559"/>
    <n v="5"/>
    <x v="3"/>
  </r>
  <r>
    <n v="11268938"/>
    <n v="39234"/>
    <n v="3"/>
    <x v="4"/>
  </r>
  <r>
    <n v="11268945"/>
    <n v="44559"/>
    <n v="1"/>
    <x v="0"/>
  </r>
  <r>
    <n v="11268947"/>
    <n v="44559"/>
    <n v="2"/>
    <x v="1"/>
  </r>
  <r>
    <n v="11269015"/>
    <n v="31921"/>
    <n v="3"/>
    <x v="4"/>
  </r>
  <r>
    <n v="11269632"/>
    <n v="37246"/>
    <n v="6"/>
    <x v="4"/>
  </r>
  <r>
    <n v="11269633"/>
    <n v="39234"/>
    <n v="4"/>
    <x v="1"/>
  </r>
  <r>
    <n v="11269805"/>
    <n v="39234"/>
    <n v="3"/>
    <x v="4"/>
  </r>
  <r>
    <n v="11269806"/>
    <n v="31921"/>
    <n v="4"/>
    <x v="1"/>
  </r>
  <r>
    <n v="11269807"/>
    <n v="39234"/>
    <n v="4"/>
    <x v="1"/>
  </r>
  <r>
    <n v="11269920"/>
    <n v="44559"/>
    <n v="2"/>
    <x v="1"/>
  </r>
  <r>
    <n v="11269921"/>
    <n v="44559"/>
    <n v="1"/>
    <x v="0"/>
  </r>
  <r>
    <n v="11270668"/>
    <n v="37246"/>
    <n v="3"/>
    <x v="4"/>
  </r>
  <r>
    <n v="11270673"/>
    <n v="44559"/>
    <n v="3"/>
    <x v="4"/>
  </r>
  <r>
    <n v="11270675"/>
    <n v="44559"/>
    <n v="2"/>
    <x v="1"/>
  </r>
  <r>
    <n v="11270686"/>
    <n v="44559"/>
    <n v="1"/>
    <x v="0"/>
  </r>
  <r>
    <n v="11270690"/>
    <n v="44559"/>
    <n v="1"/>
    <x v="0"/>
  </r>
  <r>
    <n v="11270731"/>
    <n v="44559"/>
    <n v="2"/>
    <x v="1"/>
  </r>
  <r>
    <n v="11270741"/>
    <n v="37246"/>
    <n v="1"/>
    <x v="0"/>
  </r>
  <r>
    <n v="11270755"/>
    <n v="35192"/>
    <n v="1"/>
    <x v="0"/>
  </r>
  <r>
    <n v="11270760"/>
    <n v="39234"/>
    <n v="3"/>
    <x v="4"/>
  </r>
  <r>
    <n v="11270770"/>
    <n v="44559"/>
    <n v="2"/>
    <x v="1"/>
  </r>
  <r>
    <n v="11270777"/>
    <n v="44559"/>
    <n v="2"/>
    <x v="1"/>
  </r>
  <r>
    <n v="11270818"/>
    <n v="39100"/>
    <n v="1"/>
    <x v="0"/>
  </r>
  <r>
    <n v="11270830"/>
    <n v="44559"/>
    <n v="3"/>
    <x v="4"/>
  </r>
  <r>
    <n v="11270934"/>
    <n v="37246"/>
    <n v="1"/>
    <x v="0"/>
  </r>
  <r>
    <n v="11271361"/>
    <n v="39100"/>
    <n v="1"/>
    <x v="0"/>
  </r>
  <r>
    <n v="11271367"/>
    <n v="35192"/>
    <n v="1"/>
    <x v="0"/>
  </r>
  <r>
    <n v="11271421"/>
    <n v="44559"/>
    <n v="1"/>
    <x v="0"/>
  </r>
  <r>
    <n v="11271993"/>
    <n v="35192"/>
    <n v="1"/>
    <x v="0"/>
  </r>
  <r>
    <n v="11272143"/>
    <n v="44559"/>
    <n v="5"/>
    <x v="3"/>
  </r>
  <r>
    <n v="11272412"/>
    <n v="44513"/>
    <n v="1"/>
    <x v="0"/>
  </r>
  <r>
    <n v="11272427"/>
    <n v="35192"/>
    <n v="1"/>
    <x v="0"/>
  </r>
  <r>
    <n v="11272890"/>
    <n v="39234"/>
    <n v="5"/>
    <x v="3"/>
  </r>
  <r>
    <n v="11272892"/>
    <n v="39234"/>
    <n v="3"/>
    <x v="2"/>
  </r>
  <r>
    <n v="11272951"/>
    <n v="39189"/>
    <n v="2"/>
    <x v="0"/>
  </r>
  <r>
    <n v="11272996"/>
    <n v="39189"/>
    <n v="1"/>
    <x v="0"/>
  </r>
  <r>
    <n v="11273016"/>
    <n v="39189"/>
    <n v="1"/>
    <x v="0"/>
  </r>
  <r>
    <n v="11273017"/>
    <n v="44513"/>
    <n v="1"/>
    <x v="0"/>
  </r>
  <r>
    <n v="11273069"/>
    <n v="44559"/>
    <n v="4"/>
    <x v="1"/>
  </r>
  <r>
    <n v="11273238"/>
    <n v="37246"/>
    <n v="3"/>
    <x v="2"/>
  </r>
  <r>
    <n v="11273460"/>
    <n v="31786"/>
    <n v="2"/>
    <x v="1"/>
  </r>
  <r>
    <n v="11273495"/>
    <n v="39100"/>
    <n v="2"/>
    <x v="1"/>
  </r>
  <r>
    <n v="11273496"/>
    <n v="31786"/>
    <n v="3"/>
    <x v="2"/>
  </r>
  <r>
    <n v="11273497"/>
    <n v="39234"/>
    <n v="3"/>
    <x v="2"/>
  </r>
  <r>
    <n v="11274205"/>
    <n v="39234"/>
    <n v="2"/>
    <x v="1"/>
  </r>
  <r>
    <n v="11274645"/>
    <n v="37246"/>
    <n v="3"/>
    <x v="4"/>
  </r>
  <r>
    <n v="11274646"/>
    <n v="37246"/>
    <n v="1"/>
    <x v="0"/>
  </r>
  <r>
    <n v="11274753"/>
    <n v="37246"/>
    <n v="1"/>
    <x v="0"/>
  </r>
  <r>
    <n v="11274755"/>
    <n v="39100"/>
    <n v="1"/>
    <x v="0"/>
  </r>
  <r>
    <n v="11274868"/>
    <n v="39234"/>
    <n v="3"/>
    <x v="4"/>
  </r>
  <r>
    <n v="11275045"/>
    <n v="37246"/>
    <n v="1"/>
    <x v="0"/>
  </r>
  <r>
    <n v="11275079"/>
    <n v="37246"/>
    <n v="1"/>
    <x v="0"/>
  </r>
  <r>
    <n v="11275091"/>
    <n v="44559"/>
    <n v="1"/>
    <x v="0"/>
  </r>
  <r>
    <n v="11275144"/>
    <n v="39234"/>
    <n v="1"/>
    <x v="0"/>
  </r>
  <r>
    <n v="11275219"/>
    <n v="44559"/>
    <n v="3"/>
    <x v="4"/>
  </r>
  <r>
    <n v="11275791"/>
    <n v="44559"/>
    <n v="1"/>
    <x v="0"/>
  </r>
  <r>
    <n v="11275796"/>
    <n v="39100"/>
    <n v="1"/>
    <x v="0"/>
  </r>
  <r>
    <n v="11275900"/>
    <n v="37246"/>
    <n v="1"/>
    <x v="0"/>
  </r>
  <r>
    <n v="11275902"/>
    <n v="44559"/>
    <n v="3"/>
    <x v="4"/>
  </r>
  <r>
    <n v="11276015"/>
    <n v="39100"/>
    <n v="1"/>
    <x v="0"/>
  </r>
  <r>
    <n v="11276016"/>
    <n v="44559"/>
    <n v="3"/>
    <x v="4"/>
  </r>
  <r>
    <n v="11276454"/>
    <n v="39100"/>
    <n v="3"/>
    <x v="2"/>
  </r>
  <r>
    <n v="11276502"/>
    <n v="37246"/>
    <n v="3"/>
    <x v="2"/>
  </r>
  <r>
    <n v="11276595"/>
    <n v="39100"/>
    <n v="2"/>
    <x v="1"/>
  </r>
  <r>
    <n v="11276597"/>
    <n v="31786"/>
    <n v="3"/>
    <x v="2"/>
  </r>
  <r>
    <n v="11276598"/>
    <n v="39234"/>
    <n v="3"/>
    <x v="2"/>
  </r>
  <r>
    <n v="11276643"/>
    <n v="31666"/>
    <n v="1"/>
    <x v="0"/>
  </r>
  <r>
    <n v="11277220"/>
    <n v="37246"/>
    <n v="2"/>
    <x v="1"/>
  </r>
  <r>
    <n v="11277222"/>
    <n v="37246"/>
    <n v="1"/>
    <x v="0"/>
  </r>
  <r>
    <n v="11277281"/>
    <n v="37246"/>
    <n v="3"/>
    <x v="2"/>
  </r>
  <r>
    <n v="11277287"/>
    <n v="44559"/>
    <n v="2"/>
    <x v="1"/>
  </r>
  <r>
    <n v="11277315"/>
    <n v="37246"/>
    <n v="1"/>
    <x v="0"/>
  </r>
  <r>
    <n v="11277317"/>
    <n v="37246"/>
    <n v="3"/>
    <x v="4"/>
  </r>
  <r>
    <n v="11277375"/>
    <n v="44559"/>
    <n v="3"/>
    <x v="4"/>
  </r>
  <r>
    <n v="11277389"/>
    <n v="44559"/>
    <n v="2"/>
    <x v="1"/>
  </r>
  <r>
    <n v="11277409"/>
    <n v="44559"/>
    <n v="1"/>
    <x v="0"/>
  </r>
  <r>
    <n v="11277470"/>
    <n v="39234"/>
    <n v="1"/>
    <x v="0"/>
  </r>
  <r>
    <n v="11277707"/>
    <n v="44559"/>
    <n v="1"/>
    <x v="0"/>
  </r>
  <r>
    <n v="11277863"/>
    <n v="37246"/>
    <n v="3"/>
    <x v="4"/>
  </r>
  <r>
    <n v="11277864"/>
    <n v="44559"/>
    <n v="3"/>
    <x v="4"/>
  </r>
  <r>
    <n v="11277865"/>
    <n v="44559"/>
    <n v="1"/>
    <x v="0"/>
  </r>
  <r>
    <n v="11277866"/>
    <n v="44559"/>
    <n v="1"/>
    <x v="0"/>
  </r>
  <r>
    <n v="11277883"/>
    <n v="44559"/>
    <n v="1"/>
    <x v="0"/>
  </r>
  <r>
    <n v="11277884"/>
    <n v="44559"/>
    <n v="6"/>
    <x v="4"/>
  </r>
  <r>
    <n v="11277917"/>
    <n v="37246"/>
    <n v="3"/>
    <x v="4"/>
  </r>
  <r>
    <n v="11277918"/>
    <n v="37246"/>
    <n v="2"/>
    <x v="1"/>
  </r>
  <r>
    <n v="11277919"/>
    <n v="37246"/>
    <n v="1"/>
    <x v="0"/>
  </r>
  <r>
    <n v="11278103"/>
    <n v="44559"/>
    <n v="1"/>
    <x v="0"/>
  </r>
  <r>
    <n v="11278104"/>
    <n v="44559"/>
    <n v="3"/>
    <x v="4"/>
  </r>
  <r>
    <n v="11278122"/>
    <n v="37246"/>
    <n v="1"/>
    <x v="0"/>
  </r>
  <r>
    <n v="11278123"/>
    <n v="37246"/>
    <n v="3"/>
    <x v="4"/>
  </r>
  <r>
    <n v="11278127"/>
    <n v="39100"/>
    <n v="1"/>
    <x v="0"/>
  </r>
  <r>
    <n v="11278128"/>
    <n v="37246"/>
    <n v="3"/>
    <x v="4"/>
  </r>
  <r>
    <n v="11278136"/>
    <n v="44559"/>
    <n v="1"/>
    <x v="0"/>
  </r>
  <r>
    <n v="11278200"/>
    <n v="37246"/>
    <n v="3"/>
    <x v="4"/>
  </r>
  <r>
    <n v="11278263"/>
    <n v="37200"/>
    <n v="1"/>
    <x v="0"/>
  </r>
  <r>
    <n v="11278308"/>
    <n v="44559"/>
    <n v="2"/>
    <x v="1"/>
  </r>
  <r>
    <n v="11278928"/>
    <n v="39100"/>
    <n v="2"/>
    <x v="1"/>
  </r>
  <r>
    <n v="11278993"/>
    <n v="44559"/>
    <n v="3"/>
    <x v="4"/>
  </r>
  <r>
    <n v="11278994"/>
    <n v="39100"/>
    <n v="1"/>
    <x v="0"/>
  </r>
  <r>
    <n v="11279484"/>
    <n v="31875"/>
    <n v="2"/>
    <x v="1"/>
  </r>
  <r>
    <n v="11279657"/>
    <n v="39100"/>
    <n v="1"/>
    <x v="0"/>
  </r>
  <r>
    <n v="11279926"/>
    <n v="44559"/>
    <n v="1"/>
    <x v="0"/>
  </r>
  <r>
    <n v="11279928"/>
    <n v="39100"/>
    <n v="1"/>
    <x v="0"/>
  </r>
  <r>
    <n v="11280223"/>
    <n v="44559"/>
    <n v="2"/>
    <x v="1"/>
  </r>
  <r>
    <n v="11280226"/>
    <n v="39100"/>
    <n v="1"/>
    <x v="0"/>
  </r>
  <r>
    <n v="11280227"/>
    <n v="37246"/>
    <n v="2"/>
    <x v="1"/>
  </r>
  <r>
    <n v="11280232"/>
    <n v="35192"/>
    <n v="1"/>
    <x v="0"/>
  </r>
  <r>
    <n v="11280240"/>
    <n v="37246"/>
    <n v="2"/>
    <x v="1"/>
  </r>
  <r>
    <n v="11280245"/>
    <n v="33000"/>
    <n v="1"/>
    <x v="0"/>
  </r>
  <r>
    <n v="11280247"/>
    <n v="31666"/>
    <n v="1"/>
    <x v="0"/>
  </r>
  <r>
    <n v="11280280"/>
    <n v="44559"/>
    <n v="2"/>
    <x v="1"/>
  </r>
  <r>
    <n v="11280284"/>
    <n v="44559"/>
    <n v="2"/>
    <x v="1"/>
  </r>
  <r>
    <n v="11280287"/>
    <n v="44559"/>
    <n v="2"/>
    <x v="1"/>
  </r>
  <r>
    <n v="11280292"/>
    <n v="44559"/>
    <n v="2"/>
    <x v="1"/>
  </r>
  <r>
    <n v="11280294"/>
    <n v="44559"/>
    <n v="2"/>
    <x v="1"/>
  </r>
  <r>
    <n v="11280299"/>
    <n v="44559"/>
    <n v="2"/>
    <x v="1"/>
  </r>
  <r>
    <n v="11280307"/>
    <n v="44559"/>
    <n v="2"/>
    <x v="1"/>
  </r>
  <r>
    <n v="11280310"/>
    <n v="44559"/>
    <n v="2"/>
    <x v="1"/>
  </r>
  <r>
    <n v="11280315"/>
    <n v="44559"/>
    <n v="2"/>
    <x v="1"/>
  </r>
  <r>
    <n v="11280320"/>
    <n v="44425"/>
    <n v="1"/>
    <x v="0"/>
  </r>
  <r>
    <n v="11280321"/>
    <n v="44559"/>
    <n v="2"/>
    <x v="1"/>
  </r>
  <r>
    <n v="11280322"/>
    <n v="44559"/>
    <n v="2"/>
    <x v="1"/>
  </r>
  <r>
    <n v="11280944"/>
    <n v="37246"/>
    <n v="3"/>
    <x v="4"/>
  </r>
  <r>
    <n v="11280947"/>
    <n v="44559"/>
    <n v="1"/>
    <x v="0"/>
  </r>
  <r>
    <n v="11280948"/>
    <n v="39100"/>
    <n v="1"/>
    <x v="0"/>
  </r>
  <r>
    <n v="11280953"/>
    <n v="44559"/>
    <n v="2"/>
    <x v="1"/>
  </r>
  <r>
    <n v="11280973"/>
    <n v="44559"/>
    <n v="3"/>
    <x v="4"/>
  </r>
  <r>
    <n v="11280975"/>
    <n v="44559"/>
    <n v="1"/>
    <x v="0"/>
  </r>
  <r>
    <n v="11281030"/>
    <n v="44559"/>
    <n v="1"/>
    <x v="0"/>
  </r>
  <r>
    <n v="11281032"/>
    <n v="44559"/>
    <n v="2"/>
    <x v="1"/>
  </r>
  <r>
    <n v="11281681"/>
    <n v="44559"/>
    <n v="2"/>
    <x v="1"/>
  </r>
  <r>
    <n v="11281866"/>
    <n v="44559"/>
    <n v="2"/>
    <x v="1"/>
  </r>
  <r>
    <n v="11281962"/>
    <n v="39234"/>
    <n v="5"/>
    <x v="3"/>
  </r>
  <r>
    <n v="11281964"/>
    <n v="31786"/>
    <n v="3"/>
    <x v="2"/>
  </r>
  <r>
    <n v="11281965"/>
    <n v="39234"/>
    <n v="3"/>
    <x v="2"/>
  </r>
  <r>
    <n v="11281968"/>
    <n v="37246"/>
    <n v="2"/>
    <x v="1"/>
  </r>
  <r>
    <n v="11281972"/>
    <n v="37246"/>
    <n v="2"/>
    <x v="1"/>
  </r>
  <r>
    <n v="11281974"/>
    <n v="39100"/>
    <n v="2"/>
    <x v="1"/>
  </r>
  <r>
    <n v="11282298"/>
    <n v="44559"/>
    <n v="4"/>
    <x v="1"/>
  </r>
  <r>
    <n v="11282752"/>
    <n v="44559"/>
    <n v="3"/>
    <x v="2"/>
  </r>
  <r>
    <n v="11282938"/>
    <n v="44559"/>
    <n v="3"/>
    <x v="4"/>
  </r>
  <r>
    <n v="11282944"/>
    <n v="37246"/>
    <n v="1"/>
    <x v="0"/>
  </r>
  <r>
    <n v="11282947"/>
    <n v="44559"/>
    <n v="1"/>
    <x v="0"/>
  </r>
  <r>
    <n v="11282949"/>
    <n v="37246"/>
    <n v="1"/>
    <x v="0"/>
  </r>
  <r>
    <n v="11282952"/>
    <n v="44559"/>
    <n v="1"/>
    <x v="0"/>
  </r>
  <r>
    <n v="11282956"/>
    <n v="37246"/>
    <n v="1"/>
    <x v="0"/>
  </r>
  <r>
    <n v="11282963"/>
    <n v="44559"/>
    <n v="1"/>
    <x v="0"/>
  </r>
  <r>
    <n v="11282986"/>
    <n v="39189"/>
    <n v="1"/>
    <x v="0"/>
  </r>
  <r>
    <n v="11283237"/>
    <n v="44559"/>
    <n v="1"/>
    <x v="0"/>
  </r>
  <r>
    <n v="11283509"/>
    <n v="44559"/>
    <n v="1"/>
    <x v="0"/>
  </r>
  <r>
    <n v="11283598"/>
    <n v="44559"/>
    <n v="2"/>
    <x v="1"/>
  </r>
  <r>
    <n v="11283603"/>
    <n v="35192"/>
    <n v="2"/>
    <x v="1"/>
  </r>
  <r>
    <n v="11283605"/>
    <n v="37246"/>
    <n v="2"/>
    <x v="1"/>
  </r>
  <r>
    <n v="11284234"/>
    <n v="44559"/>
    <n v="1"/>
    <x v="0"/>
  </r>
  <r>
    <n v="11284245"/>
    <n v="39100"/>
    <n v="1"/>
    <x v="0"/>
  </r>
  <r>
    <n v="11284246"/>
    <n v="39100"/>
    <n v="1"/>
    <x v="0"/>
  </r>
  <r>
    <n v="11284247"/>
    <n v="44559"/>
    <n v="2"/>
    <x v="1"/>
  </r>
  <r>
    <n v="11284254"/>
    <n v="39100"/>
    <n v="1"/>
    <x v="0"/>
  </r>
  <r>
    <n v="11284262"/>
    <n v="39100"/>
    <n v="1"/>
    <x v="0"/>
  </r>
  <r>
    <n v="11284263"/>
    <n v="39100"/>
    <n v="1"/>
    <x v="0"/>
  </r>
  <r>
    <n v="11284280"/>
    <n v="37246"/>
    <n v="1"/>
    <x v="0"/>
  </r>
  <r>
    <n v="11284301"/>
    <n v="39100"/>
    <n v="1"/>
    <x v="0"/>
  </r>
  <r>
    <n v="11284304"/>
    <n v="44559"/>
    <n v="1"/>
    <x v="0"/>
  </r>
  <r>
    <n v="11284312"/>
    <n v="33000"/>
    <n v="1"/>
    <x v="0"/>
  </r>
  <r>
    <n v="11284313"/>
    <n v="39100"/>
    <n v="1"/>
    <x v="0"/>
  </r>
  <r>
    <n v="11284314"/>
    <n v="44559"/>
    <n v="1"/>
    <x v="0"/>
  </r>
  <r>
    <n v="11284319"/>
    <n v="37246"/>
    <n v="3"/>
    <x v="4"/>
  </r>
  <r>
    <n v="11284322"/>
    <n v="44559"/>
    <n v="1"/>
    <x v="0"/>
  </r>
  <r>
    <n v="11284326"/>
    <n v="44559"/>
    <n v="3"/>
    <x v="4"/>
  </r>
  <r>
    <n v="11284454"/>
    <n v="44559"/>
    <n v="2"/>
    <x v="1"/>
  </r>
  <r>
    <n v="11285113"/>
    <n v="39100"/>
    <n v="3"/>
    <x v="2"/>
  </r>
  <r>
    <n v="11285117"/>
    <n v="37246"/>
    <n v="5"/>
    <x v="3"/>
  </r>
  <r>
    <n v="11285184"/>
    <n v="37246"/>
    <n v="3"/>
    <x v="4"/>
  </r>
  <r>
    <n v="11285185"/>
    <n v="44559"/>
    <n v="1"/>
    <x v="0"/>
  </r>
  <r>
    <n v="11285187"/>
    <n v="31786"/>
    <n v="2"/>
    <x v="1"/>
  </r>
  <r>
    <n v="11285188"/>
    <n v="31786"/>
    <n v="3"/>
    <x v="2"/>
  </r>
  <r>
    <n v="11285289"/>
    <n v="44559"/>
    <n v="4"/>
    <x v="1"/>
  </r>
  <r>
    <n v="11285355"/>
    <n v="31786"/>
    <n v="2"/>
    <x v="1"/>
  </r>
  <r>
    <n v="11285571"/>
    <n v="39100"/>
    <n v="2"/>
    <x v="1"/>
  </r>
  <r>
    <n v="11285866"/>
    <n v="39100"/>
    <n v="1"/>
    <x v="0"/>
  </r>
  <r>
    <n v="11285969"/>
    <n v="44559"/>
    <n v="3"/>
    <x v="2"/>
  </r>
  <r>
    <n v="11286270"/>
    <n v="44559"/>
    <n v="2"/>
    <x v="1"/>
  </r>
  <r>
    <n v="11286982"/>
    <n v="44559"/>
    <n v="1"/>
    <x v="0"/>
  </r>
  <r>
    <n v="11286988"/>
    <n v="37246"/>
    <n v="2"/>
    <x v="1"/>
  </r>
  <r>
    <n v="11286990"/>
    <n v="44559"/>
    <n v="2"/>
    <x v="1"/>
  </r>
  <r>
    <n v="11286992"/>
    <n v="37246"/>
    <n v="1"/>
    <x v="0"/>
  </r>
  <r>
    <n v="11286998"/>
    <n v="37246"/>
    <n v="2"/>
    <x v="1"/>
  </r>
  <r>
    <n v="11287006"/>
    <n v="37246"/>
    <n v="2"/>
    <x v="1"/>
  </r>
  <r>
    <n v="11287011"/>
    <n v="37246"/>
    <n v="2"/>
    <x v="1"/>
  </r>
  <r>
    <n v="11287017"/>
    <n v="39234"/>
    <n v="1"/>
    <x v="0"/>
  </r>
  <r>
    <n v="11287018"/>
    <n v="39100"/>
    <n v="1"/>
    <x v="0"/>
  </r>
  <r>
    <n v="11287063"/>
    <n v="44559"/>
    <n v="1"/>
    <x v="0"/>
  </r>
  <r>
    <n v="11287070"/>
    <n v="44559"/>
    <n v="1"/>
    <x v="0"/>
  </r>
  <r>
    <n v="11287892"/>
    <n v="39100"/>
    <n v="1"/>
    <x v="0"/>
  </r>
  <r>
    <n v="11287908"/>
    <n v="37246"/>
    <n v="1"/>
    <x v="0"/>
  </r>
  <r>
    <n v="11287909"/>
    <n v="37246"/>
    <n v="1"/>
    <x v="0"/>
  </r>
  <r>
    <n v="11288380"/>
    <n v="39100"/>
    <n v="4"/>
    <x v="1"/>
  </r>
  <r>
    <n v="11288722"/>
    <n v="39100"/>
    <n v="2"/>
    <x v="1"/>
  </r>
  <r>
    <n v="11288740"/>
    <n v="39234"/>
    <n v="3"/>
    <x v="4"/>
  </r>
  <r>
    <n v="11288849"/>
    <n v="44559"/>
    <n v="2"/>
    <x v="1"/>
  </r>
  <r>
    <n v="11288850"/>
    <n v="44559"/>
    <n v="2"/>
    <x v="1"/>
  </r>
  <r>
    <n v="11288856"/>
    <n v="44559"/>
    <n v="2"/>
    <x v="1"/>
  </r>
  <r>
    <n v="11288862"/>
    <n v="44559"/>
    <n v="2"/>
    <x v="1"/>
  </r>
  <r>
    <n v="11288866"/>
    <n v="44559"/>
    <n v="2"/>
    <x v="1"/>
  </r>
  <r>
    <n v="11288867"/>
    <n v="44559"/>
    <n v="2"/>
    <x v="1"/>
  </r>
  <r>
    <n v="11288873"/>
    <n v="39100"/>
    <n v="2"/>
    <x v="1"/>
  </r>
  <r>
    <n v="11288875"/>
    <n v="44559"/>
    <n v="2"/>
    <x v="1"/>
  </r>
  <r>
    <n v="11288877"/>
    <n v="37246"/>
    <n v="1"/>
    <x v="0"/>
  </r>
  <r>
    <n v="11288878"/>
    <n v="37246"/>
    <n v="1"/>
    <x v="0"/>
  </r>
  <r>
    <n v="11288880"/>
    <n v="37246"/>
    <n v="2"/>
    <x v="1"/>
  </r>
  <r>
    <n v="11288887"/>
    <n v="39234"/>
    <n v="1"/>
    <x v="0"/>
  </r>
  <r>
    <n v="11288902"/>
    <n v="37246"/>
    <n v="2"/>
    <x v="1"/>
  </r>
  <r>
    <n v="11288903"/>
    <n v="35192"/>
    <n v="2"/>
    <x v="1"/>
  </r>
  <r>
    <n v="11289013"/>
    <n v="37246"/>
    <n v="3"/>
    <x v="4"/>
  </r>
  <r>
    <n v="11289348"/>
    <n v="31786"/>
    <n v="1"/>
    <x v="0"/>
  </r>
  <r>
    <n v="11289358"/>
    <n v="44559"/>
    <n v="4"/>
    <x v="1"/>
  </r>
  <r>
    <n v="11289405"/>
    <n v="31786"/>
    <n v="2"/>
    <x v="0"/>
  </r>
  <r>
    <n v="11289424"/>
    <n v="37246"/>
    <n v="4"/>
    <x v="1"/>
  </r>
  <r>
    <n v="11289514"/>
    <n v="31786"/>
    <n v="2"/>
    <x v="0"/>
  </r>
  <r>
    <n v="11289516"/>
    <n v="31786"/>
    <n v="2"/>
    <x v="0"/>
  </r>
  <r>
    <n v="11289538"/>
    <n v="31786"/>
    <n v="3"/>
    <x v="2"/>
  </r>
  <r>
    <n v="11289720"/>
    <n v="31921"/>
    <n v="2"/>
    <x v="0"/>
  </r>
  <r>
    <n v="11289721"/>
    <n v="31921"/>
    <n v="3"/>
    <x v="2"/>
  </r>
  <r>
    <n v="11291286"/>
    <n v="37246"/>
    <n v="1"/>
    <x v="0"/>
  </r>
  <r>
    <n v="11291296"/>
    <n v="37246"/>
    <n v="2"/>
    <x v="1"/>
  </r>
  <r>
    <n v="11291403"/>
    <n v="37246"/>
    <n v="1"/>
    <x v="0"/>
  </r>
  <r>
    <n v="11291405"/>
    <n v="37246"/>
    <n v="1"/>
    <x v="0"/>
  </r>
  <r>
    <n v="11291406"/>
    <n v="37246"/>
    <n v="2"/>
    <x v="1"/>
  </r>
  <r>
    <n v="11291422"/>
    <n v="37246"/>
    <n v="1"/>
    <x v="0"/>
  </r>
  <r>
    <n v="11291440"/>
    <n v="39234"/>
    <n v="1"/>
    <x v="0"/>
  </r>
  <r>
    <n v="11291478"/>
    <n v="44559"/>
    <n v="2"/>
    <x v="1"/>
  </r>
  <r>
    <n v="11292522"/>
    <n v="37246"/>
    <n v="3"/>
    <x v="4"/>
  </r>
  <r>
    <n v="11292523"/>
    <n v="44559"/>
    <n v="1"/>
    <x v="0"/>
  </r>
  <r>
    <n v="11292527"/>
    <n v="39100"/>
    <n v="1"/>
    <x v="0"/>
  </r>
  <r>
    <n v="11292528"/>
    <n v="37246"/>
    <n v="1"/>
    <x v="0"/>
  </r>
  <r>
    <n v="11292529"/>
    <n v="39100"/>
    <n v="2"/>
    <x v="1"/>
  </r>
  <r>
    <n v="11292532"/>
    <n v="44559"/>
    <n v="2"/>
    <x v="1"/>
  </r>
  <r>
    <n v="11292700"/>
    <n v="44559"/>
    <n v="1"/>
    <x v="0"/>
  </r>
  <r>
    <n v="11292758"/>
    <n v="31666"/>
    <n v="1"/>
    <x v="0"/>
  </r>
  <r>
    <n v="11292996"/>
    <n v="39100"/>
    <n v="1"/>
    <x v="0"/>
  </r>
  <r>
    <n v="11293078"/>
    <n v="37246"/>
    <n v="5"/>
    <x v="3"/>
  </r>
  <r>
    <n v="11293079"/>
    <n v="39100"/>
    <n v="3"/>
    <x v="2"/>
  </r>
  <r>
    <n v="11293103"/>
    <n v="44559"/>
    <n v="3"/>
    <x v="2"/>
  </r>
  <r>
    <n v="11293104"/>
    <n v="37246"/>
    <n v="4"/>
    <x v="1"/>
  </r>
  <r>
    <n v="11293179"/>
    <n v="44559"/>
    <n v="4"/>
    <x v="1"/>
  </r>
  <r>
    <n v="11293293"/>
    <n v="44559"/>
    <n v="2"/>
    <x v="1"/>
  </r>
  <r>
    <n v="11293314"/>
    <n v="31786"/>
    <n v="1"/>
    <x v="0"/>
  </r>
  <r>
    <n v="11293382"/>
    <n v="39234"/>
    <n v="4"/>
    <x v="1"/>
  </r>
  <r>
    <n v="11293629"/>
    <n v="39100"/>
    <n v="4"/>
    <x v="1"/>
  </r>
  <r>
    <n v="11293630"/>
    <n v="44559"/>
    <n v="4"/>
    <x v="1"/>
  </r>
  <r>
    <n v="11293688"/>
    <n v="37246"/>
    <n v="3"/>
    <x v="2"/>
  </r>
  <r>
    <n v="11293775"/>
    <n v="44559"/>
    <n v="1"/>
    <x v="0"/>
  </r>
  <r>
    <n v="11293781"/>
    <n v="44513"/>
    <n v="1"/>
    <x v="0"/>
  </r>
  <r>
    <n v="11293782"/>
    <n v="44559"/>
    <n v="1"/>
    <x v="0"/>
  </r>
  <r>
    <n v="11293783"/>
    <n v="44513"/>
    <n v="1"/>
    <x v="0"/>
  </r>
  <r>
    <n v="11293787"/>
    <n v="37246"/>
    <n v="1"/>
    <x v="0"/>
  </r>
  <r>
    <n v="11293796"/>
    <n v="39234"/>
    <n v="3"/>
    <x v="4"/>
  </r>
  <r>
    <n v="11293800"/>
    <n v="39234"/>
    <n v="3"/>
    <x v="4"/>
  </r>
  <r>
    <n v="11293814"/>
    <n v="44559"/>
    <n v="1"/>
    <x v="0"/>
  </r>
  <r>
    <n v="11293838"/>
    <n v="44559"/>
    <n v="1"/>
    <x v="0"/>
  </r>
  <r>
    <n v="11293847"/>
    <n v="37246"/>
    <n v="1"/>
    <x v="0"/>
  </r>
  <r>
    <n v="11293855"/>
    <n v="44559"/>
    <n v="1"/>
    <x v="0"/>
  </r>
  <r>
    <n v="11293856"/>
    <n v="44559"/>
    <n v="1"/>
    <x v="0"/>
  </r>
  <r>
    <n v="11293860"/>
    <n v="44559"/>
    <n v="1"/>
    <x v="0"/>
  </r>
  <r>
    <n v="11293867"/>
    <n v="39100"/>
    <n v="3"/>
    <x v="4"/>
  </r>
  <r>
    <n v="11294150"/>
    <n v="37246"/>
    <n v="3"/>
    <x v="4"/>
  </r>
  <r>
    <n v="11294155"/>
    <n v="37246"/>
    <n v="3"/>
    <x v="4"/>
  </r>
  <r>
    <n v="11294171"/>
    <n v="44559"/>
    <n v="2"/>
    <x v="1"/>
  </r>
  <r>
    <n v="11294172"/>
    <n v="37246"/>
    <n v="1"/>
    <x v="0"/>
  </r>
  <r>
    <n v="11294210"/>
    <n v="44559"/>
    <n v="2"/>
    <x v="1"/>
  </r>
  <r>
    <n v="11294214"/>
    <n v="37246"/>
    <n v="1"/>
    <x v="0"/>
  </r>
  <r>
    <n v="11294251"/>
    <n v="39100"/>
    <n v="2"/>
    <x v="0"/>
  </r>
  <r>
    <n v="11294379"/>
    <n v="37246"/>
    <n v="1"/>
    <x v="0"/>
  </r>
  <r>
    <n v="11294432"/>
    <n v="29732"/>
    <n v="4"/>
    <x v="1"/>
  </r>
  <r>
    <n v="11294433"/>
    <n v="37246"/>
    <n v="4"/>
    <x v="1"/>
  </r>
  <r>
    <n v="11294454"/>
    <n v="44559"/>
    <n v="2"/>
    <x v="1"/>
  </r>
  <r>
    <n v="11294455"/>
    <n v="37246"/>
    <n v="4"/>
    <x v="1"/>
  </r>
  <r>
    <n v="11295029"/>
    <n v="31786"/>
    <n v="1"/>
    <x v="0"/>
  </r>
  <r>
    <n v="11295146"/>
    <n v="31921"/>
    <n v="3"/>
    <x v="4"/>
  </r>
  <r>
    <n v="11295157"/>
    <n v="37246"/>
    <n v="2"/>
    <x v="1"/>
  </r>
  <r>
    <n v="11296033"/>
    <n v="37246"/>
    <n v="4"/>
    <x v="1"/>
  </r>
  <r>
    <n v="11296112"/>
    <n v="39234"/>
    <n v="3"/>
    <x v="4"/>
  </r>
  <r>
    <n v="11296283"/>
    <n v="39100"/>
    <n v="3"/>
    <x v="2"/>
  </r>
  <r>
    <n v="11296284"/>
    <n v="29732"/>
    <n v="4"/>
    <x v="1"/>
  </r>
  <r>
    <n v="11296285"/>
    <n v="44559"/>
    <n v="3"/>
    <x v="2"/>
  </r>
  <r>
    <n v="11296286"/>
    <n v="37246"/>
    <n v="4"/>
    <x v="1"/>
  </r>
  <r>
    <n v="11296288"/>
    <n v="31921"/>
    <n v="5"/>
    <x v="3"/>
  </r>
  <r>
    <n v="11296291"/>
    <n v="31921"/>
    <n v="5"/>
    <x v="3"/>
  </r>
  <r>
    <n v="11296297"/>
    <n v="44559"/>
    <n v="4"/>
    <x v="1"/>
  </r>
  <r>
    <n v="11296323"/>
    <n v="44559"/>
    <n v="3"/>
    <x v="2"/>
  </r>
  <r>
    <n v="11296324"/>
    <n v="37246"/>
    <n v="4"/>
    <x v="1"/>
  </r>
  <r>
    <n v="11296330"/>
    <n v="44559"/>
    <n v="3"/>
    <x v="2"/>
  </r>
  <r>
    <n v="11296601"/>
    <n v="44559"/>
    <n v="4"/>
    <x v="1"/>
  </r>
  <r>
    <n v="11296799"/>
    <n v="31786"/>
    <n v="2"/>
    <x v="1"/>
  </r>
  <r>
    <n v="11296801"/>
    <n v="37246"/>
    <n v="1"/>
    <x v="0"/>
  </r>
  <r>
    <n v="11296803"/>
    <n v="37246"/>
    <n v="2"/>
    <x v="1"/>
  </r>
  <r>
    <n v="11296804"/>
    <n v="44559"/>
    <n v="1"/>
    <x v="0"/>
  </r>
  <r>
    <n v="11297478"/>
    <n v="35192"/>
    <n v="4"/>
    <x v="1"/>
  </r>
  <r>
    <n v="11298196"/>
    <n v="44559"/>
    <n v="3"/>
    <x v="2"/>
  </r>
  <r>
    <n v="11298466"/>
    <n v="44559"/>
    <n v="3"/>
    <x v="4"/>
  </r>
  <r>
    <n v="11298915"/>
    <n v="44559"/>
    <n v="3"/>
    <x v="4"/>
  </r>
  <r>
    <n v="11298936"/>
    <n v="29732"/>
    <n v="4"/>
    <x v="1"/>
  </r>
  <r>
    <n v="11298938"/>
    <n v="35192"/>
    <n v="5"/>
    <x v="3"/>
  </r>
  <r>
    <n v="11299077"/>
    <n v="37246"/>
    <n v="3"/>
    <x v="2"/>
  </r>
  <r>
    <n v="11299273"/>
    <n v="44559"/>
    <n v="1"/>
    <x v="0"/>
  </r>
  <r>
    <n v="11299274"/>
    <n v="44559"/>
    <n v="2"/>
    <x v="1"/>
  </r>
  <r>
    <n v="11299275"/>
    <n v="44559"/>
    <n v="1"/>
    <x v="0"/>
  </r>
  <r>
    <n v="11299279"/>
    <n v="44559"/>
    <n v="1"/>
    <x v="0"/>
  </r>
  <r>
    <n v="11299282"/>
    <n v="44559"/>
    <n v="2"/>
    <x v="1"/>
  </r>
  <r>
    <n v="11299285"/>
    <n v="44559"/>
    <n v="1"/>
    <x v="0"/>
  </r>
  <r>
    <n v="11299298"/>
    <n v="44559"/>
    <n v="1"/>
    <x v="0"/>
  </r>
  <r>
    <n v="11299300"/>
    <n v="44559"/>
    <n v="2"/>
    <x v="1"/>
  </r>
  <r>
    <n v="11299301"/>
    <n v="39100"/>
    <n v="1"/>
    <x v="0"/>
  </r>
  <r>
    <n v="11302229"/>
    <n v="44559"/>
    <n v="3"/>
    <x v="4"/>
  </r>
  <r>
    <n v="11302230"/>
    <n v="44559"/>
    <n v="2"/>
    <x v="1"/>
  </r>
  <r>
    <n v="11302449"/>
    <n v="44559"/>
    <n v="2"/>
    <x v="1"/>
  </r>
  <r>
    <n v="11302451"/>
    <n v="44559"/>
    <n v="3"/>
    <x v="4"/>
  </r>
  <r>
    <n v="616090046"/>
    <n v="37200"/>
    <n v="1"/>
    <x v="0"/>
  </r>
  <r>
    <n v="616131427"/>
    <n v="31921"/>
    <n v="4"/>
    <x v="1"/>
  </r>
  <r>
    <n v="616133607"/>
    <n v="33000"/>
    <n v="1"/>
    <x v="0"/>
  </r>
  <r>
    <n v="616134560"/>
    <n v="37246"/>
    <n v="1"/>
    <x v="0"/>
  </r>
  <r>
    <n v="616135120"/>
    <n v="44559"/>
    <n v="1"/>
    <x v="0"/>
  </r>
  <r>
    <n v="616135591"/>
    <n v="24307"/>
    <n v="1"/>
    <x v="0"/>
  </r>
  <r>
    <n v="616135962"/>
    <n v="31921"/>
    <n v="3"/>
    <x v="4"/>
  </r>
  <r>
    <n v="616142290"/>
    <n v="39100"/>
    <n v="2"/>
    <x v="0"/>
  </r>
  <r>
    <n v="616143268"/>
    <n v="44559"/>
    <n v="2"/>
    <x v="1"/>
  </r>
  <r>
    <n v="616161296"/>
    <n v="16840"/>
    <n v="1"/>
    <x v="0"/>
  </r>
  <r>
    <n v="616161480"/>
    <n v="24352"/>
    <n v="1"/>
    <x v="0"/>
  </r>
  <r>
    <n v="616170417"/>
    <n v="31786"/>
    <n v="3"/>
    <x v="2"/>
  </r>
  <r>
    <n v="616202641"/>
    <n v="24352"/>
    <n v="1"/>
    <x v="0"/>
  </r>
  <r>
    <n v="616214484"/>
    <n v="24352"/>
    <n v="1"/>
    <x v="0"/>
  </r>
  <r>
    <n v="616226531"/>
    <n v="37246"/>
    <n v="3"/>
    <x v="2"/>
  </r>
  <r>
    <n v="616228096"/>
    <n v="37246"/>
    <n v="1"/>
    <x v="0"/>
  </r>
  <r>
    <n v="616232606"/>
    <n v="44559"/>
    <n v="1"/>
    <x v="0"/>
  </r>
  <r>
    <n v="616248836"/>
    <n v="44513"/>
    <n v="1"/>
    <x v="0"/>
  </r>
  <r>
    <n v="616248844"/>
    <n v="39189"/>
    <n v="1"/>
    <x v="0"/>
  </r>
  <r>
    <n v="616250119"/>
    <n v="44425"/>
    <n v="1"/>
    <x v="0"/>
  </r>
  <r>
    <n v="616250124"/>
    <n v="31666"/>
    <n v="3"/>
    <x v="4"/>
  </r>
  <r>
    <n v="616250135"/>
    <n v="26341"/>
    <n v="3"/>
    <x v="4"/>
  </r>
  <r>
    <n v="616250622"/>
    <n v="44559"/>
    <n v="1"/>
    <x v="0"/>
  </r>
  <r>
    <n v="616250625"/>
    <n v="44425"/>
    <n v="1"/>
    <x v="0"/>
  </r>
  <r>
    <n v="616253205"/>
    <n v="24352"/>
    <n v="1"/>
    <x v="0"/>
  </r>
  <r>
    <n v="616253208"/>
    <n v="24307"/>
    <n v="1"/>
    <x v="0"/>
  </r>
  <r>
    <n v="616254887"/>
    <n v="31875"/>
    <n v="1"/>
    <x v="0"/>
  </r>
  <r>
    <n v="616260369"/>
    <n v="39234"/>
    <n v="2"/>
    <x v="1"/>
  </r>
  <r>
    <n v="616260373"/>
    <n v="31875"/>
    <n v="1"/>
    <x v="0"/>
  </r>
  <r>
    <n v="616260377"/>
    <n v="39234"/>
    <n v="2"/>
    <x v="0"/>
  </r>
  <r>
    <n v="616260381"/>
    <n v="44513"/>
    <n v="1"/>
    <x v="0"/>
  </r>
  <r>
    <n v="616260648"/>
    <n v="31921"/>
    <n v="2"/>
    <x v="0"/>
  </r>
  <r>
    <n v="616260650"/>
    <n v="44559"/>
    <n v="3"/>
    <x v="2"/>
  </r>
  <r>
    <n v="616260656"/>
    <n v="39100"/>
    <n v="1"/>
    <x v="0"/>
  </r>
  <r>
    <n v="616260659"/>
    <n v="31786"/>
    <n v="2"/>
    <x v="0"/>
  </r>
  <r>
    <n v="616260661"/>
    <n v="37246"/>
    <n v="1"/>
    <x v="0"/>
  </r>
  <r>
    <n v="616262555"/>
    <n v="44559"/>
    <n v="1"/>
    <x v="0"/>
  </r>
  <r>
    <n v="616262558"/>
    <n v="44559"/>
    <n v="2"/>
    <x v="0"/>
  </r>
  <r>
    <n v="616262562"/>
    <n v="24352"/>
    <n v="2"/>
    <x v="0"/>
  </r>
  <r>
    <n v="616263012"/>
    <n v="37246"/>
    <n v="1"/>
    <x v="0"/>
  </r>
  <r>
    <n v="616263014"/>
    <n v="35192"/>
    <n v="1"/>
    <x v="0"/>
  </r>
  <r>
    <n v="616263053"/>
    <n v="39100"/>
    <n v="1"/>
    <x v="0"/>
  </r>
  <r>
    <n v="616263058"/>
    <n v="31921"/>
    <n v="2"/>
    <x v="0"/>
  </r>
  <r>
    <n v="616263063"/>
    <n v="39100"/>
    <n v="2"/>
    <x v="0"/>
  </r>
  <r>
    <n v="616263067"/>
    <n v="39100"/>
    <n v="1"/>
    <x v="0"/>
  </r>
  <r>
    <n v="616263072"/>
    <n v="39100"/>
    <n v="1"/>
    <x v="0"/>
  </r>
  <r>
    <n v="616264179"/>
    <n v="39100"/>
    <n v="1"/>
    <x v="0"/>
  </r>
  <r>
    <n v="616264186"/>
    <n v="44559"/>
    <n v="1"/>
    <x v="0"/>
  </r>
  <r>
    <n v="616264191"/>
    <n v="37046"/>
    <n v="1"/>
    <x v="0"/>
  </r>
  <r>
    <n v="616307688"/>
    <n v="18983"/>
    <n v="1"/>
    <x v="0"/>
  </r>
  <r>
    <n v="616307696"/>
    <n v="31786"/>
    <n v="1"/>
    <x v="0"/>
  </r>
  <r>
    <n v="616307699"/>
    <n v="37112"/>
    <n v="1"/>
    <x v="0"/>
  </r>
  <r>
    <n v="617267308"/>
    <n v="31786"/>
    <n v="1"/>
    <x v="0"/>
  </r>
  <r>
    <n v="617267309"/>
    <n v="44513"/>
    <n v="1"/>
    <x v="0"/>
  </r>
  <r>
    <n v="617267316"/>
    <n v="44559"/>
    <n v="2"/>
    <x v="0"/>
  </r>
  <r>
    <n v="617267319"/>
    <n v="39100"/>
    <n v="1"/>
    <x v="0"/>
  </r>
  <r>
    <n v="617267586"/>
    <n v="26206"/>
    <n v="1"/>
    <x v="0"/>
  </r>
  <r>
    <n v="617267587"/>
    <n v="37246"/>
    <n v="4"/>
    <x v="1"/>
  </r>
  <r>
    <n v="617267592"/>
    <n v="39234"/>
    <n v="3"/>
    <x v="2"/>
  </r>
  <r>
    <n v="617267599"/>
    <n v="44559"/>
    <n v="2"/>
    <x v="0"/>
  </r>
  <r>
    <n v="617267600"/>
    <n v="44559"/>
    <n v="1"/>
    <x v="0"/>
  </r>
  <r>
    <n v="617267602"/>
    <n v="37246"/>
    <n v="3"/>
    <x v="2"/>
  </r>
  <r>
    <n v="617268152"/>
    <n v="44559"/>
    <n v="2"/>
    <x v="1"/>
  </r>
  <r>
    <n v="617268203"/>
    <n v="39100"/>
    <n v="3"/>
    <x v="4"/>
  </r>
  <r>
    <n v="617268207"/>
    <n v="44559"/>
    <n v="4"/>
    <x v="7"/>
  </r>
  <r>
    <n v="617268212"/>
    <n v="44559"/>
    <n v="3"/>
    <x v="2"/>
  </r>
  <r>
    <n v="617268213"/>
    <n v="44559"/>
    <n v="3"/>
    <x v="4"/>
  </r>
  <r>
    <n v="617268222"/>
    <n v="44559"/>
    <n v="2"/>
    <x v="1"/>
  </r>
  <r>
    <n v="617268659"/>
    <n v="39100"/>
    <n v="2"/>
    <x v="1"/>
  </r>
  <r>
    <n v="617268669"/>
    <n v="39100"/>
    <n v="3"/>
    <x v="4"/>
  </r>
  <r>
    <n v="617269611"/>
    <n v="39100"/>
    <n v="1"/>
    <x v="0"/>
  </r>
  <r>
    <n v="617269614"/>
    <n v="39100"/>
    <n v="1"/>
    <x v="0"/>
  </r>
  <r>
    <n v="617269620"/>
    <n v="31921"/>
    <n v="1"/>
    <x v="0"/>
  </r>
  <r>
    <n v="617269776"/>
    <n v="31786"/>
    <n v="1"/>
    <x v="0"/>
  </r>
  <r>
    <n v="617269786"/>
    <n v="31786"/>
    <n v="2"/>
    <x v="1"/>
  </r>
  <r>
    <n v="617269831"/>
    <n v="24352"/>
    <n v="2"/>
    <x v="0"/>
  </r>
  <r>
    <n v="617269834"/>
    <n v="24218"/>
    <n v="1"/>
    <x v="0"/>
  </r>
  <r>
    <n v="617271566"/>
    <n v="37246"/>
    <n v="1"/>
    <x v="0"/>
  </r>
  <r>
    <n v="617275148"/>
    <n v="44559"/>
    <n v="1"/>
    <x v="0"/>
  </r>
  <r>
    <n v="617275152"/>
    <n v="44559"/>
    <n v="1"/>
    <x v="0"/>
  </r>
  <r>
    <n v="617275153"/>
    <n v="37246"/>
    <n v="2"/>
    <x v="0"/>
  </r>
  <r>
    <n v="617275160"/>
    <n v="37246"/>
    <n v="2"/>
    <x v="0"/>
  </r>
  <r>
    <n v="617275163"/>
    <n v="37246"/>
    <n v="3"/>
    <x v="2"/>
  </r>
  <r>
    <n v="617284721"/>
    <n v="39234"/>
    <n v="3"/>
    <x v="4"/>
  </r>
  <r>
    <n v="617284725"/>
    <n v="37046"/>
    <n v="3"/>
    <x v="4"/>
  </r>
  <r>
    <n v="617284729"/>
    <n v="37246"/>
    <n v="3"/>
    <x v="4"/>
  </r>
  <r>
    <n v="617284733"/>
    <n v="26341"/>
    <n v="3"/>
    <x v="4"/>
  </r>
  <r>
    <n v="617284737"/>
    <n v="31921"/>
    <n v="4"/>
    <x v="1"/>
  </r>
  <r>
    <n v="617285564"/>
    <n v="39189"/>
    <n v="1"/>
    <x v="0"/>
  </r>
  <r>
    <n v="617307292"/>
    <n v="44559"/>
    <n v="1"/>
    <x v="0"/>
  </r>
  <r>
    <n v="617307304"/>
    <n v="44559"/>
    <n v="1"/>
    <x v="0"/>
  </r>
  <r>
    <n v="617307307"/>
    <n v="39100"/>
    <n v="2"/>
    <x v="1"/>
  </r>
  <r>
    <n v="617307740"/>
    <n v="39100"/>
    <n v="1"/>
    <x v="0"/>
  </r>
  <r>
    <n v="617307746"/>
    <n v="44559"/>
    <n v="2"/>
    <x v="0"/>
  </r>
  <r>
    <n v="617311607"/>
    <n v="39189"/>
    <n v="1"/>
    <x v="0"/>
  </r>
  <r>
    <n v="617323754"/>
    <n v="44425"/>
    <n v="2"/>
    <x v="0"/>
  </r>
  <r>
    <n v="617323759"/>
    <n v="44559"/>
    <n v="3"/>
    <x v="2"/>
  </r>
  <r>
    <n v="617323763"/>
    <n v="39234"/>
    <n v="2"/>
    <x v="1"/>
  </r>
  <r>
    <n v="617323772"/>
    <n v="44559"/>
    <n v="2"/>
    <x v="1"/>
  </r>
  <r>
    <n v="617346387"/>
    <n v="44559"/>
    <n v="1"/>
    <x v="0"/>
  </r>
  <r>
    <n v="617374490"/>
    <n v="33000"/>
    <n v="1"/>
    <x v="0"/>
  </r>
  <r>
    <n v="617374496"/>
    <n v="20107"/>
    <n v="2"/>
    <x v="0"/>
  </r>
  <r>
    <n v="617374498"/>
    <n v="31666"/>
    <n v="1"/>
    <x v="0"/>
  </r>
  <r>
    <n v="617374503"/>
    <n v="37246"/>
    <n v="1"/>
    <x v="0"/>
  </r>
  <r>
    <n v="617387650"/>
    <n v="39189"/>
    <n v="2"/>
    <x v="1"/>
  </r>
  <r>
    <n v="617387653"/>
    <n v="44559"/>
    <n v="4"/>
    <x v="1"/>
  </r>
  <r>
    <n v="617387666"/>
    <n v="39234"/>
    <n v="5"/>
    <x v="3"/>
  </r>
  <r>
    <n v="617389668"/>
    <n v="33000"/>
    <n v="1"/>
    <x v="0"/>
  </r>
  <r>
    <n v="617389670"/>
    <n v="33000"/>
    <n v="1"/>
    <x v="0"/>
  </r>
  <r>
    <n v="617389676"/>
    <n v="33000"/>
    <n v="1"/>
    <x v="0"/>
  </r>
  <r>
    <n v="617389679"/>
    <n v="24352"/>
    <n v="1"/>
    <x v="0"/>
  </r>
  <r>
    <n v="617389681"/>
    <n v="42505"/>
    <n v="2"/>
    <x v="0"/>
  </r>
  <r>
    <n v="617400305"/>
    <n v="37246"/>
    <n v="3"/>
    <x v="2"/>
  </r>
  <r>
    <n v="617400308"/>
    <n v="37246"/>
    <n v="3"/>
    <x v="2"/>
  </r>
  <r>
    <n v="617400312"/>
    <n v="35146"/>
    <n v="2"/>
    <x v="0"/>
  </r>
  <r>
    <n v="617400316"/>
    <n v="39234"/>
    <n v="1"/>
    <x v="0"/>
  </r>
  <r>
    <n v="617400321"/>
    <n v="39100"/>
    <n v="1"/>
    <x v="0"/>
  </r>
  <r>
    <n v="618380493"/>
    <n v="39100"/>
    <n v="1"/>
    <x v="0"/>
  </r>
  <r>
    <n v="618380496"/>
    <n v="26206"/>
    <n v="1"/>
    <x v="0"/>
  </r>
  <r>
    <n v="618407324"/>
    <n v="37246"/>
    <n v="1"/>
    <x v="0"/>
  </r>
  <r>
    <n v="618487150"/>
    <n v="31921"/>
    <n v="1"/>
    <x v="0"/>
  </r>
  <r>
    <n v="618487156"/>
    <n v="39234"/>
    <n v="1"/>
    <x v="0"/>
  </r>
  <r>
    <n v="618487159"/>
    <n v="39234"/>
    <n v="1"/>
    <x v="0"/>
  </r>
  <r>
    <n v="618487161"/>
    <n v="31921"/>
    <n v="2"/>
    <x v="0"/>
  </r>
  <r>
    <n v="619051602"/>
    <n v="44559"/>
    <n v="2"/>
    <x v="0"/>
  </r>
  <r>
    <n v="619051605"/>
    <n v="39234"/>
    <n v="2"/>
    <x v="0"/>
  </r>
  <r>
    <n v="619051611"/>
    <n v="19028"/>
    <n v="2"/>
    <x v="0"/>
  </r>
  <r>
    <n v="619053516"/>
    <n v="35054"/>
    <n v="1"/>
    <x v="0"/>
  </r>
  <r>
    <n v="619077704"/>
    <n v="39100"/>
    <n v="1"/>
    <x v="0"/>
  </r>
  <r>
    <n v="619077710"/>
    <n v="39100"/>
    <n v="1"/>
    <x v="0"/>
  </r>
  <r>
    <n v="619077717"/>
    <n v="19028"/>
    <n v="2"/>
    <x v="1"/>
  </r>
  <r>
    <n v="619077985"/>
    <n v="44559"/>
    <n v="2"/>
    <x v="1"/>
  </r>
  <r>
    <n v="619077986"/>
    <n v="31666"/>
    <n v="1"/>
    <x v="0"/>
  </r>
  <r>
    <n v="619432237"/>
    <n v="39100"/>
    <n v="1"/>
    <x v="0"/>
  </r>
  <r>
    <n v="619432240"/>
    <n v="39100"/>
    <n v="1"/>
    <x v="0"/>
  </r>
  <r>
    <n v="619432248"/>
    <n v="39189"/>
    <n v="1"/>
    <x v="0"/>
  </r>
  <r>
    <n v="619458010"/>
    <n v="31921"/>
    <n v="2"/>
    <x v="1"/>
  </r>
  <r>
    <n v="619477319"/>
    <n v="44559"/>
    <n v="3"/>
    <x v="2"/>
  </r>
  <r>
    <n v="619477325"/>
    <n v="31921"/>
    <n v="2"/>
    <x v="1"/>
  </r>
  <r>
    <n v="619477334"/>
    <n v="39100"/>
    <n v="1"/>
    <x v="0"/>
  </r>
  <r>
    <n v="619613237"/>
    <n v="31921"/>
    <n v="4"/>
    <x v="1"/>
  </r>
  <r>
    <n v="619613244"/>
    <n v="35192"/>
    <n v="5"/>
    <x v="3"/>
  </r>
  <r>
    <n v="619789016"/>
    <n v="31666"/>
    <n v="1"/>
    <x v="0"/>
  </r>
  <r>
    <n v="619789021"/>
    <n v="37200"/>
    <n v="1"/>
    <x v="0"/>
  </r>
  <r>
    <n v="619789025"/>
    <n v="39234"/>
    <n v="2"/>
    <x v="0"/>
  </r>
  <r>
    <n v="619789027"/>
    <n v="37246"/>
    <n v="1"/>
    <x v="0"/>
  </r>
  <r>
    <n v="619808018"/>
    <n v="44559"/>
    <n v="1"/>
    <x v="0"/>
  </r>
  <r>
    <n v="619808026"/>
    <n v="44559"/>
    <n v="1"/>
    <x v="0"/>
  </r>
  <r>
    <n v="619808029"/>
    <n v="44513"/>
    <n v="1"/>
    <x v="0"/>
  </r>
  <r>
    <n v="619858571"/>
    <n v="44559"/>
    <n v="1"/>
    <x v="0"/>
  </r>
  <r>
    <n v="619858575"/>
    <n v="44559"/>
    <n v="1"/>
    <x v="0"/>
  </r>
  <r>
    <n v="619858580"/>
    <n v="44559"/>
    <n v="2"/>
    <x v="0"/>
  </r>
  <r>
    <n v="619858798"/>
    <n v="39100"/>
    <n v="1"/>
    <x v="0"/>
  </r>
  <r>
    <n v="619859246"/>
    <n v="37246"/>
    <n v="2"/>
    <x v="1"/>
  </r>
  <r>
    <n v="620071836"/>
    <n v="39100"/>
    <n v="1"/>
    <x v="0"/>
  </r>
  <r>
    <n v="620071838"/>
    <n v="39234"/>
    <n v="1"/>
    <x v="0"/>
  </r>
  <r>
    <n v="620071844"/>
    <n v="39100"/>
    <n v="3"/>
    <x v="2"/>
  </r>
  <r>
    <n v="620071848"/>
    <n v="29732"/>
    <n v="1"/>
    <x v="0"/>
  </r>
  <r>
    <n v="620071849"/>
    <n v="39189"/>
    <n v="1"/>
    <x v="0"/>
  </r>
  <r>
    <n v="620073962"/>
    <n v="44559"/>
    <n v="1"/>
    <x v="0"/>
  </r>
  <r>
    <n v="620073966"/>
    <n v="44559"/>
    <n v="2"/>
    <x v="1"/>
  </r>
  <r>
    <n v="620080484"/>
    <n v="31786"/>
    <n v="1"/>
    <x v="0"/>
  </r>
  <r>
    <n v="620164414"/>
    <n v="39100"/>
    <n v="1"/>
    <x v="0"/>
  </r>
  <r>
    <n v="620164668"/>
    <n v="39234"/>
    <n v="1"/>
    <x v="0"/>
  </r>
  <r>
    <n v="620164929"/>
    <n v="39234"/>
    <n v="1"/>
    <x v="0"/>
  </r>
  <r>
    <n v="620165042"/>
    <n v="24352"/>
    <n v="2"/>
    <x v="0"/>
  </r>
  <r>
    <n v="620165214"/>
    <n v="19028"/>
    <n v="2"/>
    <x v="1"/>
  </r>
  <r>
    <n v="620165285"/>
    <n v="44559"/>
    <n v="2"/>
    <x v="0"/>
  </r>
  <r>
    <n v="620165826"/>
    <n v="37246"/>
    <n v="1"/>
    <x v="0"/>
  </r>
  <r>
    <n v="620165897"/>
    <n v="39234"/>
    <n v="2"/>
    <x v="1"/>
  </r>
  <r>
    <n v="620165934"/>
    <n v="37200"/>
    <n v="1"/>
    <x v="0"/>
  </r>
  <r>
    <n v="620166306"/>
    <n v="39100"/>
    <n v="1"/>
    <x v="0"/>
  </r>
  <r>
    <n v="620251740"/>
    <n v="19028"/>
    <n v="1"/>
    <x v="0"/>
  </r>
  <r>
    <n v="620256188"/>
    <n v="31666"/>
    <n v="1"/>
    <x v="0"/>
  </r>
  <r>
    <n v="620257265"/>
    <n v="39100"/>
    <n v="1"/>
    <x v="0"/>
  </r>
  <r>
    <n v="620259609"/>
    <n v="39234"/>
    <n v="2"/>
    <x v="0"/>
  </r>
  <r>
    <n v="620259626"/>
    <n v="37246"/>
    <n v="3"/>
    <x v="2"/>
  </r>
  <r>
    <n v="620259652"/>
    <n v="39100"/>
    <n v="1"/>
    <x v="0"/>
  </r>
  <r>
    <n v="620259787"/>
    <n v="44559"/>
    <n v="1"/>
    <x v="0"/>
  </r>
  <r>
    <n v="620260171"/>
    <n v="39100"/>
    <n v="1"/>
    <x v="0"/>
  </r>
  <r>
    <n v="620260176"/>
    <n v="39234"/>
    <n v="2"/>
    <x v="1"/>
  </r>
  <r>
    <n v="620261893"/>
    <n v="24352"/>
    <n v="1"/>
    <x v="0"/>
  </r>
  <r>
    <n v="620261923"/>
    <n v="16974"/>
    <n v="2"/>
    <x v="0"/>
  </r>
  <r>
    <n v="620280119"/>
    <n v="14647"/>
    <n v="1"/>
    <x v="0"/>
  </r>
  <r>
    <n v="620288918"/>
    <n v="39100"/>
    <n v="2"/>
    <x v="0"/>
  </r>
  <r>
    <n v="620335793"/>
    <n v="37246"/>
    <n v="2"/>
    <x v="0"/>
  </r>
  <r>
    <n v="620335797"/>
    <n v="31921"/>
    <n v="2"/>
    <x v="1"/>
  </r>
  <r>
    <n v="620335802"/>
    <n v="39100"/>
    <n v="2"/>
    <x v="1"/>
  </r>
  <r>
    <n v="620341858"/>
    <n v="31921"/>
    <n v="2"/>
    <x v="0"/>
  </r>
  <r>
    <n v="620343467"/>
    <n v="24352"/>
    <n v="1"/>
    <x v="0"/>
  </r>
  <r>
    <n v="620347238"/>
    <n v="39100"/>
    <n v="1"/>
    <x v="0"/>
  </r>
  <r>
    <n v="620348694"/>
    <n v="31921"/>
    <n v="2"/>
    <x v="1"/>
  </r>
  <r>
    <n v="620350213"/>
    <n v="37246"/>
    <n v="1"/>
    <x v="0"/>
  </r>
  <r>
    <n v="620350217"/>
    <n v="26341"/>
    <n v="2"/>
    <x v="0"/>
  </r>
  <r>
    <n v="620350252"/>
    <n v="39100"/>
    <n v="2"/>
    <x v="1"/>
  </r>
  <r>
    <n v="620350940"/>
    <n v="31921"/>
    <n v="2"/>
    <x v="1"/>
  </r>
  <r>
    <n v="620352438"/>
    <n v="39100"/>
    <n v="1"/>
    <x v="0"/>
  </r>
  <r>
    <n v="620352878"/>
    <n v="39100"/>
    <n v="1"/>
    <x v="0"/>
  </r>
  <r>
    <n v="620398983"/>
    <n v="44513"/>
    <n v="1"/>
    <x v="0"/>
  </r>
  <r>
    <n v="620437390"/>
    <n v="19028"/>
    <n v="1"/>
    <x v="0"/>
  </r>
  <r>
    <n v="620438354"/>
    <n v="39100"/>
    <n v="2"/>
    <x v="0"/>
  </r>
  <r>
    <n v="620440833"/>
    <n v="44559"/>
    <n v="1"/>
    <x v="0"/>
  </r>
  <r>
    <n v="620441933"/>
    <n v="39189"/>
    <n v="1"/>
    <x v="0"/>
  </r>
  <r>
    <n v="620443701"/>
    <n v="33000"/>
    <n v="2"/>
    <x v="0"/>
  </r>
  <r>
    <n v="620445790"/>
    <n v="31786"/>
    <n v="3"/>
    <x v="4"/>
  </r>
  <r>
    <n v="620446013"/>
    <n v="37246"/>
    <n v="1"/>
    <x v="0"/>
  </r>
  <r>
    <n v="620446243"/>
    <n v="24352"/>
    <n v="1"/>
    <x v="0"/>
  </r>
  <r>
    <n v="620447266"/>
    <n v="31875"/>
    <n v="1"/>
    <x v="0"/>
  </r>
  <r>
    <n v="620447357"/>
    <n v="37246"/>
    <n v="1"/>
    <x v="0"/>
  </r>
  <r>
    <n v="620447523"/>
    <n v="18983"/>
    <n v="1"/>
    <x v="0"/>
  </r>
  <r>
    <n v="620447853"/>
    <n v="37200"/>
    <n v="1"/>
    <x v="0"/>
  </r>
  <r>
    <n v="620449070"/>
    <n v="37135"/>
    <n v="2"/>
    <x v="0"/>
  </r>
  <r>
    <n v="620474660"/>
    <n v="39100"/>
    <n v="1"/>
    <x v="0"/>
  </r>
  <r>
    <n v="620479399"/>
    <n v="26206"/>
    <n v="1"/>
    <x v="0"/>
  </r>
  <r>
    <n v="620492830"/>
    <n v="31875"/>
    <n v="1"/>
    <x v="0"/>
  </r>
  <r>
    <n v="620512022"/>
    <n v="24352"/>
    <n v="1"/>
    <x v="0"/>
  </r>
  <r>
    <n v="620520470"/>
    <n v="39234"/>
    <n v="2"/>
    <x v="1"/>
  </r>
  <r>
    <n v="620528169"/>
    <n v="31786"/>
    <n v="1"/>
    <x v="0"/>
  </r>
  <r>
    <n v="620529177"/>
    <n v="44559"/>
    <n v="2"/>
    <x v="0"/>
  </r>
  <r>
    <n v="620533185"/>
    <n v="37246"/>
    <n v="1"/>
    <x v="0"/>
  </r>
  <r>
    <n v="620534642"/>
    <n v="35192"/>
    <n v="2"/>
    <x v="0"/>
  </r>
  <r>
    <n v="620535518"/>
    <n v="39234"/>
    <n v="2"/>
    <x v="0"/>
  </r>
  <r>
    <n v="620536453"/>
    <n v="18983"/>
    <n v="1"/>
    <x v="0"/>
  </r>
  <r>
    <n v="620536554"/>
    <n v="31786"/>
    <n v="1"/>
    <x v="0"/>
  </r>
  <r>
    <n v="620536564"/>
    <n v="35192"/>
    <n v="1"/>
    <x v="0"/>
  </r>
  <r>
    <n v="620537735"/>
    <n v="31921"/>
    <n v="1"/>
    <x v="0"/>
  </r>
  <r>
    <n v="620537829"/>
    <n v="37246"/>
    <n v="3"/>
    <x v="2"/>
  </r>
  <r>
    <n v="620570709"/>
    <n v="31786"/>
    <n v="1"/>
    <x v="0"/>
  </r>
  <r>
    <n v="620601479"/>
    <n v="19028"/>
    <n v="2"/>
    <x v="0"/>
  </r>
  <r>
    <n v="620602160"/>
    <n v="37246"/>
    <n v="3"/>
    <x v="2"/>
  </r>
  <r>
    <n v="620602414"/>
    <n v="31786"/>
    <n v="1"/>
    <x v="0"/>
  </r>
  <r>
    <n v="620603226"/>
    <n v="44559"/>
    <n v="2"/>
    <x v="1"/>
  </r>
  <r>
    <n v="620603698"/>
    <n v="39189"/>
    <n v="1"/>
    <x v="0"/>
  </r>
  <r>
    <n v="620608082"/>
    <n v="31875"/>
    <n v="2"/>
    <x v="1"/>
  </r>
  <r>
    <n v="620609305"/>
    <n v="44513"/>
    <n v="1"/>
    <x v="0"/>
  </r>
  <r>
    <n v="620609397"/>
    <n v="31786"/>
    <n v="2"/>
    <x v="0"/>
  </r>
  <r>
    <n v="620609434"/>
    <n v="31875"/>
    <n v="6"/>
    <x v="4"/>
  </r>
  <r>
    <n v="620609500"/>
    <n v="31786"/>
    <n v="1"/>
    <x v="0"/>
  </r>
  <r>
    <n v="620618046"/>
    <n v="37246"/>
    <n v="5"/>
    <x v="3"/>
  </r>
  <r>
    <n v="620623093"/>
    <n v="26206"/>
    <n v="1"/>
    <x v="0"/>
  </r>
  <r>
    <n v="620623169"/>
    <n v="39100"/>
    <n v="1"/>
    <x v="0"/>
  </r>
  <r>
    <n v="620663891"/>
    <n v="31921"/>
    <n v="2"/>
    <x v="1"/>
  </r>
  <r>
    <n v="620664035"/>
    <n v="44559"/>
    <n v="1"/>
    <x v="0"/>
  </r>
  <r>
    <n v="620669442"/>
    <n v="44513"/>
    <n v="1"/>
    <x v="0"/>
  </r>
  <r>
    <n v="620669566"/>
    <n v="39234"/>
    <n v="3"/>
    <x v="2"/>
  </r>
  <r>
    <n v="620673536"/>
    <n v="37246"/>
    <n v="3"/>
    <x v="4"/>
  </r>
  <r>
    <n v="620675053"/>
    <n v="27675"/>
    <n v="2"/>
    <x v="0"/>
  </r>
  <r>
    <n v="620675070"/>
    <n v="39100"/>
    <n v="1"/>
    <x v="0"/>
  </r>
  <r>
    <n v="620677020"/>
    <n v="37246"/>
    <n v="1"/>
    <x v="0"/>
  </r>
  <r>
    <n v="620679666"/>
    <n v="39234"/>
    <n v="3"/>
    <x v="2"/>
  </r>
  <r>
    <n v="620679913"/>
    <n v="24352"/>
    <n v="2"/>
    <x v="1"/>
  </r>
  <r>
    <n v="620680245"/>
    <n v="39100"/>
    <n v="3"/>
    <x v="2"/>
  </r>
  <r>
    <n v="620680375"/>
    <n v="20107"/>
    <n v="3"/>
    <x v="2"/>
  </r>
  <r>
    <n v="620680391"/>
    <n v="24218"/>
    <n v="3"/>
    <x v="2"/>
  </r>
  <r>
    <n v="620680481"/>
    <n v="33000"/>
    <n v="1"/>
    <x v="0"/>
  </r>
  <r>
    <n v="620680983"/>
    <n v="31921"/>
    <n v="1"/>
    <x v="0"/>
  </r>
  <r>
    <n v="620681107"/>
    <n v="39100"/>
    <n v="1"/>
    <x v="0"/>
  </r>
  <r>
    <n v="620719078"/>
    <n v="24352"/>
    <n v="2"/>
    <x v="0"/>
  </r>
  <r>
    <n v="620719410"/>
    <n v="37246"/>
    <n v="5"/>
    <x v="3"/>
  </r>
  <r>
    <n v="620720387"/>
    <n v="44559"/>
    <n v="2"/>
    <x v="1"/>
  </r>
  <r>
    <n v="620723301"/>
    <n v="31786"/>
    <n v="1"/>
    <x v="0"/>
  </r>
  <r>
    <n v="620723336"/>
    <n v="37246"/>
    <n v="1"/>
    <x v="0"/>
  </r>
  <r>
    <n v="620723352"/>
    <n v="35192"/>
    <n v="1"/>
    <x v="0"/>
  </r>
  <r>
    <n v="620723388"/>
    <n v="39189"/>
    <n v="1"/>
    <x v="0"/>
  </r>
  <r>
    <n v="620723417"/>
    <n v="37246"/>
    <n v="3"/>
    <x v="4"/>
  </r>
  <r>
    <n v="620723939"/>
    <n v="31921"/>
    <n v="2"/>
    <x v="0"/>
  </r>
  <r>
    <n v="620732177"/>
    <n v="39234"/>
    <n v="3"/>
    <x v="2"/>
  </r>
  <r>
    <n v="620757438"/>
    <n v="44559"/>
    <n v="2"/>
    <x v="0"/>
  </r>
  <r>
    <n v="620760283"/>
    <n v="39100"/>
    <n v="2"/>
    <x v="1"/>
  </r>
  <r>
    <n v="620762676"/>
    <n v="44559"/>
    <n v="2"/>
    <x v="1"/>
  </r>
  <r>
    <n v="620764210"/>
    <n v="39189"/>
    <n v="1"/>
    <x v="0"/>
  </r>
  <r>
    <n v="620764242"/>
    <n v="31786"/>
    <n v="1"/>
    <x v="0"/>
  </r>
  <r>
    <n v="620766390"/>
    <n v="39189"/>
    <n v="1"/>
    <x v="0"/>
  </r>
  <r>
    <n v="620766404"/>
    <n v="37246"/>
    <n v="2"/>
    <x v="0"/>
  </r>
  <r>
    <n v="620768699"/>
    <n v="35192"/>
    <n v="1"/>
    <x v="0"/>
  </r>
  <r>
    <n v="620778122"/>
    <n v="44559"/>
    <n v="4"/>
    <x v="1"/>
  </r>
  <r>
    <n v="620778475"/>
    <n v="31921"/>
    <n v="3"/>
    <x v="2"/>
  </r>
  <r>
    <n v="620779903"/>
    <n v="31786"/>
    <n v="2"/>
    <x v="1"/>
  </r>
  <r>
    <n v="620783666"/>
    <n v="37246"/>
    <n v="1"/>
    <x v="0"/>
  </r>
  <r>
    <n v="620788351"/>
    <n v="37246"/>
    <n v="1"/>
    <x v="0"/>
  </r>
  <r>
    <n v="620788535"/>
    <n v="35192"/>
    <n v="2"/>
    <x v="1"/>
  </r>
  <r>
    <n v="620811801"/>
    <n v="39100"/>
    <n v="3"/>
    <x v="2"/>
  </r>
  <r>
    <n v="620836432"/>
    <n v="44559"/>
    <n v="1"/>
    <x v="0"/>
  </r>
  <r>
    <n v="620837807"/>
    <n v="39100"/>
    <n v="1"/>
    <x v="0"/>
  </r>
  <r>
    <n v="620861081"/>
    <n v="37246"/>
    <n v="2"/>
    <x v="1"/>
  </r>
  <r>
    <n v="620865590"/>
    <n v="44425"/>
    <n v="1"/>
    <x v="0"/>
  </r>
  <r>
    <n v="620876699"/>
    <n v="31786"/>
    <n v="1"/>
    <x v="0"/>
  </r>
  <r>
    <m/>
    <m/>
    <m/>
    <x v="8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28">
  <r>
    <n v="617268207"/>
    <n v="9"/>
    <x v="0"/>
    <x v="0"/>
    <x v="0"/>
  </r>
  <r>
    <n v="617268207"/>
    <n v="80"/>
    <x v="0"/>
    <x v="1"/>
    <x v="0"/>
  </r>
  <r>
    <n v="11211272"/>
    <n v="48"/>
    <x v="0"/>
    <x v="1"/>
    <x v="1"/>
  </r>
  <r>
    <n v="11223696"/>
    <n v="25"/>
    <x v="0"/>
    <x v="1"/>
    <x v="2"/>
  </r>
  <r>
    <n v="11224319"/>
    <n v="33"/>
    <x v="1"/>
    <x v="1"/>
    <x v="2"/>
  </r>
  <r>
    <n v="620071844"/>
    <n v="29"/>
    <x v="0"/>
    <x v="2"/>
    <x v="3"/>
  </r>
  <r>
    <n v="620669442"/>
    <n v="20"/>
    <x v="1"/>
    <x v="3"/>
    <x v="4"/>
  </r>
  <r>
    <n v="11263561"/>
    <n v="17"/>
    <x v="0"/>
    <x v="4"/>
    <x v="1"/>
  </r>
  <r>
    <n v="11266846"/>
    <n v="38"/>
    <x v="1"/>
    <x v="1"/>
    <x v="5"/>
  </r>
  <r>
    <n v="11266628"/>
    <n v="35"/>
    <x v="1"/>
    <x v="4"/>
    <x v="1"/>
  </r>
  <r>
    <n v="620438354"/>
    <n v="36"/>
    <x v="1"/>
    <x v="5"/>
    <x v="4"/>
  </r>
  <r>
    <n v="11187521"/>
    <n v="18"/>
    <x v="0"/>
    <x v="3"/>
    <x v="1"/>
  </r>
  <r>
    <n v="11262798"/>
    <n v="42"/>
    <x v="0"/>
    <x v="6"/>
    <x v="2"/>
  </r>
  <r>
    <n v="11266755"/>
    <n v="96"/>
    <x v="1"/>
    <x v="7"/>
    <x v="3"/>
  </r>
  <r>
    <n v="11270731"/>
    <n v="74"/>
    <x v="0"/>
    <x v="7"/>
    <x v="2"/>
  </r>
  <r>
    <n v="11268947"/>
    <n v="82"/>
    <x v="0"/>
    <x v="6"/>
    <x v="2"/>
  </r>
  <r>
    <n v="11250649"/>
    <n v="24"/>
    <x v="1"/>
    <x v="5"/>
    <x v="4"/>
  </r>
  <r>
    <n v="11210681"/>
    <n v="92"/>
    <x v="0"/>
    <x v="3"/>
    <x v="5"/>
  </r>
  <r>
    <n v="11210682"/>
    <n v="35"/>
    <x v="0"/>
    <x v="3"/>
    <x v="5"/>
  </r>
  <r>
    <n v="11265027"/>
    <n v="14"/>
    <x v="0"/>
    <x v="8"/>
    <x v="1"/>
  </r>
  <r>
    <n v="11267029"/>
    <n v="84"/>
    <x v="1"/>
    <x v="3"/>
    <x v="2"/>
  </r>
  <r>
    <n v="11270777"/>
    <n v="17"/>
    <x v="1"/>
    <x v="3"/>
    <x v="2"/>
  </r>
  <r>
    <n v="11270760"/>
    <n v="86"/>
    <x v="1"/>
    <x v="0"/>
    <x v="5"/>
  </r>
  <r>
    <n v="11271993"/>
    <n v="9"/>
    <x v="0"/>
    <x v="3"/>
    <x v="4"/>
  </r>
  <r>
    <n v="11242678"/>
    <n v="21"/>
    <x v="0"/>
    <x v="3"/>
    <x v="2"/>
  </r>
  <r>
    <n v="11278104"/>
    <n v="73"/>
    <x v="1"/>
    <x v="1"/>
    <x v="5"/>
  </r>
  <r>
    <n v="11277866"/>
    <n v="47"/>
    <x v="0"/>
    <x v="2"/>
    <x v="4"/>
  </r>
  <r>
    <n v="11270670"/>
    <n v="2"/>
    <x v="0"/>
    <x v="8"/>
    <x v="1"/>
  </r>
  <r>
    <n v="617400316"/>
    <n v="36"/>
    <x v="0"/>
    <x v="4"/>
    <x v="4"/>
  </r>
  <r>
    <n v="11276454"/>
    <n v="17"/>
    <x v="0"/>
    <x v="0"/>
    <x v="3"/>
  </r>
  <r>
    <n v="620348694"/>
    <n v="44"/>
    <x v="0"/>
    <x v="6"/>
    <x v="2"/>
  </r>
  <r>
    <n v="11269807"/>
    <n v="79"/>
    <x v="0"/>
    <x v="9"/>
    <x v="2"/>
  </r>
  <r>
    <n v="620080485"/>
    <n v="42"/>
    <x v="0"/>
    <x v="4"/>
    <x v="1"/>
  </r>
  <r>
    <n v="11276597"/>
    <n v="5"/>
    <x v="1"/>
    <x v="0"/>
    <x v="3"/>
  </r>
  <r>
    <n v="617374496"/>
    <n v="47"/>
    <x v="0"/>
    <x v="6"/>
    <x v="4"/>
  </r>
  <r>
    <n v="11156448"/>
    <n v="34"/>
    <x v="0"/>
    <x v="6"/>
    <x v="2"/>
  </r>
  <r>
    <n v="620350213"/>
    <n v="19"/>
    <x v="0"/>
    <x v="0"/>
    <x v="4"/>
  </r>
  <r>
    <n v="11249810"/>
    <n v="18"/>
    <x v="0"/>
    <x v="3"/>
    <x v="2"/>
  </r>
  <r>
    <n v="619789016"/>
    <n v="35"/>
    <x v="1"/>
    <x v="3"/>
    <x v="4"/>
  </r>
  <r>
    <n v="619789016"/>
    <n v="47"/>
    <x v="0"/>
    <x v="3"/>
    <x v="4"/>
  </r>
  <r>
    <n v="11277271"/>
    <n v="40"/>
    <x v="0"/>
    <x v="8"/>
    <x v="1"/>
  </r>
  <r>
    <n v="11283598"/>
    <n v="2"/>
    <x v="1"/>
    <x v="1"/>
    <x v="2"/>
  </r>
  <r>
    <n v="11249992"/>
    <n v="61"/>
    <x v="1"/>
    <x v="3"/>
    <x v="2"/>
  </r>
  <r>
    <n v="11270671"/>
    <n v="15"/>
    <x v="0"/>
    <x v="8"/>
    <x v="1"/>
  </r>
  <r>
    <n v="11277389"/>
    <n v="93"/>
    <x v="0"/>
    <x v="6"/>
    <x v="2"/>
  </r>
  <r>
    <n v="11280223"/>
    <n v="31"/>
    <x v="0"/>
    <x v="6"/>
    <x v="2"/>
  </r>
  <r>
    <n v="11280310"/>
    <n v="95"/>
    <x v="0"/>
    <x v="6"/>
    <x v="2"/>
  </r>
  <r>
    <n v="617269831"/>
    <n v="4"/>
    <x v="0"/>
    <x v="3"/>
    <x v="4"/>
  </r>
  <r>
    <n v="620335797"/>
    <n v="28"/>
    <x v="0"/>
    <x v="3"/>
    <x v="2"/>
  </r>
  <r>
    <n v="11180769"/>
    <n v="14"/>
    <x v="1"/>
    <x v="3"/>
    <x v="1"/>
  </r>
  <r>
    <n v="10765472"/>
    <n v="53"/>
    <x v="1"/>
    <x v="3"/>
    <x v="4"/>
  </r>
  <r>
    <n v="11216459"/>
    <n v="106"/>
    <x v="0"/>
    <x v="3"/>
    <x v="4"/>
  </r>
  <r>
    <n v="11224684"/>
    <n v="27"/>
    <x v="1"/>
    <x v="3"/>
    <x v="2"/>
  </r>
  <r>
    <n v="11209874"/>
    <n v="87"/>
    <x v="1"/>
    <x v="3"/>
    <x v="4"/>
  </r>
  <r>
    <n v="11214218"/>
    <n v="24"/>
    <x v="0"/>
    <x v="3"/>
    <x v="4"/>
  </r>
  <r>
    <n v="11197468"/>
    <n v="38"/>
    <x v="0"/>
    <x v="3"/>
    <x v="2"/>
  </r>
  <r>
    <n v="11197468"/>
    <n v="69"/>
    <x v="1"/>
    <x v="3"/>
    <x v="2"/>
  </r>
  <r>
    <n v="11210665"/>
    <n v="14"/>
    <x v="1"/>
    <x v="3"/>
    <x v="4"/>
  </r>
  <r>
    <n v="11182468"/>
    <n v="14"/>
    <x v="1"/>
    <x v="3"/>
    <x v="2"/>
  </r>
  <r>
    <n v="11213863"/>
    <n v="54"/>
    <x v="0"/>
    <x v="3"/>
    <x v="2"/>
  </r>
  <r>
    <n v="11213863"/>
    <n v="63"/>
    <x v="1"/>
    <x v="3"/>
    <x v="2"/>
  </r>
  <r>
    <n v="10910076"/>
    <n v="35"/>
    <x v="0"/>
    <x v="3"/>
    <x v="1"/>
  </r>
  <r>
    <n v="11248122"/>
    <n v="30"/>
    <x v="1"/>
    <x v="3"/>
    <x v="5"/>
  </r>
  <r>
    <n v="11209673"/>
    <n v="75"/>
    <x v="1"/>
    <x v="3"/>
    <x v="2"/>
  </r>
  <r>
    <n v="11265205"/>
    <n v="29"/>
    <x v="0"/>
    <x v="8"/>
    <x v="1"/>
  </r>
  <r>
    <n v="11267133"/>
    <n v="41"/>
    <x v="0"/>
    <x v="8"/>
    <x v="1"/>
  </r>
  <r>
    <n v="11268996"/>
    <n v="30"/>
    <x v="0"/>
    <x v="8"/>
    <x v="1"/>
  </r>
  <r>
    <n v="11272988"/>
    <n v="47"/>
    <x v="1"/>
    <x v="3"/>
    <x v="1"/>
  </r>
  <r>
    <n v="11272894"/>
    <n v="84"/>
    <x v="1"/>
    <x v="9"/>
    <x v="1"/>
  </r>
  <r>
    <n v="11277184"/>
    <n v="21"/>
    <x v="1"/>
    <x v="3"/>
    <x v="1"/>
  </r>
  <r>
    <n v="11270684"/>
    <n v="33"/>
    <x v="1"/>
    <x v="3"/>
    <x v="1"/>
  </r>
  <r>
    <n v="11277449"/>
    <n v="37"/>
    <x v="0"/>
    <x v="3"/>
    <x v="1"/>
  </r>
  <r>
    <n v="11277449"/>
    <n v="68"/>
    <x v="1"/>
    <x v="3"/>
    <x v="1"/>
  </r>
  <r>
    <n v="11282938"/>
    <n v="79"/>
    <x v="0"/>
    <x v="0"/>
    <x v="5"/>
  </r>
  <r>
    <n v="11264619"/>
    <n v="56"/>
    <x v="0"/>
    <x v="3"/>
    <x v="6"/>
  </r>
  <r>
    <n v="11265054"/>
    <n v="63"/>
    <x v="1"/>
    <x v="0"/>
    <x v="5"/>
  </r>
  <r>
    <n v="11269015"/>
    <n v="42"/>
    <x v="1"/>
    <x v="0"/>
    <x v="5"/>
  </r>
  <r>
    <n v="11277305"/>
    <n v="10"/>
    <x v="0"/>
    <x v="9"/>
    <x v="1"/>
  </r>
  <r>
    <n v="11277261"/>
    <n v="38"/>
    <x v="0"/>
    <x v="9"/>
    <x v="1"/>
  </r>
  <r>
    <n v="11277262"/>
    <n v="67"/>
    <x v="0"/>
    <x v="9"/>
    <x v="1"/>
  </r>
  <r>
    <n v="616142290"/>
    <n v="33"/>
    <x v="0"/>
    <x v="3"/>
    <x v="4"/>
  </r>
  <r>
    <n v="619051605"/>
    <n v="35"/>
    <x v="0"/>
    <x v="3"/>
    <x v="4"/>
  </r>
  <r>
    <n v="619051611"/>
    <n v="76"/>
    <x v="1"/>
    <x v="7"/>
    <x v="4"/>
  </r>
  <r>
    <n v="11282752"/>
    <n v="41"/>
    <x v="1"/>
    <x v="4"/>
    <x v="3"/>
  </r>
  <r>
    <n v="11282752"/>
    <n v="64"/>
    <x v="0"/>
    <x v="1"/>
    <x v="3"/>
  </r>
  <r>
    <n v="617268222"/>
    <n v="32"/>
    <x v="0"/>
    <x v="4"/>
    <x v="2"/>
  </r>
  <r>
    <n v="11288849"/>
    <n v="4"/>
    <x v="1"/>
    <x v="4"/>
    <x v="2"/>
  </r>
  <r>
    <n v="11281331"/>
    <n v="105"/>
    <x v="1"/>
    <x v="3"/>
    <x v="1"/>
  </r>
  <r>
    <n v="11270697"/>
    <n v="87"/>
    <x v="1"/>
    <x v="3"/>
    <x v="1"/>
  </r>
  <r>
    <n v="11283471"/>
    <n v="79"/>
    <x v="0"/>
    <x v="8"/>
    <x v="1"/>
  </r>
  <r>
    <n v="616263058"/>
    <n v="32"/>
    <x v="0"/>
    <x v="3"/>
    <x v="4"/>
  </r>
  <r>
    <n v="616263063"/>
    <n v="74"/>
    <x v="0"/>
    <x v="10"/>
    <x v="4"/>
  </r>
  <r>
    <n v="11289721"/>
    <n v="81"/>
    <x v="1"/>
    <x v="7"/>
    <x v="3"/>
  </r>
  <r>
    <n v="11287070"/>
    <n v="16"/>
    <x v="0"/>
    <x v="6"/>
    <x v="4"/>
  </r>
  <r>
    <n v="11250033"/>
    <n v="5"/>
    <x v="0"/>
    <x v="3"/>
    <x v="2"/>
  </r>
  <r>
    <n v="617387666"/>
    <n v="70"/>
    <x v="0"/>
    <x v="3"/>
    <x v="6"/>
  </r>
  <r>
    <n v="11289013"/>
    <n v="53"/>
    <x v="0"/>
    <x v="7"/>
    <x v="5"/>
  </r>
  <r>
    <n v="11187528"/>
    <n v="71"/>
    <x v="0"/>
    <x v="4"/>
    <x v="1"/>
  </r>
  <r>
    <n v="11249085"/>
    <n v="57"/>
    <x v="1"/>
    <x v="3"/>
    <x v="5"/>
  </r>
  <r>
    <n v="11255576"/>
    <n v="34"/>
    <x v="0"/>
    <x v="3"/>
    <x v="2"/>
  </r>
  <r>
    <n v="11294432"/>
    <n v="75"/>
    <x v="0"/>
    <x v="7"/>
    <x v="2"/>
  </r>
  <r>
    <n v="619458010"/>
    <n v="33"/>
    <x v="0"/>
    <x v="3"/>
    <x v="2"/>
  </r>
  <r>
    <n v="11296369"/>
    <n v="34"/>
    <x v="0"/>
    <x v="8"/>
    <x v="1"/>
  </r>
  <r>
    <n v="618487165"/>
    <n v="10"/>
    <x v="0"/>
    <x v="10"/>
    <x v="1"/>
  </r>
  <r>
    <n v="11188600"/>
    <n v="30"/>
    <x v="0"/>
    <x v="3"/>
    <x v="3"/>
  </r>
  <r>
    <n v="620165897"/>
    <n v="89"/>
    <x v="0"/>
    <x v="3"/>
    <x v="2"/>
  </r>
  <r>
    <n v="11296370"/>
    <n v="69"/>
    <x v="1"/>
    <x v="1"/>
    <x v="1"/>
  </r>
  <r>
    <n v="11284247"/>
    <n v="60"/>
    <x v="0"/>
    <x v="7"/>
    <x v="2"/>
  </r>
  <r>
    <n v="11284454"/>
    <n v="83"/>
    <x v="1"/>
    <x v="7"/>
    <x v="2"/>
  </r>
  <r>
    <n v="619613244"/>
    <n v="81"/>
    <x v="0"/>
    <x v="6"/>
    <x v="6"/>
  </r>
  <r>
    <n v="11289556"/>
    <n v="80"/>
    <x v="0"/>
    <x v="6"/>
    <x v="1"/>
  </r>
  <r>
    <n v="11293092"/>
    <n v="38"/>
    <x v="1"/>
    <x v="7"/>
    <x v="1"/>
  </r>
  <r>
    <n v="617389679"/>
    <n v="80"/>
    <x v="1"/>
    <x v="3"/>
    <x v="4"/>
  </r>
  <r>
    <n v="11286144"/>
    <n v="37"/>
    <x v="1"/>
    <x v="7"/>
    <x v="1"/>
  </r>
  <r>
    <n v="11286993"/>
    <n v="21"/>
    <x v="0"/>
    <x v="8"/>
    <x v="1"/>
  </r>
  <r>
    <n v="11288740"/>
    <n v="41"/>
    <x v="1"/>
    <x v="3"/>
    <x v="5"/>
  </r>
  <r>
    <n v="11293834"/>
    <n v="35"/>
    <x v="0"/>
    <x v="3"/>
    <x v="1"/>
  </r>
  <r>
    <n v="11293800"/>
    <n v="22"/>
    <x v="1"/>
    <x v="0"/>
    <x v="5"/>
  </r>
  <r>
    <n v="11296799"/>
    <n v="10"/>
    <x v="1"/>
    <x v="3"/>
    <x v="2"/>
  </r>
  <r>
    <m/>
    <m/>
    <x v="2"/>
    <x v="3"/>
    <x v="1"/>
  </r>
  <r>
    <m/>
    <m/>
    <x v="2"/>
    <x v="3"/>
    <x v="1"/>
  </r>
  <r>
    <m/>
    <m/>
    <x v="2"/>
    <x v="3"/>
    <x v="1"/>
  </r>
  <r>
    <m/>
    <m/>
    <x v="2"/>
    <x v="3"/>
    <x v="1"/>
  </r>
  <r>
    <m/>
    <m/>
    <x v="2"/>
    <x v="3"/>
    <x v="1"/>
  </r>
  <r>
    <m/>
    <m/>
    <x v="2"/>
    <x v="3"/>
    <x v="1"/>
  </r>
  <r>
    <m/>
    <m/>
    <x v="2"/>
    <x v="3"/>
    <x v="1"/>
  </r>
  <r>
    <m/>
    <m/>
    <x v="2"/>
    <x v="3"/>
    <x v="1"/>
  </r>
  <r>
    <m/>
    <m/>
    <x v="2"/>
    <x v="3"/>
    <x v="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1249">
  <r>
    <n v="10765450"/>
    <n v="39669"/>
    <n v="2"/>
    <x v="0"/>
  </r>
  <r>
    <n v="10765472"/>
    <n v="39189"/>
    <n v="1"/>
    <x v="1"/>
  </r>
  <r>
    <n v="10765933"/>
    <n v="37046"/>
    <n v="1"/>
    <x v="1"/>
  </r>
  <r>
    <n v="10765935"/>
    <n v="30301"/>
    <n v="2"/>
    <x v="0"/>
  </r>
  <r>
    <n v="10910050"/>
    <n v="35192"/>
    <n v="2"/>
    <x v="0"/>
  </r>
  <r>
    <n v="10910071"/>
    <n v="30301"/>
    <n v="1"/>
    <x v="1"/>
  </r>
  <r>
    <n v="10910072"/>
    <n v="39100"/>
    <n v="1"/>
    <x v="1"/>
  </r>
  <r>
    <n v="10910084"/>
    <n v="35192"/>
    <n v="2"/>
    <x v="0"/>
  </r>
  <r>
    <n v="10910085"/>
    <n v="29867"/>
    <n v="1"/>
    <x v="1"/>
  </r>
  <r>
    <n v="10910108"/>
    <n v="37246"/>
    <n v="2"/>
    <x v="0"/>
  </r>
  <r>
    <n v="10910109"/>
    <n v="39669"/>
    <n v="1"/>
    <x v="1"/>
  </r>
  <r>
    <n v="10980307"/>
    <n v="39669"/>
    <n v="1"/>
    <x v="1"/>
  </r>
  <r>
    <n v="10980340"/>
    <n v="39100"/>
    <n v="2"/>
    <x v="0"/>
  </r>
  <r>
    <n v="10980582"/>
    <n v="30301"/>
    <n v="1"/>
    <x v="1"/>
  </r>
  <r>
    <n v="10980721"/>
    <n v="29732"/>
    <n v="1"/>
    <x v="1"/>
  </r>
  <r>
    <n v="10980723"/>
    <n v="35192"/>
    <n v="3"/>
    <x v="2"/>
  </r>
  <r>
    <n v="10980965"/>
    <n v="37246"/>
    <n v="2"/>
    <x v="0"/>
  </r>
  <r>
    <n v="10981041"/>
    <n v="39234"/>
    <n v="2"/>
    <x v="0"/>
  </r>
  <r>
    <n v="10989482"/>
    <n v="37135"/>
    <n v="2"/>
    <x v="0"/>
  </r>
  <r>
    <n v="11016099"/>
    <n v="39189"/>
    <n v="1"/>
    <x v="1"/>
  </r>
  <r>
    <n v="11099860"/>
    <n v="37046"/>
    <n v="1"/>
    <x v="1"/>
  </r>
  <r>
    <n v="11101596"/>
    <n v="42505"/>
    <n v="3"/>
    <x v="2"/>
  </r>
  <r>
    <n v="11102675"/>
    <n v="39669"/>
    <n v="2"/>
    <x v="0"/>
  </r>
  <r>
    <n v="11102690"/>
    <n v="31786"/>
    <n v="1"/>
    <x v="1"/>
  </r>
  <r>
    <n v="11102806"/>
    <n v="39234"/>
    <n v="2"/>
    <x v="0"/>
  </r>
  <r>
    <n v="11102939"/>
    <n v="31786"/>
    <n v="1"/>
    <x v="1"/>
  </r>
  <r>
    <n v="11102966"/>
    <n v="29867"/>
    <n v="2"/>
    <x v="0"/>
  </r>
  <r>
    <n v="11103691"/>
    <n v="44559"/>
    <n v="3"/>
    <x v="2"/>
  </r>
  <r>
    <n v="11104235"/>
    <n v="37046"/>
    <n v="1"/>
    <x v="1"/>
  </r>
  <r>
    <n v="11104522"/>
    <n v="39189"/>
    <n v="1"/>
    <x v="1"/>
  </r>
  <r>
    <n v="11104647"/>
    <n v="29867"/>
    <n v="1"/>
    <x v="1"/>
  </r>
  <r>
    <n v="11105395"/>
    <n v="37180"/>
    <n v="2"/>
    <x v="0"/>
  </r>
  <r>
    <n v="11105468"/>
    <n v="37200"/>
    <n v="2"/>
    <x v="0"/>
  </r>
  <r>
    <n v="11105852"/>
    <n v="37046"/>
    <n v="1"/>
    <x v="1"/>
  </r>
  <r>
    <n v="11105903"/>
    <n v="44559"/>
    <n v="3"/>
    <x v="2"/>
  </r>
  <r>
    <n v="11106043"/>
    <n v="42505"/>
    <n v="2"/>
    <x v="0"/>
  </r>
  <r>
    <n v="11106108"/>
    <n v="39669"/>
    <n v="1"/>
    <x v="1"/>
  </r>
  <r>
    <n v="11106345"/>
    <n v="44559"/>
    <n v="3"/>
    <x v="2"/>
  </r>
  <r>
    <n v="11106408"/>
    <n v="32355"/>
    <n v="1"/>
    <x v="1"/>
  </r>
  <r>
    <n v="11107330"/>
    <n v="37046"/>
    <n v="1"/>
    <x v="1"/>
  </r>
  <r>
    <n v="11107513"/>
    <n v="42371"/>
    <n v="1"/>
    <x v="1"/>
  </r>
  <r>
    <n v="11108124"/>
    <n v="44513"/>
    <n v="2"/>
    <x v="0"/>
  </r>
  <r>
    <n v="11108133"/>
    <n v="37180"/>
    <n v="2"/>
    <x v="0"/>
  </r>
  <r>
    <n v="11108361"/>
    <n v="39189"/>
    <n v="1"/>
    <x v="1"/>
  </r>
  <r>
    <n v="11108382"/>
    <n v="37615"/>
    <n v="2"/>
    <x v="0"/>
  </r>
  <r>
    <n v="11108723"/>
    <n v="39234"/>
    <n v="2"/>
    <x v="0"/>
  </r>
  <r>
    <n v="11108828"/>
    <n v="31921"/>
    <n v="1"/>
    <x v="1"/>
  </r>
  <r>
    <n v="11109089"/>
    <n v="30301"/>
    <n v="2"/>
    <x v="0"/>
  </r>
  <r>
    <n v="11109173"/>
    <n v="39234"/>
    <n v="1"/>
    <x v="1"/>
  </r>
  <r>
    <n v="11109179"/>
    <n v="29732"/>
    <n v="1"/>
    <x v="1"/>
  </r>
  <r>
    <n v="11109249"/>
    <n v="39100"/>
    <n v="1"/>
    <x v="1"/>
  </r>
  <r>
    <n v="11133090"/>
    <n v="32355"/>
    <n v="1"/>
    <x v="1"/>
  </r>
  <r>
    <n v="11140301"/>
    <n v="37135"/>
    <n v="1"/>
    <x v="1"/>
  </r>
  <r>
    <n v="11155852"/>
    <n v="30301"/>
    <n v="1"/>
    <x v="1"/>
  </r>
  <r>
    <n v="11156429"/>
    <n v="31921"/>
    <n v="2"/>
    <x v="0"/>
  </r>
  <r>
    <n v="11156431"/>
    <n v="39100"/>
    <n v="2"/>
    <x v="1"/>
  </r>
  <r>
    <n v="11156446"/>
    <n v="44559"/>
    <n v="4"/>
    <x v="0"/>
  </r>
  <r>
    <n v="11156448"/>
    <n v="39234"/>
    <n v="4"/>
    <x v="0"/>
  </r>
  <r>
    <n v="11163538"/>
    <n v="37615"/>
    <n v="1"/>
    <x v="1"/>
  </r>
  <r>
    <n v="11163669"/>
    <n v="37615"/>
    <n v="1"/>
    <x v="1"/>
  </r>
  <r>
    <n v="11164248"/>
    <n v="29732"/>
    <n v="1"/>
    <x v="1"/>
  </r>
  <r>
    <n v="11180598"/>
    <n v="42505"/>
    <n v="2"/>
    <x v="0"/>
  </r>
  <r>
    <n v="11180665"/>
    <n v="44559"/>
    <n v="3"/>
    <x v="2"/>
  </r>
  <r>
    <n v="11180791"/>
    <n v="39669"/>
    <n v="1"/>
    <x v="1"/>
  </r>
  <r>
    <n v="11182379"/>
    <n v="39100"/>
    <n v="1"/>
    <x v="1"/>
  </r>
  <r>
    <n v="11182468"/>
    <n v="37046"/>
    <n v="2"/>
    <x v="0"/>
  </r>
  <r>
    <n v="11183291"/>
    <n v="37615"/>
    <n v="1"/>
    <x v="1"/>
  </r>
  <r>
    <n v="11187032"/>
    <n v="31786"/>
    <n v="2"/>
    <x v="0"/>
  </r>
  <r>
    <n v="11187037"/>
    <n v="39100"/>
    <n v="1"/>
    <x v="1"/>
  </r>
  <r>
    <n v="11187519"/>
    <n v="44425"/>
    <n v="4"/>
    <x v="0"/>
  </r>
  <r>
    <n v="11187522"/>
    <n v="19028"/>
    <n v="4"/>
    <x v="0"/>
  </r>
  <r>
    <n v="11187527"/>
    <n v="44559"/>
    <n v="3"/>
    <x v="3"/>
  </r>
  <r>
    <n v="11187562"/>
    <n v="37246"/>
    <n v="6"/>
    <x v="2"/>
  </r>
  <r>
    <n v="11187564"/>
    <n v="39100"/>
    <n v="1"/>
    <x v="1"/>
  </r>
  <r>
    <n v="11187565"/>
    <n v="44559"/>
    <n v="4"/>
    <x v="0"/>
  </r>
  <r>
    <n v="11188013"/>
    <n v="37615"/>
    <n v="2"/>
    <x v="0"/>
  </r>
  <r>
    <n v="11188579"/>
    <n v="31921"/>
    <n v="1"/>
    <x v="1"/>
  </r>
  <r>
    <n v="11188600"/>
    <n v="31666"/>
    <n v="4"/>
    <x v="0"/>
  </r>
  <r>
    <n v="11189017"/>
    <n v="37046"/>
    <n v="1"/>
    <x v="1"/>
  </r>
  <r>
    <n v="11189491"/>
    <n v="44559"/>
    <n v="2"/>
    <x v="0"/>
  </r>
  <r>
    <n v="11189693"/>
    <n v="29867"/>
    <n v="2"/>
    <x v="0"/>
  </r>
  <r>
    <n v="11190086"/>
    <n v="44559"/>
    <n v="2"/>
    <x v="0"/>
  </r>
  <r>
    <n v="11190163"/>
    <n v="29821"/>
    <n v="1"/>
    <x v="1"/>
  </r>
  <r>
    <n v="11191673"/>
    <n v="39100"/>
    <n v="1"/>
    <x v="1"/>
  </r>
  <r>
    <n v="11191678"/>
    <n v="37112"/>
    <n v="1"/>
    <x v="1"/>
  </r>
  <r>
    <n v="11191680"/>
    <n v="39669"/>
    <n v="1"/>
    <x v="1"/>
  </r>
  <r>
    <n v="11191683"/>
    <n v="39100"/>
    <n v="1"/>
    <x v="1"/>
  </r>
  <r>
    <n v="11192150"/>
    <n v="39100"/>
    <n v="1"/>
    <x v="1"/>
  </r>
  <r>
    <n v="11192168"/>
    <n v="37046"/>
    <n v="1"/>
    <x v="1"/>
  </r>
  <r>
    <n v="11192172"/>
    <n v="37246"/>
    <n v="2"/>
    <x v="0"/>
  </r>
  <r>
    <n v="11192173"/>
    <n v="42505"/>
    <n v="2"/>
    <x v="0"/>
  </r>
  <r>
    <n v="11192246"/>
    <n v="31921"/>
    <n v="1"/>
    <x v="1"/>
  </r>
  <r>
    <n v="11192428"/>
    <n v="29867"/>
    <n v="2"/>
    <x v="0"/>
  </r>
  <r>
    <n v="11192446"/>
    <n v="35058"/>
    <n v="1"/>
    <x v="1"/>
  </r>
  <r>
    <n v="11192647"/>
    <n v="39100"/>
    <n v="1"/>
    <x v="1"/>
  </r>
  <r>
    <n v="11194020"/>
    <n v="39234"/>
    <n v="2"/>
    <x v="0"/>
  </r>
  <r>
    <n v="11194708"/>
    <n v="39100"/>
    <n v="1"/>
    <x v="1"/>
  </r>
  <r>
    <n v="11194862"/>
    <n v="39669"/>
    <n v="1"/>
    <x v="1"/>
  </r>
  <r>
    <n v="11195011"/>
    <n v="20107"/>
    <n v="2"/>
    <x v="0"/>
  </r>
  <r>
    <n v="11195208"/>
    <n v="42505"/>
    <n v="3"/>
    <x v="2"/>
  </r>
  <r>
    <n v="11195225"/>
    <n v="37615"/>
    <n v="1"/>
    <x v="1"/>
  </r>
  <r>
    <n v="11195432"/>
    <n v="37046"/>
    <n v="1"/>
    <x v="1"/>
  </r>
  <r>
    <n v="11195997"/>
    <n v="37046"/>
    <n v="1"/>
    <x v="1"/>
  </r>
  <r>
    <n v="11196001"/>
    <n v="37180"/>
    <n v="2"/>
    <x v="0"/>
  </r>
  <r>
    <n v="11196077"/>
    <n v="39100"/>
    <n v="2"/>
    <x v="0"/>
  </r>
  <r>
    <n v="11196149"/>
    <n v="39669"/>
    <n v="1"/>
    <x v="1"/>
  </r>
  <r>
    <n v="11196855"/>
    <n v="39100"/>
    <n v="1"/>
    <x v="1"/>
  </r>
  <r>
    <n v="11196860"/>
    <n v="39189"/>
    <n v="1"/>
    <x v="1"/>
  </r>
  <r>
    <n v="11197468"/>
    <n v="44559"/>
    <n v="3"/>
    <x v="2"/>
  </r>
  <r>
    <n v="11198052"/>
    <n v="35058"/>
    <n v="2"/>
    <x v="0"/>
  </r>
  <r>
    <n v="11198107"/>
    <n v="35192"/>
    <n v="2"/>
    <x v="0"/>
  </r>
  <r>
    <n v="11198197"/>
    <n v="37046"/>
    <n v="1"/>
    <x v="1"/>
  </r>
  <r>
    <n v="11198607"/>
    <n v="37046"/>
    <n v="1"/>
    <x v="1"/>
  </r>
  <r>
    <n v="11199007"/>
    <n v="39234"/>
    <n v="1"/>
    <x v="1"/>
  </r>
  <r>
    <n v="11199232"/>
    <n v="37135"/>
    <n v="1"/>
    <x v="1"/>
  </r>
  <r>
    <n v="11199319"/>
    <n v="35192"/>
    <n v="2"/>
    <x v="0"/>
  </r>
  <r>
    <n v="11199336"/>
    <n v="39100"/>
    <n v="1"/>
    <x v="1"/>
  </r>
  <r>
    <n v="11199347"/>
    <n v="37246"/>
    <n v="2"/>
    <x v="0"/>
  </r>
  <r>
    <n v="11199351"/>
    <n v="19463"/>
    <n v="1"/>
    <x v="1"/>
  </r>
  <r>
    <n v="11199636"/>
    <n v="30301"/>
    <n v="1"/>
    <x v="1"/>
  </r>
  <r>
    <n v="11199822"/>
    <n v="28110"/>
    <n v="2"/>
    <x v="0"/>
  </r>
  <r>
    <n v="11200580"/>
    <n v="39100"/>
    <n v="1"/>
    <x v="1"/>
  </r>
  <r>
    <n v="11200867"/>
    <n v="37180"/>
    <n v="3"/>
    <x v="2"/>
  </r>
  <r>
    <n v="11200876"/>
    <n v="39100"/>
    <n v="1"/>
    <x v="1"/>
  </r>
  <r>
    <n v="11200898"/>
    <n v="39234"/>
    <n v="2"/>
    <x v="1"/>
  </r>
  <r>
    <n v="11201473"/>
    <n v="37180"/>
    <n v="1"/>
    <x v="1"/>
  </r>
  <r>
    <n v="11202072"/>
    <n v="37246"/>
    <n v="2"/>
    <x v="0"/>
  </r>
  <r>
    <n v="11202290"/>
    <n v="31921"/>
    <n v="2"/>
    <x v="1"/>
  </r>
  <r>
    <n v="11202369"/>
    <n v="39100"/>
    <n v="1"/>
    <x v="1"/>
  </r>
  <r>
    <n v="11202753"/>
    <n v="44559"/>
    <n v="2"/>
    <x v="0"/>
  </r>
  <r>
    <n v="11202833"/>
    <n v="26206"/>
    <n v="1"/>
    <x v="1"/>
  </r>
  <r>
    <n v="11203521"/>
    <n v="39189"/>
    <n v="2"/>
    <x v="1"/>
  </r>
  <r>
    <n v="11203593"/>
    <n v="44559"/>
    <n v="3"/>
    <x v="3"/>
  </r>
  <r>
    <n v="11203595"/>
    <n v="39234"/>
    <n v="2"/>
    <x v="0"/>
  </r>
  <r>
    <n v="11203683"/>
    <n v="39100"/>
    <n v="1"/>
    <x v="1"/>
  </r>
  <r>
    <n v="11204021"/>
    <n v="39669"/>
    <n v="1"/>
    <x v="1"/>
  </r>
  <r>
    <n v="11204038"/>
    <n v="44559"/>
    <n v="2"/>
    <x v="0"/>
  </r>
  <r>
    <n v="11204040"/>
    <n v="44559"/>
    <n v="2"/>
    <x v="0"/>
  </r>
  <r>
    <n v="11204042"/>
    <n v="44559"/>
    <n v="2"/>
    <x v="0"/>
  </r>
  <r>
    <n v="11204116"/>
    <n v="39100"/>
    <n v="1"/>
    <x v="1"/>
  </r>
  <r>
    <n v="11204471"/>
    <n v="39100"/>
    <n v="1"/>
    <x v="1"/>
  </r>
  <r>
    <n v="11205088"/>
    <n v="39234"/>
    <n v="2"/>
    <x v="0"/>
  </r>
  <r>
    <n v="11205090"/>
    <n v="24352"/>
    <n v="3"/>
    <x v="2"/>
  </r>
  <r>
    <n v="11208049"/>
    <n v="31531"/>
    <n v="1"/>
    <x v="1"/>
  </r>
  <r>
    <n v="11208508"/>
    <n v="39234"/>
    <n v="2"/>
    <x v="1"/>
  </r>
  <r>
    <n v="11208882"/>
    <n v="39100"/>
    <n v="2"/>
    <x v="0"/>
  </r>
  <r>
    <n v="11209250"/>
    <n v="31786"/>
    <n v="1"/>
    <x v="1"/>
  </r>
  <r>
    <n v="11209538"/>
    <n v="39234"/>
    <n v="1"/>
    <x v="1"/>
  </r>
  <r>
    <n v="11209554"/>
    <n v="44559"/>
    <n v="3"/>
    <x v="2"/>
  </r>
  <r>
    <n v="11209583"/>
    <n v="35192"/>
    <n v="2"/>
    <x v="0"/>
  </r>
  <r>
    <n v="11209662"/>
    <n v="42459"/>
    <n v="2"/>
    <x v="0"/>
  </r>
  <r>
    <n v="11209673"/>
    <n v="29732"/>
    <n v="2"/>
    <x v="0"/>
  </r>
  <r>
    <n v="11209738"/>
    <n v="30301"/>
    <n v="1"/>
    <x v="1"/>
  </r>
  <r>
    <n v="11209874"/>
    <n v="37135"/>
    <n v="1"/>
    <x v="1"/>
  </r>
  <r>
    <n v="11210068"/>
    <n v="31786"/>
    <n v="1"/>
    <x v="1"/>
  </r>
  <r>
    <n v="11210262"/>
    <n v="35058"/>
    <n v="1"/>
    <x v="1"/>
  </r>
  <r>
    <n v="11210287"/>
    <n v="37615"/>
    <n v="2"/>
    <x v="0"/>
  </r>
  <r>
    <n v="11210300"/>
    <n v="44425"/>
    <n v="1"/>
    <x v="1"/>
  </r>
  <r>
    <n v="11210308"/>
    <n v="44425"/>
    <n v="1"/>
    <x v="1"/>
  </r>
  <r>
    <n v="11210329"/>
    <n v="44559"/>
    <n v="2"/>
    <x v="1"/>
  </r>
  <r>
    <n v="11210366"/>
    <n v="39100"/>
    <n v="1"/>
    <x v="1"/>
  </r>
  <r>
    <n v="11210396"/>
    <n v="32355"/>
    <n v="1"/>
    <x v="1"/>
  </r>
  <r>
    <n v="11210430"/>
    <n v="35192"/>
    <n v="2"/>
    <x v="0"/>
  </r>
  <r>
    <n v="11210663"/>
    <n v="39100"/>
    <n v="1"/>
    <x v="1"/>
  </r>
  <r>
    <n v="11210665"/>
    <n v="37200"/>
    <n v="2"/>
    <x v="0"/>
  </r>
  <r>
    <n v="11210673"/>
    <n v="30301"/>
    <n v="2"/>
    <x v="0"/>
  </r>
  <r>
    <n v="11210677"/>
    <n v="39100"/>
    <n v="1"/>
    <x v="1"/>
  </r>
  <r>
    <n v="11210678"/>
    <n v="39189"/>
    <n v="1"/>
    <x v="1"/>
  </r>
  <r>
    <n v="11210681"/>
    <n v="39234"/>
    <n v="3"/>
    <x v="2"/>
  </r>
  <r>
    <n v="11210682"/>
    <n v="39234"/>
    <n v="3"/>
    <x v="2"/>
  </r>
  <r>
    <n v="11210743"/>
    <n v="39100"/>
    <n v="1"/>
    <x v="1"/>
  </r>
  <r>
    <n v="11210777"/>
    <n v="44559"/>
    <n v="3"/>
    <x v="2"/>
  </r>
  <r>
    <n v="11210790"/>
    <n v="35146"/>
    <n v="2"/>
    <x v="0"/>
  </r>
  <r>
    <n v="11210791"/>
    <n v="30301"/>
    <n v="1"/>
    <x v="1"/>
  </r>
  <r>
    <n v="11210793"/>
    <n v="39669"/>
    <n v="1"/>
    <x v="1"/>
  </r>
  <r>
    <n v="11210849"/>
    <n v="37615"/>
    <n v="1"/>
    <x v="1"/>
  </r>
  <r>
    <n v="11210902"/>
    <n v="39100"/>
    <n v="1"/>
    <x v="1"/>
  </r>
  <r>
    <n v="11210944"/>
    <n v="44559"/>
    <n v="3"/>
    <x v="2"/>
  </r>
  <r>
    <n v="11211123"/>
    <n v="32355"/>
    <n v="1"/>
    <x v="1"/>
  </r>
  <r>
    <n v="11211125"/>
    <n v="35192"/>
    <n v="3"/>
    <x v="2"/>
  </r>
  <r>
    <n v="11211126"/>
    <n v="30301"/>
    <n v="1"/>
    <x v="1"/>
  </r>
  <r>
    <n v="11211148"/>
    <n v="44559"/>
    <n v="2"/>
    <x v="0"/>
  </r>
  <r>
    <n v="11211159"/>
    <n v="37615"/>
    <n v="1"/>
    <x v="1"/>
  </r>
  <r>
    <n v="11211175"/>
    <n v="44513"/>
    <n v="4"/>
    <x v="4"/>
  </r>
  <r>
    <n v="11211191"/>
    <n v="31921"/>
    <n v="1"/>
    <x v="1"/>
  </r>
  <r>
    <n v="11211296"/>
    <n v="42505"/>
    <n v="3"/>
    <x v="2"/>
  </r>
  <r>
    <n v="11211334"/>
    <n v="39669"/>
    <n v="1"/>
    <x v="1"/>
  </r>
  <r>
    <n v="11211347"/>
    <n v="37046"/>
    <n v="2"/>
    <x v="0"/>
  </r>
  <r>
    <n v="11211392"/>
    <n v="37200"/>
    <n v="2"/>
    <x v="0"/>
  </r>
  <r>
    <n v="11211485"/>
    <n v="30301"/>
    <n v="1"/>
    <x v="1"/>
  </r>
  <r>
    <n v="11211553"/>
    <n v="37046"/>
    <n v="1"/>
    <x v="1"/>
  </r>
  <r>
    <n v="11211578"/>
    <n v="30301"/>
    <n v="1"/>
    <x v="1"/>
  </r>
  <r>
    <n v="11211764"/>
    <n v="42505"/>
    <n v="2"/>
    <x v="0"/>
  </r>
  <r>
    <n v="11211983"/>
    <n v="31786"/>
    <n v="1"/>
    <x v="1"/>
  </r>
  <r>
    <n v="11211985"/>
    <n v="31786"/>
    <n v="1"/>
    <x v="1"/>
  </r>
  <r>
    <n v="11211986"/>
    <n v="31786"/>
    <n v="1"/>
    <x v="1"/>
  </r>
  <r>
    <n v="11212405"/>
    <n v="44559"/>
    <n v="2"/>
    <x v="0"/>
  </r>
  <r>
    <n v="11212658"/>
    <n v="37180"/>
    <n v="1"/>
    <x v="1"/>
  </r>
  <r>
    <n v="11212763"/>
    <n v="37046"/>
    <n v="1"/>
    <x v="1"/>
  </r>
  <r>
    <n v="11212788"/>
    <n v="39234"/>
    <n v="4"/>
    <x v="0"/>
  </r>
  <r>
    <n v="11212933"/>
    <n v="42505"/>
    <n v="2"/>
    <x v="0"/>
  </r>
  <r>
    <n v="11212961"/>
    <n v="39100"/>
    <n v="1"/>
    <x v="1"/>
  </r>
  <r>
    <n v="11213077"/>
    <n v="42505"/>
    <n v="2"/>
    <x v="0"/>
  </r>
  <r>
    <n v="11213133"/>
    <n v="31786"/>
    <n v="1"/>
    <x v="1"/>
  </r>
  <r>
    <n v="11213347"/>
    <n v="37046"/>
    <n v="2"/>
    <x v="0"/>
  </r>
  <r>
    <n v="11213499"/>
    <n v="44559"/>
    <n v="2"/>
    <x v="0"/>
  </r>
  <r>
    <n v="11213562"/>
    <n v="42505"/>
    <n v="2"/>
    <x v="0"/>
  </r>
  <r>
    <n v="11213863"/>
    <n v="29732"/>
    <n v="2"/>
    <x v="0"/>
  </r>
  <r>
    <n v="11214137"/>
    <n v="32355"/>
    <n v="1"/>
    <x v="1"/>
  </r>
  <r>
    <n v="11214140"/>
    <n v="32355"/>
    <n v="1"/>
    <x v="1"/>
  </r>
  <r>
    <n v="11214218"/>
    <n v="35192"/>
    <n v="2"/>
    <x v="0"/>
  </r>
  <r>
    <n v="11214256"/>
    <n v="31921"/>
    <n v="2"/>
    <x v="0"/>
  </r>
  <r>
    <n v="11214607"/>
    <n v="39669"/>
    <n v="1"/>
    <x v="1"/>
  </r>
  <r>
    <n v="11214703"/>
    <n v="31786"/>
    <n v="2"/>
    <x v="1"/>
  </r>
  <r>
    <n v="11214749"/>
    <n v="31666"/>
    <n v="2"/>
    <x v="0"/>
  </r>
  <r>
    <n v="11214754"/>
    <n v="44513"/>
    <n v="1"/>
    <x v="1"/>
  </r>
  <r>
    <n v="11214870"/>
    <n v="42505"/>
    <n v="2"/>
    <x v="0"/>
  </r>
  <r>
    <n v="11214879"/>
    <n v="39100"/>
    <n v="1"/>
    <x v="1"/>
  </r>
  <r>
    <n v="11215007"/>
    <n v="37200"/>
    <n v="2"/>
    <x v="1"/>
  </r>
  <r>
    <n v="11215060"/>
    <n v="30301"/>
    <n v="1"/>
    <x v="1"/>
  </r>
  <r>
    <n v="11215146"/>
    <n v="44559"/>
    <n v="2"/>
    <x v="0"/>
  </r>
  <r>
    <n v="11215172"/>
    <n v="37046"/>
    <n v="1"/>
    <x v="1"/>
  </r>
  <r>
    <n v="11215237"/>
    <n v="39234"/>
    <n v="2"/>
    <x v="1"/>
  </r>
  <r>
    <n v="11215648"/>
    <n v="35192"/>
    <n v="6"/>
    <x v="5"/>
  </r>
  <r>
    <n v="11216173"/>
    <n v="42505"/>
    <n v="2"/>
    <x v="0"/>
  </r>
  <r>
    <n v="11216459"/>
    <n v="39100"/>
    <n v="1"/>
    <x v="1"/>
  </r>
  <r>
    <n v="11216462"/>
    <n v="42505"/>
    <n v="2"/>
    <x v="0"/>
  </r>
  <r>
    <n v="11216471"/>
    <n v="37615"/>
    <n v="1"/>
    <x v="1"/>
  </r>
  <r>
    <n v="11216556"/>
    <n v="32355"/>
    <n v="1"/>
    <x v="1"/>
  </r>
  <r>
    <n v="11217091"/>
    <n v="44513"/>
    <n v="2"/>
    <x v="0"/>
  </r>
  <r>
    <n v="11217093"/>
    <n v="29821"/>
    <n v="1"/>
    <x v="1"/>
  </r>
  <r>
    <n v="11217102"/>
    <n v="39669"/>
    <n v="1"/>
    <x v="1"/>
  </r>
  <r>
    <n v="11217103"/>
    <n v="42371"/>
    <n v="2"/>
    <x v="0"/>
  </r>
  <r>
    <n v="11217105"/>
    <n v="37200"/>
    <n v="3"/>
    <x v="2"/>
  </r>
  <r>
    <n v="11217257"/>
    <n v="39100"/>
    <n v="1"/>
    <x v="1"/>
  </r>
  <r>
    <n v="11217538"/>
    <n v="39100"/>
    <n v="1"/>
    <x v="1"/>
  </r>
  <r>
    <n v="11217736"/>
    <n v="37615"/>
    <n v="1"/>
    <x v="1"/>
  </r>
  <r>
    <n v="11217900"/>
    <n v="37046"/>
    <n v="2"/>
    <x v="0"/>
  </r>
  <r>
    <n v="11217964"/>
    <n v="42505"/>
    <n v="4"/>
    <x v="4"/>
  </r>
  <r>
    <n v="11217974"/>
    <n v="39669"/>
    <n v="1"/>
    <x v="1"/>
  </r>
  <r>
    <n v="11218156"/>
    <n v="39669"/>
    <n v="1"/>
    <x v="1"/>
  </r>
  <r>
    <n v="11218268"/>
    <n v="37246"/>
    <n v="3"/>
    <x v="3"/>
  </r>
  <r>
    <n v="11218271"/>
    <n v="39234"/>
    <n v="2"/>
    <x v="1"/>
  </r>
  <r>
    <n v="11218360"/>
    <n v="39100"/>
    <n v="1"/>
    <x v="1"/>
  </r>
  <r>
    <n v="11218454"/>
    <n v="31875"/>
    <n v="1"/>
    <x v="1"/>
  </r>
  <r>
    <n v="11218535"/>
    <n v="39100"/>
    <n v="1"/>
    <x v="1"/>
  </r>
  <r>
    <n v="11218773"/>
    <n v="44559"/>
    <n v="3"/>
    <x v="2"/>
  </r>
  <r>
    <n v="11218963"/>
    <n v="35146"/>
    <n v="2"/>
    <x v="0"/>
  </r>
  <r>
    <n v="11219076"/>
    <n v="37200"/>
    <n v="4"/>
    <x v="4"/>
  </r>
  <r>
    <n v="11219478"/>
    <n v="31921"/>
    <n v="2"/>
    <x v="0"/>
  </r>
  <r>
    <n v="11219509"/>
    <n v="39100"/>
    <n v="1"/>
    <x v="1"/>
  </r>
  <r>
    <n v="11219810"/>
    <n v="42505"/>
    <n v="2"/>
    <x v="0"/>
  </r>
  <r>
    <n v="11220074"/>
    <n v="39100"/>
    <n v="1"/>
    <x v="1"/>
  </r>
  <r>
    <n v="11220124"/>
    <n v="29867"/>
    <n v="1"/>
    <x v="1"/>
  </r>
  <r>
    <n v="11220883"/>
    <n v="39234"/>
    <n v="2"/>
    <x v="0"/>
  </r>
  <r>
    <n v="11220918"/>
    <n v="39100"/>
    <n v="1"/>
    <x v="1"/>
  </r>
  <r>
    <n v="11221450"/>
    <n v="39100"/>
    <n v="1"/>
    <x v="1"/>
  </r>
  <r>
    <n v="11222367"/>
    <n v="39100"/>
    <n v="1"/>
    <x v="1"/>
  </r>
  <r>
    <n v="11222850"/>
    <n v="39234"/>
    <n v="2"/>
    <x v="0"/>
  </r>
  <r>
    <n v="11223236"/>
    <n v="37046"/>
    <n v="1"/>
    <x v="1"/>
  </r>
  <r>
    <n v="11223696"/>
    <n v="37246"/>
    <n v="4"/>
    <x v="4"/>
  </r>
  <r>
    <n v="11223834"/>
    <n v="42505"/>
    <n v="2"/>
    <x v="0"/>
  </r>
  <r>
    <n v="11223840"/>
    <n v="37180"/>
    <n v="2"/>
    <x v="0"/>
  </r>
  <r>
    <n v="11224319"/>
    <n v="37246"/>
    <n v="4"/>
    <x v="4"/>
  </r>
  <r>
    <n v="11224454"/>
    <n v="37246"/>
    <n v="2"/>
    <x v="0"/>
  </r>
  <r>
    <n v="11224458"/>
    <n v="39100"/>
    <n v="3"/>
    <x v="2"/>
  </r>
  <r>
    <n v="11224684"/>
    <n v="31921"/>
    <n v="2"/>
    <x v="0"/>
  </r>
  <r>
    <n v="11224952"/>
    <n v="39100"/>
    <n v="1"/>
    <x v="1"/>
  </r>
  <r>
    <n v="11225765"/>
    <n v="42505"/>
    <n v="2"/>
    <x v="0"/>
  </r>
  <r>
    <n v="11225960"/>
    <n v="39100"/>
    <n v="1"/>
    <x v="1"/>
  </r>
  <r>
    <n v="11226320"/>
    <n v="39669"/>
    <n v="1"/>
    <x v="1"/>
  </r>
  <r>
    <n v="11226377"/>
    <n v="31786"/>
    <n v="1"/>
    <x v="1"/>
  </r>
  <r>
    <n v="11226388"/>
    <n v="42505"/>
    <n v="2"/>
    <x v="0"/>
  </r>
  <r>
    <n v="11227217"/>
    <n v="18894"/>
    <n v="1"/>
    <x v="1"/>
  </r>
  <r>
    <n v="11227223"/>
    <n v="39100"/>
    <n v="1"/>
    <x v="1"/>
  </r>
  <r>
    <n v="11227682"/>
    <n v="42505"/>
    <n v="2"/>
    <x v="0"/>
  </r>
  <r>
    <n v="11227840"/>
    <n v="39234"/>
    <n v="1"/>
    <x v="1"/>
  </r>
  <r>
    <n v="11228949"/>
    <n v="44559"/>
    <n v="4"/>
    <x v="4"/>
  </r>
  <r>
    <n v="11229027"/>
    <n v="39100"/>
    <n v="1"/>
    <x v="1"/>
  </r>
  <r>
    <n v="11229716"/>
    <n v="44559"/>
    <n v="5"/>
    <x v="6"/>
  </r>
  <r>
    <n v="11231114"/>
    <n v="31786"/>
    <n v="2"/>
    <x v="0"/>
  </r>
  <r>
    <n v="11231184"/>
    <n v="39100"/>
    <n v="1"/>
    <x v="1"/>
  </r>
  <r>
    <n v="11232170"/>
    <n v="39100"/>
    <n v="1"/>
    <x v="1"/>
  </r>
  <r>
    <n v="11232308"/>
    <n v="39100"/>
    <n v="1"/>
    <x v="1"/>
  </r>
  <r>
    <n v="11232452"/>
    <n v="44559"/>
    <n v="3"/>
    <x v="2"/>
  </r>
  <r>
    <n v="11233576"/>
    <n v="44425"/>
    <n v="1"/>
    <x v="1"/>
  </r>
  <r>
    <n v="11233635"/>
    <n v="39100"/>
    <n v="3"/>
    <x v="3"/>
  </r>
  <r>
    <n v="11233850"/>
    <n v="37246"/>
    <n v="4"/>
    <x v="4"/>
  </r>
  <r>
    <n v="11234121"/>
    <n v="37246"/>
    <n v="5"/>
    <x v="6"/>
  </r>
  <r>
    <n v="11234137"/>
    <n v="39234"/>
    <n v="1"/>
    <x v="1"/>
  </r>
  <r>
    <n v="11235755"/>
    <n v="44559"/>
    <n v="2"/>
    <x v="0"/>
  </r>
  <r>
    <n v="11235946"/>
    <n v="39100"/>
    <n v="1"/>
    <x v="1"/>
  </r>
  <r>
    <n v="11235950"/>
    <n v="39189"/>
    <n v="1"/>
    <x v="1"/>
  </r>
  <r>
    <n v="11235954"/>
    <n v="39100"/>
    <n v="1"/>
    <x v="1"/>
  </r>
  <r>
    <n v="11237391"/>
    <n v="44425"/>
    <n v="1"/>
    <x v="1"/>
  </r>
  <r>
    <n v="11238085"/>
    <n v="39234"/>
    <n v="1"/>
    <x v="1"/>
  </r>
  <r>
    <n v="11238089"/>
    <n v="44559"/>
    <n v="2"/>
    <x v="1"/>
  </r>
  <r>
    <n v="11238222"/>
    <n v="39234"/>
    <n v="2"/>
    <x v="0"/>
  </r>
  <r>
    <n v="11238568"/>
    <n v="44559"/>
    <n v="2"/>
    <x v="0"/>
  </r>
  <r>
    <n v="11238570"/>
    <n v="44559"/>
    <n v="2"/>
    <x v="0"/>
  </r>
  <r>
    <n v="11238649"/>
    <n v="39189"/>
    <n v="1"/>
    <x v="1"/>
  </r>
  <r>
    <n v="11238650"/>
    <n v="39234"/>
    <n v="2"/>
    <x v="1"/>
  </r>
  <r>
    <n v="11238661"/>
    <n v="39669"/>
    <n v="1"/>
    <x v="1"/>
  </r>
  <r>
    <n v="11239620"/>
    <n v="44559"/>
    <n v="6"/>
    <x v="2"/>
  </r>
  <r>
    <n v="11241397"/>
    <n v="24307"/>
    <n v="3"/>
    <x v="3"/>
  </r>
  <r>
    <n v="11241440"/>
    <n v="44559"/>
    <n v="2"/>
    <x v="0"/>
  </r>
  <r>
    <n v="11241740"/>
    <n v="39234"/>
    <n v="2"/>
    <x v="0"/>
  </r>
  <r>
    <n v="11241931"/>
    <n v="39669"/>
    <n v="1"/>
    <x v="1"/>
  </r>
  <r>
    <n v="11241934"/>
    <n v="37615"/>
    <n v="1"/>
    <x v="1"/>
  </r>
  <r>
    <n v="11242573"/>
    <n v="37246"/>
    <n v="6"/>
    <x v="2"/>
  </r>
  <r>
    <n v="11242678"/>
    <n v="44559"/>
    <n v="3"/>
    <x v="2"/>
  </r>
  <r>
    <n v="11242726"/>
    <n v="29732"/>
    <n v="1"/>
    <x v="1"/>
  </r>
  <r>
    <n v="11242874"/>
    <n v="32355"/>
    <n v="1"/>
    <x v="1"/>
  </r>
  <r>
    <n v="11243806"/>
    <n v="39234"/>
    <n v="2"/>
    <x v="0"/>
  </r>
  <r>
    <n v="11244967"/>
    <n v="39100"/>
    <n v="3"/>
    <x v="3"/>
  </r>
  <r>
    <n v="11245045"/>
    <n v="37246"/>
    <n v="2"/>
    <x v="0"/>
  </r>
  <r>
    <n v="11245074"/>
    <n v="44559"/>
    <n v="5"/>
    <x v="6"/>
  </r>
  <r>
    <n v="11245468"/>
    <n v="37615"/>
    <n v="1"/>
    <x v="1"/>
  </r>
  <r>
    <n v="11245767"/>
    <n v="39234"/>
    <n v="2"/>
    <x v="1"/>
  </r>
  <r>
    <n v="11246272"/>
    <n v="39669"/>
    <n v="1"/>
    <x v="1"/>
  </r>
  <r>
    <n v="11246668"/>
    <n v="26296"/>
    <n v="1"/>
    <x v="1"/>
  </r>
  <r>
    <n v="11246671"/>
    <n v="39100"/>
    <n v="1"/>
    <x v="1"/>
  </r>
  <r>
    <n v="11246676"/>
    <n v="39234"/>
    <n v="1"/>
    <x v="1"/>
  </r>
  <r>
    <n v="11248122"/>
    <n v="39234"/>
    <n v="3"/>
    <x v="2"/>
  </r>
  <r>
    <n v="11248272"/>
    <n v="39234"/>
    <n v="1"/>
    <x v="1"/>
  </r>
  <r>
    <n v="11248273"/>
    <n v="44559"/>
    <n v="1"/>
    <x v="1"/>
  </r>
  <r>
    <n v="11248800"/>
    <n v="39234"/>
    <n v="2"/>
    <x v="0"/>
  </r>
  <r>
    <n v="11249085"/>
    <n v="37246"/>
    <n v="7"/>
    <x v="7"/>
  </r>
  <r>
    <n v="11249094"/>
    <n v="31666"/>
    <n v="7"/>
    <x v="7"/>
  </r>
  <r>
    <n v="11249307"/>
    <n v="44513"/>
    <n v="1"/>
    <x v="1"/>
  </r>
  <r>
    <n v="11249342"/>
    <n v="44559"/>
    <n v="8"/>
    <x v="4"/>
  </r>
  <r>
    <n v="11249810"/>
    <n v="44559"/>
    <n v="2"/>
    <x v="0"/>
  </r>
  <r>
    <n v="11249813"/>
    <n v="37200"/>
    <n v="2"/>
    <x v="0"/>
  </r>
  <r>
    <n v="11249815"/>
    <n v="44559"/>
    <n v="2"/>
    <x v="0"/>
  </r>
  <r>
    <n v="11249816"/>
    <n v="44559"/>
    <n v="3"/>
    <x v="2"/>
  </r>
  <r>
    <n v="11249818"/>
    <n v="39669"/>
    <n v="1"/>
    <x v="1"/>
  </r>
  <r>
    <n v="11249992"/>
    <n v="37246"/>
    <n v="4"/>
    <x v="4"/>
  </r>
  <r>
    <n v="11250033"/>
    <n v="44559"/>
    <n v="3"/>
    <x v="3"/>
  </r>
  <r>
    <n v="11250035"/>
    <n v="37246"/>
    <n v="3"/>
    <x v="3"/>
  </r>
  <r>
    <n v="11250037"/>
    <n v="44559"/>
    <n v="2"/>
    <x v="0"/>
  </r>
  <r>
    <n v="11250063"/>
    <n v="31666"/>
    <n v="2"/>
    <x v="0"/>
  </r>
  <r>
    <n v="11250649"/>
    <n v="31875"/>
    <n v="1"/>
    <x v="1"/>
  </r>
  <r>
    <n v="11251176"/>
    <n v="39234"/>
    <n v="3"/>
    <x v="2"/>
  </r>
  <r>
    <n v="11251179"/>
    <n v="26206"/>
    <n v="1"/>
    <x v="1"/>
  </r>
  <r>
    <n v="11251184"/>
    <n v="19463"/>
    <n v="1"/>
    <x v="1"/>
  </r>
  <r>
    <n v="11251768"/>
    <n v="37246"/>
    <n v="3"/>
    <x v="2"/>
  </r>
  <r>
    <n v="11253709"/>
    <n v="39100"/>
    <n v="1"/>
    <x v="1"/>
  </r>
  <r>
    <n v="11253886"/>
    <n v="44559"/>
    <n v="3"/>
    <x v="2"/>
  </r>
  <r>
    <n v="11254198"/>
    <n v="44559"/>
    <n v="2"/>
    <x v="0"/>
  </r>
  <r>
    <n v="11254200"/>
    <n v="39669"/>
    <n v="1"/>
    <x v="1"/>
  </r>
  <r>
    <n v="11255504"/>
    <n v="31786"/>
    <n v="1"/>
    <x v="1"/>
  </r>
  <r>
    <n v="11255513"/>
    <n v="44559"/>
    <n v="3"/>
    <x v="3"/>
  </r>
  <r>
    <n v="11255539"/>
    <n v="44559"/>
    <n v="2"/>
    <x v="0"/>
  </r>
  <r>
    <n v="11255557"/>
    <n v="39189"/>
    <n v="1"/>
    <x v="1"/>
  </r>
  <r>
    <n v="11255561"/>
    <n v="31620"/>
    <n v="3"/>
    <x v="2"/>
  </r>
  <r>
    <n v="11255564"/>
    <n v="39100"/>
    <n v="1"/>
    <x v="1"/>
  </r>
  <r>
    <n v="11255573"/>
    <n v="37246"/>
    <n v="3"/>
    <x v="3"/>
  </r>
  <r>
    <n v="11255576"/>
    <n v="37246"/>
    <n v="3"/>
    <x v="3"/>
  </r>
  <r>
    <n v="11255585"/>
    <n v="39234"/>
    <n v="1"/>
    <x v="1"/>
  </r>
  <r>
    <n v="11255586"/>
    <n v="31786"/>
    <n v="1"/>
    <x v="1"/>
  </r>
  <r>
    <n v="11255587"/>
    <n v="39100"/>
    <n v="1"/>
    <x v="1"/>
  </r>
  <r>
    <n v="11255593"/>
    <n v="39669"/>
    <n v="1"/>
    <x v="1"/>
  </r>
  <r>
    <n v="11255628"/>
    <n v="31921"/>
    <n v="2"/>
    <x v="1"/>
  </r>
  <r>
    <n v="11255631"/>
    <n v="31921"/>
    <n v="1"/>
    <x v="1"/>
  </r>
  <r>
    <n v="11256658"/>
    <n v="44559"/>
    <n v="2"/>
    <x v="1"/>
  </r>
  <r>
    <n v="11257681"/>
    <n v="39669"/>
    <n v="1"/>
    <x v="1"/>
  </r>
  <r>
    <n v="11258084"/>
    <n v="44559"/>
    <n v="4"/>
    <x v="4"/>
  </r>
  <r>
    <n v="11258090"/>
    <n v="44559"/>
    <n v="3"/>
    <x v="3"/>
  </r>
  <r>
    <n v="11258099"/>
    <n v="35192"/>
    <n v="5"/>
    <x v="6"/>
  </r>
  <r>
    <n v="11258134"/>
    <n v="35192"/>
    <n v="8"/>
    <x v="4"/>
  </r>
  <r>
    <n v="11258137"/>
    <n v="32355"/>
    <n v="2"/>
    <x v="0"/>
  </r>
  <r>
    <n v="11258581"/>
    <n v="37200"/>
    <n v="4"/>
    <x v="0"/>
  </r>
  <r>
    <n v="11258582"/>
    <n v="35192"/>
    <n v="8"/>
    <x v="4"/>
  </r>
  <r>
    <n v="11258584"/>
    <n v="37246"/>
    <n v="4"/>
    <x v="0"/>
  </r>
  <r>
    <n v="11258596"/>
    <n v="39669"/>
    <n v="1"/>
    <x v="1"/>
  </r>
  <r>
    <n v="11258597"/>
    <n v="39669"/>
    <n v="2"/>
    <x v="1"/>
  </r>
  <r>
    <n v="11258598"/>
    <n v="44559"/>
    <n v="2"/>
    <x v="0"/>
  </r>
  <r>
    <n v="11258600"/>
    <n v="44559"/>
    <n v="2"/>
    <x v="0"/>
  </r>
  <r>
    <n v="11258604"/>
    <n v="44425"/>
    <n v="2"/>
    <x v="0"/>
  </r>
  <r>
    <n v="11258606"/>
    <n v="44513"/>
    <n v="2"/>
    <x v="1"/>
  </r>
  <r>
    <n v="11258621"/>
    <n v="26206"/>
    <n v="1"/>
    <x v="1"/>
  </r>
  <r>
    <n v="11258670"/>
    <n v="37246"/>
    <n v="5"/>
    <x v="6"/>
  </r>
  <r>
    <n v="11258681"/>
    <n v="44559"/>
    <n v="2"/>
    <x v="1"/>
  </r>
  <r>
    <n v="11258713"/>
    <n v="39669"/>
    <n v="1"/>
    <x v="1"/>
  </r>
  <r>
    <n v="11258731"/>
    <n v="44559"/>
    <n v="4"/>
    <x v="0"/>
  </r>
  <r>
    <n v="11258741"/>
    <n v="39100"/>
    <n v="1"/>
    <x v="1"/>
  </r>
  <r>
    <n v="11258764"/>
    <n v="39669"/>
    <n v="1"/>
    <x v="1"/>
  </r>
  <r>
    <n v="11258773"/>
    <n v="39100"/>
    <n v="1"/>
    <x v="1"/>
  </r>
  <r>
    <n v="11258846"/>
    <n v="30301"/>
    <n v="2"/>
    <x v="0"/>
  </r>
  <r>
    <n v="11258847"/>
    <n v="32355"/>
    <n v="2"/>
    <x v="0"/>
  </r>
  <r>
    <n v="11258862"/>
    <n v="39669"/>
    <n v="1"/>
    <x v="1"/>
  </r>
  <r>
    <n v="11260761"/>
    <n v="44559"/>
    <n v="3"/>
    <x v="3"/>
  </r>
  <r>
    <n v="11260767"/>
    <n v="39234"/>
    <n v="3"/>
    <x v="3"/>
  </r>
  <r>
    <n v="11260802"/>
    <n v="44559"/>
    <n v="2"/>
    <x v="1"/>
  </r>
  <r>
    <n v="11260804"/>
    <n v="44559"/>
    <n v="5"/>
    <x v="6"/>
  </r>
  <r>
    <n v="11260813"/>
    <n v="44559"/>
    <n v="2"/>
    <x v="0"/>
  </r>
  <r>
    <n v="11260814"/>
    <n v="44559"/>
    <n v="4"/>
    <x v="4"/>
  </r>
  <r>
    <n v="11260838"/>
    <n v="32355"/>
    <n v="2"/>
    <x v="0"/>
  </r>
  <r>
    <n v="11260861"/>
    <n v="39669"/>
    <n v="2"/>
    <x v="1"/>
  </r>
  <r>
    <n v="11260862"/>
    <n v="39669"/>
    <n v="1"/>
    <x v="1"/>
  </r>
  <r>
    <n v="11260863"/>
    <n v="44559"/>
    <n v="2"/>
    <x v="1"/>
  </r>
  <r>
    <n v="11260881"/>
    <n v="39189"/>
    <n v="1"/>
    <x v="1"/>
  </r>
  <r>
    <n v="11260895"/>
    <n v="37200"/>
    <n v="3"/>
    <x v="3"/>
  </r>
  <r>
    <n v="11260906"/>
    <n v="44559"/>
    <n v="4"/>
    <x v="0"/>
  </r>
  <r>
    <n v="11260907"/>
    <n v="44559"/>
    <n v="3"/>
    <x v="3"/>
  </r>
  <r>
    <n v="11260920"/>
    <n v="31786"/>
    <n v="3"/>
    <x v="3"/>
  </r>
  <r>
    <n v="11260932"/>
    <n v="39669"/>
    <n v="1"/>
    <x v="1"/>
  </r>
  <r>
    <n v="11261065"/>
    <n v="44559"/>
    <n v="4"/>
    <x v="4"/>
  </r>
  <r>
    <n v="11261066"/>
    <n v="44559"/>
    <n v="2"/>
    <x v="0"/>
  </r>
  <r>
    <n v="11261242"/>
    <n v="39669"/>
    <n v="2"/>
    <x v="1"/>
  </r>
  <r>
    <n v="11261244"/>
    <n v="39669"/>
    <n v="1"/>
    <x v="1"/>
  </r>
  <r>
    <n v="11261245"/>
    <n v="44559"/>
    <n v="2"/>
    <x v="1"/>
  </r>
  <r>
    <n v="11261314"/>
    <n v="39669"/>
    <n v="1"/>
    <x v="1"/>
  </r>
  <r>
    <n v="11261381"/>
    <n v="44559"/>
    <n v="3"/>
    <x v="3"/>
  </r>
  <r>
    <n v="11261460"/>
    <n v="44559"/>
    <n v="3"/>
    <x v="3"/>
  </r>
  <r>
    <n v="11261480"/>
    <n v="44559"/>
    <n v="4"/>
    <x v="0"/>
  </r>
  <r>
    <n v="11261901"/>
    <n v="37246"/>
    <n v="4"/>
    <x v="0"/>
  </r>
  <r>
    <n v="11261909"/>
    <n v="39669"/>
    <n v="1"/>
    <x v="1"/>
  </r>
  <r>
    <n v="11261910"/>
    <n v="39669"/>
    <n v="2"/>
    <x v="1"/>
  </r>
  <r>
    <n v="11261911"/>
    <n v="37246"/>
    <n v="3"/>
    <x v="3"/>
  </r>
  <r>
    <n v="11261993"/>
    <n v="39669"/>
    <n v="2"/>
    <x v="1"/>
  </r>
  <r>
    <n v="11262170"/>
    <n v="44559"/>
    <n v="3"/>
    <x v="3"/>
  </r>
  <r>
    <n v="11262172"/>
    <n v="44559"/>
    <n v="5"/>
    <x v="6"/>
  </r>
  <r>
    <n v="11262764"/>
    <n v="44559"/>
    <n v="2"/>
    <x v="0"/>
  </r>
  <r>
    <n v="11262777"/>
    <n v="44559"/>
    <n v="2"/>
    <x v="0"/>
  </r>
  <r>
    <n v="11262798"/>
    <n v="44559"/>
    <n v="3"/>
    <x v="3"/>
  </r>
  <r>
    <n v="11262906"/>
    <n v="39100"/>
    <n v="2"/>
    <x v="0"/>
  </r>
  <r>
    <n v="11263620"/>
    <n v="37246"/>
    <n v="3"/>
    <x v="3"/>
  </r>
  <r>
    <n v="11263621"/>
    <n v="37246"/>
    <n v="3"/>
    <x v="3"/>
  </r>
  <r>
    <n v="11263622"/>
    <n v="32355"/>
    <n v="2"/>
    <x v="0"/>
  </r>
  <r>
    <n v="11263627"/>
    <n v="39234"/>
    <n v="1"/>
    <x v="1"/>
  </r>
  <r>
    <n v="11263686"/>
    <n v="44559"/>
    <n v="2"/>
    <x v="1"/>
  </r>
  <r>
    <n v="11263687"/>
    <n v="39100"/>
    <n v="1"/>
    <x v="1"/>
  </r>
  <r>
    <n v="11263688"/>
    <n v="39669"/>
    <n v="1"/>
    <x v="1"/>
  </r>
  <r>
    <n v="11263689"/>
    <n v="39669"/>
    <n v="1"/>
    <x v="1"/>
  </r>
  <r>
    <n v="11263690"/>
    <n v="44559"/>
    <n v="2"/>
    <x v="1"/>
  </r>
  <r>
    <n v="11263694"/>
    <n v="32355"/>
    <n v="2"/>
    <x v="0"/>
  </r>
  <r>
    <n v="11263711"/>
    <n v="39100"/>
    <n v="1"/>
    <x v="1"/>
  </r>
  <r>
    <n v="11263713"/>
    <n v="32355"/>
    <n v="2"/>
    <x v="0"/>
  </r>
  <r>
    <n v="11263716"/>
    <n v="39669"/>
    <n v="1"/>
    <x v="1"/>
  </r>
  <r>
    <n v="11263718"/>
    <n v="44559"/>
    <n v="2"/>
    <x v="1"/>
  </r>
  <r>
    <n v="11263727"/>
    <n v="44559"/>
    <n v="2"/>
    <x v="1"/>
  </r>
  <r>
    <n v="11263730"/>
    <n v="44513"/>
    <n v="2"/>
    <x v="1"/>
  </r>
  <r>
    <n v="11263833"/>
    <n v="44559"/>
    <n v="2"/>
    <x v="1"/>
  </r>
  <r>
    <n v="11263834"/>
    <n v="39669"/>
    <n v="1"/>
    <x v="1"/>
  </r>
  <r>
    <n v="11263848"/>
    <n v="26206"/>
    <n v="1"/>
    <x v="1"/>
  </r>
  <r>
    <n v="11263858"/>
    <n v="32355"/>
    <n v="2"/>
    <x v="0"/>
  </r>
  <r>
    <n v="11264109"/>
    <n v="37246"/>
    <n v="6"/>
    <x v="2"/>
  </r>
  <r>
    <n v="11264171"/>
    <n v="37246"/>
    <n v="3"/>
    <x v="3"/>
  </r>
  <r>
    <n v="11264172"/>
    <n v="44559"/>
    <n v="2"/>
    <x v="1"/>
  </r>
  <r>
    <n v="11264175"/>
    <n v="44559"/>
    <n v="2"/>
    <x v="1"/>
  </r>
  <r>
    <n v="11264176"/>
    <n v="39669"/>
    <n v="1"/>
    <x v="1"/>
  </r>
  <r>
    <n v="11264274"/>
    <n v="39669"/>
    <n v="2"/>
    <x v="1"/>
  </r>
  <r>
    <n v="11264276"/>
    <n v="39669"/>
    <n v="1"/>
    <x v="1"/>
  </r>
  <r>
    <n v="11264278"/>
    <n v="32355"/>
    <n v="3"/>
    <x v="3"/>
  </r>
  <r>
    <n v="11264385"/>
    <n v="44559"/>
    <n v="3"/>
    <x v="3"/>
  </r>
  <r>
    <n v="11264387"/>
    <n v="44559"/>
    <n v="5"/>
    <x v="6"/>
  </r>
  <r>
    <n v="11264548"/>
    <n v="32355"/>
    <n v="2"/>
    <x v="0"/>
  </r>
  <r>
    <n v="11264617"/>
    <n v="39234"/>
    <n v="3"/>
    <x v="2"/>
  </r>
  <r>
    <n v="11264619"/>
    <n v="37246"/>
    <n v="6"/>
    <x v="2"/>
  </r>
  <r>
    <n v="11264621"/>
    <n v="31921"/>
    <n v="4"/>
    <x v="0"/>
  </r>
  <r>
    <n v="11264622"/>
    <n v="39234"/>
    <n v="4"/>
    <x v="0"/>
  </r>
  <r>
    <n v="11264679"/>
    <n v="37246"/>
    <n v="7"/>
    <x v="7"/>
  </r>
  <r>
    <n v="11264680"/>
    <n v="44559"/>
    <n v="5"/>
    <x v="6"/>
  </r>
  <r>
    <n v="11264983"/>
    <n v="39234"/>
    <n v="2"/>
    <x v="0"/>
  </r>
  <r>
    <n v="11265053"/>
    <n v="39234"/>
    <n v="3"/>
    <x v="2"/>
  </r>
  <r>
    <n v="11265054"/>
    <n v="37246"/>
    <n v="4"/>
    <x v="0"/>
  </r>
  <r>
    <n v="11265071"/>
    <n v="39100"/>
    <n v="3"/>
    <x v="3"/>
  </r>
  <r>
    <n v="11265209"/>
    <n v="39234"/>
    <n v="3"/>
    <x v="2"/>
  </r>
  <r>
    <n v="11266022"/>
    <n v="44559"/>
    <n v="4"/>
    <x v="0"/>
  </r>
  <r>
    <n v="11266046"/>
    <n v="39669"/>
    <n v="2"/>
    <x v="1"/>
  </r>
  <r>
    <n v="11266047"/>
    <n v="39669"/>
    <n v="1"/>
    <x v="1"/>
  </r>
  <r>
    <n v="11266165"/>
    <n v="39234"/>
    <n v="4"/>
    <x v="0"/>
  </r>
  <r>
    <n v="11266166"/>
    <n v="31921"/>
    <n v="3"/>
    <x v="2"/>
  </r>
  <r>
    <n v="11266167"/>
    <n v="31921"/>
    <n v="3"/>
    <x v="2"/>
  </r>
  <r>
    <n v="11266268"/>
    <n v="39669"/>
    <n v="1"/>
    <x v="1"/>
  </r>
  <r>
    <n v="11266551"/>
    <n v="30301"/>
    <n v="2"/>
    <x v="0"/>
  </r>
  <r>
    <n v="11266552"/>
    <n v="35192"/>
    <n v="3"/>
    <x v="3"/>
  </r>
  <r>
    <n v="11266553"/>
    <n v="39669"/>
    <n v="1"/>
    <x v="1"/>
  </r>
  <r>
    <n v="11266561"/>
    <n v="30301"/>
    <n v="2"/>
    <x v="0"/>
  </r>
  <r>
    <n v="11266571"/>
    <n v="39100"/>
    <n v="1"/>
    <x v="1"/>
  </r>
  <r>
    <n v="11266630"/>
    <n v="35192"/>
    <n v="4"/>
    <x v="0"/>
  </r>
  <r>
    <n v="11266673"/>
    <n v="32355"/>
    <n v="2"/>
    <x v="0"/>
  </r>
  <r>
    <n v="11266741"/>
    <n v="39234"/>
    <n v="3"/>
    <x v="3"/>
  </r>
  <r>
    <n v="11266755"/>
    <n v="44559"/>
    <n v="3"/>
    <x v="3"/>
  </r>
  <r>
    <n v="11266824"/>
    <n v="44559"/>
    <n v="4"/>
    <x v="0"/>
  </r>
  <r>
    <n v="11266840"/>
    <n v="37246"/>
    <n v="4"/>
    <x v="0"/>
  </r>
  <r>
    <n v="11266842"/>
    <n v="32355"/>
    <n v="2"/>
    <x v="0"/>
  </r>
  <r>
    <n v="11266845"/>
    <n v="39100"/>
    <n v="1"/>
    <x v="1"/>
  </r>
  <r>
    <n v="11266846"/>
    <n v="44559"/>
    <n v="4"/>
    <x v="4"/>
  </r>
  <r>
    <n v="11266905"/>
    <n v="44559"/>
    <n v="2"/>
    <x v="1"/>
  </r>
  <r>
    <n v="11266906"/>
    <n v="37246"/>
    <n v="3"/>
    <x v="3"/>
  </r>
  <r>
    <n v="11266907"/>
    <n v="39669"/>
    <n v="1"/>
    <x v="1"/>
  </r>
  <r>
    <n v="11267029"/>
    <n v="44559"/>
    <n v="3"/>
    <x v="3"/>
  </r>
  <r>
    <n v="11267030"/>
    <n v="44559"/>
    <n v="4"/>
    <x v="0"/>
  </r>
  <r>
    <n v="11267088"/>
    <n v="39100"/>
    <n v="2"/>
    <x v="1"/>
  </r>
  <r>
    <n v="11267119"/>
    <n v="35192"/>
    <n v="5"/>
    <x v="6"/>
  </r>
  <r>
    <n v="11267381"/>
    <n v="44513"/>
    <n v="2"/>
    <x v="1"/>
  </r>
  <r>
    <n v="11267532"/>
    <n v="39669"/>
    <n v="2"/>
    <x v="1"/>
  </r>
  <r>
    <n v="11267533"/>
    <n v="39669"/>
    <n v="1"/>
    <x v="1"/>
  </r>
  <r>
    <n v="11267733"/>
    <n v="44559"/>
    <n v="4"/>
    <x v="0"/>
  </r>
  <r>
    <n v="11268063"/>
    <n v="31921"/>
    <n v="4"/>
    <x v="0"/>
  </r>
  <r>
    <n v="11268064"/>
    <n v="39100"/>
    <n v="1"/>
    <x v="1"/>
  </r>
  <r>
    <n v="11268069"/>
    <n v="44559"/>
    <n v="5"/>
    <x v="6"/>
  </r>
  <r>
    <n v="11268431"/>
    <n v="37246"/>
    <n v="5"/>
    <x v="6"/>
  </r>
  <r>
    <n v="11268876"/>
    <n v="44559"/>
    <n v="5"/>
    <x v="6"/>
  </r>
  <r>
    <n v="11268938"/>
    <n v="39234"/>
    <n v="3"/>
    <x v="2"/>
  </r>
  <r>
    <n v="11268945"/>
    <n v="44559"/>
    <n v="4"/>
    <x v="0"/>
  </r>
  <r>
    <n v="11268947"/>
    <n v="44559"/>
    <n v="3"/>
    <x v="3"/>
  </r>
  <r>
    <n v="11269015"/>
    <n v="31921"/>
    <n v="3"/>
    <x v="2"/>
  </r>
  <r>
    <n v="11269233"/>
    <n v="39669"/>
    <n v="1"/>
    <x v="1"/>
  </r>
  <r>
    <n v="11269242"/>
    <n v="39669"/>
    <n v="1"/>
    <x v="1"/>
  </r>
  <r>
    <n v="11269632"/>
    <n v="37246"/>
    <n v="7"/>
    <x v="7"/>
  </r>
  <r>
    <n v="11269633"/>
    <n v="39234"/>
    <n v="4"/>
    <x v="0"/>
  </r>
  <r>
    <n v="11269805"/>
    <n v="39234"/>
    <n v="3"/>
    <x v="2"/>
  </r>
  <r>
    <n v="11269806"/>
    <n v="31921"/>
    <n v="4"/>
    <x v="0"/>
  </r>
  <r>
    <n v="11269807"/>
    <n v="39234"/>
    <n v="4"/>
    <x v="0"/>
  </r>
  <r>
    <n v="11269885"/>
    <n v="39669"/>
    <n v="1"/>
    <x v="1"/>
  </r>
  <r>
    <n v="11269920"/>
    <n v="44559"/>
    <n v="3"/>
    <x v="3"/>
  </r>
  <r>
    <n v="11269921"/>
    <n v="44559"/>
    <n v="2"/>
    <x v="1"/>
  </r>
  <r>
    <n v="11270668"/>
    <n v="37246"/>
    <n v="5"/>
    <x v="6"/>
  </r>
  <r>
    <n v="11270673"/>
    <n v="44559"/>
    <n v="4"/>
    <x v="4"/>
  </r>
  <r>
    <n v="11270674"/>
    <n v="39669"/>
    <n v="1"/>
    <x v="1"/>
  </r>
  <r>
    <n v="11270675"/>
    <n v="44559"/>
    <n v="3"/>
    <x v="2"/>
  </r>
  <r>
    <n v="11270679"/>
    <n v="39669"/>
    <n v="1"/>
    <x v="1"/>
  </r>
  <r>
    <n v="11270680"/>
    <n v="39669"/>
    <n v="1"/>
    <x v="1"/>
  </r>
  <r>
    <n v="11270686"/>
    <n v="44559"/>
    <n v="2"/>
    <x v="1"/>
  </r>
  <r>
    <n v="11270688"/>
    <n v="32355"/>
    <n v="1"/>
    <x v="1"/>
  </r>
  <r>
    <n v="11270690"/>
    <n v="44559"/>
    <n v="3"/>
    <x v="3"/>
  </r>
  <r>
    <n v="11270693"/>
    <n v="32355"/>
    <n v="1"/>
    <x v="1"/>
  </r>
  <r>
    <n v="11270731"/>
    <n v="44559"/>
    <n v="3"/>
    <x v="3"/>
  </r>
  <r>
    <n v="11270741"/>
    <n v="37246"/>
    <n v="2"/>
    <x v="1"/>
  </r>
  <r>
    <n v="11270743"/>
    <n v="39669"/>
    <n v="1"/>
    <x v="1"/>
  </r>
  <r>
    <n v="11270755"/>
    <n v="35192"/>
    <n v="3"/>
    <x v="3"/>
  </r>
  <r>
    <n v="11270756"/>
    <n v="30301"/>
    <n v="2"/>
    <x v="0"/>
  </r>
  <r>
    <n v="11270757"/>
    <n v="32355"/>
    <n v="2"/>
    <x v="0"/>
  </r>
  <r>
    <n v="11270760"/>
    <n v="39234"/>
    <n v="3"/>
    <x v="2"/>
  </r>
  <r>
    <n v="11270764"/>
    <n v="39669"/>
    <n v="1"/>
    <x v="1"/>
  </r>
  <r>
    <n v="11270770"/>
    <n v="44559"/>
    <n v="2"/>
    <x v="0"/>
  </r>
  <r>
    <n v="11270777"/>
    <n v="44559"/>
    <n v="3"/>
    <x v="3"/>
  </r>
  <r>
    <n v="11270779"/>
    <n v="32355"/>
    <n v="2"/>
    <x v="0"/>
  </r>
  <r>
    <n v="11270818"/>
    <n v="39100"/>
    <n v="1"/>
    <x v="1"/>
  </r>
  <r>
    <n v="11270830"/>
    <n v="44559"/>
    <n v="4"/>
    <x v="0"/>
  </r>
  <r>
    <n v="11270934"/>
    <n v="37246"/>
    <n v="3"/>
    <x v="3"/>
  </r>
  <r>
    <n v="11271347"/>
    <n v="39669"/>
    <n v="1"/>
    <x v="1"/>
  </r>
  <r>
    <n v="11271349"/>
    <n v="39669"/>
    <n v="1"/>
    <x v="1"/>
  </r>
  <r>
    <n v="11271350"/>
    <n v="39669"/>
    <n v="1"/>
    <x v="1"/>
  </r>
  <r>
    <n v="11271361"/>
    <n v="39100"/>
    <n v="1"/>
    <x v="1"/>
  </r>
  <r>
    <n v="11271362"/>
    <n v="39669"/>
    <n v="1"/>
    <x v="1"/>
  </r>
  <r>
    <n v="11271366"/>
    <n v="39669"/>
    <n v="1"/>
    <x v="1"/>
  </r>
  <r>
    <n v="11271367"/>
    <n v="35192"/>
    <n v="3"/>
    <x v="3"/>
  </r>
  <r>
    <n v="11271370"/>
    <n v="39669"/>
    <n v="1"/>
    <x v="1"/>
  </r>
  <r>
    <n v="11271421"/>
    <n v="44559"/>
    <n v="2"/>
    <x v="1"/>
  </r>
  <r>
    <n v="11271993"/>
    <n v="35192"/>
    <n v="3"/>
    <x v="3"/>
  </r>
  <r>
    <n v="11271996"/>
    <n v="30301"/>
    <n v="2"/>
    <x v="0"/>
  </r>
  <r>
    <n v="11271997"/>
    <n v="32355"/>
    <n v="2"/>
    <x v="0"/>
  </r>
  <r>
    <n v="11272001"/>
    <n v="32355"/>
    <n v="2"/>
    <x v="0"/>
  </r>
  <r>
    <n v="11272143"/>
    <n v="44559"/>
    <n v="6"/>
    <x v="2"/>
  </r>
  <r>
    <n v="11272226"/>
    <n v="39669"/>
    <n v="1"/>
    <x v="1"/>
  </r>
  <r>
    <n v="11272266"/>
    <n v="39669"/>
    <n v="1"/>
    <x v="1"/>
  </r>
  <r>
    <n v="11272412"/>
    <n v="44513"/>
    <n v="2"/>
    <x v="1"/>
  </r>
  <r>
    <n v="11272426"/>
    <n v="30301"/>
    <n v="2"/>
    <x v="0"/>
  </r>
  <r>
    <n v="11272427"/>
    <n v="35192"/>
    <n v="3"/>
    <x v="3"/>
  </r>
  <r>
    <n v="11272431"/>
    <n v="32355"/>
    <n v="2"/>
    <x v="0"/>
  </r>
  <r>
    <n v="11272890"/>
    <n v="39234"/>
    <n v="5"/>
    <x v="6"/>
  </r>
  <r>
    <n v="11272892"/>
    <n v="39234"/>
    <n v="3"/>
    <x v="3"/>
  </r>
  <r>
    <n v="11272951"/>
    <n v="39189"/>
    <n v="2"/>
    <x v="1"/>
  </r>
  <r>
    <n v="11272996"/>
    <n v="39189"/>
    <n v="1"/>
    <x v="1"/>
  </r>
  <r>
    <n v="11273016"/>
    <n v="39189"/>
    <n v="1"/>
    <x v="1"/>
  </r>
  <r>
    <n v="11273017"/>
    <n v="44513"/>
    <n v="2"/>
    <x v="1"/>
  </r>
  <r>
    <n v="11273069"/>
    <n v="44559"/>
    <n v="4"/>
    <x v="0"/>
  </r>
  <r>
    <n v="11273238"/>
    <n v="37246"/>
    <n v="5"/>
    <x v="6"/>
  </r>
  <r>
    <n v="11273460"/>
    <n v="31786"/>
    <n v="2"/>
    <x v="0"/>
  </r>
  <r>
    <n v="11273495"/>
    <n v="39100"/>
    <n v="2"/>
    <x v="0"/>
  </r>
  <r>
    <n v="11273496"/>
    <n v="31786"/>
    <n v="3"/>
    <x v="3"/>
  </r>
  <r>
    <n v="11273497"/>
    <n v="39234"/>
    <n v="3"/>
    <x v="3"/>
  </r>
  <r>
    <n v="11274205"/>
    <n v="39234"/>
    <n v="2"/>
    <x v="0"/>
  </r>
  <r>
    <n v="11274563"/>
    <n v="32355"/>
    <n v="2"/>
    <x v="0"/>
  </r>
  <r>
    <n v="11274569"/>
    <n v="32355"/>
    <n v="2"/>
    <x v="0"/>
  </r>
  <r>
    <n v="11274645"/>
    <n v="37246"/>
    <n v="6"/>
    <x v="2"/>
  </r>
  <r>
    <n v="11274646"/>
    <n v="37246"/>
    <n v="3"/>
    <x v="3"/>
  </r>
  <r>
    <n v="11274753"/>
    <n v="37246"/>
    <n v="3"/>
    <x v="3"/>
  </r>
  <r>
    <n v="11274755"/>
    <n v="39100"/>
    <n v="1"/>
    <x v="1"/>
  </r>
  <r>
    <n v="11274756"/>
    <n v="32355"/>
    <n v="2"/>
    <x v="0"/>
  </r>
  <r>
    <n v="11274868"/>
    <n v="39234"/>
    <n v="3"/>
    <x v="2"/>
  </r>
  <r>
    <n v="11275045"/>
    <n v="37246"/>
    <n v="3"/>
    <x v="3"/>
  </r>
  <r>
    <n v="11275078"/>
    <n v="28110"/>
    <n v="2"/>
    <x v="0"/>
  </r>
  <r>
    <n v="11275079"/>
    <n v="37246"/>
    <n v="3"/>
    <x v="3"/>
  </r>
  <r>
    <n v="11275090"/>
    <n v="39669"/>
    <n v="1"/>
    <x v="1"/>
  </r>
  <r>
    <n v="11275091"/>
    <n v="44559"/>
    <n v="2"/>
    <x v="1"/>
  </r>
  <r>
    <n v="11275094"/>
    <n v="39669"/>
    <n v="1"/>
    <x v="1"/>
  </r>
  <r>
    <n v="11275143"/>
    <n v="39669"/>
    <n v="1"/>
    <x v="1"/>
  </r>
  <r>
    <n v="11275144"/>
    <n v="39234"/>
    <n v="1"/>
    <x v="1"/>
  </r>
  <r>
    <n v="11275147"/>
    <n v="39669"/>
    <n v="1"/>
    <x v="1"/>
  </r>
  <r>
    <n v="11275219"/>
    <n v="44559"/>
    <n v="4"/>
    <x v="0"/>
  </r>
  <r>
    <n v="11275791"/>
    <n v="44559"/>
    <n v="2"/>
    <x v="1"/>
  </r>
  <r>
    <n v="11275796"/>
    <n v="39100"/>
    <n v="1"/>
    <x v="1"/>
  </r>
  <r>
    <n v="11275900"/>
    <n v="37246"/>
    <n v="3"/>
    <x v="3"/>
  </r>
  <r>
    <n v="11275902"/>
    <n v="44559"/>
    <n v="5"/>
    <x v="6"/>
  </r>
  <r>
    <n v="11276015"/>
    <n v="39100"/>
    <n v="1"/>
    <x v="1"/>
  </r>
  <r>
    <n v="11276016"/>
    <n v="44559"/>
    <n v="4"/>
    <x v="4"/>
  </r>
  <r>
    <n v="11276454"/>
    <n v="39100"/>
    <n v="3"/>
    <x v="3"/>
  </r>
  <r>
    <n v="11276502"/>
    <n v="37246"/>
    <n v="5"/>
    <x v="6"/>
  </r>
  <r>
    <n v="11276595"/>
    <n v="39100"/>
    <n v="2"/>
    <x v="0"/>
  </r>
  <r>
    <n v="11276597"/>
    <n v="31786"/>
    <n v="3"/>
    <x v="3"/>
  </r>
  <r>
    <n v="11276598"/>
    <n v="39234"/>
    <n v="3"/>
    <x v="3"/>
  </r>
  <r>
    <n v="11276643"/>
    <n v="31666"/>
    <n v="2"/>
    <x v="0"/>
  </r>
  <r>
    <n v="11277220"/>
    <n v="37246"/>
    <n v="3"/>
    <x v="3"/>
  </r>
  <r>
    <n v="11277222"/>
    <n v="37246"/>
    <n v="4"/>
    <x v="0"/>
  </r>
  <r>
    <n v="11277281"/>
    <n v="37246"/>
    <n v="5"/>
    <x v="6"/>
  </r>
  <r>
    <n v="11277287"/>
    <n v="44559"/>
    <n v="4"/>
    <x v="0"/>
  </r>
  <r>
    <n v="11277315"/>
    <n v="37246"/>
    <n v="2"/>
    <x v="1"/>
  </r>
  <r>
    <n v="11277317"/>
    <n v="37246"/>
    <n v="4"/>
    <x v="0"/>
  </r>
  <r>
    <n v="11277326"/>
    <n v="39669"/>
    <n v="1"/>
    <x v="1"/>
  </r>
  <r>
    <n v="11277328"/>
    <n v="32355"/>
    <n v="2"/>
    <x v="1"/>
  </r>
  <r>
    <n v="11277375"/>
    <n v="44559"/>
    <n v="4"/>
    <x v="0"/>
  </r>
  <r>
    <n v="11277389"/>
    <n v="44559"/>
    <n v="3"/>
    <x v="3"/>
  </r>
  <r>
    <n v="11277409"/>
    <n v="44559"/>
    <n v="2"/>
    <x v="1"/>
  </r>
  <r>
    <n v="11277470"/>
    <n v="39234"/>
    <n v="1"/>
    <x v="1"/>
  </r>
  <r>
    <n v="11277632"/>
    <n v="32355"/>
    <n v="1"/>
    <x v="1"/>
  </r>
  <r>
    <n v="11277698"/>
    <n v="32355"/>
    <n v="3"/>
    <x v="3"/>
  </r>
  <r>
    <n v="11277705"/>
    <n v="32355"/>
    <n v="1"/>
    <x v="1"/>
  </r>
  <r>
    <n v="11277707"/>
    <n v="44559"/>
    <n v="2"/>
    <x v="1"/>
  </r>
  <r>
    <n v="11277863"/>
    <n v="37246"/>
    <n v="5"/>
    <x v="6"/>
  </r>
  <r>
    <n v="11277864"/>
    <n v="44559"/>
    <n v="5"/>
    <x v="6"/>
  </r>
  <r>
    <n v="11277865"/>
    <n v="44559"/>
    <n v="2"/>
    <x v="1"/>
  </r>
  <r>
    <n v="11277866"/>
    <n v="44559"/>
    <n v="2"/>
    <x v="1"/>
  </r>
  <r>
    <n v="11277882"/>
    <n v="32355"/>
    <n v="2"/>
    <x v="0"/>
  </r>
  <r>
    <n v="11277883"/>
    <n v="44559"/>
    <n v="2"/>
    <x v="1"/>
  </r>
  <r>
    <n v="11277884"/>
    <n v="44559"/>
    <n v="8"/>
    <x v="4"/>
  </r>
  <r>
    <n v="11277891"/>
    <n v="39669"/>
    <n v="1"/>
    <x v="1"/>
  </r>
  <r>
    <n v="11277893"/>
    <n v="39669"/>
    <n v="1"/>
    <x v="1"/>
  </r>
  <r>
    <n v="11277917"/>
    <n v="37246"/>
    <n v="6"/>
    <x v="2"/>
  </r>
  <r>
    <n v="11277918"/>
    <n v="37246"/>
    <n v="4"/>
    <x v="0"/>
  </r>
  <r>
    <n v="11277919"/>
    <n v="37246"/>
    <n v="3"/>
    <x v="3"/>
  </r>
  <r>
    <n v="11278018"/>
    <n v="32355"/>
    <n v="2"/>
    <x v="0"/>
  </r>
  <r>
    <n v="11278019"/>
    <n v="39669"/>
    <n v="1"/>
    <x v="1"/>
  </r>
  <r>
    <n v="11278103"/>
    <n v="44559"/>
    <n v="2"/>
    <x v="1"/>
  </r>
  <r>
    <n v="11278104"/>
    <n v="44559"/>
    <n v="5"/>
    <x v="6"/>
  </r>
  <r>
    <n v="11278122"/>
    <n v="37246"/>
    <n v="3"/>
    <x v="3"/>
  </r>
  <r>
    <n v="11278123"/>
    <n v="37246"/>
    <n v="6"/>
    <x v="2"/>
  </r>
  <r>
    <n v="11278127"/>
    <n v="39100"/>
    <n v="1"/>
    <x v="1"/>
  </r>
  <r>
    <n v="11278128"/>
    <n v="37246"/>
    <n v="4"/>
    <x v="4"/>
  </r>
  <r>
    <n v="11278136"/>
    <n v="44559"/>
    <n v="2"/>
    <x v="1"/>
  </r>
  <r>
    <n v="11278200"/>
    <n v="37246"/>
    <n v="5"/>
    <x v="6"/>
  </r>
  <r>
    <n v="11278207"/>
    <n v="32355"/>
    <n v="2"/>
    <x v="0"/>
  </r>
  <r>
    <n v="11278263"/>
    <n v="37200"/>
    <n v="3"/>
    <x v="3"/>
  </r>
  <r>
    <n v="11278308"/>
    <n v="44559"/>
    <n v="2"/>
    <x v="0"/>
  </r>
  <r>
    <n v="11278928"/>
    <n v="39100"/>
    <n v="2"/>
    <x v="0"/>
  </r>
  <r>
    <n v="11278929"/>
    <n v="39669"/>
    <n v="1"/>
    <x v="1"/>
  </r>
  <r>
    <n v="11278993"/>
    <n v="44559"/>
    <n v="4"/>
    <x v="4"/>
  </r>
  <r>
    <n v="11278994"/>
    <n v="39100"/>
    <n v="1"/>
    <x v="1"/>
  </r>
  <r>
    <n v="11279237"/>
    <n v="39669"/>
    <n v="3"/>
    <x v="3"/>
  </r>
  <r>
    <n v="11279480"/>
    <n v="39669"/>
    <n v="1"/>
    <x v="1"/>
  </r>
  <r>
    <n v="11279484"/>
    <n v="31875"/>
    <n v="2"/>
    <x v="0"/>
  </r>
  <r>
    <n v="11279657"/>
    <n v="39100"/>
    <n v="1"/>
    <x v="1"/>
  </r>
  <r>
    <n v="11279898"/>
    <n v="30301"/>
    <n v="2"/>
    <x v="0"/>
  </r>
  <r>
    <n v="11279909"/>
    <n v="39669"/>
    <n v="1"/>
    <x v="1"/>
  </r>
  <r>
    <n v="11279926"/>
    <n v="44559"/>
    <n v="2"/>
    <x v="1"/>
  </r>
  <r>
    <n v="11279928"/>
    <n v="39100"/>
    <n v="1"/>
    <x v="1"/>
  </r>
  <r>
    <n v="11279929"/>
    <n v="32355"/>
    <n v="2"/>
    <x v="0"/>
  </r>
  <r>
    <n v="11280004"/>
    <n v="32355"/>
    <n v="2"/>
    <x v="0"/>
  </r>
  <r>
    <n v="11280006"/>
    <n v="39669"/>
    <n v="1"/>
    <x v="1"/>
  </r>
  <r>
    <n v="11280014"/>
    <n v="32355"/>
    <n v="2"/>
    <x v="0"/>
  </r>
  <r>
    <n v="11280017"/>
    <n v="39669"/>
    <n v="1"/>
    <x v="1"/>
  </r>
  <r>
    <n v="11280022"/>
    <n v="32355"/>
    <n v="2"/>
    <x v="0"/>
  </r>
  <r>
    <n v="11280024"/>
    <n v="39669"/>
    <n v="1"/>
    <x v="1"/>
  </r>
  <r>
    <n v="11280181"/>
    <n v="32355"/>
    <n v="2"/>
    <x v="0"/>
  </r>
  <r>
    <n v="11280223"/>
    <n v="44559"/>
    <n v="2"/>
    <x v="0"/>
  </r>
  <r>
    <n v="11280226"/>
    <n v="39100"/>
    <n v="1"/>
    <x v="1"/>
  </r>
  <r>
    <n v="11280227"/>
    <n v="37246"/>
    <n v="4"/>
    <x v="0"/>
  </r>
  <r>
    <n v="11280232"/>
    <n v="35192"/>
    <n v="3"/>
    <x v="3"/>
  </r>
  <r>
    <n v="11280239"/>
    <n v="32355"/>
    <n v="2"/>
    <x v="0"/>
  </r>
  <r>
    <n v="11280240"/>
    <n v="37246"/>
    <n v="4"/>
    <x v="0"/>
  </r>
  <r>
    <n v="11280241"/>
    <n v="32355"/>
    <n v="2"/>
    <x v="0"/>
  </r>
  <r>
    <n v="11280243"/>
    <n v="32355"/>
    <n v="2"/>
    <x v="0"/>
  </r>
  <r>
    <n v="11280244"/>
    <n v="32355"/>
    <n v="2"/>
    <x v="0"/>
  </r>
  <r>
    <n v="11280245"/>
    <n v="33000"/>
    <n v="3"/>
    <x v="3"/>
  </r>
  <r>
    <n v="11280247"/>
    <n v="31666"/>
    <n v="3"/>
    <x v="2"/>
  </r>
  <r>
    <n v="11280271"/>
    <n v="39669"/>
    <n v="1"/>
    <x v="1"/>
  </r>
  <r>
    <n v="11280280"/>
    <n v="44559"/>
    <n v="2"/>
    <x v="0"/>
  </r>
  <r>
    <n v="11280284"/>
    <n v="44559"/>
    <n v="2"/>
    <x v="0"/>
  </r>
  <r>
    <n v="11280287"/>
    <n v="44559"/>
    <n v="2"/>
    <x v="0"/>
  </r>
  <r>
    <n v="11280292"/>
    <n v="44559"/>
    <n v="2"/>
    <x v="0"/>
  </r>
  <r>
    <n v="11280294"/>
    <n v="44559"/>
    <n v="2"/>
    <x v="0"/>
  </r>
  <r>
    <n v="11280299"/>
    <n v="44559"/>
    <n v="2"/>
    <x v="0"/>
  </r>
  <r>
    <n v="11280307"/>
    <n v="44559"/>
    <n v="2"/>
    <x v="0"/>
  </r>
  <r>
    <n v="11280310"/>
    <n v="44559"/>
    <n v="2"/>
    <x v="0"/>
  </r>
  <r>
    <n v="11280315"/>
    <n v="44559"/>
    <n v="2"/>
    <x v="0"/>
  </r>
  <r>
    <n v="11280320"/>
    <n v="44425"/>
    <n v="1"/>
    <x v="1"/>
  </r>
  <r>
    <n v="11280321"/>
    <n v="44559"/>
    <n v="2"/>
    <x v="0"/>
  </r>
  <r>
    <n v="11280322"/>
    <n v="44559"/>
    <n v="2"/>
    <x v="0"/>
  </r>
  <r>
    <n v="11280632"/>
    <n v="30301"/>
    <n v="2"/>
    <x v="0"/>
  </r>
  <r>
    <n v="11280634"/>
    <n v="39669"/>
    <n v="1"/>
    <x v="1"/>
  </r>
  <r>
    <n v="11280944"/>
    <n v="37246"/>
    <n v="5"/>
    <x v="6"/>
  </r>
  <r>
    <n v="11280947"/>
    <n v="44559"/>
    <n v="2"/>
    <x v="1"/>
  </r>
  <r>
    <n v="11280948"/>
    <n v="39100"/>
    <n v="1"/>
    <x v="1"/>
  </r>
  <r>
    <n v="11280952"/>
    <n v="32355"/>
    <n v="3"/>
    <x v="3"/>
  </r>
  <r>
    <n v="11280953"/>
    <n v="44559"/>
    <n v="3"/>
    <x v="3"/>
  </r>
  <r>
    <n v="11280955"/>
    <n v="39669"/>
    <n v="1"/>
    <x v="1"/>
  </r>
  <r>
    <n v="11280973"/>
    <n v="44559"/>
    <n v="4"/>
    <x v="0"/>
  </r>
  <r>
    <n v="11280975"/>
    <n v="44559"/>
    <n v="2"/>
    <x v="1"/>
  </r>
  <r>
    <n v="11281030"/>
    <n v="44559"/>
    <n v="2"/>
    <x v="1"/>
  </r>
  <r>
    <n v="11281032"/>
    <n v="44559"/>
    <n v="4"/>
    <x v="0"/>
  </r>
  <r>
    <n v="11281681"/>
    <n v="44559"/>
    <n v="2"/>
    <x v="0"/>
  </r>
  <r>
    <n v="11281866"/>
    <n v="44559"/>
    <n v="2"/>
    <x v="0"/>
  </r>
  <r>
    <n v="11281962"/>
    <n v="39234"/>
    <n v="5"/>
    <x v="6"/>
  </r>
  <r>
    <n v="11281964"/>
    <n v="31786"/>
    <n v="3"/>
    <x v="3"/>
  </r>
  <r>
    <n v="11281965"/>
    <n v="39234"/>
    <n v="3"/>
    <x v="3"/>
  </r>
  <r>
    <n v="11281968"/>
    <n v="37246"/>
    <n v="3"/>
    <x v="3"/>
  </r>
  <r>
    <n v="11281972"/>
    <n v="37246"/>
    <n v="3"/>
    <x v="3"/>
  </r>
  <r>
    <n v="11281974"/>
    <n v="39100"/>
    <n v="2"/>
    <x v="0"/>
  </r>
  <r>
    <n v="11282298"/>
    <n v="44559"/>
    <n v="4"/>
    <x v="0"/>
  </r>
  <r>
    <n v="11282752"/>
    <n v="44559"/>
    <n v="4"/>
    <x v="0"/>
  </r>
  <r>
    <n v="11282938"/>
    <n v="44559"/>
    <n v="4"/>
    <x v="0"/>
  </r>
  <r>
    <n v="11282944"/>
    <n v="37246"/>
    <n v="2"/>
    <x v="1"/>
  </r>
  <r>
    <n v="11282947"/>
    <n v="44559"/>
    <n v="2"/>
    <x v="1"/>
  </r>
  <r>
    <n v="11282949"/>
    <n v="37246"/>
    <n v="2"/>
    <x v="1"/>
  </r>
  <r>
    <n v="11282952"/>
    <n v="44559"/>
    <n v="2"/>
    <x v="1"/>
  </r>
  <r>
    <n v="11282956"/>
    <n v="37246"/>
    <n v="2"/>
    <x v="1"/>
  </r>
  <r>
    <n v="11282963"/>
    <n v="44559"/>
    <n v="2"/>
    <x v="1"/>
  </r>
  <r>
    <n v="11282986"/>
    <n v="39189"/>
    <n v="1"/>
    <x v="1"/>
  </r>
  <r>
    <n v="11283237"/>
    <n v="44559"/>
    <n v="3"/>
    <x v="3"/>
  </r>
  <r>
    <n v="11283509"/>
    <n v="44559"/>
    <n v="2"/>
    <x v="1"/>
  </r>
  <r>
    <n v="11283598"/>
    <n v="44559"/>
    <n v="3"/>
    <x v="2"/>
  </r>
  <r>
    <n v="11283603"/>
    <n v="35192"/>
    <n v="4"/>
    <x v="0"/>
  </r>
  <r>
    <n v="11283605"/>
    <n v="37246"/>
    <n v="5"/>
    <x v="6"/>
  </r>
  <r>
    <n v="11284234"/>
    <n v="44559"/>
    <n v="2"/>
    <x v="1"/>
  </r>
  <r>
    <n v="11284245"/>
    <n v="39100"/>
    <n v="1"/>
    <x v="1"/>
  </r>
  <r>
    <n v="11284246"/>
    <n v="39100"/>
    <n v="1"/>
    <x v="1"/>
  </r>
  <r>
    <n v="11284247"/>
    <n v="44559"/>
    <n v="3"/>
    <x v="3"/>
  </r>
  <r>
    <n v="11284254"/>
    <n v="39100"/>
    <n v="1"/>
    <x v="1"/>
  </r>
  <r>
    <n v="11284262"/>
    <n v="39100"/>
    <n v="1"/>
    <x v="1"/>
  </r>
  <r>
    <n v="11284263"/>
    <n v="39100"/>
    <n v="1"/>
    <x v="1"/>
  </r>
  <r>
    <n v="11284269"/>
    <n v="28110"/>
    <n v="2"/>
    <x v="0"/>
  </r>
  <r>
    <n v="11284280"/>
    <n v="37246"/>
    <n v="3"/>
    <x v="3"/>
  </r>
  <r>
    <n v="11284294"/>
    <n v="32355"/>
    <n v="2"/>
    <x v="0"/>
  </r>
  <r>
    <n v="11284301"/>
    <n v="39100"/>
    <n v="1"/>
    <x v="1"/>
  </r>
  <r>
    <n v="11284303"/>
    <n v="32355"/>
    <n v="2"/>
    <x v="0"/>
  </r>
  <r>
    <n v="11284304"/>
    <n v="44559"/>
    <n v="2"/>
    <x v="1"/>
  </r>
  <r>
    <n v="11284312"/>
    <n v="33000"/>
    <n v="3"/>
    <x v="3"/>
  </r>
  <r>
    <n v="11284313"/>
    <n v="39100"/>
    <n v="1"/>
    <x v="1"/>
  </r>
  <r>
    <n v="11284314"/>
    <n v="44559"/>
    <n v="2"/>
    <x v="1"/>
  </r>
  <r>
    <n v="11284319"/>
    <n v="37246"/>
    <n v="5"/>
    <x v="6"/>
  </r>
  <r>
    <n v="11284322"/>
    <n v="44559"/>
    <n v="2"/>
    <x v="1"/>
  </r>
  <r>
    <n v="11284326"/>
    <n v="44559"/>
    <n v="4"/>
    <x v="0"/>
  </r>
  <r>
    <n v="11284334"/>
    <n v="32355"/>
    <n v="2"/>
    <x v="0"/>
  </r>
  <r>
    <n v="11284454"/>
    <n v="44559"/>
    <n v="2"/>
    <x v="0"/>
  </r>
  <r>
    <n v="11285113"/>
    <n v="39100"/>
    <n v="3"/>
    <x v="3"/>
  </r>
  <r>
    <n v="11285117"/>
    <n v="37246"/>
    <n v="6"/>
    <x v="2"/>
  </r>
  <r>
    <n v="11285184"/>
    <n v="37246"/>
    <n v="5"/>
    <x v="6"/>
  </r>
  <r>
    <n v="11285185"/>
    <n v="44559"/>
    <n v="2"/>
    <x v="1"/>
  </r>
  <r>
    <n v="11285187"/>
    <n v="31786"/>
    <n v="2"/>
    <x v="0"/>
  </r>
  <r>
    <n v="11285188"/>
    <n v="31786"/>
    <n v="3"/>
    <x v="3"/>
  </r>
  <r>
    <n v="11285289"/>
    <n v="44559"/>
    <n v="4"/>
    <x v="0"/>
  </r>
  <r>
    <n v="11285355"/>
    <n v="31786"/>
    <n v="2"/>
    <x v="0"/>
  </r>
  <r>
    <n v="11285571"/>
    <n v="39100"/>
    <n v="2"/>
    <x v="0"/>
  </r>
  <r>
    <n v="11285866"/>
    <n v="39100"/>
    <n v="1"/>
    <x v="1"/>
  </r>
  <r>
    <n v="11285868"/>
    <n v="32355"/>
    <n v="2"/>
    <x v="0"/>
  </r>
  <r>
    <n v="11285969"/>
    <n v="44559"/>
    <n v="3"/>
    <x v="3"/>
  </r>
  <r>
    <n v="11286270"/>
    <n v="44559"/>
    <n v="3"/>
    <x v="2"/>
  </r>
  <r>
    <n v="11286981"/>
    <n v="39669"/>
    <n v="1"/>
    <x v="1"/>
  </r>
  <r>
    <n v="11286982"/>
    <n v="44559"/>
    <n v="2"/>
    <x v="1"/>
  </r>
  <r>
    <n v="11286983"/>
    <n v="39669"/>
    <n v="1"/>
    <x v="1"/>
  </r>
  <r>
    <n v="11286988"/>
    <n v="37246"/>
    <n v="4"/>
    <x v="0"/>
  </r>
  <r>
    <n v="11286990"/>
    <n v="44559"/>
    <n v="3"/>
    <x v="3"/>
  </r>
  <r>
    <n v="11286992"/>
    <n v="37246"/>
    <n v="2"/>
    <x v="1"/>
  </r>
  <r>
    <n v="11286998"/>
    <n v="37246"/>
    <n v="4"/>
    <x v="0"/>
  </r>
  <r>
    <n v="11287006"/>
    <n v="37246"/>
    <n v="4"/>
    <x v="0"/>
  </r>
  <r>
    <n v="11287011"/>
    <n v="37246"/>
    <n v="4"/>
    <x v="0"/>
  </r>
  <r>
    <n v="11287015"/>
    <n v="39669"/>
    <n v="1"/>
    <x v="1"/>
  </r>
  <r>
    <n v="11287017"/>
    <n v="39234"/>
    <n v="1"/>
    <x v="1"/>
  </r>
  <r>
    <n v="11287018"/>
    <n v="39100"/>
    <n v="1"/>
    <x v="1"/>
  </r>
  <r>
    <n v="11287053"/>
    <n v="32355"/>
    <n v="2"/>
    <x v="0"/>
  </r>
  <r>
    <n v="11287063"/>
    <n v="44559"/>
    <n v="2"/>
    <x v="1"/>
  </r>
  <r>
    <n v="11287070"/>
    <n v="44559"/>
    <n v="2"/>
    <x v="1"/>
  </r>
  <r>
    <n v="11287892"/>
    <n v="39100"/>
    <n v="1"/>
    <x v="1"/>
  </r>
  <r>
    <n v="11287908"/>
    <n v="37246"/>
    <n v="3"/>
    <x v="3"/>
  </r>
  <r>
    <n v="11287909"/>
    <n v="37246"/>
    <n v="3"/>
    <x v="3"/>
  </r>
  <r>
    <n v="11288017"/>
    <n v="39669"/>
    <n v="1"/>
    <x v="1"/>
  </r>
  <r>
    <n v="11288029"/>
    <n v="32355"/>
    <n v="2"/>
    <x v="0"/>
  </r>
  <r>
    <n v="11288380"/>
    <n v="39100"/>
    <n v="4"/>
    <x v="0"/>
  </r>
  <r>
    <n v="11288566"/>
    <n v="30301"/>
    <n v="2"/>
    <x v="0"/>
  </r>
  <r>
    <n v="11288590"/>
    <n v="39669"/>
    <n v="1"/>
    <x v="1"/>
  </r>
  <r>
    <n v="11288592"/>
    <n v="39669"/>
    <n v="1"/>
    <x v="1"/>
  </r>
  <r>
    <n v="11288722"/>
    <n v="39100"/>
    <n v="2"/>
    <x v="0"/>
  </r>
  <r>
    <n v="11288740"/>
    <n v="39234"/>
    <n v="3"/>
    <x v="2"/>
  </r>
  <r>
    <n v="11288849"/>
    <n v="44559"/>
    <n v="4"/>
    <x v="0"/>
  </r>
  <r>
    <n v="11288850"/>
    <n v="44559"/>
    <n v="3"/>
    <x v="3"/>
  </r>
  <r>
    <n v="11288856"/>
    <n v="44559"/>
    <n v="3"/>
    <x v="3"/>
  </r>
  <r>
    <n v="11288862"/>
    <n v="44559"/>
    <n v="2"/>
    <x v="0"/>
  </r>
  <r>
    <n v="11288866"/>
    <n v="44559"/>
    <n v="3"/>
    <x v="3"/>
  </r>
  <r>
    <n v="11288867"/>
    <n v="44559"/>
    <n v="2"/>
    <x v="0"/>
  </r>
  <r>
    <n v="11288873"/>
    <n v="39100"/>
    <n v="2"/>
    <x v="0"/>
  </r>
  <r>
    <n v="11288875"/>
    <n v="44559"/>
    <n v="2"/>
    <x v="0"/>
  </r>
  <r>
    <n v="11288877"/>
    <n v="37246"/>
    <n v="3"/>
    <x v="3"/>
  </r>
  <r>
    <n v="11288878"/>
    <n v="37246"/>
    <n v="3"/>
    <x v="3"/>
  </r>
  <r>
    <n v="11288880"/>
    <n v="37246"/>
    <n v="4"/>
    <x v="0"/>
  </r>
  <r>
    <n v="11288887"/>
    <n v="39234"/>
    <n v="1"/>
    <x v="1"/>
  </r>
  <r>
    <n v="11288902"/>
    <n v="37246"/>
    <n v="5"/>
    <x v="6"/>
  </r>
  <r>
    <n v="11288903"/>
    <n v="35192"/>
    <n v="4"/>
    <x v="0"/>
  </r>
  <r>
    <n v="11289013"/>
    <n v="37246"/>
    <n v="5"/>
    <x v="6"/>
  </r>
  <r>
    <n v="11289348"/>
    <n v="31786"/>
    <n v="1"/>
    <x v="1"/>
  </r>
  <r>
    <n v="11289358"/>
    <n v="44559"/>
    <n v="4"/>
    <x v="0"/>
  </r>
  <r>
    <n v="11289368"/>
    <n v="26776"/>
    <n v="2"/>
    <x v="1"/>
  </r>
  <r>
    <n v="11289405"/>
    <n v="31786"/>
    <n v="2"/>
    <x v="1"/>
  </r>
  <r>
    <n v="11289424"/>
    <n v="37246"/>
    <n v="5"/>
    <x v="6"/>
  </r>
  <r>
    <n v="11289514"/>
    <n v="31786"/>
    <n v="2"/>
    <x v="1"/>
  </r>
  <r>
    <n v="11289516"/>
    <n v="31786"/>
    <n v="2"/>
    <x v="1"/>
  </r>
  <r>
    <n v="11289538"/>
    <n v="31786"/>
    <n v="3"/>
    <x v="3"/>
  </r>
  <r>
    <n v="11289720"/>
    <n v="31921"/>
    <n v="2"/>
    <x v="1"/>
  </r>
  <r>
    <n v="11289721"/>
    <n v="31921"/>
    <n v="3"/>
    <x v="3"/>
  </r>
  <r>
    <n v="11291284"/>
    <n v="32355"/>
    <n v="2"/>
    <x v="0"/>
  </r>
  <r>
    <n v="11291285"/>
    <n v="32355"/>
    <n v="3"/>
    <x v="3"/>
  </r>
  <r>
    <n v="11291286"/>
    <n v="37246"/>
    <n v="3"/>
    <x v="3"/>
  </r>
  <r>
    <n v="11291296"/>
    <n v="37246"/>
    <n v="4"/>
    <x v="0"/>
  </r>
  <r>
    <n v="11291400"/>
    <n v="32355"/>
    <n v="2"/>
    <x v="0"/>
  </r>
  <r>
    <n v="11291403"/>
    <n v="37246"/>
    <n v="3"/>
    <x v="3"/>
  </r>
  <r>
    <n v="11291405"/>
    <n v="37246"/>
    <n v="3"/>
    <x v="3"/>
  </r>
  <r>
    <n v="11291406"/>
    <n v="37246"/>
    <n v="4"/>
    <x v="0"/>
  </r>
  <r>
    <n v="11291422"/>
    <n v="37246"/>
    <n v="3"/>
    <x v="3"/>
  </r>
  <r>
    <n v="11291437"/>
    <n v="39669"/>
    <n v="1"/>
    <x v="1"/>
  </r>
  <r>
    <n v="11291440"/>
    <n v="39234"/>
    <n v="1"/>
    <x v="1"/>
  </r>
  <r>
    <n v="11291478"/>
    <n v="44559"/>
    <n v="2"/>
    <x v="0"/>
  </r>
  <r>
    <n v="11292522"/>
    <n v="37246"/>
    <n v="5"/>
    <x v="6"/>
  </r>
  <r>
    <n v="11292523"/>
    <n v="44559"/>
    <n v="2"/>
    <x v="1"/>
  </r>
  <r>
    <n v="11292527"/>
    <n v="39100"/>
    <n v="1"/>
    <x v="1"/>
  </r>
  <r>
    <n v="11292528"/>
    <n v="37246"/>
    <n v="3"/>
    <x v="3"/>
  </r>
  <r>
    <n v="11292529"/>
    <n v="39100"/>
    <n v="2"/>
    <x v="0"/>
  </r>
  <r>
    <n v="11292532"/>
    <n v="44559"/>
    <n v="3"/>
    <x v="2"/>
  </r>
  <r>
    <n v="11292548"/>
    <n v="39669"/>
    <n v="1"/>
    <x v="1"/>
  </r>
  <r>
    <n v="11292700"/>
    <n v="44559"/>
    <n v="2"/>
    <x v="1"/>
  </r>
  <r>
    <n v="11292758"/>
    <n v="31666"/>
    <n v="3"/>
    <x v="3"/>
  </r>
  <r>
    <n v="11292996"/>
    <n v="39100"/>
    <n v="1"/>
    <x v="1"/>
  </r>
  <r>
    <n v="11293001"/>
    <n v="32355"/>
    <n v="1"/>
    <x v="1"/>
  </r>
  <r>
    <n v="11293078"/>
    <n v="37246"/>
    <n v="6"/>
    <x v="2"/>
  </r>
  <r>
    <n v="11293079"/>
    <n v="39100"/>
    <n v="3"/>
    <x v="3"/>
  </r>
  <r>
    <n v="11293103"/>
    <n v="44559"/>
    <n v="4"/>
    <x v="0"/>
  </r>
  <r>
    <n v="11293104"/>
    <n v="37246"/>
    <n v="6"/>
    <x v="2"/>
  </r>
  <r>
    <n v="11293179"/>
    <n v="44559"/>
    <n v="4"/>
    <x v="0"/>
  </r>
  <r>
    <n v="11293293"/>
    <n v="44559"/>
    <n v="3"/>
    <x v="2"/>
  </r>
  <r>
    <n v="11293314"/>
    <n v="31786"/>
    <n v="1"/>
    <x v="1"/>
  </r>
  <r>
    <n v="11293382"/>
    <n v="39234"/>
    <n v="4"/>
    <x v="0"/>
  </r>
  <r>
    <n v="11293629"/>
    <n v="39100"/>
    <n v="4"/>
    <x v="0"/>
  </r>
  <r>
    <n v="11293630"/>
    <n v="44559"/>
    <n v="5"/>
    <x v="6"/>
  </r>
  <r>
    <n v="11293688"/>
    <n v="37246"/>
    <n v="4"/>
    <x v="0"/>
  </r>
  <r>
    <n v="11293775"/>
    <n v="44559"/>
    <n v="2"/>
    <x v="1"/>
  </r>
  <r>
    <n v="11293781"/>
    <n v="44513"/>
    <n v="3"/>
    <x v="3"/>
  </r>
  <r>
    <n v="11293782"/>
    <n v="44559"/>
    <n v="2"/>
    <x v="1"/>
  </r>
  <r>
    <n v="11293783"/>
    <n v="44513"/>
    <n v="2"/>
    <x v="0"/>
  </r>
  <r>
    <n v="11293787"/>
    <n v="37246"/>
    <n v="3"/>
    <x v="3"/>
  </r>
  <r>
    <n v="11293796"/>
    <n v="39234"/>
    <n v="3"/>
    <x v="2"/>
  </r>
  <r>
    <n v="11293800"/>
    <n v="39234"/>
    <n v="3"/>
    <x v="2"/>
  </r>
  <r>
    <n v="11293814"/>
    <n v="44559"/>
    <n v="2"/>
    <x v="0"/>
  </r>
  <r>
    <n v="11293838"/>
    <n v="44559"/>
    <n v="2"/>
    <x v="0"/>
  </r>
  <r>
    <n v="11293843"/>
    <n v="39669"/>
    <n v="1"/>
    <x v="1"/>
  </r>
  <r>
    <n v="11293847"/>
    <n v="37246"/>
    <n v="3"/>
    <x v="3"/>
  </r>
  <r>
    <n v="11293855"/>
    <n v="44559"/>
    <n v="2"/>
    <x v="1"/>
  </r>
  <r>
    <n v="11293856"/>
    <n v="44559"/>
    <n v="2"/>
    <x v="1"/>
  </r>
  <r>
    <n v="11293857"/>
    <n v="39669"/>
    <n v="1"/>
    <x v="1"/>
  </r>
  <r>
    <n v="11293860"/>
    <n v="44559"/>
    <n v="3"/>
    <x v="3"/>
  </r>
  <r>
    <n v="11293867"/>
    <n v="39100"/>
    <n v="3"/>
    <x v="2"/>
  </r>
  <r>
    <n v="11294150"/>
    <n v="37246"/>
    <n v="5"/>
    <x v="6"/>
  </r>
  <r>
    <n v="11294155"/>
    <n v="37246"/>
    <n v="5"/>
    <x v="6"/>
  </r>
  <r>
    <n v="11294171"/>
    <n v="44559"/>
    <n v="3"/>
    <x v="3"/>
  </r>
  <r>
    <n v="11294172"/>
    <n v="37246"/>
    <n v="3"/>
    <x v="3"/>
  </r>
  <r>
    <n v="11294210"/>
    <n v="44559"/>
    <n v="3"/>
    <x v="2"/>
  </r>
  <r>
    <n v="11294214"/>
    <n v="37246"/>
    <n v="3"/>
    <x v="3"/>
  </r>
  <r>
    <n v="11294251"/>
    <n v="39100"/>
    <n v="2"/>
    <x v="1"/>
  </r>
  <r>
    <n v="11294379"/>
    <n v="37246"/>
    <n v="4"/>
    <x v="0"/>
  </r>
  <r>
    <n v="11294432"/>
    <n v="29732"/>
    <n v="4"/>
    <x v="0"/>
  </r>
  <r>
    <n v="11294433"/>
    <n v="37246"/>
    <n v="5"/>
    <x v="6"/>
  </r>
  <r>
    <n v="11294454"/>
    <n v="44559"/>
    <n v="2"/>
    <x v="0"/>
  </r>
  <r>
    <n v="11294455"/>
    <n v="37246"/>
    <n v="4"/>
    <x v="0"/>
  </r>
  <r>
    <n v="11295029"/>
    <n v="31786"/>
    <n v="1"/>
    <x v="1"/>
  </r>
  <r>
    <n v="11295146"/>
    <n v="31921"/>
    <n v="3"/>
    <x v="2"/>
  </r>
  <r>
    <n v="11295157"/>
    <n v="37246"/>
    <n v="4"/>
    <x v="0"/>
  </r>
  <r>
    <n v="11296033"/>
    <n v="37246"/>
    <n v="5"/>
    <x v="6"/>
  </r>
  <r>
    <n v="11296112"/>
    <n v="39234"/>
    <n v="3"/>
    <x v="2"/>
  </r>
  <r>
    <n v="11296283"/>
    <n v="39100"/>
    <n v="3"/>
    <x v="3"/>
  </r>
  <r>
    <n v="11296284"/>
    <n v="29732"/>
    <n v="4"/>
    <x v="0"/>
  </r>
  <r>
    <n v="11296285"/>
    <n v="44559"/>
    <n v="4"/>
    <x v="0"/>
  </r>
  <r>
    <n v="11296286"/>
    <n v="37246"/>
    <n v="5"/>
    <x v="6"/>
  </r>
  <r>
    <n v="11296288"/>
    <n v="31921"/>
    <n v="5"/>
    <x v="6"/>
  </r>
  <r>
    <n v="11296291"/>
    <n v="31921"/>
    <n v="5"/>
    <x v="6"/>
  </r>
  <r>
    <n v="11296297"/>
    <n v="44559"/>
    <n v="5"/>
    <x v="6"/>
  </r>
  <r>
    <n v="11296323"/>
    <n v="44559"/>
    <n v="4"/>
    <x v="0"/>
  </r>
  <r>
    <n v="11296324"/>
    <n v="37246"/>
    <n v="5"/>
    <x v="6"/>
  </r>
  <r>
    <n v="11296330"/>
    <n v="44559"/>
    <n v="4"/>
    <x v="0"/>
  </r>
  <r>
    <n v="11296601"/>
    <n v="44559"/>
    <n v="5"/>
    <x v="6"/>
  </r>
  <r>
    <n v="11296799"/>
    <n v="31786"/>
    <n v="2"/>
    <x v="0"/>
  </r>
  <r>
    <n v="11296801"/>
    <n v="37246"/>
    <n v="3"/>
    <x v="3"/>
  </r>
  <r>
    <n v="11296803"/>
    <n v="37246"/>
    <n v="3"/>
    <x v="3"/>
  </r>
  <r>
    <n v="11296804"/>
    <n v="44559"/>
    <n v="2"/>
    <x v="1"/>
  </r>
  <r>
    <n v="11297478"/>
    <n v="35192"/>
    <n v="5"/>
    <x v="6"/>
  </r>
  <r>
    <n v="11298196"/>
    <n v="44559"/>
    <n v="4"/>
    <x v="0"/>
  </r>
  <r>
    <n v="11298466"/>
    <n v="44559"/>
    <n v="4"/>
    <x v="4"/>
  </r>
  <r>
    <n v="11298915"/>
    <n v="44559"/>
    <n v="4"/>
    <x v="4"/>
  </r>
  <r>
    <n v="11298936"/>
    <n v="29732"/>
    <n v="4"/>
    <x v="0"/>
  </r>
  <r>
    <n v="11298938"/>
    <n v="35192"/>
    <n v="6"/>
    <x v="2"/>
  </r>
  <r>
    <n v="11299077"/>
    <n v="37246"/>
    <n v="4"/>
    <x v="0"/>
  </r>
  <r>
    <n v="11299273"/>
    <n v="44559"/>
    <n v="3"/>
    <x v="3"/>
  </r>
  <r>
    <n v="11299274"/>
    <n v="44559"/>
    <n v="4"/>
    <x v="0"/>
  </r>
  <r>
    <n v="11299275"/>
    <n v="44559"/>
    <n v="2"/>
    <x v="1"/>
  </r>
  <r>
    <n v="11299279"/>
    <n v="44559"/>
    <n v="2"/>
    <x v="1"/>
  </r>
  <r>
    <n v="11299282"/>
    <n v="44559"/>
    <n v="4"/>
    <x v="0"/>
  </r>
  <r>
    <n v="11299285"/>
    <n v="44559"/>
    <n v="3"/>
    <x v="3"/>
  </r>
  <r>
    <n v="11299298"/>
    <n v="44559"/>
    <n v="2"/>
    <x v="0"/>
  </r>
  <r>
    <n v="11299300"/>
    <n v="44559"/>
    <n v="4"/>
    <x v="0"/>
  </r>
  <r>
    <n v="11299301"/>
    <n v="39100"/>
    <n v="1"/>
    <x v="1"/>
  </r>
  <r>
    <n v="11302229"/>
    <n v="44559"/>
    <n v="5"/>
    <x v="6"/>
  </r>
  <r>
    <n v="11302230"/>
    <n v="44559"/>
    <n v="3"/>
    <x v="3"/>
  </r>
  <r>
    <n v="11302449"/>
    <n v="44559"/>
    <n v="3"/>
    <x v="3"/>
  </r>
  <r>
    <n v="11302451"/>
    <n v="44559"/>
    <n v="5"/>
    <x v="6"/>
  </r>
  <r>
    <n v="616090046"/>
    <n v="37200"/>
    <n v="2"/>
    <x v="0"/>
  </r>
  <r>
    <n v="616131427"/>
    <n v="31921"/>
    <n v="4"/>
    <x v="0"/>
  </r>
  <r>
    <n v="616133607"/>
    <n v="33000"/>
    <n v="2"/>
    <x v="0"/>
  </r>
  <r>
    <n v="616134560"/>
    <n v="37246"/>
    <n v="4"/>
    <x v="0"/>
  </r>
  <r>
    <n v="616135120"/>
    <n v="44559"/>
    <n v="2"/>
    <x v="0"/>
  </r>
  <r>
    <n v="616135591"/>
    <n v="24307"/>
    <n v="1"/>
    <x v="1"/>
  </r>
  <r>
    <n v="616135962"/>
    <n v="31921"/>
    <n v="3"/>
    <x v="2"/>
  </r>
  <r>
    <n v="616137720"/>
    <n v="28110"/>
    <n v="1"/>
    <x v="1"/>
  </r>
  <r>
    <n v="616142290"/>
    <n v="39100"/>
    <n v="2"/>
    <x v="1"/>
  </r>
  <r>
    <n v="616143268"/>
    <n v="44559"/>
    <n v="4"/>
    <x v="4"/>
  </r>
  <r>
    <n v="616161296"/>
    <n v="16840"/>
    <n v="1"/>
    <x v="1"/>
  </r>
  <r>
    <n v="616161480"/>
    <n v="24352"/>
    <n v="3"/>
    <x v="3"/>
  </r>
  <r>
    <n v="616170417"/>
    <n v="31786"/>
    <n v="3"/>
    <x v="3"/>
  </r>
  <r>
    <n v="616170497"/>
    <n v="26776"/>
    <n v="1"/>
    <x v="1"/>
  </r>
  <r>
    <n v="616202641"/>
    <n v="24352"/>
    <n v="2"/>
    <x v="0"/>
  </r>
  <r>
    <n v="616214484"/>
    <n v="24352"/>
    <n v="2"/>
    <x v="0"/>
  </r>
  <r>
    <n v="616221417"/>
    <n v="39669"/>
    <n v="1"/>
    <x v="1"/>
  </r>
  <r>
    <n v="616221473"/>
    <n v="32355"/>
    <n v="1"/>
    <x v="1"/>
  </r>
  <r>
    <n v="616226531"/>
    <n v="37246"/>
    <n v="4"/>
    <x v="0"/>
  </r>
  <r>
    <n v="616228096"/>
    <n v="37246"/>
    <n v="3"/>
    <x v="2"/>
  </r>
  <r>
    <n v="616232606"/>
    <n v="44559"/>
    <n v="2"/>
    <x v="0"/>
  </r>
  <r>
    <n v="616248832"/>
    <n v="39669"/>
    <n v="1"/>
    <x v="1"/>
  </r>
  <r>
    <n v="616248836"/>
    <n v="44513"/>
    <n v="3"/>
    <x v="2"/>
  </r>
  <r>
    <n v="616248837"/>
    <n v="39669"/>
    <n v="3"/>
    <x v="2"/>
  </r>
  <r>
    <n v="616248844"/>
    <n v="39189"/>
    <n v="1"/>
    <x v="1"/>
  </r>
  <r>
    <n v="616250119"/>
    <n v="44425"/>
    <n v="1"/>
    <x v="1"/>
  </r>
  <r>
    <n v="616250124"/>
    <n v="31666"/>
    <n v="4"/>
    <x v="4"/>
  </r>
  <r>
    <n v="616250135"/>
    <n v="26341"/>
    <n v="3"/>
    <x v="2"/>
  </r>
  <r>
    <n v="616250622"/>
    <n v="44559"/>
    <n v="1"/>
    <x v="1"/>
  </r>
  <r>
    <n v="616250625"/>
    <n v="44425"/>
    <n v="1"/>
    <x v="1"/>
  </r>
  <r>
    <n v="616250636"/>
    <n v="39669"/>
    <n v="1"/>
    <x v="1"/>
  </r>
  <r>
    <n v="616253205"/>
    <n v="24352"/>
    <n v="2"/>
    <x v="1"/>
  </r>
  <r>
    <n v="616253208"/>
    <n v="24307"/>
    <n v="2"/>
    <x v="0"/>
  </r>
  <r>
    <n v="616254887"/>
    <n v="31875"/>
    <n v="1"/>
    <x v="1"/>
  </r>
  <r>
    <n v="616260369"/>
    <n v="39234"/>
    <n v="2"/>
    <x v="0"/>
  </r>
  <r>
    <n v="616260373"/>
    <n v="31875"/>
    <n v="1"/>
    <x v="1"/>
  </r>
  <r>
    <n v="616260377"/>
    <n v="39234"/>
    <n v="2"/>
    <x v="1"/>
  </r>
  <r>
    <n v="616260381"/>
    <n v="44513"/>
    <n v="2"/>
    <x v="0"/>
  </r>
  <r>
    <n v="616260648"/>
    <n v="31921"/>
    <n v="2"/>
    <x v="1"/>
  </r>
  <r>
    <n v="616260650"/>
    <n v="44559"/>
    <n v="4"/>
    <x v="0"/>
  </r>
  <r>
    <n v="616260656"/>
    <n v="39100"/>
    <n v="1"/>
    <x v="1"/>
  </r>
  <r>
    <n v="616260659"/>
    <n v="31786"/>
    <n v="2"/>
    <x v="1"/>
  </r>
  <r>
    <n v="616260661"/>
    <n v="37246"/>
    <n v="2"/>
    <x v="1"/>
  </r>
  <r>
    <n v="616262550"/>
    <n v="26776"/>
    <n v="1"/>
    <x v="1"/>
  </r>
  <r>
    <n v="616262555"/>
    <n v="44559"/>
    <n v="2"/>
    <x v="0"/>
  </r>
  <r>
    <n v="616262558"/>
    <n v="44559"/>
    <n v="3"/>
    <x v="3"/>
  </r>
  <r>
    <n v="616262562"/>
    <n v="24352"/>
    <n v="3"/>
    <x v="3"/>
  </r>
  <r>
    <n v="616262998"/>
    <n v="32355"/>
    <n v="2"/>
    <x v="0"/>
  </r>
  <r>
    <n v="616263000"/>
    <n v="28110"/>
    <n v="3"/>
    <x v="3"/>
  </r>
  <r>
    <n v="616263007"/>
    <n v="32355"/>
    <n v="3"/>
    <x v="3"/>
  </r>
  <r>
    <n v="616263012"/>
    <n v="37246"/>
    <n v="5"/>
    <x v="6"/>
  </r>
  <r>
    <n v="616263014"/>
    <n v="35192"/>
    <n v="5"/>
    <x v="6"/>
  </r>
  <r>
    <n v="616263053"/>
    <n v="39100"/>
    <n v="1"/>
    <x v="1"/>
  </r>
  <r>
    <n v="616263058"/>
    <n v="31921"/>
    <n v="2"/>
    <x v="1"/>
  </r>
  <r>
    <n v="616263063"/>
    <n v="39100"/>
    <n v="2"/>
    <x v="1"/>
  </r>
  <r>
    <n v="616263067"/>
    <n v="39100"/>
    <n v="1"/>
    <x v="1"/>
  </r>
  <r>
    <n v="616263072"/>
    <n v="39100"/>
    <n v="1"/>
    <x v="1"/>
  </r>
  <r>
    <n v="616264179"/>
    <n v="39100"/>
    <n v="1"/>
    <x v="1"/>
  </r>
  <r>
    <n v="616264182"/>
    <n v="39669"/>
    <n v="1"/>
    <x v="1"/>
  </r>
  <r>
    <n v="616264186"/>
    <n v="44559"/>
    <n v="2"/>
    <x v="0"/>
  </r>
  <r>
    <n v="616264191"/>
    <n v="37046"/>
    <n v="1"/>
    <x v="1"/>
  </r>
  <r>
    <n v="616307688"/>
    <n v="18983"/>
    <n v="1"/>
    <x v="1"/>
  </r>
  <r>
    <n v="616307696"/>
    <n v="31786"/>
    <n v="1"/>
    <x v="1"/>
  </r>
  <r>
    <n v="616307699"/>
    <n v="37112"/>
    <n v="1"/>
    <x v="1"/>
  </r>
  <r>
    <n v="617267308"/>
    <n v="31786"/>
    <n v="1"/>
    <x v="1"/>
  </r>
  <r>
    <n v="617267309"/>
    <n v="44513"/>
    <n v="2"/>
    <x v="0"/>
  </r>
  <r>
    <n v="617267316"/>
    <n v="44559"/>
    <n v="3"/>
    <x v="3"/>
  </r>
  <r>
    <n v="617267319"/>
    <n v="39100"/>
    <n v="1"/>
    <x v="1"/>
  </r>
  <r>
    <n v="617267586"/>
    <n v="26206"/>
    <n v="1"/>
    <x v="1"/>
  </r>
  <r>
    <n v="617267587"/>
    <n v="37246"/>
    <n v="5"/>
    <x v="6"/>
  </r>
  <r>
    <n v="617267592"/>
    <n v="39234"/>
    <n v="3"/>
    <x v="3"/>
  </r>
  <r>
    <n v="617267599"/>
    <n v="44559"/>
    <n v="4"/>
    <x v="0"/>
  </r>
  <r>
    <n v="617267600"/>
    <n v="44559"/>
    <n v="3"/>
    <x v="3"/>
  </r>
  <r>
    <n v="617267602"/>
    <n v="37246"/>
    <n v="5"/>
    <x v="6"/>
  </r>
  <r>
    <n v="617268152"/>
    <n v="44559"/>
    <n v="3"/>
    <x v="2"/>
  </r>
  <r>
    <n v="617268203"/>
    <n v="39100"/>
    <n v="3"/>
    <x v="2"/>
  </r>
  <r>
    <n v="617268207"/>
    <n v="44559"/>
    <n v="4"/>
    <x v="4"/>
  </r>
  <r>
    <n v="617268212"/>
    <n v="44559"/>
    <n v="4"/>
    <x v="0"/>
  </r>
  <r>
    <n v="617268213"/>
    <n v="44559"/>
    <n v="3"/>
    <x v="2"/>
  </r>
  <r>
    <n v="617268222"/>
    <n v="44559"/>
    <n v="5"/>
    <x v="6"/>
  </r>
  <r>
    <n v="617268659"/>
    <n v="39100"/>
    <n v="2"/>
    <x v="0"/>
  </r>
  <r>
    <n v="617268669"/>
    <n v="39100"/>
    <n v="3"/>
    <x v="2"/>
  </r>
  <r>
    <n v="617269611"/>
    <n v="39100"/>
    <n v="1"/>
    <x v="1"/>
  </r>
  <r>
    <n v="617269614"/>
    <n v="39100"/>
    <n v="1"/>
    <x v="1"/>
  </r>
  <r>
    <n v="617269620"/>
    <n v="31921"/>
    <n v="1"/>
    <x v="1"/>
  </r>
  <r>
    <n v="617269772"/>
    <n v="39669"/>
    <n v="1"/>
    <x v="1"/>
  </r>
  <r>
    <n v="617269776"/>
    <n v="31786"/>
    <n v="1"/>
    <x v="1"/>
  </r>
  <r>
    <n v="617269786"/>
    <n v="31786"/>
    <n v="2"/>
    <x v="0"/>
  </r>
  <r>
    <n v="617269831"/>
    <n v="24352"/>
    <n v="2"/>
    <x v="1"/>
  </r>
  <r>
    <n v="617269834"/>
    <n v="24218"/>
    <n v="1"/>
    <x v="1"/>
  </r>
  <r>
    <n v="617271566"/>
    <n v="37246"/>
    <n v="2"/>
    <x v="0"/>
  </r>
  <r>
    <n v="617275148"/>
    <n v="44559"/>
    <n v="2"/>
    <x v="0"/>
  </r>
  <r>
    <n v="617275152"/>
    <n v="44559"/>
    <n v="2"/>
    <x v="0"/>
  </r>
  <r>
    <n v="617275153"/>
    <n v="37246"/>
    <n v="4"/>
    <x v="0"/>
  </r>
  <r>
    <n v="617275160"/>
    <n v="37246"/>
    <n v="3"/>
    <x v="3"/>
  </r>
  <r>
    <n v="617275163"/>
    <n v="37246"/>
    <n v="4"/>
    <x v="0"/>
  </r>
  <r>
    <n v="617284721"/>
    <n v="39234"/>
    <n v="3"/>
    <x v="2"/>
  </r>
  <r>
    <n v="617284725"/>
    <n v="37046"/>
    <n v="3"/>
    <x v="2"/>
  </r>
  <r>
    <n v="617284729"/>
    <n v="37246"/>
    <n v="4"/>
    <x v="0"/>
  </r>
  <r>
    <n v="617284733"/>
    <n v="26341"/>
    <n v="3"/>
    <x v="2"/>
  </r>
  <r>
    <n v="617284737"/>
    <n v="31921"/>
    <n v="4"/>
    <x v="0"/>
  </r>
  <r>
    <n v="617285564"/>
    <n v="39189"/>
    <n v="1"/>
    <x v="1"/>
  </r>
  <r>
    <n v="617285568"/>
    <n v="32355"/>
    <n v="2"/>
    <x v="0"/>
  </r>
  <r>
    <n v="617285576"/>
    <n v="39669"/>
    <n v="2"/>
    <x v="1"/>
  </r>
  <r>
    <n v="617285579"/>
    <n v="39669"/>
    <n v="1"/>
    <x v="1"/>
  </r>
  <r>
    <n v="617307292"/>
    <n v="44559"/>
    <n v="2"/>
    <x v="0"/>
  </r>
  <r>
    <n v="617307296"/>
    <n v="39669"/>
    <n v="1"/>
    <x v="1"/>
  </r>
  <r>
    <n v="617307304"/>
    <n v="44559"/>
    <n v="2"/>
    <x v="0"/>
  </r>
  <r>
    <n v="617307307"/>
    <n v="39100"/>
    <n v="2"/>
    <x v="0"/>
  </r>
  <r>
    <n v="617307740"/>
    <n v="39100"/>
    <n v="1"/>
    <x v="1"/>
  </r>
  <r>
    <n v="617307746"/>
    <n v="44559"/>
    <n v="3"/>
    <x v="3"/>
  </r>
  <r>
    <n v="617311607"/>
    <n v="39189"/>
    <n v="1"/>
    <x v="1"/>
  </r>
  <r>
    <n v="617311614"/>
    <n v="32355"/>
    <n v="1"/>
    <x v="1"/>
  </r>
  <r>
    <n v="617323754"/>
    <n v="44425"/>
    <n v="2"/>
    <x v="1"/>
  </r>
  <r>
    <n v="617323759"/>
    <n v="44559"/>
    <n v="3"/>
    <x v="3"/>
  </r>
  <r>
    <n v="617323763"/>
    <n v="39234"/>
    <n v="2"/>
    <x v="0"/>
  </r>
  <r>
    <n v="617323772"/>
    <n v="44559"/>
    <n v="2"/>
    <x v="0"/>
  </r>
  <r>
    <n v="617346387"/>
    <n v="44559"/>
    <n v="2"/>
    <x v="0"/>
  </r>
  <r>
    <n v="617374490"/>
    <n v="33000"/>
    <n v="2"/>
    <x v="0"/>
  </r>
  <r>
    <n v="617374496"/>
    <n v="20107"/>
    <n v="4"/>
    <x v="0"/>
  </r>
  <r>
    <n v="617374498"/>
    <n v="31666"/>
    <n v="2"/>
    <x v="0"/>
  </r>
  <r>
    <n v="617374503"/>
    <n v="37246"/>
    <n v="3"/>
    <x v="3"/>
  </r>
  <r>
    <n v="617387650"/>
    <n v="39189"/>
    <n v="2"/>
    <x v="0"/>
  </r>
  <r>
    <n v="617387653"/>
    <n v="44559"/>
    <n v="5"/>
    <x v="6"/>
  </r>
  <r>
    <n v="617387666"/>
    <n v="39234"/>
    <n v="5"/>
    <x v="6"/>
  </r>
  <r>
    <n v="617389668"/>
    <n v="33000"/>
    <n v="2"/>
    <x v="0"/>
  </r>
  <r>
    <n v="617389670"/>
    <n v="33000"/>
    <n v="2"/>
    <x v="0"/>
  </r>
  <r>
    <n v="617389676"/>
    <n v="33000"/>
    <n v="2"/>
    <x v="0"/>
  </r>
  <r>
    <n v="617389679"/>
    <n v="24352"/>
    <n v="2"/>
    <x v="0"/>
  </r>
  <r>
    <n v="617389681"/>
    <n v="42505"/>
    <n v="3"/>
    <x v="3"/>
  </r>
  <r>
    <n v="617400305"/>
    <n v="37246"/>
    <n v="4"/>
    <x v="0"/>
  </r>
  <r>
    <n v="617400308"/>
    <n v="37246"/>
    <n v="4"/>
    <x v="0"/>
  </r>
  <r>
    <n v="617400312"/>
    <n v="35146"/>
    <n v="2"/>
    <x v="1"/>
  </r>
  <r>
    <n v="617400316"/>
    <n v="39234"/>
    <n v="1"/>
    <x v="1"/>
  </r>
  <r>
    <n v="617400321"/>
    <n v="39100"/>
    <n v="1"/>
    <x v="1"/>
  </r>
  <r>
    <n v="618380493"/>
    <n v="39100"/>
    <n v="1"/>
    <x v="1"/>
  </r>
  <r>
    <n v="618380496"/>
    <n v="26206"/>
    <n v="1"/>
    <x v="1"/>
  </r>
  <r>
    <n v="618407324"/>
    <n v="37246"/>
    <n v="3"/>
    <x v="2"/>
  </r>
  <r>
    <n v="618487150"/>
    <n v="31921"/>
    <n v="1"/>
    <x v="1"/>
  </r>
  <r>
    <n v="618487156"/>
    <n v="39234"/>
    <n v="1"/>
    <x v="1"/>
  </r>
  <r>
    <n v="618487159"/>
    <n v="39234"/>
    <n v="1"/>
    <x v="1"/>
  </r>
  <r>
    <n v="618487161"/>
    <n v="31921"/>
    <n v="2"/>
    <x v="1"/>
  </r>
  <r>
    <n v="619051602"/>
    <n v="44559"/>
    <n v="3"/>
    <x v="3"/>
  </r>
  <r>
    <n v="619051605"/>
    <n v="39234"/>
    <n v="2"/>
    <x v="1"/>
  </r>
  <r>
    <n v="619051611"/>
    <n v="19028"/>
    <n v="2"/>
    <x v="1"/>
  </r>
  <r>
    <n v="619053511"/>
    <n v="39669"/>
    <n v="1"/>
    <x v="1"/>
  </r>
  <r>
    <n v="619053516"/>
    <n v="35054"/>
    <n v="2"/>
    <x v="1"/>
  </r>
  <r>
    <n v="619053525"/>
    <n v="39669"/>
    <n v="1"/>
    <x v="1"/>
  </r>
  <r>
    <n v="619077704"/>
    <n v="39100"/>
    <n v="1"/>
    <x v="1"/>
  </r>
  <r>
    <n v="619077709"/>
    <n v="32355"/>
    <n v="1"/>
    <x v="1"/>
  </r>
  <r>
    <n v="619077710"/>
    <n v="39100"/>
    <n v="1"/>
    <x v="1"/>
  </r>
  <r>
    <n v="619077717"/>
    <n v="19028"/>
    <n v="2"/>
    <x v="0"/>
  </r>
  <r>
    <n v="619077981"/>
    <n v="26776"/>
    <n v="1"/>
    <x v="1"/>
  </r>
  <r>
    <n v="619077985"/>
    <n v="44559"/>
    <n v="3"/>
    <x v="2"/>
  </r>
  <r>
    <n v="619077986"/>
    <n v="31666"/>
    <n v="2"/>
    <x v="0"/>
  </r>
  <r>
    <n v="619432237"/>
    <n v="39100"/>
    <n v="1"/>
    <x v="1"/>
  </r>
  <r>
    <n v="619432240"/>
    <n v="39100"/>
    <n v="1"/>
    <x v="1"/>
  </r>
  <r>
    <n v="619432248"/>
    <n v="39189"/>
    <n v="1"/>
    <x v="1"/>
  </r>
  <r>
    <n v="619458010"/>
    <n v="31921"/>
    <n v="2"/>
    <x v="0"/>
  </r>
  <r>
    <n v="619477319"/>
    <n v="44559"/>
    <n v="4"/>
    <x v="0"/>
  </r>
  <r>
    <n v="619477325"/>
    <n v="31921"/>
    <n v="2"/>
    <x v="0"/>
  </r>
  <r>
    <n v="619477334"/>
    <n v="39100"/>
    <n v="1"/>
    <x v="1"/>
  </r>
  <r>
    <n v="619613237"/>
    <n v="31921"/>
    <n v="4"/>
    <x v="0"/>
  </r>
  <r>
    <n v="619613244"/>
    <n v="35192"/>
    <n v="6"/>
    <x v="2"/>
  </r>
  <r>
    <n v="619789016"/>
    <n v="31666"/>
    <n v="3"/>
    <x v="3"/>
  </r>
  <r>
    <n v="619789021"/>
    <n v="37200"/>
    <n v="2"/>
    <x v="0"/>
  </r>
  <r>
    <n v="619789025"/>
    <n v="39234"/>
    <n v="2"/>
    <x v="1"/>
  </r>
  <r>
    <n v="619789027"/>
    <n v="37246"/>
    <n v="2"/>
    <x v="1"/>
  </r>
  <r>
    <n v="619808018"/>
    <n v="44559"/>
    <n v="2"/>
    <x v="1"/>
  </r>
  <r>
    <n v="619808019"/>
    <n v="39669"/>
    <n v="1"/>
    <x v="1"/>
  </r>
  <r>
    <n v="619808026"/>
    <n v="44559"/>
    <n v="2"/>
    <x v="1"/>
  </r>
  <r>
    <n v="619808029"/>
    <n v="44513"/>
    <n v="2"/>
    <x v="1"/>
  </r>
  <r>
    <n v="619858571"/>
    <n v="44559"/>
    <n v="2"/>
    <x v="0"/>
  </r>
  <r>
    <n v="619858575"/>
    <n v="44559"/>
    <n v="2"/>
    <x v="0"/>
  </r>
  <r>
    <n v="619858580"/>
    <n v="44559"/>
    <n v="3"/>
    <x v="3"/>
  </r>
  <r>
    <n v="619858798"/>
    <n v="39100"/>
    <n v="1"/>
    <x v="1"/>
  </r>
  <r>
    <n v="619859246"/>
    <n v="37246"/>
    <n v="4"/>
    <x v="4"/>
  </r>
  <r>
    <n v="620071836"/>
    <n v="39100"/>
    <n v="1"/>
    <x v="1"/>
  </r>
  <r>
    <n v="620071838"/>
    <n v="39234"/>
    <n v="1"/>
    <x v="1"/>
  </r>
  <r>
    <n v="620071844"/>
    <n v="39100"/>
    <n v="3"/>
    <x v="3"/>
  </r>
  <r>
    <n v="620071848"/>
    <n v="29732"/>
    <n v="1"/>
    <x v="1"/>
  </r>
  <r>
    <n v="620071849"/>
    <n v="39189"/>
    <n v="1"/>
    <x v="1"/>
  </r>
  <r>
    <n v="620073954"/>
    <n v="32355"/>
    <n v="1"/>
    <x v="1"/>
  </r>
  <r>
    <n v="620073962"/>
    <n v="44559"/>
    <n v="2"/>
    <x v="1"/>
  </r>
  <r>
    <n v="620073966"/>
    <n v="44559"/>
    <n v="3"/>
    <x v="3"/>
  </r>
  <r>
    <n v="620080484"/>
    <n v="31786"/>
    <n v="1"/>
    <x v="1"/>
  </r>
  <r>
    <n v="620164414"/>
    <n v="39100"/>
    <n v="1"/>
    <x v="1"/>
  </r>
  <r>
    <n v="620164668"/>
    <n v="39234"/>
    <n v="1"/>
    <x v="1"/>
  </r>
  <r>
    <n v="620164929"/>
    <n v="39234"/>
    <n v="1"/>
    <x v="1"/>
  </r>
  <r>
    <n v="620165042"/>
    <n v="24352"/>
    <n v="3"/>
    <x v="3"/>
  </r>
  <r>
    <n v="620165214"/>
    <n v="19028"/>
    <n v="2"/>
    <x v="0"/>
  </r>
  <r>
    <n v="620165285"/>
    <n v="44559"/>
    <n v="2"/>
    <x v="1"/>
  </r>
  <r>
    <n v="620165826"/>
    <n v="37246"/>
    <n v="3"/>
    <x v="3"/>
  </r>
  <r>
    <n v="620165897"/>
    <n v="39234"/>
    <n v="2"/>
    <x v="0"/>
  </r>
  <r>
    <n v="620165934"/>
    <n v="37200"/>
    <n v="4"/>
    <x v="0"/>
  </r>
  <r>
    <n v="620166306"/>
    <n v="39100"/>
    <n v="1"/>
    <x v="1"/>
  </r>
  <r>
    <n v="620251740"/>
    <n v="19028"/>
    <n v="1"/>
    <x v="1"/>
  </r>
  <r>
    <n v="620253684"/>
    <n v="32355"/>
    <n v="2"/>
    <x v="0"/>
  </r>
  <r>
    <n v="620256188"/>
    <n v="31666"/>
    <n v="2"/>
    <x v="0"/>
  </r>
  <r>
    <n v="620257265"/>
    <n v="39100"/>
    <n v="1"/>
    <x v="1"/>
  </r>
  <r>
    <n v="620259512"/>
    <n v="28110"/>
    <n v="1"/>
    <x v="1"/>
  </r>
  <r>
    <n v="620259609"/>
    <n v="39234"/>
    <n v="2"/>
    <x v="1"/>
  </r>
  <r>
    <n v="620259626"/>
    <n v="37246"/>
    <n v="4"/>
    <x v="0"/>
  </r>
  <r>
    <n v="620259652"/>
    <n v="39100"/>
    <n v="1"/>
    <x v="1"/>
  </r>
  <r>
    <n v="620259787"/>
    <n v="44559"/>
    <n v="2"/>
    <x v="0"/>
  </r>
  <r>
    <n v="620260171"/>
    <n v="39100"/>
    <n v="1"/>
    <x v="1"/>
  </r>
  <r>
    <n v="620260176"/>
    <n v="39234"/>
    <n v="2"/>
    <x v="0"/>
  </r>
  <r>
    <n v="620261893"/>
    <n v="24352"/>
    <n v="3"/>
    <x v="2"/>
  </r>
  <r>
    <n v="620261923"/>
    <n v="16974"/>
    <n v="2"/>
    <x v="1"/>
  </r>
  <r>
    <n v="620280119"/>
    <n v="14647"/>
    <n v="1"/>
    <x v="1"/>
  </r>
  <r>
    <n v="620280451"/>
    <n v="39669"/>
    <n v="2"/>
    <x v="1"/>
  </r>
  <r>
    <n v="620288844"/>
    <n v="39669"/>
    <n v="1"/>
    <x v="1"/>
  </r>
  <r>
    <n v="620288918"/>
    <n v="39100"/>
    <n v="2"/>
    <x v="1"/>
  </r>
  <r>
    <n v="620335793"/>
    <n v="37246"/>
    <n v="2"/>
    <x v="1"/>
  </r>
  <r>
    <n v="620335797"/>
    <n v="31921"/>
    <n v="2"/>
    <x v="0"/>
  </r>
  <r>
    <n v="620335802"/>
    <n v="39100"/>
    <n v="2"/>
    <x v="0"/>
  </r>
  <r>
    <n v="620338248"/>
    <n v="39669"/>
    <n v="1"/>
    <x v="1"/>
  </r>
  <r>
    <n v="620341858"/>
    <n v="31921"/>
    <n v="2"/>
    <x v="1"/>
  </r>
  <r>
    <n v="620343467"/>
    <n v="24352"/>
    <n v="3"/>
    <x v="3"/>
  </r>
  <r>
    <n v="620347238"/>
    <n v="39100"/>
    <n v="1"/>
    <x v="1"/>
  </r>
  <r>
    <n v="620348694"/>
    <n v="31921"/>
    <n v="2"/>
    <x v="0"/>
  </r>
  <r>
    <n v="620350213"/>
    <n v="37246"/>
    <n v="1"/>
    <x v="1"/>
  </r>
  <r>
    <n v="620350217"/>
    <n v="26341"/>
    <n v="2"/>
    <x v="1"/>
  </r>
  <r>
    <n v="620350252"/>
    <n v="39100"/>
    <n v="2"/>
    <x v="0"/>
  </r>
  <r>
    <n v="620350467"/>
    <n v="30301"/>
    <n v="2"/>
    <x v="0"/>
  </r>
  <r>
    <n v="620350940"/>
    <n v="31921"/>
    <n v="2"/>
    <x v="0"/>
  </r>
  <r>
    <n v="620352438"/>
    <n v="39100"/>
    <n v="1"/>
    <x v="1"/>
  </r>
  <r>
    <n v="620352485"/>
    <n v="32355"/>
    <n v="1"/>
    <x v="1"/>
  </r>
  <r>
    <n v="620352878"/>
    <n v="39100"/>
    <n v="1"/>
    <x v="1"/>
  </r>
  <r>
    <n v="620353088"/>
    <n v="39669"/>
    <n v="1"/>
    <x v="1"/>
  </r>
  <r>
    <n v="620398983"/>
    <n v="44513"/>
    <n v="2"/>
    <x v="1"/>
  </r>
  <r>
    <n v="620437390"/>
    <n v="19028"/>
    <n v="1"/>
    <x v="1"/>
  </r>
  <r>
    <n v="620438354"/>
    <n v="39100"/>
    <n v="2"/>
    <x v="1"/>
  </r>
  <r>
    <n v="620440833"/>
    <n v="44559"/>
    <n v="3"/>
    <x v="2"/>
  </r>
  <r>
    <n v="620441933"/>
    <n v="39189"/>
    <n v="1"/>
    <x v="1"/>
  </r>
  <r>
    <n v="620443701"/>
    <n v="33000"/>
    <n v="3"/>
    <x v="3"/>
  </r>
  <r>
    <n v="620445790"/>
    <n v="31786"/>
    <n v="3"/>
    <x v="2"/>
  </r>
  <r>
    <n v="620446013"/>
    <n v="37246"/>
    <n v="4"/>
    <x v="0"/>
  </r>
  <r>
    <n v="620446243"/>
    <n v="24352"/>
    <n v="3"/>
    <x v="3"/>
  </r>
  <r>
    <n v="620447266"/>
    <n v="31875"/>
    <n v="1"/>
    <x v="1"/>
  </r>
  <r>
    <n v="620447357"/>
    <n v="37246"/>
    <n v="2"/>
    <x v="0"/>
  </r>
  <r>
    <n v="620447520"/>
    <n v="39669"/>
    <n v="1"/>
    <x v="1"/>
  </r>
  <r>
    <n v="620447523"/>
    <n v="18983"/>
    <n v="1"/>
    <x v="1"/>
  </r>
  <r>
    <n v="620447853"/>
    <n v="37200"/>
    <n v="2"/>
    <x v="0"/>
  </r>
  <r>
    <n v="620449048"/>
    <n v="32355"/>
    <n v="1"/>
    <x v="1"/>
  </r>
  <r>
    <n v="620449070"/>
    <n v="37135"/>
    <n v="2"/>
    <x v="1"/>
  </r>
  <r>
    <n v="620465841"/>
    <n v="32355"/>
    <n v="1"/>
    <x v="1"/>
  </r>
  <r>
    <n v="620465895"/>
    <n v="28110"/>
    <n v="1"/>
    <x v="1"/>
  </r>
  <r>
    <n v="620474660"/>
    <n v="39100"/>
    <n v="1"/>
    <x v="1"/>
  </r>
  <r>
    <n v="620479399"/>
    <n v="26206"/>
    <n v="1"/>
    <x v="1"/>
  </r>
  <r>
    <n v="620492830"/>
    <n v="31875"/>
    <n v="1"/>
    <x v="1"/>
  </r>
  <r>
    <n v="620512022"/>
    <n v="24352"/>
    <n v="2"/>
    <x v="0"/>
  </r>
  <r>
    <n v="620520470"/>
    <n v="39234"/>
    <n v="2"/>
    <x v="0"/>
  </r>
  <r>
    <n v="620528169"/>
    <n v="31786"/>
    <n v="1"/>
    <x v="1"/>
  </r>
  <r>
    <n v="620529177"/>
    <n v="44559"/>
    <n v="3"/>
    <x v="3"/>
  </r>
  <r>
    <n v="620533185"/>
    <n v="37246"/>
    <n v="2"/>
    <x v="0"/>
  </r>
  <r>
    <n v="620534642"/>
    <n v="35192"/>
    <n v="4"/>
    <x v="0"/>
  </r>
  <r>
    <n v="620535518"/>
    <n v="39234"/>
    <n v="2"/>
    <x v="1"/>
  </r>
  <r>
    <n v="620536453"/>
    <n v="18983"/>
    <n v="1"/>
    <x v="1"/>
  </r>
  <r>
    <n v="620536554"/>
    <n v="31786"/>
    <n v="1"/>
    <x v="1"/>
  </r>
  <r>
    <n v="620536564"/>
    <n v="35192"/>
    <n v="4"/>
    <x v="0"/>
  </r>
  <r>
    <n v="620537735"/>
    <n v="31921"/>
    <n v="1"/>
    <x v="1"/>
  </r>
  <r>
    <n v="620537829"/>
    <n v="37246"/>
    <n v="4"/>
    <x v="0"/>
  </r>
  <r>
    <n v="620570709"/>
    <n v="31786"/>
    <n v="1"/>
    <x v="1"/>
  </r>
  <r>
    <n v="620601479"/>
    <n v="19028"/>
    <n v="2"/>
    <x v="1"/>
  </r>
  <r>
    <n v="620602160"/>
    <n v="37246"/>
    <n v="4"/>
    <x v="0"/>
  </r>
  <r>
    <n v="620602414"/>
    <n v="31786"/>
    <n v="1"/>
    <x v="1"/>
  </r>
  <r>
    <n v="620603226"/>
    <n v="44559"/>
    <n v="3"/>
    <x v="2"/>
  </r>
  <r>
    <n v="620603698"/>
    <n v="39189"/>
    <n v="1"/>
    <x v="1"/>
  </r>
  <r>
    <n v="620608082"/>
    <n v="31875"/>
    <n v="2"/>
    <x v="0"/>
  </r>
  <r>
    <n v="620609305"/>
    <n v="44513"/>
    <n v="2"/>
    <x v="1"/>
  </r>
  <r>
    <n v="620609312"/>
    <n v="39669"/>
    <n v="1"/>
    <x v="1"/>
  </r>
  <r>
    <n v="620609397"/>
    <n v="31786"/>
    <n v="2"/>
    <x v="1"/>
  </r>
  <r>
    <n v="620609434"/>
    <n v="31875"/>
    <n v="6"/>
    <x v="2"/>
  </r>
  <r>
    <n v="620609500"/>
    <n v="31786"/>
    <n v="1"/>
    <x v="1"/>
  </r>
  <r>
    <n v="620609538"/>
    <n v="39669"/>
    <n v="1"/>
    <x v="1"/>
  </r>
  <r>
    <n v="620609812"/>
    <n v="39669"/>
    <n v="1"/>
    <x v="1"/>
  </r>
  <r>
    <n v="620618046"/>
    <n v="37246"/>
    <n v="5"/>
    <x v="6"/>
  </r>
  <r>
    <n v="620622437"/>
    <n v="39669"/>
    <n v="1"/>
    <x v="1"/>
  </r>
  <r>
    <n v="620623093"/>
    <n v="26206"/>
    <n v="1"/>
    <x v="1"/>
  </r>
  <r>
    <n v="620623169"/>
    <n v="39100"/>
    <n v="1"/>
    <x v="1"/>
  </r>
  <r>
    <n v="620663891"/>
    <n v="31921"/>
    <n v="2"/>
    <x v="0"/>
  </r>
  <r>
    <n v="620664035"/>
    <n v="44559"/>
    <n v="2"/>
    <x v="0"/>
  </r>
  <r>
    <n v="620664043"/>
    <n v="32355"/>
    <n v="1"/>
    <x v="1"/>
  </r>
  <r>
    <n v="620668051"/>
    <n v="39669"/>
    <n v="3"/>
    <x v="3"/>
  </r>
  <r>
    <n v="620669442"/>
    <n v="44513"/>
    <n v="2"/>
    <x v="1"/>
  </r>
  <r>
    <n v="620669566"/>
    <n v="39234"/>
    <n v="3"/>
    <x v="3"/>
  </r>
  <r>
    <n v="620673536"/>
    <n v="37246"/>
    <n v="4"/>
    <x v="0"/>
  </r>
  <r>
    <n v="620675053"/>
    <n v="27675"/>
    <n v="2"/>
    <x v="1"/>
  </r>
  <r>
    <n v="620675070"/>
    <n v="39100"/>
    <n v="1"/>
    <x v="1"/>
  </r>
  <r>
    <n v="620677020"/>
    <n v="37246"/>
    <n v="3"/>
    <x v="3"/>
  </r>
  <r>
    <n v="620679666"/>
    <n v="39234"/>
    <n v="3"/>
    <x v="3"/>
  </r>
  <r>
    <n v="620679913"/>
    <n v="24352"/>
    <n v="3"/>
    <x v="2"/>
  </r>
  <r>
    <n v="620680245"/>
    <n v="39100"/>
    <n v="3"/>
    <x v="3"/>
  </r>
  <r>
    <n v="620680375"/>
    <n v="20107"/>
    <n v="4"/>
    <x v="0"/>
  </r>
  <r>
    <n v="620680391"/>
    <n v="24218"/>
    <n v="3"/>
    <x v="3"/>
  </r>
  <r>
    <n v="620680481"/>
    <n v="33000"/>
    <n v="3"/>
    <x v="3"/>
  </r>
  <r>
    <n v="620680983"/>
    <n v="31921"/>
    <n v="1"/>
    <x v="1"/>
  </r>
  <r>
    <n v="620681107"/>
    <n v="39100"/>
    <n v="1"/>
    <x v="1"/>
  </r>
  <r>
    <n v="620719078"/>
    <n v="24352"/>
    <n v="3"/>
    <x v="3"/>
  </r>
  <r>
    <n v="620719410"/>
    <n v="37246"/>
    <n v="7"/>
    <x v="7"/>
  </r>
  <r>
    <n v="620720357"/>
    <n v="39669"/>
    <n v="1"/>
    <x v="1"/>
  </r>
  <r>
    <n v="620720387"/>
    <n v="44559"/>
    <n v="3"/>
    <x v="3"/>
  </r>
  <r>
    <n v="620723224"/>
    <n v="32355"/>
    <n v="1"/>
    <x v="1"/>
  </r>
  <r>
    <n v="620723301"/>
    <n v="31786"/>
    <n v="1"/>
    <x v="1"/>
  </r>
  <r>
    <n v="620723336"/>
    <n v="37246"/>
    <n v="2"/>
    <x v="1"/>
  </r>
  <r>
    <n v="620723352"/>
    <n v="35192"/>
    <n v="2"/>
    <x v="0"/>
  </r>
  <r>
    <n v="620723388"/>
    <n v="39189"/>
    <n v="1"/>
    <x v="1"/>
  </r>
  <r>
    <n v="620723417"/>
    <n v="37246"/>
    <n v="5"/>
    <x v="8"/>
  </r>
  <r>
    <n v="620723939"/>
    <n v="31921"/>
    <n v="2"/>
    <x v="1"/>
  </r>
  <r>
    <n v="620732177"/>
    <n v="39234"/>
    <n v="3"/>
    <x v="3"/>
  </r>
  <r>
    <n v="620756686"/>
    <n v="39669"/>
    <n v="1"/>
    <x v="1"/>
  </r>
  <r>
    <n v="620757438"/>
    <n v="44559"/>
    <n v="3"/>
    <x v="3"/>
  </r>
  <r>
    <n v="620760283"/>
    <n v="39100"/>
    <n v="2"/>
    <x v="0"/>
  </r>
  <r>
    <n v="620762676"/>
    <n v="44559"/>
    <n v="2"/>
    <x v="0"/>
  </r>
  <r>
    <n v="620764210"/>
    <n v="39189"/>
    <n v="1"/>
    <x v="1"/>
  </r>
  <r>
    <n v="620764242"/>
    <n v="31786"/>
    <n v="1"/>
    <x v="1"/>
  </r>
  <r>
    <n v="620766390"/>
    <n v="39189"/>
    <n v="1"/>
    <x v="1"/>
  </r>
  <r>
    <n v="620766404"/>
    <n v="37246"/>
    <n v="3"/>
    <x v="3"/>
  </r>
  <r>
    <n v="620768699"/>
    <n v="35192"/>
    <n v="2"/>
    <x v="1"/>
  </r>
  <r>
    <n v="620768816"/>
    <n v="39669"/>
    <n v="3"/>
    <x v="3"/>
  </r>
  <r>
    <n v="620770819"/>
    <n v="28110"/>
    <n v="1"/>
    <x v="1"/>
  </r>
  <r>
    <n v="620778122"/>
    <n v="44559"/>
    <n v="5"/>
    <x v="6"/>
  </r>
  <r>
    <n v="620778475"/>
    <n v="31921"/>
    <n v="3"/>
    <x v="3"/>
  </r>
  <r>
    <n v="620779903"/>
    <n v="31786"/>
    <n v="2"/>
    <x v="0"/>
  </r>
  <r>
    <n v="620783666"/>
    <n v="37246"/>
    <n v="1"/>
    <x v="1"/>
  </r>
  <r>
    <n v="620788351"/>
    <n v="37246"/>
    <n v="2"/>
    <x v="1"/>
  </r>
  <r>
    <n v="620788535"/>
    <n v="35192"/>
    <n v="4"/>
    <x v="0"/>
  </r>
  <r>
    <n v="620811801"/>
    <n v="39100"/>
    <n v="3"/>
    <x v="3"/>
  </r>
  <r>
    <n v="620836432"/>
    <n v="44559"/>
    <n v="2"/>
    <x v="1"/>
  </r>
  <r>
    <n v="620837807"/>
    <n v="39100"/>
    <n v="1"/>
    <x v="1"/>
  </r>
  <r>
    <n v="620861081"/>
    <n v="37246"/>
    <n v="3"/>
    <x v="2"/>
  </r>
  <r>
    <n v="620865590"/>
    <n v="44425"/>
    <n v="1"/>
    <x v="1"/>
  </r>
  <r>
    <n v="620876699"/>
    <n v="31786"/>
    <n v="1"/>
    <x v="1"/>
  </r>
  <r>
    <m/>
    <m/>
    <m/>
    <x v="9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128">
  <r>
    <n v="617268207"/>
    <n v="88"/>
    <x v="0"/>
    <x v="0"/>
    <x v="0"/>
    <x v="0"/>
  </r>
  <r>
    <n v="617268212"/>
    <n v="72"/>
    <x v="0"/>
    <x v="0"/>
    <x v="0"/>
    <x v="1"/>
  </r>
  <r>
    <n v="11245074"/>
    <n v="40"/>
    <x v="0"/>
    <x v="0"/>
    <x v="1"/>
    <x v="2"/>
  </r>
  <r>
    <n v="620341329"/>
    <n v="7"/>
    <x v="1"/>
    <x v="1"/>
    <x v="2"/>
    <x v="3"/>
  </r>
  <r>
    <n v="11257208"/>
    <n v="32"/>
    <x v="0"/>
    <x v="0"/>
    <x v="1"/>
    <x v="3"/>
  </r>
  <r>
    <n v="11260813"/>
    <n v="82"/>
    <x v="1"/>
    <x v="1"/>
    <x v="2"/>
    <x v="1"/>
  </r>
  <r>
    <n v="11264958"/>
    <n v="9"/>
    <x v="1"/>
    <x v="2"/>
    <x v="3"/>
    <x v="3"/>
  </r>
  <r>
    <n v="11263055"/>
    <n v="85"/>
    <x v="0"/>
    <x v="0"/>
    <x v="0"/>
    <x v="3"/>
  </r>
  <r>
    <n v="11264680"/>
    <n v="57"/>
    <x v="1"/>
    <x v="1"/>
    <x v="2"/>
    <x v="2"/>
  </r>
  <r>
    <n v="11263561"/>
    <n v="77"/>
    <x v="0"/>
    <x v="3"/>
    <x v="4"/>
    <x v="3"/>
  </r>
  <r>
    <n v="11266846"/>
    <n v="73"/>
    <x v="0"/>
    <x v="3"/>
    <x v="4"/>
    <x v="0"/>
  </r>
  <r>
    <n v="11266628"/>
    <n v="47"/>
    <x v="0"/>
    <x v="0"/>
    <x v="4"/>
    <x v="3"/>
  </r>
  <r>
    <n v="616141065"/>
    <n v="39"/>
    <x v="0"/>
    <x v="4"/>
    <x v="5"/>
    <x v="3"/>
  </r>
  <r>
    <n v="617323759"/>
    <n v="80"/>
    <x v="0"/>
    <x v="5"/>
    <x v="5"/>
    <x v="4"/>
  </r>
  <r>
    <n v="620602151"/>
    <n v="7"/>
    <x v="0"/>
    <x v="4"/>
    <x v="6"/>
    <x v="3"/>
  </r>
  <r>
    <n v="11270731"/>
    <n v="21"/>
    <x v="1"/>
    <x v="5"/>
    <x v="7"/>
    <x v="4"/>
  </r>
  <r>
    <n v="11270770"/>
    <n v="73"/>
    <x v="1"/>
    <x v="5"/>
    <x v="5"/>
    <x v="1"/>
  </r>
  <r>
    <n v="11264910"/>
    <n v="58"/>
    <x v="1"/>
    <x v="6"/>
    <x v="8"/>
    <x v="3"/>
  </r>
  <r>
    <n v="11272890"/>
    <n v="34"/>
    <x v="0"/>
    <x v="7"/>
    <x v="9"/>
    <x v="2"/>
  </r>
  <r>
    <n v="11261909"/>
    <n v="41"/>
    <x v="1"/>
    <x v="4"/>
    <x v="4"/>
    <x v="5"/>
  </r>
  <r>
    <n v="11245468"/>
    <n v="15"/>
    <x v="1"/>
    <x v="8"/>
    <x v="10"/>
    <x v="5"/>
  </r>
  <r>
    <n v="11212788"/>
    <n v="41"/>
    <x v="1"/>
    <x v="4"/>
    <x v="6"/>
    <x v="1"/>
  </r>
  <r>
    <n v="11250649"/>
    <n v="78"/>
    <x v="0"/>
    <x v="7"/>
    <x v="11"/>
    <x v="5"/>
  </r>
  <r>
    <n v="11205088"/>
    <n v="75"/>
    <x v="0"/>
    <x v="4"/>
    <x v="6"/>
    <x v="1"/>
  </r>
  <r>
    <n v="11210678"/>
    <n v="40"/>
    <x v="1"/>
    <x v="4"/>
    <x v="6"/>
    <x v="5"/>
  </r>
  <r>
    <n v="11265025"/>
    <n v="35"/>
    <x v="1"/>
    <x v="5"/>
    <x v="3"/>
    <x v="3"/>
  </r>
  <r>
    <n v="616262998"/>
    <n v="3"/>
    <x v="0"/>
    <x v="0"/>
    <x v="0"/>
    <x v="1"/>
  </r>
  <r>
    <n v="616263007"/>
    <n v="40"/>
    <x v="0"/>
    <x v="5"/>
    <x v="12"/>
    <x v="4"/>
  </r>
  <r>
    <n v="620536564"/>
    <n v="24"/>
    <x v="1"/>
    <x v="9"/>
    <x v="12"/>
    <x v="1"/>
  </r>
  <r>
    <n v="11258099"/>
    <n v="37"/>
    <x v="0"/>
    <x v="7"/>
    <x v="0"/>
    <x v="2"/>
  </r>
  <r>
    <n v="11260838"/>
    <n v="64"/>
    <x v="0"/>
    <x v="9"/>
    <x v="0"/>
    <x v="1"/>
  </r>
  <r>
    <n v="11266551"/>
    <n v="5"/>
    <x v="0"/>
    <x v="9"/>
    <x v="0"/>
    <x v="1"/>
  </r>
  <r>
    <n v="11270741"/>
    <n v="60"/>
    <x v="0"/>
    <x v="4"/>
    <x v="6"/>
    <x v="5"/>
  </r>
  <r>
    <n v="11271350"/>
    <n v="66"/>
    <x v="0"/>
    <x v="10"/>
    <x v="4"/>
    <x v="5"/>
  </r>
  <r>
    <n v="11272431"/>
    <n v="24"/>
    <x v="1"/>
    <x v="5"/>
    <x v="0"/>
    <x v="1"/>
  </r>
  <r>
    <n v="11275079"/>
    <n v="36"/>
    <x v="0"/>
    <x v="5"/>
    <x v="0"/>
    <x v="4"/>
  </r>
  <r>
    <n v="619077985"/>
    <n v="84"/>
    <x v="1"/>
    <x v="4"/>
    <x v="6"/>
    <x v="6"/>
  </r>
  <r>
    <n v="11278994"/>
    <n v="75"/>
    <x v="1"/>
    <x v="1"/>
    <x v="2"/>
    <x v="5"/>
  </r>
  <r>
    <n v="11218268"/>
    <n v="20"/>
    <x v="1"/>
    <x v="4"/>
    <x v="9"/>
    <x v="4"/>
  </r>
  <r>
    <n v="619613231"/>
    <n v="44"/>
    <x v="0"/>
    <x v="9"/>
    <x v="11"/>
    <x v="3"/>
  </r>
  <r>
    <n v="619613242"/>
    <n v="76"/>
    <x v="1"/>
    <x v="9"/>
    <x v="11"/>
    <x v="3"/>
  </r>
  <r>
    <n v="11273497"/>
    <n v="36"/>
    <x v="1"/>
    <x v="9"/>
    <x v="2"/>
    <x v="4"/>
  </r>
  <r>
    <n v="620669566"/>
    <n v="39"/>
    <x v="0"/>
    <x v="11"/>
    <x v="6"/>
    <x v="4"/>
  </r>
  <r>
    <n v="11264621"/>
    <n v="92"/>
    <x v="0"/>
    <x v="7"/>
    <x v="4"/>
    <x v="1"/>
  </r>
  <r>
    <n v="11255561"/>
    <n v="8"/>
    <x v="0"/>
    <x v="4"/>
    <x v="6"/>
    <x v="6"/>
  </r>
  <r>
    <n v="11278019"/>
    <n v="74"/>
    <x v="1"/>
    <x v="4"/>
    <x v="6"/>
    <x v="5"/>
  </r>
  <r>
    <n v="11278263"/>
    <n v="39"/>
    <x v="0"/>
    <x v="5"/>
    <x v="0"/>
    <x v="4"/>
  </r>
  <r>
    <n v="11278263"/>
    <n v="41"/>
    <x v="0"/>
    <x v="12"/>
    <x v="0"/>
    <x v="4"/>
  </r>
  <r>
    <n v="11277183"/>
    <n v="71"/>
    <x v="1"/>
    <x v="0"/>
    <x v="3"/>
    <x v="3"/>
  </r>
  <r>
    <n v="11249813"/>
    <n v="66"/>
    <x v="0"/>
    <x v="4"/>
    <x v="6"/>
    <x v="1"/>
  </r>
  <r>
    <n v="11249816"/>
    <n v="110"/>
    <x v="0"/>
    <x v="4"/>
    <x v="6"/>
    <x v="6"/>
  </r>
  <r>
    <n v="620343467"/>
    <n v="61"/>
    <x v="1"/>
    <x v="12"/>
    <x v="0"/>
    <x v="4"/>
  </r>
  <r>
    <n v="620609397"/>
    <n v="29"/>
    <x v="0"/>
    <x v="4"/>
    <x v="6"/>
    <x v="5"/>
  </r>
  <r>
    <n v="616248836"/>
    <n v="78"/>
    <x v="0"/>
    <x v="4"/>
    <x v="6"/>
    <x v="6"/>
  </r>
  <r>
    <n v="11277386"/>
    <n v="41"/>
    <x v="1"/>
    <x v="2"/>
    <x v="3"/>
    <x v="3"/>
  </r>
  <r>
    <n v="11249992"/>
    <n v="15"/>
    <x v="0"/>
    <x v="4"/>
    <x v="6"/>
    <x v="0"/>
  </r>
  <r>
    <n v="11238650"/>
    <n v="49"/>
    <x v="0"/>
    <x v="5"/>
    <x v="13"/>
    <x v="5"/>
  </r>
  <r>
    <n v="617269834"/>
    <n v="20"/>
    <x v="1"/>
    <x v="4"/>
    <x v="6"/>
    <x v="5"/>
  </r>
  <r>
    <n v="11251768"/>
    <n v="84"/>
    <x v="0"/>
    <x v="4"/>
    <x v="6"/>
    <x v="6"/>
  </r>
  <r>
    <n v="617268152"/>
    <n v="4"/>
    <x v="0"/>
    <x v="4"/>
    <x v="6"/>
    <x v="6"/>
  </r>
  <r>
    <n v="10981041"/>
    <n v="58"/>
    <x v="0"/>
    <x v="4"/>
    <x v="6"/>
    <x v="1"/>
  </r>
  <r>
    <n v="10765935"/>
    <n v="81"/>
    <x v="0"/>
    <x v="4"/>
    <x v="6"/>
    <x v="1"/>
  </r>
  <r>
    <n v="11213347"/>
    <n v="28"/>
    <x v="0"/>
    <x v="4"/>
    <x v="6"/>
    <x v="1"/>
  </r>
  <r>
    <n v="10980965"/>
    <n v="9"/>
    <x v="0"/>
    <x v="4"/>
    <x v="6"/>
    <x v="1"/>
  </r>
  <r>
    <n v="10980965"/>
    <n v="65"/>
    <x v="0"/>
    <x v="4"/>
    <x v="6"/>
    <x v="1"/>
  </r>
  <r>
    <n v="11210706"/>
    <n v="14"/>
    <x v="0"/>
    <x v="4"/>
    <x v="6"/>
    <x v="3"/>
  </r>
  <r>
    <n v="11211347"/>
    <n v="24"/>
    <x v="0"/>
    <x v="4"/>
    <x v="6"/>
    <x v="1"/>
  </r>
  <r>
    <n v="11216556"/>
    <n v="20"/>
    <x v="0"/>
    <x v="4"/>
    <x v="6"/>
    <x v="5"/>
  </r>
  <r>
    <n v="620757438"/>
    <n v="34"/>
    <x v="0"/>
    <x v="6"/>
    <x v="3"/>
    <x v="4"/>
  </r>
  <r>
    <n v="11265227"/>
    <n v="32"/>
    <x v="0"/>
    <x v="5"/>
    <x v="8"/>
    <x v="3"/>
  </r>
  <r>
    <n v="11266065"/>
    <n v="19"/>
    <x v="1"/>
    <x v="13"/>
    <x v="3"/>
    <x v="3"/>
  </r>
  <r>
    <n v="11266016"/>
    <n v="83"/>
    <x v="1"/>
    <x v="0"/>
    <x v="3"/>
    <x v="3"/>
  </r>
  <r>
    <n v="11266254"/>
    <n v="11"/>
    <x v="0"/>
    <x v="0"/>
    <x v="8"/>
    <x v="3"/>
  </r>
  <r>
    <n v="11268997"/>
    <n v="28"/>
    <x v="0"/>
    <x v="13"/>
    <x v="8"/>
    <x v="3"/>
  </r>
  <r>
    <n v="11268889"/>
    <n v="41"/>
    <x v="0"/>
    <x v="5"/>
    <x v="3"/>
    <x v="3"/>
  </r>
  <r>
    <n v="11278886"/>
    <n v="2"/>
    <x v="0"/>
    <x v="4"/>
    <x v="6"/>
    <x v="3"/>
  </r>
  <r>
    <n v="11281977"/>
    <n v="69"/>
    <x v="0"/>
    <x v="4"/>
    <x v="6"/>
    <x v="3"/>
  </r>
  <r>
    <n v="11282935"/>
    <n v="71"/>
    <x v="0"/>
    <x v="7"/>
    <x v="0"/>
    <x v="3"/>
  </r>
  <r>
    <n v="11270099"/>
    <n v="35"/>
    <x v="1"/>
    <x v="4"/>
    <x v="6"/>
    <x v="3"/>
  </r>
  <r>
    <n v="11268945"/>
    <n v="30"/>
    <x v="0"/>
    <x v="4"/>
    <x v="6"/>
    <x v="1"/>
  </r>
  <r>
    <n v="11272892"/>
    <n v="68"/>
    <x v="1"/>
    <x v="0"/>
    <x v="2"/>
    <x v="4"/>
  </r>
  <r>
    <n v="11277317"/>
    <n v="28"/>
    <x v="0"/>
    <x v="4"/>
    <x v="6"/>
    <x v="1"/>
  </r>
  <r>
    <n v="11277632"/>
    <n v="49"/>
    <x v="0"/>
    <x v="9"/>
    <x v="10"/>
    <x v="5"/>
  </r>
  <r>
    <n v="11277449"/>
    <n v="25"/>
    <x v="1"/>
    <x v="4"/>
    <x v="6"/>
    <x v="3"/>
  </r>
  <r>
    <n v="11282938"/>
    <n v="36"/>
    <x v="0"/>
    <x v="7"/>
    <x v="0"/>
    <x v="1"/>
  </r>
  <r>
    <n v="11282944"/>
    <n v="67"/>
    <x v="0"/>
    <x v="1"/>
    <x v="10"/>
    <x v="5"/>
  </r>
  <r>
    <n v="616262558"/>
    <n v="72"/>
    <x v="1"/>
    <x v="9"/>
    <x v="4"/>
    <x v="4"/>
  </r>
  <r>
    <n v="11241440"/>
    <n v="77"/>
    <x v="0"/>
    <x v="0"/>
    <x v="2"/>
    <x v="1"/>
  </r>
  <r>
    <n v="11266166"/>
    <n v="79"/>
    <x v="1"/>
    <x v="9"/>
    <x v="4"/>
    <x v="6"/>
  </r>
  <r>
    <n v="11277306"/>
    <n v="88"/>
    <x v="1"/>
    <x v="6"/>
    <x v="14"/>
    <x v="3"/>
  </r>
  <r>
    <n v="620618046"/>
    <n v="23"/>
    <x v="1"/>
    <x v="0"/>
    <x v="4"/>
    <x v="2"/>
  </r>
  <r>
    <n v="616307699"/>
    <n v="28"/>
    <x v="0"/>
    <x v="4"/>
    <x v="6"/>
    <x v="5"/>
  </r>
  <r>
    <n v="11270678"/>
    <n v="10"/>
    <x v="0"/>
    <x v="0"/>
    <x v="1"/>
    <x v="3"/>
  </r>
  <r>
    <n v="617268222"/>
    <n v="7"/>
    <x v="0"/>
    <x v="0"/>
    <x v="8"/>
    <x v="2"/>
  </r>
  <r>
    <n v="11270697"/>
    <n v="77"/>
    <x v="0"/>
    <x v="4"/>
    <x v="6"/>
    <x v="3"/>
  </r>
  <r>
    <n v="11274868"/>
    <n v="77"/>
    <x v="1"/>
    <x v="4"/>
    <x v="6"/>
    <x v="6"/>
  </r>
  <r>
    <n v="11289721"/>
    <n v="40"/>
    <x v="0"/>
    <x v="14"/>
    <x v="11"/>
    <x v="4"/>
  </r>
  <r>
    <n v="11289516"/>
    <n v="29"/>
    <x v="1"/>
    <x v="15"/>
    <x v="10"/>
    <x v="5"/>
  </r>
  <r>
    <n v="620722547"/>
    <n v="34"/>
    <x v="1"/>
    <x v="4"/>
    <x v="6"/>
    <x v="3"/>
  </r>
  <r>
    <n v="620603226"/>
    <n v="15"/>
    <x v="0"/>
    <x v="4"/>
    <x v="6"/>
    <x v="6"/>
  </r>
  <r>
    <n v="11187528"/>
    <n v="84"/>
    <x v="0"/>
    <x v="0"/>
    <x v="2"/>
    <x v="3"/>
  </r>
  <r>
    <n v="11296369"/>
    <n v="85"/>
    <x v="0"/>
    <x v="16"/>
    <x v="8"/>
    <x v="3"/>
  </r>
  <r>
    <n v="11188582"/>
    <n v="86"/>
    <x v="0"/>
    <x v="12"/>
    <x v="14"/>
    <x v="3"/>
  </r>
  <r>
    <n v="11296368"/>
    <n v="87"/>
    <x v="0"/>
    <x v="0"/>
    <x v="3"/>
    <x v="3"/>
  </r>
  <r>
    <n v="11296355"/>
    <n v="26"/>
    <x v="0"/>
    <x v="1"/>
    <x v="10"/>
    <x v="3"/>
  </r>
  <r>
    <n v="11296355"/>
    <n v="53"/>
    <x v="1"/>
    <x v="12"/>
    <x v="15"/>
    <x v="3"/>
  </r>
  <r>
    <n v="11293860"/>
    <n v="64"/>
    <x v="0"/>
    <x v="7"/>
    <x v="9"/>
    <x v="4"/>
  </r>
  <r>
    <n v="620861081"/>
    <n v="32"/>
    <x v="1"/>
    <x v="4"/>
    <x v="6"/>
    <x v="6"/>
  </r>
  <r>
    <n v="11292544"/>
    <n v="64"/>
    <x v="1"/>
    <x v="10"/>
    <x v="4"/>
    <x v="3"/>
  </r>
  <r>
    <n v="11294171"/>
    <n v="22"/>
    <x v="1"/>
    <x v="4"/>
    <x v="4"/>
    <x v="4"/>
  </r>
  <r>
    <n v="11296804"/>
    <n v="84"/>
    <x v="0"/>
    <x v="10"/>
    <x v="4"/>
    <x v="5"/>
  </r>
  <r>
    <n v="11279928"/>
    <n v="73"/>
    <x v="0"/>
    <x v="4"/>
    <x v="6"/>
    <x v="5"/>
  </r>
  <r>
    <n v="11291367"/>
    <n v="26"/>
    <x v="0"/>
    <x v="4"/>
    <x v="1"/>
    <x v="3"/>
  </r>
  <r>
    <n v="620788535"/>
    <n v="86"/>
    <x v="0"/>
    <x v="4"/>
    <x v="6"/>
    <x v="1"/>
  </r>
  <r>
    <n v="11280239"/>
    <n v="51"/>
    <x v="0"/>
    <x v="12"/>
    <x v="12"/>
    <x v="1"/>
  </r>
  <r>
    <n v="11293847"/>
    <n v="32"/>
    <x v="1"/>
    <x v="5"/>
    <x v="0"/>
    <x v="4"/>
  </r>
  <r>
    <n v="620865590"/>
    <n v="84"/>
    <x v="1"/>
    <x v="0"/>
    <x v="0"/>
    <x v="5"/>
  </r>
  <r>
    <n v="11298936"/>
    <n v="21"/>
    <x v="0"/>
    <x v="2"/>
    <x v="6"/>
    <x v="1"/>
  </r>
  <r>
    <n v="11302451"/>
    <n v="43"/>
    <x v="0"/>
    <x v="0"/>
    <x v="4"/>
    <x v="2"/>
  </r>
  <r>
    <m/>
    <m/>
    <x v="2"/>
    <x v="4"/>
    <x v="6"/>
    <x v="3"/>
  </r>
  <r>
    <m/>
    <m/>
    <x v="2"/>
    <x v="4"/>
    <x v="6"/>
    <x v="3"/>
  </r>
  <r>
    <m/>
    <m/>
    <x v="2"/>
    <x v="4"/>
    <x v="6"/>
    <x v="3"/>
  </r>
  <r>
    <m/>
    <m/>
    <x v="2"/>
    <x v="4"/>
    <x v="6"/>
    <x v="3"/>
  </r>
  <r>
    <m/>
    <m/>
    <x v="2"/>
    <x v="4"/>
    <x v="6"/>
    <x v="3"/>
  </r>
  <r>
    <m/>
    <m/>
    <x v="2"/>
    <x v="4"/>
    <x v="6"/>
    <x v="3"/>
  </r>
  <r>
    <m/>
    <m/>
    <x v="2"/>
    <x v="4"/>
    <x v="6"/>
    <x v="3"/>
  </r>
  <r>
    <m/>
    <m/>
    <x v="2"/>
    <x v="4"/>
    <x v="6"/>
    <x v="3"/>
  </r>
  <r>
    <m/>
    <m/>
    <x v="2"/>
    <x v="4"/>
    <x v="6"/>
    <x v="3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988">
  <r>
    <n v="10765450"/>
    <n v="39669"/>
    <n v="2"/>
    <x v="0"/>
  </r>
  <r>
    <n v="10765472"/>
    <n v="39189"/>
    <n v="1"/>
    <x v="1"/>
  </r>
  <r>
    <n v="10765935"/>
    <n v="30301"/>
    <n v="2"/>
    <x v="0"/>
  </r>
  <r>
    <n v="10910050"/>
    <n v="35192"/>
    <n v="1"/>
    <x v="1"/>
  </r>
  <r>
    <n v="10910071"/>
    <n v="30301"/>
    <n v="1"/>
    <x v="1"/>
  </r>
  <r>
    <n v="10910084"/>
    <n v="35192"/>
    <n v="1"/>
    <x v="1"/>
  </r>
  <r>
    <n v="10910085"/>
    <n v="29867"/>
    <n v="1"/>
    <x v="1"/>
  </r>
  <r>
    <n v="10910108"/>
    <n v="37246"/>
    <n v="1"/>
    <x v="1"/>
  </r>
  <r>
    <n v="10910109"/>
    <n v="39669"/>
    <n v="1"/>
    <x v="1"/>
  </r>
  <r>
    <n v="10980307"/>
    <n v="39669"/>
    <n v="1"/>
    <x v="1"/>
  </r>
  <r>
    <n v="10980582"/>
    <n v="30301"/>
    <n v="1"/>
    <x v="1"/>
  </r>
  <r>
    <n v="10980723"/>
    <n v="35192"/>
    <n v="2"/>
    <x v="0"/>
  </r>
  <r>
    <n v="10980965"/>
    <n v="37246"/>
    <n v="2"/>
    <x v="0"/>
  </r>
  <r>
    <n v="10981041"/>
    <n v="39234"/>
    <n v="1"/>
    <x v="1"/>
  </r>
  <r>
    <n v="10989482"/>
    <n v="37135"/>
    <n v="2"/>
    <x v="0"/>
  </r>
  <r>
    <n v="11016099"/>
    <n v="39189"/>
    <n v="1"/>
    <x v="1"/>
  </r>
  <r>
    <n v="11101596"/>
    <n v="42505"/>
    <n v="2"/>
    <x v="0"/>
  </r>
  <r>
    <n v="11102675"/>
    <n v="39669"/>
    <n v="2"/>
    <x v="0"/>
  </r>
  <r>
    <n v="11102806"/>
    <n v="39234"/>
    <n v="1"/>
    <x v="1"/>
  </r>
  <r>
    <n v="11102966"/>
    <n v="29867"/>
    <n v="2"/>
    <x v="0"/>
  </r>
  <r>
    <n v="11103691"/>
    <n v="44559"/>
    <n v="1"/>
    <x v="1"/>
  </r>
  <r>
    <n v="11104522"/>
    <n v="39189"/>
    <n v="1"/>
    <x v="1"/>
  </r>
  <r>
    <n v="11104647"/>
    <n v="29867"/>
    <n v="1"/>
    <x v="1"/>
  </r>
  <r>
    <n v="11105395"/>
    <n v="37180"/>
    <n v="1"/>
    <x v="1"/>
  </r>
  <r>
    <n v="11105468"/>
    <n v="37200"/>
    <n v="2"/>
    <x v="0"/>
  </r>
  <r>
    <n v="11105903"/>
    <n v="44559"/>
    <n v="2"/>
    <x v="0"/>
  </r>
  <r>
    <n v="11106043"/>
    <n v="42505"/>
    <n v="1"/>
    <x v="1"/>
  </r>
  <r>
    <n v="11106108"/>
    <n v="39669"/>
    <n v="1"/>
    <x v="1"/>
  </r>
  <r>
    <n v="11106345"/>
    <n v="44559"/>
    <n v="3"/>
    <x v="2"/>
  </r>
  <r>
    <n v="11106408"/>
    <n v="32355"/>
    <n v="1"/>
    <x v="1"/>
  </r>
  <r>
    <n v="11108124"/>
    <n v="44513"/>
    <n v="2"/>
    <x v="0"/>
  </r>
  <r>
    <n v="11108133"/>
    <n v="37180"/>
    <n v="1"/>
    <x v="1"/>
  </r>
  <r>
    <n v="11108361"/>
    <n v="39189"/>
    <n v="1"/>
    <x v="1"/>
  </r>
  <r>
    <n v="11108382"/>
    <n v="37615"/>
    <n v="2"/>
    <x v="0"/>
  </r>
  <r>
    <n v="11108723"/>
    <n v="39234"/>
    <n v="1"/>
    <x v="1"/>
  </r>
  <r>
    <n v="11108828"/>
    <n v="31921"/>
    <n v="1"/>
    <x v="1"/>
  </r>
  <r>
    <n v="11109089"/>
    <n v="30301"/>
    <n v="2"/>
    <x v="0"/>
  </r>
  <r>
    <n v="11109173"/>
    <n v="39234"/>
    <n v="1"/>
    <x v="1"/>
  </r>
  <r>
    <n v="11133090"/>
    <n v="32355"/>
    <n v="1"/>
    <x v="1"/>
  </r>
  <r>
    <n v="11140301"/>
    <n v="37135"/>
    <n v="1"/>
    <x v="1"/>
  </r>
  <r>
    <n v="11155852"/>
    <n v="30301"/>
    <n v="1"/>
    <x v="1"/>
  </r>
  <r>
    <n v="11156429"/>
    <n v="31921"/>
    <n v="1"/>
    <x v="1"/>
  </r>
  <r>
    <n v="11156446"/>
    <n v="44559"/>
    <n v="2"/>
    <x v="0"/>
  </r>
  <r>
    <n v="11156448"/>
    <n v="39234"/>
    <n v="2"/>
    <x v="1"/>
  </r>
  <r>
    <n v="11163538"/>
    <n v="37615"/>
    <n v="1"/>
    <x v="1"/>
  </r>
  <r>
    <n v="11163669"/>
    <n v="37615"/>
    <n v="1"/>
    <x v="1"/>
  </r>
  <r>
    <n v="11180598"/>
    <n v="42505"/>
    <n v="1"/>
    <x v="1"/>
  </r>
  <r>
    <n v="11180665"/>
    <n v="44559"/>
    <n v="3"/>
    <x v="2"/>
  </r>
  <r>
    <n v="11180791"/>
    <n v="39669"/>
    <n v="1"/>
    <x v="1"/>
  </r>
  <r>
    <n v="11183291"/>
    <n v="37615"/>
    <n v="1"/>
    <x v="1"/>
  </r>
  <r>
    <n v="11187522"/>
    <n v="19028"/>
    <n v="2"/>
    <x v="1"/>
  </r>
  <r>
    <n v="11187527"/>
    <n v="44559"/>
    <n v="1"/>
    <x v="1"/>
  </r>
  <r>
    <n v="11187562"/>
    <n v="37246"/>
    <n v="4"/>
    <x v="3"/>
  </r>
  <r>
    <n v="11187565"/>
    <n v="44559"/>
    <n v="1"/>
    <x v="1"/>
  </r>
  <r>
    <n v="11188013"/>
    <n v="37615"/>
    <n v="2"/>
    <x v="0"/>
  </r>
  <r>
    <n v="11188579"/>
    <n v="31921"/>
    <n v="1"/>
    <x v="1"/>
  </r>
  <r>
    <n v="11188600"/>
    <n v="31666"/>
    <n v="3"/>
    <x v="4"/>
  </r>
  <r>
    <n v="11189491"/>
    <n v="44559"/>
    <n v="2"/>
    <x v="0"/>
  </r>
  <r>
    <n v="11189693"/>
    <n v="29867"/>
    <n v="1"/>
    <x v="1"/>
  </r>
  <r>
    <n v="11190086"/>
    <n v="44559"/>
    <n v="2"/>
    <x v="0"/>
  </r>
  <r>
    <n v="11190163"/>
    <n v="29821"/>
    <n v="1"/>
    <x v="1"/>
  </r>
  <r>
    <n v="11191680"/>
    <n v="39669"/>
    <n v="1"/>
    <x v="1"/>
  </r>
  <r>
    <n v="11192172"/>
    <n v="37246"/>
    <n v="1"/>
    <x v="1"/>
  </r>
  <r>
    <n v="11192173"/>
    <n v="42505"/>
    <n v="1"/>
    <x v="1"/>
  </r>
  <r>
    <n v="11192246"/>
    <n v="31921"/>
    <n v="1"/>
    <x v="1"/>
  </r>
  <r>
    <n v="11192428"/>
    <n v="29867"/>
    <n v="1"/>
    <x v="1"/>
  </r>
  <r>
    <n v="11194020"/>
    <n v="39234"/>
    <n v="1"/>
    <x v="1"/>
  </r>
  <r>
    <n v="11194862"/>
    <n v="39669"/>
    <n v="1"/>
    <x v="1"/>
  </r>
  <r>
    <n v="11195011"/>
    <n v="20107"/>
    <n v="1"/>
    <x v="1"/>
  </r>
  <r>
    <n v="11195208"/>
    <n v="42505"/>
    <n v="2"/>
    <x v="0"/>
  </r>
  <r>
    <n v="11195225"/>
    <n v="37615"/>
    <n v="1"/>
    <x v="1"/>
  </r>
  <r>
    <n v="11196001"/>
    <n v="37180"/>
    <n v="1"/>
    <x v="1"/>
  </r>
  <r>
    <n v="11196149"/>
    <n v="39669"/>
    <n v="1"/>
    <x v="1"/>
  </r>
  <r>
    <n v="11196860"/>
    <n v="39189"/>
    <n v="1"/>
    <x v="1"/>
  </r>
  <r>
    <n v="11197468"/>
    <n v="44559"/>
    <n v="3"/>
    <x v="2"/>
  </r>
  <r>
    <n v="11198107"/>
    <n v="35192"/>
    <n v="1"/>
    <x v="1"/>
  </r>
  <r>
    <n v="11199007"/>
    <n v="39234"/>
    <n v="1"/>
    <x v="1"/>
  </r>
  <r>
    <n v="11199232"/>
    <n v="37135"/>
    <n v="1"/>
    <x v="1"/>
  </r>
  <r>
    <n v="11199319"/>
    <n v="35192"/>
    <n v="2"/>
    <x v="0"/>
  </r>
  <r>
    <n v="11199347"/>
    <n v="37246"/>
    <n v="1"/>
    <x v="1"/>
  </r>
  <r>
    <n v="11199351"/>
    <n v="19463"/>
    <n v="1"/>
    <x v="1"/>
  </r>
  <r>
    <n v="11199636"/>
    <n v="30301"/>
    <n v="1"/>
    <x v="1"/>
  </r>
  <r>
    <n v="11199822"/>
    <n v="28110"/>
    <n v="2"/>
    <x v="0"/>
  </r>
  <r>
    <n v="11200867"/>
    <n v="37180"/>
    <n v="2"/>
    <x v="0"/>
  </r>
  <r>
    <n v="11200898"/>
    <n v="39234"/>
    <n v="1"/>
    <x v="1"/>
  </r>
  <r>
    <n v="11201473"/>
    <n v="37180"/>
    <n v="1"/>
    <x v="1"/>
  </r>
  <r>
    <n v="11202072"/>
    <n v="37246"/>
    <n v="1"/>
    <x v="1"/>
  </r>
  <r>
    <n v="11202290"/>
    <n v="31921"/>
    <n v="1"/>
    <x v="1"/>
  </r>
  <r>
    <n v="11202753"/>
    <n v="44559"/>
    <n v="1"/>
    <x v="1"/>
  </r>
  <r>
    <n v="11203521"/>
    <n v="39189"/>
    <n v="2"/>
    <x v="1"/>
  </r>
  <r>
    <n v="11203593"/>
    <n v="44559"/>
    <n v="2"/>
    <x v="1"/>
  </r>
  <r>
    <n v="11203595"/>
    <n v="39234"/>
    <n v="1"/>
    <x v="1"/>
  </r>
  <r>
    <n v="11204021"/>
    <n v="39669"/>
    <n v="1"/>
    <x v="1"/>
  </r>
  <r>
    <n v="11204038"/>
    <n v="44559"/>
    <n v="1"/>
    <x v="1"/>
  </r>
  <r>
    <n v="11204040"/>
    <n v="44559"/>
    <n v="1"/>
    <x v="1"/>
  </r>
  <r>
    <n v="11204042"/>
    <n v="44559"/>
    <n v="1"/>
    <x v="1"/>
  </r>
  <r>
    <n v="11205088"/>
    <n v="39234"/>
    <n v="1"/>
    <x v="1"/>
  </r>
  <r>
    <n v="11205090"/>
    <n v="24352"/>
    <n v="2"/>
    <x v="0"/>
  </r>
  <r>
    <n v="11208508"/>
    <n v="39234"/>
    <n v="2"/>
    <x v="1"/>
  </r>
  <r>
    <n v="11209538"/>
    <n v="39234"/>
    <n v="1"/>
    <x v="1"/>
  </r>
  <r>
    <n v="11209554"/>
    <n v="44559"/>
    <n v="2"/>
    <x v="0"/>
  </r>
  <r>
    <n v="11209583"/>
    <n v="35192"/>
    <n v="1"/>
    <x v="1"/>
  </r>
  <r>
    <n v="11209662"/>
    <n v="42459"/>
    <n v="2"/>
    <x v="0"/>
  </r>
  <r>
    <n v="11209738"/>
    <n v="30301"/>
    <n v="1"/>
    <x v="1"/>
  </r>
  <r>
    <n v="11209874"/>
    <n v="37135"/>
    <n v="1"/>
    <x v="1"/>
  </r>
  <r>
    <n v="11210287"/>
    <n v="37615"/>
    <n v="2"/>
    <x v="0"/>
  </r>
  <r>
    <n v="11210329"/>
    <n v="44559"/>
    <n v="1"/>
    <x v="1"/>
  </r>
  <r>
    <n v="11210396"/>
    <n v="32355"/>
    <n v="1"/>
    <x v="1"/>
  </r>
  <r>
    <n v="11210430"/>
    <n v="35192"/>
    <n v="1"/>
    <x v="1"/>
  </r>
  <r>
    <n v="11210665"/>
    <n v="37200"/>
    <n v="2"/>
    <x v="0"/>
  </r>
  <r>
    <n v="11210673"/>
    <n v="30301"/>
    <n v="2"/>
    <x v="0"/>
  </r>
  <r>
    <n v="11210678"/>
    <n v="39189"/>
    <n v="1"/>
    <x v="1"/>
  </r>
  <r>
    <n v="11210681"/>
    <n v="39234"/>
    <n v="1"/>
    <x v="1"/>
  </r>
  <r>
    <n v="11210682"/>
    <n v="39234"/>
    <n v="2"/>
    <x v="0"/>
  </r>
  <r>
    <n v="11210777"/>
    <n v="44559"/>
    <n v="2"/>
    <x v="0"/>
  </r>
  <r>
    <n v="11210790"/>
    <n v="35146"/>
    <n v="2"/>
    <x v="0"/>
  </r>
  <r>
    <n v="11210791"/>
    <n v="30301"/>
    <n v="1"/>
    <x v="1"/>
  </r>
  <r>
    <n v="11210793"/>
    <n v="39669"/>
    <n v="1"/>
    <x v="1"/>
  </r>
  <r>
    <n v="11210849"/>
    <n v="37615"/>
    <n v="1"/>
    <x v="1"/>
  </r>
  <r>
    <n v="11210944"/>
    <n v="44559"/>
    <n v="2"/>
    <x v="0"/>
  </r>
  <r>
    <n v="11211123"/>
    <n v="32355"/>
    <n v="1"/>
    <x v="1"/>
  </r>
  <r>
    <n v="11211125"/>
    <n v="35192"/>
    <n v="2"/>
    <x v="0"/>
  </r>
  <r>
    <n v="11211126"/>
    <n v="30301"/>
    <n v="1"/>
    <x v="1"/>
  </r>
  <r>
    <n v="11211148"/>
    <n v="44559"/>
    <n v="1"/>
    <x v="1"/>
  </r>
  <r>
    <n v="11211159"/>
    <n v="37615"/>
    <n v="1"/>
    <x v="1"/>
  </r>
  <r>
    <n v="11211175"/>
    <n v="44513"/>
    <n v="4"/>
    <x v="3"/>
  </r>
  <r>
    <n v="11211191"/>
    <n v="31921"/>
    <n v="1"/>
    <x v="1"/>
  </r>
  <r>
    <n v="11211296"/>
    <n v="42505"/>
    <n v="2"/>
    <x v="0"/>
  </r>
  <r>
    <n v="11211334"/>
    <n v="39669"/>
    <n v="1"/>
    <x v="1"/>
  </r>
  <r>
    <n v="11211392"/>
    <n v="37200"/>
    <n v="2"/>
    <x v="0"/>
  </r>
  <r>
    <n v="11211485"/>
    <n v="30301"/>
    <n v="1"/>
    <x v="1"/>
  </r>
  <r>
    <n v="11211578"/>
    <n v="30301"/>
    <n v="1"/>
    <x v="1"/>
  </r>
  <r>
    <n v="11211764"/>
    <n v="42505"/>
    <n v="1"/>
    <x v="1"/>
  </r>
  <r>
    <n v="11212405"/>
    <n v="44559"/>
    <n v="1"/>
    <x v="1"/>
  </r>
  <r>
    <n v="11212658"/>
    <n v="37180"/>
    <n v="1"/>
    <x v="1"/>
  </r>
  <r>
    <n v="11212788"/>
    <n v="39234"/>
    <n v="3"/>
    <x v="4"/>
  </r>
  <r>
    <n v="11212933"/>
    <n v="42505"/>
    <n v="2"/>
    <x v="0"/>
  </r>
  <r>
    <n v="11213077"/>
    <n v="42505"/>
    <n v="1"/>
    <x v="1"/>
  </r>
  <r>
    <n v="11213499"/>
    <n v="44559"/>
    <n v="1"/>
    <x v="1"/>
  </r>
  <r>
    <n v="11213562"/>
    <n v="42505"/>
    <n v="2"/>
    <x v="0"/>
  </r>
  <r>
    <n v="11214137"/>
    <n v="32355"/>
    <n v="1"/>
    <x v="1"/>
  </r>
  <r>
    <n v="11214140"/>
    <n v="32355"/>
    <n v="1"/>
    <x v="1"/>
  </r>
  <r>
    <n v="11214218"/>
    <n v="35192"/>
    <n v="1"/>
    <x v="1"/>
  </r>
  <r>
    <n v="11214256"/>
    <n v="31921"/>
    <n v="2"/>
    <x v="0"/>
  </r>
  <r>
    <n v="11214607"/>
    <n v="39669"/>
    <n v="1"/>
    <x v="1"/>
  </r>
  <r>
    <n v="11214749"/>
    <n v="31666"/>
    <n v="1"/>
    <x v="1"/>
  </r>
  <r>
    <n v="11214754"/>
    <n v="44513"/>
    <n v="1"/>
    <x v="1"/>
  </r>
  <r>
    <n v="11214870"/>
    <n v="42505"/>
    <n v="2"/>
    <x v="0"/>
  </r>
  <r>
    <n v="11215007"/>
    <n v="37200"/>
    <n v="2"/>
    <x v="1"/>
  </r>
  <r>
    <n v="11215060"/>
    <n v="30301"/>
    <n v="1"/>
    <x v="1"/>
  </r>
  <r>
    <n v="11215146"/>
    <n v="44559"/>
    <n v="1"/>
    <x v="1"/>
  </r>
  <r>
    <n v="11215237"/>
    <n v="39234"/>
    <n v="1"/>
    <x v="1"/>
  </r>
  <r>
    <n v="11215648"/>
    <n v="35192"/>
    <n v="3"/>
    <x v="2"/>
  </r>
  <r>
    <n v="11216173"/>
    <n v="42505"/>
    <n v="2"/>
    <x v="0"/>
  </r>
  <r>
    <n v="11216462"/>
    <n v="42505"/>
    <n v="2"/>
    <x v="0"/>
  </r>
  <r>
    <n v="11216471"/>
    <n v="37615"/>
    <n v="1"/>
    <x v="1"/>
  </r>
  <r>
    <n v="11216556"/>
    <n v="32355"/>
    <n v="1"/>
    <x v="1"/>
  </r>
  <r>
    <n v="11217091"/>
    <n v="44513"/>
    <n v="2"/>
    <x v="0"/>
  </r>
  <r>
    <n v="11217093"/>
    <n v="29821"/>
    <n v="1"/>
    <x v="1"/>
  </r>
  <r>
    <n v="11217102"/>
    <n v="39669"/>
    <n v="1"/>
    <x v="1"/>
  </r>
  <r>
    <n v="11217105"/>
    <n v="37200"/>
    <n v="3"/>
    <x v="2"/>
  </r>
  <r>
    <n v="11217736"/>
    <n v="37615"/>
    <n v="1"/>
    <x v="1"/>
  </r>
  <r>
    <n v="11217964"/>
    <n v="42505"/>
    <n v="3"/>
    <x v="2"/>
  </r>
  <r>
    <n v="11217974"/>
    <n v="39669"/>
    <n v="1"/>
    <x v="1"/>
  </r>
  <r>
    <n v="11218156"/>
    <n v="39669"/>
    <n v="1"/>
    <x v="1"/>
  </r>
  <r>
    <n v="11218268"/>
    <n v="37246"/>
    <n v="1"/>
    <x v="1"/>
  </r>
  <r>
    <n v="11218271"/>
    <n v="39234"/>
    <n v="1"/>
    <x v="1"/>
  </r>
  <r>
    <n v="11218454"/>
    <n v="31875"/>
    <n v="1"/>
    <x v="1"/>
  </r>
  <r>
    <n v="11218773"/>
    <n v="44559"/>
    <n v="2"/>
    <x v="0"/>
  </r>
  <r>
    <n v="11218963"/>
    <n v="35146"/>
    <n v="2"/>
    <x v="0"/>
  </r>
  <r>
    <n v="11219076"/>
    <n v="37200"/>
    <n v="4"/>
    <x v="3"/>
  </r>
  <r>
    <n v="11219478"/>
    <n v="31921"/>
    <n v="1"/>
    <x v="1"/>
  </r>
  <r>
    <n v="11219810"/>
    <n v="42505"/>
    <n v="1"/>
    <x v="1"/>
  </r>
  <r>
    <n v="11220124"/>
    <n v="29867"/>
    <n v="1"/>
    <x v="1"/>
  </r>
  <r>
    <n v="11220883"/>
    <n v="39234"/>
    <n v="1"/>
    <x v="1"/>
  </r>
  <r>
    <n v="11222850"/>
    <n v="39234"/>
    <n v="1"/>
    <x v="1"/>
  </r>
  <r>
    <n v="11223696"/>
    <n v="37246"/>
    <n v="3"/>
    <x v="2"/>
  </r>
  <r>
    <n v="11223834"/>
    <n v="42505"/>
    <n v="2"/>
    <x v="0"/>
  </r>
  <r>
    <n v="11223840"/>
    <n v="37180"/>
    <n v="1"/>
    <x v="1"/>
  </r>
  <r>
    <n v="11224319"/>
    <n v="37246"/>
    <n v="3"/>
    <x v="2"/>
  </r>
  <r>
    <n v="11224454"/>
    <n v="37246"/>
    <n v="1"/>
    <x v="1"/>
  </r>
  <r>
    <n v="11224684"/>
    <n v="31921"/>
    <n v="2"/>
    <x v="0"/>
  </r>
  <r>
    <n v="11225765"/>
    <n v="42505"/>
    <n v="1"/>
    <x v="1"/>
  </r>
  <r>
    <n v="11226320"/>
    <n v="39669"/>
    <n v="1"/>
    <x v="1"/>
  </r>
  <r>
    <n v="11226388"/>
    <n v="42505"/>
    <n v="2"/>
    <x v="0"/>
  </r>
  <r>
    <n v="11227682"/>
    <n v="42505"/>
    <n v="2"/>
    <x v="0"/>
  </r>
  <r>
    <n v="11227840"/>
    <n v="39234"/>
    <n v="1"/>
    <x v="1"/>
  </r>
  <r>
    <n v="11228949"/>
    <n v="44559"/>
    <n v="3"/>
    <x v="2"/>
  </r>
  <r>
    <n v="11229716"/>
    <n v="44559"/>
    <n v="4"/>
    <x v="0"/>
  </r>
  <r>
    <n v="11232452"/>
    <n v="44559"/>
    <n v="2"/>
    <x v="0"/>
  </r>
  <r>
    <n v="11233850"/>
    <n v="37246"/>
    <n v="3"/>
    <x v="2"/>
  </r>
  <r>
    <n v="11234121"/>
    <n v="37246"/>
    <n v="3"/>
    <x v="2"/>
  </r>
  <r>
    <n v="11234137"/>
    <n v="39234"/>
    <n v="1"/>
    <x v="1"/>
  </r>
  <r>
    <n v="11235755"/>
    <n v="44559"/>
    <n v="1"/>
    <x v="1"/>
  </r>
  <r>
    <n v="11235950"/>
    <n v="39189"/>
    <n v="1"/>
    <x v="1"/>
  </r>
  <r>
    <n v="11238085"/>
    <n v="39234"/>
    <n v="1"/>
    <x v="1"/>
  </r>
  <r>
    <n v="11238089"/>
    <n v="44559"/>
    <n v="2"/>
    <x v="1"/>
  </r>
  <r>
    <n v="11238222"/>
    <n v="39234"/>
    <n v="1"/>
    <x v="1"/>
  </r>
  <r>
    <n v="11238568"/>
    <n v="44559"/>
    <n v="1"/>
    <x v="1"/>
  </r>
  <r>
    <n v="11238570"/>
    <n v="44559"/>
    <n v="1"/>
    <x v="1"/>
  </r>
  <r>
    <n v="11238649"/>
    <n v="39189"/>
    <n v="1"/>
    <x v="1"/>
  </r>
  <r>
    <n v="11238650"/>
    <n v="39234"/>
    <n v="1"/>
    <x v="1"/>
  </r>
  <r>
    <n v="11238661"/>
    <n v="39669"/>
    <n v="1"/>
    <x v="1"/>
  </r>
  <r>
    <n v="11239620"/>
    <n v="44559"/>
    <n v="4"/>
    <x v="0"/>
  </r>
  <r>
    <n v="11241397"/>
    <n v="24307"/>
    <n v="3"/>
    <x v="4"/>
  </r>
  <r>
    <n v="11241440"/>
    <n v="44559"/>
    <n v="1"/>
    <x v="1"/>
  </r>
  <r>
    <n v="11241740"/>
    <n v="39234"/>
    <n v="1"/>
    <x v="1"/>
  </r>
  <r>
    <n v="11241931"/>
    <n v="39669"/>
    <n v="1"/>
    <x v="1"/>
  </r>
  <r>
    <n v="11241934"/>
    <n v="37615"/>
    <n v="1"/>
    <x v="1"/>
  </r>
  <r>
    <n v="11242573"/>
    <n v="37246"/>
    <n v="4"/>
    <x v="0"/>
  </r>
  <r>
    <n v="11242678"/>
    <n v="44559"/>
    <n v="2"/>
    <x v="0"/>
  </r>
  <r>
    <n v="11242874"/>
    <n v="32355"/>
    <n v="1"/>
    <x v="1"/>
  </r>
  <r>
    <n v="11243806"/>
    <n v="39234"/>
    <n v="1"/>
    <x v="1"/>
  </r>
  <r>
    <n v="11245045"/>
    <n v="37246"/>
    <n v="2"/>
    <x v="0"/>
  </r>
  <r>
    <n v="11245074"/>
    <n v="44559"/>
    <n v="3"/>
    <x v="2"/>
  </r>
  <r>
    <n v="11245468"/>
    <n v="37615"/>
    <n v="1"/>
    <x v="1"/>
  </r>
  <r>
    <n v="11245767"/>
    <n v="39234"/>
    <n v="1"/>
    <x v="1"/>
  </r>
  <r>
    <n v="11246272"/>
    <n v="39669"/>
    <n v="1"/>
    <x v="1"/>
  </r>
  <r>
    <n v="11246668"/>
    <n v="26296"/>
    <n v="1"/>
    <x v="1"/>
  </r>
  <r>
    <n v="11246676"/>
    <n v="39234"/>
    <n v="1"/>
    <x v="1"/>
  </r>
  <r>
    <n v="11248122"/>
    <n v="39234"/>
    <n v="2"/>
    <x v="0"/>
  </r>
  <r>
    <n v="11248272"/>
    <n v="39234"/>
    <n v="1"/>
    <x v="1"/>
  </r>
  <r>
    <n v="11248273"/>
    <n v="44559"/>
    <n v="1"/>
    <x v="1"/>
  </r>
  <r>
    <n v="11248800"/>
    <n v="39234"/>
    <n v="1"/>
    <x v="1"/>
  </r>
  <r>
    <n v="11249085"/>
    <n v="37246"/>
    <n v="4"/>
    <x v="0"/>
  </r>
  <r>
    <n v="11249094"/>
    <n v="31666"/>
    <n v="2"/>
    <x v="1"/>
  </r>
  <r>
    <n v="11249307"/>
    <n v="44513"/>
    <n v="1"/>
    <x v="1"/>
  </r>
  <r>
    <n v="11249342"/>
    <n v="44559"/>
    <n v="6"/>
    <x v="2"/>
  </r>
  <r>
    <n v="11249810"/>
    <n v="44559"/>
    <n v="1"/>
    <x v="1"/>
  </r>
  <r>
    <n v="11249813"/>
    <n v="37200"/>
    <n v="2"/>
    <x v="0"/>
  </r>
  <r>
    <n v="11249815"/>
    <n v="44559"/>
    <n v="1"/>
    <x v="1"/>
  </r>
  <r>
    <n v="11249816"/>
    <n v="44559"/>
    <n v="2"/>
    <x v="0"/>
  </r>
  <r>
    <n v="11249818"/>
    <n v="39669"/>
    <n v="1"/>
    <x v="1"/>
  </r>
  <r>
    <n v="11249992"/>
    <n v="37246"/>
    <n v="3"/>
    <x v="2"/>
  </r>
  <r>
    <n v="11250033"/>
    <n v="44559"/>
    <n v="2"/>
    <x v="1"/>
  </r>
  <r>
    <n v="11250035"/>
    <n v="37246"/>
    <n v="2"/>
    <x v="1"/>
  </r>
  <r>
    <n v="11250037"/>
    <n v="44559"/>
    <n v="1"/>
    <x v="1"/>
  </r>
  <r>
    <n v="11250063"/>
    <n v="31666"/>
    <n v="1"/>
    <x v="1"/>
  </r>
  <r>
    <n v="11250649"/>
    <n v="31875"/>
    <n v="1"/>
    <x v="1"/>
  </r>
  <r>
    <n v="11251176"/>
    <n v="39234"/>
    <n v="1"/>
    <x v="1"/>
  </r>
  <r>
    <n v="11251184"/>
    <n v="19463"/>
    <n v="1"/>
    <x v="1"/>
  </r>
  <r>
    <n v="11251768"/>
    <n v="37246"/>
    <n v="3"/>
    <x v="2"/>
  </r>
  <r>
    <n v="11253886"/>
    <n v="44559"/>
    <n v="2"/>
    <x v="0"/>
  </r>
  <r>
    <n v="11254198"/>
    <n v="44559"/>
    <n v="1"/>
    <x v="1"/>
  </r>
  <r>
    <n v="11254200"/>
    <n v="39669"/>
    <n v="1"/>
    <x v="1"/>
  </r>
  <r>
    <n v="11255513"/>
    <n v="44559"/>
    <n v="1"/>
    <x v="1"/>
  </r>
  <r>
    <n v="11255539"/>
    <n v="44559"/>
    <n v="1"/>
    <x v="1"/>
  </r>
  <r>
    <n v="11255557"/>
    <n v="39189"/>
    <n v="1"/>
    <x v="1"/>
  </r>
  <r>
    <n v="11255561"/>
    <n v="31620"/>
    <n v="3"/>
    <x v="2"/>
  </r>
  <r>
    <n v="11255573"/>
    <n v="37246"/>
    <n v="2"/>
    <x v="1"/>
  </r>
  <r>
    <n v="11255576"/>
    <n v="37246"/>
    <n v="2"/>
    <x v="1"/>
  </r>
  <r>
    <n v="11255585"/>
    <n v="39234"/>
    <n v="1"/>
    <x v="1"/>
  </r>
  <r>
    <n v="11255593"/>
    <n v="39669"/>
    <n v="1"/>
    <x v="1"/>
  </r>
  <r>
    <n v="11255628"/>
    <n v="31921"/>
    <n v="1"/>
    <x v="1"/>
  </r>
  <r>
    <n v="11255631"/>
    <n v="31921"/>
    <n v="1"/>
    <x v="1"/>
  </r>
  <r>
    <n v="11256658"/>
    <n v="44559"/>
    <n v="1"/>
    <x v="1"/>
  </r>
  <r>
    <n v="11257681"/>
    <n v="39669"/>
    <n v="1"/>
    <x v="1"/>
  </r>
  <r>
    <n v="11258084"/>
    <n v="44559"/>
    <n v="3"/>
    <x v="2"/>
  </r>
  <r>
    <n v="11258090"/>
    <n v="44559"/>
    <n v="1"/>
    <x v="1"/>
  </r>
  <r>
    <n v="11258099"/>
    <n v="35192"/>
    <n v="3"/>
    <x v="4"/>
  </r>
  <r>
    <n v="11258134"/>
    <n v="35192"/>
    <n v="4"/>
    <x v="0"/>
  </r>
  <r>
    <n v="11258137"/>
    <n v="32355"/>
    <n v="2"/>
    <x v="0"/>
  </r>
  <r>
    <n v="11258581"/>
    <n v="37200"/>
    <n v="4"/>
    <x v="0"/>
  </r>
  <r>
    <n v="11258582"/>
    <n v="35192"/>
    <n v="4"/>
    <x v="0"/>
  </r>
  <r>
    <n v="11258584"/>
    <n v="37246"/>
    <n v="2"/>
    <x v="0"/>
  </r>
  <r>
    <n v="11258596"/>
    <n v="39669"/>
    <n v="1"/>
    <x v="1"/>
  </r>
  <r>
    <n v="11258597"/>
    <n v="39669"/>
    <n v="2"/>
    <x v="1"/>
  </r>
  <r>
    <n v="11258598"/>
    <n v="44559"/>
    <n v="1"/>
    <x v="1"/>
  </r>
  <r>
    <n v="11258600"/>
    <n v="44559"/>
    <n v="1"/>
    <x v="1"/>
  </r>
  <r>
    <n v="11258606"/>
    <n v="44513"/>
    <n v="2"/>
    <x v="1"/>
  </r>
  <r>
    <n v="11258670"/>
    <n v="37246"/>
    <n v="4"/>
    <x v="0"/>
  </r>
  <r>
    <n v="11258681"/>
    <n v="44559"/>
    <n v="2"/>
    <x v="1"/>
  </r>
  <r>
    <n v="11258713"/>
    <n v="39669"/>
    <n v="1"/>
    <x v="1"/>
  </r>
  <r>
    <n v="11258731"/>
    <n v="44559"/>
    <n v="3"/>
    <x v="4"/>
  </r>
  <r>
    <n v="11258764"/>
    <n v="39669"/>
    <n v="1"/>
    <x v="1"/>
  </r>
  <r>
    <n v="11258846"/>
    <n v="30301"/>
    <n v="2"/>
    <x v="0"/>
  </r>
  <r>
    <n v="11258847"/>
    <n v="32355"/>
    <n v="2"/>
    <x v="0"/>
  </r>
  <r>
    <n v="11258862"/>
    <n v="39669"/>
    <n v="1"/>
    <x v="1"/>
  </r>
  <r>
    <n v="11260761"/>
    <n v="44559"/>
    <n v="1"/>
    <x v="1"/>
  </r>
  <r>
    <n v="11260767"/>
    <n v="39234"/>
    <n v="1"/>
    <x v="1"/>
  </r>
  <r>
    <n v="11260802"/>
    <n v="44559"/>
    <n v="1"/>
    <x v="1"/>
  </r>
  <r>
    <n v="11260804"/>
    <n v="44559"/>
    <n v="4"/>
    <x v="0"/>
  </r>
  <r>
    <n v="11260813"/>
    <n v="44559"/>
    <n v="1"/>
    <x v="1"/>
  </r>
  <r>
    <n v="11260814"/>
    <n v="44559"/>
    <n v="3"/>
    <x v="2"/>
  </r>
  <r>
    <n v="11260838"/>
    <n v="32355"/>
    <n v="2"/>
    <x v="0"/>
  </r>
  <r>
    <n v="11260861"/>
    <n v="39669"/>
    <n v="2"/>
    <x v="1"/>
  </r>
  <r>
    <n v="11260862"/>
    <n v="39669"/>
    <n v="1"/>
    <x v="1"/>
  </r>
  <r>
    <n v="11260863"/>
    <n v="44559"/>
    <n v="2"/>
    <x v="1"/>
  </r>
  <r>
    <n v="11260881"/>
    <n v="39189"/>
    <n v="1"/>
    <x v="1"/>
  </r>
  <r>
    <n v="11260895"/>
    <n v="37200"/>
    <n v="3"/>
    <x v="4"/>
  </r>
  <r>
    <n v="11260906"/>
    <n v="44559"/>
    <n v="2"/>
    <x v="1"/>
  </r>
  <r>
    <n v="11260907"/>
    <n v="44559"/>
    <n v="1"/>
    <x v="1"/>
  </r>
  <r>
    <n v="11260932"/>
    <n v="39669"/>
    <n v="1"/>
    <x v="1"/>
  </r>
  <r>
    <n v="11261065"/>
    <n v="44559"/>
    <n v="3"/>
    <x v="2"/>
  </r>
  <r>
    <n v="11261066"/>
    <n v="44559"/>
    <n v="1"/>
    <x v="1"/>
  </r>
  <r>
    <n v="11261242"/>
    <n v="39669"/>
    <n v="2"/>
    <x v="1"/>
  </r>
  <r>
    <n v="11261244"/>
    <n v="39669"/>
    <n v="1"/>
    <x v="1"/>
  </r>
  <r>
    <n v="11261245"/>
    <n v="44559"/>
    <n v="2"/>
    <x v="1"/>
  </r>
  <r>
    <n v="11261314"/>
    <n v="39669"/>
    <n v="1"/>
    <x v="1"/>
  </r>
  <r>
    <n v="11261381"/>
    <n v="44559"/>
    <n v="2"/>
    <x v="1"/>
  </r>
  <r>
    <n v="11261460"/>
    <n v="44559"/>
    <n v="2"/>
    <x v="1"/>
  </r>
  <r>
    <n v="11261480"/>
    <n v="44559"/>
    <n v="2"/>
    <x v="1"/>
  </r>
  <r>
    <n v="11261901"/>
    <n v="37246"/>
    <n v="3"/>
    <x v="4"/>
  </r>
  <r>
    <n v="11261909"/>
    <n v="39669"/>
    <n v="1"/>
    <x v="1"/>
  </r>
  <r>
    <n v="11261910"/>
    <n v="39669"/>
    <n v="2"/>
    <x v="1"/>
  </r>
  <r>
    <n v="11261911"/>
    <n v="37246"/>
    <n v="3"/>
    <x v="4"/>
  </r>
  <r>
    <n v="11261993"/>
    <n v="39669"/>
    <n v="2"/>
    <x v="1"/>
  </r>
  <r>
    <n v="11262170"/>
    <n v="44559"/>
    <n v="2"/>
    <x v="1"/>
  </r>
  <r>
    <n v="11262172"/>
    <n v="44559"/>
    <n v="4"/>
    <x v="0"/>
  </r>
  <r>
    <n v="11262764"/>
    <n v="44559"/>
    <n v="1"/>
    <x v="1"/>
  </r>
  <r>
    <n v="11262777"/>
    <n v="44559"/>
    <n v="1"/>
    <x v="1"/>
  </r>
  <r>
    <n v="11262798"/>
    <n v="44559"/>
    <n v="2"/>
    <x v="1"/>
  </r>
  <r>
    <n v="11263620"/>
    <n v="37246"/>
    <n v="3"/>
    <x v="4"/>
  </r>
  <r>
    <n v="11263621"/>
    <n v="37246"/>
    <n v="2"/>
    <x v="0"/>
  </r>
  <r>
    <n v="11263622"/>
    <n v="32355"/>
    <n v="2"/>
    <x v="0"/>
  </r>
  <r>
    <n v="11263627"/>
    <n v="39234"/>
    <n v="1"/>
    <x v="1"/>
  </r>
  <r>
    <n v="11263686"/>
    <n v="44559"/>
    <n v="2"/>
    <x v="1"/>
  </r>
  <r>
    <n v="11263688"/>
    <n v="39669"/>
    <n v="1"/>
    <x v="1"/>
  </r>
  <r>
    <n v="11263689"/>
    <n v="39669"/>
    <n v="1"/>
    <x v="1"/>
  </r>
  <r>
    <n v="11263690"/>
    <n v="44559"/>
    <n v="1"/>
    <x v="1"/>
  </r>
  <r>
    <n v="11263694"/>
    <n v="32355"/>
    <n v="2"/>
    <x v="0"/>
  </r>
  <r>
    <n v="11263713"/>
    <n v="32355"/>
    <n v="2"/>
    <x v="0"/>
  </r>
  <r>
    <n v="11263716"/>
    <n v="39669"/>
    <n v="1"/>
    <x v="1"/>
  </r>
  <r>
    <n v="11263718"/>
    <n v="44559"/>
    <n v="1"/>
    <x v="1"/>
  </r>
  <r>
    <n v="11263727"/>
    <n v="44559"/>
    <n v="2"/>
    <x v="1"/>
  </r>
  <r>
    <n v="11263730"/>
    <n v="44513"/>
    <n v="2"/>
    <x v="1"/>
  </r>
  <r>
    <n v="11263833"/>
    <n v="44559"/>
    <n v="1"/>
    <x v="1"/>
  </r>
  <r>
    <n v="11263834"/>
    <n v="39669"/>
    <n v="1"/>
    <x v="1"/>
  </r>
  <r>
    <n v="11263858"/>
    <n v="32355"/>
    <n v="2"/>
    <x v="0"/>
  </r>
  <r>
    <n v="11264109"/>
    <n v="37246"/>
    <n v="5"/>
    <x v="5"/>
  </r>
  <r>
    <n v="11264171"/>
    <n v="37246"/>
    <n v="3"/>
    <x v="4"/>
  </r>
  <r>
    <n v="11264172"/>
    <n v="44559"/>
    <n v="2"/>
    <x v="1"/>
  </r>
  <r>
    <n v="11264175"/>
    <n v="44559"/>
    <n v="1"/>
    <x v="1"/>
  </r>
  <r>
    <n v="11264176"/>
    <n v="39669"/>
    <n v="1"/>
    <x v="1"/>
  </r>
  <r>
    <n v="11264274"/>
    <n v="39669"/>
    <n v="2"/>
    <x v="1"/>
  </r>
  <r>
    <n v="11264276"/>
    <n v="39669"/>
    <n v="1"/>
    <x v="1"/>
  </r>
  <r>
    <n v="11264278"/>
    <n v="32355"/>
    <n v="3"/>
    <x v="4"/>
  </r>
  <r>
    <n v="11264385"/>
    <n v="44559"/>
    <n v="2"/>
    <x v="1"/>
  </r>
  <r>
    <n v="11264387"/>
    <n v="44559"/>
    <n v="4"/>
    <x v="0"/>
  </r>
  <r>
    <n v="11264548"/>
    <n v="32355"/>
    <n v="2"/>
    <x v="0"/>
  </r>
  <r>
    <n v="11264617"/>
    <n v="39234"/>
    <n v="1"/>
    <x v="1"/>
  </r>
  <r>
    <n v="11264619"/>
    <n v="37246"/>
    <n v="3"/>
    <x v="4"/>
  </r>
  <r>
    <n v="11264621"/>
    <n v="31921"/>
    <n v="1"/>
    <x v="1"/>
  </r>
  <r>
    <n v="11264622"/>
    <n v="39234"/>
    <n v="2"/>
    <x v="1"/>
  </r>
  <r>
    <n v="11264679"/>
    <n v="37246"/>
    <n v="4"/>
    <x v="0"/>
  </r>
  <r>
    <n v="11264680"/>
    <n v="44559"/>
    <n v="2"/>
    <x v="1"/>
  </r>
  <r>
    <n v="11264983"/>
    <n v="39234"/>
    <n v="1"/>
    <x v="1"/>
  </r>
  <r>
    <n v="11265053"/>
    <n v="39234"/>
    <n v="1"/>
    <x v="1"/>
  </r>
  <r>
    <n v="11265054"/>
    <n v="37246"/>
    <n v="2"/>
    <x v="1"/>
  </r>
  <r>
    <n v="11265209"/>
    <n v="39234"/>
    <n v="1"/>
    <x v="1"/>
  </r>
  <r>
    <n v="11266022"/>
    <n v="44559"/>
    <n v="2"/>
    <x v="1"/>
  </r>
  <r>
    <n v="11266046"/>
    <n v="39669"/>
    <n v="2"/>
    <x v="1"/>
  </r>
  <r>
    <n v="11266047"/>
    <n v="39669"/>
    <n v="1"/>
    <x v="1"/>
  </r>
  <r>
    <n v="11266165"/>
    <n v="39234"/>
    <n v="1"/>
    <x v="1"/>
  </r>
  <r>
    <n v="11266166"/>
    <n v="31921"/>
    <n v="1"/>
    <x v="1"/>
  </r>
  <r>
    <n v="11266167"/>
    <n v="31921"/>
    <n v="1"/>
    <x v="1"/>
  </r>
  <r>
    <n v="11266268"/>
    <n v="39669"/>
    <n v="1"/>
    <x v="1"/>
  </r>
  <r>
    <n v="11266551"/>
    <n v="30301"/>
    <n v="2"/>
    <x v="0"/>
  </r>
  <r>
    <n v="11266552"/>
    <n v="35192"/>
    <n v="2"/>
    <x v="0"/>
  </r>
  <r>
    <n v="11266553"/>
    <n v="39669"/>
    <n v="1"/>
    <x v="1"/>
  </r>
  <r>
    <n v="11266561"/>
    <n v="30301"/>
    <n v="2"/>
    <x v="0"/>
  </r>
  <r>
    <n v="11266630"/>
    <n v="35192"/>
    <n v="2"/>
    <x v="0"/>
  </r>
  <r>
    <n v="11266673"/>
    <n v="32355"/>
    <n v="2"/>
    <x v="0"/>
  </r>
  <r>
    <n v="11266741"/>
    <n v="39234"/>
    <n v="1"/>
    <x v="1"/>
  </r>
  <r>
    <n v="11266755"/>
    <n v="44559"/>
    <n v="1"/>
    <x v="1"/>
  </r>
  <r>
    <n v="11266824"/>
    <n v="44559"/>
    <n v="3"/>
    <x v="4"/>
  </r>
  <r>
    <n v="11266840"/>
    <n v="37246"/>
    <n v="3"/>
    <x v="4"/>
  </r>
  <r>
    <n v="11266842"/>
    <n v="32355"/>
    <n v="2"/>
    <x v="0"/>
  </r>
  <r>
    <n v="11266846"/>
    <n v="44559"/>
    <n v="3"/>
    <x v="2"/>
  </r>
  <r>
    <n v="11266905"/>
    <n v="44559"/>
    <n v="2"/>
    <x v="1"/>
  </r>
  <r>
    <n v="11266906"/>
    <n v="37246"/>
    <n v="2"/>
    <x v="0"/>
  </r>
  <r>
    <n v="11266907"/>
    <n v="39669"/>
    <n v="1"/>
    <x v="1"/>
  </r>
  <r>
    <n v="11267029"/>
    <n v="44559"/>
    <n v="1"/>
    <x v="1"/>
  </r>
  <r>
    <n v="11267030"/>
    <n v="44559"/>
    <n v="2"/>
    <x v="1"/>
  </r>
  <r>
    <n v="11267119"/>
    <n v="35192"/>
    <n v="3"/>
    <x v="4"/>
  </r>
  <r>
    <n v="11267381"/>
    <n v="44513"/>
    <n v="2"/>
    <x v="1"/>
  </r>
  <r>
    <n v="11267532"/>
    <n v="39669"/>
    <n v="2"/>
    <x v="1"/>
  </r>
  <r>
    <n v="11267533"/>
    <n v="39669"/>
    <n v="1"/>
    <x v="1"/>
  </r>
  <r>
    <n v="11267733"/>
    <n v="44559"/>
    <n v="2"/>
    <x v="1"/>
  </r>
  <r>
    <n v="11268063"/>
    <n v="31921"/>
    <n v="1"/>
    <x v="1"/>
  </r>
  <r>
    <n v="11268069"/>
    <n v="44559"/>
    <n v="2"/>
    <x v="1"/>
  </r>
  <r>
    <n v="11268431"/>
    <n v="37246"/>
    <n v="2"/>
    <x v="1"/>
  </r>
  <r>
    <n v="11268876"/>
    <n v="44559"/>
    <n v="2"/>
    <x v="1"/>
  </r>
  <r>
    <n v="11268938"/>
    <n v="39234"/>
    <n v="1"/>
    <x v="1"/>
  </r>
  <r>
    <n v="11268945"/>
    <n v="44559"/>
    <n v="3"/>
    <x v="4"/>
  </r>
  <r>
    <n v="11268947"/>
    <n v="44559"/>
    <n v="2"/>
    <x v="1"/>
  </r>
  <r>
    <n v="11269015"/>
    <n v="31921"/>
    <n v="1"/>
    <x v="1"/>
  </r>
  <r>
    <n v="11269233"/>
    <n v="39669"/>
    <n v="1"/>
    <x v="1"/>
  </r>
  <r>
    <n v="11269242"/>
    <n v="39669"/>
    <n v="1"/>
    <x v="1"/>
  </r>
  <r>
    <n v="11269632"/>
    <n v="37246"/>
    <n v="4"/>
    <x v="0"/>
  </r>
  <r>
    <n v="11269633"/>
    <n v="39234"/>
    <n v="1"/>
    <x v="1"/>
  </r>
  <r>
    <n v="11269805"/>
    <n v="39234"/>
    <n v="1"/>
    <x v="1"/>
  </r>
  <r>
    <n v="11269806"/>
    <n v="31921"/>
    <n v="1"/>
    <x v="1"/>
  </r>
  <r>
    <n v="11269807"/>
    <n v="39234"/>
    <n v="2"/>
    <x v="1"/>
  </r>
  <r>
    <n v="11269885"/>
    <n v="39669"/>
    <n v="1"/>
    <x v="1"/>
  </r>
  <r>
    <n v="11269920"/>
    <n v="44559"/>
    <n v="3"/>
    <x v="4"/>
  </r>
  <r>
    <n v="11269921"/>
    <n v="44559"/>
    <n v="1"/>
    <x v="1"/>
  </r>
  <r>
    <n v="11270668"/>
    <n v="37246"/>
    <n v="4"/>
    <x v="0"/>
  </r>
  <r>
    <n v="11270673"/>
    <n v="44559"/>
    <n v="3"/>
    <x v="2"/>
  </r>
  <r>
    <n v="11270674"/>
    <n v="39669"/>
    <n v="1"/>
    <x v="1"/>
  </r>
  <r>
    <n v="11270675"/>
    <n v="44559"/>
    <n v="2"/>
    <x v="0"/>
  </r>
  <r>
    <n v="11270679"/>
    <n v="39669"/>
    <n v="1"/>
    <x v="1"/>
  </r>
  <r>
    <n v="11270680"/>
    <n v="39669"/>
    <n v="1"/>
    <x v="1"/>
  </r>
  <r>
    <n v="11270686"/>
    <n v="44559"/>
    <n v="2"/>
    <x v="1"/>
  </r>
  <r>
    <n v="11270688"/>
    <n v="32355"/>
    <n v="1"/>
    <x v="1"/>
  </r>
  <r>
    <n v="11270690"/>
    <n v="44559"/>
    <n v="3"/>
    <x v="4"/>
  </r>
  <r>
    <n v="11270693"/>
    <n v="32355"/>
    <n v="1"/>
    <x v="1"/>
  </r>
  <r>
    <n v="11270731"/>
    <n v="44559"/>
    <n v="2"/>
    <x v="1"/>
  </r>
  <r>
    <n v="11270741"/>
    <n v="37246"/>
    <n v="1"/>
    <x v="1"/>
  </r>
  <r>
    <n v="11270743"/>
    <n v="39669"/>
    <n v="1"/>
    <x v="1"/>
  </r>
  <r>
    <n v="11270755"/>
    <n v="35192"/>
    <n v="2"/>
    <x v="0"/>
  </r>
  <r>
    <n v="11270756"/>
    <n v="30301"/>
    <n v="2"/>
    <x v="0"/>
  </r>
  <r>
    <n v="11270757"/>
    <n v="32355"/>
    <n v="2"/>
    <x v="0"/>
  </r>
  <r>
    <n v="11270760"/>
    <n v="39234"/>
    <n v="1"/>
    <x v="1"/>
  </r>
  <r>
    <n v="11270764"/>
    <n v="39669"/>
    <n v="1"/>
    <x v="1"/>
  </r>
  <r>
    <n v="11270770"/>
    <n v="44559"/>
    <n v="1"/>
    <x v="1"/>
  </r>
  <r>
    <n v="11270777"/>
    <n v="44559"/>
    <n v="1"/>
    <x v="1"/>
  </r>
  <r>
    <n v="11270779"/>
    <n v="32355"/>
    <n v="2"/>
    <x v="0"/>
  </r>
  <r>
    <n v="11270830"/>
    <n v="44559"/>
    <n v="2"/>
    <x v="1"/>
  </r>
  <r>
    <n v="11270934"/>
    <n v="37246"/>
    <n v="2"/>
    <x v="0"/>
  </r>
  <r>
    <n v="11271347"/>
    <n v="39669"/>
    <n v="1"/>
    <x v="1"/>
  </r>
  <r>
    <n v="11271349"/>
    <n v="39669"/>
    <n v="1"/>
    <x v="1"/>
  </r>
  <r>
    <n v="11271350"/>
    <n v="39669"/>
    <n v="1"/>
    <x v="1"/>
  </r>
  <r>
    <n v="11271362"/>
    <n v="39669"/>
    <n v="1"/>
    <x v="1"/>
  </r>
  <r>
    <n v="11271366"/>
    <n v="39669"/>
    <n v="1"/>
    <x v="1"/>
  </r>
  <r>
    <n v="11271367"/>
    <n v="35192"/>
    <n v="2"/>
    <x v="0"/>
  </r>
  <r>
    <n v="11271370"/>
    <n v="39669"/>
    <n v="1"/>
    <x v="1"/>
  </r>
  <r>
    <n v="11271421"/>
    <n v="44559"/>
    <n v="1"/>
    <x v="1"/>
  </r>
  <r>
    <n v="11271993"/>
    <n v="35192"/>
    <n v="2"/>
    <x v="0"/>
  </r>
  <r>
    <n v="11271996"/>
    <n v="30301"/>
    <n v="2"/>
    <x v="0"/>
  </r>
  <r>
    <n v="11271997"/>
    <n v="32355"/>
    <n v="2"/>
    <x v="0"/>
  </r>
  <r>
    <n v="11272001"/>
    <n v="32355"/>
    <n v="2"/>
    <x v="0"/>
  </r>
  <r>
    <n v="11272143"/>
    <n v="44559"/>
    <n v="3"/>
    <x v="2"/>
  </r>
  <r>
    <n v="11272226"/>
    <n v="39669"/>
    <n v="1"/>
    <x v="1"/>
  </r>
  <r>
    <n v="11272266"/>
    <n v="39669"/>
    <n v="1"/>
    <x v="1"/>
  </r>
  <r>
    <n v="11272412"/>
    <n v="44513"/>
    <n v="2"/>
    <x v="1"/>
  </r>
  <r>
    <n v="11272426"/>
    <n v="30301"/>
    <n v="2"/>
    <x v="0"/>
  </r>
  <r>
    <n v="11272427"/>
    <n v="35192"/>
    <n v="2"/>
    <x v="0"/>
  </r>
  <r>
    <n v="11272431"/>
    <n v="32355"/>
    <n v="2"/>
    <x v="0"/>
  </r>
  <r>
    <n v="11272890"/>
    <n v="39234"/>
    <n v="1"/>
    <x v="1"/>
  </r>
  <r>
    <n v="11272892"/>
    <n v="39234"/>
    <n v="1"/>
    <x v="1"/>
  </r>
  <r>
    <n v="11272951"/>
    <n v="39189"/>
    <n v="2"/>
    <x v="1"/>
  </r>
  <r>
    <n v="11272996"/>
    <n v="39189"/>
    <n v="1"/>
    <x v="1"/>
  </r>
  <r>
    <n v="11273016"/>
    <n v="39189"/>
    <n v="1"/>
    <x v="1"/>
  </r>
  <r>
    <n v="11273017"/>
    <n v="44513"/>
    <n v="2"/>
    <x v="1"/>
  </r>
  <r>
    <n v="11273069"/>
    <n v="44559"/>
    <n v="1"/>
    <x v="1"/>
  </r>
  <r>
    <n v="11273238"/>
    <n v="37246"/>
    <n v="2"/>
    <x v="0"/>
  </r>
  <r>
    <n v="11273497"/>
    <n v="39234"/>
    <n v="1"/>
    <x v="1"/>
  </r>
  <r>
    <n v="11274205"/>
    <n v="39234"/>
    <n v="1"/>
    <x v="1"/>
  </r>
  <r>
    <n v="11274563"/>
    <n v="32355"/>
    <n v="2"/>
    <x v="0"/>
  </r>
  <r>
    <n v="11274569"/>
    <n v="32355"/>
    <n v="2"/>
    <x v="0"/>
  </r>
  <r>
    <n v="11274645"/>
    <n v="37246"/>
    <n v="5"/>
    <x v="5"/>
  </r>
  <r>
    <n v="11274646"/>
    <n v="37246"/>
    <n v="2"/>
    <x v="0"/>
  </r>
  <r>
    <n v="11274753"/>
    <n v="37246"/>
    <n v="3"/>
    <x v="4"/>
  </r>
  <r>
    <n v="11274756"/>
    <n v="32355"/>
    <n v="2"/>
    <x v="0"/>
  </r>
  <r>
    <n v="11274868"/>
    <n v="39234"/>
    <n v="2"/>
    <x v="0"/>
  </r>
  <r>
    <n v="11275045"/>
    <n v="37246"/>
    <n v="2"/>
    <x v="0"/>
  </r>
  <r>
    <n v="11275078"/>
    <n v="28110"/>
    <n v="2"/>
    <x v="0"/>
  </r>
  <r>
    <n v="11275079"/>
    <n v="37246"/>
    <n v="2"/>
    <x v="0"/>
  </r>
  <r>
    <n v="11275090"/>
    <n v="39669"/>
    <n v="1"/>
    <x v="1"/>
  </r>
  <r>
    <n v="11275091"/>
    <n v="44559"/>
    <n v="1"/>
    <x v="1"/>
  </r>
  <r>
    <n v="11275094"/>
    <n v="39669"/>
    <n v="1"/>
    <x v="1"/>
  </r>
  <r>
    <n v="11275143"/>
    <n v="39669"/>
    <n v="1"/>
    <x v="1"/>
  </r>
  <r>
    <n v="11275144"/>
    <n v="39234"/>
    <n v="1"/>
    <x v="1"/>
  </r>
  <r>
    <n v="11275147"/>
    <n v="39669"/>
    <n v="1"/>
    <x v="1"/>
  </r>
  <r>
    <n v="11275219"/>
    <n v="44559"/>
    <n v="2"/>
    <x v="1"/>
  </r>
  <r>
    <n v="11275791"/>
    <n v="44559"/>
    <n v="1"/>
    <x v="1"/>
  </r>
  <r>
    <n v="11275900"/>
    <n v="37246"/>
    <n v="2"/>
    <x v="0"/>
  </r>
  <r>
    <n v="11275902"/>
    <n v="44559"/>
    <n v="4"/>
    <x v="0"/>
  </r>
  <r>
    <n v="11276016"/>
    <n v="44559"/>
    <n v="3"/>
    <x v="2"/>
  </r>
  <r>
    <n v="11276502"/>
    <n v="37246"/>
    <n v="2"/>
    <x v="0"/>
  </r>
  <r>
    <n v="11276598"/>
    <n v="39234"/>
    <n v="1"/>
    <x v="1"/>
  </r>
  <r>
    <n v="11276643"/>
    <n v="31666"/>
    <n v="2"/>
    <x v="0"/>
  </r>
  <r>
    <n v="11277220"/>
    <n v="37246"/>
    <n v="1"/>
    <x v="1"/>
  </r>
  <r>
    <n v="11277222"/>
    <n v="37246"/>
    <n v="3"/>
    <x v="4"/>
  </r>
  <r>
    <n v="11277281"/>
    <n v="37246"/>
    <n v="2"/>
    <x v="0"/>
  </r>
  <r>
    <n v="11277287"/>
    <n v="44559"/>
    <n v="4"/>
    <x v="0"/>
  </r>
  <r>
    <n v="11277315"/>
    <n v="37246"/>
    <n v="1"/>
    <x v="1"/>
  </r>
  <r>
    <n v="11277317"/>
    <n v="37246"/>
    <n v="2"/>
    <x v="1"/>
  </r>
  <r>
    <n v="11277326"/>
    <n v="39669"/>
    <n v="1"/>
    <x v="1"/>
  </r>
  <r>
    <n v="11277328"/>
    <n v="32355"/>
    <n v="2"/>
    <x v="1"/>
  </r>
  <r>
    <n v="11277375"/>
    <n v="44559"/>
    <n v="2"/>
    <x v="1"/>
  </r>
  <r>
    <n v="11277389"/>
    <n v="44559"/>
    <n v="2"/>
    <x v="1"/>
  </r>
  <r>
    <n v="11277409"/>
    <n v="44559"/>
    <n v="1"/>
    <x v="1"/>
  </r>
  <r>
    <n v="11277470"/>
    <n v="39234"/>
    <n v="1"/>
    <x v="1"/>
  </r>
  <r>
    <n v="11277632"/>
    <n v="32355"/>
    <n v="1"/>
    <x v="1"/>
  </r>
  <r>
    <n v="11277698"/>
    <n v="32355"/>
    <n v="3"/>
    <x v="4"/>
  </r>
  <r>
    <n v="11277705"/>
    <n v="32355"/>
    <n v="1"/>
    <x v="1"/>
  </r>
  <r>
    <n v="11277707"/>
    <n v="44559"/>
    <n v="2"/>
    <x v="1"/>
  </r>
  <r>
    <n v="11277863"/>
    <n v="37246"/>
    <n v="4"/>
    <x v="0"/>
  </r>
  <r>
    <n v="11277864"/>
    <n v="44559"/>
    <n v="4"/>
    <x v="0"/>
  </r>
  <r>
    <n v="11277865"/>
    <n v="44559"/>
    <n v="1"/>
    <x v="1"/>
  </r>
  <r>
    <n v="11277866"/>
    <n v="44559"/>
    <n v="1"/>
    <x v="1"/>
  </r>
  <r>
    <n v="11277882"/>
    <n v="32355"/>
    <n v="2"/>
    <x v="0"/>
  </r>
  <r>
    <n v="11277883"/>
    <n v="44559"/>
    <n v="1"/>
    <x v="1"/>
  </r>
  <r>
    <n v="11277884"/>
    <n v="44559"/>
    <n v="4"/>
    <x v="0"/>
  </r>
  <r>
    <n v="11277891"/>
    <n v="39669"/>
    <n v="1"/>
    <x v="1"/>
  </r>
  <r>
    <n v="11277893"/>
    <n v="39669"/>
    <n v="1"/>
    <x v="1"/>
  </r>
  <r>
    <n v="11277917"/>
    <n v="37246"/>
    <n v="3"/>
    <x v="4"/>
  </r>
  <r>
    <n v="11277918"/>
    <n v="37246"/>
    <n v="2"/>
    <x v="0"/>
  </r>
  <r>
    <n v="11277919"/>
    <n v="37246"/>
    <n v="2"/>
    <x v="0"/>
  </r>
  <r>
    <n v="11278018"/>
    <n v="32355"/>
    <n v="2"/>
    <x v="0"/>
  </r>
  <r>
    <n v="11278019"/>
    <n v="39669"/>
    <n v="1"/>
    <x v="1"/>
  </r>
  <r>
    <n v="11278103"/>
    <n v="44559"/>
    <n v="1"/>
    <x v="1"/>
  </r>
  <r>
    <n v="11278104"/>
    <n v="44559"/>
    <n v="4"/>
    <x v="0"/>
  </r>
  <r>
    <n v="11278122"/>
    <n v="37246"/>
    <n v="2"/>
    <x v="0"/>
  </r>
  <r>
    <n v="11278123"/>
    <n v="37246"/>
    <n v="5"/>
    <x v="5"/>
  </r>
  <r>
    <n v="11278128"/>
    <n v="37246"/>
    <n v="2"/>
    <x v="0"/>
  </r>
  <r>
    <n v="11278136"/>
    <n v="44559"/>
    <n v="1"/>
    <x v="1"/>
  </r>
  <r>
    <n v="11278200"/>
    <n v="37246"/>
    <n v="3"/>
    <x v="4"/>
  </r>
  <r>
    <n v="11278207"/>
    <n v="32355"/>
    <n v="2"/>
    <x v="0"/>
  </r>
  <r>
    <n v="11278263"/>
    <n v="37200"/>
    <n v="3"/>
    <x v="4"/>
  </r>
  <r>
    <n v="11278308"/>
    <n v="44559"/>
    <n v="1"/>
    <x v="1"/>
  </r>
  <r>
    <n v="11278929"/>
    <n v="39669"/>
    <n v="1"/>
    <x v="1"/>
  </r>
  <r>
    <n v="11278993"/>
    <n v="44559"/>
    <n v="3"/>
    <x v="2"/>
  </r>
  <r>
    <n v="11279237"/>
    <n v="39669"/>
    <n v="3"/>
    <x v="4"/>
  </r>
  <r>
    <n v="11279480"/>
    <n v="39669"/>
    <n v="1"/>
    <x v="1"/>
  </r>
  <r>
    <n v="11279484"/>
    <n v="31875"/>
    <n v="2"/>
    <x v="0"/>
  </r>
  <r>
    <n v="11279898"/>
    <n v="30301"/>
    <n v="2"/>
    <x v="0"/>
  </r>
  <r>
    <n v="11279909"/>
    <n v="39669"/>
    <n v="1"/>
    <x v="1"/>
  </r>
  <r>
    <n v="11279926"/>
    <n v="44559"/>
    <n v="1"/>
    <x v="1"/>
  </r>
  <r>
    <n v="11279929"/>
    <n v="32355"/>
    <n v="2"/>
    <x v="0"/>
  </r>
  <r>
    <n v="11280004"/>
    <n v="32355"/>
    <n v="2"/>
    <x v="0"/>
  </r>
  <r>
    <n v="11280006"/>
    <n v="39669"/>
    <n v="1"/>
    <x v="1"/>
  </r>
  <r>
    <n v="11280014"/>
    <n v="32355"/>
    <n v="2"/>
    <x v="0"/>
  </r>
  <r>
    <n v="11280017"/>
    <n v="39669"/>
    <n v="1"/>
    <x v="1"/>
  </r>
  <r>
    <n v="11280022"/>
    <n v="32355"/>
    <n v="2"/>
    <x v="0"/>
  </r>
  <r>
    <n v="11280024"/>
    <n v="39669"/>
    <n v="1"/>
    <x v="1"/>
  </r>
  <r>
    <n v="11280181"/>
    <n v="32355"/>
    <n v="2"/>
    <x v="0"/>
  </r>
  <r>
    <n v="11280223"/>
    <n v="44559"/>
    <n v="1"/>
    <x v="1"/>
  </r>
  <r>
    <n v="11280227"/>
    <n v="37246"/>
    <n v="3"/>
    <x v="4"/>
  </r>
  <r>
    <n v="11280232"/>
    <n v="35192"/>
    <n v="2"/>
    <x v="0"/>
  </r>
  <r>
    <n v="11280239"/>
    <n v="32355"/>
    <n v="2"/>
    <x v="0"/>
  </r>
  <r>
    <n v="11280240"/>
    <n v="37246"/>
    <n v="3"/>
    <x v="4"/>
  </r>
  <r>
    <n v="11280241"/>
    <n v="32355"/>
    <n v="2"/>
    <x v="0"/>
  </r>
  <r>
    <n v="11280243"/>
    <n v="32355"/>
    <n v="2"/>
    <x v="0"/>
  </r>
  <r>
    <n v="11280244"/>
    <n v="32355"/>
    <n v="2"/>
    <x v="0"/>
  </r>
  <r>
    <n v="11280245"/>
    <n v="33000"/>
    <n v="2"/>
    <x v="0"/>
  </r>
  <r>
    <n v="11280247"/>
    <n v="31666"/>
    <n v="2"/>
    <x v="0"/>
  </r>
  <r>
    <n v="11280271"/>
    <n v="39669"/>
    <n v="1"/>
    <x v="1"/>
  </r>
  <r>
    <n v="11280280"/>
    <n v="44559"/>
    <n v="1"/>
    <x v="1"/>
  </r>
  <r>
    <n v="11280284"/>
    <n v="44559"/>
    <n v="1"/>
    <x v="1"/>
  </r>
  <r>
    <n v="11280287"/>
    <n v="44559"/>
    <n v="1"/>
    <x v="1"/>
  </r>
  <r>
    <n v="11280292"/>
    <n v="44559"/>
    <n v="1"/>
    <x v="1"/>
  </r>
  <r>
    <n v="11280294"/>
    <n v="44559"/>
    <n v="1"/>
    <x v="1"/>
  </r>
  <r>
    <n v="11280299"/>
    <n v="44559"/>
    <n v="1"/>
    <x v="1"/>
  </r>
  <r>
    <n v="11280307"/>
    <n v="44559"/>
    <n v="1"/>
    <x v="1"/>
  </r>
  <r>
    <n v="11280310"/>
    <n v="44559"/>
    <n v="1"/>
    <x v="1"/>
  </r>
  <r>
    <n v="11280315"/>
    <n v="44559"/>
    <n v="1"/>
    <x v="1"/>
  </r>
  <r>
    <n v="11280321"/>
    <n v="44559"/>
    <n v="1"/>
    <x v="1"/>
  </r>
  <r>
    <n v="11280322"/>
    <n v="44559"/>
    <n v="1"/>
    <x v="1"/>
  </r>
  <r>
    <n v="11280632"/>
    <n v="30301"/>
    <n v="2"/>
    <x v="0"/>
  </r>
  <r>
    <n v="11280634"/>
    <n v="39669"/>
    <n v="1"/>
    <x v="1"/>
  </r>
  <r>
    <n v="11280944"/>
    <n v="37246"/>
    <n v="3"/>
    <x v="4"/>
  </r>
  <r>
    <n v="11280947"/>
    <n v="44559"/>
    <n v="1"/>
    <x v="1"/>
  </r>
  <r>
    <n v="11280952"/>
    <n v="32355"/>
    <n v="3"/>
    <x v="4"/>
  </r>
  <r>
    <n v="11280953"/>
    <n v="44559"/>
    <n v="2"/>
    <x v="1"/>
  </r>
  <r>
    <n v="11280955"/>
    <n v="39669"/>
    <n v="1"/>
    <x v="1"/>
  </r>
  <r>
    <n v="11280973"/>
    <n v="44559"/>
    <n v="2"/>
    <x v="1"/>
  </r>
  <r>
    <n v="11280975"/>
    <n v="44559"/>
    <n v="2"/>
    <x v="1"/>
  </r>
  <r>
    <n v="11281030"/>
    <n v="44559"/>
    <n v="1"/>
    <x v="1"/>
  </r>
  <r>
    <n v="11281032"/>
    <n v="44559"/>
    <n v="3"/>
    <x v="4"/>
  </r>
  <r>
    <n v="11281681"/>
    <n v="44559"/>
    <n v="1"/>
    <x v="1"/>
  </r>
  <r>
    <n v="11281866"/>
    <n v="44559"/>
    <n v="1"/>
    <x v="1"/>
  </r>
  <r>
    <n v="11281962"/>
    <n v="39234"/>
    <n v="1"/>
    <x v="1"/>
  </r>
  <r>
    <n v="11281965"/>
    <n v="39234"/>
    <n v="1"/>
    <x v="1"/>
  </r>
  <r>
    <n v="11281968"/>
    <n v="37246"/>
    <n v="1"/>
    <x v="1"/>
  </r>
  <r>
    <n v="11281972"/>
    <n v="37246"/>
    <n v="1"/>
    <x v="1"/>
  </r>
  <r>
    <n v="11282298"/>
    <n v="44559"/>
    <n v="1"/>
    <x v="1"/>
  </r>
  <r>
    <n v="11282752"/>
    <n v="44559"/>
    <n v="2"/>
    <x v="0"/>
  </r>
  <r>
    <n v="11282938"/>
    <n v="44559"/>
    <n v="2"/>
    <x v="1"/>
  </r>
  <r>
    <n v="11282944"/>
    <n v="37246"/>
    <n v="1"/>
    <x v="1"/>
  </r>
  <r>
    <n v="11282947"/>
    <n v="44559"/>
    <n v="1"/>
    <x v="1"/>
  </r>
  <r>
    <n v="11282949"/>
    <n v="37246"/>
    <n v="1"/>
    <x v="1"/>
  </r>
  <r>
    <n v="11282952"/>
    <n v="44559"/>
    <n v="1"/>
    <x v="1"/>
  </r>
  <r>
    <n v="11282956"/>
    <n v="37246"/>
    <n v="1"/>
    <x v="1"/>
  </r>
  <r>
    <n v="11282963"/>
    <n v="44559"/>
    <n v="2"/>
    <x v="1"/>
  </r>
  <r>
    <n v="11282986"/>
    <n v="39189"/>
    <n v="1"/>
    <x v="1"/>
  </r>
  <r>
    <n v="11283237"/>
    <n v="44559"/>
    <n v="2"/>
    <x v="1"/>
  </r>
  <r>
    <n v="11283509"/>
    <n v="44559"/>
    <n v="2"/>
    <x v="1"/>
  </r>
  <r>
    <n v="11283598"/>
    <n v="44559"/>
    <n v="2"/>
    <x v="0"/>
  </r>
  <r>
    <n v="11283603"/>
    <n v="35192"/>
    <n v="2"/>
    <x v="0"/>
  </r>
  <r>
    <n v="11283605"/>
    <n v="37246"/>
    <n v="4"/>
    <x v="0"/>
  </r>
  <r>
    <n v="11284234"/>
    <n v="44559"/>
    <n v="1"/>
    <x v="1"/>
  </r>
  <r>
    <n v="11284247"/>
    <n v="44559"/>
    <n v="2"/>
    <x v="1"/>
  </r>
  <r>
    <n v="11284269"/>
    <n v="28110"/>
    <n v="2"/>
    <x v="0"/>
  </r>
  <r>
    <n v="11284280"/>
    <n v="37246"/>
    <n v="2"/>
    <x v="0"/>
  </r>
  <r>
    <n v="11284294"/>
    <n v="32355"/>
    <n v="2"/>
    <x v="0"/>
  </r>
  <r>
    <n v="11284303"/>
    <n v="32355"/>
    <n v="2"/>
    <x v="0"/>
  </r>
  <r>
    <n v="11284304"/>
    <n v="44559"/>
    <n v="1"/>
    <x v="1"/>
  </r>
  <r>
    <n v="11284312"/>
    <n v="33000"/>
    <n v="2"/>
    <x v="0"/>
  </r>
  <r>
    <n v="11284314"/>
    <n v="44559"/>
    <n v="1"/>
    <x v="1"/>
  </r>
  <r>
    <n v="11284319"/>
    <n v="37246"/>
    <n v="3"/>
    <x v="4"/>
  </r>
  <r>
    <n v="11284322"/>
    <n v="44559"/>
    <n v="1"/>
    <x v="1"/>
  </r>
  <r>
    <n v="11284326"/>
    <n v="44559"/>
    <n v="2"/>
    <x v="1"/>
  </r>
  <r>
    <n v="11284334"/>
    <n v="32355"/>
    <n v="2"/>
    <x v="0"/>
  </r>
  <r>
    <n v="11284454"/>
    <n v="44559"/>
    <n v="1"/>
    <x v="1"/>
  </r>
  <r>
    <n v="11285117"/>
    <n v="37246"/>
    <n v="2"/>
    <x v="0"/>
  </r>
  <r>
    <n v="11285184"/>
    <n v="37246"/>
    <n v="3"/>
    <x v="4"/>
  </r>
  <r>
    <n v="11285185"/>
    <n v="44559"/>
    <n v="1"/>
    <x v="1"/>
  </r>
  <r>
    <n v="11285289"/>
    <n v="44559"/>
    <n v="1"/>
    <x v="1"/>
  </r>
  <r>
    <n v="11285868"/>
    <n v="32355"/>
    <n v="2"/>
    <x v="0"/>
  </r>
  <r>
    <n v="11285969"/>
    <n v="44559"/>
    <n v="1"/>
    <x v="1"/>
  </r>
  <r>
    <n v="11286270"/>
    <n v="44559"/>
    <n v="2"/>
    <x v="0"/>
  </r>
  <r>
    <n v="11286981"/>
    <n v="39669"/>
    <n v="1"/>
    <x v="1"/>
  </r>
  <r>
    <n v="11286982"/>
    <n v="44559"/>
    <n v="1"/>
    <x v="1"/>
  </r>
  <r>
    <n v="11286983"/>
    <n v="39669"/>
    <n v="1"/>
    <x v="1"/>
  </r>
  <r>
    <n v="11286988"/>
    <n v="37246"/>
    <n v="2"/>
    <x v="0"/>
  </r>
  <r>
    <n v="11286990"/>
    <n v="44559"/>
    <n v="1"/>
    <x v="1"/>
  </r>
  <r>
    <n v="11286992"/>
    <n v="37246"/>
    <n v="1"/>
    <x v="1"/>
  </r>
  <r>
    <n v="11286998"/>
    <n v="37246"/>
    <n v="2"/>
    <x v="0"/>
  </r>
  <r>
    <n v="11287006"/>
    <n v="37246"/>
    <n v="2"/>
    <x v="0"/>
  </r>
  <r>
    <n v="11287011"/>
    <n v="37246"/>
    <n v="2"/>
    <x v="0"/>
  </r>
  <r>
    <n v="11287015"/>
    <n v="39669"/>
    <n v="1"/>
    <x v="1"/>
  </r>
  <r>
    <n v="11287017"/>
    <n v="39234"/>
    <n v="1"/>
    <x v="1"/>
  </r>
  <r>
    <n v="11287053"/>
    <n v="32355"/>
    <n v="2"/>
    <x v="0"/>
  </r>
  <r>
    <n v="11287063"/>
    <n v="44559"/>
    <n v="1"/>
    <x v="1"/>
  </r>
  <r>
    <n v="11287070"/>
    <n v="44559"/>
    <n v="1"/>
    <x v="1"/>
  </r>
  <r>
    <n v="11287908"/>
    <n v="37246"/>
    <n v="2"/>
    <x v="0"/>
  </r>
  <r>
    <n v="11287909"/>
    <n v="37246"/>
    <n v="2"/>
    <x v="0"/>
  </r>
  <r>
    <n v="11288017"/>
    <n v="39669"/>
    <n v="1"/>
    <x v="1"/>
  </r>
  <r>
    <n v="11288029"/>
    <n v="32355"/>
    <n v="2"/>
    <x v="0"/>
  </r>
  <r>
    <n v="11288566"/>
    <n v="30301"/>
    <n v="2"/>
    <x v="0"/>
  </r>
  <r>
    <n v="11288590"/>
    <n v="39669"/>
    <n v="1"/>
    <x v="1"/>
  </r>
  <r>
    <n v="11288592"/>
    <n v="39669"/>
    <n v="1"/>
    <x v="1"/>
  </r>
  <r>
    <n v="11288740"/>
    <n v="39234"/>
    <n v="1"/>
    <x v="1"/>
  </r>
  <r>
    <n v="11288849"/>
    <n v="44559"/>
    <n v="3"/>
    <x v="4"/>
  </r>
  <r>
    <n v="11288850"/>
    <n v="44559"/>
    <n v="1"/>
    <x v="1"/>
  </r>
  <r>
    <n v="11288856"/>
    <n v="44559"/>
    <n v="2"/>
    <x v="1"/>
  </r>
  <r>
    <n v="11288862"/>
    <n v="44559"/>
    <n v="1"/>
    <x v="1"/>
  </r>
  <r>
    <n v="11288866"/>
    <n v="44559"/>
    <n v="1"/>
    <x v="1"/>
  </r>
  <r>
    <n v="11288867"/>
    <n v="44559"/>
    <n v="1"/>
    <x v="1"/>
  </r>
  <r>
    <n v="11288875"/>
    <n v="44559"/>
    <n v="1"/>
    <x v="1"/>
  </r>
  <r>
    <n v="11288877"/>
    <n v="37246"/>
    <n v="3"/>
    <x v="4"/>
  </r>
  <r>
    <n v="11288878"/>
    <n v="37246"/>
    <n v="2"/>
    <x v="0"/>
  </r>
  <r>
    <n v="11288880"/>
    <n v="37246"/>
    <n v="3"/>
    <x v="4"/>
  </r>
  <r>
    <n v="11288887"/>
    <n v="39234"/>
    <n v="1"/>
    <x v="1"/>
  </r>
  <r>
    <n v="11288902"/>
    <n v="37246"/>
    <n v="4"/>
    <x v="0"/>
  </r>
  <r>
    <n v="11288903"/>
    <n v="35192"/>
    <n v="2"/>
    <x v="0"/>
  </r>
  <r>
    <n v="11289013"/>
    <n v="37246"/>
    <n v="3"/>
    <x v="4"/>
  </r>
  <r>
    <n v="11289358"/>
    <n v="44559"/>
    <n v="1"/>
    <x v="1"/>
  </r>
  <r>
    <n v="11289368"/>
    <n v="26776"/>
    <n v="2"/>
    <x v="1"/>
  </r>
  <r>
    <n v="11289424"/>
    <n v="37246"/>
    <n v="2"/>
    <x v="0"/>
  </r>
  <r>
    <n v="11289720"/>
    <n v="31921"/>
    <n v="1"/>
    <x v="1"/>
  </r>
  <r>
    <n v="11289721"/>
    <n v="31921"/>
    <n v="1"/>
    <x v="1"/>
  </r>
  <r>
    <n v="11291284"/>
    <n v="32355"/>
    <n v="2"/>
    <x v="0"/>
  </r>
  <r>
    <n v="11291285"/>
    <n v="32355"/>
    <n v="3"/>
    <x v="4"/>
  </r>
  <r>
    <n v="11291286"/>
    <n v="37246"/>
    <n v="3"/>
    <x v="4"/>
  </r>
  <r>
    <n v="11291296"/>
    <n v="37246"/>
    <n v="3"/>
    <x v="4"/>
  </r>
  <r>
    <n v="11291400"/>
    <n v="32355"/>
    <n v="2"/>
    <x v="0"/>
  </r>
  <r>
    <n v="11291403"/>
    <n v="37246"/>
    <n v="2"/>
    <x v="0"/>
  </r>
  <r>
    <n v="11291405"/>
    <n v="37246"/>
    <n v="3"/>
    <x v="4"/>
  </r>
  <r>
    <n v="11291406"/>
    <n v="37246"/>
    <n v="2"/>
    <x v="0"/>
  </r>
  <r>
    <n v="11291422"/>
    <n v="37246"/>
    <n v="2"/>
    <x v="0"/>
  </r>
  <r>
    <n v="11291437"/>
    <n v="39669"/>
    <n v="1"/>
    <x v="1"/>
  </r>
  <r>
    <n v="11291440"/>
    <n v="39234"/>
    <n v="1"/>
    <x v="1"/>
  </r>
  <r>
    <n v="11291478"/>
    <n v="44559"/>
    <n v="1"/>
    <x v="1"/>
  </r>
  <r>
    <n v="11292522"/>
    <n v="37246"/>
    <n v="3"/>
    <x v="4"/>
  </r>
  <r>
    <n v="11292523"/>
    <n v="44559"/>
    <n v="1"/>
    <x v="1"/>
  </r>
  <r>
    <n v="11292528"/>
    <n v="37246"/>
    <n v="2"/>
    <x v="0"/>
  </r>
  <r>
    <n v="11292532"/>
    <n v="44559"/>
    <n v="2"/>
    <x v="0"/>
  </r>
  <r>
    <n v="11292548"/>
    <n v="39669"/>
    <n v="1"/>
    <x v="1"/>
  </r>
  <r>
    <n v="11292700"/>
    <n v="44559"/>
    <n v="2"/>
    <x v="1"/>
  </r>
  <r>
    <n v="11292758"/>
    <n v="31666"/>
    <n v="2"/>
    <x v="1"/>
  </r>
  <r>
    <n v="11293001"/>
    <n v="32355"/>
    <n v="1"/>
    <x v="1"/>
  </r>
  <r>
    <n v="11293078"/>
    <n v="37246"/>
    <n v="2"/>
    <x v="0"/>
  </r>
  <r>
    <n v="11293103"/>
    <n v="44559"/>
    <n v="2"/>
    <x v="0"/>
  </r>
  <r>
    <n v="11293104"/>
    <n v="37246"/>
    <n v="4"/>
    <x v="0"/>
  </r>
  <r>
    <n v="11293179"/>
    <n v="44559"/>
    <n v="1"/>
    <x v="1"/>
  </r>
  <r>
    <n v="11293293"/>
    <n v="44559"/>
    <n v="2"/>
    <x v="0"/>
  </r>
  <r>
    <n v="11293382"/>
    <n v="39234"/>
    <n v="1"/>
    <x v="1"/>
  </r>
  <r>
    <n v="11293630"/>
    <n v="44559"/>
    <n v="2"/>
    <x v="0"/>
  </r>
  <r>
    <n v="11293688"/>
    <n v="37246"/>
    <n v="2"/>
    <x v="0"/>
  </r>
  <r>
    <n v="11293775"/>
    <n v="44559"/>
    <n v="1"/>
    <x v="1"/>
  </r>
  <r>
    <n v="11293781"/>
    <n v="44513"/>
    <n v="3"/>
    <x v="4"/>
  </r>
  <r>
    <n v="11293782"/>
    <n v="44559"/>
    <n v="1"/>
    <x v="1"/>
  </r>
  <r>
    <n v="11293783"/>
    <n v="44513"/>
    <n v="2"/>
    <x v="0"/>
  </r>
  <r>
    <n v="11293787"/>
    <n v="37246"/>
    <n v="2"/>
    <x v="0"/>
  </r>
  <r>
    <n v="11293796"/>
    <n v="39234"/>
    <n v="1"/>
    <x v="1"/>
  </r>
  <r>
    <n v="11293800"/>
    <n v="39234"/>
    <n v="1"/>
    <x v="1"/>
  </r>
  <r>
    <n v="11293814"/>
    <n v="44559"/>
    <n v="1"/>
    <x v="1"/>
  </r>
  <r>
    <n v="11293838"/>
    <n v="44559"/>
    <n v="1"/>
    <x v="1"/>
  </r>
  <r>
    <n v="11293843"/>
    <n v="39669"/>
    <n v="1"/>
    <x v="1"/>
  </r>
  <r>
    <n v="11293847"/>
    <n v="37246"/>
    <n v="2"/>
    <x v="0"/>
  </r>
  <r>
    <n v="11293855"/>
    <n v="44559"/>
    <n v="1"/>
    <x v="1"/>
  </r>
  <r>
    <n v="11293856"/>
    <n v="44559"/>
    <n v="1"/>
    <x v="1"/>
  </r>
  <r>
    <n v="11293857"/>
    <n v="39669"/>
    <n v="1"/>
    <x v="1"/>
  </r>
  <r>
    <n v="11293860"/>
    <n v="44559"/>
    <n v="2"/>
    <x v="1"/>
  </r>
  <r>
    <n v="11294150"/>
    <n v="37246"/>
    <n v="3"/>
    <x v="4"/>
  </r>
  <r>
    <n v="11294155"/>
    <n v="37246"/>
    <n v="3"/>
    <x v="4"/>
  </r>
  <r>
    <n v="11294171"/>
    <n v="44559"/>
    <n v="2"/>
    <x v="1"/>
  </r>
  <r>
    <n v="11294172"/>
    <n v="37246"/>
    <n v="2"/>
    <x v="0"/>
  </r>
  <r>
    <n v="11294210"/>
    <n v="44559"/>
    <n v="2"/>
    <x v="0"/>
  </r>
  <r>
    <n v="11294214"/>
    <n v="37246"/>
    <n v="2"/>
    <x v="0"/>
  </r>
  <r>
    <n v="11294379"/>
    <n v="37246"/>
    <n v="3"/>
    <x v="4"/>
  </r>
  <r>
    <n v="11294433"/>
    <n v="37246"/>
    <n v="2"/>
    <x v="0"/>
  </r>
  <r>
    <n v="11294454"/>
    <n v="44559"/>
    <n v="1"/>
    <x v="1"/>
  </r>
  <r>
    <n v="11294455"/>
    <n v="37246"/>
    <n v="1"/>
    <x v="1"/>
  </r>
  <r>
    <n v="11295146"/>
    <n v="31921"/>
    <n v="1"/>
    <x v="1"/>
  </r>
  <r>
    <n v="11295157"/>
    <n v="37246"/>
    <n v="3"/>
    <x v="4"/>
  </r>
  <r>
    <n v="11296033"/>
    <n v="37246"/>
    <n v="2"/>
    <x v="0"/>
  </r>
  <r>
    <n v="11296112"/>
    <n v="39234"/>
    <n v="1"/>
    <x v="1"/>
  </r>
  <r>
    <n v="11296285"/>
    <n v="44559"/>
    <n v="2"/>
    <x v="0"/>
  </r>
  <r>
    <n v="11296286"/>
    <n v="37246"/>
    <n v="2"/>
    <x v="0"/>
  </r>
  <r>
    <n v="11296288"/>
    <n v="31921"/>
    <n v="1"/>
    <x v="1"/>
  </r>
  <r>
    <n v="11296291"/>
    <n v="31921"/>
    <n v="1"/>
    <x v="1"/>
  </r>
  <r>
    <n v="11296297"/>
    <n v="44559"/>
    <n v="3"/>
    <x v="4"/>
  </r>
  <r>
    <n v="11296323"/>
    <n v="44559"/>
    <n v="1"/>
    <x v="1"/>
  </r>
  <r>
    <n v="11296324"/>
    <n v="37246"/>
    <n v="1"/>
    <x v="1"/>
  </r>
  <r>
    <n v="11296330"/>
    <n v="44559"/>
    <n v="3"/>
    <x v="4"/>
  </r>
  <r>
    <n v="11296601"/>
    <n v="44559"/>
    <n v="1"/>
    <x v="1"/>
  </r>
  <r>
    <n v="11296801"/>
    <n v="37246"/>
    <n v="2"/>
    <x v="0"/>
  </r>
  <r>
    <n v="11296803"/>
    <n v="37246"/>
    <n v="1"/>
    <x v="1"/>
  </r>
  <r>
    <n v="11296804"/>
    <n v="44559"/>
    <n v="1"/>
    <x v="1"/>
  </r>
  <r>
    <n v="11297478"/>
    <n v="35192"/>
    <n v="4"/>
    <x v="0"/>
  </r>
  <r>
    <n v="11298196"/>
    <n v="44559"/>
    <n v="1"/>
    <x v="1"/>
  </r>
  <r>
    <n v="11298466"/>
    <n v="44559"/>
    <n v="3"/>
    <x v="2"/>
  </r>
  <r>
    <n v="11298915"/>
    <n v="44559"/>
    <n v="3"/>
    <x v="2"/>
  </r>
  <r>
    <n v="11298938"/>
    <n v="35192"/>
    <n v="3"/>
    <x v="2"/>
  </r>
  <r>
    <n v="11299077"/>
    <n v="37246"/>
    <n v="1"/>
    <x v="1"/>
  </r>
  <r>
    <n v="11299273"/>
    <n v="44559"/>
    <n v="2"/>
    <x v="1"/>
  </r>
  <r>
    <n v="11299274"/>
    <n v="44559"/>
    <n v="2"/>
    <x v="1"/>
  </r>
  <r>
    <n v="11299275"/>
    <n v="44559"/>
    <n v="1"/>
    <x v="1"/>
  </r>
  <r>
    <n v="11299279"/>
    <n v="44559"/>
    <n v="1"/>
    <x v="1"/>
  </r>
  <r>
    <n v="11299282"/>
    <n v="44559"/>
    <n v="2"/>
    <x v="1"/>
  </r>
  <r>
    <n v="11299285"/>
    <n v="44559"/>
    <n v="2"/>
    <x v="1"/>
  </r>
  <r>
    <n v="11299298"/>
    <n v="44559"/>
    <n v="1"/>
    <x v="1"/>
  </r>
  <r>
    <n v="11299300"/>
    <n v="44559"/>
    <n v="2"/>
    <x v="1"/>
  </r>
  <r>
    <n v="11302229"/>
    <n v="44559"/>
    <n v="4"/>
    <x v="0"/>
  </r>
  <r>
    <n v="11302230"/>
    <n v="44559"/>
    <n v="1"/>
    <x v="1"/>
  </r>
  <r>
    <n v="11302449"/>
    <n v="44559"/>
    <n v="1"/>
    <x v="1"/>
  </r>
  <r>
    <n v="11302451"/>
    <n v="44559"/>
    <n v="4"/>
    <x v="0"/>
  </r>
  <r>
    <n v="616090046"/>
    <n v="37200"/>
    <n v="2"/>
    <x v="0"/>
  </r>
  <r>
    <n v="616131427"/>
    <n v="31921"/>
    <n v="3"/>
    <x v="4"/>
  </r>
  <r>
    <n v="616133607"/>
    <n v="33000"/>
    <n v="2"/>
    <x v="0"/>
  </r>
  <r>
    <n v="616134560"/>
    <n v="37246"/>
    <n v="3"/>
    <x v="4"/>
  </r>
  <r>
    <n v="616135120"/>
    <n v="44559"/>
    <n v="1"/>
    <x v="1"/>
  </r>
  <r>
    <n v="616135591"/>
    <n v="24307"/>
    <n v="1"/>
    <x v="1"/>
  </r>
  <r>
    <n v="616135962"/>
    <n v="31921"/>
    <n v="1"/>
    <x v="1"/>
  </r>
  <r>
    <n v="616137720"/>
    <n v="28110"/>
    <n v="1"/>
    <x v="1"/>
  </r>
  <r>
    <n v="616143268"/>
    <n v="44559"/>
    <n v="4"/>
    <x v="3"/>
  </r>
  <r>
    <n v="616161480"/>
    <n v="24352"/>
    <n v="2"/>
    <x v="1"/>
  </r>
  <r>
    <n v="616170497"/>
    <n v="26776"/>
    <n v="1"/>
    <x v="1"/>
  </r>
  <r>
    <n v="616202641"/>
    <n v="24352"/>
    <n v="1"/>
    <x v="1"/>
  </r>
  <r>
    <n v="616214484"/>
    <n v="24352"/>
    <n v="2"/>
    <x v="0"/>
  </r>
  <r>
    <n v="616221417"/>
    <n v="39669"/>
    <n v="1"/>
    <x v="1"/>
  </r>
  <r>
    <n v="616221473"/>
    <n v="32355"/>
    <n v="1"/>
    <x v="1"/>
  </r>
  <r>
    <n v="616226531"/>
    <n v="37246"/>
    <n v="2"/>
    <x v="0"/>
  </r>
  <r>
    <n v="616228096"/>
    <n v="37246"/>
    <n v="2"/>
    <x v="0"/>
  </r>
  <r>
    <n v="616232606"/>
    <n v="44559"/>
    <n v="1"/>
    <x v="1"/>
  </r>
  <r>
    <n v="616248832"/>
    <n v="39669"/>
    <n v="1"/>
    <x v="1"/>
  </r>
  <r>
    <n v="616248836"/>
    <n v="44513"/>
    <n v="3"/>
    <x v="2"/>
  </r>
  <r>
    <n v="616248837"/>
    <n v="39669"/>
    <n v="3"/>
    <x v="2"/>
  </r>
  <r>
    <n v="616248844"/>
    <n v="39189"/>
    <n v="1"/>
    <x v="1"/>
  </r>
  <r>
    <n v="616250124"/>
    <n v="31666"/>
    <n v="2"/>
    <x v="0"/>
  </r>
  <r>
    <n v="616250135"/>
    <n v="26341"/>
    <n v="1"/>
    <x v="1"/>
  </r>
  <r>
    <n v="616250622"/>
    <n v="44559"/>
    <n v="1"/>
    <x v="1"/>
  </r>
  <r>
    <n v="616250636"/>
    <n v="39669"/>
    <n v="1"/>
    <x v="1"/>
  </r>
  <r>
    <n v="616253205"/>
    <n v="24352"/>
    <n v="1"/>
    <x v="1"/>
  </r>
  <r>
    <n v="616253208"/>
    <n v="24307"/>
    <n v="2"/>
    <x v="0"/>
  </r>
  <r>
    <n v="616254887"/>
    <n v="31875"/>
    <n v="1"/>
    <x v="1"/>
  </r>
  <r>
    <n v="616260369"/>
    <n v="39234"/>
    <n v="1"/>
    <x v="1"/>
  </r>
  <r>
    <n v="616260373"/>
    <n v="31875"/>
    <n v="1"/>
    <x v="1"/>
  </r>
  <r>
    <n v="616260377"/>
    <n v="39234"/>
    <n v="1"/>
    <x v="1"/>
  </r>
  <r>
    <n v="616260381"/>
    <n v="44513"/>
    <n v="2"/>
    <x v="0"/>
  </r>
  <r>
    <n v="616260648"/>
    <n v="31921"/>
    <n v="1"/>
    <x v="1"/>
  </r>
  <r>
    <n v="616260650"/>
    <n v="44559"/>
    <n v="3"/>
    <x v="2"/>
  </r>
  <r>
    <n v="616260661"/>
    <n v="37246"/>
    <n v="1"/>
    <x v="1"/>
  </r>
  <r>
    <n v="616262550"/>
    <n v="26776"/>
    <n v="1"/>
    <x v="1"/>
  </r>
  <r>
    <n v="616262555"/>
    <n v="44559"/>
    <n v="1"/>
    <x v="1"/>
  </r>
  <r>
    <n v="616262558"/>
    <n v="44559"/>
    <n v="1"/>
    <x v="1"/>
  </r>
  <r>
    <n v="616262562"/>
    <n v="24352"/>
    <n v="2"/>
    <x v="1"/>
  </r>
  <r>
    <n v="616262998"/>
    <n v="32355"/>
    <n v="2"/>
    <x v="0"/>
  </r>
  <r>
    <n v="616263000"/>
    <n v="28110"/>
    <n v="3"/>
    <x v="4"/>
  </r>
  <r>
    <n v="616263007"/>
    <n v="32355"/>
    <n v="3"/>
    <x v="4"/>
  </r>
  <r>
    <n v="616263012"/>
    <n v="37246"/>
    <n v="5"/>
    <x v="5"/>
  </r>
  <r>
    <n v="616263014"/>
    <n v="35192"/>
    <n v="4"/>
    <x v="0"/>
  </r>
  <r>
    <n v="616263058"/>
    <n v="31921"/>
    <n v="1"/>
    <x v="1"/>
  </r>
  <r>
    <n v="616264182"/>
    <n v="39669"/>
    <n v="1"/>
    <x v="1"/>
  </r>
  <r>
    <n v="616264186"/>
    <n v="44559"/>
    <n v="1"/>
    <x v="1"/>
  </r>
  <r>
    <n v="616307688"/>
    <n v="18983"/>
    <n v="1"/>
    <x v="1"/>
  </r>
  <r>
    <n v="617267309"/>
    <n v="44513"/>
    <n v="2"/>
    <x v="0"/>
  </r>
  <r>
    <n v="617267316"/>
    <n v="44559"/>
    <n v="1"/>
    <x v="1"/>
  </r>
  <r>
    <n v="617267587"/>
    <n v="37246"/>
    <n v="3"/>
    <x v="4"/>
  </r>
  <r>
    <n v="617267592"/>
    <n v="39234"/>
    <n v="1"/>
    <x v="1"/>
  </r>
  <r>
    <n v="617267599"/>
    <n v="44559"/>
    <n v="2"/>
    <x v="0"/>
  </r>
  <r>
    <n v="617267600"/>
    <n v="44559"/>
    <n v="3"/>
    <x v="4"/>
  </r>
  <r>
    <n v="617267602"/>
    <n v="37246"/>
    <n v="3"/>
    <x v="2"/>
  </r>
  <r>
    <n v="617268152"/>
    <n v="44559"/>
    <n v="1"/>
    <x v="1"/>
  </r>
  <r>
    <n v="617268207"/>
    <n v="44559"/>
    <n v="2"/>
    <x v="0"/>
  </r>
  <r>
    <n v="617268212"/>
    <n v="44559"/>
    <n v="2"/>
    <x v="1"/>
  </r>
  <r>
    <n v="617268213"/>
    <n v="44559"/>
    <n v="2"/>
    <x v="0"/>
  </r>
  <r>
    <n v="617268222"/>
    <n v="44559"/>
    <n v="4"/>
    <x v="0"/>
  </r>
  <r>
    <n v="617269620"/>
    <n v="31921"/>
    <n v="1"/>
    <x v="1"/>
  </r>
  <r>
    <n v="617269772"/>
    <n v="39669"/>
    <n v="1"/>
    <x v="1"/>
  </r>
  <r>
    <n v="617269831"/>
    <n v="24352"/>
    <n v="1"/>
    <x v="1"/>
  </r>
  <r>
    <n v="617271566"/>
    <n v="37246"/>
    <n v="1"/>
    <x v="1"/>
  </r>
  <r>
    <n v="617275148"/>
    <n v="44559"/>
    <n v="1"/>
    <x v="1"/>
  </r>
  <r>
    <n v="617275152"/>
    <n v="44559"/>
    <n v="1"/>
    <x v="1"/>
  </r>
  <r>
    <n v="617275153"/>
    <n v="37246"/>
    <n v="2"/>
    <x v="1"/>
  </r>
  <r>
    <n v="617275160"/>
    <n v="37246"/>
    <n v="1"/>
    <x v="1"/>
  </r>
  <r>
    <n v="617275163"/>
    <n v="37246"/>
    <n v="3"/>
    <x v="4"/>
  </r>
  <r>
    <n v="617284721"/>
    <n v="39234"/>
    <n v="1"/>
    <x v="1"/>
  </r>
  <r>
    <n v="617284729"/>
    <n v="37246"/>
    <n v="2"/>
    <x v="1"/>
  </r>
  <r>
    <n v="617284733"/>
    <n v="26341"/>
    <n v="1"/>
    <x v="1"/>
  </r>
  <r>
    <n v="617284737"/>
    <n v="31921"/>
    <n v="2"/>
    <x v="1"/>
  </r>
  <r>
    <n v="617285564"/>
    <n v="39189"/>
    <n v="1"/>
    <x v="1"/>
  </r>
  <r>
    <n v="617285568"/>
    <n v="32355"/>
    <n v="2"/>
    <x v="0"/>
  </r>
  <r>
    <n v="617285576"/>
    <n v="39669"/>
    <n v="2"/>
    <x v="1"/>
  </r>
  <r>
    <n v="617285579"/>
    <n v="39669"/>
    <n v="1"/>
    <x v="1"/>
  </r>
  <r>
    <n v="617307292"/>
    <n v="44559"/>
    <n v="1"/>
    <x v="1"/>
  </r>
  <r>
    <n v="617307296"/>
    <n v="39669"/>
    <n v="1"/>
    <x v="1"/>
  </r>
  <r>
    <n v="617307304"/>
    <n v="44559"/>
    <n v="1"/>
    <x v="1"/>
  </r>
  <r>
    <n v="617307746"/>
    <n v="44559"/>
    <n v="2"/>
    <x v="0"/>
  </r>
  <r>
    <n v="617311607"/>
    <n v="39189"/>
    <n v="1"/>
    <x v="1"/>
  </r>
  <r>
    <n v="617311614"/>
    <n v="32355"/>
    <n v="1"/>
    <x v="1"/>
  </r>
  <r>
    <n v="617323759"/>
    <n v="44559"/>
    <n v="1"/>
    <x v="1"/>
  </r>
  <r>
    <n v="617323763"/>
    <n v="39234"/>
    <n v="1"/>
    <x v="1"/>
  </r>
  <r>
    <n v="617323772"/>
    <n v="44559"/>
    <n v="1"/>
    <x v="1"/>
  </r>
  <r>
    <n v="617346387"/>
    <n v="44559"/>
    <n v="1"/>
    <x v="1"/>
  </r>
  <r>
    <n v="617374490"/>
    <n v="33000"/>
    <n v="2"/>
    <x v="0"/>
  </r>
  <r>
    <n v="617374496"/>
    <n v="20107"/>
    <n v="2"/>
    <x v="1"/>
  </r>
  <r>
    <n v="617374498"/>
    <n v="31666"/>
    <n v="1"/>
    <x v="1"/>
  </r>
  <r>
    <n v="617374503"/>
    <n v="37246"/>
    <n v="2"/>
    <x v="1"/>
  </r>
  <r>
    <n v="617387650"/>
    <n v="39189"/>
    <n v="2"/>
    <x v="0"/>
  </r>
  <r>
    <n v="617387653"/>
    <n v="44559"/>
    <n v="2"/>
    <x v="0"/>
  </r>
  <r>
    <n v="617387666"/>
    <n v="39234"/>
    <n v="2"/>
    <x v="0"/>
  </r>
  <r>
    <n v="617389668"/>
    <n v="33000"/>
    <n v="1"/>
    <x v="1"/>
  </r>
  <r>
    <n v="617389670"/>
    <n v="33000"/>
    <n v="1"/>
    <x v="1"/>
  </r>
  <r>
    <n v="617389676"/>
    <n v="33000"/>
    <n v="1"/>
    <x v="1"/>
  </r>
  <r>
    <n v="617389679"/>
    <n v="24352"/>
    <n v="1"/>
    <x v="1"/>
  </r>
  <r>
    <n v="617389681"/>
    <n v="42505"/>
    <n v="2"/>
    <x v="1"/>
  </r>
  <r>
    <n v="617400305"/>
    <n v="37246"/>
    <n v="2"/>
    <x v="0"/>
  </r>
  <r>
    <n v="617400308"/>
    <n v="37246"/>
    <n v="2"/>
    <x v="0"/>
  </r>
  <r>
    <n v="617400312"/>
    <n v="35146"/>
    <n v="2"/>
    <x v="1"/>
  </r>
  <r>
    <n v="617400316"/>
    <n v="39234"/>
    <n v="1"/>
    <x v="1"/>
  </r>
  <r>
    <n v="618407324"/>
    <n v="37246"/>
    <n v="2"/>
    <x v="0"/>
  </r>
  <r>
    <n v="618487150"/>
    <n v="31921"/>
    <n v="1"/>
    <x v="1"/>
  </r>
  <r>
    <n v="618487156"/>
    <n v="39234"/>
    <n v="1"/>
    <x v="1"/>
  </r>
  <r>
    <n v="618487159"/>
    <n v="39234"/>
    <n v="1"/>
    <x v="1"/>
  </r>
  <r>
    <n v="618487161"/>
    <n v="31921"/>
    <n v="1"/>
    <x v="1"/>
  </r>
  <r>
    <n v="619051602"/>
    <n v="44559"/>
    <n v="1"/>
    <x v="1"/>
  </r>
  <r>
    <n v="619051605"/>
    <n v="39234"/>
    <n v="1"/>
    <x v="1"/>
  </r>
  <r>
    <n v="619051611"/>
    <n v="19028"/>
    <n v="2"/>
    <x v="1"/>
  </r>
  <r>
    <n v="619053511"/>
    <n v="39669"/>
    <n v="1"/>
    <x v="1"/>
  </r>
  <r>
    <n v="619053516"/>
    <n v="35054"/>
    <n v="1"/>
    <x v="1"/>
  </r>
  <r>
    <n v="619053525"/>
    <n v="39669"/>
    <n v="1"/>
    <x v="1"/>
  </r>
  <r>
    <n v="619077709"/>
    <n v="32355"/>
    <n v="1"/>
    <x v="1"/>
  </r>
  <r>
    <n v="619077717"/>
    <n v="19028"/>
    <n v="1"/>
    <x v="1"/>
  </r>
  <r>
    <n v="619077981"/>
    <n v="26776"/>
    <n v="1"/>
    <x v="1"/>
  </r>
  <r>
    <n v="619077985"/>
    <n v="44559"/>
    <n v="2"/>
    <x v="0"/>
  </r>
  <r>
    <n v="619077986"/>
    <n v="31666"/>
    <n v="2"/>
    <x v="0"/>
  </r>
  <r>
    <n v="619432248"/>
    <n v="39189"/>
    <n v="1"/>
    <x v="1"/>
  </r>
  <r>
    <n v="619458010"/>
    <n v="31921"/>
    <n v="1"/>
    <x v="1"/>
  </r>
  <r>
    <n v="619477319"/>
    <n v="44559"/>
    <n v="3"/>
    <x v="4"/>
  </r>
  <r>
    <n v="619477325"/>
    <n v="31921"/>
    <n v="1"/>
    <x v="1"/>
  </r>
  <r>
    <n v="619613237"/>
    <n v="31921"/>
    <n v="1"/>
    <x v="1"/>
  </r>
  <r>
    <n v="619613244"/>
    <n v="35192"/>
    <n v="2"/>
    <x v="1"/>
  </r>
  <r>
    <n v="619789016"/>
    <n v="31666"/>
    <n v="2"/>
    <x v="1"/>
  </r>
  <r>
    <n v="619789021"/>
    <n v="37200"/>
    <n v="2"/>
    <x v="0"/>
  </r>
  <r>
    <n v="619789025"/>
    <n v="39234"/>
    <n v="1"/>
    <x v="1"/>
  </r>
  <r>
    <n v="619789027"/>
    <n v="37246"/>
    <n v="1"/>
    <x v="1"/>
  </r>
  <r>
    <n v="619808018"/>
    <n v="44559"/>
    <n v="2"/>
    <x v="1"/>
  </r>
  <r>
    <n v="619808019"/>
    <n v="39669"/>
    <n v="1"/>
    <x v="1"/>
  </r>
  <r>
    <n v="619808026"/>
    <n v="44559"/>
    <n v="1"/>
    <x v="1"/>
  </r>
  <r>
    <n v="619808029"/>
    <n v="44513"/>
    <n v="2"/>
    <x v="1"/>
  </r>
  <r>
    <n v="619858571"/>
    <n v="44559"/>
    <n v="1"/>
    <x v="1"/>
  </r>
  <r>
    <n v="619858575"/>
    <n v="44559"/>
    <n v="1"/>
    <x v="1"/>
  </r>
  <r>
    <n v="619858580"/>
    <n v="44559"/>
    <n v="1"/>
    <x v="1"/>
  </r>
  <r>
    <n v="619859246"/>
    <n v="37246"/>
    <n v="3"/>
    <x v="2"/>
  </r>
  <r>
    <n v="620071838"/>
    <n v="39234"/>
    <n v="1"/>
    <x v="1"/>
  </r>
  <r>
    <n v="620071849"/>
    <n v="39189"/>
    <n v="1"/>
    <x v="1"/>
  </r>
  <r>
    <n v="620073954"/>
    <n v="32355"/>
    <n v="1"/>
    <x v="1"/>
  </r>
  <r>
    <n v="620073962"/>
    <n v="44559"/>
    <n v="1"/>
    <x v="1"/>
  </r>
  <r>
    <n v="620073966"/>
    <n v="44559"/>
    <n v="2"/>
    <x v="1"/>
  </r>
  <r>
    <n v="620164668"/>
    <n v="39234"/>
    <n v="1"/>
    <x v="1"/>
  </r>
  <r>
    <n v="620164929"/>
    <n v="39234"/>
    <n v="1"/>
    <x v="1"/>
  </r>
  <r>
    <n v="620165042"/>
    <n v="24352"/>
    <n v="1"/>
    <x v="1"/>
  </r>
  <r>
    <n v="620165214"/>
    <n v="19028"/>
    <n v="1"/>
    <x v="1"/>
  </r>
  <r>
    <n v="620165285"/>
    <n v="44559"/>
    <n v="1"/>
    <x v="1"/>
  </r>
  <r>
    <n v="620165826"/>
    <n v="37246"/>
    <n v="2"/>
    <x v="0"/>
  </r>
  <r>
    <n v="620165897"/>
    <n v="39234"/>
    <n v="1"/>
    <x v="1"/>
  </r>
  <r>
    <n v="620165934"/>
    <n v="37200"/>
    <n v="4"/>
    <x v="0"/>
  </r>
  <r>
    <n v="620251740"/>
    <n v="19028"/>
    <n v="1"/>
    <x v="1"/>
  </r>
  <r>
    <n v="620253684"/>
    <n v="32355"/>
    <n v="2"/>
    <x v="0"/>
  </r>
  <r>
    <n v="620256188"/>
    <n v="31666"/>
    <n v="1"/>
    <x v="1"/>
  </r>
  <r>
    <n v="620259512"/>
    <n v="28110"/>
    <n v="1"/>
    <x v="1"/>
  </r>
  <r>
    <n v="620259609"/>
    <n v="39234"/>
    <n v="1"/>
    <x v="1"/>
  </r>
  <r>
    <n v="620259626"/>
    <n v="37246"/>
    <n v="2"/>
    <x v="1"/>
  </r>
  <r>
    <n v="620259787"/>
    <n v="44559"/>
    <n v="1"/>
    <x v="1"/>
  </r>
  <r>
    <n v="620260176"/>
    <n v="39234"/>
    <n v="1"/>
    <x v="1"/>
  </r>
  <r>
    <n v="620261893"/>
    <n v="24352"/>
    <n v="2"/>
    <x v="0"/>
  </r>
  <r>
    <n v="620261923"/>
    <n v="16974"/>
    <n v="1"/>
    <x v="1"/>
  </r>
  <r>
    <n v="620280451"/>
    <n v="39669"/>
    <n v="2"/>
    <x v="1"/>
  </r>
  <r>
    <n v="620288844"/>
    <n v="39669"/>
    <n v="1"/>
    <x v="1"/>
  </r>
  <r>
    <n v="620335793"/>
    <n v="37246"/>
    <n v="1"/>
    <x v="1"/>
  </r>
  <r>
    <n v="620335797"/>
    <n v="31921"/>
    <n v="2"/>
    <x v="0"/>
  </r>
  <r>
    <n v="620338248"/>
    <n v="39669"/>
    <n v="1"/>
    <x v="1"/>
  </r>
  <r>
    <n v="620341858"/>
    <n v="31921"/>
    <n v="1"/>
    <x v="1"/>
  </r>
  <r>
    <n v="620343467"/>
    <n v="24352"/>
    <n v="2"/>
    <x v="1"/>
  </r>
  <r>
    <n v="620348694"/>
    <n v="31921"/>
    <n v="2"/>
    <x v="0"/>
  </r>
  <r>
    <n v="620350213"/>
    <n v="37246"/>
    <n v="1"/>
    <x v="1"/>
  </r>
  <r>
    <n v="620350217"/>
    <n v="26341"/>
    <n v="1"/>
    <x v="1"/>
  </r>
  <r>
    <n v="620350467"/>
    <n v="30301"/>
    <n v="2"/>
    <x v="0"/>
  </r>
  <r>
    <n v="620350940"/>
    <n v="31921"/>
    <n v="1"/>
    <x v="1"/>
  </r>
  <r>
    <n v="620352485"/>
    <n v="32355"/>
    <n v="1"/>
    <x v="1"/>
  </r>
  <r>
    <n v="620353088"/>
    <n v="39669"/>
    <n v="1"/>
    <x v="1"/>
  </r>
  <r>
    <n v="620398983"/>
    <n v="44513"/>
    <n v="2"/>
    <x v="1"/>
  </r>
  <r>
    <n v="620437390"/>
    <n v="19028"/>
    <n v="1"/>
    <x v="1"/>
  </r>
  <r>
    <n v="620440833"/>
    <n v="44559"/>
    <n v="2"/>
    <x v="0"/>
  </r>
  <r>
    <n v="620441933"/>
    <n v="39189"/>
    <n v="1"/>
    <x v="1"/>
  </r>
  <r>
    <n v="620443701"/>
    <n v="33000"/>
    <n v="1"/>
    <x v="1"/>
  </r>
  <r>
    <n v="620446013"/>
    <n v="37246"/>
    <n v="3"/>
    <x v="4"/>
  </r>
  <r>
    <n v="620446243"/>
    <n v="24352"/>
    <n v="3"/>
    <x v="4"/>
  </r>
  <r>
    <n v="620447266"/>
    <n v="31875"/>
    <n v="1"/>
    <x v="1"/>
  </r>
  <r>
    <n v="620447357"/>
    <n v="37246"/>
    <n v="1"/>
    <x v="1"/>
  </r>
  <r>
    <n v="620447520"/>
    <n v="39669"/>
    <n v="1"/>
    <x v="1"/>
  </r>
  <r>
    <n v="620447523"/>
    <n v="18983"/>
    <n v="1"/>
    <x v="1"/>
  </r>
  <r>
    <n v="620447853"/>
    <n v="37200"/>
    <n v="2"/>
    <x v="0"/>
  </r>
  <r>
    <n v="620449048"/>
    <n v="32355"/>
    <n v="1"/>
    <x v="1"/>
  </r>
  <r>
    <n v="620449070"/>
    <n v="37135"/>
    <n v="2"/>
    <x v="1"/>
  </r>
  <r>
    <n v="620465841"/>
    <n v="32355"/>
    <n v="1"/>
    <x v="1"/>
  </r>
  <r>
    <n v="620465895"/>
    <n v="28110"/>
    <n v="1"/>
    <x v="1"/>
  </r>
  <r>
    <n v="620492830"/>
    <n v="31875"/>
    <n v="1"/>
    <x v="1"/>
  </r>
  <r>
    <n v="620512022"/>
    <n v="24352"/>
    <n v="1"/>
    <x v="1"/>
  </r>
  <r>
    <n v="620520470"/>
    <n v="39234"/>
    <n v="1"/>
    <x v="1"/>
  </r>
  <r>
    <n v="620529177"/>
    <n v="44559"/>
    <n v="2"/>
    <x v="0"/>
  </r>
  <r>
    <n v="620533185"/>
    <n v="37246"/>
    <n v="2"/>
    <x v="0"/>
  </r>
  <r>
    <n v="620534642"/>
    <n v="35192"/>
    <n v="4"/>
    <x v="0"/>
  </r>
  <r>
    <n v="620535518"/>
    <n v="39234"/>
    <n v="1"/>
    <x v="1"/>
  </r>
  <r>
    <n v="620536453"/>
    <n v="18983"/>
    <n v="1"/>
    <x v="1"/>
  </r>
  <r>
    <n v="620536564"/>
    <n v="35192"/>
    <n v="3"/>
    <x v="4"/>
  </r>
  <r>
    <n v="620537735"/>
    <n v="31921"/>
    <n v="1"/>
    <x v="1"/>
  </r>
  <r>
    <n v="620537829"/>
    <n v="37246"/>
    <n v="2"/>
    <x v="0"/>
  </r>
  <r>
    <n v="620601479"/>
    <n v="19028"/>
    <n v="2"/>
    <x v="1"/>
  </r>
  <r>
    <n v="620602160"/>
    <n v="37246"/>
    <n v="2"/>
    <x v="1"/>
  </r>
  <r>
    <n v="620603226"/>
    <n v="44559"/>
    <n v="1"/>
    <x v="1"/>
  </r>
  <r>
    <n v="620603698"/>
    <n v="39189"/>
    <n v="1"/>
    <x v="1"/>
  </r>
  <r>
    <n v="620608082"/>
    <n v="31875"/>
    <n v="2"/>
    <x v="0"/>
  </r>
  <r>
    <n v="620609305"/>
    <n v="44513"/>
    <n v="2"/>
    <x v="1"/>
  </r>
  <r>
    <n v="620609312"/>
    <n v="39669"/>
    <n v="1"/>
    <x v="1"/>
  </r>
  <r>
    <n v="620609434"/>
    <n v="31875"/>
    <n v="6"/>
    <x v="2"/>
  </r>
  <r>
    <n v="620609538"/>
    <n v="39669"/>
    <n v="1"/>
    <x v="1"/>
  </r>
  <r>
    <n v="620609812"/>
    <n v="39669"/>
    <n v="1"/>
    <x v="1"/>
  </r>
  <r>
    <n v="620618046"/>
    <n v="37246"/>
    <n v="2"/>
    <x v="1"/>
  </r>
  <r>
    <n v="620622437"/>
    <n v="39669"/>
    <n v="1"/>
    <x v="1"/>
  </r>
  <r>
    <n v="620663891"/>
    <n v="31921"/>
    <n v="2"/>
    <x v="0"/>
  </r>
  <r>
    <n v="620664035"/>
    <n v="44559"/>
    <n v="1"/>
    <x v="1"/>
  </r>
  <r>
    <n v="620664043"/>
    <n v="32355"/>
    <n v="1"/>
    <x v="1"/>
  </r>
  <r>
    <n v="620668051"/>
    <n v="39669"/>
    <n v="3"/>
    <x v="4"/>
  </r>
  <r>
    <n v="620669442"/>
    <n v="44513"/>
    <n v="2"/>
    <x v="1"/>
  </r>
  <r>
    <n v="620669566"/>
    <n v="39234"/>
    <n v="1"/>
    <x v="1"/>
  </r>
  <r>
    <n v="620673536"/>
    <n v="37246"/>
    <n v="2"/>
    <x v="1"/>
  </r>
  <r>
    <n v="620675053"/>
    <n v="27675"/>
    <n v="1"/>
    <x v="1"/>
  </r>
  <r>
    <n v="620677020"/>
    <n v="37246"/>
    <n v="2"/>
    <x v="0"/>
  </r>
  <r>
    <n v="620679666"/>
    <n v="39234"/>
    <n v="2"/>
    <x v="1"/>
  </r>
  <r>
    <n v="620679913"/>
    <n v="24352"/>
    <n v="1"/>
    <x v="1"/>
  </r>
  <r>
    <n v="620680375"/>
    <n v="20107"/>
    <n v="1"/>
    <x v="1"/>
  </r>
  <r>
    <n v="620680481"/>
    <n v="33000"/>
    <n v="3"/>
    <x v="4"/>
  </r>
  <r>
    <n v="620680983"/>
    <n v="31921"/>
    <n v="1"/>
    <x v="1"/>
  </r>
  <r>
    <n v="620719078"/>
    <n v="24352"/>
    <n v="2"/>
    <x v="0"/>
  </r>
  <r>
    <n v="620719410"/>
    <n v="37246"/>
    <n v="3"/>
    <x v="2"/>
  </r>
  <r>
    <n v="620720357"/>
    <n v="39669"/>
    <n v="1"/>
    <x v="1"/>
  </r>
  <r>
    <n v="620720387"/>
    <n v="44559"/>
    <n v="2"/>
    <x v="1"/>
  </r>
  <r>
    <n v="620723224"/>
    <n v="32355"/>
    <n v="1"/>
    <x v="1"/>
  </r>
  <r>
    <n v="620723336"/>
    <n v="37246"/>
    <n v="1"/>
    <x v="1"/>
  </r>
  <r>
    <n v="620723352"/>
    <n v="35192"/>
    <n v="1"/>
    <x v="1"/>
  </r>
  <r>
    <n v="620723388"/>
    <n v="39189"/>
    <n v="1"/>
    <x v="1"/>
  </r>
  <r>
    <n v="620723417"/>
    <n v="37246"/>
    <n v="3"/>
    <x v="2"/>
  </r>
  <r>
    <n v="620723939"/>
    <n v="31921"/>
    <n v="1"/>
    <x v="1"/>
  </r>
  <r>
    <n v="620732177"/>
    <n v="39234"/>
    <n v="1"/>
    <x v="1"/>
  </r>
  <r>
    <n v="620756686"/>
    <n v="39669"/>
    <n v="1"/>
    <x v="1"/>
  </r>
  <r>
    <n v="620757438"/>
    <n v="44559"/>
    <n v="1"/>
    <x v="1"/>
  </r>
  <r>
    <n v="620762676"/>
    <n v="44559"/>
    <n v="1"/>
    <x v="1"/>
  </r>
  <r>
    <n v="620764210"/>
    <n v="39189"/>
    <n v="1"/>
    <x v="1"/>
  </r>
  <r>
    <n v="620766390"/>
    <n v="39189"/>
    <n v="1"/>
    <x v="1"/>
  </r>
  <r>
    <n v="620766404"/>
    <n v="37246"/>
    <n v="2"/>
    <x v="1"/>
  </r>
  <r>
    <n v="620768699"/>
    <n v="35192"/>
    <n v="1"/>
    <x v="1"/>
  </r>
  <r>
    <n v="620768816"/>
    <n v="39669"/>
    <n v="3"/>
    <x v="4"/>
  </r>
  <r>
    <n v="620770819"/>
    <n v="28110"/>
    <n v="1"/>
    <x v="1"/>
  </r>
  <r>
    <n v="620778122"/>
    <n v="44559"/>
    <n v="1"/>
    <x v="1"/>
  </r>
  <r>
    <n v="620778475"/>
    <n v="31921"/>
    <n v="1"/>
    <x v="1"/>
  </r>
  <r>
    <n v="620783666"/>
    <n v="37246"/>
    <n v="1"/>
    <x v="1"/>
  </r>
  <r>
    <n v="620788351"/>
    <n v="37246"/>
    <n v="1"/>
    <x v="1"/>
  </r>
  <r>
    <n v="620788535"/>
    <n v="35192"/>
    <n v="2"/>
    <x v="0"/>
  </r>
  <r>
    <n v="620836432"/>
    <n v="44559"/>
    <n v="1"/>
    <x v="1"/>
  </r>
  <r>
    <n v="620861081"/>
    <n v="37246"/>
    <n v="2"/>
    <x v="0"/>
  </r>
  <r>
    <m/>
    <m/>
    <m/>
    <x v="6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16">
  <r>
    <n v="11267020"/>
    <n v="35"/>
    <x v="0"/>
    <x v="0"/>
    <x v="0"/>
    <x v="0"/>
    <x v="0"/>
    <x v="0"/>
  </r>
  <r>
    <n v="620449070"/>
    <n v="43"/>
    <x v="0"/>
    <x v="1"/>
    <x v="1"/>
    <x v="1"/>
    <x v="1"/>
    <x v="1"/>
  </r>
  <r>
    <n v="11250033"/>
    <n v="48"/>
    <x v="0"/>
    <x v="2"/>
    <x v="2"/>
    <x v="2"/>
    <x v="2"/>
    <x v="1"/>
  </r>
  <r>
    <n v="11299300"/>
    <n v="107"/>
    <x v="0"/>
    <x v="1"/>
    <x v="3"/>
    <x v="3"/>
    <x v="3"/>
    <x v="1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name="Tabla dinámica16" cacheId="54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as_IMP" colHeaderCaption="Eventos">
  <location ref="AC4:AG51" firstHeaderRow="1" firstDataRow="2" firstDataCol="2" rowPageCount="1" colPageCount="1"/>
  <pivotFields count="7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 sortType="ascending">
      <items count="16">
        <item m="1" x="14"/>
        <item x="11"/>
        <item x="3"/>
        <item x="4"/>
        <item x="2"/>
        <item x="1"/>
        <item x="0"/>
        <item x="9"/>
        <item x="7"/>
        <item x="10"/>
        <item x="6"/>
        <item x="5"/>
        <item x="13"/>
        <item x="12"/>
        <item x="8"/>
        <item t="default"/>
      </items>
    </pivotField>
    <pivotField axis="axisRow" outline="0" showAll="0" sortType="ascending" defaultSubtotal="0">
      <items count="13">
        <item m="1" x="12"/>
        <item x="9"/>
        <item x="11"/>
        <item x="1"/>
        <item x="10"/>
        <item x="8"/>
        <item x="0"/>
        <item x="6"/>
        <item x="2"/>
        <item x="3"/>
        <item x="5"/>
        <item x="4"/>
        <item x="7"/>
      </items>
    </pivotField>
    <pivotField showAll="0"/>
    <pivotField axis="axisPage" multipleItemSelectionAllowed="1" showAll="0">
      <items count="7">
        <item x="4"/>
        <item x="3"/>
        <item x="0"/>
        <item x="2"/>
        <item x="1"/>
        <item h="1" m="1" x="5"/>
        <item t="default"/>
      </items>
    </pivotField>
  </pivotFields>
  <rowFields count="2">
    <field x="4"/>
    <field x="3"/>
  </rowFields>
  <rowItems count="46">
    <i>
      <x v="1"/>
      <x v="2"/>
    </i>
    <i r="1">
      <x v="3"/>
    </i>
    <i r="1">
      <x v="5"/>
    </i>
    <i r="1">
      <x v="8"/>
    </i>
    <i>
      <x v="2"/>
      <x v="1"/>
    </i>
    <i r="1">
      <x v="6"/>
    </i>
    <i>
      <x v="3"/>
      <x v="2"/>
    </i>
    <i r="1">
      <x v="5"/>
    </i>
    <i r="1">
      <x v="10"/>
    </i>
    <i r="1">
      <x v="14"/>
    </i>
    <i>
      <x v="4"/>
      <x v="3"/>
    </i>
    <i r="1">
      <x v="4"/>
    </i>
    <i r="1">
      <x v="9"/>
    </i>
    <i r="1">
      <x v="14"/>
    </i>
    <i>
      <x v="5"/>
      <x v="2"/>
    </i>
    <i r="1">
      <x v="3"/>
    </i>
    <i r="1">
      <x v="4"/>
    </i>
    <i r="1">
      <x v="6"/>
    </i>
    <i r="1">
      <x v="7"/>
    </i>
    <i>
      <x v="6"/>
      <x v="2"/>
    </i>
    <i r="1">
      <x v="4"/>
    </i>
    <i r="1">
      <x v="5"/>
    </i>
    <i r="1">
      <x v="6"/>
    </i>
    <i r="1">
      <x v="8"/>
    </i>
    <i>
      <x v="7"/>
      <x v="3"/>
    </i>
    <i>
      <x v="8"/>
      <x v="2"/>
    </i>
    <i r="1">
      <x v="3"/>
    </i>
    <i r="1">
      <x v="4"/>
    </i>
    <i r="1">
      <x v="5"/>
    </i>
    <i r="1">
      <x v="9"/>
    </i>
    <i r="1">
      <x v="11"/>
    </i>
    <i r="1">
      <x v="13"/>
    </i>
    <i>
      <x v="9"/>
      <x v="3"/>
    </i>
    <i r="1">
      <x v="4"/>
    </i>
    <i r="1">
      <x v="8"/>
    </i>
    <i r="1">
      <x v="11"/>
    </i>
    <i>
      <x v="10"/>
      <x v="2"/>
    </i>
    <i r="1">
      <x v="3"/>
    </i>
    <i r="1">
      <x v="6"/>
    </i>
    <i r="1">
      <x v="7"/>
    </i>
    <i r="1">
      <x v="8"/>
    </i>
    <i>
      <x v="11"/>
      <x v="2"/>
    </i>
    <i r="1">
      <x v="10"/>
    </i>
    <i>
      <x v="12"/>
      <x v="12"/>
    </i>
    <i r="1">
      <x v="14"/>
    </i>
    <i t="grand">
      <x/>
    </i>
  </rowItems>
  <colFields count="1">
    <field x="2"/>
  </colFields>
  <colItems count="3">
    <i>
      <x/>
    </i>
    <i>
      <x v="1"/>
    </i>
    <i>
      <x v="2"/>
    </i>
  </colItems>
  <pageFields count="1">
    <pageField fld="6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15" cacheId="4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05_Pond">
  <location ref="R1:T8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7">
        <item x="1"/>
        <item x="4"/>
        <item x="0"/>
        <item x="3"/>
        <item x="2"/>
        <item x="5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total_sobre_media" fld="1" subtotal="average" baseField="3" baseItem="0" numFmtId="167"/>
  </dataFields>
  <formats count="1">
    <format dxfId="1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4" cacheId="5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05_Pond">
  <location ref="O1:P7" firstHeaderRow="1" firstDataRow="1" firstDataCol="1"/>
  <pivotFields count="7">
    <pivotField dataField="1" showAll="0"/>
    <pivotField showAll="0"/>
    <pivotField showAll="0"/>
    <pivotField showAll="0"/>
    <pivotField showAll="0"/>
    <pivotField showAll="0"/>
    <pivotField axis="axisRow" showAll="0" sortType="ascending">
      <items count="7">
        <item x="4"/>
        <item x="3"/>
        <item x="0"/>
        <item m="1" x="5"/>
        <item x="2"/>
        <item x="1"/>
        <item t="default"/>
      </items>
    </pivotField>
  </pivotFields>
  <rowFields count="1">
    <field x="6"/>
  </rowFields>
  <rowItems count="6">
    <i>
      <x/>
    </i>
    <i>
      <x v="1"/>
    </i>
    <i>
      <x v="2"/>
    </i>
    <i>
      <x v="4"/>
    </i>
    <i>
      <x v="5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1" cacheId="5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L1:N11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10">
        <item x="0"/>
        <item x="2"/>
        <item x="1"/>
        <item x="3"/>
        <item x="4"/>
        <item x="7"/>
        <item x="5"/>
        <item x="6"/>
        <item x="8"/>
        <item t="default"/>
      </items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base_sobre" fld="1" subtotal="average" baseField="3" baseItem="0" numFmtId="2"/>
  </dataFields>
  <formats count="1"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3" cacheId="67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Z1:AB14" firstHeaderRow="1" firstDataRow="2" firstDataCol="1"/>
  <pivotFields count="5">
    <pivotField dataField="1" showAll="0"/>
    <pivotField showAll="0"/>
    <pivotField axis="axisCol" showAll="0">
      <items count="4">
        <item x="0"/>
        <item x="1"/>
        <item h="1" x="2"/>
        <item t="default"/>
      </items>
    </pivotField>
    <pivotField axis="axisRow" showAll="0" sortType="ascending">
      <items count="13">
        <item m="1" x="11"/>
        <item x="5"/>
        <item x="7"/>
        <item x="0"/>
        <item x="1"/>
        <item x="4"/>
        <item x="6"/>
        <item x="2"/>
        <item x="10"/>
        <item x="9"/>
        <item x="8"/>
        <item x="3"/>
        <item t="default"/>
      </items>
    </pivotField>
    <pivotField showAll="0"/>
  </pivotFields>
  <rowFields count="1">
    <field x="3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 dinámica2" cacheId="6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P1:Q9" firstHeaderRow="1" firstDataRow="1" firstDataCol="1"/>
  <pivotFields count="5">
    <pivotField dataField="1" showAll="0"/>
    <pivotField showAll="0"/>
    <pivotField showAll="0"/>
    <pivotField showAll="0"/>
    <pivotField axis="axisRow" showAll="0">
      <items count="8">
        <item x="4"/>
        <item x="3"/>
        <item x="2"/>
        <item x="6"/>
        <item x="5"/>
        <item x="0"/>
        <item x="1"/>
        <item t="default"/>
      </items>
    </pivotField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a dinámica4" cacheId="7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M1:O12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12">
        <item x="1"/>
        <item x="3"/>
        <item x="0"/>
        <item x="6"/>
        <item x="2"/>
        <item x="7"/>
        <item x="4"/>
        <item m="1" x="10"/>
        <item x="8"/>
        <item x="5"/>
        <item x="9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total_sobre" fld="1" subtotal="average" baseField="3" baseItem="0"/>
  </dataFields>
  <formats count="1">
    <format dxfId="9">
      <pivotArea collapsedLevelsAreSubtotals="1" fieldPosition="0">
        <references count="2">
          <reference field="4294967294" count="1" selected="0">
            <x v="1"/>
          </reference>
          <reference field="3" count="9">
            <x v="0"/>
            <x v="1"/>
            <x v="2"/>
            <x v="3"/>
            <x v="4"/>
            <x v="5"/>
            <x v="6"/>
            <x v="8"/>
            <x v="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la dinámica6" cacheId="82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as_IMP">
  <location ref="AA1:AD45" firstHeaderRow="1" firstDataRow="2" firstDataCol="2"/>
  <pivotFields count="6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 sortType="ascending">
      <items count="19">
        <item m="1" x="17"/>
        <item x="3"/>
        <item x="0"/>
        <item x="7"/>
        <item x="12"/>
        <item x="5"/>
        <item x="9"/>
        <item x="8"/>
        <item x="6"/>
        <item x="2"/>
        <item x="16"/>
        <item x="1"/>
        <item x="10"/>
        <item x="11"/>
        <item x="14"/>
        <item x="13"/>
        <item x="15"/>
        <item x="4"/>
        <item t="default"/>
      </items>
    </pivotField>
    <pivotField axis="axisRow" outline="0" showAll="0" sortType="ascending" defaultSubtotal="0">
      <items count="17">
        <item m="1" x="16"/>
        <item x="12"/>
        <item h="1" x="14"/>
        <item x="1"/>
        <item x="11"/>
        <item x="4"/>
        <item x="0"/>
        <item x="9"/>
        <item x="8"/>
        <item x="10"/>
        <item h="1" x="15"/>
        <item x="2"/>
        <item x="5"/>
        <item x="13"/>
        <item x="7"/>
        <item x="3"/>
        <item h="1" x="6"/>
      </items>
    </pivotField>
    <pivotField showAll="0"/>
  </pivotFields>
  <rowFields count="2">
    <field x="4"/>
    <field x="3"/>
  </rowFields>
  <rowItems count="43">
    <i>
      <x v="1"/>
      <x v="4"/>
    </i>
    <i r="1">
      <x v="5"/>
    </i>
    <i r="1">
      <x v="6"/>
    </i>
    <i>
      <x v="3"/>
      <x v="2"/>
    </i>
    <i r="1">
      <x v="17"/>
    </i>
    <i>
      <x v="4"/>
      <x v="3"/>
    </i>
    <i r="1">
      <x v="6"/>
    </i>
    <i r="1">
      <x v="14"/>
    </i>
    <i>
      <x v="5"/>
      <x v="1"/>
    </i>
    <i r="1">
      <x v="2"/>
    </i>
    <i r="1">
      <x v="3"/>
    </i>
    <i r="1">
      <x v="6"/>
    </i>
    <i r="1">
      <x v="12"/>
    </i>
    <i r="1">
      <x v="17"/>
    </i>
    <i>
      <x v="6"/>
      <x v="2"/>
    </i>
    <i r="1">
      <x v="3"/>
    </i>
    <i r="1">
      <x v="4"/>
    </i>
    <i r="1">
      <x v="5"/>
    </i>
    <i r="1">
      <x v="6"/>
    </i>
    <i>
      <x v="7"/>
      <x v="3"/>
    </i>
    <i r="1">
      <x v="17"/>
    </i>
    <i>
      <x v="8"/>
      <x v="2"/>
    </i>
    <i r="1">
      <x v="5"/>
    </i>
    <i r="1">
      <x v="8"/>
    </i>
    <i r="1">
      <x v="10"/>
    </i>
    <i r="1">
      <x v="15"/>
    </i>
    <i>
      <x v="9"/>
      <x v="6"/>
    </i>
    <i r="1">
      <x v="7"/>
    </i>
    <i r="1">
      <x v="11"/>
    </i>
    <i r="1">
      <x v="16"/>
    </i>
    <i>
      <x v="11"/>
      <x v="2"/>
    </i>
    <i r="1">
      <x v="6"/>
    </i>
    <i r="1">
      <x v="11"/>
    </i>
    <i>
      <x v="12"/>
      <x v="5"/>
    </i>
    <i r="1">
      <x v="17"/>
    </i>
    <i>
      <x v="13"/>
      <x v="5"/>
    </i>
    <i>
      <x v="14"/>
      <x v="5"/>
    </i>
    <i>
      <x v="15"/>
      <x v="2"/>
    </i>
    <i r="1">
      <x v="5"/>
    </i>
    <i r="1">
      <x v="8"/>
    </i>
    <i r="1">
      <x v="9"/>
    </i>
    <i r="1">
      <x v="15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la dinámica5" cacheId="8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Q1:R9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>
      <items count="9">
        <item x="5"/>
        <item x="4"/>
        <item x="1"/>
        <item x="2"/>
        <item x="6"/>
        <item x="0"/>
        <item x="3"/>
        <item m="1" x="7"/>
        <item t="default"/>
      </items>
    </pivotField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la dinámica7" cacheId="8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O1:Q9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8">
        <item x="1"/>
        <item x="4"/>
        <item x="0"/>
        <item x="5"/>
        <item x="2"/>
        <item x="3"/>
        <item x="6"/>
        <item t="default"/>
      </items>
    </pivotField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base" fld="1" subtotal="average" baseField="3" baseItem="0" numFmtId="169"/>
  </dataFields>
  <formats count="1">
    <format dxfId="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la dinámica9" cacheId="93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DEF_IMP">
  <location ref="AD1:AI5" firstHeaderRow="1" firstDataRow="2" firstDataCol="4"/>
  <pivotFields count="8">
    <pivotField dataField="1" showAll="0"/>
    <pivotField showAll="0"/>
    <pivotField axis="axisCol" showAll="0">
      <items count="3">
        <item x="0"/>
        <item x="1"/>
        <item t="default"/>
      </items>
    </pivotField>
    <pivotField axis="axisRow" outline="0" showAll="0" defaultSubtotal="0">
      <items count="4">
        <item m="1" x="3"/>
        <item h="1" x="2"/>
        <item x="1"/>
        <item h="1" x="0"/>
      </items>
    </pivotField>
    <pivotField axis="axisRow" showAll="0">
      <items count="6">
        <item x="0"/>
        <item x="1"/>
        <item m="1" x="4"/>
        <item x="2"/>
        <item x="3"/>
        <item t="default"/>
      </items>
    </pivotField>
    <pivotField axis="axisRow" outline="0" showAll="0" defaultSubtotal="0">
      <items count="5">
        <item m="1" x="4"/>
        <item x="2"/>
        <item x="1"/>
        <item x="0"/>
        <item x="3"/>
      </items>
    </pivotField>
    <pivotField axis="axisRow" outline="0" showAll="0" defaultSubtotal="0">
      <items count="5">
        <item x="0"/>
        <item x="1"/>
        <item m="1" x="4"/>
        <item x="2"/>
        <item x="3"/>
      </items>
    </pivotField>
    <pivotField showAll="0"/>
  </pivotFields>
  <rowFields count="4">
    <field x="3"/>
    <field x="5"/>
    <field x="6"/>
    <field x="4"/>
  </rowFields>
  <rowItems count="3">
    <i>
      <x v="2"/>
      <x v="2"/>
      <x v="1"/>
      <x v="1"/>
    </i>
    <i r="1">
      <x v="4"/>
      <x v="4"/>
      <x v="4"/>
    </i>
    <i t="grand">
      <x/>
    </i>
  </rowItems>
  <colFields count="1">
    <field x="2"/>
  </colFields>
  <colItems count="2">
    <i>
      <x/>
    </i>
    <i t="grand">
      <x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Tabla dinámica8" cacheId="9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S1:T4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 defaultSubtotal="0"/>
    <pivotField axis="axisRow" showAll="0">
      <items count="4">
        <item m="1" x="2"/>
        <item x="0"/>
        <item x="1"/>
        <item t="default"/>
      </items>
    </pivotField>
  </pivotFields>
  <rowFields count="1">
    <field x="7"/>
  </rowFields>
  <rowItems count="3">
    <i>
      <x v="1"/>
    </i>
    <i>
      <x v="2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Tabla dinámica10" cacheId="3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M1:O10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9">
        <item x="0"/>
        <item x="2"/>
        <item x="1"/>
        <item x="4"/>
        <item x="3"/>
        <item x="6"/>
        <item x="5"/>
        <item x="7"/>
        <item t="default"/>
      </items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base" fld="1" subtotal="average" baseField="3" baseItem="0" numFmtId="169"/>
  </dataFields>
  <formats count="1">
    <format dxfId="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Tabla dinámica12" cacheId="3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Pas_IMP">
  <location ref="AA3:AD7" firstHeaderRow="1" firstDataRow="2" firstDataCol="1" rowPageCount="1" colPageCount="1"/>
  <pivotFields count="6">
    <pivotField dataField="1" showAll="0"/>
    <pivotField showAll="0"/>
    <pivotField axis="axisCol" showAll="0">
      <items count="4">
        <item x="0"/>
        <item x="2"/>
        <item x="1"/>
        <item t="default"/>
      </items>
    </pivotField>
    <pivotField axis="axisRow" outline="0" showAll="0" defaultSubtotal="0">
      <items count="3">
        <item x="0"/>
        <item h="1" x="2"/>
        <item x="1"/>
      </items>
    </pivotField>
    <pivotField showAll="0"/>
    <pivotField axis="axisPage" showAll="0">
      <items count="4">
        <item m="1" x="2"/>
        <item x="0"/>
        <item x="1"/>
        <item t="default"/>
      </items>
    </pivotField>
  </pivotFields>
  <rowFields count="1">
    <field x="3"/>
  </rowFields>
  <rowItems count="3">
    <i>
      <x/>
    </i>
    <i>
      <x v="2"/>
    </i>
    <i t="grand">
      <x/>
    </i>
  </rowItems>
  <colFields count="1">
    <field x="2"/>
  </colFields>
  <colItems count="3">
    <i>
      <x/>
    </i>
    <i>
      <x v="2"/>
    </i>
    <i t="grand">
      <x/>
    </i>
  </colItems>
  <pageFields count="1">
    <pageField fld="5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Tabla dinámica11" cacheId="3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Q1:R4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>
      <items count="4">
        <item m="1" x="2"/>
        <item x="0"/>
        <item x="1"/>
        <item t="default"/>
      </items>
    </pivotField>
  </pivotFields>
  <rowFields count="1">
    <field x="5"/>
  </rowFields>
  <rowItems count="3">
    <i>
      <x v="1"/>
    </i>
    <i>
      <x v="2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Tabla dinámica9" cacheId="28" applyNumberFormats="0" applyBorderFormats="0" applyFontFormats="0" applyPatternFormats="0" applyAlignmentFormats="0" applyWidthHeightFormats="1" dataCaption="Valores" updatedVersion="5" minRefreshableVersion="3" useAutoFormatting="1" colGrandTotals="0" itemPrintTitles="1" createdVersion="5" indent="0" outline="1" outlineData="1" multipleFieldFilters="0">
  <location ref="Q1:S15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16">
        <item x="5"/>
        <item x="1"/>
        <item x="6"/>
        <item x="0"/>
        <item x="2"/>
        <item x="4"/>
        <item x="3"/>
        <item x="9"/>
        <item x="7"/>
        <item x="11"/>
        <item x="10"/>
        <item m="1" x="14"/>
        <item x="12"/>
        <item x="8"/>
        <item h="1" x="13"/>
        <item t="default"/>
      </items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MatchID" fld="0" subtotal="count" baseField="0" baseItem="0"/>
    <dataField name="Promedio de ptotal_sobre" fld="1" subtotal="average" baseField="3" baseItem="0" numFmtId="166"/>
  </dataFields>
  <formats count="1">
    <format dxfId="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Tabla dinámica8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H1:I16" firstHeaderRow="1" firstDataRow="1" firstDataCol="1"/>
  <pivotFields count="6">
    <pivotField showAll="0"/>
    <pivotField showAll="0"/>
    <pivotField dataField="1" showAll="0"/>
    <pivotField showAll="0"/>
    <pivotField showAll="0"/>
    <pivotField axis="axisRow" showAll="0">
      <items count="16">
        <item x="1"/>
        <item x="3"/>
        <item x="0"/>
        <item x="6"/>
        <item x="2"/>
        <item x="8"/>
        <item x="9"/>
        <item x="5"/>
        <item x="7"/>
        <item x="10"/>
        <item x="11"/>
        <item x="12"/>
        <item x="13"/>
        <item x="4"/>
        <item h="1" x="14"/>
        <item t="default"/>
      </items>
    </pivotField>
  </pivotFields>
  <rowFields count="1">
    <field x="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uenta de Éxito" fld="2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Taula dinàmica3" cacheId="19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_RAP">
  <location ref="AC40:AF84" firstHeaderRow="1" firstDataRow="2" firstDataCol="2"/>
  <pivotFields count="6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outline="0" showAll="0" defaultSubtotal="0">
      <items count="18">
        <item x="1"/>
        <item x="8"/>
        <item x="12"/>
        <item x="3"/>
        <item x="5"/>
        <item x="7"/>
        <item x="0"/>
        <item x="10"/>
        <item x="11"/>
        <item x="9"/>
        <item x="14"/>
        <item x="2"/>
        <item x="4"/>
        <item x="13"/>
        <item x="6"/>
        <item x="16"/>
        <item h="1" x="15"/>
        <item h="1" x="17"/>
      </items>
    </pivotField>
    <pivotField axis="axisRow" showAll="0">
      <items count="21">
        <item x="0"/>
        <item x="14"/>
        <item x="17"/>
        <item x="4"/>
        <item x="11"/>
        <item x="10"/>
        <item x="9"/>
        <item x="1"/>
        <item x="7"/>
        <item x="15"/>
        <item x="19"/>
        <item x="2"/>
        <item x="6"/>
        <item x="3"/>
        <item x="8"/>
        <item x="5"/>
        <item x="12"/>
        <item x="16"/>
        <item x="13"/>
        <item x="18"/>
        <item t="default"/>
      </items>
    </pivotField>
    <pivotField showAll="0"/>
  </pivotFields>
  <rowFields count="2">
    <field x="3"/>
    <field x="4"/>
  </rowFields>
  <rowItems count="4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"/>
      <x/>
    </i>
    <i>
      <x v="2"/>
      <x/>
    </i>
    <i>
      <x v="3"/>
      <x/>
    </i>
    <i r="1">
      <x v="14"/>
    </i>
    <i>
      <x v="4"/>
      <x/>
    </i>
    <i r="1">
      <x v="3"/>
    </i>
    <i r="1">
      <x v="8"/>
    </i>
    <i r="1">
      <x v="14"/>
    </i>
    <i>
      <x v="5"/>
      <x/>
    </i>
    <i>
      <x v="6"/>
      <x/>
    </i>
    <i r="1">
      <x v="13"/>
    </i>
    <i>
      <x v="7"/>
      <x/>
    </i>
    <i r="1">
      <x v="7"/>
    </i>
    <i r="1">
      <x v="9"/>
    </i>
    <i>
      <x v="8"/>
      <x/>
    </i>
    <i>
      <x v="9"/>
      <x/>
    </i>
    <i>
      <x v="10"/>
      <x/>
    </i>
    <i r="1">
      <x v="9"/>
    </i>
    <i>
      <x v="11"/>
      <x/>
    </i>
    <i>
      <x v="12"/>
      <x/>
    </i>
    <i>
      <x v="13"/>
      <x/>
    </i>
    <i>
      <x v="14"/>
      <x/>
    </i>
    <i>
      <x v="15"/>
      <x/>
    </i>
    <i r="1">
      <x v="13"/>
    </i>
    <i t="grand">
      <x/>
    </i>
  </rowItems>
  <colFields count="1">
    <field x="2"/>
  </colFields>
  <colItems count="2">
    <i>
      <x/>
    </i>
    <i>
      <x v="1"/>
    </i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Taula dinàmica2" cacheId="19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H19:I34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>
      <items count="16">
        <item x="7"/>
        <item x="3"/>
        <item x="1"/>
        <item x="6"/>
        <item x="2"/>
        <item x="8"/>
        <item x="9"/>
        <item x="5"/>
        <item x="10"/>
        <item x="11"/>
        <item x="12"/>
        <item m="1" x="14"/>
        <item x="13"/>
        <item x="4"/>
        <item x="0"/>
        <item t="default"/>
      </items>
    </pivotField>
  </pivotFields>
  <rowFields count="1">
    <field x="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Taula dinàmica1" cacheId="18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Q20:R35" firstHeaderRow="1" firstDataRow="1" firstDataCol="1"/>
  <pivotFields count="4">
    <pivotField dataField="1" showAll="0"/>
    <pivotField showAll="0" defaultSubtotal="0"/>
    <pivotField showAll="0"/>
    <pivotField axis="axisRow" showAll="0">
      <items count="16">
        <item x="5"/>
        <item x="1"/>
        <item x="6"/>
        <item x="0"/>
        <item x="2"/>
        <item x="4"/>
        <item x="3"/>
        <item x="9"/>
        <item x="7"/>
        <item x="11"/>
        <item x="10"/>
        <item m="1" x="14"/>
        <item x="12"/>
        <item x="8"/>
        <item x="13"/>
        <item t="default"/>
      </items>
    </pivotField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Tabla dinámica10" cacheId="1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AP">
  <location ref="AC3:AF36" firstHeaderRow="1" firstDataRow="2" firstDataCol="2" rowPageCount="1" colPageCount="1"/>
  <pivotFields count="6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outline="0" showAll="0" defaultSubtotal="0">
      <items count="15">
        <item x="1"/>
        <item x="8"/>
        <item x="12"/>
        <item x="3"/>
        <item x="5"/>
        <item x="7"/>
        <item x="0"/>
        <item x="10"/>
        <item x="11"/>
        <item x="9"/>
        <item x="2"/>
        <item x="4"/>
        <item x="13"/>
        <item x="6"/>
        <item h="1" x="14"/>
      </items>
    </pivotField>
    <pivotField axis="axisRow" showAll="0">
      <items count="19">
        <item x="0"/>
        <item x="14"/>
        <item x="4"/>
        <item x="11"/>
        <item x="6"/>
        <item x="10"/>
        <item x="1"/>
        <item x="8"/>
        <item x="15"/>
        <item x="2"/>
        <item x="7"/>
        <item x="3"/>
        <item x="9"/>
        <item x="5"/>
        <item x="12"/>
        <item x="16"/>
        <item x="13"/>
        <item x="17"/>
        <item t="default"/>
      </items>
    </pivotField>
    <pivotField axis="axisPage" multipleItemSelectionAllowed="1" showAll="0">
      <items count="16">
        <item x="1"/>
        <item x="3"/>
        <item x="0"/>
        <item x="6"/>
        <item x="2"/>
        <item x="8"/>
        <item x="9"/>
        <item x="5"/>
        <item x="7"/>
        <item x="10"/>
        <item x="11"/>
        <item x="12"/>
        <item x="13"/>
        <item x="4"/>
        <item x="14"/>
        <item t="default"/>
      </items>
    </pivotField>
  </pivotFields>
  <rowFields count="2">
    <field x="3"/>
    <field x="4"/>
  </rowFields>
  <rowItems count="32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"/>
      <x/>
    </i>
    <i>
      <x v="2"/>
      <x/>
    </i>
    <i>
      <x v="3"/>
      <x/>
    </i>
    <i>
      <x v="4"/>
      <x/>
    </i>
    <i r="1">
      <x v="7"/>
    </i>
    <i>
      <x v="5"/>
      <x/>
    </i>
    <i>
      <x v="6"/>
      <x/>
    </i>
    <i>
      <x v="7"/>
      <x/>
    </i>
    <i r="1">
      <x v="8"/>
    </i>
    <i>
      <x v="8"/>
      <x/>
    </i>
    <i>
      <x v="9"/>
      <x/>
    </i>
    <i>
      <x v="10"/>
      <x/>
    </i>
    <i>
      <x v="11"/>
      <x/>
    </i>
    <i>
      <x v="12"/>
      <x/>
    </i>
    <i>
      <x v="13"/>
      <x/>
    </i>
    <i t="grand">
      <x/>
    </i>
  </rowItems>
  <colFields count="1">
    <field x="2"/>
  </colFields>
  <colItems count="2">
    <i>
      <x/>
    </i>
    <i>
      <x v="1"/>
    </i>
  </colItems>
  <pageFields count="1">
    <pageField fld="5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Tabla dinámica4" cacheId="2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Q1:S15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16">
        <item x="5"/>
        <item x="1"/>
        <item x="6"/>
        <item x="0"/>
        <item x="2"/>
        <item x="4"/>
        <item x="3"/>
        <item x="9"/>
        <item x="7"/>
        <item x="11"/>
        <item x="10"/>
        <item m="1" x="14"/>
        <item x="12"/>
        <item x="8"/>
        <item h="1" x="13"/>
        <item t="default"/>
      </items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MatchID" fld="0" subtotal="count" baseField="0" baseItem="0"/>
    <dataField name="Promedio de pbase_sobre" fld="1" subtotal="average" baseField="3" baseItem="4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Taula dinàmica4" cacheId="20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H18:I33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>
      <items count="16">
        <item x="4"/>
        <item x="3"/>
        <item x="10"/>
        <item x="6"/>
        <item x="7"/>
        <item x="13"/>
        <item x="9"/>
        <item x="2"/>
        <item x="11"/>
        <item x="5"/>
        <item x="8"/>
        <item m="1" x="14"/>
        <item x="12"/>
        <item x="1"/>
        <item x="0"/>
        <item t="default"/>
      </items>
    </pivotField>
  </pivotFields>
  <rowFields count="1">
    <field x="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Tabla dinámica5" cacheId="0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AB1:AD17" firstHeaderRow="1" firstDataRow="2" firstDataCol="1"/>
  <pivotFields count="6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16">
        <item x="1"/>
        <item x="11"/>
        <item x="10"/>
        <item x="6"/>
        <item x="3"/>
        <item x="2"/>
        <item x="0"/>
        <item x="4"/>
        <item x="12"/>
        <item x="9"/>
        <item x="7"/>
        <item x="5"/>
        <item x="8"/>
        <item h="1" x="14"/>
        <item x="13"/>
        <item t="default"/>
      </items>
    </pivotField>
    <pivotField showAll="0"/>
    <pivotField showAll="0"/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Taula dinàmica6" cacheId="20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_Rem">
  <location ref="AB22:AD42" firstHeaderRow="1" firstDataRow="2" firstDataCol="1" rowPageCount="1" colPageCount="1"/>
  <pivotFields count="6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name="Ano_Rem" axis="axisRow" showAll="0" sortType="ascending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h="1" x="18"/>
        <item t="default"/>
      </items>
    </pivotField>
    <pivotField axis="axisPage" outline="0" multipleItemSelectionAllowed="1" showAll="0" defaultSubtotal="0">
      <items count="15">
        <item x="0"/>
        <item x="5"/>
        <item x="8"/>
        <item x="4"/>
        <item x="2"/>
        <item x="1"/>
        <item x="11"/>
        <item x="13"/>
        <item x="6"/>
        <item x="10"/>
        <item x="3"/>
        <item x="9"/>
        <item x="7"/>
        <item x="12"/>
        <item x="14"/>
      </items>
    </pivotField>
    <pivotField showAll="0"/>
  </pivotFields>
  <rowFields count="1">
    <field x="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2"/>
  </colFields>
  <colItems count="2">
    <i>
      <x/>
    </i>
    <i>
      <x v="1"/>
    </i>
  </colItems>
  <pageFields count="1">
    <pageField fld="4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as_PAS">
  <location ref="AG3:AI16" firstHeaderRow="1" firstDataRow="2" firstDataCol="1" rowPageCount="1" colPageCount="1"/>
  <pivotFields count="6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Page" multipleItemSelectionAllowed="1" showAll="0">
      <items count="16">
        <item x="1"/>
        <item x="11"/>
        <item x="10"/>
        <item x="6"/>
        <item x="3"/>
        <item x="2"/>
        <item x="0"/>
        <item x="4"/>
        <item x="12"/>
        <item x="9"/>
        <item x="7"/>
        <item x="5"/>
        <item x="8"/>
        <item h="1" x="14"/>
        <item x="13"/>
        <item t="default"/>
      </items>
    </pivotField>
    <pivotField axis="axisRow" showAll="0">
      <items count="13">
        <item x="0"/>
        <item x="8"/>
        <item x="7"/>
        <item x="6"/>
        <item x="2"/>
        <item x="1"/>
        <item x="3"/>
        <item x="10"/>
        <item x="9"/>
        <item x="4"/>
        <item x="5"/>
        <item x="11"/>
        <item t="default"/>
      </items>
    </pivotField>
    <pivotField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2"/>
  </colFields>
  <colItems count="2">
    <i>
      <x/>
    </i>
    <i>
      <x v="1"/>
    </i>
  </colItems>
  <pageFields count="1">
    <pageField fld="3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Taula dinàmica5" cacheId="30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Q21:R36" firstHeaderRow="1" firstDataRow="1" firstDataCol="1"/>
  <pivotFields count="4">
    <pivotField dataField="1" showAll="0"/>
    <pivotField showAll="0" defaultSubtotal="0"/>
    <pivotField showAll="0"/>
    <pivotField axis="axisRow" showAll="0">
      <items count="16">
        <item x="5"/>
        <item x="1"/>
        <item x="6"/>
        <item x="0"/>
        <item x="2"/>
        <item x="4"/>
        <item x="3"/>
        <item x="9"/>
        <item x="7"/>
        <item x="11"/>
        <item x="10"/>
        <item m="1" x="14"/>
        <item x="12"/>
        <item x="8"/>
        <item x="13"/>
        <item t="default"/>
      </items>
    </pivotField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Tabla dinámica3" cacheId="0" applyNumberFormats="0" applyBorderFormats="0" applyFontFormats="0" applyPatternFormats="0" applyAlignmentFormats="0" applyWidthHeightFormats="1" dataCaption="Valores" updatedVersion="5" minRefreshableVersion="3" useAutoFormatting="1" colGrandTotals="0" itemPrintTitles="1" createdVersion="5" indent="0" outline="1" outlineData="1" multipleFieldFilters="0" rowHeaderCaption="RAP_Pond">
  <location ref="H1:I15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>
      <items count="16">
        <item x="0"/>
        <item x="1"/>
        <item x="4"/>
        <item x="9"/>
        <item x="5"/>
        <item x="8"/>
        <item x="3"/>
        <item x="6"/>
        <item x="7"/>
        <item x="10"/>
        <item x="11"/>
        <item x="12"/>
        <item x="2"/>
        <item h="1" x="13"/>
        <item h="1" x="14"/>
        <item t="default"/>
      </items>
    </pivotField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Tabla dinámica16" cacheId="3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E1:G16" firstHeaderRow="0" firstDataRow="1" firstDataCol="1"/>
  <pivotFields count="3">
    <pivotField dataField="1" showAll="0"/>
    <pivotField dataField="1" showAll="0" defaultSubtotal="0"/>
    <pivotField axis="axisRow" showAll="0">
      <items count="16">
        <item x="6"/>
        <item x="7"/>
        <item x="9"/>
        <item x="5"/>
        <item x="3"/>
        <item x="2"/>
        <item x="0"/>
        <item x="4"/>
        <item x="1"/>
        <item x="10"/>
        <item x="8"/>
        <item x="11"/>
        <item m="1" x="14"/>
        <item x="12"/>
        <item x="13"/>
        <item t="default"/>
      </items>
    </pivotField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MatchId" fld="0" subtotal="count" baseField="0" baseItem="0"/>
    <dataField name="Promedio de pbase" fld="1" subtotal="average" baseField="2" baseItem="7" numFmtId="169"/>
  </dataFields>
  <formats count="1"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Taula dinàmica1" cacheId="16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">
  <location ref="AG6:AI26" firstHeaderRow="1" firstDataRow="2" firstDataCol="1" rowPageCount="3" colPageCount="1"/>
  <pivotFields count="13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Page" outline="0" showAll="0" defaultSubtotal="0">
      <items count="17">
        <item sd="0" x="1"/>
        <item x="9"/>
        <item x="12"/>
        <item x="7"/>
        <item x="5"/>
        <item x="2"/>
        <item x="0"/>
        <item x="3"/>
        <item x="8"/>
        <item x="4"/>
        <item x="14"/>
        <item x="6"/>
        <item x="15"/>
        <item x="13"/>
        <item x="11"/>
        <item x="10"/>
        <item x="16"/>
      </items>
    </pivotField>
    <pivotField showAll="0"/>
    <pivotField showAll="0"/>
    <pivotField showAll="0"/>
    <pivotField axis="axisPage" multipleItemSelectionAllowed="1" showAll="0" defaultSubtotal="0">
      <items count="8">
        <item x="0"/>
        <item x="6"/>
        <item x="1"/>
        <item x="5"/>
        <item x="2"/>
        <item x="3"/>
        <item x="4"/>
        <item x="7"/>
      </items>
    </pivotField>
    <pivotField axis="axisPage" multipleItemSelectionAllowed="1" showAll="0" defaultSubtotal="0">
      <items count="8">
        <item x="1"/>
        <item x="4"/>
        <item x="2"/>
        <item x="6"/>
        <item x="3"/>
        <item x="0"/>
        <item x="5"/>
        <item x="7"/>
      </items>
    </pivotField>
    <pivotField name="Dif_BPInd" axis="axisRow" outline="0" multipleItemSelectionAllowed="1" showAll="0" defaultSubtotal="0">
      <items count="19">
        <item x="17"/>
        <item x="16"/>
        <item x="15"/>
        <item x="9"/>
        <item x="13"/>
        <item x="6"/>
        <item x="14"/>
        <item x="2"/>
        <item x="3"/>
        <item x="4"/>
        <item x="1"/>
        <item x="10"/>
        <item x="0"/>
        <item x="12"/>
        <item x="8"/>
        <item x="11"/>
        <item x="7"/>
        <item x="5"/>
        <item h="1" x="18"/>
      </items>
    </pivotField>
  </pivotFields>
  <rowFields count="1">
    <field x="1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2"/>
  </colFields>
  <colItems count="2">
    <i>
      <x/>
    </i>
    <i>
      <x v="1"/>
    </i>
  </colItems>
  <pageFields count="3">
    <pageField fld="10" hier="-1"/>
    <pageField fld="11" hier="-1"/>
    <pageField fld="6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Taula dinàmica3" cacheId="17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Dif_CAB">
  <location ref="AB5:AD24" firstHeaderRow="1" firstDataRow="2" firstDataCol="1" rowPageCount="3" colPageCount="1"/>
  <pivotFields count="21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defaultSubtotal="0">
      <items count="8">
        <item x="0"/>
        <item x="6"/>
        <item x="3"/>
        <item x="1"/>
        <item x="4"/>
        <item x="2"/>
        <item x="5"/>
        <item x="7"/>
      </items>
    </pivotField>
    <pivotField axis="axisPage" multipleItemSelectionAllowed="1" showAll="0" defaultSubtotal="0">
      <items count="8">
        <item x="0"/>
        <item x="6"/>
        <item x="4"/>
        <item x="5"/>
        <item x="2"/>
        <item x="1"/>
        <item x="3"/>
        <item x="7"/>
      </items>
    </pivotField>
    <pivotField showAll="0"/>
    <pivotField showAll="0"/>
    <pivotField axis="axisPage" multipleItemSelectionAllowed="1" showAll="0">
      <items count="19">
        <item x="15"/>
        <item x="16"/>
        <item x="11"/>
        <item x="5"/>
        <item x="12"/>
        <item x="10"/>
        <item x="13"/>
        <item x="0"/>
        <item x="2"/>
        <item x="1"/>
        <item x="7"/>
        <item x="6"/>
        <item x="9"/>
        <item x="14"/>
        <item x="8"/>
        <item x="3"/>
        <item x="4"/>
        <item x="17"/>
        <item t="default"/>
      </items>
    </pivotField>
    <pivotField axis="axisRow" showAll="0" sortType="ascending">
      <items count="19">
        <item x="16"/>
        <item x="12"/>
        <item x="15"/>
        <item x="9"/>
        <item x="2"/>
        <item x="4"/>
        <item x="6"/>
        <item x="3"/>
        <item x="1"/>
        <item x="0"/>
        <item x="5"/>
        <item x="7"/>
        <item x="10"/>
        <item x="14"/>
        <item x="13"/>
        <item x="8"/>
        <item x="11"/>
        <item h="1" x="17"/>
        <item t="default"/>
      </items>
    </pivotField>
  </pivotFields>
  <rowFields count="1">
    <field x="2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2">
    <i>
      <x/>
    </i>
    <i>
      <x v="1"/>
    </i>
  </colItems>
  <pageFields count="3">
    <pageField fld="19" hier="-1"/>
    <pageField fld="15" hier="-1"/>
    <pageField fld="16" hier="-1"/>
  </pageFields>
  <dataFields count="1">
    <dataField name="Recompte de Partido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Taula dinàmica2" cacheId="17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Dif_BP_Ind">
  <location ref="W4:Y23" firstHeaderRow="1" firstDataRow="2" firstDataCol="1" rowPageCount="1" colPageCount="1"/>
  <pivotFields count="21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axis="axisRow" showAll="0" sortType="ascending">
      <items count="19">
        <item x="15"/>
        <item x="16"/>
        <item x="11"/>
        <item x="5"/>
        <item x="12"/>
        <item x="10"/>
        <item x="13"/>
        <item x="0"/>
        <item x="2"/>
        <item x="1"/>
        <item x="7"/>
        <item x="6"/>
        <item x="9"/>
        <item x="14"/>
        <item x="8"/>
        <item x="3"/>
        <item x="4"/>
        <item h="1" x="17"/>
        <item t="default"/>
      </items>
    </pivotField>
    <pivotField axis="axisPage" showAll="0">
      <items count="19">
        <item x="12"/>
        <item x="15"/>
        <item x="9"/>
        <item x="2"/>
        <item x="4"/>
        <item x="6"/>
        <item x="3"/>
        <item x="1"/>
        <item x="0"/>
        <item x="5"/>
        <item x="7"/>
        <item x="10"/>
        <item x="14"/>
        <item x="13"/>
        <item x="8"/>
        <item x="11"/>
        <item x="17"/>
        <item x="16"/>
        <item t="default"/>
      </items>
    </pivotField>
  </pivotFields>
  <rowFields count="1">
    <field x="19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2">
    <i>
      <x/>
    </i>
    <i>
      <x v="1"/>
    </i>
  </colItems>
  <pageFields count="1">
    <pageField fld="20" hier="-1"/>
  </pageFields>
  <dataFields count="1">
    <dataField name="Recompte de Partido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Tabla dinámica2" cacheId="38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del">
  <location ref="N4:P21" firstHeaderRow="1" firstDataRow="2" firstDataCol="1" rowPageCount="2" colPageCount="1"/>
  <pivotFields count="8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axis="axisRow" showAll="0">
      <items count="17">
        <item x="1"/>
        <item x="13"/>
        <item x="12"/>
        <item x="7"/>
        <item x="10"/>
        <item x="8"/>
        <item x="0"/>
        <item x="5"/>
        <item x="6"/>
        <item x="14"/>
        <item x="4"/>
        <item x="9"/>
        <item x="3"/>
        <item x="11"/>
        <item x="2"/>
        <item h="1" x="15"/>
        <item t="default"/>
      </items>
    </pivotField>
    <pivotField axis="axisPage" multipleItemSelectionAllowed="1" showAll="0">
      <items count="8">
        <item x="0"/>
        <item x="5"/>
        <item x="1"/>
        <item x="2"/>
        <item x="3"/>
        <item x="4"/>
        <item x="6"/>
        <item t="default"/>
      </items>
    </pivotField>
    <pivotField axis="axisPage" multipleItemSelectionAllowed="1" showAll="0">
      <items count="9">
        <item x="0"/>
        <item x="6"/>
        <item x="4"/>
        <item x="5"/>
        <item x="2"/>
        <item x="1"/>
        <item x="3"/>
        <item x="7"/>
        <item t="default"/>
      </items>
    </pivotField>
  </pivotFields>
  <rowFields count="1">
    <field x="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2"/>
  </colFields>
  <colItems count="2">
    <i>
      <x/>
    </i>
    <i>
      <x v="1"/>
    </i>
  </colItems>
  <pageFields count="2">
    <pageField fld="6" hier="-1"/>
    <pageField fld="7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Tabla dinámica1" cacheId="38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XP_Del">
  <location ref="J4:K18" firstHeaderRow="1" firstDataRow="1" firstDataCol="1" rowPageCount="2" colPageCount="1"/>
  <pivotFields count="8">
    <pivotField dataField="1" showAll="0"/>
    <pivotField showAll="0"/>
    <pivotField showAll="0"/>
    <pivotField showAll="0"/>
    <pivotField axis="axisRow" showAll="0">
      <items count="16">
        <item x="1"/>
        <item x="4"/>
        <item x="10"/>
        <item x="7"/>
        <item x="0"/>
        <item x="5"/>
        <item x="3"/>
        <item x="9"/>
        <item x="2"/>
        <item x="11"/>
        <item x="8"/>
        <item x="13"/>
        <item x="12"/>
        <item h="1" x="14"/>
        <item h="1" x="6"/>
        <item t="default"/>
      </items>
    </pivotField>
    <pivotField showAll="0"/>
    <pivotField axis="axisPage" multipleItemSelectionAllowed="1" showAll="0">
      <items count="8">
        <item x="0"/>
        <item x="5"/>
        <item x="1"/>
        <item x="2"/>
        <item h="1" x="3"/>
        <item x="4"/>
        <item x="6"/>
        <item t="default"/>
      </items>
    </pivotField>
    <pivotField axis="axisPage" multipleItemSelectionAllowed="1" showAll="0">
      <items count="9">
        <item x="0"/>
        <item x="6"/>
        <item x="4"/>
        <item x="5"/>
        <item x="2"/>
        <item h="1" x="1"/>
        <item x="3"/>
        <item x="7"/>
        <item t="default"/>
      </items>
    </pivotField>
  </pivotFields>
  <rowFields count="1"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2">
    <pageField fld="6" hier="-1"/>
    <pageField fld="7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Tabla dinámica7" cacheId="39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XP_Def">
  <location ref="P5:Q18" firstHeaderRow="1" firstDataRow="1" firstDataCol="1" rowPageCount="2" colPageCount="1"/>
  <pivotFields count="9">
    <pivotField dataField="1"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axis="axisRow" multipleItemSelectionAllowed="1" showAll="0">
      <items count="18">
        <item x="1"/>
        <item x="0"/>
        <item x="3"/>
        <item x="6"/>
        <item x="11"/>
        <item m="1" x="16"/>
        <item x="8"/>
        <item x="7"/>
        <item x="9"/>
        <item x="2"/>
        <item x="4"/>
        <item x="10"/>
        <item m="1" x="14"/>
        <item x="12"/>
        <item h="1" m="1" x="15"/>
        <item x="5"/>
        <item h="1" m="1" x="13"/>
        <item t="default"/>
      </items>
    </pivotField>
    <pivotField showAll="0"/>
    <pivotField axis="axisPage" multipleItemSelectionAllowed="1" showAll="0" sortType="ascending">
      <items count="18">
        <item x="0"/>
        <item x="15"/>
        <item x="14"/>
        <item x="7"/>
        <item x="9"/>
        <item x="2"/>
        <item x="1"/>
        <item x="10"/>
        <item x="11"/>
        <item x="4"/>
        <item x="5"/>
        <item x="8"/>
        <item x="6"/>
        <item x="12"/>
        <item x="3"/>
        <item x="13"/>
        <item h="1" x="16"/>
        <item t="default"/>
      </items>
    </pivotField>
    <pivotField showAll="0" defaultSubtotal="0"/>
    <pivotField showAll="0" defaultSubtota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5"/>
    </i>
    <i t="grand">
      <x/>
    </i>
  </rowItems>
  <colItems count="1">
    <i/>
  </colItems>
  <pageFields count="2">
    <pageField fld="2" hier="-1"/>
    <pageField fld="6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Tabla dinámica6" cacheId="39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K4:M18" firstHeaderRow="1" firstDataRow="2" firstDataCol="1" rowPageCount="2" colPageCount="1"/>
  <pivotFields count="9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axis="axisRow" showAll="0" sortType="ascending">
      <items count="18">
        <item x="1"/>
        <item m="1" x="13"/>
        <item x="5"/>
        <item x="0"/>
        <item x="3"/>
        <item x="6"/>
        <item x="11"/>
        <item m="1" x="16"/>
        <item x="8"/>
        <item x="7"/>
        <item x="9"/>
        <item x="2"/>
        <item x="4"/>
        <item x="10"/>
        <item m="1" x="14"/>
        <item m="1" x="15"/>
        <item h="1" x="12"/>
        <item t="default"/>
      </items>
    </pivotField>
    <pivotField showAll="0"/>
    <pivotField showAll="0"/>
    <pivotField axis="axisPage" multipleItemSelectionAllowed="1" showAll="0" defaultSubtotal="0">
      <items count="53">
        <item x="0"/>
        <item x="6"/>
        <item x="4"/>
        <item x="2"/>
        <item x="5"/>
        <item x="1"/>
        <item x="3"/>
        <item x="7"/>
        <item h="1" m="1" x="41"/>
        <item h="1" m="1" x="38"/>
        <item h="1" m="1" x="50"/>
        <item h="1" m="1" x="52"/>
        <item h="1" m="1" x="21"/>
        <item h="1" m="1" x="33"/>
        <item h="1" m="1" x="17"/>
        <item h="1" m="1" x="40"/>
        <item h="1" m="1" x="39"/>
        <item h="1" m="1" x="51"/>
        <item h="1" m="1" x="24"/>
        <item h="1" m="1" x="19"/>
        <item h="1" m="1" x="22"/>
        <item h="1" m="1" x="45"/>
        <item h="1" m="1" x="26"/>
        <item h="1" m="1" x="28"/>
        <item h="1" m="1" x="9"/>
        <item h="1" m="1" x="16"/>
        <item h="1" m="1" x="43"/>
        <item h="1" m="1" x="31"/>
        <item h="1" m="1" x="23"/>
        <item h="1" m="1" x="14"/>
        <item h="1" m="1" x="10"/>
        <item h="1" m="1" x="48"/>
        <item h="1" m="1" x="32"/>
        <item h="1" m="1" x="30"/>
        <item h="1" m="1" x="36"/>
        <item h="1" m="1" x="11"/>
        <item h="1" m="1" x="8"/>
        <item h="1" m="1" x="13"/>
        <item h="1" m="1" x="20"/>
        <item h="1" m="1" x="47"/>
        <item h="1" m="1" x="34"/>
        <item h="1" m="1" x="25"/>
        <item h="1" m="1" x="15"/>
        <item h="1" m="1" x="49"/>
        <item h="1" m="1" x="44"/>
        <item h="1" m="1" x="12"/>
        <item h="1" m="1" x="42"/>
        <item h="1" m="1" x="35"/>
        <item h="1" m="1" x="46"/>
        <item h="1" m="1" x="37"/>
        <item h="1" m="1" x="29"/>
        <item h="1" m="1" x="18"/>
        <item h="1" m="1" x="27"/>
      </items>
    </pivotField>
    <pivotField axis="axisPage" multipleItemSelectionAllowed="1" showAll="0" defaultSubtotal="0">
      <items count="14">
        <item x="0"/>
        <item x="6"/>
        <item x="3"/>
        <item x="4"/>
        <item x="5"/>
        <item x="2"/>
        <item x="1"/>
        <item x="7"/>
        <item h="1" m="1" x="11"/>
        <item h="1" m="1" x="10"/>
        <item h="1" m="1" x="12"/>
        <item h="1" m="1" x="9"/>
        <item h="1" m="1" x="13"/>
        <item h="1" m="1" x="8"/>
      </items>
    </pivotField>
  </pivotFields>
  <rowFields count="1">
    <field x="4"/>
  </rowFields>
  <rowItems count="13">
    <i>
      <x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2"/>
  </colFields>
  <colItems count="2">
    <i>
      <x/>
    </i>
    <i>
      <x v="1"/>
    </i>
  </colItems>
  <pageFields count="2">
    <pageField fld="7" hier="-1"/>
    <pageField fld="8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Tabla dinámica1" cacheId="39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XP_Def">
  <location ref="U6:V23" firstHeaderRow="1" firstDataRow="1" firstDataCol="1" rowPageCount="4" colPageCount="1"/>
  <pivotFields count="9">
    <pivotField dataField="1"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axis="axisPage" multipleItemSelectionAllowed="1" showAll="0">
      <items count="18">
        <item x="1"/>
        <item x="0"/>
        <item x="3"/>
        <item x="6"/>
        <item x="11"/>
        <item m="1" x="16"/>
        <item x="8"/>
        <item x="7"/>
        <item x="9"/>
        <item x="2"/>
        <item x="4"/>
        <item x="10"/>
        <item m="1" x="14"/>
        <item x="12"/>
        <item h="1" m="1" x="15"/>
        <item x="5"/>
        <item h="1" m="1" x="13"/>
        <item t="default"/>
      </items>
    </pivotField>
    <pivotField showAll="0"/>
    <pivotField axis="axisRow" showAll="0" sortType="ascending">
      <items count="18">
        <item x="0"/>
        <item x="15"/>
        <item x="14"/>
        <item x="7"/>
        <item x="9"/>
        <item x="2"/>
        <item x="1"/>
        <item x="10"/>
        <item x="11"/>
        <item x="4"/>
        <item x="5"/>
        <item x="8"/>
        <item x="6"/>
        <item x="12"/>
        <item x="3"/>
        <item x="13"/>
        <item h="1" x="16"/>
        <item t="default"/>
      </items>
    </pivotField>
    <pivotField axis="axisPage" multipleItemSelectionAllowed="1" showAll="0" defaultSubtotal="0">
      <items count="53">
        <item x="0"/>
        <item x="6"/>
        <item x="4"/>
        <item x="2"/>
        <item x="5"/>
        <item h="1" x="1"/>
        <item x="3"/>
        <item m="1" x="26"/>
        <item m="1" x="31"/>
        <item m="1" x="37"/>
        <item m="1" x="43"/>
        <item m="1" x="46"/>
        <item m="1" x="29"/>
        <item m="1" x="10"/>
        <item m="1" x="33"/>
        <item m="1" x="14"/>
        <item m="1" x="39"/>
        <item m="1" x="16"/>
        <item m="1" x="40"/>
        <item m="1" x="42"/>
        <item m="1" x="18"/>
        <item m="1" x="45"/>
        <item m="1" x="19"/>
        <item m="1" x="48"/>
        <item m="1" x="21"/>
        <item m="1" x="50"/>
        <item m="1" x="22"/>
        <item m="1" x="51"/>
        <item m="1" x="24"/>
        <item m="1" x="27"/>
        <item m="1" x="8"/>
        <item m="1" x="28"/>
        <item m="1" x="9"/>
        <item m="1" x="32"/>
        <item m="1" x="11"/>
        <item m="1" x="35"/>
        <item m="1" x="13"/>
        <item m="1" x="38"/>
        <item m="1" x="23"/>
        <item m="1" x="52"/>
        <item m="1" x="25"/>
        <item m="1" x="17"/>
        <item m="1" x="41"/>
        <item m="1" x="44"/>
        <item m="1" x="30"/>
        <item m="1" x="47"/>
        <item m="1" x="34"/>
        <item m="1" x="20"/>
        <item m="1" x="12"/>
        <item m="1" x="49"/>
        <item m="1" x="36"/>
        <item m="1" x="15"/>
        <item x="7"/>
      </items>
    </pivotField>
    <pivotField axis="axisPage" multipleItemSelectionAllowed="1" showAll="0" defaultSubtotal="0">
      <items count="14">
        <item m="1" x="11"/>
        <item x="0"/>
        <item x="6"/>
        <item x="3"/>
        <item x="4"/>
        <item x="5"/>
        <item m="1" x="8"/>
        <item h="1" x="2"/>
        <item x="1"/>
        <item m="1" x="9"/>
        <item m="1" x="10"/>
        <item m="1" x="12"/>
        <item m="1" x="13"/>
        <item x="7"/>
      </items>
    </pivotField>
  </pivotFields>
  <rowFields count="1">
    <field x="6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4">
    <pageField fld="4" hier="-1"/>
    <pageField fld="2" hier="-1"/>
    <pageField fld="7" hier="-1"/>
    <pageField fld="8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Tabla dinámica10" cacheId="11" applyNumberFormats="0" applyBorderFormats="0" applyFontFormats="0" applyPatternFormats="0" applyAlignmentFormats="0" applyWidthHeightFormats="1" dataCaption="Valores" updatedVersion="5" minRefreshableVersion="3" useAutoFormatting="1" colGrandTotals="0" itemPrintTitles="1" createdVersion="5" indent="0" outline="1" outlineData="1" multipleFieldFilters="0" rowHeaderCaption="Jug_POT">
  <location ref="AF1:AI9" firstHeaderRow="1" firstDataRow="2" firstDataCol="2"/>
  <pivotFields count="7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outline="0" showAll="0" defaultSubtotal="0">
      <items count="6">
        <item x="0"/>
        <item x="3"/>
        <item x="4"/>
        <item x="1"/>
        <item x="2"/>
        <item h="1" x="5"/>
      </items>
    </pivotField>
    <pivotField axis="axisRow" showAll="0">
      <items count="7">
        <item x="0"/>
        <item x="2"/>
        <item x="1"/>
        <item x="3"/>
        <item x="4"/>
        <item x="5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/>
  </pivotFields>
  <rowFields count="2">
    <field x="3"/>
    <field x="4"/>
  </rowFields>
  <rowItems count="7">
    <i>
      <x/>
      <x/>
    </i>
    <i>
      <x v="1"/>
      <x v="4"/>
    </i>
    <i>
      <x v="2"/>
      <x v="2"/>
    </i>
    <i>
      <x v="3"/>
      <x v="2"/>
    </i>
    <i r="1">
      <x v="3"/>
    </i>
    <i>
      <x v="4"/>
      <x v="1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Tabla dinámica9" cacheId="1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S1:T6" firstHeaderRow="1" firstDataRow="1" firstDataCol="1"/>
  <pivotFields count="7">
    <pivotField dataField="1" showAll="0"/>
    <pivotField showAll="0"/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Tabla dinámica8" cacheId="1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G1:J7" firstHeaderRow="0" firstDataRow="1" firstDataCol="1"/>
  <pivotFields count="5">
    <pivotField dataField="1" showAll="0">
      <items count="16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t="default"/>
      </items>
    </pivotField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  <pivotField dataField="1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uenta de MatchID" fld="0" subtotal="count" baseField="0" baseItem="0"/>
    <dataField name="Suma de MaxMin" fld="4" baseField="2" baseItem="1"/>
    <dataField name="Suma de OcaF" fld="3" baseField="2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Taula dinàmica12" cacheId="22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_Rem">
  <location ref="T1:V22" firstHeaderRow="1" firstDataRow="2" firstDataCol="1"/>
  <pivotFields count="8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h="1" x="19"/>
        <item t="default"/>
      </items>
    </pivotField>
    <pivotField showAll="0"/>
    <pivotField showAll="0"/>
    <pivotField showAll="0"/>
    <pivotField showAll="0" defaultSubtotal="0"/>
  </pivotFields>
  <rowFields count="1">
    <field x="3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2">
    <i>
      <x/>
    </i>
    <i>
      <x v="1"/>
    </i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Taula dinàmica14" cacheId="9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_REM">
  <location ref="AA3:AC19" firstHeaderRow="1" firstDataRow="2" firstDataCol="1" rowPageCount="1" colPageCount="1"/>
  <pivotFields count="7">
    <pivotField dataField="1" showAll="0"/>
    <pivotField showAll="0"/>
    <pivotField axis="axisCol" showAll="0">
      <items count="4">
        <item x="0"/>
        <item x="2"/>
        <item x="1"/>
        <item t="default"/>
      </items>
    </pivotField>
    <pivotField axis="axisRow" showAll="0">
      <items count="16">
        <item x="1"/>
        <item x="11"/>
        <item x="7"/>
        <item x="2"/>
        <item x="13"/>
        <item x="3"/>
        <item x="12"/>
        <item x="8"/>
        <item x="6"/>
        <item x="14"/>
        <item x="5"/>
        <item x="9"/>
        <item x="4"/>
        <item x="10"/>
        <item h="1" x="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2"/>
  </colFields>
  <colItems count="2">
    <i>
      <x/>
    </i>
    <i>
      <x v="2"/>
    </i>
  </colItems>
  <pageFields count="1">
    <pageField fld="4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Taula dinàmica2" cacheId="23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 rowHeaderCaption="CAB_Pond">
  <location ref="AY1:AZ10" firstHeaderRow="1" firstDataRow="1" firstDataCol="1"/>
  <pivotFields count="7">
    <pivotField dataField="1" showAll="0"/>
    <pivotField showAll="0"/>
    <pivotField showAll="0"/>
    <pivotField showAll="0"/>
    <pivotField showAll="0"/>
    <pivotField showAll="0"/>
    <pivotField axis="axisRow" showAll="0">
      <items count="12">
        <item x="6"/>
        <item x="7"/>
        <item x="0"/>
        <item x="5"/>
        <item x="1"/>
        <item x="2"/>
        <item x="3"/>
        <item m="1" x="9"/>
        <item m="1" x="10"/>
        <item m="1" x="8"/>
        <item x="4"/>
        <item t="default"/>
      </items>
    </pivotField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10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Taula dinàmica1" cacheId="32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 rowHeaderCaption="CAB">
  <location ref="AU1:AW14" firstHeaderRow="0" firstDataRow="1" firstDataCol="1"/>
  <pivotFields count="4">
    <pivotField dataField="1" showAll="0"/>
    <pivotField dataField="1" showAll="0" defaultSubtotal="0"/>
    <pivotField showAll="0"/>
    <pivotField axis="axisRow" showAll="0" sortType="ascending">
      <items count="14">
        <item x="2"/>
        <item x="5"/>
        <item x="3"/>
        <item x="6"/>
        <item x="0"/>
        <item x="1"/>
        <item x="7"/>
        <item x="9"/>
        <item x="4"/>
        <item x="10"/>
        <item x="8"/>
        <item m="1" x="12"/>
        <item x="11"/>
        <item t="default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taotl_sobre" fld="1" subtotal="average" baseField="3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Taula dinàmica13" cacheId="8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E1:F11" firstHeaderRow="1" firstDataRow="1" firstDataCol="1"/>
  <pivotFields count="3">
    <pivotField dataField="1" showAll="0"/>
    <pivotField showAll="0"/>
    <pivotField axis="axisRow" showAll="0">
      <items count="10">
        <item x="7"/>
        <item x="2"/>
        <item x="3"/>
        <item x="1"/>
        <item x="4"/>
        <item x="5"/>
        <item x="6"/>
        <item x="8"/>
        <item x="0"/>
        <item t="default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Tabla dinámica3" cacheId="23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_Rem">
  <location ref="AY21:BA38" firstHeaderRow="1" firstDataRow="2" firstDataCol="1" rowPageCount="1" colPageCount="1"/>
  <pivotFields count="7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>
      <items count="17">
        <item x="0"/>
        <item x="10"/>
        <item x="13"/>
        <item x="5"/>
        <item x="9"/>
        <item x="1"/>
        <item x="8"/>
        <item x="6"/>
        <item x="14"/>
        <item x="3"/>
        <item x="4"/>
        <item x="2"/>
        <item x="11"/>
        <item x="12"/>
        <item x="7"/>
        <item h="1" x="15"/>
        <item t="default"/>
      </items>
    </pivotField>
    <pivotField showAll="0"/>
    <pivotField showAll="0"/>
    <pivotField axis="axisPage" showAll="0">
      <items count="12">
        <item x="6"/>
        <item x="7"/>
        <item x="0"/>
        <item x="5"/>
        <item x="1"/>
        <item x="2"/>
        <item x="3"/>
        <item m="1" x="9"/>
        <item m="1" x="10"/>
        <item m="1" x="8"/>
        <item x="4"/>
        <item t="default"/>
      </items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2"/>
  </colFields>
  <colItems count="2">
    <i>
      <x/>
    </i>
    <i>
      <x v="1"/>
    </i>
  </colItems>
  <pageFields count="1">
    <pageField fld="6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Taula dinàmica6" cacheId="3" applyNumberFormats="0" applyBorderFormats="0" applyFontFormats="0" applyPatternFormats="0" applyAlignmentFormats="0" applyWidthHeightFormats="1" dataCaption="Valors" updatedVersion="5" minRefreshableVersion="3" useAutoFormatting="1" colGrandTotals="0" itemPrintTitles="1" createdVersion="5" indent="0" outline="1" outlineData="1" multipleFieldFilters="0" rowHeaderCaption="ESP_Rem">
  <location ref="Y23:Z32" firstHeaderRow="1" firstDataRow="2" firstDataCol="1" rowPageCount="3" colPageCount="1"/>
  <pivotFields count="8">
    <pivotField dataField="1" showAll="0"/>
    <pivotField showAll="0"/>
    <pivotField axis="axisPage" showAll="0">
      <items count="5">
        <item x="2"/>
        <item x="1"/>
        <item x="0"/>
        <item x="3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multipleItemSelectionAllowed="1" showAll="0">
      <items count="21">
        <item x="1"/>
        <item x="11"/>
        <item x="14"/>
        <item x="12"/>
        <item x="13"/>
        <item x="5"/>
        <item x="0"/>
        <item x="3"/>
        <item x="2"/>
        <item x="10"/>
        <item x="4"/>
        <item x="7"/>
        <item x="6"/>
        <item x="16"/>
        <item x="8"/>
        <item x="17"/>
        <item x="9"/>
        <item x="15"/>
        <item x="19"/>
        <item h="1" x="18"/>
        <item t="default"/>
      </items>
    </pivotField>
    <pivotField axis="axisRow" showAll="0">
      <items count="8">
        <item x="2"/>
        <item x="3"/>
        <item x="5"/>
        <item x="0"/>
        <item x="6"/>
        <item x="4"/>
        <item x="1"/>
        <item t="default"/>
      </items>
    </pivotField>
    <pivotField axis="axisPage" showAll="0">
      <items count="19">
        <item x="0"/>
        <item x="15"/>
        <item x="7"/>
        <item x="8"/>
        <item x="4"/>
        <item x="5"/>
        <item x="1"/>
        <item x="9"/>
        <item x="2"/>
        <item x="13"/>
        <item x="6"/>
        <item x="14"/>
        <item x="3"/>
        <item x="11"/>
        <item x="12"/>
        <item x="10"/>
        <item x="17"/>
        <item x="16"/>
        <item t="default"/>
      </items>
    </pivotField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1">
    <i>
      <x v="1"/>
    </i>
  </colItems>
  <pageFields count="3">
    <pageField fld="6" hier="-1"/>
    <pageField fld="2" item="2" hier="-1"/>
    <pageField fld="4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Taula dinàmica5" cacheId="3" applyNumberFormats="0" applyBorderFormats="0" applyFontFormats="0" applyPatternFormats="0" applyAlignmentFormats="0" applyWidthHeightFormats="1" dataCaption="Valors" updatedVersion="5" minRefreshableVersion="3" useAutoFormatting="1" colGrandTotals="0" itemPrintTitles="1" createdVersion="5" indent="0" outline="1" outlineData="1" multipleFieldFilters="0" rowHeaderCaption="ANO_Rem">
  <location ref="S26:U43" firstHeaderRow="1" firstDataRow="2" firstDataCol="1" rowPageCount="2" colPageCount="1"/>
  <pivotFields count="8">
    <pivotField dataField="1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21">
        <item x="1"/>
        <item x="11"/>
        <item x="14"/>
        <item x="12"/>
        <item x="13"/>
        <item x="5"/>
        <item x="0"/>
        <item x="3"/>
        <item x="2"/>
        <item x="10"/>
        <item x="4"/>
        <item x="7"/>
        <item x="6"/>
        <item x="16"/>
        <item x="8"/>
        <item x="17"/>
        <item x="9"/>
        <item x="15"/>
        <item x="19"/>
        <item h="1" x="18"/>
        <item t="default"/>
      </items>
    </pivotField>
    <pivotField axis="axisPage" showAll="0">
      <items count="8">
        <item x="2"/>
        <item x="3"/>
        <item x="5"/>
        <item x="0"/>
        <item x="6"/>
        <item x="4"/>
        <item x="1"/>
        <item t="default"/>
      </items>
    </pivotField>
    <pivotField axis="axisPage" showAll="0">
      <items count="19">
        <item x="0"/>
        <item x="15"/>
        <item x="7"/>
        <item x="8"/>
        <item x="4"/>
        <item x="5"/>
        <item x="1"/>
        <item x="9"/>
        <item x="2"/>
        <item x="13"/>
        <item x="6"/>
        <item x="14"/>
        <item x="3"/>
        <item x="11"/>
        <item x="12"/>
        <item x="10"/>
        <item x="17"/>
        <item x="16"/>
        <item t="default"/>
      </items>
    </pivotField>
    <pivotField showAll="0"/>
  </pivotFields>
  <rowFields count="1">
    <field x="4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6"/>
    </i>
    <i t="grand">
      <x/>
    </i>
  </rowItems>
  <colFields count="1">
    <field x="3"/>
  </colFields>
  <colItems count="2">
    <i>
      <x/>
    </i>
    <i>
      <x v="1"/>
    </i>
  </colItems>
  <pageFields count="2">
    <pageField fld="6" hier="-1"/>
    <pageField fld="5" item="5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Taula dinàmica4" cacheId="3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 rowHeaderCaption="LAT_Extremo">
  <location ref="P26:Q45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axis="axisRow" showAll="0">
      <items count="19">
        <item x="0"/>
        <item x="15"/>
        <item x="7"/>
        <item x="8"/>
        <item x="4"/>
        <item x="5"/>
        <item x="1"/>
        <item x="9"/>
        <item x="2"/>
        <item x="13"/>
        <item x="6"/>
        <item x="14"/>
        <item x="3"/>
        <item x="11"/>
        <item x="12"/>
        <item x="10"/>
        <item x="17"/>
        <item x="16"/>
        <item t="default"/>
      </items>
    </pivotField>
    <pivotField showAll="0"/>
  </pivotFields>
  <rowFields count="1">
    <field x="6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Tabla dinámica13" cacheId="2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ESP_REM">
  <location ref="Y5:Z14" firstHeaderRow="1" firstDataRow="2" firstDataCol="1" rowPageCount="3" colPageCount="1"/>
  <pivotFields count="8">
    <pivotField dataField="1" showAll="0"/>
    <pivotField showAll="0"/>
    <pivotField axis="axisPage" multipleItemSelectionAllowed="1" showAll="0">
      <items count="5">
        <item h="1" x="2"/>
        <item h="1" x="1"/>
        <item x="0"/>
        <item h="1" x="3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21">
        <item x="1"/>
        <item x="11"/>
        <item x="14"/>
        <item x="12"/>
        <item x="13"/>
        <item x="5"/>
        <item x="0"/>
        <item x="3"/>
        <item x="2"/>
        <item x="10"/>
        <item x="4"/>
        <item x="7"/>
        <item x="6"/>
        <item x="16"/>
        <item x="8"/>
        <item x="17"/>
        <item x="9"/>
        <item x="15"/>
        <item x="18"/>
        <item x="19"/>
        <item t="default"/>
      </items>
    </pivotField>
    <pivotField axis="axisRow" outline="0" multipleItemSelectionAllowed="1" showAll="0" defaultSubtotal="0">
      <items count="8">
        <item x="1"/>
        <item x="4"/>
        <item x="2"/>
        <item x="3"/>
        <item x="0"/>
        <item x="5"/>
        <item x="6"/>
        <item h="1" x="7"/>
      </items>
    </pivotField>
    <pivotField axis="axisPage" multipleItemSelectionAllowed="1" showAll="0">
      <items count="19">
        <item x="0"/>
        <item x="7"/>
        <item x="8"/>
        <item x="4"/>
        <item x="5"/>
        <item x="1"/>
        <item x="9"/>
        <item x="2"/>
        <item x="13"/>
        <item x="6"/>
        <item x="3"/>
        <item x="11"/>
        <item x="12"/>
        <item x="10"/>
        <item h="1" x="16"/>
        <item x="14"/>
        <item x="15"/>
        <item x="17"/>
        <item t="default"/>
      </items>
    </pivotField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1">
    <i>
      <x v="1"/>
    </i>
  </colItems>
  <pageFields count="3">
    <pageField fld="6" hier="-1"/>
    <pageField fld="4" hier="-1"/>
    <pageField fld="2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Tabla dinámica12" cacheId="2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S4:U20" firstHeaderRow="1" firstDataRow="2" firstDataCol="1" rowPageCount="2" colPageCount="1"/>
  <pivotFields count="8">
    <pivotField dataField="1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21">
        <item x="1"/>
        <item x="11"/>
        <item x="14"/>
        <item x="12"/>
        <item x="13"/>
        <item x="5"/>
        <item x="0"/>
        <item x="3"/>
        <item x="2"/>
        <item x="10"/>
        <item x="4"/>
        <item x="7"/>
        <item x="6"/>
        <item x="16"/>
        <item x="8"/>
        <item x="17"/>
        <item x="9"/>
        <item x="15"/>
        <item x="18"/>
        <item x="19"/>
        <item t="default"/>
      </items>
    </pivotField>
    <pivotField axis="axisPage" outline="0" multipleItemSelectionAllowed="1" showAll="0" defaultSubtotal="0">
      <items count="8">
        <item h="1" x="1"/>
        <item h="1" x="4"/>
        <item h="1" x="2"/>
        <item h="1" x="3"/>
        <item h="1" x="0"/>
        <item h="1" x="5"/>
        <item x="6"/>
        <item h="1" x="7"/>
      </items>
    </pivotField>
    <pivotField axis="axisPage" multipleItemSelectionAllowed="1" showAll="0">
      <items count="19">
        <item x="0"/>
        <item x="7"/>
        <item x="8"/>
        <item x="4"/>
        <item x="5"/>
        <item x="1"/>
        <item x="9"/>
        <item x="2"/>
        <item x="13"/>
        <item x="6"/>
        <item x="3"/>
        <item x="11"/>
        <item x="12"/>
        <item x="10"/>
        <item h="1" x="16"/>
        <item x="14"/>
        <item x="15"/>
        <item x="17"/>
        <item t="default"/>
      </items>
    </pivotField>
    <pivotField showAll="0"/>
  </pivotFields>
  <rowFields count="1">
    <field x="4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6"/>
    </i>
    <i t="grand">
      <x/>
    </i>
  </rowItems>
  <colFields count="1">
    <field x="3"/>
  </colFields>
  <colItems count="2">
    <i>
      <x/>
    </i>
    <i>
      <x v="1"/>
    </i>
  </colItems>
  <pageFields count="2">
    <pageField fld="6" hier="-1"/>
    <pageField fld="5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Tabla dinámica11" cacheId="2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LAT_Extremo">
  <location ref="P3:Q21" firstHeaderRow="1" firstDataRow="1" firstDataCol="1" rowPageCount="1" colPageCount="1"/>
  <pivotFields count="8">
    <pivotField dataField="1" showAll="0"/>
    <pivotField showAll="0"/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axis="axisRow" showAll="0" sortType="ascending">
      <items count="19">
        <item x="0"/>
        <item x="15"/>
        <item x="7"/>
        <item x="8"/>
        <item x="4"/>
        <item x="5"/>
        <item x="1"/>
        <item x="9"/>
        <item x="2"/>
        <item x="13"/>
        <item x="6"/>
        <item x="14"/>
        <item x="3"/>
        <item x="11"/>
        <item x="12"/>
        <item x="10"/>
        <item x="17"/>
        <item h="1" x="16"/>
        <item t="default"/>
      </items>
    </pivotField>
    <pivotField showAll="0"/>
  </pivotFields>
  <rowFields count="1">
    <field x="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2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Taula dinàmica7" cacheId="4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P1:Q5" firstHeaderRow="1" firstDataRow="1" firstDataCol="1"/>
  <pivotFields count="8"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Recompte de Evento" fld="2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Taula dinàmica11" cacheId="7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BA16:BB23" firstHeaderRow="1" firstDataRow="1" firstDataCol="1"/>
  <pivotFields count="14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3"/>
        <item x="0"/>
        <item x="1"/>
        <item x="4"/>
        <item x="5"/>
        <item t="default"/>
      </items>
    </pivotField>
  </pivotFields>
  <rowFields count="1">
    <field x="1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Recompte de Evento" fld="2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Taula dinàmica10" cacheId="6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BA1:BB11" firstHeaderRow="1" firstDataRow="1" firstDataCol="1"/>
  <pivotFields count="3">
    <pivotField dataField="1" showAll="0"/>
    <pivotField showAll="0"/>
    <pivotField axis="axisRow" showAll="0">
      <items count="10">
        <item x="7"/>
        <item x="2"/>
        <item x="3"/>
        <item x="1"/>
        <item x="4"/>
        <item x="5"/>
        <item x="6"/>
        <item x="8"/>
        <item x="0"/>
        <item t="default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Taula dinàmica9" cacheId="5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P17:Q21" firstHeaderRow="1" firstDataRow="1" firstDataCol="1"/>
  <pivotFields count="4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Tabla dinámica3" cacheId="21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DEF_CAB">
  <location ref="AC1:AE19" firstHeaderRow="1" firstDataRow="2" firstDataCol="1"/>
  <pivotFields count="8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outline="0" showAll="0" defaultSubtotal="0"/>
    <pivotField showAll="0"/>
    <pivotField axis="axisRow" showAll="0">
      <items count="18">
        <item h="1" x="16"/>
        <item x="0"/>
        <item x="10"/>
        <item x="15"/>
        <item x="8"/>
        <item x="1"/>
        <item x="13"/>
        <item x="5"/>
        <item x="3"/>
        <item x="12"/>
        <item x="2"/>
        <item x="11"/>
        <item x="14"/>
        <item x="9"/>
        <item x="6"/>
        <item x="4"/>
        <item x="7"/>
        <item t="default"/>
      </items>
    </pivotField>
    <pivotField showAll="0"/>
    <pivotField showAll="0"/>
  </pivotFields>
  <rowFields count="1">
    <field x="5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Tabla dinámica4" cacheId="21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TEC">
  <location ref="AI3:AK19" firstHeaderRow="1" firstDataRow="2" firstDataCol="1" rowPageCount="1" colPageCount="1"/>
  <pivotFields count="8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outline="0" showAll="0" sortType="ascending" defaultSubtotal="0">
      <items count="15">
        <item x="1"/>
        <item x="13"/>
        <item x="6"/>
        <item x="7"/>
        <item x="10"/>
        <item x="3"/>
        <item x="0"/>
        <item x="4"/>
        <item x="8"/>
        <item x="5"/>
        <item x="2"/>
        <item x="9"/>
        <item x="11"/>
        <item x="12"/>
        <item h="1" x="14"/>
      </items>
    </pivotField>
    <pivotField showAll="0"/>
    <pivotField axis="axisPage" multipleItemSelectionAllowed="1" showAll="0" sortType="ascending">
      <items count="18">
        <item x="0"/>
        <item x="10"/>
        <item x="15"/>
        <item x="8"/>
        <item x="1"/>
        <item x="13"/>
        <item x="5"/>
        <item x="3"/>
        <item x="12"/>
        <item x="2"/>
        <item x="11"/>
        <item x="14"/>
        <item x="9"/>
        <item x="6"/>
        <item x="4"/>
        <item x="7"/>
        <item x="16"/>
        <item t="default"/>
      </items>
    </pivotField>
    <pivotField showAll="0"/>
    <pivotField showAll="0"/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2"/>
  </colFields>
  <colItems count="2">
    <i>
      <x/>
    </i>
    <i>
      <x v="1"/>
    </i>
  </colItems>
  <pageFields count="1">
    <pageField fld="5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Tabla dinámica2" cacheId="2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TEC_Pond">
  <location ref="S1:T9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9">
        <item m="1" x="7"/>
        <item x="3"/>
        <item x="6"/>
        <item x="5"/>
        <item x="2"/>
        <item x="4"/>
        <item x="1"/>
        <item x="0"/>
        <item t="default"/>
      </items>
    </pivotField>
  </pivotFields>
  <rowFields count="1">
    <field x="7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Tabla dinámica1" cacheId="3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TEC_Pond">
  <location ref="O1:Q10" firstHeaderRow="0" firstDataRow="1" firstDataCol="1"/>
  <pivotFields count="4">
    <pivotField dataField="1" showAll="0"/>
    <pivotField dataField="1" showAll="0" defaultSubtotal="0"/>
    <pivotField showAll="0"/>
    <pivotField axis="axisRow" showAll="0" sortType="ascending">
      <items count="10">
        <item x="0"/>
        <item x="2"/>
        <item x="1"/>
        <item x="6"/>
        <item x="3"/>
        <item m="1" x="8"/>
        <item x="5"/>
        <item x="4"/>
        <item x="7"/>
        <item t="default"/>
      </items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total_sobre" fld="1" subtotal="average" baseField="3" baseItem="4" numFmtId="169"/>
  </dataFields>
  <formats count="1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Tabla dinámica5" cacheId="21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TEC">
  <location ref="AN3:AQ37" firstHeaderRow="1" firstDataRow="2" firstDataCol="2"/>
  <pivotFields count="8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outline="0" showAll="0" sortType="descending" defaultSubtotal="0">
      <items count="15">
        <item h="1" x="14"/>
        <item x="12"/>
        <item x="11"/>
        <item x="9"/>
        <item x="2"/>
        <item x="5"/>
        <item x="8"/>
        <item x="4"/>
        <item x="0"/>
        <item x="3"/>
        <item x="10"/>
        <item x="7"/>
        <item x="6"/>
        <item x="13"/>
        <item x="1"/>
      </items>
    </pivotField>
    <pivotField showAll="0"/>
    <pivotField axis="axisRow" multipleItemSelectionAllowed="1" showAll="0" sortType="ascending">
      <items count="18">
        <item x="0"/>
        <item x="10"/>
        <item x="15"/>
        <item x="8"/>
        <item x="1"/>
        <item x="13"/>
        <item x="5"/>
        <item x="3"/>
        <item x="12"/>
        <item x="2"/>
        <item x="11"/>
        <item x="14"/>
        <item x="9"/>
        <item x="6"/>
        <item x="4"/>
        <item x="7"/>
        <item x="16"/>
        <item t="default"/>
      </items>
    </pivotField>
    <pivotField showAll="0"/>
    <pivotField showAll="0"/>
  </pivotFields>
  <rowFields count="2">
    <field x="3"/>
    <field x="5"/>
  </rowFields>
  <rowItems count="33"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 r="1">
      <x v="9"/>
    </i>
    <i>
      <x v="8"/>
      <x/>
    </i>
    <i>
      <x v="9"/>
      <x/>
    </i>
    <i>
      <x v="10"/>
      <x/>
    </i>
    <i>
      <x v="11"/>
      <x/>
    </i>
    <i r="1">
      <x v="14"/>
    </i>
    <i>
      <x v="12"/>
      <x/>
    </i>
    <i r="1">
      <x v="14"/>
    </i>
    <i>
      <x v="13"/>
      <x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Tabla dinámica15" cacheId="13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Res_POT">
  <location ref="AP3:AS22" firstHeaderRow="1" firstDataRow="2" firstDataCol="2" rowPageCount="1" colPageCount="1"/>
  <pivotFields count="8">
    <pivotField dataField="1" showAll="0"/>
    <pivotField showAll="0"/>
    <pivotField axis="axisCol" showAll="0">
      <items count="3">
        <item x="0"/>
        <item x="1"/>
        <item t="default"/>
      </items>
    </pivotField>
    <pivotField outline="0" showAll="0" defaultSubtotal="0">
      <items count="8">
        <item x="1"/>
        <item x="7"/>
        <item x="0"/>
        <item x="3"/>
        <item x="4"/>
        <item x="6"/>
        <item x="2"/>
        <item x="5"/>
      </items>
    </pivotField>
    <pivotField outline="0" showAll="0" defaultSubtotal="0">
      <items count="14">
        <item x="0"/>
        <item x="12"/>
        <item x="2"/>
        <item x="7"/>
        <item x="4"/>
        <item x="1"/>
        <item x="6"/>
        <item x="8"/>
        <item x="9"/>
        <item x="3"/>
        <item x="5"/>
        <item x="13"/>
        <item x="11"/>
        <item x="10"/>
      </items>
    </pivotField>
    <pivotField axis="axisRow" outline="0" showAll="0" defaultSubtotal="0">
      <items count="7">
        <item x="1"/>
        <item x="4"/>
        <item x="0"/>
        <item x="2"/>
        <item x="3"/>
        <item x="5"/>
        <item h="1" x="6"/>
      </items>
    </pivotField>
    <pivotField axis="axisRow" showAll="0">
      <items count="9">
        <item x="0"/>
        <item x="4"/>
        <item x="3"/>
        <item x="5"/>
        <item x="1"/>
        <item x="2"/>
        <item x="7"/>
        <item x="6"/>
        <item t="default"/>
      </items>
    </pivotField>
    <pivotField axis="axisPage" multipleItemSelectionAllowed="1" showAll="0" sortType="ascending">
      <items count="7">
        <item x="1"/>
        <item x="0"/>
        <item x="3"/>
        <item x="4"/>
        <item x="2"/>
        <item h="1" x="5"/>
        <item t="default"/>
      </items>
    </pivotField>
  </pivotFields>
  <rowFields count="2">
    <field x="5"/>
    <field x="6"/>
  </rowFields>
  <rowItems count="1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  <x/>
    </i>
    <i>
      <x v="2"/>
      <x/>
    </i>
    <i r="1">
      <x v="4"/>
    </i>
    <i>
      <x v="3"/>
      <x/>
    </i>
    <i r="1">
      <x v="2"/>
    </i>
    <i r="1">
      <x v="5"/>
    </i>
    <i>
      <x v="4"/>
      <x/>
    </i>
    <i r="1">
      <x v="5"/>
    </i>
    <i>
      <x v="5"/>
      <x/>
    </i>
    <i r="1">
      <x v="3"/>
    </i>
    <i t="grand">
      <x/>
    </i>
  </rowItems>
  <colFields count="1">
    <field x="2"/>
  </colFields>
  <colItems count="2">
    <i>
      <x/>
    </i>
    <i t="grand">
      <x/>
    </i>
  </colItems>
  <pageFields count="1">
    <pageField fld="7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Tabla dinámica14" cacheId="13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Def_POT">
  <location ref="AK3:AN29" firstHeaderRow="1" firstDataRow="2" firstDataCol="2" rowPageCount="1" colPageCount="1"/>
  <pivotFields count="8">
    <pivotField dataField="1" showAll="0"/>
    <pivotField showAll="0"/>
    <pivotField axis="axisCol" showAll="0">
      <items count="3">
        <item x="0"/>
        <item x="1"/>
        <item t="default"/>
      </items>
    </pivotField>
    <pivotField axis="axisRow" outline="0" showAll="0" defaultSubtotal="0">
      <items count="8">
        <item x="1"/>
        <item x="7"/>
        <item x="0"/>
        <item x="3"/>
        <item x="4"/>
        <item x="6"/>
        <item x="2"/>
        <item h="1" x="5"/>
      </items>
    </pivotField>
    <pivotField axis="axisRow" outline="0" showAll="0" defaultSubtotal="0">
      <items count="14">
        <item x="0"/>
        <item x="12"/>
        <item x="2"/>
        <item x="7"/>
        <item x="4"/>
        <item x="1"/>
        <item x="6"/>
        <item x="8"/>
        <item x="9"/>
        <item x="3"/>
        <item x="5"/>
        <item x="13"/>
        <item x="11"/>
        <item x="10"/>
      </items>
    </pivotField>
    <pivotField outline="0" showAll="0" defaultSubtotal="0">
      <items count="7">
        <item x="1"/>
        <item x="4"/>
        <item x="0"/>
        <item x="2"/>
        <item x="3"/>
        <item x="5"/>
        <item x="6"/>
      </items>
    </pivotField>
    <pivotField showAll="0">
      <items count="9">
        <item x="0"/>
        <item x="4"/>
        <item x="3"/>
        <item x="5"/>
        <item x="1"/>
        <item x="2"/>
        <item x="7"/>
        <item x="6"/>
        <item t="default"/>
      </items>
    </pivotField>
    <pivotField axis="axisPage" multipleItemSelectionAllowed="1" showAll="0" sortType="ascending">
      <items count="7">
        <item x="1"/>
        <item x="0"/>
        <item x="3"/>
        <item x="4"/>
        <item x="2"/>
        <item h="1" x="5"/>
        <item t="default"/>
      </items>
    </pivotField>
  </pivotFields>
  <rowFields count="2">
    <field x="3"/>
    <field x="4"/>
  </rowFields>
  <rowItems count="2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  <x/>
    </i>
    <i r="1">
      <x v="4"/>
    </i>
    <i>
      <x v="2"/>
      <x/>
    </i>
    <i>
      <x v="3"/>
      <x/>
    </i>
    <i>
      <x v="4"/>
      <x/>
    </i>
    <i r="1">
      <x v="2"/>
    </i>
    <i>
      <x v="5"/>
      <x/>
    </i>
    <i r="1">
      <x v="9"/>
    </i>
    <i>
      <x v="6"/>
      <x/>
    </i>
    <i r="1">
      <x v="5"/>
    </i>
    <i r="1">
      <x v="9"/>
    </i>
    <i t="grand">
      <x/>
    </i>
  </rowItems>
  <colFields count="1">
    <field x="2"/>
  </colFields>
  <colItems count="2">
    <i>
      <x/>
    </i>
    <i t="grand">
      <x/>
    </i>
  </colItems>
  <pageFields count="1">
    <pageField fld="7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Tabla dinámica13" cacheId="13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Def_POT">
  <location ref="AD3:AI10" firstHeaderRow="1" firstDataRow="2" firstDataCol="4" rowPageCount="1" colPageCount="1"/>
  <pivotFields count="8">
    <pivotField dataField="1" showAll="0"/>
    <pivotField showAll="0"/>
    <pivotField axis="axisCol" showAll="0">
      <items count="3">
        <item x="0"/>
        <item x="1"/>
        <item t="default"/>
      </items>
    </pivotField>
    <pivotField axis="axisRow" outline="0" showAll="0" defaultSubtotal="0">
      <items count="8">
        <item h="1" x="1"/>
        <item x="7"/>
        <item x="0"/>
        <item x="3"/>
        <item x="4"/>
        <item x="6"/>
        <item x="2"/>
        <item x="5"/>
      </items>
    </pivotField>
    <pivotField axis="axisRow" outline="0" showAll="0" defaultSubtotal="0">
      <items count="14">
        <item h="1" x="0"/>
        <item x="12"/>
        <item x="2"/>
        <item x="7"/>
        <item x="4"/>
        <item x="1"/>
        <item x="6"/>
        <item x="8"/>
        <item x="9"/>
        <item x="3"/>
        <item x="5"/>
        <item x="13"/>
        <item x="11"/>
        <item h="1" x="10"/>
      </items>
    </pivotField>
    <pivotField axis="axisRow" outline="0" showAll="0" defaultSubtotal="0">
      <items count="7">
        <item x="1"/>
        <item x="4"/>
        <item x="0"/>
        <item x="2"/>
        <item x="3"/>
        <item x="5"/>
        <item x="6"/>
      </items>
    </pivotField>
    <pivotField axis="axisRow" showAll="0">
      <items count="9">
        <item x="0"/>
        <item x="4"/>
        <item x="3"/>
        <item x="5"/>
        <item x="1"/>
        <item x="2"/>
        <item x="7"/>
        <item x="6"/>
        <item t="default"/>
      </items>
    </pivotField>
    <pivotField axis="axisPage" multipleItemSelectionAllowed="1" showAll="0" sortType="ascending">
      <items count="7">
        <item x="1"/>
        <item x="0"/>
        <item x="3"/>
        <item x="4"/>
        <item x="2"/>
        <item h="1" x="5"/>
        <item t="default"/>
      </items>
    </pivotField>
  </pivotFields>
  <rowFields count="4">
    <field x="3"/>
    <field x="5"/>
    <field x="4"/>
    <field x="6"/>
  </rowFields>
  <rowItems count="6">
    <i>
      <x v="1"/>
      <x v="2"/>
      <x v="4"/>
      <x v="4"/>
    </i>
    <i>
      <x v="4"/>
      <x v="5"/>
      <x v="2"/>
      <x v="3"/>
    </i>
    <i>
      <x v="5"/>
      <x v="4"/>
      <x v="9"/>
      <x v="5"/>
    </i>
    <i>
      <x v="6"/>
      <x v="3"/>
      <x v="5"/>
      <x v="5"/>
    </i>
    <i r="2">
      <x v="9"/>
      <x v="2"/>
    </i>
    <i t="grand">
      <x/>
    </i>
  </rowItems>
  <colFields count="1">
    <field x="2"/>
  </colFields>
  <colItems count="2">
    <i>
      <x/>
    </i>
    <i t="grand">
      <x/>
    </i>
  </colItems>
  <pageFields count="1">
    <pageField fld="7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Tabla dinámica12" cacheId="1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T1:U7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7">
        <item x="1"/>
        <item x="0"/>
        <item x="3"/>
        <item x="4"/>
        <item x="2"/>
        <item h="1" x="5"/>
        <item t="default"/>
      </items>
    </pivotField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Tabla dinámica11" cacheId="1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P1:R8" firstHeaderRow="0" firstDataRow="1" firstDataCol="1"/>
  <pivotFields count="5">
    <pivotField showAll="0"/>
    <pivotField showAll="0"/>
    <pivotField axis="axisRow" showAll="0">
      <items count="8">
        <item x="0"/>
        <item x="1"/>
        <item x="2"/>
        <item x="5"/>
        <item x="3"/>
        <item x="4"/>
        <item h="1" x="6"/>
        <item t="default"/>
      </items>
    </pivotField>
    <pivotField dataField="1" showAll="0"/>
    <pivotField dataField="1"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OcaFRival" fld="3" baseField="2" baseItem="0"/>
    <dataField name="Suma de MaxMin" fld="4" baseField="2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6" Type="http://schemas.openxmlformats.org/officeDocument/2006/relationships/pivotTable" Target="../pivotTables/pivotTable21.xml"/><Relationship Id="rId5" Type="http://schemas.openxmlformats.org/officeDocument/2006/relationships/pivotTable" Target="../pivotTables/pivotTable20.xml"/><Relationship Id="rId4" Type="http://schemas.openxmlformats.org/officeDocument/2006/relationships/pivotTable" Target="../pivotTables/pivotTable19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pivotTable" Target="../pivotTables/pivotTable24.xml"/><Relationship Id="rId7" Type="http://schemas.openxmlformats.org/officeDocument/2006/relationships/pivotTable" Target="../pivotTables/pivotTable28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6" Type="http://schemas.openxmlformats.org/officeDocument/2006/relationships/pivotTable" Target="../pivotTables/pivotTable27.xml"/><Relationship Id="rId5" Type="http://schemas.openxmlformats.org/officeDocument/2006/relationships/pivotTable" Target="../pivotTables/pivotTable26.xml"/><Relationship Id="rId4" Type="http://schemas.openxmlformats.org/officeDocument/2006/relationships/pivotTable" Target="../pivotTables/pivotTable2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2.xml"/><Relationship Id="rId1" Type="http://schemas.openxmlformats.org/officeDocument/2006/relationships/pivotTable" Target="../pivotTables/pivotTable3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4.xml"/><Relationship Id="rId1" Type="http://schemas.openxmlformats.org/officeDocument/2006/relationships/pivotTable" Target="../pivotTables/pivotTable3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7.xml"/><Relationship Id="rId2" Type="http://schemas.openxmlformats.org/officeDocument/2006/relationships/pivotTable" Target="../pivotTables/pivotTable36.xml"/><Relationship Id="rId1" Type="http://schemas.openxmlformats.org/officeDocument/2006/relationships/pivotTable" Target="../pivotTables/pivotTable3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0.xml"/><Relationship Id="rId2" Type="http://schemas.openxmlformats.org/officeDocument/2006/relationships/pivotTable" Target="../pivotTables/pivotTable39.xml"/><Relationship Id="rId1" Type="http://schemas.openxmlformats.org/officeDocument/2006/relationships/pivotTable" Target="../pivotTables/pivotTable3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4.xml"/><Relationship Id="rId2" Type="http://schemas.openxmlformats.org/officeDocument/2006/relationships/pivotTable" Target="../pivotTables/pivotTable43.xml"/><Relationship Id="rId1" Type="http://schemas.openxmlformats.org/officeDocument/2006/relationships/pivotTable" Target="../pivotTables/pivotTable42.xml"/><Relationship Id="rId5" Type="http://schemas.openxmlformats.org/officeDocument/2006/relationships/pivotTable" Target="../pivotTables/pivotTable46.xml"/><Relationship Id="rId4" Type="http://schemas.openxmlformats.org/officeDocument/2006/relationships/pivotTable" Target="../pivotTables/pivotTable4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9.xml"/><Relationship Id="rId7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48.xml"/><Relationship Id="rId1" Type="http://schemas.openxmlformats.org/officeDocument/2006/relationships/pivotTable" Target="../pivotTables/pivotTable47.xml"/><Relationship Id="rId6" Type="http://schemas.openxmlformats.org/officeDocument/2006/relationships/pivotTable" Target="../pivotTables/pivotTable52.xml"/><Relationship Id="rId5" Type="http://schemas.openxmlformats.org/officeDocument/2006/relationships/pivotTable" Target="../pivotTables/pivotTable51.xml"/><Relationship Id="rId4" Type="http://schemas.openxmlformats.org/officeDocument/2006/relationships/pivotTable" Target="../pivotTables/pivotTable5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5.xml"/><Relationship Id="rId2" Type="http://schemas.openxmlformats.org/officeDocument/2006/relationships/pivotTable" Target="../pivotTables/pivotTable54.xml"/><Relationship Id="rId1" Type="http://schemas.openxmlformats.org/officeDocument/2006/relationships/pivotTable" Target="../pivotTables/pivotTable53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5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9.xml"/><Relationship Id="rId2" Type="http://schemas.openxmlformats.org/officeDocument/2006/relationships/pivotTable" Target="../pivotTables/pivotTable58.xml"/><Relationship Id="rId1" Type="http://schemas.openxmlformats.org/officeDocument/2006/relationships/pivotTable" Target="../pivotTables/pivotTable57.xml"/><Relationship Id="rId5" Type="http://schemas.openxmlformats.org/officeDocument/2006/relationships/pivotTable" Target="../pivotTables/pivotTable61.xml"/><Relationship Id="rId4" Type="http://schemas.openxmlformats.org/officeDocument/2006/relationships/pivotTable" Target="../pivotTables/pivotTable60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4.xml"/><Relationship Id="rId2" Type="http://schemas.openxmlformats.org/officeDocument/2006/relationships/pivotTable" Target="../pivotTables/pivotTable63.xml"/><Relationship Id="rId1" Type="http://schemas.openxmlformats.org/officeDocument/2006/relationships/pivotTable" Target="../pivotTables/pivotTable62.xml"/><Relationship Id="rId6" Type="http://schemas.openxmlformats.org/officeDocument/2006/relationships/printerSettings" Target="../printerSettings/printerSettings7.bin"/><Relationship Id="rId5" Type="http://schemas.openxmlformats.org/officeDocument/2006/relationships/pivotTable" Target="../pivotTables/pivotTable66.xml"/><Relationship Id="rId4" Type="http://schemas.openxmlformats.org/officeDocument/2006/relationships/pivotTable" Target="../pivotTables/pivotTable6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O847"/>
  <sheetViews>
    <sheetView topLeftCell="M1" workbookViewId="0">
      <selection activeCell="Z1" sqref="Z1"/>
    </sheetView>
  </sheetViews>
  <sheetFormatPr baseColWidth="10" defaultColWidth="11.42578125" defaultRowHeight="15" x14ac:dyDescent="0.25"/>
  <cols>
    <col min="1" max="1" width="10" bestFit="1" customWidth="1"/>
    <col min="2" max="2" width="7.42578125" bestFit="1" customWidth="1"/>
    <col min="3" max="3" width="6.42578125" bestFit="1" customWidth="1"/>
    <col min="4" max="4" width="9.42578125" bestFit="1" customWidth="1"/>
    <col min="5" max="6" width="8.42578125" bestFit="1" customWidth="1"/>
    <col min="7" max="7" width="16.5703125" bestFit="1" customWidth="1"/>
    <col min="15" max="15" width="14.42578125" customWidth="1"/>
    <col min="16" max="17" width="8" customWidth="1"/>
    <col min="18" max="18" width="14.42578125" customWidth="1"/>
    <col min="19" max="19" width="8.28515625" customWidth="1"/>
    <col min="20" max="20" width="19" bestFit="1" customWidth="1"/>
    <col min="29" max="29" width="18" bestFit="1" customWidth="1"/>
    <col min="30" max="30" width="11.85546875" customWidth="1"/>
    <col min="31" max="31" width="10.28515625" bestFit="1" customWidth="1"/>
    <col min="32" max="32" width="6.42578125" customWidth="1"/>
    <col min="33" max="33" width="11" bestFit="1" customWidth="1"/>
  </cols>
  <sheetData>
    <row r="1" spans="1:41" x14ac:dyDescent="0.25">
      <c r="A1" t="s">
        <v>45</v>
      </c>
      <c r="B1" t="s">
        <v>46</v>
      </c>
      <c r="C1" t="s">
        <v>10</v>
      </c>
      <c r="D1" t="s">
        <v>101</v>
      </c>
      <c r="E1" t="s">
        <v>102</v>
      </c>
      <c r="F1" t="s">
        <v>103</v>
      </c>
      <c r="G1" t="s">
        <v>104</v>
      </c>
      <c r="J1" t="s">
        <v>65</v>
      </c>
      <c r="K1" t="s">
        <v>244</v>
      </c>
      <c r="L1" t="s">
        <v>105</v>
      </c>
      <c r="M1" t="s">
        <v>106</v>
      </c>
      <c r="O1" s="3" t="s">
        <v>107</v>
      </c>
      <c r="P1" t="s">
        <v>55</v>
      </c>
      <c r="R1" s="3" t="s">
        <v>107</v>
      </c>
      <c r="S1" t="s">
        <v>108</v>
      </c>
      <c r="T1" t="s">
        <v>246</v>
      </c>
      <c r="V1" s="13">
        <f>SUMPRODUCT(V3:V13,W3:W13)/W1</f>
        <v>2.6371158392434988</v>
      </c>
      <c r="W1">
        <f>SUM(W3:W13)</f>
        <v>846</v>
      </c>
      <c r="X1">
        <f>SUM(X3:X13)</f>
        <v>99</v>
      </c>
      <c r="Y1" s="14">
        <f>X1/W1</f>
        <v>0.11702127659574468</v>
      </c>
      <c r="Z1" s="14">
        <f>Y1/V1</f>
        <v>4.4374719856566561E-2</v>
      </c>
      <c r="AA1" s="14">
        <f>SUMPRODUCT(W3:W13,AA3:AA13)/W1</f>
        <v>3.8679351063829785</v>
      </c>
    </row>
    <row r="2" spans="1:41" x14ac:dyDescent="0.25">
      <c r="A2">
        <v>620259626</v>
      </c>
      <c r="B2">
        <v>48</v>
      </c>
      <c r="C2" t="s">
        <v>4</v>
      </c>
      <c r="D2">
        <v>7</v>
      </c>
      <c r="E2">
        <v>6</v>
      </c>
      <c r="F2">
        <v>4</v>
      </c>
      <c r="G2">
        <v>4</v>
      </c>
      <c r="J2">
        <v>10765450</v>
      </c>
      <c r="K2" s="38">
        <v>39681</v>
      </c>
      <c r="L2">
        <v>2</v>
      </c>
      <c r="M2">
        <v>4</v>
      </c>
      <c r="N2" s="38"/>
      <c r="O2" s="4">
        <v>2</v>
      </c>
      <c r="P2" s="5">
        <v>47</v>
      </c>
      <c r="Q2" s="5"/>
      <c r="R2" s="4">
        <v>2</v>
      </c>
      <c r="S2" s="5">
        <v>559</v>
      </c>
      <c r="T2" s="29">
        <v>39271.434704830055</v>
      </c>
      <c r="V2" s="8" t="s">
        <v>109</v>
      </c>
      <c r="W2" s="8" t="s">
        <v>61</v>
      </c>
      <c r="X2" s="8" t="s">
        <v>55</v>
      </c>
      <c r="Y2" s="8" t="s">
        <v>22</v>
      </c>
      <c r="Z2" s="8" t="s">
        <v>110</v>
      </c>
      <c r="AA2" s="8" t="s">
        <v>89</v>
      </c>
      <c r="AC2" s="3" t="s">
        <v>104</v>
      </c>
      <c r="AD2" t="s">
        <v>75</v>
      </c>
    </row>
    <row r="3" spans="1:41" x14ac:dyDescent="0.25">
      <c r="A3">
        <v>620447373</v>
      </c>
      <c r="B3">
        <v>28</v>
      </c>
      <c r="C3" t="s">
        <v>4</v>
      </c>
      <c r="D3">
        <v>6</v>
      </c>
      <c r="E3">
        <v>6</v>
      </c>
      <c r="F3">
        <v>4</v>
      </c>
      <c r="J3">
        <v>10765935</v>
      </c>
      <c r="K3" s="38">
        <v>30313</v>
      </c>
      <c r="L3">
        <v>2</v>
      </c>
      <c r="M3">
        <v>4</v>
      </c>
      <c r="N3" s="38"/>
      <c r="O3" s="4">
        <v>3</v>
      </c>
      <c r="P3" s="5">
        <v>7</v>
      </c>
      <c r="Q3" s="5"/>
      <c r="R3" s="4">
        <v>3</v>
      </c>
      <c r="S3" s="5">
        <v>54</v>
      </c>
      <c r="T3" s="29">
        <v>39080.148148148146</v>
      </c>
      <c r="V3">
        <v>2</v>
      </c>
      <c r="W3">
        <f>VLOOKUP(V3,$R$2:$S$15,2,FALSE)</f>
        <v>559</v>
      </c>
      <c r="X3">
        <f>VLOOKUP(V3,$O$2:$P$15,2,FALSE)</f>
        <v>47</v>
      </c>
      <c r="Y3" s="14">
        <f>X3/W3</f>
        <v>8.4078711985688726E-2</v>
      </c>
      <c r="Z3" s="14">
        <f>Y3/V3</f>
        <v>4.2039355992844363E-2</v>
      </c>
      <c r="AA3" s="14">
        <f>VLOOKUP(V3,$R$2:$T$15,3,FALSE)/10000</f>
        <v>3.9271434704830055</v>
      </c>
    </row>
    <row r="4" spans="1:41" x14ac:dyDescent="0.25">
      <c r="A4">
        <v>11218773</v>
      </c>
      <c r="B4">
        <v>33</v>
      </c>
      <c r="C4" t="s">
        <v>6</v>
      </c>
      <c r="D4">
        <v>7</v>
      </c>
      <c r="E4">
        <v>6</v>
      </c>
      <c r="F4">
        <v>4</v>
      </c>
      <c r="G4">
        <v>4</v>
      </c>
      <c r="J4">
        <v>10766025</v>
      </c>
      <c r="K4" s="38">
        <v>34190</v>
      </c>
      <c r="L4">
        <v>1</v>
      </c>
      <c r="M4">
        <v>2</v>
      </c>
      <c r="N4" s="38"/>
      <c r="O4" s="4">
        <v>4</v>
      </c>
      <c r="P4" s="5">
        <v>41</v>
      </c>
      <c r="Q4" s="5"/>
      <c r="R4" s="4">
        <v>4</v>
      </c>
      <c r="S4" s="5">
        <v>223</v>
      </c>
      <c r="T4" s="29">
        <v>36996.040358744394</v>
      </c>
      <c r="V4">
        <v>3</v>
      </c>
      <c r="W4">
        <f t="shared" ref="W4:W7" si="0">VLOOKUP(V4,$R$2:$S$15,2,FALSE)</f>
        <v>54</v>
      </c>
      <c r="X4">
        <f t="shared" ref="X4:X7" si="1">VLOOKUP(V4,$O$2:$P$15,2,FALSE)</f>
        <v>7</v>
      </c>
      <c r="Y4" s="14">
        <f t="shared" ref="Y4:Y7" si="2">X4/W4</f>
        <v>0.12962962962962962</v>
      </c>
      <c r="Z4" s="14">
        <f t="shared" ref="Z4:Z13" si="3">Y4/V4</f>
        <v>4.3209876543209874E-2</v>
      </c>
      <c r="AA4" s="14">
        <f t="shared" ref="AA4:AA7" si="4">VLOOKUP(V4,$R$2:$T$15,3,FALSE)/10000</f>
        <v>3.9080148148148144</v>
      </c>
      <c r="AC4" s="3" t="s">
        <v>49</v>
      </c>
      <c r="AE4" s="3" t="s">
        <v>55</v>
      </c>
    </row>
    <row r="5" spans="1:41" x14ac:dyDescent="0.25">
      <c r="A5">
        <v>11224319</v>
      </c>
      <c r="B5">
        <v>41</v>
      </c>
      <c r="C5" t="s">
        <v>6</v>
      </c>
      <c r="D5">
        <v>5</v>
      </c>
      <c r="E5">
        <v>6</v>
      </c>
      <c r="F5">
        <v>4</v>
      </c>
      <c r="G5">
        <v>6</v>
      </c>
      <c r="J5">
        <v>10910050</v>
      </c>
      <c r="K5" s="38">
        <v>35209</v>
      </c>
      <c r="L5">
        <v>1</v>
      </c>
      <c r="M5">
        <v>2</v>
      </c>
      <c r="N5" s="38"/>
      <c r="O5" s="4">
        <v>6</v>
      </c>
      <c r="P5" s="5">
        <v>4</v>
      </c>
      <c r="Q5" s="5"/>
      <c r="R5" s="4">
        <v>5</v>
      </c>
      <c r="S5" s="5">
        <v>1</v>
      </c>
      <c r="T5" s="29">
        <v>44575</v>
      </c>
      <c r="V5">
        <v>4</v>
      </c>
      <c r="W5">
        <f t="shared" si="0"/>
        <v>223</v>
      </c>
      <c r="X5">
        <f t="shared" si="1"/>
        <v>41</v>
      </c>
      <c r="Y5" s="14">
        <f t="shared" si="2"/>
        <v>0.18385650224215247</v>
      </c>
      <c r="Z5" s="14">
        <f t="shared" si="3"/>
        <v>4.5964125560538117E-2</v>
      </c>
      <c r="AA5" s="14">
        <f t="shared" si="4"/>
        <v>3.6996040358744393</v>
      </c>
      <c r="AC5" s="3" t="s">
        <v>102</v>
      </c>
      <c r="AD5" s="3" t="s">
        <v>101</v>
      </c>
      <c r="AE5" t="s">
        <v>4</v>
      </c>
      <c r="AF5" t="s">
        <v>6</v>
      </c>
      <c r="AG5" t="s">
        <v>113</v>
      </c>
      <c r="AH5" t="s">
        <v>22</v>
      </c>
      <c r="AK5" t="s">
        <v>102</v>
      </c>
      <c r="AL5" t="s">
        <v>101</v>
      </c>
      <c r="AM5" t="s">
        <v>4</v>
      </c>
      <c r="AN5" t="s">
        <v>6</v>
      </c>
      <c r="AO5" t="s">
        <v>22</v>
      </c>
    </row>
    <row r="6" spans="1:41" x14ac:dyDescent="0.25">
      <c r="A6">
        <v>11228949</v>
      </c>
      <c r="B6">
        <v>52</v>
      </c>
      <c r="C6" t="s">
        <v>6</v>
      </c>
      <c r="D6">
        <v>6</v>
      </c>
      <c r="E6">
        <v>6</v>
      </c>
      <c r="F6">
        <v>4</v>
      </c>
      <c r="G6">
        <v>6</v>
      </c>
      <c r="J6">
        <v>10910071</v>
      </c>
      <c r="K6" s="38">
        <v>30313</v>
      </c>
      <c r="L6">
        <v>1</v>
      </c>
      <c r="M6">
        <v>2</v>
      </c>
      <c r="N6" s="38"/>
      <c r="O6" s="4" t="s">
        <v>113</v>
      </c>
      <c r="P6" s="5">
        <v>65</v>
      </c>
      <c r="Q6" s="5"/>
      <c r="R6" s="4">
        <v>6</v>
      </c>
      <c r="S6" s="5">
        <v>9</v>
      </c>
      <c r="T6" s="29">
        <v>40553.222222222219</v>
      </c>
      <c r="V6">
        <v>5</v>
      </c>
      <c r="W6">
        <f t="shared" si="0"/>
        <v>1</v>
      </c>
      <c r="X6">
        <v>0</v>
      </c>
      <c r="Y6" s="14">
        <f t="shared" si="2"/>
        <v>0</v>
      </c>
      <c r="Z6" s="14">
        <f t="shared" si="3"/>
        <v>0</v>
      </c>
      <c r="AA6" s="14">
        <f t="shared" si="4"/>
        <v>4.4574999999999996</v>
      </c>
      <c r="AC6" s="4">
        <v>0</v>
      </c>
      <c r="AD6" s="4">
        <v>3</v>
      </c>
      <c r="AE6" s="5"/>
      <c r="AF6" s="5">
        <v>3</v>
      </c>
      <c r="AG6" s="5"/>
      <c r="AH6" s="13">
        <f>AE6/(AE6+AF6)</f>
        <v>0</v>
      </c>
      <c r="AK6">
        <v>0</v>
      </c>
      <c r="AL6">
        <v>3</v>
      </c>
      <c r="AN6">
        <v>3</v>
      </c>
      <c r="AO6" s="13">
        <v>0</v>
      </c>
    </row>
    <row r="7" spans="1:41" x14ac:dyDescent="0.25">
      <c r="A7">
        <v>11233850</v>
      </c>
      <c r="B7">
        <v>51</v>
      </c>
      <c r="C7" t="s">
        <v>6</v>
      </c>
      <c r="D7">
        <v>6</v>
      </c>
      <c r="E7">
        <v>3</v>
      </c>
      <c r="F7">
        <v>4</v>
      </c>
      <c r="G7">
        <v>6</v>
      </c>
      <c r="J7">
        <v>10910084</v>
      </c>
      <c r="K7" s="38">
        <v>35209</v>
      </c>
      <c r="L7">
        <v>1</v>
      </c>
      <c r="M7">
        <v>2</v>
      </c>
      <c r="N7" s="38"/>
      <c r="O7" s="4" t="s">
        <v>20</v>
      </c>
      <c r="P7" s="5">
        <v>164</v>
      </c>
      <c r="R7" s="4" t="s">
        <v>113</v>
      </c>
      <c r="S7" s="5"/>
      <c r="T7" s="29"/>
      <c r="V7">
        <v>6</v>
      </c>
      <c r="W7">
        <f t="shared" si="0"/>
        <v>9</v>
      </c>
      <c r="X7">
        <f t="shared" si="1"/>
        <v>4</v>
      </c>
      <c r="Y7" s="14">
        <f t="shared" si="2"/>
        <v>0.44444444444444442</v>
      </c>
      <c r="Z7" s="14">
        <f t="shared" si="3"/>
        <v>7.407407407407407E-2</v>
      </c>
      <c r="AA7" s="14">
        <f t="shared" si="4"/>
        <v>4.0553222222222223</v>
      </c>
      <c r="AD7" s="4">
        <v>4</v>
      </c>
      <c r="AE7" s="5"/>
      <c r="AF7" s="5">
        <v>1</v>
      </c>
      <c r="AG7" s="5"/>
      <c r="AH7" s="13">
        <f t="shared" ref="AH7:AH51" si="5">AE7/(AE7+AF7)</f>
        <v>0</v>
      </c>
      <c r="AL7">
        <v>4</v>
      </c>
      <c r="AN7">
        <v>1</v>
      </c>
      <c r="AO7" s="13">
        <v>0</v>
      </c>
    </row>
    <row r="8" spans="1:41" x14ac:dyDescent="0.25">
      <c r="A8">
        <v>11234121</v>
      </c>
      <c r="B8">
        <v>25</v>
      </c>
      <c r="C8" t="s">
        <v>6</v>
      </c>
      <c r="D8">
        <v>5</v>
      </c>
      <c r="E8">
        <v>6</v>
      </c>
      <c r="F8">
        <v>4</v>
      </c>
      <c r="G8">
        <v>6</v>
      </c>
      <c r="J8">
        <v>10910108</v>
      </c>
      <c r="K8" s="38">
        <v>37263</v>
      </c>
      <c r="L8">
        <v>1</v>
      </c>
      <c r="M8">
        <v>2</v>
      </c>
      <c r="N8" s="38"/>
      <c r="R8" s="4" t="s">
        <v>20</v>
      </c>
      <c r="S8" s="5">
        <v>846</v>
      </c>
      <c r="T8" s="29">
        <v>38679.351063829788</v>
      </c>
      <c r="V8">
        <v>7</v>
      </c>
      <c r="W8">
        <v>0</v>
      </c>
      <c r="X8">
        <v>0</v>
      </c>
      <c r="Y8" s="14">
        <v>0</v>
      </c>
      <c r="Z8" s="14">
        <f t="shared" si="3"/>
        <v>0</v>
      </c>
      <c r="AA8" s="14">
        <v>0</v>
      </c>
      <c r="AD8" s="4">
        <v>6</v>
      </c>
      <c r="AE8" s="5">
        <v>2</v>
      </c>
      <c r="AF8" s="5">
        <v>7</v>
      </c>
      <c r="AG8" s="5"/>
      <c r="AH8" s="13">
        <f t="shared" si="5"/>
        <v>0.22222222222222221</v>
      </c>
      <c r="AL8">
        <v>6</v>
      </c>
      <c r="AM8">
        <v>2</v>
      </c>
      <c r="AN8">
        <v>7</v>
      </c>
      <c r="AO8" s="13">
        <v>0.22222222222222221</v>
      </c>
    </row>
    <row r="9" spans="1:41" x14ac:dyDescent="0.25">
      <c r="A9">
        <v>11242573</v>
      </c>
      <c r="B9">
        <v>59</v>
      </c>
      <c r="C9" t="s">
        <v>6</v>
      </c>
      <c r="D9">
        <v>6</v>
      </c>
      <c r="E9">
        <v>8</v>
      </c>
      <c r="F9">
        <v>4</v>
      </c>
      <c r="G9">
        <v>4</v>
      </c>
      <c r="J9">
        <v>10910109</v>
      </c>
      <c r="K9" s="38">
        <v>39681</v>
      </c>
      <c r="L9">
        <v>1</v>
      </c>
      <c r="M9">
        <v>2</v>
      </c>
      <c r="N9" s="38"/>
      <c r="V9">
        <v>8</v>
      </c>
      <c r="W9">
        <v>0</v>
      </c>
      <c r="X9">
        <v>0</v>
      </c>
      <c r="Y9" s="14">
        <v>0</v>
      </c>
      <c r="Z9" s="14">
        <f t="shared" si="3"/>
        <v>0</v>
      </c>
      <c r="AA9" s="14">
        <v>0</v>
      </c>
      <c r="AD9" s="4">
        <v>9</v>
      </c>
      <c r="AE9" s="5"/>
      <c r="AF9" s="5">
        <v>2</v>
      </c>
      <c r="AG9" s="5"/>
      <c r="AH9" s="13">
        <f t="shared" si="5"/>
        <v>0</v>
      </c>
      <c r="AL9">
        <v>9</v>
      </c>
      <c r="AN9">
        <v>2</v>
      </c>
      <c r="AO9" s="13">
        <v>0</v>
      </c>
    </row>
    <row r="10" spans="1:41" x14ac:dyDescent="0.25">
      <c r="A10">
        <v>11258582</v>
      </c>
      <c r="B10">
        <v>71</v>
      </c>
      <c r="C10" t="s">
        <v>6</v>
      </c>
      <c r="D10">
        <v>3</v>
      </c>
      <c r="E10">
        <v>6</v>
      </c>
      <c r="F10">
        <v>-99</v>
      </c>
      <c r="G10">
        <v>4</v>
      </c>
      <c r="J10">
        <v>10980307</v>
      </c>
      <c r="K10" s="38">
        <v>39681</v>
      </c>
      <c r="L10">
        <v>1</v>
      </c>
      <c r="M10">
        <v>2</v>
      </c>
      <c r="N10" s="38"/>
      <c r="V10">
        <v>9</v>
      </c>
      <c r="W10">
        <v>0</v>
      </c>
      <c r="X10">
        <v>0</v>
      </c>
      <c r="Y10" s="14">
        <v>0</v>
      </c>
      <c r="Z10" s="14">
        <f t="shared" si="3"/>
        <v>0</v>
      </c>
      <c r="AA10" s="14">
        <v>0</v>
      </c>
      <c r="AC10" s="4">
        <v>1</v>
      </c>
      <c r="AD10" s="4">
        <v>2</v>
      </c>
      <c r="AE10" s="5">
        <v>1</v>
      </c>
      <c r="AF10" s="5">
        <v>1</v>
      </c>
      <c r="AG10" s="5"/>
      <c r="AH10" s="13">
        <f t="shared" si="5"/>
        <v>0.5</v>
      </c>
      <c r="AK10">
        <v>1</v>
      </c>
      <c r="AL10">
        <v>2</v>
      </c>
      <c r="AM10">
        <v>1</v>
      </c>
      <c r="AN10">
        <v>1</v>
      </c>
      <c r="AO10" s="13">
        <v>0.5</v>
      </c>
    </row>
    <row r="11" spans="1:41" x14ac:dyDescent="0.25">
      <c r="A11">
        <v>11257208</v>
      </c>
      <c r="B11">
        <v>59</v>
      </c>
      <c r="C11" t="s">
        <v>4</v>
      </c>
      <c r="D11">
        <v>7</v>
      </c>
      <c r="E11">
        <v>6</v>
      </c>
      <c r="F11">
        <v>4</v>
      </c>
      <c r="J11">
        <v>10980582</v>
      </c>
      <c r="K11" s="38">
        <v>30313</v>
      </c>
      <c r="L11">
        <v>1</v>
      </c>
      <c r="M11">
        <v>2</v>
      </c>
      <c r="N11" s="38"/>
      <c r="V11">
        <v>10</v>
      </c>
      <c r="W11">
        <v>0</v>
      </c>
      <c r="X11">
        <v>0</v>
      </c>
      <c r="Y11" s="14">
        <v>0</v>
      </c>
      <c r="Z11" s="14">
        <f t="shared" si="3"/>
        <v>0</v>
      </c>
      <c r="AA11" s="14">
        <v>0</v>
      </c>
      <c r="AD11" s="4">
        <v>7</v>
      </c>
      <c r="AE11" s="5"/>
      <c r="AF11" s="5">
        <v>1</v>
      </c>
      <c r="AG11" s="5"/>
      <c r="AH11" s="13">
        <f t="shared" si="5"/>
        <v>0</v>
      </c>
      <c r="AL11">
        <v>7</v>
      </c>
      <c r="AN11">
        <v>1</v>
      </c>
      <c r="AO11" s="13">
        <v>0</v>
      </c>
    </row>
    <row r="12" spans="1:41" x14ac:dyDescent="0.25">
      <c r="A12">
        <v>11260804</v>
      </c>
      <c r="B12">
        <v>31</v>
      </c>
      <c r="C12" t="s">
        <v>6</v>
      </c>
      <c r="D12">
        <v>6</v>
      </c>
      <c r="E12">
        <v>8</v>
      </c>
      <c r="F12">
        <v>4</v>
      </c>
      <c r="G12">
        <v>3</v>
      </c>
      <c r="J12">
        <v>10980723</v>
      </c>
      <c r="K12" s="38">
        <v>35209</v>
      </c>
      <c r="L12">
        <v>2</v>
      </c>
      <c r="M12">
        <v>4</v>
      </c>
      <c r="N12" s="38"/>
      <c r="V12">
        <v>11</v>
      </c>
      <c r="W12">
        <v>0</v>
      </c>
      <c r="X12">
        <v>0</v>
      </c>
      <c r="Y12" s="14">
        <v>0</v>
      </c>
      <c r="Z12" s="14">
        <f t="shared" si="3"/>
        <v>0</v>
      </c>
      <c r="AA12" s="14">
        <v>0</v>
      </c>
      <c r="AC12" s="4">
        <v>3</v>
      </c>
      <c r="AD12" s="4">
        <v>3</v>
      </c>
      <c r="AE12" s="5"/>
      <c r="AF12" s="5">
        <v>1</v>
      </c>
      <c r="AG12" s="5"/>
      <c r="AH12" s="13">
        <f t="shared" si="5"/>
        <v>0</v>
      </c>
      <c r="AK12">
        <v>3</v>
      </c>
      <c r="AL12">
        <v>3</v>
      </c>
      <c r="AN12">
        <v>1</v>
      </c>
      <c r="AO12" s="13">
        <v>0</v>
      </c>
    </row>
    <row r="13" spans="1:41" x14ac:dyDescent="0.25">
      <c r="A13">
        <v>11261065</v>
      </c>
      <c r="B13">
        <v>13</v>
      </c>
      <c r="C13" t="s">
        <v>4</v>
      </c>
      <c r="D13">
        <v>5</v>
      </c>
      <c r="E13">
        <v>6</v>
      </c>
      <c r="F13">
        <v>4</v>
      </c>
      <c r="G13">
        <v>4</v>
      </c>
      <c r="J13">
        <v>10980965</v>
      </c>
      <c r="K13" s="38">
        <v>37263</v>
      </c>
      <c r="L13">
        <v>1</v>
      </c>
      <c r="M13">
        <v>2</v>
      </c>
      <c r="N13" s="38"/>
      <c r="V13">
        <v>12</v>
      </c>
      <c r="W13">
        <v>0</v>
      </c>
      <c r="X13">
        <v>0</v>
      </c>
      <c r="Y13" s="14">
        <v>0</v>
      </c>
      <c r="Z13" s="14">
        <f t="shared" si="3"/>
        <v>0</v>
      </c>
      <c r="AA13" s="14">
        <v>0</v>
      </c>
      <c r="AD13" s="4">
        <v>6</v>
      </c>
      <c r="AE13" s="5"/>
      <c r="AF13" s="5">
        <v>3</v>
      </c>
      <c r="AG13" s="5"/>
      <c r="AH13" s="13">
        <f t="shared" si="5"/>
        <v>0</v>
      </c>
      <c r="AL13">
        <v>6</v>
      </c>
      <c r="AN13">
        <v>3</v>
      </c>
      <c r="AO13" s="13">
        <v>0</v>
      </c>
    </row>
    <row r="14" spans="1:41" x14ac:dyDescent="0.25">
      <c r="A14">
        <v>11261065</v>
      </c>
      <c r="B14">
        <v>28</v>
      </c>
      <c r="C14" t="s">
        <v>4</v>
      </c>
      <c r="D14">
        <v>4</v>
      </c>
      <c r="E14">
        <v>8</v>
      </c>
      <c r="F14">
        <v>4</v>
      </c>
      <c r="G14">
        <v>4</v>
      </c>
      <c r="J14">
        <v>10980976</v>
      </c>
      <c r="K14" s="38">
        <v>26877</v>
      </c>
      <c r="L14">
        <v>1</v>
      </c>
      <c r="M14">
        <v>2</v>
      </c>
      <c r="N14" s="38"/>
      <c r="AD14" s="4">
        <v>13</v>
      </c>
      <c r="AE14" s="5"/>
      <c r="AF14" s="5">
        <v>1</v>
      </c>
      <c r="AG14" s="5"/>
      <c r="AH14" s="13">
        <f t="shared" si="5"/>
        <v>0</v>
      </c>
      <c r="AL14">
        <v>13</v>
      </c>
      <c r="AN14">
        <v>1</v>
      </c>
      <c r="AO14" s="13">
        <v>0</v>
      </c>
    </row>
    <row r="15" spans="1:41" x14ac:dyDescent="0.25">
      <c r="A15">
        <v>11262170</v>
      </c>
      <c r="B15">
        <v>48</v>
      </c>
      <c r="C15" t="s">
        <v>4</v>
      </c>
      <c r="D15">
        <v>14</v>
      </c>
      <c r="E15">
        <v>9</v>
      </c>
      <c r="F15">
        <v>-99</v>
      </c>
      <c r="G15">
        <v>2</v>
      </c>
      <c r="J15">
        <v>11101596</v>
      </c>
      <c r="K15" s="38">
        <v>42521</v>
      </c>
      <c r="L15">
        <v>3</v>
      </c>
      <c r="M15">
        <v>6</v>
      </c>
      <c r="N15" s="38"/>
      <c r="O15" s="39"/>
      <c r="AD15" s="4" t="s">
        <v>113</v>
      </c>
      <c r="AE15" s="5">
        <v>1</v>
      </c>
      <c r="AF15" s="5"/>
      <c r="AG15" s="5"/>
      <c r="AH15" s="13">
        <f t="shared" si="5"/>
        <v>1</v>
      </c>
      <c r="AL15">
        <v>-99</v>
      </c>
      <c r="AM15">
        <v>1</v>
      </c>
      <c r="AO15" s="13">
        <v>1</v>
      </c>
    </row>
    <row r="16" spans="1:41" x14ac:dyDescent="0.25">
      <c r="A16">
        <v>11266846</v>
      </c>
      <c r="B16">
        <v>16</v>
      </c>
      <c r="C16" t="s">
        <v>4</v>
      </c>
      <c r="D16">
        <v>5</v>
      </c>
      <c r="E16">
        <v>8</v>
      </c>
      <c r="F16">
        <v>4</v>
      </c>
      <c r="G16">
        <v>4</v>
      </c>
      <c r="J16">
        <v>11102675</v>
      </c>
      <c r="K16" s="38">
        <v>39681</v>
      </c>
      <c r="L16">
        <v>2</v>
      </c>
      <c r="M16">
        <v>4</v>
      </c>
      <c r="N16" s="38"/>
      <c r="O16" s="39"/>
      <c r="AC16" s="4">
        <v>4</v>
      </c>
      <c r="AD16" s="4">
        <v>4</v>
      </c>
      <c r="AE16" s="5">
        <v>1</v>
      </c>
      <c r="AF16" s="5"/>
      <c r="AG16" s="5"/>
      <c r="AH16" s="13">
        <f t="shared" si="5"/>
        <v>1</v>
      </c>
      <c r="AK16">
        <v>4</v>
      </c>
      <c r="AL16">
        <v>4</v>
      </c>
      <c r="AM16">
        <v>1</v>
      </c>
      <c r="AO16" s="13">
        <v>1</v>
      </c>
    </row>
    <row r="17" spans="1:41" x14ac:dyDescent="0.25">
      <c r="A17">
        <v>11266846</v>
      </c>
      <c r="B17">
        <v>52</v>
      </c>
      <c r="C17" t="s">
        <v>4</v>
      </c>
      <c r="D17">
        <v>5</v>
      </c>
      <c r="E17">
        <v>6</v>
      </c>
      <c r="F17">
        <v>4</v>
      </c>
      <c r="G17">
        <v>4</v>
      </c>
      <c r="J17">
        <v>11103691</v>
      </c>
      <c r="K17" s="38">
        <v>44575</v>
      </c>
      <c r="L17">
        <v>1</v>
      </c>
      <c r="M17">
        <v>2</v>
      </c>
      <c r="N17" s="38"/>
      <c r="O17" s="39"/>
      <c r="AD17" s="4">
        <v>5</v>
      </c>
      <c r="AE17" s="5">
        <v>1</v>
      </c>
      <c r="AF17" s="5"/>
      <c r="AG17" s="5"/>
      <c r="AH17" s="13">
        <f t="shared" si="5"/>
        <v>1</v>
      </c>
      <c r="AL17">
        <v>5</v>
      </c>
      <c r="AM17">
        <v>1</v>
      </c>
      <c r="AO17" s="13">
        <v>1</v>
      </c>
    </row>
    <row r="18" spans="1:41" x14ac:dyDescent="0.25">
      <c r="A18">
        <v>11268669</v>
      </c>
      <c r="B18">
        <v>73</v>
      </c>
      <c r="C18" t="s">
        <v>6</v>
      </c>
      <c r="D18">
        <v>6</v>
      </c>
      <c r="E18">
        <v>3</v>
      </c>
      <c r="F18">
        <v>4</v>
      </c>
      <c r="J18">
        <v>11104441</v>
      </c>
      <c r="K18" s="38">
        <v>34190</v>
      </c>
      <c r="L18">
        <v>1</v>
      </c>
      <c r="M18">
        <v>2</v>
      </c>
      <c r="N18" s="38"/>
      <c r="O18" s="39"/>
      <c r="Z18">
        <f>Z1*12</f>
        <v>0.53249663827879878</v>
      </c>
      <c r="AD18" s="4">
        <v>10</v>
      </c>
      <c r="AE18" s="5">
        <v>1</v>
      </c>
      <c r="AF18" s="5"/>
      <c r="AG18" s="5"/>
      <c r="AH18" s="13">
        <f t="shared" si="5"/>
        <v>1</v>
      </c>
      <c r="AL18">
        <v>10</v>
      </c>
      <c r="AM18">
        <v>1</v>
      </c>
      <c r="AO18" s="13">
        <v>1</v>
      </c>
    </row>
    <row r="19" spans="1:41" x14ac:dyDescent="0.25">
      <c r="A19">
        <v>11210329</v>
      </c>
      <c r="B19">
        <v>55</v>
      </c>
      <c r="C19" t="s">
        <v>4</v>
      </c>
      <c r="D19">
        <v>13</v>
      </c>
      <c r="E19">
        <v>12</v>
      </c>
      <c r="F19">
        <v>4</v>
      </c>
      <c r="G19">
        <v>2</v>
      </c>
      <c r="J19">
        <v>11105468</v>
      </c>
      <c r="K19" s="38">
        <v>37213</v>
      </c>
      <c r="L19">
        <v>2</v>
      </c>
      <c r="M19">
        <v>4</v>
      </c>
      <c r="N19" s="38"/>
      <c r="AD19" s="4" t="s">
        <v>113</v>
      </c>
      <c r="AE19" s="5"/>
      <c r="AF19" s="5">
        <v>1</v>
      </c>
      <c r="AG19" s="5"/>
      <c r="AH19" s="13">
        <f t="shared" si="5"/>
        <v>0</v>
      </c>
      <c r="AL19">
        <v>-99</v>
      </c>
      <c r="AN19">
        <v>1</v>
      </c>
      <c r="AO19" s="13">
        <v>0</v>
      </c>
    </row>
    <row r="20" spans="1:41" x14ac:dyDescent="0.25">
      <c r="A20">
        <v>11249307</v>
      </c>
      <c r="B20">
        <v>30</v>
      </c>
      <c r="C20" t="s">
        <v>6</v>
      </c>
      <c r="D20">
        <v>4</v>
      </c>
      <c r="E20">
        <v>10</v>
      </c>
      <c r="F20">
        <v>4</v>
      </c>
      <c r="G20">
        <v>2</v>
      </c>
      <c r="J20">
        <v>11105903</v>
      </c>
      <c r="K20" s="38">
        <v>44575</v>
      </c>
      <c r="L20">
        <v>1</v>
      </c>
      <c r="M20">
        <v>2</v>
      </c>
      <c r="N20" s="38"/>
      <c r="AC20" s="4">
        <v>5</v>
      </c>
      <c r="AD20" s="4">
        <v>3</v>
      </c>
      <c r="AE20" s="5"/>
      <c r="AF20" s="5">
        <v>1</v>
      </c>
      <c r="AG20" s="5"/>
      <c r="AH20" s="13">
        <f t="shared" si="5"/>
        <v>0</v>
      </c>
      <c r="AK20">
        <v>5</v>
      </c>
      <c r="AL20">
        <v>3</v>
      </c>
      <c r="AN20">
        <v>1</v>
      </c>
      <c r="AO20" s="13">
        <v>0</v>
      </c>
    </row>
    <row r="21" spans="1:41" x14ac:dyDescent="0.25">
      <c r="A21">
        <v>11266755</v>
      </c>
      <c r="B21">
        <v>31</v>
      </c>
      <c r="C21" t="s">
        <v>4</v>
      </c>
      <c r="D21">
        <v>7</v>
      </c>
      <c r="E21">
        <v>10</v>
      </c>
      <c r="F21">
        <v>4</v>
      </c>
      <c r="G21">
        <v>2</v>
      </c>
      <c r="J21">
        <v>11106043</v>
      </c>
      <c r="K21" s="38">
        <v>42521</v>
      </c>
      <c r="L21">
        <v>1</v>
      </c>
      <c r="M21">
        <v>2</v>
      </c>
      <c r="N21" s="38"/>
      <c r="X21">
        <f>0.046*12</f>
        <v>0.55200000000000005</v>
      </c>
      <c r="Z21">
        <f>Z1*3.868/4.4559</f>
        <v>3.8520033305325399E-2</v>
      </c>
      <c r="AD21" s="4">
        <v>4</v>
      </c>
      <c r="AE21" s="5">
        <v>3</v>
      </c>
      <c r="AF21" s="5">
        <v>3</v>
      </c>
      <c r="AG21" s="5"/>
      <c r="AH21" s="13">
        <f t="shared" si="5"/>
        <v>0.5</v>
      </c>
      <c r="AL21">
        <v>4</v>
      </c>
      <c r="AM21">
        <v>3</v>
      </c>
      <c r="AN21">
        <v>3</v>
      </c>
      <c r="AO21" s="13">
        <v>0.5</v>
      </c>
    </row>
    <row r="22" spans="1:41" x14ac:dyDescent="0.25">
      <c r="A22">
        <v>11270730</v>
      </c>
      <c r="B22">
        <v>67</v>
      </c>
      <c r="C22" t="s">
        <v>4</v>
      </c>
      <c r="D22">
        <v>5</v>
      </c>
      <c r="E22">
        <v>8</v>
      </c>
      <c r="F22">
        <v>-99</v>
      </c>
      <c r="J22">
        <v>11106108</v>
      </c>
      <c r="K22" s="38">
        <v>39681</v>
      </c>
      <c r="L22">
        <v>1</v>
      </c>
      <c r="M22">
        <v>2</v>
      </c>
      <c r="N22" s="38"/>
      <c r="O22" s="39"/>
      <c r="Z22" s="62">
        <f>Z21*12</f>
        <v>0.46224039966390479</v>
      </c>
      <c r="AD22" s="4">
        <v>5</v>
      </c>
      <c r="AE22" s="5"/>
      <c r="AF22" s="5">
        <v>1</v>
      </c>
      <c r="AG22" s="5"/>
      <c r="AH22" s="13">
        <f t="shared" si="5"/>
        <v>0</v>
      </c>
      <c r="AL22">
        <v>5</v>
      </c>
      <c r="AN22">
        <v>1</v>
      </c>
      <c r="AO22" s="13">
        <v>0</v>
      </c>
    </row>
    <row r="23" spans="1:41" x14ac:dyDescent="0.25">
      <c r="A23">
        <v>11270730</v>
      </c>
      <c r="B23">
        <v>73</v>
      </c>
      <c r="C23" t="s">
        <v>6</v>
      </c>
      <c r="D23">
        <v>5</v>
      </c>
      <c r="E23">
        <v>8</v>
      </c>
      <c r="F23">
        <v>-99</v>
      </c>
      <c r="J23">
        <v>11106113</v>
      </c>
      <c r="K23" s="38">
        <v>34190</v>
      </c>
      <c r="L23">
        <v>1</v>
      </c>
      <c r="M23">
        <v>2</v>
      </c>
      <c r="N23" s="38"/>
      <c r="O23" s="39"/>
      <c r="Z23">
        <f>Z1*AA1/4.4576</f>
        <v>3.8504696870316685E-2</v>
      </c>
      <c r="AD23" s="4">
        <v>7</v>
      </c>
      <c r="AE23" s="5">
        <v>2</v>
      </c>
      <c r="AF23" s="5">
        <v>1</v>
      </c>
      <c r="AG23" s="5"/>
      <c r="AH23" s="13">
        <f t="shared" si="5"/>
        <v>0.66666666666666663</v>
      </c>
      <c r="AL23">
        <v>7</v>
      </c>
      <c r="AM23">
        <v>2</v>
      </c>
      <c r="AN23">
        <v>1</v>
      </c>
      <c r="AO23" s="13">
        <v>0.66666666666666663</v>
      </c>
    </row>
    <row r="24" spans="1:41" x14ac:dyDescent="0.25">
      <c r="A24">
        <v>11264548</v>
      </c>
      <c r="B24">
        <v>24</v>
      </c>
      <c r="C24" t="s">
        <v>6</v>
      </c>
      <c r="D24">
        <v>9</v>
      </c>
      <c r="E24">
        <v>6</v>
      </c>
      <c r="F24">
        <v>-99</v>
      </c>
      <c r="G24">
        <v>4</v>
      </c>
      <c r="J24">
        <v>11106345</v>
      </c>
      <c r="K24" s="38">
        <v>44575</v>
      </c>
      <c r="L24">
        <v>2</v>
      </c>
      <c r="M24">
        <v>4</v>
      </c>
      <c r="N24" s="38"/>
      <c r="O24" s="39"/>
      <c r="Z24">
        <f>Z23*12</f>
        <v>0.46205636244380022</v>
      </c>
      <c r="AD24" s="4">
        <v>8</v>
      </c>
      <c r="AE24" s="5">
        <v>2</v>
      </c>
      <c r="AF24" s="5">
        <v>4</v>
      </c>
      <c r="AG24" s="5"/>
      <c r="AH24" s="13">
        <f t="shared" si="5"/>
        <v>0.33333333333333331</v>
      </c>
      <c r="AL24">
        <v>8</v>
      </c>
      <c r="AM24">
        <v>2</v>
      </c>
      <c r="AN24">
        <v>4</v>
      </c>
      <c r="AO24" s="13">
        <v>0.33333333333333331</v>
      </c>
    </row>
    <row r="25" spans="1:41" x14ac:dyDescent="0.25">
      <c r="A25">
        <v>620256188</v>
      </c>
      <c r="B25">
        <v>36</v>
      </c>
      <c r="C25" t="s">
        <v>6</v>
      </c>
      <c r="D25">
        <v>4</v>
      </c>
      <c r="E25">
        <v>7</v>
      </c>
      <c r="F25">
        <v>4</v>
      </c>
      <c r="G25">
        <v>2</v>
      </c>
      <c r="J25">
        <v>11106408</v>
      </c>
      <c r="K25" s="38">
        <v>32367</v>
      </c>
      <c r="L25">
        <v>1</v>
      </c>
      <c r="M25">
        <v>2</v>
      </c>
      <c r="N25" s="38"/>
      <c r="O25" s="39"/>
      <c r="AC25" s="4">
        <v>6</v>
      </c>
      <c r="AD25" s="4">
        <v>3</v>
      </c>
      <c r="AE25" s="5">
        <v>3</v>
      </c>
      <c r="AF25" s="5">
        <v>4</v>
      </c>
      <c r="AG25" s="5"/>
      <c r="AH25" s="13">
        <f t="shared" si="5"/>
        <v>0.42857142857142855</v>
      </c>
      <c r="AK25">
        <v>6</v>
      </c>
      <c r="AL25">
        <v>3</v>
      </c>
      <c r="AM25">
        <v>3</v>
      </c>
      <c r="AN25">
        <v>4</v>
      </c>
      <c r="AO25" s="13">
        <v>0.42857142857142855</v>
      </c>
    </row>
    <row r="26" spans="1:41" x14ac:dyDescent="0.25">
      <c r="A26">
        <v>11206335</v>
      </c>
      <c r="B26">
        <v>65</v>
      </c>
      <c r="C26" t="s">
        <v>6</v>
      </c>
      <c r="F26">
        <v>-99</v>
      </c>
      <c r="J26">
        <v>11107513</v>
      </c>
      <c r="K26" s="38">
        <v>42459</v>
      </c>
      <c r="L26">
        <v>1</v>
      </c>
      <c r="M26">
        <v>2</v>
      </c>
      <c r="N26" s="38"/>
      <c r="AD26" s="4">
        <v>5</v>
      </c>
      <c r="AE26" s="5">
        <v>2</v>
      </c>
      <c r="AF26" s="5">
        <v>2</v>
      </c>
      <c r="AG26" s="5"/>
      <c r="AH26" s="13">
        <f t="shared" si="5"/>
        <v>0.5</v>
      </c>
      <c r="AL26">
        <v>5</v>
      </c>
      <c r="AM26">
        <v>2</v>
      </c>
      <c r="AN26">
        <v>2</v>
      </c>
      <c r="AO26" s="13">
        <v>0.5</v>
      </c>
    </row>
    <row r="27" spans="1:41" x14ac:dyDescent="0.25">
      <c r="A27">
        <v>11258681</v>
      </c>
      <c r="B27">
        <v>7</v>
      </c>
      <c r="C27" t="s">
        <v>6</v>
      </c>
      <c r="D27">
        <v>8</v>
      </c>
      <c r="E27">
        <v>5</v>
      </c>
      <c r="F27">
        <v>4</v>
      </c>
      <c r="G27">
        <v>2</v>
      </c>
      <c r="J27">
        <v>11108124</v>
      </c>
      <c r="K27" s="38">
        <v>44525</v>
      </c>
      <c r="L27">
        <v>1</v>
      </c>
      <c r="M27">
        <v>2</v>
      </c>
      <c r="N27" s="38"/>
      <c r="Z27">
        <f>AA1/4.4576</f>
        <v>0.86771695674420724</v>
      </c>
      <c r="AD27" s="4">
        <v>6</v>
      </c>
      <c r="AE27" s="5">
        <v>3</v>
      </c>
      <c r="AF27" s="5">
        <v>2</v>
      </c>
      <c r="AG27" s="5"/>
      <c r="AH27" s="13">
        <f t="shared" si="5"/>
        <v>0.6</v>
      </c>
      <c r="AL27">
        <v>6</v>
      </c>
      <c r="AM27">
        <v>3</v>
      </c>
      <c r="AN27">
        <v>2</v>
      </c>
      <c r="AO27" s="13">
        <v>0.6</v>
      </c>
    </row>
    <row r="28" spans="1:41" x14ac:dyDescent="0.25">
      <c r="A28">
        <v>11258731</v>
      </c>
      <c r="B28">
        <v>7</v>
      </c>
      <c r="C28" t="s">
        <v>6</v>
      </c>
      <c r="F28">
        <v>-99</v>
      </c>
      <c r="G28">
        <v>3</v>
      </c>
      <c r="J28">
        <v>11108382</v>
      </c>
      <c r="K28" s="38">
        <v>37627</v>
      </c>
      <c r="L28">
        <v>2</v>
      </c>
      <c r="M28">
        <v>4</v>
      </c>
      <c r="N28" s="38"/>
      <c r="AD28" s="4">
        <v>7</v>
      </c>
      <c r="AE28" s="5">
        <v>2</v>
      </c>
      <c r="AF28" s="5">
        <v>1</v>
      </c>
      <c r="AG28" s="5"/>
      <c r="AH28" s="13">
        <f t="shared" si="5"/>
        <v>0.66666666666666663</v>
      </c>
      <c r="AL28">
        <v>7</v>
      </c>
      <c r="AM28">
        <v>2</v>
      </c>
      <c r="AN28">
        <v>1</v>
      </c>
      <c r="AO28" s="13">
        <v>0.66666666666666663</v>
      </c>
    </row>
    <row r="29" spans="1:41" x14ac:dyDescent="0.25">
      <c r="A29">
        <v>11260907</v>
      </c>
      <c r="B29">
        <v>59</v>
      </c>
      <c r="C29" t="s">
        <v>4</v>
      </c>
      <c r="D29">
        <v>4</v>
      </c>
      <c r="E29">
        <v>5</v>
      </c>
      <c r="F29">
        <v>4</v>
      </c>
      <c r="G29">
        <v>2</v>
      </c>
      <c r="J29">
        <v>11109070</v>
      </c>
      <c r="K29" s="38">
        <v>32136</v>
      </c>
      <c r="L29">
        <v>1</v>
      </c>
      <c r="M29">
        <v>2</v>
      </c>
      <c r="N29" s="38"/>
      <c r="AD29" s="4">
        <v>9</v>
      </c>
      <c r="AE29" s="5"/>
      <c r="AF29" s="5">
        <v>1</v>
      </c>
      <c r="AG29" s="5"/>
      <c r="AH29" s="13">
        <f>AE29/(AE29+AF29)</f>
        <v>0</v>
      </c>
      <c r="AL29">
        <v>9</v>
      </c>
      <c r="AN29">
        <v>1</v>
      </c>
      <c r="AO29" s="13">
        <v>0</v>
      </c>
    </row>
    <row r="30" spans="1:41" x14ac:dyDescent="0.25">
      <c r="A30">
        <v>11263714</v>
      </c>
      <c r="B30">
        <v>84</v>
      </c>
      <c r="C30" t="s">
        <v>6</v>
      </c>
      <c r="F30">
        <v>-99</v>
      </c>
      <c r="J30">
        <v>11109089</v>
      </c>
      <c r="K30" s="38">
        <v>30313</v>
      </c>
      <c r="L30">
        <v>2</v>
      </c>
      <c r="M30">
        <v>4</v>
      </c>
      <c r="N30" s="38"/>
      <c r="AC30" s="4">
        <v>7</v>
      </c>
      <c r="AD30" s="4">
        <v>4</v>
      </c>
      <c r="AE30" s="5"/>
      <c r="AF30" s="5">
        <v>1</v>
      </c>
      <c r="AG30" s="5"/>
      <c r="AH30" s="13">
        <f t="shared" si="5"/>
        <v>0</v>
      </c>
      <c r="AK30">
        <v>7</v>
      </c>
      <c r="AL30">
        <v>4</v>
      </c>
      <c r="AN30">
        <v>1</v>
      </c>
      <c r="AO30" s="13">
        <v>0</v>
      </c>
    </row>
    <row r="31" spans="1:41" x14ac:dyDescent="0.25">
      <c r="A31">
        <v>616263000</v>
      </c>
      <c r="B31">
        <v>72</v>
      </c>
      <c r="C31" t="s">
        <v>6</v>
      </c>
      <c r="D31">
        <v>6</v>
      </c>
      <c r="E31">
        <v>0</v>
      </c>
      <c r="F31">
        <v>4</v>
      </c>
      <c r="G31">
        <v>3</v>
      </c>
      <c r="J31">
        <v>11133090</v>
      </c>
      <c r="K31" s="38">
        <v>32367</v>
      </c>
      <c r="L31">
        <v>1</v>
      </c>
      <c r="M31">
        <v>2</v>
      </c>
      <c r="N31" s="38"/>
      <c r="AC31" s="4">
        <v>8</v>
      </c>
      <c r="AD31" s="4">
        <v>3</v>
      </c>
      <c r="AE31" s="5">
        <v>1</v>
      </c>
      <c r="AF31" s="5"/>
      <c r="AG31" s="5"/>
      <c r="AH31" s="13">
        <f t="shared" si="5"/>
        <v>1</v>
      </c>
      <c r="AK31">
        <v>8</v>
      </c>
      <c r="AL31">
        <v>3</v>
      </c>
      <c r="AM31">
        <v>1</v>
      </c>
      <c r="AO31" s="13">
        <v>1</v>
      </c>
    </row>
    <row r="32" spans="1:41" x14ac:dyDescent="0.25">
      <c r="A32">
        <v>620350467</v>
      </c>
      <c r="B32">
        <v>10</v>
      </c>
      <c r="C32" t="s">
        <v>6</v>
      </c>
      <c r="D32">
        <v>6</v>
      </c>
      <c r="E32">
        <v>0</v>
      </c>
      <c r="F32">
        <v>4</v>
      </c>
      <c r="G32">
        <v>4</v>
      </c>
      <c r="J32">
        <v>11155852</v>
      </c>
      <c r="K32" s="38">
        <v>30313</v>
      </c>
      <c r="L32">
        <v>1</v>
      </c>
      <c r="M32">
        <v>2</v>
      </c>
      <c r="N32" s="38"/>
      <c r="AD32" s="4">
        <v>4</v>
      </c>
      <c r="AE32" s="5">
        <v>1</v>
      </c>
      <c r="AF32" s="5"/>
      <c r="AG32" s="5"/>
      <c r="AH32" s="13">
        <f t="shared" si="5"/>
        <v>1</v>
      </c>
      <c r="AL32">
        <v>4</v>
      </c>
      <c r="AM32">
        <v>1</v>
      </c>
      <c r="AO32" s="13">
        <v>1</v>
      </c>
    </row>
    <row r="33" spans="1:41" x14ac:dyDescent="0.25">
      <c r="A33">
        <v>11260824</v>
      </c>
      <c r="B33">
        <v>5</v>
      </c>
      <c r="C33" t="s">
        <v>4</v>
      </c>
      <c r="E33">
        <v>3</v>
      </c>
      <c r="F33">
        <v>-99</v>
      </c>
      <c r="J33">
        <v>11156446</v>
      </c>
      <c r="K33" s="38">
        <v>44575</v>
      </c>
      <c r="L33">
        <v>1</v>
      </c>
      <c r="M33">
        <v>2</v>
      </c>
      <c r="N33" s="38"/>
      <c r="AD33" s="4">
        <v>5</v>
      </c>
      <c r="AE33" s="5">
        <v>14</v>
      </c>
      <c r="AF33" s="5">
        <v>6</v>
      </c>
      <c r="AG33" s="5"/>
      <c r="AH33" s="13">
        <f t="shared" si="5"/>
        <v>0.7</v>
      </c>
      <c r="AL33">
        <v>5</v>
      </c>
      <c r="AM33">
        <v>14</v>
      </c>
      <c r="AN33">
        <v>6</v>
      </c>
      <c r="AO33" s="13">
        <v>0.7</v>
      </c>
    </row>
    <row r="34" spans="1:41" x14ac:dyDescent="0.25">
      <c r="A34">
        <v>11261050</v>
      </c>
      <c r="B34">
        <v>104</v>
      </c>
      <c r="C34" t="s">
        <v>6</v>
      </c>
      <c r="D34">
        <v>6</v>
      </c>
      <c r="E34">
        <v>0</v>
      </c>
      <c r="F34">
        <v>4</v>
      </c>
      <c r="J34">
        <v>11163538</v>
      </c>
      <c r="K34" s="38">
        <v>37627</v>
      </c>
      <c r="L34">
        <v>2</v>
      </c>
      <c r="M34">
        <v>4</v>
      </c>
      <c r="N34" s="38"/>
      <c r="AD34" s="4">
        <v>6</v>
      </c>
      <c r="AE34" s="5">
        <v>1</v>
      </c>
      <c r="AF34" s="5">
        <v>2</v>
      </c>
      <c r="AG34" s="5"/>
      <c r="AH34" s="13">
        <f t="shared" si="5"/>
        <v>0.33333333333333331</v>
      </c>
      <c r="AL34">
        <v>6</v>
      </c>
      <c r="AM34">
        <v>1</v>
      </c>
      <c r="AN34">
        <v>2</v>
      </c>
      <c r="AO34" s="13">
        <v>0.33333333333333331</v>
      </c>
    </row>
    <row r="35" spans="1:41" x14ac:dyDescent="0.25">
      <c r="A35">
        <v>11271349</v>
      </c>
      <c r="B35">
        <v>4</v>
      </c>
      <c r="C35" t="s">
        <v>6</v>
      </c>
      <c r="D35">
        <v>8</v>
      </c>
      <c r="E35">
        <v>5</v>
      </c>
      <c r="F35">
        <v>4</v>
      </c>
      <c r="G35">
        <v>2</v>
      </c>
      <c r="J35">
        <v>11163669</v>
      </c>
      <c r="K35" s="38">
        <v>37627</v>
      </c>
      <c r="L35">
        <v>2</v>
      </c>
      <c r="M35">
        <v>4</v>
      </c>
      <c r="N35" s="38"/>
      <c r="AD35" s="4">
        <v>10</v>
      </c>
      <c r="AE35" s="5">
        <v>2</v>
      </c>
      <c r="AF35" s="5">
        <v>1</v>
      </c>
      <c r="AG35" s="5"/>
      <c r="AH35" s="13">
        <f t="shared" si="5"/>
        <v>0.66666666666666663</v>
      </c>
      <c r="AL35">
        <v>10</v>
      </c>
      <c r="AM35">
        <v>2</v>
      </c>
      <c r="AN35">
        <v>1</v>
      </c>
      <c r="AO35" s="13">
        <v>0.66666666666666663</v>
      </c>
    </row>
    <row r="36" spans="1:41" x14ac:dyDescent="0.25">
      <c r="A36">
        <v>11270756</v>
      </c>
      <c r="B36">
        <v>85</v>
      </c>
      <c r="C36" t="s">
        <v>6</v>
      </c>
      <c r="D36">
        <v>9</v>
      </c>
      <c r="E36">
        <v>0</v>
      </c>
      <c r="F36">
        <v>4</v>
      </c>
      <c r="G36">
        <v>4</v>
      </c>
      <c r="J36">
        <v>11180598</v>
      </c>
      <c r="K36" s="38">
        <v>42521</v>
      </c>
      <c r="L36">
        <v>1</v>
      </c>
      <c r="M36">
        <v>2</v>
      </c>
      <c r="N36" s="38"/>
      <c r="AD36" s="4">
        <v>14</v>
      </c>
      <c r="AE36" s="5">
        <v>5</v>
      </c>
      <c r="AF36" s="5">
        <v>1</v>
      </c>
      <c r="AG36" s="5"/>
      <c r="AH36" s="13">
        <f t="shared" si="5"/>
        <v>0.83333333333333337</v>
      </c>
      <c r="AL36">
        <v>14</v>
      </c>
      <c r="AM36">
        <v>5</v>
      </c>
      <c r="AN36">
        <v>1</v>
      </c>
      <c r="AO36" s="13">
        <v>0.83333333333333337</v>
      </c>
    </row>
    <row r="37" spans="1:41" x14ac:dyDescent="0.25">
      <c r="A37">
        <v>11272412</v>
      </c>
      <c r="B37">
        <v>12</v>
      </c>
      <c r="C37" t="s">
        <v>4</v>
      </c>
      <c r="D37">
        <v>8</v>
      </c>
      <c r="E37">
        <v>5</v>
      </c>
      <c r="F37">
        <v>4</v>
      </c>
      <c r="G37">
        <v>2</v>
      </c>
      <c r="J37">
        <v>11180665</v>
      </c>
      <c r="K37" s="38">
        <v>44575</v>
      </c>
      <c r="L37">
        <v>2</v>
      </c>
      <c r="M37">
        <v>4</v>
      </c>
      <c r="N37" s="38"/>
      <c r="AD37" s="4">
        <v>17</v>
      </c>
      <c r="AE37" s="5">
        <v>1</v>
      </c>
      <c r="AF37" s="5">
        <v>2</v>
      </c>
      <c r="AG37" s="5"/>
      <c r="AH37" s="13">
        <f t="shared" si="5"/>
        <v>0.33333333333333331</v>
      </c>
      <c r="AL37">
        <v>17</v>
      </c>
      <c r="AM37">
        <v>1</v>
      </c>
      <c r="AN37">
        <v>2</v>
      </c>
      <c r="AO37" s="13">
        <v>0.33333333333333331</v>
      </c>
    </row>
    <row r="38" spans="1:41" x14ac:dyDescent="0.25">
      <c r="A38">
        <v>11275094</v>
      </c>
      <c r="B38">
        <v>52</v>
      </c>
      <c r="C38" t="s">
        <v>4</v>
      </c>
      <c r="D38">
        <v>4</v>
      </c>
      <c r="E38">
        <v>5</v>
      </c>
      <c r="F38">
        <v>4</v>
      </c>
      <c r="G38">
        <v>2</v>
      </c>
      <c r="J38">
        <v>11180791</v>
      </c>
      <c r="K38" s="38">
        <v>39681</v>
      </c>
      <c r="L38">
        <v>1</v>
      </c>
      <c r="M38">
        <v>2</v>
      </c>
      <c r="N38" s="38"/>
      <c r="AC38" s="4">
        <v>9</v>
      </c>
      <c r="AD38" s="4">
        <v>4</v>
      </c>
      <c r="AE38" s="5">
        <v>2</v>
      </c>
      <c r="AF38" s="5">
        <v>2</v>
      </c>
      <c r="AG38" s="5"/>
      <c r="AH38" s="13">
        <f t="shared" si="5"/>
        <v>0.5</v>
      </c>
      <c r="AK38">
        <v>9</v>
      </c>
      <c r="AL38">
        <v>4</v>
      </c>
      <c r="AM38">
        <v>2</v>
      </c>
      <c r="AN38">
        <v>2</v>
      </c>
      <c r="AO38" s="13">
        <v>0.5</v>
      </c>
    </row>
    <row r="39" spans="1:41" x14ac:dyDescent="0.25">
      <c r="A39">
        <v>11272003</v>
      </c>
      <c r="B39">
        <v>3</v>
      </c>
      <c r="C39" t="s">
        <v>4</v>
      </c>
      <c r="D39">
        <v>6</v>
      </c>
      <c r="E39">
        <v>6</v>
      </c>
      <c r="F39">
        <v>4</v>
      </c>
      <c r="J39">
        <v>11182773</v>
      </c>
      <c r="K39" s="38">
        <v>26877</v>
      </c>
      <c r="L39">
        <v>1</v>
      </c>
      <c r="M39">
        <v>2</v>
      </c>
      <c r="N39" s="38"/>
      <c r="AD39" s="4">
        <v>5</v>
      </c>
      <c r="AE39" s="5"/>
      <c r="AF39" s="5">
        <v>1</v>
      </c>
      <c r="AG39" s="5"/>
      <c r="AH39" s="13">
        <f t="shared" si="5"/>
        <v>0</v>
      </c>
      <c r="AL39">
        <v>5</v>
      </c>
      <c r="AN39">
        <v>1</v>
      </c>
      <c r="AO39" s="13">
        <v>0</v>
      </c>
    </row>
    <row r="40" spans="1:41" x14ac:dyDescent="0.25">
      <c r="A40">
        <v>11274756</v>
      </c>
      <c r="B40">
        <v>31</v>
      </c>
      <c r="C40" t="s">
        <v>4</v>
      </c>
      <c r="D40">
        <v>3</v>
      </c>
      <c r="E40">
        <v>6</v>
      </c>
      <c r="F40">
        <v>4</v>
      </c>
      <c r="G40">
        <v>4</v>
      </c>
      <c r="J40">
        <v>11183291</v>
      </c>
      <c r="K40" s="38">
        <v>37627</v>
      </c>
      <c r="L40">
        <v>2</v>
      </c>
      <c r="M40">
        <v>4</v>
      </c>
      <c r="N40" s="38"/>
      <c r="AD40" s="4">
        <v>9</v>
      </c>
      <c r="AE40" s="5"/>
      <c r="AF40" s="5">
        <v>1</v>
      </c>
      <c r="AG40" s="5"/>
      <c r="AH40" s="13">
        <f t="shared" si="5"/>
        <v>0</v>
      </c>
      <c r="AL40">
        <v>9</v>
      </c>
      <c r="AN40">
        <v>1</v>
      </c>
      <c r="AO40" s="13">
        <v>0</v>
      </c>
    </row>
    <row r="41" spans="1:41" x14ac:dyDescent="0.25">
      <c r="A41">
        <v>616135573</v>
      </c>
      <c r="B41">
        <v>34</v>
      </c>
      <c r="C41" t="s">
        <v>6</v>
      </c>
      <c r="F41">
        <v>-99</v>
      </c>
      <c r="J41">
        <v>11186527</v>
      </c>
      <c r="K41" s="38">
        <v>32136</v>
      </c>
      <c r="L41">
        <v>1</v>
      </c>
      <c r="M41">
        <v>2</v>
      </c>
      <c r="N41" s="38"/>
      <c r="AD41" s="4">
        <v>14</v>
      </c>
      <c r="AE41" s="5">
        <v>1</v>
      </c>
      <c r="AF41" s="5"/>
      <c r="AG41" s="5"/>
      <c r="AH41" s="13">
        <f t="shared" si="5"/>
        <v>1</v>
      </c>
      <c r="AL41">
        <v>14</v>
      </c>
      <c r="AM41">
        <v>1</v>
      </c>
      <c r="AO41" s="13">
        <v>1</v>
      </c>
    </row>
    <row r="42" spans="1:41" x14ac:dyDescent="0.25">
      <c r="A42">
        <v>620609538</v>
      </c>
      <c r="B42">
        <v>7</v>
      </c>
      <c r="C42" t="s">
        <v>6</v>
      </c>
      <c r="F42">
        <v>-99</v>
      </c>
      <c r="G42">
        <v>2</v>
      </c>
      <c r="J42">
        <v>11187519</v>
      </c>
      <c r="K42" s="38">
        <v>44513</v>
      </c>
      <c r="L42">
        <v>1</v>
      </c>
      <c r="M42">
        <v>2</v>
      </c>
      <c r="N42" s="38"/>
      <c r="AC42" s="4">
        <v>10</v>
      </c>
      <c r="AD42" s="4">
        <v>3</v>
      </c>
      <c r="AE42" s="5">
        <v>1</v>
      </c>
      <c r="AF42" s="5"/>
      <c r="AG42" s="5"/>
      <c r="AH42" s="13">
        <f t="shared" si="5"/>
        <v>1</v>
      </c>
      <c r="AK42">
        <v>10</v>
      </c>
      <c r="AL42">
        <v>3</v>
      </c>
      <c r="AM42">
        <v>1</v>
      </c>
      <c r="AO42" s="13">
        <v>1</v>
      </c>
    </row>
    <row r="43" spans="1:41" x14ac:dyDescent="0.25">
      <c r="A43">
        <v>11242678</v>
      </c>
      <c r="B43">
        <v>82</v>
      </c>
      <c r="C43" t="s">
        <v>4</v>
      </c>
      <c r="F43">
        <v>-99</v>
      </c>
      <c r="G43">
        <v>2</v>
      </c>
      <c r="J43">
        <v>11187527</v>
      </c>
      <c r="K43" s="38">
        <v>44575</v>
      </c>
      <c r="L43">
        <v>1</v>
      </c>
      <c r="M43">
        <v>2</v>
      </c>
      <c r="N43" s="38"/>
      <c r="AD43" s="4">
        <v>4</v>
      </c>
      <c r="AE43" s="5"/>
      <c r="AF43" s="5">
        <v>1</v>
      </c>
      <c r="AG43" s="5"/>
      <c r="AH43" s="13">
        <f t="shared" si="5"/>
        <v>0</v>
      </c>
      <c r="AL43">
        <v>4</v>
      </c>
      <c r="AN43">
        <v>1</v>
      </c>
      <c r="AO43" s="13">
        <v>0</v>
      </c>
    </row>
    <row r="44" spans="1:41" x14ac:dyDescent="0.25">
      <c r="A44">
        <v>620778122</v>
      </c>
      <c r="B44">
        <v>23</v>
      </c>
      <c r="C44" t="s">
        <v>4</v>
      </c>
      <c r="D44">
        <v>5</v>
      </c>
      <c r="E44">
        <v>4</v>
      </c>
      <c r="F44">
        <v>4</v>
      </c>
      <c r="G44">
        <v>4</v>
      </c>
      <c r="J44">
        <v>11187562</v>
      </c>
      <c r="K44" s="38">
        <v>37263</v>
      </c>
      <c r="L44">
        <v>1</v>
      </c>
      <c r="M44">
        <v>2</v>
      </c>
      <c r="N44" s="38"/>
      <c r="AD44" s="4">
        <v>7</v>
      </c>
      <c r="AE44" s="5">
        <v>1</v>
      </c>
      <c r="AF44" s="5"/>
      <c r="AG44" s="5"/>
      <c r="AH44" s="13">
        <f t="shared" si="5"/>
        <v>1</v>
      </c>
      <c r="AL44">
        <v>7</v>
      </c>
      <c r="AM44">
        <v>1</v>
      </c>
      <c r="AO44" s="13">
        <v>1</v>
      </c>
    </row>
    <row r="45" spans="1:41" x14ac:dyDescent="0.25">
      <c r="A45">
        <v>11270673</v>
      </c>
      <c r="B45">
        <v>83</v>
      </c>
      <c r="C45" t="s">
        <v>4</v>
      </c>
      <c r="D45">
        <v>5</v>
      </c>
      <c r="E45">
        <v>8</v>
      </c>
      <c r="F45">
        <v>4</v>
      </c>
      <c r="G45">
        <v>4</v>
      </c>
      <c r="J45">
        <v>11187565</v>
      </c>
      <c r="K45" s="38">
        <v>44575</v>
      </c>
      <c r="L45">
        <v>1</v>
      </c>
      <c r="M45">
        <v>2</v>
      </c>
      <c r="N45" s="38"/>
      <c r="AD45" s="4">
        <v>8</v>
      </c>
      <c r="AE45" s="5">
        <v>1</v>
      </c>
      <c r="AF45" s="5"/>
      <c r="AG45" s="5"/>
      <c r="AH45" s="13">
        <f t="shared" si="5"/>
        <v>1</v>
      </c>
      <c r="AL45">
        <v>8</v>
      </c>
      <c r="AM45">
        <v>1</v>
      </c>
      <c r="AO45" s="13">
        <v>1</v>
      </c>
    </row>
    <row r="46" spans="1:41" x14ac:dyDescent="0.25">
      <c r="A46">
        <v>11279480</v>
      </c>
      <c r="B46">
        <v>30</v>
      </c>
      <c r="C46" t="s">
        <v>4</v>
      </c>
      <c r="D46">
        <v>4</v>
      </c>
      <c r="E46">
        <v>9</v>
      </c>
      <c r="F46">
        <v>-99</v>
      </c>
      <c r="G46">
        <v>2</v>
      </c>
      <c r="J46">
        <v>11188013</v>
      </c>
      <c r="K46" s="38">
        <v>37627</v>
      </c>
      <c r="L46">
        <v>2</v>
      </c>
      <c r="M46">
        <v>4</v>
      </c>
      <c r="N46" s="38"/>
      <c r="AD46" s="4">
        <v>9</v>
      </c>
      <c r="AE46" s="5"/>
      <c r="AF46" s="5">
        <v>1</v>
      </c>
      <c r="AG46" s="5"/>
      <c r="AH46" s="13">
        <f t="shared" si="5"/>
        <v>0</v>
      </c>
      <c r="AL46">
        <v>9</v>
      </c>
      <c r="AN46">
        <v>1</v>
      </c>
      <c r="AO46" s="13">
        <v>0</v>
      </c>
    </row>
    <row r="47" spans="1:41" x14ac:dyDescent="0.25">
      <c r="A47">
        <v>11280243</v>
      </c>
      <c r="B47">
        <v>38</v>
      </c>
      <c r="C47" t="s">
        <v>4</v>
      </c>
      <c r="D47">
        <v>6</v>
      </c>
      <c r="E47">
        <v>0</v>
      </c>
      <c r="F47">
        <v>-99</v>
      </c>
      <c r="G47">
        <v>4</v>
      </c>
      <c r="J47">
        <v>11188600</v>
      </c>
      <c r="K47" s="38">
        <v>31683</v>
      </c>
      <c r="L47">
        <v>2</v>
      </c>
      <c r="M47">
        <v>2</v>
      </c>
      <c r="N47" s="38"/>
      <c r="AC47" s="4">
        <v>12</v>
      </c>
      <c r="AD47" s="4">
        <v>3</v>
      </c>
      <c r="AE47" s="5"/>
      <c r="AF47" s="5">
        <v>1</v>
      </c>
      <c r="AG47" s="5"/>
      <c r="AH47" s="13">
        <f t="shared" si="5"/>
        <v>0</v>
      </c>
      <c r="AK47">
        <v>12</v>
      </c>
      <c r="AL47">
        <v>3</v>
      </c>
      <c r="AN47">
        <v>1</v>
      </c>
      <c r="AO47" s="13">
        <v>0</v>
      </c>
    </row>
    <row r="48" spans="1:41" x14ac:dyDescent="0.25">
      <c r="A48">
        <v>11277882</v>
      </c>
      <c r="B48">
        <v>29</v>
      </c>
      <c r="C48" t="s">
        <v>6</v>
      </c>
      <c r="D48">
        <v>3</v>
      </c>
      <c r="E48">
        <v>6</v>
      </c>
      <c r="F48">
        <v>4</v>
      </c>
      <c r="G48">
        <v>4</v>
      </c>
      <c r="J48">
        <v>11189491</v>
      </c>
      <c r="K48" s="38">
        <v>44575</v>
      </c>
      <c r="L48">
        <v>1</v>
      </c>
      <c r="M48">
        <v>2</v>
      </c>
      <c r="N48" s="38"/>
      <c r="AD48" s="4">
        <v>13</v>
      </c>
      <c r="AE48" s="5">
        <v>1</v>
      </c>
      <c r="AF48" s="5"/>
      <c r="AG48" s="5"/>
      <c r="AH48" s="13">
        <f t="shared" si="5"/>
        <v>1</v>
      </c>
      <c r="AL48">
        <v>13</v>
      </c>
      <c r="AM48">
        <v>1</v>
      </c>
      <c r="AO48" s="13">
        <v>1</v>
      </c>
    </row>
    <row r="49" spans="1:41" x14ac:dyDescent="0.25">
      <c r="A49">
        <v>11277882</v>
      </c>
      <c r="B49">
        <v>85</v>
      </c>
      <c r="C49" t="s">
        <v>6</v>
      </c>
      <c r="D49">
        <v>3</v>
      </c>
      <c r="E49">
        <v>0</v>
      </c>
      <c r="F49">
        <v>4</v>
      </c>
      <c r="G49">
        <v>4</v>
      </c>
      <c r="J49">
        <v>11190086</v>
      </c>
      <c r="K49" s="38">
        <v>44575</v>
      </c>
      <c r="L49">
        <v>1</v>
      </c>
      <c r="M49">
        <v>2</v>
      </c>
      <c r="N49" s="38"/>
      <c r="AC49" s="4" t="s">
        <v>113</v>
      </c>
      <c r="AD49" s="4">
        <v>15</v>
      </c>
      <c r="AE49" s="5">
        <v>2</v>
      </c>
      <c r="AF49" s="5"/>
      <c r="AG49" s="5"/>
      <c r="AH49" s="13">
        <f t="shared" si="5"/>
        <v>1</v>
      </c>
      <c r="AK49">
        <v>-99</v>
      </c>
      <c r="AL49">
        <v>15</v>
      </c>
      <c r="AM49">
        <v>2</v>
      </c>
      <c r="AO49" s="13">
        <v>1</v>
      </c>
    </row>
    <row r="50" spans="1:41" x14ac:dyDescent="0.25">
      <c r="A50">
        <v>11277917</v>
      </c>
      <c r="B50">
        <v>34</v>
      </c>
      <c r="C50" t="s">
        <v>6</v>
      </c>
      <c r="D50">
        <v>6</v>
      </c>
      <c r="E50">
        <v>0</v>
      </c>
      <c r="F50">
        <v>4</v>
      </c>
      <c r="G50">
        <v>3</v>
      </c>
      <c r="J50">
        <v>11191678</v>
      </c>
      <c r="K50" s="38">
        <v>37200</v>
      </c>
      <c r="L50">
        <v>1</v>
      </c>
      <c r="M50">
        <v>2</v>
      </c>
      <c r="N50" s="38"/>
      <c r="AD50" s="4" t="s">
        <v>113</v>
      </c>
      <c r="AE50" s="5">
        <v>14</v>
      </c>
      <c r="AF50" s="5">
        <v>31</v>
      </c>
      <c r="AG50" s="5"/>
      <c r="AH50" s="13">
        <f t="shared" si="5"/>
        <v>0.31111111111111112</v>
      </c>
      <c r="AL50">
        <v>-99</v>
      </c>
      <c r="AM50">
        <v>14</v>
      </c>
      <c r="AN50">
        <v>31</v>
      </c>
      <c r="AO50" s="13">
        <v>0.31111111111111112</v>
      </c>
    </row>
    <row r="51" spans="1:41" x14ac:dyDescent="0.25">
      <c r="A51">
        <v>11278209</v>
      </c>
      <c r="B51">
        <v>6</v>
      </c>
      <c r="C51" t="s">
        <v>6</v>
      </c>
      <c r="D51">
        <v>6</v>
      </c>
      <c r="E51">
        <v>6</v>
      </c>
      <c r="F51">
        <v>4</v>
      </c>
      <c r="J51">
        <v>11191680</v>
      </c>
      <c r="K51" s="38">
        <v>39681</v>
      </c>
      <c r="L51">
        <v>1</v>
      </c>
      <c r="M51">
        <v>2</v>
      </c>
      <c r="N51" s="38"/>
      <c r="AC51" s="4" t="s">
        <v>24</v>
      </c>
      <c r="AE51" s="5">
        <v>72</v>
      </c>
      <c r="AF51" s="5">
        <v>92</v>
      </c>
      <c r="AG51" s="5"/>
      <c r="AH51" s="13">
        <f t="shared" si="5"/>
        <v>0.43902439024390244</v>
      </c>
      <c r="AK51" t="s">
        <v>24</v>
      </c>
      <c r="AM51">
        <v>72</v>
      </c>
      <c r="AN51">
        <v>92</v>
      </c>
      <c r="AO51" s="13">
        <v>0.43902439024390244</v>
      </c>
    </row>
    <row r="52" spans="1:41" x14ac:dyDescent="0.25">
      <c r="A52">
        <v>620680375</v>
      </c>
      <c r="B52">
        <v>4</v>
      </c>
      <c r="C52" t="s">
        <v>6</v>
      </c>
      <c r="F52">
        <v>-99</v>
      </c>
      <c r="G52">
        <v>2</v>
      </c>
      <c r="J52">
        <v>11192172</v>
      </c>
      <c r="K52" s="38">
        <v>37263</v>
      </c>
      <c r="L52">
        <v>1</v>
      </c>
      <c r="M52">
        <v>2</v>
      </c>
      <c r="N52" s="38"/>
    </row>
    <row r="53" spans="1:41" x14ac:dyDescent="0.25">
      <c r="A53">
        <v>11249816</v>
      </c>
      <c r="B53">
        <v>59</v>
      </c>
      <c r="C53" t="s">
        <v>6</v>
      </c>
      <c r="F53">
        <v>-99</v>
      </c>
      <c r="G53">
        <v>3</v>
      </c>
      <c r="J53">
        <v>11192173</v>
      </c>
      <c r="K53" s="38">
        <v>42521</v>
      </c>
      <c r="L53">
        <v>1</v>
      </c>
      <c r="M53">
        <v>2</v>
      </c>
      <c r="N53" s="38"/>
    </row>
    <row r="54" spans="1:41" x14ac:dyDescent="0.25">
      <c r="A54">
        <v>11252687</v>
      </c>
      <c r="B54">
        <v>60</v>
      </c>
      <c r="C54" t="s">
        <v>6</v>
      </c>
      <c r="F54">
        <v>-99</v>
      </c>
      <c r="J54">
        <v>11192446</v>
      </c>
      <c r="K54" s="38">
        <v>35146</v>
      </c>
      <c r="L54">
        <v>1</v>
      </c>
      <c r="M54">
        <v>2</v>
      </c>
      <c r="N54" s="38"/>
    </row>
    <row r="55" spans="1:41" x14ac:dyDescent="0.25">
      <c r="A55">
        <v>11252687</v>
      </c>
      <c r="B55">
        <v>81</v>
      </c>
      <c r="C55" t="s">
        <v>6</v>
      </c>
      <c r="F55">
        <v>-99</v>
      </c>
      <c r="J55">
        <v>11194862</v>
      </c>
      <c r="K55" s="38">
        <v>39681</v>
      </c>
      <c r="L55">
        <v>1</v>
      </c>
      <c r="M55">
        <v>2</v>
      </c>
      <c r="N55" s="38"/>
    </row>
    <row r="56" spans="1:41" x14ac:dyDescent="0.25">
      <c r="A56">
        <v>619789021</v>
      </c>
      <c r="B56">
        <v>41</v>
      </c>
      <c r="C56" t="s">
        <v>6</v>
      </c>
      <c r="F56">
        <v>-99</v>
      </c>
      <c r="G56">
        <v>2</v>
      </c>
      <c r="J56">
        <v>11195011</v>
      </c>
      <c r="K56" s="38">
        <v>20124</v>
      </c>
      <c r="L56">
        <v>1</v>
      </c>
      <c r="M56">
        <v>2</v>
      </c>
      <c r="N56" s="38"/>
    </row>
    <row r="57" spans="1:41" x14ac:dyDescent="0.25">
      <c r="A57">
        <v>620723224</v>
      </c>
      <c r="B57">
        <v>38</v>
      </c>
      <c r="C57" t="s">
        <v>6</v>
      </c>
      <c r="D57">
        <v>3</v>
      </c>
      <c r="E57">
        <v>12</v>
      </c>
      <c r="F57">
        <v>4</v>
      </c>
      <c r="G57">
        <v>2</v>
      </c>
      <c r="J57">
        <v>11195208</v>
      </c>
      <c r="K57" s="38">
        <v>42521</v>
      </c>
      <c r="L57">
        <v>1</v>
      </c>
      <c r="M57">
        <v>2</v>
      </c>
      <c r="N57" s="38"/>
    </row>
    <row r="58" spans="1:41" x14ac:dyDescent="0.25">
      <c r="A58">
        <v>11277387</v>
      </c>
      <c r="B58">
        <v>88</v>
      </c>
      <c r="C58" t="s">
        <v>4</v>
      </c>
      <c r="D58">
        <v>10</v>
      </c>
      <c r="E58">
        <v>8</v>
      </c>
      <c r="F58">
        <v>-99</v>
      </c>
      <c r="J58">
        <v>11195225</v>
      </c>
      <c r="K58" s="38">
        <v>37627</v>
      </c>
      <c r="L58">
        <v>1</v>
      </c>
      <c r="M58">
        <v>2</v>
      </c>
      <c r="N58" s="38"/>
    </row>
    <row r="59" spans="1:41" x14ac:dyDescent="0.25">
      <c r="A59">
        <v>11270675</v>
      </c>
      <c r="B59">
        <v>34</v>
      </c>
      <c r="C59" t="s">
        <v>4</v>
      </c>
      <c r="D59">
        <v>5</v>
      </c>
      <c r="E59">
        <v>8</v>
      </c>
      <c r="F59">
        <v>4</v>
      </c>
      <c r="G59">
        <v>4</v>
      </c>
      <c r="J59">
        <v>11196149</v>
      </c>
      <c r="K59" s="38">
        <v>39681</v>
      </c>
      <c r="L59">
        <v>1</v>
      </c>
      <c r="M59">
        <v>2</v>
      </c>
      <c r="N59" s="38"/>
    </row>
    <row r="60" spans="1:41" x14ac:dyDescent="0.25">
      <c r="A60">
        <v>11283598</v>
      </c>
      <c r="B60">
        <v>76</v>
      </c>
      <c r="C60" t="s">
        <v>6</v>
      </c>
      <c r="D60">
        <v>5</v>
      </c>
      <c r="E60">
        <v>8</v>
      </c>
      <c r="F60">
        <v>4</v>
      </c>
      <c r="G60">
        <v>4</v>
      </c>
      <c r="J60">
        <v>11197276</v>
      </c>
      <c r="K60" s="38">
        <v>34190</v>
      </c>
      <c r="L60">
        <v>1</v>
      </c>
      <c r="M60">
        <v>2</v>
      </c>
      <c r="N60" s="38"/>
    </row>
    <row r="61" spans="1:41" x14ac:dyDescent="0.25">
      <c r="A61">
        <v>11238661</v>
      </c>
      <c r="B61">
        <v>24</v>
      </c>
      <c r="C61" t="s">
        <v>6</v>
      </c>
      <c r="D61">
        <v>9</v>
      </c>
      <c r="E61">
        <v>9</v>
      </c>
      <c r="F61">
        <v>4</v>
      </c>
      <c r="G61">
        <v>2</v>
      </c>
      <c r="J61">
        <v>11197468</v>
      </c>
      <c r="K61" s="38">
        <v>44575</v>
      </c>
      <c r="L61">
        <v>1</v>
      </c>
      <c r="M61">
        <v>2</v>
      </c>
      <c r="N61" s="38"/>
    </row>
    <row r="62" spans="1:41" x14ac:dyDescent="0.25">
      <c r="A62">
        <v>11238661</v>
      </c>
      <c r="B62">
        <v>70</v>
      </c>
      <c r="C62" t="s">
        <v>6</v>
      </c>
      <c r="D62">
        <v>4</v>
      </c>
      <c r="E62">
        <v>9</v>
      </c>
      <c r="F62">
        <v>4</v>
      </c>
      <c r="G62">
        <v>2</v>
      </c>
      <c r="J62">
        <v>11197485</v>
      </c>
      <c r="K62" s="38">
        <v>32136</v>
      </c>
      <c r="L62">
        <v>1</v>
      </c>
      <c r="M62">
        <v>2</v>
      </c>
      <c r="N62" s="38"/>
    </row>
    <row r="63" spans="1:41" x14ac:dyDescent="0.25">
      <c r="A63">
        <v>11270671</v>
      </c>
      <c r="B63">
        <v>26</v>
      </c>
      <c r="C63" t="s">
        <v>6</v>
      </c>
      <c r="D63">
        <v>10</v>
      </c>
      <c r="E63">
        <v>8</v>
      </c>
      <c r="F63">
        <v>-99</v>
      </c>
      <c r="J63">
        <v>11197616</v>
      </c>
      <c r="K63" s="38">
        <v>24823</v>
      </c>
      <c r="L63">
        <v>1</v>
      </c>
      <c r="M63">
        <v>2</v>
      </c>
      <c r="N63" s="38"/>
    </row>
    <row r="64" spans="1:41" x14ac:dyDescent="0.25">
      <c r="A64">
        <v>11277389</v>
      </c>
      <c r="B64">
        <v>67</v>
      </c>
      <c r="C64" t="s">
        <v>4</v>
      </c>
      <c r="D64">
        <v>8</v>
      </c>
      <c r="E64">
        <v>10</v>
      </c>
      <c r="F64">
        <v>4</v>
      </c>
      <c r="G64">
        <v>2</v>
      </c>
      <c r="J64">
        <v>11198052</v>
      </c>
      <c r="K64" s="38">
        <v>35146</v>
      </c>
      <c r="L64">
        <v>1</v>
      </c>
      <c r="M64">
        <v>2</v>
      </c>
      <c r="N64" s="38"/>
    </row>
    <row r="65" spans="1:14" x14ac:dyDescent="0.25">
      <c r="A65">
        <v>11280321</v>
      </c>
      <c r="B65">
        <v>40</v>
      </c>
      <c r="C65" t="s">
        <v>4</v>
      </c>
      <c r="D65">
        <v>3</v>
      </c>
      <c r="E65">
        <v>10</v>
      </c>
      <c r="F65">
        <v>4</v>
      </c>
      <c r="G65">
        <v>2</v>
      </c>
      <c r="J65">
        <v>11198107</v>
      </c>
      <c r="K65" s="38">
        <v>35209</v>
      </c>
      <c r="L65">
        <v>1</v>
      </c>
      <c r="M65">
        <v>2</v>
      </c>
      <c r="N65" s="38"/>
    </row>
    <row r="66" spans="1:14" x14ac:dyDescent="0.25">
      <c r="A66">
        <v>617269826</v>
      </c>
      <c r="B66">
        <v>51</v>
      </c>
      <c r="C66" t="s">
        <v>6</v>
      </c>
      <c r="D66">
        <v>3</v>
      </c>
      <c r="E66">
        <v>3</v>
      </c>
      <c r="F66">
        <v>4</v>
      </c>
      <c r="J66">
        <v>11199319</v>
      </c>
      <c r="K66" s="38">
        <v>35209</v>
      </c>
      <c r="L66">
        <v>1</v>
      </c>
      <c r="M66">
        <v>2</v>
      </c>
      <c r="N66" s="38"/>
    </row>
    <row r="67" spans="1:14" x14ac:dyDescent="0.25">
      <c r="A67">
        <v>617269838</v>
      </c>
      <c r="B67">
        <v>66</v>
      </c>
      <c r="C67" t="s">
        <v>6</v>
      </c>
      <c r="D67">
        <v>13</v>
      </c>
      <c r="E67">
        <v>3</v>
      </c>
      <c r="F67">
        <v>4</v>
      </c>
      <c r="G67">
        <v>2</v>
      </c>
      <c r="J67">
        <v>11199347</v>
      </c>
      <c r="K67" s="38">
        <v>37263</v>
      </c>
      <c r="L67">
        <v>1</v>
      </c>
      <c r="M67">
        <v>2</v>
      </c>
      <c r="N67" s="38"/>
    </row>
    <row r="68" spans="1:14" x14ac:dyDescent="0.25">
      <c r="A68">
        <v>11222843</v>
      </c>
      <c r="B68">
        <v>18</v>
      </c>
      <c r="C68" t="s">
        <v>4</v>
      </c>
      <c r="F68">
        <v>-99</v>
      </c>
      <c r="J68">
        <v>11199351</v>
      </c>
      <c r="K68" s="38">
        <v>19475</v>
      </c>
      <c r="L68">
        <v>2</v>
      </c>
      <c r="M68">
        <v>2</v>
      </c>
      <c r="N68" s="38"/>
    </row>
    <row r="69" spans="1:14" x14ac:dyDescent="0.25">
      <c r="A69">
        <v>616253201</v>
      </c>
      <c r="B69">
        <v>22</v>
      </c>
      <c r="C69" t="s">
        <v>6</v>
      </c>
      <c r="D69">
        <v>2</v>
      </c>
      <c r="E69">
        <v>1</v>
      </c>
      <c r="F69">
        <v>4</v>
      </c>
      <c r="J69">
        <v>11199352</v>
      </c>
      <c r="K69" s="38">
        <v>34190</v>
      </c>
      <c r="L69">
        <v>2</v>
      </c>
      <c r="M69">
        <v>2</v>
      </c>
      <c r="N69" s="38"/>
    </row>
    <row r="70" spans="1:14" x14ac:dyDescent="0.25">
      <c r="A70">
        <v>11273136</v>
      </c>
      <c r="B70">
        <v>27</v>
      </c>
      <c r="C70" t="s">
        <v>4</v>
      </c>
      <c r="D70">
        <v>5</v>
      </c>
      <c r="E70">
        <v>8</v>
      </c>
      <c r="F70">
        <v>-99</v>
      </c>
      <c r="J70">
        <v>11199357</v>
      </c>
      <c r="K70" s="38">
        <v>34190</v>
      </c>
      <c r="L70">
        <v>1</v>
      </c>
      <c r="M70">
        <v>2</v>
      </c>
      <c r="N70" s="38"/>
    </row>
    <row r="71" spans="1:14" x14ac:dyDescent="0.25">
      <c r="A71">
        <v>11106345</v>
      </c>
      <c r="B71">
        <v>25</v>
      </c>
      <c r="C71" t="s">
        <v>6</v>
      </c>
      <c r="G71">
        <v>4</v>
      </c>
      <c r="J71">
        <v>11199636</v>
      </c>
      <c r="K71" s="38">
        <v>30313</v>
      </c>
      <c r="L71">
        <v>1</v>
      </c>
      <c r="M71">
        <v>2</v>
      </c>
      <c r="N71" s="38"/>
    </row>
    <row r="72" spans="1:14" x14ac:dyDescent="0.25">
      <c r="A72">
        <v>10765450</v>
      </c>
      <c r="B72">
        <v>72</v>
      </c>
      <c r="C72" t="s">
        <v>6</v>
      </c>
      <c r="G72">
        <v>4</v>
      </c>
      <c r="J72">
        <v>11199822</v>
      </c>
      <c r="K72" s="38">
        <v>28121</v>
      </c>
      <c r="L72">
        <v>2</v>
      </c>
      <c r="M72">
        <v>4</v>
      </c>
      <c r="N72" s="38"/>
    </row>
    <row r="73" spans="1:14" x14ac:dyDescent="0.25">
      <c r="A73">
        <v>10765450</v>
      </c>
      <c r="B73">
        <v>73</v>
      </c>
      <c r="C73" t="s">
        <v>6</v>
      </c>
      <c r="G73">
        <v>4</v>
      </c>
      <c r="J73">
        <v>11202072</v>
      </c>
      <c r="K73" s="38">
        <v>37263</v>
      </c>
      <c r="L73">
        <v>1</v>
      </c>
      <c r="M73">
        <v>2</v>
      </c>
      <c r="N73" s="38"/>
    </row>
    <row r="74" spans="1:14" x14ac:dyDescent="0.25">
      <c r="A74">
        <v>11108382</v>
      </c>
      <c r="B74">
        <v>68</v>
      </c>
      <c r="C74" t="s">
        <v>6</v>
      </c>
      <c r="G74">
        <v>4</v>
      </c>
      <c r="J74">
        <v>11202753</v>
      </c>
      <c r="K74" s="38">
        <v>44575</v>
      </c>
      <c r="L74">
        <v>1</v>
      </c>
      <c r="M74">
        <v>2</v>
      </c>
      <c r="N74" s="38"/>
    </row>
    <row r="75" spans="1:14" x14ac:dyDescent="0.25">
      <c r="A75">
        <v>11109153</v>
      </c>
      <c r="B75">
        <v>39</v>
      </c>
      <c r="C75" t="s">
        <v>4</v>
      </c>
      <c r="J75">
        <v>11202903</v>
      </c>
      <c r="K75" s="38">
        <v>34190</v>
      </c>
      <c r="L75">
        <v>1</v>
      </c>
      <c r="M75">
        <v>2</v>
      </c>
      <c r="N75" s="38"/>
    </row>
    <row r="76" spans="1:14" x14ac:dyDescent="0.25">
      <c r="A76">
        <v>11180791</v>
      </c>
      <c r="B76">
        <v>36</v>
      </c>
      <c r="C76" t="s">
        <v>6</v>
      </c>
      <c r="G76">
        <v>2</v>
      </c>
      <c r="J76">
        <v>11203593</v>
      </c>
      <c r="K76" s="38">
        <v>44575</v>
      </c>
      <c r="L76">
        <v>2</v>
      </c>
      <c r="M76">
        <v>2</v>
      </c>
      <c r="N76" s="38"/>
    </row>
    <row r="77" spans="1:14" x14ac:dyDescent="0.25">
      <c r="A77">
        <v>11211148</v>
      </c>
      <c r="B77">
        <v>43</v>
      </c>
      <c r="C77" t="s">
        <v>6</v>
      </c>
      <c r="G77">
        <v>4</v>
      </c>
      <c r="J77">
        <v>11204021</v>
      </c>
      <c r="K77" s="38">
        <v>39681</v>
      </c>
      <c r="L77">
        <v>1</v>
      </c>
      <c r="M77">
        <v>2</v>
      </c>
      <c r="N77" s="38"/>
    </row>
    <row r="78" spans="1:14" x14ac:dyDescent="0.25">
      <c r="A78">
        <v>11180665</v>
      </c>
      <c r="B78">
        <v>64</v>
      </c>
      <c r="C78" t="s">
        <v>6</v>
      </c>
      <c r="G78">
        <v>4</v>
      </c>
      <c r="J78">
        <v>11204038</v>
      </c>
      <c r="K78" s="38">
        <v>44575</v>
      </c>
      <c r="L78">
        <v>1</v>
      </c>
      <c r="M78">
        <v>2</v>
      </c>
      <c r="N78" s="38"/>
    </row>
    <row r="79" spans="1:14" x14ac:dyDescent="0.25">
      <c r="A79">
        <v>11211125</v>
      </c>
      <c r="B79">
        <v>87</v>
      </c>
      <c r="C79" t="s">
        <v>6</v>
      </c>
      <c r="G79">
        <v>2</v>
      </c>
      <c r="J79">
        <v>11204040</v>
      </c>
      <c r="K79" s="38">
        <v>44575</v>
      </c>
      <c r="L79">
        <v>1</v>
      </c>
      <c r="M79">
        <v>2</v>
      </c>
      <c r="N79" s="38"/>
    </row>
    <row r="80" spans="1:14" x14ac:dyDescent="0.25">
      <c r="A80">
        <v>11109070</v>
      </c>
      <c r="B80">
        <v>1</v>
      </c>
      <c r="C80" t="s">
        <v>6</v>
      </c>
      <c r="G80">
        <v>2</v>
      </c>
      <c r="J80">
        <v>11204042</v>
      </c>
      <c r="K80" s="38">
        <v>44575</v>
      </c>
      <c r="L80">
        <v>1</v>
      </c>
      <c r="M80">
        <v>2</v>
      </c>
      <c r="N80" s="38"/>
    </row>
    <row r="81" spans="1:14" x14ac:dyDescent="0.25">
      <c r="A81">
        <v>11226388</v>
      </c>
      <c r="B81">
        <v>81</v>
      </c>
      <c r="C81" t="s">
        <v>4</v>
      </c>
      <c r="G81">
        <v>2</v>
      </c>
      <c r="J81">
        <v>11205090</v>
      </c>
      <c r="K81" s="38">
        <v>24370</v>
      </c>
      <c r="L81">
        <v>2</v>
      </c>
      <c r="M81">
        <v>4</v>
      </c>
      <c r="N81" s="38"/>
    </row>
    <row r="82" spans="1:14" x14ac:dyDescent="0.25">
      <c r="A82">
        <v>11218156</v>
      </c>
      <c r="B82">
        <v>34</v>
      </c>
      <c r="C82" t="s">
        <v>6</v>
      </c>
      <c r="G82">
        <v>2</v>
      </c>
      <c r="J82">
        <v>11205360</v>
      </c>
      <c r="K82" s="38">
        <v>34190</v>
      </c>
      <c r="L82">
        <v>1</v>
      </c>
      <c r="M82">
        <v>2</v>
      </c>
      <c r="N82" s="38"/>
    </row>
    <row r="83" spans="1:14" x14ac:dyDescent="0.25">
      <c r="A83">
        <v>11218459</v>
      </c>
      <c r="B83">
        <v>81</v>
      </c>
      <c r="C83" t="s">
        <v>6</v>
      </c>
      <c r="J83">
        <v>11208049</v>
      </c>
      <c r="K83" s="38">
        <v>31620</v>
      </c>
      <c r="L83">
        <v>1</v>
      </c>
      <c r="M83">
        <v>2</v>
      </c>
      <c r="N83" s="38"/>
    </row>
    <row r="84" spans="1:14" x14ac:dyDescent="0.25">
      <c r="A84">
        <v>11210946</v>
      </c>
      <c r="B84">
        <v>30</v>
      </c>
      <c r="C84" t="s">
        <v>6</v>
      </c>
      <c r="G84">
        <v>2</v>
      </c>
      <c r="J84">
        <v>11209475</v>
      </c>
      <c r="K84" s="38">
        <v>24823</v>
      </c>
      <c r="L84">
        <v>1</v>
      </c>
      <c r="M84">
        <v>2</v>
      </c>
      <c r="N84" s="38"/>
    </row>
    <row r="85" spans="1:14" x14ac:dyDescent="0.25">
      <c r="A85">
        <v>11211392</v>
      </c>
      <c r="B85">
        <v>64</v>
      </c>
      <c r="C85" t="s">
        <v>4</v>
      </c>
      <c r="G85">
        <v>2</v>
      </c>
      <c r="J85">
        <v>11209554</v>
      </c>
      <c r="K85" s="38">
        <v>44575</v>
      </c>
      <c r="L85">
        <v>2</v>
      </c>
      <c r="M85">
        <v>4</v>
      </c>
      <c r="N85" s="38"/>
    </row>
    <row r="86" spans="1:14" x14ac:dyDescent="0.25">
      <c r="A86">
        <v>11211485</v>
      </c>
      <c r="B86">
        <v>24</v>
      </c>
      <c r="C86" t="s">
        <v>6</v>
      </c>
      <c r="G86">
        <v>2</v>
      </c>
      <c r="J86">
        <v>11209583</v>
      </c>
      <c r="K86" s="38">
        <v>35209</v>
      </c>
      <c r="L86">
        <v>1</v>
      </c>
      <c r="M86">
        <v>2</v>
      </c>
      <c r="N86" s="38"/>
    </row>
    <row r="87" spans="1:14" x14ac:dyDescent="0.25">
      <c r="A87">
        <v>11211159</v>
      </c>
      <c r="B87">
        <v>37</v>
      </c>
      <c r="C87" t="s">
        <v>4</v>
      </c>
      <c r="G87">
        <v>2</v>
      </c>
      <c r="J87">
        <v>11209662</v>
      </c>
      <c r="K87" s="38">
        <v>42471</v>
      </c>
      <c r="L87">
        <v>1</v>
      </c>
      <c r="M87">
        <v>2</v>
      </c>
      <c r="N87" s="38"/>
    </row>
    <row r="88" spans="1:14" x14ac:dyDescent="0.25">
      <c r="A88">
        <v>11217964</v>
      </c>
      <c r="B88">
        <v>41</v>
      </c>
      <c r="C88" t="s">
        <v>6</v>
      </c>
      <c r="G88">
        <v>4</v>
      </c>
      <c r="J88">
        <v>11209738</v>
      </c>
      <c r="K88" s="38">
        <v>30313</v>
      </c>
      <c r="L88">
        <v>1</v>
      </c>
      <c r="M88">
        <v>2</v>
      </c>
      <c r="N88" s="38"/>
    </row>
    <row r="89" spans="1:14" x14ac:dyDescent="0.25">
      <c r="A89">
        <v>616221417</v>
      </c>
      <c r="B89">
        <v>38</v>
      </c>
      <c r="C89" t="s">
        <v>4</v>
      </c>
      <c r="D89">
        <v>3</v>
      </c>
      <c r="E89">
        <v>8</v>
      </c>
      <c r="F89">
        <v>4</v>
      </c>
      <c r="G89">
        <v>4</v>
      </c>
      <c r="J89">
        <v>11210262</v>
      </c>
      <c r="K89" s="38">
        <v>35146</v>
      </c>
      <c r="L89">
        <v>1</v>
      </c>
      <c r="M89">
        <v>2</v>
      </c>
      <c r="N89" s="38"/>
    </row>
    <row r="90" spans="1:14" x14ac:dyDescent="0.25">
      <c r="A90">
        <v>620520494</v>
      </c>
      <c r="B90">
        <v>48</v>
      </c>
      <c r="C90" t="s">
        <v>4</v>
      </c>
      <c r="D90">
        <v>17</v>
      </c>
      <c r="E90">
        <v>8</v>
      </c>
      <c r="F90">
        <v>4</v>
      </c>
      <c r="J90">
        <v>11210287</v>
      </c>
      <c r="K90" s="38">
        <v>37627</v>
      </c>
      <c r="L90">
        <v>2</v>
      </c>
      <c r="M90">
        <v>4</v>
      </c>
      <c r="N90" s="38"/>
    </row>
    <row r="91" spans="1:14" x14ac:dyDescent="0.25">
      <c r="A91">
        <v>620520494</v>
      </c>
      <c r="B91">
        <v>67</v>
      </c>
      <c r="C91" t="s">
        <v>4</v>
      </c>
      <c r="D91">
        <v>14</v>
      </c>
      <c r="E91">
        <v>8</v>
      </c>
      <c r="F91">
        <v>4</v>
      </c>
      <c r="J91">
        <v>11210300</v>
      </c>
      <c r="K91" s="38">
        <v>44513</v>
      </c>
      <c r="L91">
        <v>1</v>
      </c>
      <c r="M91">
        <v>2</v>
      </c>
      <c r="N91" s="38"/>
    </row>
    <row r="92" spans="1:14" x14ac:dyDescent="0.25">
      <c r="A92">
        <v>11265206</v>
      </c>
      <c r="B92">
        <v>4</v>
      </c>
      <c r="C92" t="s">
        <v>6</v>
      </c>
      <c r="D92">
        <v>5</v>
      </c>
      <c r="E92">
        <v>8</v>
      </c>
      <c r="F92">
        <v>4</v>
      </c>
      <c r="J92">
        <v>11210308</v>
      </c>
      <c r="K92" s="38">
        <v>44513</v>
      </c>
      <c r="L92">
        <v>1</v>
      </c>
      <c r="M92">
        <v>2</v>
      </c>
      <c r="N92" s="38"/>
    </row>
    <row r="93" spans="1:14" x14ac:dyDescent="0.25">
      <c r="A93">
        <v>11264612</v>
      </c>
      <c r="B93">
        <v>39</v>
      </c>
      <c r="C93" t="s">
        <v>4</v>
      </c>
      <c r="D93">
        <v>5</v>
      </c>
      <c r="E93">
        <v>8</v>
      </c>
      <c r="F93">
        <v>4</v>
      </c>
      <c r="J93">
        <v>11210329</v>
      </c>
      <c r="K93" s="38">
        <v>44575</v>
      </c>
      <c r="L93">
        <v>1</v>
      </c>
      <c r="M93">
        <v>2</v>
      </c>
      <c r="N93" s="38"/>
    </row>
    <row r="94" spans="1:14" x14ac:dyDescent="0.25">
      <c r="A94">
        <v>11264190</v>
      </c>
      <c r="B94">
        <v>34</v>
      </c>
      <c r="C94" t="s">
        <v>4</v>
      </c>
      <c r="D94">
        <v>5</v>
      </c>
      <c r="E94">
        <v>8</v>
      </c>
      <c r="F94">
        <v>4</v>
      </c>
      <c r="J94">
        <v>11210396</v>
      </c>
      <c r="K94" s="38">
        <v>32367</v>
      </c>
      <c r="L94">
        <v>1</v>
      </c>
      <c r="M94">
        <v>2</v>
      </c>
      <c r="N94" s="38"/>
    </row>
    <row r="95" spans="1:14" x14ac:dyDescent="0.25">
      <c r="A95">
        <v>11267133</v>
      </c>
      <c r="B95">
        <v>30</v>
      </c>
      <c r="C95" t="s">
        <v>4</v>
      </c>
      <c r="D95">
        <v>5</v>
      </c>
      <c r="E95">
        <v>8</v>
      </c>
      <c r="F95">
        <v>4</v>
      </c>
      <c r="J95">
        <v>11210430</v>
      </c>
      <c r="K95" s="38">
        <v>35209</v>
      </c>
      <c r="L95">
        <v>1</v>
      </c>
      <c r="M95">
        <v>2</v>
      </c>
      <c r="N95" s="38"/>
    </row>
    <row r="96" spans="1:14" x14ac:dyDescent="0.25">
      <c r="A96">
        <v>11268430</v>
      </c>
      <c r="B96">
        <v>11</v>
      </c>
      <c r="C96" t="s">
        <v>6</v>
      </c>
      <c r="F96">
        <v>-99</v>
      </c>
      <c r="J96">
        <v>11210665</v>
      </c>
      <c r="K96" s="38">
        <v>37213</v>
      </c>
      <c r="L96">
        <v>1</v>
      </c>
      <c r="M96">
        <v>2</v>
      </c>
      <c r="N96" s="38"/>
    </row>
    <row r="97" spans="1:14" x14ac:dyDescent="0.25">
      <c r="A97">
        <v>11266016</v>
      </c>
      <c r="B97">
        <v>9</v>
      </c>
      <c r="C97" t="s">
        <v>4</v>
      </c>
      <c r="D97">
        <v>5</v>
      </c>
      <c r="E97">
        <v>8</v>
      </c>
      <c r="F97">
        <v>4</v>
      </c>
      <c r="J97">
        <v>11210673</v>
      </c>
      <c r="K97" s="38">
        <v>30313</v>
      </c>
      <c r="L97">
        <v>2</v>
      </c>
      <c r="M97">
        <v>4</v>
      </c>
      <c r="N97" s="38"/>
    </row>
    <row r="98" spans="1:14" x14ac:dyDescent="0.25">
      <c r="A98">
        <v>11268997</v>
      </c>
      <c r="B98">
        <v>62</v>
      </c>
      <c r="C98" t="s">
        <v>6</v>
      </c>
      <c r="D98">
        <v>17</v>
      </c>
      <c r="E98">
        <v>8</v>
      </c>
      <c r="F98">
        <v>4</v>
      </c>
      <c r="J98">
        <v>11210777</v>
      </c>
      <c r="K98" s="38">
        <v>44575</v>
      </c>
      <c r="L98">
        <v>1</v>
      </c>
      <c r="M98">
        <v>2</v>
      </c>
      <c r="N98" s="38"/>
    </row>
    <row r="99" spans="1:14" x14ac:dyDescent="0.25">
      <c r="A99">
        <v>11269765</v>
      </c>
      <c r="B99">
        <v>2</v>
      </c>
      <c r="C99" t="s">
        <v>4</v>
      </c>
      <c r="D99">
        <v>5</v>
      </c>
      <c r="E99">
        <v>8</v>
      </c>
      <c r="F99">
        <v>4</v>
      </c>
      <c r="J99">
        <v>11210790</v>
      </c>
      <c r="K99" s="38">
        <v>35159</v>
      </c>
      <c r="L99">
        <v>1</v>
      </c>
      <c r="M99">
        <v>2</v>
      </c>
      <c r="N99" s="38"/>
    </row>
    <row r="100" spans="1:14" x14ac:dyDescent="0.25">
      <c r="A100">
        <v>11270735</v>
      </c>
      <c r="B100">
        <v>11</v>
      </c>
      <c r="C100" t="s">
        <v>4</v>
      </c>
      <c r="D100">
        <v>5</v>
      </c>
      <c r="E100">
        <v>8</v>
      </c>
      <c r="F100">
        <v>4</v>
      </c>
      <c r="J100">
        <v>11210791</v>
      </c>
      <c r="K100" s="38">
        <v>30313</v>
      </c>
      <c r="L100">
        <v>1</v>
      </c>
      <c r="M100">
        <v>2</v>
      </c>
      <c r="N100" s="38"/>
    </row>
    <row r="101" spans="1:14" x14ac:dyDescent="0.25">
      <c r="A101">
        <v>11269241</v>
      </c>
      <c r="B101">
        <v>23</v>
      </c>
      <c r="C101" t="s">
        <v>6</v>
      </c>
      <c r="D101">
        <v>5</v>
      </c>
      <c r="E101">
        <v>8</v>
      </c>
      <c r="F101">
        <v>4</v>
      </c>
      <c r="J101">
        <v>11210793</v>
      </c>
      <c r="K101" s="38">
        <v>39681</v>
      </c>
      <c r="L101">
        <v>1</v>
      </c>
      <c r="M101">
        <v>2</v>
      </c>
      <c r="N101" s="38"/>
    </row>
    <row r="102" spans="1:14" x14ac:dyDescent="0.25">
      <c r="A102">
        <v>11279300</v>
      </c>
      <c r="B102">
        <v>34</v>
      </c>
      <c r="C102" t="s">
        <v>4</v>
      </c>
      <c r="D102">
        <v>5</v>
      </c>
      <c r="E102">
        <v>8</v>
      </c>
      <c r="F102">
        <v>4</v>
      </c>
      <c r="J102">
        <v>11210849</v>
      </c>
      <c r="K102" s="38">
        <v>37627</v>
      </c>
      <c r="L102">
        <v>1</v>
      </c>
      <c r="M102">
        <v>2</v>
      </c>
      <c r="N102" s="38"/>
    </row>
    <row r="103" spans="1:14" x14ac:dyDescent="0.25">
      <c r="A103">
        <v>11279300</v>
      </c>
      <c r="B103">
        <v>41</v>
      </c>
      <c r="C103" t="s">
        <v>6</v>
      </c>
      <c r="E103">
        <v>4</v>
      </c>
      <c r="F103">
        <v>4</v>
      </c>
      <c r="J103">
        <v>11210944</v>
      </c>
      <c r="K103" s="38">
        <v>44575</v>
      </c>
      <c r="L103">
        <v>1</v>
      </c>
      <c r="M103">
        <v>2</v>
      </c>
      <c r="N103" s="38"/>
    </row>
    <row r="104" spans="1:14" x14ac:dyDescent="0.25">
      <c r="A104">
        <v>11281977</v>
      </c>
      <c r="B104">
        <v>32</v>
      </c>
      <c r="C104" t="s">
        <v>6</v>
      </c>
      <c r="F104">
        <v>-99</v>
      </c>
      <c r="J104">
        <v>11210946</v>
      </c>
      <c r="K104" s="38">
        <v>32136</v>
      </c>
      <c r="L104">
        <v>1</v>
      </c>
      <c r="M104">
        <v>2</v>
      </c>
      <c r="N104" s="38"/>
    </row>
    <row r="105" spans="1:14" x14ac:dyDescent="0.25">
      <c r="A105">
        <v>11270676</v>
      </c>
      <c r="B105">
        <v>37</v>
      </c>
      <c r="C105" t="s">
        <v>6</v>
      </c>
      <c r="D105">
        <v>17</v>
      </c>
      <c r="E105">
        <v>8</v>
      </c>
      <c r="F105">
        <v>4</v>
      </c>
      <c r="J105">
        <v>11211123</v>
      </c>
      <c r="K105" s="38">
        <v>32367</v>
      </c>
      <c r="L105">
        <v>2</v>
      </c>
      <c r="M105">
        <v>4</v>
      </c>
      <c r="N105" s="38"/>
    </row>
    <row r="106" spans="1:14" x14ac:dyDescent="0.25">
      <c r="A106">
        <v>11282935</v>
      </c>
      <c r="B106">
        <v>51</v>
      </c>
      <c r="C106" t="s">
        <v>4</v>
      </c>
      <c r="D106">
        <v>5</v>
      </c>
      <c r="E106">
        <v>8</v>
      </c>
      <c r="F106">
        <v>4</v>
      </c>
      <c r="J106">
        <v>11211125</v>
      </c>
      <c r="K106" s="38">
        <v>35209</v>
      </c>
      <c r="L106">
        <v>1</v>
      </c>
      <c r="M106">
        <v>2</v>
      </c>
      <c r="N106" s="38"/>
    </row>
    <row r="107" spans="1:14" x14ac:dyDescent="0.25">
      <c r="A107">
        <v>616220194</v>
      </c>
      <c r="B107">
        <v>54</v>
      </c>
      <c r="C107" t="s">
        <v>6</v>
      </c>
      <c r="F107">
        <v>-99</v>
      </c>
      <c r="J107">
        <v>11211126</v>
      </c>
      <c r="K107" s="38">
        <v>30313</v>
      </c>
      <c r="L107">
        <v>1</v>
      </c>
      <c r="M107">
        <v>2</v>
      </c>
      <c r="N107" s="38"/>
    </row>
    <row r="108" spans="1:14" x14ac:dyDescent="0.25">
      <c r="A108">
        <v>11276724</v>
      </c>
      <c r="B108">
        <v>43</v>
      </c>
      <c r="C108" t="s">
        <v>4</v>
      </c>
      <c r="F108">
        <v>-99</v>
      </c>
      <c r="J108">
        <v>11211148</v>
      </c>
      <c r="K108" s="38">
        <v>44575</v>
      </c>
      <c r="L108">
        <v>2</v>
      </c>
      <c r="M108">
        <v>4</v>
      </c>
      <c r="N108" s="38"/>
    </row>
    <row r="109" spans="1:14" x14ac:dyDescent="0.25">
      <c r="A109">
        <v>11277256</v>
      </c>
      <c r="B109">
        <v>44</v>
      </c>
      <c r="C109" t="s">
        <v>4</v>
      </c>
      <c r="F109">
        <v>-99</v>
      </c>
      <c r="J109">
        <v>11211159</v>
      </c>
      <c r="K109" s="38">
        <v>37627</v>
      </c>
      <c r="L109">
        <v>1</v>
      </c>
      <c r="M109">
        <v>2</v>
      </c>
      <c r="N109" s="38"/>
    </row>
    <row r="110" spans="1:14" x14ac:dyDescent="0.25">
      <c r="A110">
        <v>11279237</v>
      </c>
      <c r="B110">
        <v>79</v>
      </c>
      <c r="C110" t="s">
        <v>4</v>
      </c>
      <c r="F110">
        <v>-99</v>
      </c>
      <c r="G110">
        <v>3</v>
      </c>
      <c r="J110">
        <v>11211175</v>
      </c>
      <c r="K110" s="38">
        <v>44525</v>
      </c>
      <c r="L110">
        <v>1</v>
      </c>
      <c r="M110">
        <v>2</v>
      </c>
      <c r="N110" s="38"/>
    </row>
    <row r="111" spans="1:14" x14ac:dyDescent="0.25">
      <c r="A111">
        <v>11277208</v>
      </c>
      <c r="B111">
        <v>80</v>
      </c>
      <c r="C111" t="s">
        <v>6</v>
      </c>
      <c r="F111">
        <v>-99</v>
      </c>
      <c r="J111">
        <v>11211296</v>
      </c>
      <c r="K111" s="38">
        <v>42521</v>
      </c>
      <c r="L111">
        <v>2</v>
      </c>
      <c r="M111">
        <v>4</v>
      </c>
      <c r="N111" s="38"/>
    </row>
    <row r="112" spans="1:14" x14ac:dyDescent="0.25">
      <c r="A112">
        <v>11277208</v>
      </c>
      <c r="B112">
        <v>83</v>
      </c>
      <c r="C112" t="s">
        <v>6</v>
      </c>
      <c r="D112">
        <v>5</v>
      </c>
      <c r="E112">
        <v>9</v>
      </c>
      <c r="F112">
        <v>4</v>
      </c>
      <c r="J112">
        <v>11211334</v>
      </c>
      <c r="K112" s="38">
        <v>39681</v>
      </c>
      <c r="L112">
        <v>1</v>
      </c>
      <c r="M112">
        <v>2</v>
      </c>
      <c r="N112" s="38"/>
    </row>
    <row r="113" spans="1:14" x14ac:dyDescent="0.25">
      <c r="A113">
        <v>11277220</v>
      </c>
      <c r="B113">
        <v>78</v>
      </c>
      <c r="C113" t="s">
        <v>4</v>
      </c>
      <c r="D113">
        <v>4</v>
      </c>
      <c r="E113">
        <v>9</v>
      </c>
      <c r="F113">
        <v>4</v>
      </c>
      <c r="G113">
        <v>2</v>
      </c>
      <c r="J113">
        <v>11211392</v>
      </c>
      <c r="K113" s="38">
        <v>37213</v>
      </c>
      <c r="L113">
        <v>1</v>
      </c>
      <c r="M113">
        <v>2</v>
      </c>
      <c r="N113" s="38"/>
    </row>
    <row r="114" spans="1:14" x14ac:dyDescent="0.25">
      <c r="A114">
        <v>11282952</v>
      </c>
      <c r="B114">
        <v>33</v>
      </c>
      <c r="C114" t="s">
        <v>6</v>
      </c>
      <c r="D114">
        <v>4</v>
      </c>
      <c r="E114">
        <v>9</v>
      </c>
      <c r="F114">
        <v>4</v>
      </c>
      <c r="G114">
        <v>2</v>
      </c>
      <c r="J114">
        <v>11211485</v>
      </c>
      <c r="K114" s="38">
        <v>30313</v>
      </c>
      <c r="L114">
        <v>1</v>
      </c>
      <c r="M114">
        <v>2</v>
      </c>
      <c r="N114" s="38"/>
    </row>
    <row r="115" spans="1:14" x14ac:dyDescent="0.25">
      <c r="A115">
        <v>11266048</v>
      </c>
      <c r="B115">
        <v>40</v>
      </c>
      <c r="C115" t="s">
        <v>6</v>
      </c>
      <c r="F115">
        <v>-99</v>
      </c>
      <c r="J115">
        <v>11211578</v>
      </c>
      <c r="K115" s="38">
        <v>30313</v>
      </c>
      <c r="L115">
        <v>1</v>
      </c>
      <c r="M115">
        <v>2</v>
      </c>
      <c r="N115" s="38"/>
    </row>
    <row r="116" spans="1:14" x14ac:dyDescent="0.25">
      <c r="A116">
        <v>11278486</v>
      </c>
      <c r="B116">
        <v>88</v>
      </c>
      <c r="C116" t="s">
        <v>4</v>
      </c>
      <c r="F116">
        <v>-99</v>
      </c>
      <c r="J116">
        <v>11211764</v>
      </c>
      <c r="K116" s="38">
        <v>42521</v>
      </c>
      <c r="L116">
        <v>1</v>
      </c>
      <c r="M116">
        <v>2</v>
      </c>
      <c r="N116" s="38"/>
    </row>
    <row r="117" spans="1:14" x14ac:dyDescent="0.25">
      <c r="A117">
        <v>620782130</v>
      </c>
      <c r="B117">
        <v>40</v>
      </c>
      <c r="C117" t="s">
        <v>4</v>
      </c>
      <c r="F117">
        <v>-99</v>
      </c>
      <c r="J117">
        <v>11212405</v>
      </c>
      <c r="K117" s="38">
        <v>44575</v>
      </c>
      <c r="L117">
        <v>1</v>
      </c>
      <c r="M117">
        <v>2</v>
      </c>
      <c r="N117" s="38"/>
    </row>
    <row r="118" spans="1:14" x14ac:dyDescent="0.25">
      <c r="A118">
        <v>620782130</v>
      </c>
      <c r="B118">
        <v>58</v>
      </c>
      <c r="C118" t="s">
        <v>4</v>
      </c>
      <c r="F118">
        <v>-99</v>
      </c>
      <c r="J118">
        <v>11212933</v>
      </c>
      <c r="K118" s="38">
        <v>42521</v>
      </c>
      <c r="L118">
        <v>1</v>
      </c>
      <c r="M118">
        <v>2</v>
      </c>
      <c r="N118" s="38"/>
    </row>
    <row r="119" spans="1:14" x14ac:dyDescent="0.25">
      <c r="A119">
        <v>616307699</v>
      </c>
      <c r="B119">
        <v>68</v>
      </c>
      <c r="C119" t="s">
        <v>4</v>
      </c>
      <c r="D119">
        <v>10</v>
      </c>
      <c r="E119">
        <v>4</v>
      </c>
      <c r="F119">
        <v>4</v>
      </c>
      <c r="G119">
        <v>2</v>
      </c>
      <c r="J119">
        <v>11213077</v>
      </c>
      <c r="K119" s="38">
        <v>42521</v>
      </c>
      <c r="L119">
        <v>1</v>
      </c>
      <c r="M119">
        <v>2</v>
      </c>
      <c r="N119" s="38"/>
    </row>
    <row r="120" spans="1:14" x14ac:dyDescent="0.25">
      <c r="A120">
        <v>11270678</v>
      </c>
      <c r="B120">
        <v>80</v>
      </c>
      <c r="C120" t="s">
        <v>6</v>
      </c>
      <c r="D120">
        <v>5</v>
      </c>
      <c r="E120">
        <v>8</v>
      </c>
      <c r="F120">
        <v>4</v>
      </c>
      <c r="J120">
        <v>11213499</v>
      </c>
      <c r="K120" s="38">
        <v>44575</v>
      </c>
      <c r="L120">
        <v>2</v>
      </c>
      <c r="M120">
        <v>4</v>
      </c>
      <c r="N120" s="38"/>
    </row>
    <row r="121" spans="1:14" x14ac:dyDescent="0.25">
      <c r="A121">
        <v>11270697</v>
      </c>
      <c r="B121">
        <v>13</v>
      </c>
      <c r="C121" t="s">
        <v>6</v>
      </c>
      <c r="F121">
        <v>-99</v>
      </c>
      <c r="J121">
        <v>11213562</v>
      </c>
      <c r="K121" s="38">
        <v>42521</v>
      </c>
      <c r="L121">
        <v>1</v>
      </c>
      <c r="M121">
        <v>2</v>
      </c>
      <c r="N121" s="38"/>
    </row>
    <row r="122" spans="1:14" x14ac:dyDescent="0.25">
      <c r="A122">
        <v>11270697</v>
      </c>
      <c r="B122">
        <v>59</v>
      </c>
      <c r="C122" t="s">
        <v>6</v>
      </c>
      <c r="F122">
        <v>-99</v>
      </c>
      <c r="J122">
        <v>11214137</v>
      </c>
      <c r="K122" s="38">
        <v>32367</v>
      </c>
      <c r="L122">
        <v>1</v>
      </c>
      <c r="M122">
        <v>2</v>
      </c>
      <c r="N122" s="38"/>
    </row>
    <row r="123" spans="1:14" x14ac:dyDescent="0.25">
      <c r="A123">
        <v>11270695</v>
      </c>
      <c r="B123">
        <v>51</v>
      </c>
      <c r="C123" t="s">
        <v>4</v>
      </c>
      <c r="D123">
        <v>15</v>
      </c>
      <c r="F123">
        <v>-99</v>
      </c>
      <c r="J123">
        <v>11214140</v>
      </c>
      <c r="K123" s="38">
        <v>32367</v>
      </c>
      <c r="L123">
        <v>1</v>
      </c>
      <c r="M123">
        <v>2</v>
      </c>
      <c r="N123" s="38"/>
    </row>
    <row r="124" spans="1:14" x14ac:dyDescent="0.25">
      <c r="A124">
        <v>11288052</v>
      </c>
      <c r="B124">
        <v>80</v>
      </c>
      <c r="C124" t="s">
        <v>4</v>
      </c>
      <c r="D124">
        <v>5</v>
      </c>
      <c r="E124">
        <v>8</v>
      </c>
      <c r="F124">
        <v>-99</v>
      </c>
      <c r="J124">
        <v>11214218</v>
      </c>
      <c r="K124" s="38">
        <v>35209</v>
      </c>
      <c r="L124">
        <v>1</v>
      </c>
      <c r="M124">
        <v>2</v>
      </c>
      <c r="N124" s="38"/>
    </row>
    <row r="125" spans="1:14" x14ac:dyDescent="0.25">
      <c r="A125">
        <v>11283468</v>
      </c>
      <c r="B125">
        <v>86</v>
      </c>
      <c r="C125" t="s">
        <v>4</v>
      </c>
      <c r="D125">
        <v>10</v>
      </c>
      <c r="E125">
        <v>8</v>
      </c>
      <c r="F125">
        <v>-99</v>
      </c>
      <c r="J125">
        <v>11214248</v>
      </c>
      <c r="K125" s="38">
        <v>32136</v>
      </c>
      <c r="L125">
        <v>1</v>
      </c>
      <c r="M125">
        <v>2</v>
      </c>
      <c r="N125" s="38"/>
    </row>
    <row r="126" spans="1:14" x14ac:dyDescent="0.25">
      <c r="A126">
        <v>11288590</v>
      </c>
      <c r="B126">
        <v>75</v>
      </c>
      <c r="C126" t="s">
        <v>6</v>
      </c>
      <c r="D126">
        <v>4</v>
      </c>
      <c r="E126">
        <v>5</v>
      </c>
      <c r="F126">
        <v>-99</v>
      </c>
      <c r="G126">
        <v>2</v>
      </c>
      <c r="J126">
        <v>11214607</v>
      </c>
      <c r="K126" s="38">
        <v>39681</v>
      </c>
      <c r="L126">
        <v>1</v>
      </c>
      <c r="M126">
        <v>2</v>
      </c>
      <c r="N126" s="38"/>
    </row>
    <row r="127" spans="1:14" x14ac:dyDescent="0.25">
      <c r="A127">
        <v>11284269</v>
      </c>
      <c r="B127">
        <v>68</v>
      </c>
      <c r="C127" t="s">
        <v>6</v>
      </c>
      <c r="D127">
        <v>3</v>
      </c>
      <c r="E127">
        <v>6</v>
      </c>
      <c r="F127">
        <v>-99</v>
      </c>
      <c r="G127">
        <v>4</v>
      </c>
      <c r="J127">
        <v>11214749</v>
      </c>
      <c r="K127" s="38">
        <v>31683</v>
      </c>
      <c r="L127">
        <v>1</v>
      </c>
      <c r="M127">
        <v>2</v>
      </c>
      <c r="N127" s="38"/>
    </row>
    <row r="128" spans="1:14" x14ac:dyDescent="0.25">
      <c r="A128">
        <v>11284280</v>
      </c>
      <c r="B128">
        <v>19</v>
      </c>
      <c r="C128" t="s">
        <v>6</v>
      </c>
      <c r="D128">
        <v>3</v>
      </c>
      <c r="E128">
        <v>6</v>
      </c>
      <c r="F128">
        <v>-99</v>
      </c>
      <c r="G128">
        <v>4</v>
      </c>
      <c r="J128">
        <v>11214754</v>
      </c>
      <c r="K128" s="38">
        <v>44525</v>
      </c>
      <c r="L128">
        <v>1</v>
      </c>
      <c r="M128">
        <v>2</v>
      </c>
      <c r="N128" s="38"/>
    </row>
    <row r="129" spans="1:14" x14ac:dyDescent="0.25">
      <c r="A129">
        <v>617275160</v>
      </c>
      <c r="B129">
        <v>38</v>
      </c>
      <c r="C129" t="s">
        <v>4</v>
      </c>
      <c r="D129">
        <v>7</v>
      </c>
      <c r="E129">
        <v>5</v>
      </c>
      <c r="F129">
        <v>4</v>
      </c>
      <c r="G129">
        <v>2</v>
      </c>
      <c r="J129">
        <v>11214870</v>
      </c>
      <c r="K129" s="38">
        <v>42521</v>
      </c>
      <c r="L129">
        <v>1</v>
      </c>
      <c r="M129">
        <v>2</v>
      </c>
      <c r="N129" s="38"/>
    </row>
    <row r="130" spans="1:14" x14ac:dyDescent="0.25">
      <c r="A130">
        <v>617275163</v>
      </c>
      <c r="B130">
        <v>22</v>
      </c>
      <c r="C130" t="s">
        <v>4</v>
      </c>
      <c r="D130">
        <v>7</v>
      </c>
      <c r="E130">
        <v>5</v>
      </c>
      <c r="F130">
        <v>4</v>
      </c>
      <c r="G130">
        <v>2</v>
      </c>
      <c r="J130">
        <v>11215007</v>
      </c>
      <c r="K130" s="38">
        <v>37213</v>
      </c>
      <c r="L130">
        <v>1</v>
      </c>
      <c r="M130">
        <v>2</v>
      </c>
      <c r="N130" s="38"/>
    </row>
    <row r="131" spans="1:14" x14ac:dyDescent="0.25">
      <c r="A131">
        <v>11238568</v>
      </c>
      <c r="B131">
        <v>53</v>
      </c>
      <c r="C131" t="s">
        <v>6</v>
      </c>
      <c r="D131">
        <v>7</v>
      </c>
      <c r="E131">
        <v>5</v>
      </c>
      <c r="F131">
        <v>4</v>
      </c>
      <c r="G131">
        <v>2</v>
      </c>
      <c r="J131">
        <v>11215046</v>
      </c>
      <c r="K131" s="38">
        <v>32136</v>
      </c>
      <c r="L131">
        <v>1</v>
      </c>
      <c r="M131">
        <v>2</v>
      </c>
      <c r="N131" s="38"/>
    </row>
    <row r="132" spans="1:14" x14ac:dyDescent="0.25">
      <c r="A132">
        <v>11204042</v>
      </c>
      <c r="B132">
        <v>39</v>
      </c>
      <c r="C132" t="s">
        <v>6</v>
      </c>
      <c r="D132">
        <v>3</v>
      </c>
      <c r="E132">
        <v>5</v>
      </c>
      <c r="F132">
        <v>4</v>
      </c>
      <c r="G132">
        <v>2</v>
      </c>
      <c r="J132">
        <v>11215060</v>
      </c>
      <c r="K132" s="38">
        <v>30313</v>
      </c>
      <c r="L132">
        <v>1</v>
      </c>
      <c r="M132">
        <v>2</v>
      </c>
      <c r="N132" s="38"/>
    </row>
    <row r="133" spans="1:14" x14ac:dyDescent="0.25">
      <c r="A133">
        <v>11289013</v>
      </c>
      <c r="B133">
        <v>81</v>
      </c>
      <c r="C133" t="s">
        <v>4</v>
      </c>
      <c r="D133">
        <v>6</v>
      </c>
      <c r="E133">
        <v>0</v>
      </c>
      <c r="F133">
        <v>-99</v>
      </c>
      <c r="G133">
        <v>4</v>
      </c>
      <c r="J133">
        <v>11215146</v>
      </c>
      <c r="K133" s="38">
        <v>44575</v>
      </c>
      <c r="L133">
        <v>1</v>
      </c>
      <c r="M133">
        <v>2</v>
      </c>
      <c r="N133" s="38"/>
    </row>
    <row r="134" spans="1:14" x14ac:dyDescent="0.25">
      <c r="A134">
        <v>11291286</v>
      </c>
      <c r="B134">
        <v>17</v>
      </c>
      <c r="C134" t="s">
        <v>6</v>
      </c>
      <c r="D134">
        <v>3</v>
      </c>
      <c r="E134">
        <v>0</v>
      </c>
      <c r="F134">
        <v>-99</v>
      </c>
      <c r="G134">
        <v>4</v>
      </c>
      <c r="J134">
        <v>11215648</v>
      </c>
      <c r="K134" s="38">
        <v>35209</v>
      </c>
      <c r="L134">
        <v>1</v>
      </c>
      <c r="M134">
        <v>2</v>
      </c>
      <c r="N134" s="38"/>
    </row>
    <row r="135" spans="1:14" x14ac:dyDescent="0.25">
      <c r="A135">
        <v>11291286</v>
      </c>
      <c r="B135">
        <v>73</v>
      </c>
      <c r="C135" t="s">
        <v>4</v>
      </c>
      <c r="D135">
        <v>6</v>
      </c>
      <c r="E135">
        <v>6</v>
      </c>
      <c r="F135">
        <v>-99</v>
      </c>
      <c r="G135">
        <v>4</v>
      </c>
      <c r="J135">
        <v>11216173</v>
      </c>
      <c r="K135" s="38">
        <v>42521</v>
      </c>
      <c r="L135">
        <v>1</v>
      </c>
      <c r="M135">
        <v>2</v>
      </c>
      <c r="N135" s="38"/>
    </row>
    <row r="136" spans="1:14" x14ac:dyDescent="0.25">
      <c r="A136">
        <v>620677020</v>
      </c>
      <c r="B136">
        <v>86</v>
      </c>
      <c r="C136" t="s">
        <v>6</v>
      </c>
      <c r="D136">
        <v>6</v>
      </c>
      <c r="E136">
        <v>3</v>
      </c>
      <c r="F136">
        <v>4</v>
      </c>
      <c r="G136">
        <v>4</v>
      </c>
      <c r="J136">
        <v>11216462</v>
      </c>
      <c r="K136" s="38">
        <v>42521</v>
      </c>
      <c r="L136">
        <v>1</v>
      </c>
      <c r="M136">
        <v>2</v>
      </c>
      <c r="N136" s="38"/>
    </row>
    <row r="137" spans="1:14" x14ac:dyDescent="0.25">
      <c r="A137">
        <v>11293293</v>
      </c>
      <c r="B137">
        <v>34</v>
      </c>
      <c r="C137" t="s">
        <v>4</v>
      </c>
      <c r="D137">
        <v>6</v>
      </c>
      <c r="E137">
        <v>8</v>
      </c>
      <c r="F137">
        <v>4</v>
      </c>
      <c r="G137">
        <v>4</v>
      </c>
      <c r="J137">
        <v>11216471</v>
      </c>
      <c r="K137" s="38">
        <v>37627</v>
      </c>
      <c r="L137">
        <v>1</v>
      </c>
      <c r="M137">
        <v>2</v>
      </c>
      <c r="N137" s="38"/>
    </row>
    <row r="138" spans="1:14" x14ac:dyDescent="0.25">
      <c r="A138">
        <v>11296369</v>
      </c>
      <c r="B138">
        <v>87</v>
      </c>
      <c r="C138" t="s">
        <v>6</v>
      </c>
      <c r="D138">
        <v>5</v>
      </c>
      <c r="E138">
        <v>8</v>
      </c>
      <c r="F138">
        <v>-99</v>
      </c>
      <c r="J138">
        <v>11216556</v>
      </c>
      <c r="K138" s="38">
        <v>32367</v>
      </c>
      <c r="L138">
        <v>1</v>
      </c>
      <c r="M138">
        <v>2</v>
      </c>
      <c r="N138" s="38"/>
    </row>
    <row r="139" spans="1:14" x14ac:dyDescent="0.25">
      <c r="A139">
        <v>11188576</v>
      </c>
      <c r="B139">
        <v>40</v>
      </c>
      <c r="C139" t="s">
        <v>6</v>
      </c>
      <c r="D139">
        <v>7</v>
      </c>
      <c r="E139">
        <v>1</v>
      </c>
      <c r="F139">
        <v>4</v>
      </c>
      <c r="J139">
        <v>11217091</v>
      </c>
      <c r="K139" s="38">
        <v>44525</v>
      </c>
      <c r="L139">
        <v>1</v>
      </c>
      <c r="M139">
        <v>2</v>
      </c>
      <c r="N139" s="38"/>
    </row>
    <row r="140" spans="1:14" x14ac:dyDescent="0.25">
      <c r="A140">
        <v>11296355</v>
      </c>
      <c r="B140">
        <v>4</v>
      </c>
      <c r="C140" t="s">
        <v>6</v>
      </c>
      <c r="D140">
        <v>9</v>
      </c>
      <c r="E140">
        <v>10</v>
      </c>
      <c r="F140">
        <v>4</v>
      </c>
      <c r="J140">
        <v>11217102</v>
      </c>
      <c r="K140" s="38">
        <v>39681</v>
      </c>
      <c r="L140">
        <v>1</v>
      </c>
      <c r="M140">
        <v>2</v>
      </c>
      <c r="N140" s="38"/>
    </row>
    <row r="141" spans="1:14" x14ac:dyDescent="0.25">
      <c r="A141">
        <v>616264186</v>
      </c>
      <c r="B141">
        <v>38</v>
      </c>
      <c r="C141" t="s">
        <v>4</v>
      </c>
      <c r="F141">
        <v>-99</v>
      </c>
      <c r="G141">
        <v>2</v>
      </c>
      <c r="J141">
        <v>11217103</v>
      </c>
      <c r="K141" s="38">
        <v>42459</v>
      </c>
      <c r="L141">
        <v>1</v>
      </c>
      <c r="M141">
        <v>2</v>
      </c>
      <c r="N141" s="38"/>
    </row>
    <row r="142" spans="1:14" x14ac:dyDescent="0.25">
      <c r="A142">
        <v>11289578</v>
      </c>
      <c r="B142">
        <v>88</v>
      </c>
      <c r="C142" t="s">
        <v>4</v>
      </c>
      <c r="D142">
        <v>14</v>
      </c>
      <c r="E142">
        <v>8</v>
      </c>
      <c r="F142">
        <v>-99</v>
      </c>
      <c r="J142">
        <v>11217105</v>
      </c>
      <c r="K142" s="38">
        <v>37213</v>
      </c>
      <c r="L142">
        <v>2</v>
      </c>
      <c r="M142">
        <v>4</v>
      </c>
      <c r="N142" s="38"/>
    </row>
    <row r="143" spans="1:14" x14ac:dyDescent="0.25">
      <c r="A143">
        <v>11293078</v>
      </c>
      <c r="B143">
        <v>26</v>
      </c>
      <c r="C143" t="s">
        <v>4</v>
      </c>
      <c r="D143">
        <v>4</v>
      </c>
      <c r="E143">
        <v>4</v>
      </c>
      <c r="F143">
        <v>4</v>
      </c>
      <c r="G143">
        <v>2</v>
      </c>
      <c r="J143">
        <v>11217736</v>
      </c>
      <c r="K143" s="38">
        <v>37627</v>
      </c>
      <c r="L143">
        <v>2</v>
      </c>
      <c r="M143">
        <v>4</v>
      </c>
      <c r="N143" s="38"/>
    </row>
    <row r="144" spans="1:14" x14ac:dyDescent="0.25">
      <c r="A144">
        <v>11293092</v>
      </c>
      <c r="B144">
        <v>15</v>
      </c>
      <c r="C144" t="s">
        <v>4</v>
      </c>
      <c r="D144">
        <v>14</v>
      </c>
      <c r="E144">
        <v>8</v>
      </c>
      <c r="F144">
        <v>-99</v>
      </c>
      <c r="J144">
        <v>11217964</v>
      </c>
      <c r="K144" s="38">
        <v>42521</v>
      </c>
      <c r="L144">
        <v>2</v>
      </c>
      <c r="M144">
        <v>4</v>
      </c>
      <c r="N144" s="38"/>
    </row>
    <row r="145" spans="1:14" x14ac:dyDescent="0.25">
      <c r="A145">
        <v>617389681</v>
      </c>
      <c r="B145">
        <v>14</v>
      </c>
      <c r="C145" t="s">
        <v>4</v>
      </c>
      <c r="D145">
        <v>2</v>
      </c>
      <c r="E145">
        <v>1</v>
      </c>
      <c r="F145">
        <v>4</v>
      </c>
      <c r="G145">
        <v>2</v>
      </c>
      <c r="J145">
        <v>11217974</v>
      </c>
      <c r="K145" s="38">
        <v>39681</v>
      </c>
      <c r="L145">
        <v>1</v>
      </c>
      <c r="M145">
        <v>2</v>
      </c>
      <c r="N145" s="38"/>
    </row>
    <row r="146" spans="1:14" x14ac:dyDescent="0.25">
      <c r="A146">
        <v>11288053</v>
      </c>
      <c r="B146">
        <v>3</v>
      </c>
      <c r="C146" t="s">
        <v>4</v>
      </c>
      <c r="D146">
        <v>15</v>
      </c>
      <c r="F146">
        <v>-99</v>
      </c>
      <c r="J146">
        <v>11218156</v>
      </c>
      <c r="K146" s="38">
        <v>39681</v>
      </c>
      <c r="L146">
        <v>1</v>
      </c>
      <c r="M146">
        <v>2</v>
      </c>
      <c r="N146" s="38"/>
    </row>
    <row r="147" spans="1:14" x14ac:dyDescent="0.25">
      <c r="A147">
        <v>11286982</v>
      </c>
      <c r="B147">
        <v>76</v>
      </c>
      <c r="C147" t="s">
        <v>4</v>
      </c>
      <c r="D147">
        <v>8</v>
      </c>
      <c r="E147">
        <v>5</v>
      </c>
      <c r="F147">
        <v>4</v>
      </c>
      <c r="G147">
        <v>2</v>
      </c>
      <c r="J147">
        <v>11218268</v>
      </c>
      <c r="K147" s="38">
        <v>37263</v>
      </c>
      <c r="L147">
        <v>1</v>
      </c>
      <c r="M147">
        <v>2</v>
      </c>
      <c r="N147" s="38"/>
    </row>
    <row r="148" spans="1:14" x14ac:dyDescent="0.25">
      <c r="A148">
        <v>11285865</v>
      </c>
      <c r="B148">
        <v>87</v>
      </c>
      <c r="C148" t="s">
        <v>6</v>
      </c>
      <c r="D148">
        <v>14</v>
      </c>
      <c r="E148">
        <v>8</v>
      </c>
      <c r="F148">
        <v>-99</v>
      </c>
      <c r="J148">
        <v>11218773</v>
      </c>
      <c r="K148" s="38">
        <v>44575</v>
      </c>
      <c r="L148">
        <v>2</v>
      </c>
      <c r="M148">
        <v>4</v>
      </c>
      <c r="N148" s="38"/>
    </row>
    <row r="149" spans="1:14" x14ac:dyDescent="0.25">
      <c r="A149">
        <v>11288017</v>
      </c>
      <c r="B149">
        <v>11</v>
      </c>
      <c r="C149" t="s">
        <v>6</v>
      </c>
      <c r="D149">
        <v>5</v>
      </c>
      <c r="E149">
        <v>5</v>
      </c>
      <c r="F149">
        <v>4</v>
      </c>
      <c r="G149">
        <v>2</v>
      </c>
      <c r="J149">
        <v>11218963</v>
      </c>
      <c r="K149" s="38">
        <v>35159</v>
      </c>
      <c r="L149">
        <v>1</v>
      </c>
      <c r="M149">
        <v>2</v>
      </c>
      <c r="N149" s="38"/>
    </row>
    <row r="150" spans="1:14" x14ac:dyDescent="0.25">
      <c r="A150">
        <v>11292544</v>
      </c>
      <c r="B150">
        <v>73</v>
      </c>
      <c r="C150" t="s">
        <v>4</v>
      </c>
      <c r="D150">
        <v>4</v>
      </c>
      <c r="E150">
        <v>5</v>
      </c>
      <c r="F150">
        <v>4</v>
      </c>
      <c r="J150">
        <v>11219076</v>
      </c>
      <c r="K150" s="38">
        <v>37213</v>
      </c>
      <c r="L150">
        <v>2</v>
      </c>
      <c r="M150">
        <v>4</v>
      </c>
      <c r="N150" s="38"/>
    </row>
    <row r="151" spans="1:14" x14ac:dyDescent="0.25">
      <c r="A151">
        <v>11292700</v>
      </c>
      <c r="B151">
        <v>10</v>
      </c>
      <c r="C151" t="s">
        <v>6</v>
      </c>
      <c r="D151">
        <v>8</v>
      </c>
      <c r="E151">
        <v>5</v>
      </c>
      <c r="F151">
        <v>4</v>
      </c>
      <c r="G151">
        <v>2</v>
      </c>
      <c r="J151">
        <v>11219810</v>
      </c>
      <c r="K151" s="38">
        <v>42521</v>
      </c>
      <c r="L151">
        <v>2</v>
      </c>
      <c r="M151">
        <v>4</v>
      </c>
      <c r="N151" s="38"/>
    </row>
    <row r="152" spans="1:14" x14ac:dyDescent="0.25">
      <c r="A152">
        <v>11292700</v>
      </c>
      <c r="B152">
        <v>63</v>
      </c>
      <c r="C152" t="s">
        <v>6</v>
      </c>
      <c r="D152">
        <v>8</v>
      </c>
      <c r="E152">
        <v>5</v>
      </c>
      <c r="F152">
        <v>4</v>
      </c>
      <c r="G152">
        <v>2</v>
      </c>
      <c r="J152">
        <v>11223696</v>
      </c>
      <c r="K152" s="38">
        <v>37263</v>
      </c>
      <c r="L152">
        <v>3</v>
      </c>
      <c r="M152">
        <v>6</v>
      </c>
      <c r="N152" s="38"/>
    </row>
    <row r="153" spans="1:14" x14ac:dyDescent="0.25">
      <c r="A153">
        <v>11292758</v>
      </c>
      <c r="B153">
        <v>36</v>
      </c>
      <c r="C153" t="s">
        <v>6</v>
      </c>
      <c r="D153">
        <v>4</v>
      </c>
      <c r="E153">
        <v>5</v>
      </c>
      <c r="F153">
        <v>4</v>
      </c>
      <c r="G153">
        <v>2</v>
      </c>
      <c r="J153">
        <v>11223834</v>
      </c>
      <c r="K153" s="38">
        <v>42521</v>
      </c>
      <c r="L153">
        <v>1</v>
      </c>
      <c r="M153">
        <v>2</v>
      </c>
      <c r="N153" s="38"/>
    </row>
    <row r="154" spans="1:14" x14ac:dyDescent="0.25">
      <c r="A154">
        <v>11293781</v>
      </c>
      <c r="B154">
        <v>73</v>
      </c>
      <c r="C154" t="s">
        <v>4</v>
      </c>
      <c r="D154">
        <v>14</v>
      </c>
      <c r="E154">
        <v>8</v>
      </c>
      <c r="F154">
        <v>-99</v>
      </c>
      <c r="G154">
        <v>3</v>
      </c>
      <c r="J154">
        <v>11224319</v>
      </c>
      <c r="K154" s="38">
        <v>37263</v>
      </c>
      <c r="L154">
        <v>3</v>
      </c>
      <c r="M154">
        <v>6</v>
      </c>
      <c r="N154" s="38"/>
    </row>
    <row r="155" spans="1:14" x14ac:dyDescent="0.25">
      <c r="A155">
        <v>11284304</v>
      </c>
      <c r="B155">
        <v>74</v>
      </c>
      <c r="C155" t="s">
        <v>6</v>
      </c>
      <c r="D155">
        <v>4</v>
      </c>
      <c r="E155">
        <v>5</v>
      </c>
      <c r="F155">
        <v>4</v>
      </c>
      <c r="G155">
        <v>2</v>
      </c>
      <c r="J155">
        <v>11224454</v>
      </c>
      <c r="K155" s="38">
        <v>37263</v>
      </c>
      <c r="L155">
        <v>1</v>
      </c>
      <c r="M155">
        <v>2</v>
      </c>
      <c r="N155" s="38"/>
    </row>
    <row r="156" spans="1:14" x14ac:dyDescent="0.25">
      <c r="A156">
        <v>11280247</v>
      </c>
      <c r="B156">
        <v>32</v>
      </c>
      <c r="C156" t="s">
        <v>4</v>
      </c>
      <c r="F156">
        <v>-99</v>
      </c>
      <c r="G156">
        <v>4</v>
      </c>
      <c r="J156">
        <v>11225765</v>
      </c>
      <c r="K156" s="38">
        <v>42521</v>
      </c>
      <c r="L156">
        <v>1</v>
      </c>
      <c r="M156">
        <v>2</v>
      </c>
      <c r="N156" s="38"/>
    </row>
    <row r="157" spans="1:14" x14ac:dyDescent="0.25">
      <c r="A157">
        <v>11285867</v>
      </c>
      <c r="B157">
        <v>20</v>
      </c>
      <c r="C157" t="s">
        <v>4</v>
      </c>
      <c r="D157">
        <v>14</v>
      </c>
      <c r="E157">
        <v>8</v>
      </c>
      <c r="F157">
        <v>-99</v>
      </c>
      <c r="J157">
        <v>11226320</v>
      </c>
      <c r="K157" s="38">
        <v>39681</v>
      </c>
      <c r="L157">
        <v>1</v>
      </c>
      <c r="M157">
        <v>2</v>
      </c>
      <c r="N157" s="38"/>
    </row>
    <row r="158" spans="1:14" x14ac:dyDescent="0.25">
      <c r="A158">
        <v>616263014</v>
      </c>
      <c r="B158">
        <v>24</v>
      </c>
      <c r="C158" t="s">
        <v>6</v>
      </c>
      <c r="D158">
        <v>9</v>
      </c>
      <c r="E158">
        <v>0</v>
      </c>
      <c r="F158">
        <v>4</v>
      </c>
      <c r="G158">
        <v>4</v>
      </c>
      <c r="J158">
        <v>11226388</v>
      </c>
      <c r="K158" s="38">
        <v>42521</v>
      </c>
      <c r="L158">
        <v>1</v>
      </c>
      <c r="M158">
        <v>2</v>
      </c>
      <c r="N158" s="38"/>
    </row>
    <row r="159" spans="1:14" x14ac:dyDescent="0.25">
      <c r="A159">
        <v>616263014</v>
      </c>
      <c r="B159">
        <v>60</v>
      </c>
      <c r="C159" t="s">
        <v>4</v>
      </c>
      <c r="D159">
        <v>3</v>
      </c>
      <c r="E159">
        <v>6</v>
      </c>
      <c r="F159">
        <v>4</v>
      </c>
      <c r="G159">
        <v>4</v>
      </c>
      <c r="J159">
        <v>11227682</v>
      </c>
      <c r="K159" s="38">
        <v>42521</v>
      </c>
      <c r="L159">
        <v>1</v>
      </c>
      <c r="M159">
        <v>2</v>
      </c>
      <c r="N159" s="38"/>
    </row>
    <row r="160" spans="1:14" x14ac:dyDescent="0.25">
      <c r="A160">
        <v>620788535</v>
      </c>
      <c r="B160">
        <v>16</v>
      </c>
      <c r="C160" t="s">
        <v>6</v>
      </c>
      <c r="D160">
        <v>4</v>
      </c>
      <c r="E160">
        <v>0</v>
      </c>
      <c r="F160">
        <v>4</v>
      </c>
      <c r="G160">
        <v>4</v>
      </c>
      <c r="J160">
        <v>11228949</v>
      </c>
      <c r="K160" s="38">
        <v>44575</v>
      </c>
      <c r="L160">
        <v>3</v>
      </c>
      <c r="M160">
        <v>6</v>
      </c>
      <c r="N160" s="38"/>
    </row>
    <row r="161" spans="1:14" x14ac:dyDescent="0.25">
      <c r="A161">
        <v>11285869</v>
      </c>
      <c r="B161">
        <v>85</v>
      </c>
      <c r="C161" t="s">
        <v>6</v>
      </c>
      <c r="D161">
        <v>6</v>
      </c>
      <c r="E161">
        <v>0</v>
      </c>
      <c r="F161">
        <v>4</v>
      </c>
      <c r="J161">
        <v>11229716</v>
      </c>
      <c r="K161" s="38">
        <v>44575</v>
      </c>
      <c r="L161">
        <v>4</v>
      </c>
      <c r="M161">
        <v>4</v>
      </c>
      <c r="N161" s="38"/>
    </row>
    <row r="162" spans="1:14" x14ac:dyDescent="0.25">
      <c r="A162">
        <v>11291400</v>
      </c>
      <c r="B162">
        <v>38</v>
      </c>
      <c r="C162" t="s">
        <v>6</v>
      </c>
      <c r="D162">
        <v>6</v>
      </c>
      <c r="E162">
        <v>0</v>
      </c>
      <c r="F162">
        <v>4</v>
      </c>
      <c r="G162">
        <v>4</v>
      </c>
      <c r="J162">
        <v>11232452</v>
      </c>
      <c r="K162" s="38">
        <v>44575</v>
      </c>
      <c r="L162">
        <v>1</v>
      </c>
      <c r="M162">
        <v>2</v>
      </c>
      <c r="N162" s="38"/>
    </row>
    <row r="163" spans="1:14" x14ac:dyDescent="0.25">
      <c r="A163">
        <v>11294154</v>
      </c>
      <c r="B163">
        <v>71</v>
      </c>
      <c r="C163" t="s">
        <v>6</v>
      </c>
      <c r="D163">
        <v>3</v>
      </c>
      <c r="E163">
        <v>0</v>
      </c>
      <c r="F163">
        <v>4</v>
      </c>
      <c r="J163">
        <v>11233576</v>
      </c>
      <c r="K163" s="38">
        <v>44513</v>
      </c>
      <c r="L163">
        <v>1</v>
      </c>
      <c r="M163">
        <v>2</v>
      </c>
      <c r="N163" s="38"/>
    </row>
    <row r="164" spans="1:14" x14ac:dyDescent="0.25">
      <c r="A164">
        <v>11294214</v>
      </c>
      <c r="B164">
        <v>8</v>
      </c>
      <c r="C164" t="s">
        <v>4</v>
      </c>
      <c r="D164">
        <v>3</v>
      </c>
      <c r="E164">
        <v>6</v>
      </c>
      <c r="F164">
        <v>4</v>
      </c>
      <c r="G164">
        <v>4</v>
      </c>
      <c r="J164">
        <v>11233850</v>
      </c>
      <c r="K164" s="38">
        <v>37263</v>
      </c>
      <c r="L164">
        <v>3</v>
      </c>
      <c r="M164">
        <v>6</v>
      </c>
      <c r="N164" s="38"/>
    </row>
    <row r="165" spans="1:14" x14ac:dyDescent="0.25">
      <c r="A165">
        <v>11296801</v>
      </c>
      <c r="B165">
        <v>6</v>
      </c>
      <c r="C165" t="s">
        <v>6</v>
      </c>
      <c r="D165">
        <v>6</v>
      </c>
      <c r="E165">
        <v>0</v>
      </c>
      <c r="F165">
        <v>4</v>
      </c>
      <c r="G165">
        <v>4</v>
      </c>
      <c r="J165">
        <v>11234121</v>
      </c>
      <c r="K165" s="38">
        <v>37263</v>
      </c>
      <c r="L165">
        <v>3</v>
      </c>
      <c r="M165">
        <v>6</v>
      </c>
      <c r="N165" s="38"/>
    </row>
    <row r="166" spans="1:14" x14ac:dyDescent="0.25">
      <c r="J166">
        <v>11234135</v>
      </c>
      <c r="K166" s="38">
        <v>34190</v>
      </c>
      <c r="L166">
        <v>1</v>
      </c>
      <c r="M166">
        <v>2</v>
      </c>
      <c r="N166" s="38"/>
    </row>
    <row r="167" spans="1:14" x14ac:dyDescent="0.25">
      <c r="J167">
        <v>11235755</v>
      </c>
      <c r="K167" s="38">
        <v>44575</v>
      </c>
      <c r="L167">
        <v>1</v>
      </c>
      <c r="M167">
        <v>2</v>
      </c>
      <c r="N167" s="38"/>
    </row>
    <row r="168" spans="1:14" x14ac:dyDescent="0.25">
      <c r="J168">
        <v>11235948</v>
      </c>
      <c r="K168" s="38">
        <v>34190</v>
      </c>
      <c r="L168">
        <v>1</v>
      </c>
      <c r="M168">
        <v>2</v>
      </c>
      <c r="N168" s="38"/>
    </row>
    <row r="169" spans="1:14" x14ac:dyDescent="0.25">
      <c r="J169">
        <v>11237391</v>
      </c>
      <c r="K169" s="38">
        <v>44513</v>
      </c>
      <c r="L169">
        <v>1</v>
      </c>
      <c r="M169">
        <v>2</v>
      </c>
      <c r="N169" s="38"/>
    </row>
    <row r="170" spans="1:14" x14ac:dyDescent="0.25">
      <c r="J170">
        <v>11238089</v>
      </c>
      <c r="K170" s="38">
        <v>44575</v>
      </c>
      <c r="L170">
        <v>1</v>
      </c>
      <c r="M170">
        <v>2</v>
      </c>
      <c r="N170" s="38"/>
    </row>
    <row r="171" spans="1:14" x14ac:dyDescent="0.25">
      <c r="J171">
        <v>11238568</v>
      </c>
      <c r="K171" s="38">
        <v>44575</v>
      </c>
      <c r="L171">
        <v>2</v>
      </c>
      <c r="M171">
        <v>2</v>
      </c>
      <c r="N171" s="38"/>
    </row>
    <row r="172" spans="1:14" x14ac:dyDescent="0.25">
      <c r="J172">
        <v>11238570</v>
      </c>
      <c r="K172" s="38">
        <v>44575</v>
      </c>
      <c r="L172">
        <v>1</v>
      </c>
      <c r="M172">
        <v>2</v>
      </c>
      <c r="N172" s="38"/>
    </row>
    <row r="173" spans="1:14" x14ac:dyDescent="0.25">
      <c r="J173">
        <v>11238582</v>
      </c>
      <c r="K173" s="38">
        <v>34190</v>
      </c>
      <c r="L173">
        <v>1</v>
      </c>
      <c r="M173">
        <v>2</v>
      </c>
      <c r="N173" s="38"/>
    </row>
    <row r="174" spans="1:14" x14ac:dyDescent="0.25">
      <c r="J174">
        <v>11238661</v>
      </c>
      <c r="K174" s="38">
        <v>39681</v>
      </c>
      <c r="L174">
        <v>1</v>
      </c>
      <c r="M174">
        <v>2</v>
      </c>
      <c r="N174" s="38"/>
    </row>
    <row r="175" spans="1:14" x14ac:dyDescent="0.25">
      <c r="J175">
        <v>11239620</v>
      </c>
      <c r="K175" s="38">
        <v>44575</v>
      </c>
      <c r="L175">
        <v>3</v>
      </c>
      <c r="M175">
        <v>6</v>
      </c>
      <c r="N175" s="38"/>
    </row>
    <row r="176" spans="1:14" x14ac:dyDescent="0.25">
      <c r="J176">
        <v>11241397</v>
      </c>
      <c r="K176" s="38">
        <v>24320</v>
      </c>
      <c r="L176">
        <v>1</v>
      </c>
      <c r="M176">
        <v>2</v>
      </c>
      <c r="N176" s="38"/>
    </row>
    <row r="177" spans="10:14" x14ac:dyDescent="0.25">
      <c r="J177">
        <v>11241440</v>
      </c>
      <c r="K177" s="38">
        <v>44575</v>
      </c>
      <c r="L177">
        <v>1</v>
      </c>
      <c r="M177">
        <v>2</v>
      </c>
      <c r="N177" s="38"/>
    </row>
    <row r="178" spans="10:14" x14ac:dyDescent="0.25">
      <c r="J178">
        <v>11241931</v>
      </c>
      <c r="K178" s="38">
        <v>39681</v>
      </c>
      <c r="L178">
        <v>1</v>
      </c>
      <c r="M178">
        <v>2</v>
      </c>
      <c r="N178" s="38"/>
    </row>
    <row r="179" spans="10:14" x14ac:dyDescent="0.25">
      <c r="J179">
        <v>11241934</v>
      </c>
      <c r="K179" s="38">
        <v>37627</v>
      </c>
      <c r="L179">
        <v>1</v>
      </c>
      <c r="M179">
        <v>2</v>
      </c>
      <c r="N179" s="38"/>
    </row>
    <row r="180" spans="10:14" x14ac:dyDescent="0.25">
      <c r="J180">
        <v>11242573</v>
      </c>
      <c r="K180" s="38">
        <v>37263</v>
      </c>
      <c r="L180">
        <v>4</v>
      </c>
      <c r="M180">
        <v>4</v>
      </c>
      <c r="N180" s="38"/>
    </row>
    <row r="181" spans="10:14" x14ac:dyDescent="0.25">
      <c r="J181">
        <v>11242678</v>
      </c>
      <c r="K181" s="38">
        <v>44575</v>
      </c>
      <c r="L181">
        <v>1</v>
      </c>
      <c r="M181">
        <v>2</v>
      </c>
      <c r="N181" s="38"/>
    </row>
    <row r="182" spans="10:14" x14ac:dyDescent="0.25">
      <c r="J182">
        <v>11242874</v>
      </c>
      <c r="K182" s="38">
        <v>32367</v>
      </c>
      <c r="L182">
        <v>1</v>
      </c>
      <c r="M182">
        <v>2</v>
      </c>
      <c r="N182" s="38"/>
    </row>
    <row r="183" spans="10:14" x14ac:dyDescent="0.25">
      <c r="J183">
        <v>11245045</v>
      </c>
      <c r="K183" s="38">
        <v>37263</v>
      </c>
      <c r="L183">
        <v>1</v>
      </c>
      <c r="M183">
        <v>2</v>
      </c>
      <c r="N183" s="38"/>
    </row>
    <row r="184" spans="10:14" x14ac:dyDescent="0.25">
      <c r="J184">
        <v>11245074</v>
      </c>
      <c r="K184" s="38">
        <v>44575</v>
      </c>
      <c r="L184">
        <v>3</v>
      </c>
      <c r="M184">
        <v>6</v>
      </c>
      <c r="N184" s="38"/>
    </row>
    <row r="185" spans="10:14" x14ac:dyDescent="0.25">
      <c r="J185">
        <v>11245468</v>
      </c>
      <c r="K185" s="38">
        <v>37627</v>
      </c>
      <c r="L185">
        <v>1</v>
      </c>
      <c r="M185">
        <v>2</v>
      </c>
      <c r="N185" s="38"/>
    </row>
    <row r="186" spans="10:14" x14ac:dyDescent="0.25">
      <c r="J186">
        <v>11246272</v>
      </c>
      <c r="K186" s="38">
        <v>39681</v>
      </c>
      <c r="L186">
        <v>1</v>
      </c>
      <c r="M186">
        <v>2</v>
      </c>
      <c r="N186" s="38"/>
    </row>
    <row r="187" spans="10:14" x14ac:dyDescent="0.25">
      <c r="J187">
        <v>11246353</v>
      </c>
      <c r="K187" s="38">
        <v>26877</v>
      </c>
      <c r="L187">
        <v>1</v>
      </c>
      <c r="M187">
        <v>2</v>
      </c>
      <c r="N187" s="38"/>
    </row>
    <row r="188" spans="10:14" x14ac:dyDescent="0.25">
      <c r="J188">
        <v>11248273</v>
      </c>
      <c r="K188" s="38">
        <v>44575</v>
      </c>
      <c r="L188">
        <v>1</v>
      </c>
      <c r="M188">
        <v>2</v>
      </c>
      <c r="N188" s="38"/>
    </row>
    <row r="189" spans="10:14" x14ac:dyDescent="0.25">
      <c r="J189">
        <v>11249085</v>
      </c>
      <c r="K189" s="38">
        <v>37263</v>
      </c>
      <c r="L189">
        <v>1</v>
      </c>
      <c r="M189">
        <v>2</v>
      </c>
      <c r="N189" s="38"/>
    </row>
    <row r="190" spans="10:14" x14ac:dyDescent="0.25">
      <c r="J190">
        <v>11249094</v>
      </c>
      <c r="K190" s="38">
        <v>31683</v>
      </c>
      <c r="L190">
        <v>1</v>
      </c>
      <c r="M190">
        <v>2</v>
      </c>
      <c r="N190" s="38"/>
    </row>
    <row r="191" spans="10:14" x14ac:dyDescent="0.25">
      <c r="J191">
        <v>11249307</v>
      </c>
      <c r="K191" s="38">
        <v>44525</v>
      </c>
      <c r="L191">
        <v>1</v>
      </c>
      <c r="M191">
        <v>2</v>
      </c>
      <c r="N191" s="38"/>
    </row>
    <row r="192" spans="10:14" x14ac:dyDescent="0.25">
      <c r="J192">
        <v>11249342</v>
      </c>
      <c r="K192" s="38">
        <v>44575</v>
      </c>
      <c r="L192">
        <v>5</v>
      </c>
      <c r="M192">
        <v>5</v>
      </c>
      <c r="N192" s="38"/>
    </row>
    <row r="193" spans="10:14" x14ac:dyDescent="0.25">
      <c r="J193">
        <v>11249810</v>
      </c>
      <c r="K193" s="38">
        <v>44575</v>
      </c>
      <c r="L193">
        <v>2</v>
      </c>
      <c r="M193">
        <v>2</v>
      </c>
      <c r="N193" s="38"/>
    </row>
    <row r="194" spans="10:14" x14ac:dyDescent="0.25">
      <c r="J194">
        <v>11249813</v>
      </c>
      <c r="K194" s="38">
        <v>37213</v>
      </c>
      <c r="L194">
        <v>3</v>
      </c>
      <c r="M194">
        <v>3</v>
      </c>
      <c r="N194" s="38"/>
    </row>
    <row r="195" spans="10:14" x14ac:dyDescent="0.25">
      <c r="J195">
        <v>11249815</v>
      </c>
      <c r="K195" s="38">
        <v>44575</v>
      </c>
      <c r="L195">
        <v>3</v>
      </c>
      <c r="M195">
        <v>3</v>
      </c>
      <c r="N195" s="38"/>
    </row>
    <row r="196" spans="10:14" x14ac:dyDescent="0.25">
      <c r="J196">
        <v>11249816</v>
      </c>
      <c r="K196" s="38">
        <v>44575</v>
      </c>
      <c r="L196">
        <v>3</v>
      </c>
      <c r="M196">
        <v>3</v>
      </c>
      <c r="N196" s="38"/>
    </row>
    <row r="197" spans="10:14" x14ac:dyDescent="0.25">
      <c r="J197">
        <v>11249818</v>
      </c>
      <c r="K197" s="38">
        <v>39681</v>
      </c>
      <c r="L197">
        <v>3</v>
      </c>
      <c r="M197">
        <v>3</v>
      </c>
      <c r="N197" s="38"/>
    </row>
    <row r="198" spans="10:14" x14ac:dyDescent="0.25">
      <c r="J198">
        <v>11249992</v>
      </c>
      <c r="K198" s="38">
        <v>37263</v>
      </c>
      <c r="L198">
        <v>2</v>
      </c>
      <c r="M198">
        <v>4</v>
      </c>
      <c r="N198" s="38"/>
    </row>
    <row r="199" spans="10:14" x14ac:dyDescent="0.25">
      <c r="J199">
        <v>11250033</v>
      </c>
      <c r="K199" s="38">
        <v>44575</v>
      </c>
      <c r="L199">
        <v>1</v>
      </c>
      <c r="M199">
        <v>2</v>
      </c>
      <c r="N199" s="38"/>
    </row>
    <row r="200" spans="10:14" x14ac:dyDescent="0.25">
      <c r="J200">
        <v>11250035</v>
      </c>
      <c r="K200" s="38">
        <v>37263</v>
      </c>
      <c r="L200">
        <v>1</v>
      </c>
      <c r="M200">
        <v>2</v>
      </c>
      <c r="N200" s="38"/>
    </row>
    <row r="201" spans="10:14" x14ac:dyDescent="0.25">
      <c r="J201">
        <v>11250037</v>
      </c>
      <c r="K201" s="38">
        <v>44575</v>
      </c>
      <c r="L201">
        <v>1</v>
      </c>
      <c r="M201">
        <v>2</v>
      </c>
      <c r="N201" s="38"/>
    </row>
    <row r="202" spans="10:14" x14ac:dyDescent="0.25">
      <c r="J202">
        <v>11250063</v>
      </c>
      <c r="K202" s="38">
        <v>31683</v>
      </c>
      <c r="L202">
        <v>1</v>
      </c>
      <c r="M202">
        <v>2</v>
      </c>
      <c r="N202" s="38"/>
    </row>
    <row r="203" spans="10:14" x14ac:dyDescent="0.25">
      <c r="J203">
        <v>11251184</v>
      </c>
      <c r="K203" s="38">
        <v>19475</v>
      </c>
      <c r="L203">
        <v>1</v>
      </c>
      <c r="M203">
        <v>2</v>
      </c>
      <c r="N203" s="38"/>
    </row>
    <row r="204" spans="10:14" x14ac:dyDescent="0.25">
      <c r="J204">
        <v>11251768</v>
      </c>
      <c r="K204" s="38">
        <v>37263</v>
      </c>
      <c r="L204">
        <v>2</v>
      </c>
      <c r="M204">
        <v>4</v>
      </c>
      <c r="N204" s="38"/>
    </row>
    <row r="205" spans="10:14" x14ac:dyDescent="0.25">
      <c r="J205">
        <v>11253886</v>
      </c>
      <c r="K205" s="38">
        <v>44575</v>
      </c>
      <c r="L205">
        <v>1</v>
      </c>
      <c r="M205">
        <v>2</v>
      </c>
      <c r="N205" s="38"/>
    </row>
    <row r="206" spans="10:14" x14ac:dyDescent="0.25">
      <c r="J206">
        <v>11254198</v>
      </c>
      <c r="K206" s="38">
        <v>44575</v>
      </c>
      <c r="L206">
        <v>1</v>
      </c>
      <c r="M206">
        <v>2</v>
      </c>
      <c r="N206" s="38"/>
    </row>
    <row r="207" spans="10:14" x14ac:dyDescent="0.25">
      <c r="J207">
        <v>11254200</v>
      </c>
      <c r="K207" s="38">
        <v>39681</v>
      </c>
      <c r="L207">
        <v>1</v>
      </c>
      <c r="M207">
        <v>2</v>
      </c>
      <c r="N207" s="38"/>
    </row>
    <row r="208" spans="10:14" x14ac:dyDescent="0.25">
      <c r="J208">
        <v>11255513</v>
      </c>
      <c r="K208" s="38">
        <v>44575</v>
      </c>
      <c r="L208">
        <v>1</v>
      </c>
      <c r="M208">
        <v>2</v>
      </c>
      <c r="N208" s="38"/>
    </row>
    <row r="209" spans="10:14" x14ac:dyDescent="0.25">
      <c r="J209">
        <v>11255539</v>
      </c>
      <c r="K209" s="38">
        <v>44575</v>
      </c>
      <c r="L209">
        <v>2</v>
      </c>
      <c r="M209">
        <v>2</v>
      </c>
      <c r="N209" s="38"/>
    </row>
    <row r="210" spans="10:14" x14ac:dyDescent="0.25">
      <c r="J210">
        <v>11255561</v>
      </c>
      <c r="K210" s="38">
        <v>31633</v>
      </c>
      <c r="L210">
        <v>2</v>
      </c>
      <c r="M210">
        <v>4</v>
      </c>
      <c r="N210" s="38"/>
    </row>
    <row r="211" spans="10:14" x14ac:dyDescent="0.25">
      <c r="J211">
        <v>11255573</v>
      </c>
      <c r="K211" s="38">
        <v>37263</v>
      </c>
      <c r="L211">
        <v>2</v>
      </c>
      <c r="M211">
        <v>2</v>
      </c>
      <c r="N211" s="38"/>
    </row>
    <row r="212" spans="10:14" x14ac:dyDescent="0.25">
      <c r="J212">
        <v>11255576</v>
      </c>
      <c r="K212" s="38">
        <v>37263</v>
      </c>
      <c r="L212">
        <v>1</v>
      </c>
      <c r="M212">
        <v>2</v>
      </c>
      <c r="N212" s="38"/>
    </row>
    <row r="213" spans="10:14" x14ac:dyDescent="0.25">
      <c r="J213">
        <v>11255593</v>
      </c>
      <c r="K213" s="38">
        <v>39681</v>
      </c>
      <c r="L213">
        <v>1</v>
      </c>
      <c r="M213">
        <v>2</v>
      </c>
      <c r="N213" s="38"/>
    </row>
    <row r="214" spans="10:14" x14ac:dyDescent="0.25">
      <c r="J214">
        <v>11256658</v>
      </c>
      <c r="K214" s="38">
        <v>44575</v>
      </c>
      <c r="L214">
        <v>1</v>
      </c>
      <c r="M214">
        <v>2</v>
      </c>
      <c r="N214" s="38"/>
    </row>
    <row r="215" spans="10:14" x14ac:dyDescent="0.25">
      <c r="J215">
        <v>11257681</v>
      </c>
      <c r="K215" s="38">
        <v>39681</v>
      </c>
      <c r="L215">
        <v>1</v>
      </c>
      <c r="M215">
        <v>2</v>
      </c>
      <c r="N215" s="38"/>
    </row>
    <row r="216" spans="10:14" x14ac:dyDescent="0.25">
      <c r="J216">
        <v>11258084</v>
      </c>
      <c r="K216" s="38">
        <v>44575</v>
      </c>
      <c r="L216">
        <v>2</v>
      </c>
      <c r="M216">
        <v>4</v>
      </c>
      <c r="N216" s="38"/>
    </row>
    <row r="217" spans="10:14" x14ac:dyDescent="0.25">
      <c r="J217">
        <v>11258090</v>
      </c>
      <c r="K217" s="38">
        <v>44575</v>
      </c>
      <c r="L217">
        <v>1</v>
      </c>
      <c r="M217">
        <v>2</v>
      </c>
      <c r="N217" s="38"/>
    </row>
    <row r="218" spans="10:14" x14ac:dyDescent="0.25">
      <c r="J218">
        <v>11258099</v>
      </c>
      <c r="K218" s="38">
        <v>35209</v>
      </c>
      <c r="L218">
        <v>2</v>
      </c>
      <c r="M218">
        <v>4</v>
      </c>
      <c r="N218" s="38"/>
    </row>
    <row r="219" spans="10:14" x14ac:dyDescent="0.25">
      <c r="J219">
        <v>11258134</v>
      </c>
      <c r="K219" s="38">
        <v>35209</v>
      </c>
      <c r="L219">
        <v>2</v>
      </c>
      <c r="M219">
        <v>4</v>
      </c>
      <c r="N219" s="38"/>
    </row>
    <row r="220" spans="10:14" x14ac:dyDescent="0.25">
      <c r="J220">
        <v>11258137</v>
      </c>
      <c r="K220" s="38">
        <v>32367</v>
      </c>
      <c r="L220">
        <v>2</v>
      </c>
      <c r="M220">
        <v>4</v>
      </c>
      <c r="N220" s="38"/>
    </row>
    <row r="221" spans="10:14" x14ac:dyDescent="0.25">
      <c r="J221">
        <v>11258581</v>
      </c>
      <c r="K221" s="38">
        <v>37213</v>
      </c>
      <c r="L221">
        <v>2</v>
      </c>
      <c r="M221">
        <v>4</v>
      </c>
      <c r="N221" s="38"/>
    </row>
    <row r="222" spans="10:14" x14ac:dyDescent="0.25">
      <c r="J222">
        <v>11258582</v>
      </c>
      <c r="K222" s="38">
        <v>35209</v>
      </c>
      <c r="L222">
        <v>2</v>
      </c>
      <c r="M222">
        <v>4</v>
      </c>
      <c r="N222" s="38"/>
    </row>
    <row r="223" spans="10:14" x14ac:dyDescent="0.25">
      <c r="J223">
        <v>11258584</v>
      </c>
      <c r="K223" s="38">
        <v>37263</v>
      </c>
      <c r="L223">
        <v>3</v>
      </c>
      <c r="M223">
        <v>3</v>
      </c>
      <c r="N223" s="38"/>
    </row>
    <row r="224" spans="10:14" x14ac:dyDescent="0.25">
      <c r="J224">
        <v>11258596</v>
      </c>
      <c r="K224" s="38">
        <v>39681</v>
      </c>
      <c r="L224">
        <v>1</v>
      </c>
      <c r="M224">
        <v>2</v>
      </c>
      <c r="N224" s="38"/>
    </row>
    <row r="225" spans="10:14" x14ac:dyDescent="0.25">
      <c r="J225">
        <v>11258597</v>
      </c>
      <c r="K225" s="38">
        <v>39681</v>
      </c>
      <c r="L225">
        <v>2</v>
      </c>
      <c r="M225">
        <v>2</v>
      </c>
      <c r="N225" s="38"/>
    </row>
    <row r="226" spans="10:14" x14ac:dyDescent="0.25">
      <c r="J226">
        <v>11258598</v>
      </c>
      <c r="K226" s="38">
        <v>44575</v>
      </c>
      <c r="L226">
        <v>1</v>
      </c>
      <c r="M226">
        <v>2</v>
      </c>
      <c r="N226" s="38"/>
    </row>
    <row r="227" spans="10:14" x14ac:dyDescent="0.25">
      <c r="J227">
        <v>11258600</v>
      </c>
      <c r="K227" s="38">
        <v>44575</v>
      </c>
      <c r="L227">
        <v>2</v>
      </c>
      <c r="M227">
        <v>2</v>
      </c>
      <c r="N227" s="38"/>
    </row>
    <row r="228" spans="10:14" x14ac:dyDescent="0.25">
      <c r="J228">
        <v>11258604</v>
      </c>
      <c r="K228" s="38">
        <v>44513</v>
      </c>
      <c r="L228">
        <v>1</v>
      </c>
      <c r="M228">
        <v>2</v>
      </c>
      <c r="N228" s="38"/>
    </row>
    <row r="229" spans="10:14" x14ac:dyDescent="0.25">
      <c r="J229">
        <v>11258606</v>
      </c>
      <c r="K229" s="38">
        <v>44525</v>
      </c>
      <c r="L229">
        <v>1</v>
      </c>
      <c r="M229">
        <v>2</v>
      </c>
      <c r="N229" s="38"/>
    </row>
    <row r="230" spans="10:14" x14ac:dyDescent="0.25">
      <c r="J230">
        <v>11258670</v>
      </c>
      <c r="K230" s="38">
        <v>37263</v>
      </c>
      <c r="L230">
        <v>4</v>
      </c>
      <c r="M230">
        <v>4</v>
      </c>
      <c r="N230" s="38"/>
    </row>
    <row r="231" spans="10:14" x14ac:dyDescent="0.25">
      <c r="J231">
        <v>11258681</v>
      </c>
      <c r="K231" s="38">
        <v>44575</v>
      </c>
      <c r="L231">
        <v>1</v>
      </c>
      <c r="M231">
        <v>2</v>
      </c>
      <c r="N231" s="38"/>
    </row>
    <row r="232" spans="10:14" x14ac:dyDescent="0.25">
      <c r="J232">
        <v>11258713</v>
      </c>
      <c r="K232" s="38">
        <v>39681</v>
      </c>
      <c r="L232">
        <v>1</v>
      </c>
      <c r="M232">
        <v>2</v>
      </c>
      <c r="N232" s="38"/>
    </row>
    <row r="233" spans="10:14" x14ac:dyDescent="0.25">
      <c r="J233">
        <v>11258729</v>
      </c>
      <c r="K233" s="38">
        <v>34190</v>
      </c>
      <c r="L233">
        <v>1</v>
      </c>
      <c r="M233">
        <v>2</v>
      </c>
      <c r="N233" s="38"/>
    </row>
    <row r="234" spans="10:14" x14ac:dyDescent="0.25">
      <c r="J234">
        <v>11258731</v>
      </c>
      <c r="K234" s="38">
        <v>44575</v>
      </c>
      <c r="L234">
        <v>3</v>
      </c>
      <c r="M234">
        <v>3</v>
      </c>
      <c r="N234" s="38"/>
    </row>
    <row r="235" spans="10:14" x14ac:dyDescent="0.25">
      <c r="J235">
        <v>11258735</v>
      </c>
      <c r="K235" s="38">
        <v>34190</v>
      </c>
      <c r="L235">
        <v>1</v>
      </c>
      <c r="M235">
        <v>2</v>
      </c>
      <c r="N235" s="38"/>
    </row>
    <row r="236" spans="10:14" x14ac:dyDescent="0.25">
      <c r="J236">
        <v>11258764</v>
      </c>
      <c r="K236" s="38">
        <v>39681</v>
      </c>
      <c r="L236">
        <v>1</v>
      </c>
      <c r="M236">
        <v>2</v>
      </c>
      <c r="N236" s="38"/>
    </row>
    <row r="237" spans="10:14" x14ac:dyDescent="0.25">
      <c r="J237">
        <v>11258846</v>
      </c>
      <c r="K237" s="38">
        <v>30313</v>
      </c>
      <c r="L237">
        <v>2</v>
      </c>
      <c r="M237">
        <v>4</v>
      </c>
      <c r="N237" s="38"/>
    </row>
    <row r="238" spans="10:14" x14ac:dyDescent="0.25">
      <c r="J238">
        <v>11258847</v>
      </c>
      <c r="K238" s="38">
        <v>32367</v>
      </c>
      <c r="L238">
        <v>2</v>
      </c>
      <c r="M238">
        <v>4</v>
      </c>
      <c r="N238" s="38"/>
    </row>
    <row r="239" spans="10:14" x14ac:dyDescent="0.25">
      <c r="J239">
        <v>11258862</v>
      </c>
      <c r="K239" s="38">
        <v>39681</v>
      </c>
      <c r="L239">
        <v>1</v>
      </c>
      <c r="M239">
        <v>2</v>
      </c>
      <c r="N239" s="38"/>
    </row>
    <row r="240" spans="10:14" x14ac:dyDescent="0.25">
      <c r="J240">
        <v>11260761</v>
      </c>
      <c r="K240" s="38">
        <v>44575</v>
      </c>
      <c r="L240">
        <v>1</v>
      </c>
      <c r="M240">
        <v>2</v>
      </c>
      <c r="N240" s="38"/>
    </row>
    <row r="241" spans="10:14" x14ac:dyDescent="0.25">
      <c r="J241">
        <v>11260802</v>
      </c>
      <c r="K241" s="38">
        <v>44575</v>
      </c>
      <c r="L241">
        <v>2</v>
      </c>
      <c r="M241">
        <v>2</v>
      </c>
      <c r="N241" s="38"/>
    </row>
    <row r="242" spans="10:14" x14ac:dyDescent="0.25">
      <c r="J242">
        <v>11260804</v>
      </c>
      <c r="K242" s="38">
        <v>44575</v>
      </c>
      <c r="L242">
        <v>3</v>
      </c>
      <c r="M242">
        <v>3</v>
      </c>
      <c r="N242" s="38"/>
    </row>
    <row r="243" spans="10:14" x14ac:dyDescent="0.25">
      <c r="J243">
        <v>11260813</v>
      </c>
      <c r="K243" s="38">
        <v>44575</v>
      </c>
      <c r="L243">
        <v>1</v>
      </c>
      <c r="M243">
        <v>2</v>
      </c>
      <c r="N243" s="38"/>
    </row>
    <row r="244" spans="10:14" x14ac:dyDescent="0.25">
      <c r="J244">
        <v>11260814</v>
      </c>
      <c r="K244" s="38">
        <v>44575</v>
      </c>
      <c r="L244">
        <v>2</v>
      </c>
      <c r="M244">
        <v>4</v>
      </c>
      <c r="N244" s="38"/>
    </row>
    <row r="245" spans="10:14" x14ac:dyDescent="0.25">
      <c r="J245">
        <v>11260838</v>
      </c>
      <c r="K245" s="38">
        <v>32367</v>
      </c>
      <c r="L245">
        <v>2</v>
      </c>
      <c r="M245">
        <v>4</v>
      </c>
      <c r="N245" s="38"/>
    </row>
    <row r="246" spans="10:14" x14ac:dyDescent="0.25">
      <c r="J246">
        <v>11260861</v>
      </c>
      <c r="K246" s="38">
        <v>39681</v>
      </c>
      <c r="L246">
        <v>2</v>
      </c>
      <c r="M246">
        <v>2</v>
      </c>
      <c r="N246" s="38"/>
    </row>
    <row r="247" spans="10:14" x14ac:dyDescent="0.25">
      <c r="J247">
        <v>11260862</v>
      </c>
      <c r="K247" s="38">
        <v>39681</v>
      </c>
      <c r="L247">
        <v>1</v>
      </c>
      <c r="M247">
        <v>2</v>
      </c>
      <c r="N247" s="38"/>
    </row>
    <row r="248" spans="10:14" x14ac:dyDescent="0.25">
      <c r="J248">
        <v>11260863</v>
      </c>
      <c r="K248" s="38">
        <v>44575</v>
      </c>
      <c r="L248">
        <v>1</v>
      </c>
      <c r="M248">
        <v>2</v>
      </c>
      <c r="N248" s="38"/>
    </row>
    <row r="249" spans="10:14" x14ac:dyDescent="0.25">
      <c r="J249">
        <v>11260895</v>
      </c>
      <c r="K249" s="38">
        <v>37213</v>
      </c>
      <c r="L249">
        <v>2</v>
      </c>
      <c r="M249">
        <v>4</v>
      </c>
      <c r="N249" s="38"/>
    </row>
    <row r="250" spans="10:14" x14ac:dyDescent="0.25">
      <c r="J250">
        <v>11260906</v>
      </c>
      <c r="K250" s="38">
        <v>44575</v>
      </c>
      <c r="L250">
        <v>1</v>
      </c>
      <c r="M250">
        <v>2</v>
      </c>
      <c r="N250" s="38"/>
    </row>
    <row r="251" spans="10:14" x14ac:dyDescent="0.25">
      <c r="J251">
        <v>11260907</v>
      </c>
      <c r="K251" s="38">
        <v>44575</v>
      </c>
      <c r="L251">
        <v>1</v>
      </c>
      <c r="M251">
        <v>2</v>
      </c>
      <c r="N251" s="38"/>
    </row>
    <row r="252" spans="10:14" x14ac:dyDescent="0.25">
      <c r="J252">
        <v>11260932</v>
      </c>
      <c r="K252" s="38">
        <v>39681</v>
      </c>
      <c r="L252">
        <v>1</v>
      </c>
      <c r="M252">
        <v>2</v>
      </c>
      <c r="N252" s="38"/>
    </row>
    <row r="253" spans="10:14" x14ac:dyDescent="0.25">
      <c r="J253">
        <v>11261065</v>
      </c>
      <c r="K253" s="38">
        <v>44575</v>
      </c>
      <c r="L253">
        <v>2</v>
      </c>
      <c r="M253">
        <v>4</v>
      </c>
      <c r="N253" s="38"/>
    </row>
    <row r="254" spans="10:14" x14ac:dyDescent="0.25">
      <c r="J254">
        <v>11261066</v>
      </c>
      <c r="K254" s="38">
        <v>44575</v>
      </c>
      <c r="L254">
        <v>1</v>
      </c>
      <c r="M254">
        <v>2</v>
      </c>
      <c r="N254" s="38"/>
    </row>
    <row r="255" spans="10:14" x14ac:dyDescent="0.25">
      <c r="J255">
        <v>11261242</v>
      </c>
      <c r="K255" s="38">
        <v>39681</v>
      </c>
      <c r="L255">
        <v>2</v>
      </c>
      <c r="M255">
        <v>2</v>
      </c>
      <c r="N255" s="38"/>
    </row>
    <row r="256" spans="10:14" x14ac:dyDescent="0.25">
      <c r="J256">
        <v>11261244</v>
      </c>
      <c r="K256" s="38">
        <v>39681</v>
      </c>
      <c r="L256">
        <v>1</v>
      </c>
      <c r="M256">
        <v>2</v>
      </c>
      <c r="N256" s="38"/>
    </row>
    <row r="257" spans="10:14" x14ac:dyDescent="0.25">
      <c r="J257">
        <v>11261245</v>
      </c>
      <c r="K257" s="38">
        <v>44575</v>
      </c>
      <c r="L257">
        <v>1</v>
      </c>
      <c r="M257">
        <v>2</v>
      </c>
      <c r="N257" s="38"/>
    </row>
    <row r="258" spans="10:14" x14ac:dyDescent="0.25">
      <c r="J258">
        <v>11261314</v>
      </c>
      <c r="K258" s="38">
        <v>39681</v>
      </c>
      <c r="L258">
        <v>1</v>
      </c>
      <c r="M258">
        <v>2</v>
      </c>
      <c r="N258" s="38"/>
    </row>
    <row r="259" spans="10:14" x14ac:dyDescent="0.25">
      <c r="J259">
        <v>11261381</v>
      </c>
      <c r="K259" s="38">
        <v>44575</v>
      </c>
      <c r="L259">
        <v>3</v>
      </c>
      <c r="M259">
        <v>3</v>
      </c>
      <c r="N259" s="38"/>
    </row>
    <row r="260" spans="10:14" x14ac:dyDescent="0.25">
      <c r="J260">
        <v>11261460</v>
      </c>
      <c r="K260" s="38">
        <v>44575</v>
      </c>
      <c r="L260">
        <v>1</v>
      </c>
      <c r="M260">
        <v>2</v>
      </c>
      <c r="N260" s="38"/>
    </row>
    <row r="261" spans="10:14" x14ac:dyDescent="0.25">
      <c r="J261">
        <v>11261480</v>
      </c>
      <c r="K261" s="38">
        <v>44575</v>
      </c>
      <c r="L261">
        <v>2</v>
      </c>
      <c r="M261">
        <v>2</v>
      </c>
      <c r="N261" s="38"/>
    </row>
    <row r="262" spans="10:14" x14ac:dyDescent="0.25">
      <c r="J262">
        <v>11261901</v>
      </c>
      <c r="K262" s="38">
        <v>37263</v>
      </c>
      <c r="L262">
        <v>3</v>
      </c>
      <c r="M262">
        <v>3</v>
      </c>
      <c r="N262" s="38"/>
    </row>
    <row r="263" spans="10:14" x14ac:dyDescent="0.25">
      <c r="J263">
        <v>11261909</v>
      </c>
      <c r="K263" s="38">
        <v>39681</v>
      </c>
      <c r="L263">
        <v>1</v>
      </c>
      <c r="M263">
        <v>2</v>
      </c>
      <c r="N263" s="38"/>
    </row>
    <row r="264" spans="10:14" x14ac:dyDescent="0.25">
      <c r="J264">
        <v>11261910</v>
      </c>
      <c r="K264" s="38">
        <v>39681</v>
      </c>
      <c r="L264">
        <v>2</v>
      </c>
      <c r="M264">
        <v>2</v>
      </c>
      <c r="N264" s="38"/>
    </row>
    <row r="265" spans="10:14" x14ac:dyDescent="0.25">
      <c r="J265">
        <v>11261911</v>
      </c>
      <c r="K265" s="38">
        <v>37263</v>
      </c>
      <c r="L265">
        <v>2</v>
      </c>
      <c r="M265">
        <v>4</v>
      </c>
      <c r="N265" s="38"/>
    </row>
    <row r="266" spans="10:14" x14ac:dyDescent="0.25">
      <c r="J266">
        <v>11261993</v>
      </c>
      <c r="K266" s="38">
        <v>39681</v>
      </c>
      <c r="L266">
        <v>2</v>
      </c>
      <c r="M266">
        <v>2</v>
      </c>
      <c r="N266" s="38"/>
    </row>
    <row r="267" spans="10:14" x14ac:dyDescent="0.25">
      <c r="J267">
        <v>11262170</v>
      </c>
      <c r="K267" s="38">
        <v>44575</v>
      </c>
      <c r="L267">
        <v>2</v>
      </c>
      <c r="M267">
        <v>2</v>
      </c>
      <c r="N267" s="38"/>
    </row>
    <row r="268" spans="10:14" x14ac:dyDescent="0.25">
      <c r="J268">
        <v>11262172</v>
      </c>
      <c r="K268" s="38">
        <v>44575</v>
      </c>
      <c r="L268">
        <v>3</v>
      </c>
      <c r="M268">
        <v>3</v>
      </c>
      <c r="N268" s="38"/>
    </row>
    <row r="269" spans="10:14" x14ac:dyDescent="0.25">
      <c r="J269">
        <v>11262764</v>
      </c>
      <c r="K269" s="38">
        <v>44575</v>
      </c>
      <c r="L269">
        <v>1</v>
      </c>
      <c r="M269">
        <v>2</v>
      </c>
      <c r="N269" s="38"/>
    </row>
    <row r="270" spans="10:14" x14ac:dyDescent="0.25">
      <c r="J270">
        <v>11262777</v>
      </c>
      <c r="K270" s="38">
        <v>44575</v>
      </c>
      <c r="L270">
        <v>1</v>
      </c>
      <c r="M270">
        <v>2</v>
      </c>
      <c r="N270" s="38"/>
    </row>
    <row r="271" spans="10:14" x14ac:dyDescent="0.25">
      <c r="J271">
        <v>11262798</v>
      </c>
      <c r="K271" s="38">
        <v>44575</v>
      </c>
      <c r="L271">
        <v>2</v>
      </c>
      <c r="M271">
        <v>2</v>
      </c>
      <c r="N271" s="38"/>
    </row>
    <row r="272" spans="10:14" x14ac:dyDescent="0.25">
      <c r="J272">
        <v>11263620</v>
      </c>
      <c r="K272" s="38">
        <v>37263</v>
      </c>
      <c r="L272">
        <v>2</v>
      </c>
      <c r="M272">
        <v>4</v>
      </c>
      <c r="N272" s="38"/>
    </row>
    <row r="273" spans="10:14" x14ac:dyDescent="0.25">
      <c r="J273">
        <v>11263621</v>
      </c>
      <c r="K273" s="38">
        <v>37263</v>
      </c>
      <c r="L273">
        <v>2</v>
      </c>
      <c r="M273">
        <v>4</v>
      </c>
      <c r="N273" s="38"/>
    </row>
    <row r="274" spans="10:14" x14ac:dyDescent="0.25">
      <c r="J274">
        <v>11263622</v>
      </c>
      <c r="K274" s="38">
        <v>32367</v>
      </c>
      <c r="L274">
        <v>2</v>
      </c>
      <c r="M274">
        <v>4</v>
      </c>
      <c r="N274" s="38"/>
    </row>
    <row r="275" spans="10:14" x14ac:dyDescent="0.25">
      <c r="J275">
        <v>11263686</v>
      </c>
      <c r="K275" s="38">
        <v>44575</v>
      </c>
      <c r="L275">
        <v>1</v>
      </c>
      <c r="M275">
        <v>2</v>
      </c>
      <c r="N275" s="38"/>
    </row>
    <row r="276" spans="10:14" x14ac:dyDescent="0.25">
      <c r="J276">
        <v>11263688</v>
      </c>
      <c r="K276" s="38">
        <v>39681</v>
      </c>
      <c r="L276">
        <v>1</v>
      </c>
      <c r="M276">
        <v>2</v>
      </c>
      <c r="N276" s="38"/>
    </row>
    <row r="277" spans="10:14" x14ac:dyDescent="0.25">
      <c r="J277">
        <v>11263689</v>
      </c>
      <c r="K277" s="38">
        <v>39681</v>
      </c>
      <c r="L277">
        <v>1</v>
      </c>
      <c r="M277">
        <v>2</v>
      </c>
      <c r="N277" s="38"/>
    </row>
    <row r="278" spans="10:14" x14ac:dyDescent="0.25">
      <c r="J278">
        <v>11263690</v>
      </c>
      <c r="K278" s="38">
        <v>44575</v>
      </c>
      <c r="L278">
        <v>1</v>
      </c>
      <c r="M278">
        <v>2</v>
      </c>
      <c r="N278" s="38"/>
    </row>
    <row r="279" spans="10:14" x14ac:dyDescent="0.25">
      <c r="J279">
        <v>11263694</v>
      </c>
      <c r="K279" s="38">
        <v>32367</v>
      </c>
      <c r="L279">
        <v>2</v>
      </c>
      <c r="M279">
        <v>4</v>
      </c>
      <c r="N279" s="38"/>
    </row>
    <row r="280" spans="10:14" x14ac:dyDescent="0.25">
      <c r="J280">
        <v>11263713</v>
      </c>
      <c r="K280" s="38">
        <v>32367</v>
      </c>
      <c r="L280">
        <v>2</v>
      </c>
      <c r="M280">
        <v>4</v>
      </c>
      <c r="N280" s="38"/>
    </row>
    <row r="281" spans="10:14" x14ac:dyDescent="0.25">
      <c r="J281">
        <v>11263716</v>
      </c>
      <c r="K281" s="38">
        <v>39681</v>
      </c>
      <c r="L281">
        <v>1</v>
      </c>
      <c r="M281">
        <v>2</v>
      </c>
      <c r="N281" s="38"/>
    </row>
    <row r="282" spans="10:14" x14ac:dyDescent="0.25">
      <c r="J282">
        <v>11263718</v>
      </c>
      <c r="K282" s="38">
        <v>44575</v>
      </c>
      <c r="L282">
        <v>1</v>
      </c>
      <c r="M282">
        <v>2</v>
      </c>
      <c r="N282" s="38"/>
    </row>
    <row r="283" spans="10:14" x14ac:dyDescent="0.25">
      <c r="J283">
        <v>11263727</v>
      </c>
      <c r="K283" s="38">
        <v>44575</v>
      </c>
      <c r="L283">
        <v>1</v>
      </c>
      <c r="M283">
        <v>2</v>
      </c>
      <c r="N283" s="38"/>
    </row>
    <row r="284" spans="10:14" x14ac:dyDescent="0.25">
      <c r="J284">
        <v>11263730</v>
      </c>
      <c r="K284" s="38">
        <v>44525</v>
      </c>
      <c r="L284">
        <v>1</v>
      </c>
      <c r="M284">
        <v>2</v>
      </c>
      <c r="N284" s="38"/>
    </row>
    <row r="285" spans="10:14" x14ac:dyDescent="0.25">
      <c r="J285">
        <v>11263833</v>
      </c>
      <c r="K285" s="38">
        <v>44575</v>
      </c>
      <c r="L285">
        <v>1</v>
      </c>
      <c r="M285">
        <v>2</v>
      </c>
      <c r="N285" s="38"/>
    </row>
    <row r="286" spans="10:14" x14ac:dyDescent="0.25">
      <c r="J286">
        <v>11263834</v>
      </c>
      <c r="K286" s="38">
        <v>39681</v>
      </c>
      <c r="L286">
        <v>1</v>
      </c>
      <c r="M286">
        <v>2</v>
      </c>
      <c r="N286" s="38"/>
    </row>
    <row r="287" spans="10:14" x14ac:dyDescent="0.25">
      <c r="J287">
        <v>11263858</v>
      </c>
      <c r="K287" s="38">
        <v>32367</v>
      </c>
      <c r="L287">
        <v>2</v>
      </c>
      <c r="M287">
        <v>4</v>
      </c>
      <c r="N287" s="38"/>
    </row>
    <row r="288" spans="10:14" x14ac:dyDescent="0.25">
      <c r="J288">
        <v>11264109</v>
      </c>
      <c r="K288" s="38">
        <v>37263</v>
      </c>
      <c r="L288">
        <v>4</v>
      </c>
      <c r="M288">
        <v>4</v>
      </c>
      <c r="N288" s="38"/>
    </row>
    <row r="289" spans="10:14" x14ac:dyDescent="0.25">
      <c r="J289">
        <v>11264171</v>
      </c>
      <c r="K289" s="38">
        <v>37263</v>
      </c>
      <c r="L289">
        <v>2</v>
      </c>
      <c r="M289">
        <v>4</v>
      </c>
      <c r="N289" s="38"/>
    </row>
    <row r="290" spans="10:14" x14ac:dyDescent="0.25">
      <c r="J290">
        <v>11264172</v>
      </c>
      <c r="K290" s="38">
        <v>44575</v>
      </c>
      <c r="L290">
        <v>1</v>
      </c>
      <c r="M290">
        <v>2</v>
      </c>
      <c r="N290" s="38"/>
    </row>
    <row r="291" spans="10:14" x14ac:dyDescent="0.25">
      <c r="J291">
        <v>11264175</v>
      </c>
      <c r="K291" s="38">
        <v>44575</v>
      </c>
      <c r="L291">
        <v>1</v>
      </c>
      <c r="M291">
        <v>2</v>
      </c>
      <c r="N291" s="38"/>
    </row>
    <row r="292" spans="10:14" x14ac:dyDescent="0.25">
      <c r="J292">
        <v>11264176</v>
      </c>
      <c r="K292" s="38">
        <v>39681</v>
      </c>
      <c r="L292">
        <v>1</v>
      </c>
      <c r="M292">
        <v>2</v>
      </c>
      <c r="N292" s="38"/>
    </row>
    <row r="293" spans="10:14" x14ac:dyDescent="0.25">
      <c r="J293">
        <v>11264274</v>
      </c>
      <c r="K293" s="38">
        <v>39681</v>
      </c>
      <c r="L293">
        <v>2</v>
      </c>
      <c r="M293">
        <v>2</v>
      </c>
      <c r="N293" s="38"/>
    </row>
    <row r="294" spans="10:14" x14ac:dyDescent="0.25">
      <c r="J294">
        <v>11264276</v>
      </c>
      <c r="K294" s="38">
        <v>39681</v>
      </c>
      <c r="L294">
        <v>1</v>
      </c>
      <c r="M294">
        <v>2</v>
      </c>
      <c r="N294" s="38"/>
    </row>
    <row r="295" spans="10:14" x14ac:dyDescent="0.25">
      <c r="J295">
        <v>11264278</v>
      </c>
      <c r="K295" s="38">
        <v>32367</v>
      </c>
      <c r="L295">
        <v>3</v>
      </c>
      <c r="M295">
        <v>3</v>
      </c>
      <c r="N295" s="38"/>
    </row>
    <row r="296" spans="10:14" x14ac:dyDescent="0.25">
      <c r="J296">
        <v>11264385</v>
      </c>
      <c r="K296" s="38">
        <v>44575</v>
      </c>
      <c r="L296">
        <v>2</v>
      </c>
      <c r="M296">
        <v>2</v>
      </c>
      <c r="N296" s="38"/>
    </row>
    <row r="297" spans="10:14" x14ac:dyDescent="0.25">
      <c r="J297">
        <v>11264387</v>
      </c>
      <c r="K297" s="38">
        <v>44575</v>
      </c>
      <c r="L297">
        <v>3</v>
      </c>
      <c r="M297">
        <v>3</v>
      </c>
      <c r="N297" s="38"/>
    </row>
    <row r="298" spans="10:14" x14ac:dyDescent="0.25">
      <c r="J298">
        <v>11264548</v>
      </c>
      <c r="K298" s="38">
        <v>32367</v>
      </c>
      <c r="L298">
        <v>2</v>
      </c>
      <c r="M298">
        <v>4</v>
      </c>
      <c r="N298" s="38"/>
    </row>
    <row r="299" spans="10:14" x14ac:dyDescent="0.25">
      <c r="J299">
        <v>11264619</v>
      </c>
      <c r="K299" s="38">
        <v>37263</v>
      </c>
      <c r="L299">
        <v>2</v>
      </c>
      <c r="M299">
        <v>4</v>
      </c>
      <c r="N299" s="38"/>
    </row>
    <row r="300" spans="10:14" x14ac:dyDescent="0.25">
      <c r="J300">
        <v>11264679</v>
      </c>
      <c r="K300" s="38">
        <v>37263</v>
      </c>
      <c r="L300">
        <v>2</v>
      </c>
      <c r="M300">
        <v>4</v>
      </c>
      <c r="N300" s="38"/>
    </row>
    <row r="301" spans="10:14" x14ac:dyDescent="0.25">
      <c r="J301">
        <v>11264680</v>
      </c>
      <c r="K301" s="38">
        <v>44575</v>
      </c>
      <c r="L301">
        <v>1</v>
      </c>
      <c r="M301">
        <v>2</v>
      </c>
      <c r="N301" s="38"/>
    </row>
    <row r="302" spans="10:14" x14ac:dyDescent="0.25">
      <c r="J302">
        <v>11265054</v>
      </c>
      <c r="K302" s="38">
        <v>37263</v>
      </c>
      <c r="L302">
        <v>2</v>
      </c>
      <c r="M302">
        <v>4</v>
      </c>
      <c r="N302" s="38"/>
    </row>
    <row r="303" spans="10:14" x14ac:dyDescent="0.25">
      <c r="J303">
        <v>11266022</v>
      </c>
      <c r="K303" s="38">
        <v>44575</v>
      </c>
      <c r="L303">
        <v>1</v>
      </c>
      <c r="M303">
        <v>2</v>
      </c>
      <c r="N303" s="38"/>
    </row>
    <row r="304" spans="10:14" x14ac:dyDescent="0.25">
      <c r="J304">
        <v>11266046</v>
      </c>
      <c r="K304" s="38">
        <v>39681</v>
      </c>
      <c r="L304">
        <v>3</v>
      </c>
      <c r="M304">
        <v>3</v>
      </c>
      <c r="N304" s="38"/>
    </row>
    <row r="305" spans="10:14" x14ac:dyDescent="0.25">
      <c r="J305">
        <v>11266047</v>
      </c>
      <c r="K305" s="38">
        <v>39681</v>
      </c>
      <c r="L305">
        <v>1</v>
      </c>
      <c r="M305">
        <v>2</v>
      </c>
      <c r="N305" s="38"/>
    </row>
    <row r="306" spans="10:14" x14ac:dyDescent="0.25">
      <c r="J306">
        <v>11266268</v>
      </c>
      <c r="K306" s="38">
        <v>39681</v>
      </c>
      <c r="L306">
        <v>2</v>
      </c>
      <c r="M306">
        <v>2</v>
      </c>
      <c r="N306" s="38"/>
    </row>
    <row r="307" spans="10:14" x14ac:dyDescent="0.25">
      <c r="J307">
        <v>11266551</v>
      </c>
      <c r="K307" s="38">
        <v>30313</v>
      </c>
      <c r="L307">
        <v>2</v>
      </c>
      <c r="M307">
        <v>4</v>
      </c>
      <c r="N307" s="38"/>
    </row>
    <row r="308" spans="10:14" x14ac:dyDescent="0.25">
      <c r="J308">
        <v>11266552</v>
      </c>
      <c r="K308" s="38">
        <v>35209</v>
      </c>
      <c r="L308">
        <v>2</v>
      </c>
      <c r="M308">
        <v>4</v>
      </c>
      <c r="N308" s="38"/>
    </row>
    <row r="309" spans="10:14" x14ac:dyDescent="0.25">
      <c r="J309">
        <v>11266553</v>
      </c>
      <c r="K309" s="38">
        <v>39681</v>
      </c>
      <c r="L309">
        <v>1</v>
      </c>
      <c r="M309">
        <v>2</v>
      </c>
      <c r="N309" s="38"/>
    </row>
    <row r="310" spans="10:14" x14ac:dyDescent="0.25">
      <c r="J310">
        <v>11266561</v>
      </c>
      <c r="K310" s="38">
        <v>30313</v>
      </c>
      <c r="L310">
        <v>3</v>
      </c>
      <c r="M310">
        <v>3</v>
      </c>
      <c r="N310" s="38"/>
    </row>
    <row r="311" spans="10:14" x14ac:dyDescent="0.25">
      <c r="J311">
        <v>11266566</v>
      </c>
      <c r="K311" s="38">
        <v>34190</v>
      </c>
      <c r="L311">
        <v>1</v>
      </c>
      <c r="M311">
        <v>2</v>
      </c>
      <c r="N311" s="38"/>
    </row>
    <row r="312" spans="10:14" x14ac:dyDescent="0.25">
      <c r="J312">
        <v>11266630</v>
      </c>
      <c r="K312" s="38">
        <v>35209</v>
      </c>
      <c r="L312">
        <v>2</v>
      </c>
      <c r="M312">
        <v>4</v>
      </c>
      <c r="N312" s="38"/>
    </row>
    <row r="313" spans="10:14" x14ac:dyDescent="0.25">
      <c r="J313">
        <v>11266673</v>
      </c>
      <c r="K313" s="38">
        <v>32367</v>
      </c>
      <c r="L313">
        <v>2</v>
      </c>
      <c r="M313">
        <v>4</v>
      </c>
      <c r="N313" s="38"/>
    </row>
    <row r="314" spans="10:14" x14ac:dyDescent="0.25">
      <c r="J314">
        <v>11266755</v>
      </c>
      <c r="K314" s="38">
        <v>44575</v>
      </c>
      <c r="L314">
        <v>1</v>
      </c>
      <c r="M314">
        <v>2</v>
      </c>
      <c r="N314" s="38"/>
    </row>
    <row r="315" spans="10:14" x14ac:dyDescent="0.25">
      <c r="J315">
        <v>11266824</v>
      </c>
      <c r="K315" s="38">
        <v>44575</v>
      </c>
      <c r="L315">
        <v>3</v>
      </c>
      <c r="M315">
        <v>3</v>
      </c>
      <c r="N315" s="38"/>
    </row>
    <row r="316" spans="10:14" x14ac:dyDescent="0.25">
      <c r="J316">
        <v>11266840</v>
      </c>
      <c r="K316" s="38">
        <v>37263</v>
      </c>
      <c r="L316">
        <v>3</v>
      </c>
      <c r="M316">
        <v>3</v>
      </c>
      <c r="N316" s="38"/>
    </row>
    <row r="317" spans="10:14" x14ac:dyDescent="0.25">
      <c r="J317">
        <v>11266842</v>
      </c>
      <c r="K317" s="38">
        <v>32367</v>
      </c>
      <c r="L317">
        <v>2</v>
      </c>
      <c r="M317">
        <v>4</v>
      </c>
      <c r="N317" s="38"/>
    </row>
    <row r="318" spans="10:14" x14ac:dyDescent="0.25">
      <c r="J318">
        <v>11266846</v>
      </c>
      <c r="K318" s="38">
        <v>44575</v>
      </c>
      <c r="L318">
        <v>2</v>
      </c>
      <c r="M318">
        <v>4</v>
      </c>
      <c r="N318" s="38"/>
    </row>
    <row r="319" spans="10:14" x14ac:dyDescent="0.25">
      <c r="J319">
        <v>11266905</v>
      </c>
      <c r="K319" s="38">
        <v>44575</v>
      </c>
      <c r="L319">
        <v>1</v>
      </c>
      <c r="M319">
        <v>2</v>
      </c>
      <c r="N319" s="38"/>
    </row>
    <row r="320" spans="10:14" x14ac:dyDescent="0.25">
      <c r="J320">
        <v>11266906</v>
      </c>
      <c r="K320" s="38">
        <v>37263</v>
      </c>
      <c r="L320">
        <v>2</v>
      </c>
      <c r="M320">
        <v>4</v>
      </c>
      <c r="N320" s="38"/>
    </row>
    <row r="321" spans="10:14" x14ac:dyDescent="0.25">
      <c r="J321">
        <v>11266907</v>
      </c>
      <c r="K321" s="38">
        <v>39681</v>
      </c>
      <c r="L321">
        <v>1</v>
      </c>
      <c r="M321">
        <v>2</v>
      </c>
      <c r="N321" s="38"/>
    </row>
    <row r="322" spans="10:14" x14ac:dyDescent="0.25">
      <c r="J322">
        <v>11267029</v>
      </c>
      <c r="K322" s="38">
        <v>44575</v>
      </c>
      <c r="L322">
        <v>1</v>
      </c>
      <c r="M322">
        <v>2</v>
      </c>
      <c r="N322" s="38"/>
    </row>
    <row r="323" spans="10:14" x14ac:dyDescent="0.25">
      <c r="J323">
        <v>11267030</v>
      </c>
      <c r="K323" s="38">
        <v>44575</v>
      </c>
      <c r="L323">
        <v>1</v>
      </c>
      <c r="M323">
        <v>2</v>
      </c>
      <c r="N323" s="38"/>
    </row>
    <row r="324" spans="10:14" x14ac:dyDescent="0.25">
      <c r="J324">
        <v>11267119</v>
      </c>
      <c r="K324" s="38">
        <v>35209</v>
      </c>
      <c r="L324">
        <v>2</v>
      </c>
      <c r="M324">
        <v>4</v>
      </c>
      <c r="N324" s="38"/>
    </row>
    <row r="325" spans="10:14" x14ac:dyDescent="0.25">
      <c r="J325">
        <v>11267381</v>
      </c>
      <c r="K325" s="38">
        <v>44525</v>
      </c>
      <c r="L325">
        <v>1</v>
      </c>
      <c r="M325">
        <v>2</v>
      </c>
      <c r="N325" s="38"/>
    </row>
    <row r="326" spans="10:14" x14ac:dyDescent="0.25">
      <c r="J326">
        <v>11267532</v>
      </c>
      <c r="K326" s="38">
        <v>39681</v>
      </c>
      <c r="L326">
        <v>3</v>
      </c>
      <c r="M326">
        <v>3</v>
      </c>
      <c r="N326" s="38"/>
    </row>
    <row r="327" spans="10:14" x14ac:dyDescent="0.25">
      <c r="J327">
        <v>11267533</v>
      </c>
      <c r="K327" s="38">
        <v>39681</v>
      </c>
      <c r="L327">
        <v>1</v>
      </c>
      <c r="M327">
        <v>2</v>
      </c>
      <c r="N327" s="38"/>
    </row>
    <row r="328" spans="10:14" x14ac:dyDescent="0.25">
      <c r="J328">
        <v>11267733</v>
      </c>
      <c r="K328" s="38">
        <v>44575</v>
      </c>
      <c r="L328">
        <v>1</v>
      </c>
      <c r="M328">
        <v>2</v>
      </c>
      <c r="N328" s="38"/>
    </row>
    <row r="329" spans="10:14" x14ac:dyDescent="0.25">
      <c r="J329">
        <v>11268069</v>
      </c>
      <c r="K329" s="38">
        <v>44575</v>
      </c>
      <c r="L329">
        <v>1</v>
      </c>
      <c r="M329">
        <v>2</v>
      </c>
      <c r="N329" s="38"/>
    </row>
    <row r="330" spans="10:14" x14ac:dyDescent="0.25">
      <c r="J330">
        <v>11268431</v>
      </c>
      <c r="K330" s="38">
        <v>37263</v>
      </c>
      <c r="L330">
        <v>2</v>
      </c>
      <c r="M330">
        <v>4</v>
      </c>
      <c r="N330" s="38"/>
    </row>
    <row r="331" spans="10:14" x14ac:dyDescent="0.25">
      <c r="J331">
        <v>11268876</v>
      </c>
      <c r="K331" s="38">
        <v>44575</v>
      </c>
      <c r="L331">
        <v>1</v>
      </c>
      <c r="M331">
        <v>2</v>
      </c>
      <c r="N331" s="38"/>
    </row>
    <row r="332" spans="10:14" x14ac:dyDescent="0.25">
      <c r="J332">
        <v>11268945</v>
      </c>
      <c r="K332" s="38">
        <v>44575</v>
      </c>
      <c r="L332">
        <v>3</v>
      </c>
      <c r="M332">
        <v>3</v>
      </c>
      <c r="N332" s="38"/>
    </row>
    <row r="333" spans="10:14" x14ac:dyDescent="0.25">
      <c r="J333">
        <v>11268947</v>
      </c>
      <c r="K333" s="38">
        <v>44575</v>
      </c>
      <c r="L333">
        <v>2</v>
      </c>
      <c r="M333">
        <v>2</v>
      </c>
      <c r="N333" s="38"/>
    </row>
    <row r="334" spans="10:14" x14ac:dyDescent="0.25">
      <c r="J334">
        <v>11269233</v>
      </c>
      <c r="K334" s="38">
        <v>39681</v>
      </c>
      <c r="L334">
        <v>2</v>
      </c>
      <c r="M334">
        <v>2</v>
      </c>
      <c r="N334" s="38"/>
    </row>
    <row r="335" spans="10:14" x14ac:dyDescent="0.25">
      <c r="J335">
        <v>11269242</v>
      </c>
      <c r="K335" s="38">
        <v>39681</v>
      </c>
      <c r="L335">
        <v>1</v>
      </c>
      <c r="M335">
        <v>2</v>
      </c>
      <c r="N335" s="38"/>
    </row>
    <row r="336" spans="10:14" x14ac:dyDescent="0.25">
      <c r="J336">
        <v>11269632</v>
      </c>
      <c r="K336" s="38">
        <v>37263</v>
      </c>
      <c r="L336">
        <v>2</v>
      </c>
      <c r="M336">
        <v>4</v>
      </c>
      <c r="N336" s="38"/>
    </row>
    <row r="337" spans="10:14" x14ac:dyDescent="0.25">
      <c r="J337">
        <v>11269885</v>
      </c>
      <c r="K337" s="38">
        <v>39681</v>
      </c>
      <c r="L337">
        <v>1</v>
      </c>
      <c r="M337">
        <v>2</v>
      </c>
      <c r="N337" s="38"/>
    </row>
    <row r="338" spans="10:14" x14ac:dyDescent="0.25">
      <c r="J338">
        <v>11269920</v>
      </c>
      <c r="K338" s="38">
        <v>44575</v>
      </c>
      <c r="L338">
        <v>1</v>
      </c>
      <c r="M338">
        <v>2</v>
      </c>
      <c r="N338" s="38"/>
    </row>
    <row r="339" spans="10:14" x14ac:dyDescent="0.25">
      <c r="J339">
        <v>11269921</v>
      </c>
      <c r="K339" s="38">
        <v>44575</v>
      </c>
      <c r="L339">
        <v>1</v>
      </c>
      <c r="M339">
        <v>2</v>
      </c>
      <c r="N339" s="38"/>
    </row>
    <row r="340" spans="10:14" x14ac:dyDescent="0.25">
      <c r="J340">
        <v>11270668</v>
      </c>
      <c r="K340" s="38">
        <v>37263</v>
      </c>
      <c r="L340">
        <v>3</v>
      </c>
      <c r="M340">
        <v>3</v>
      </c>
      <c r="N340" s="38"/>
    </row>
    <row r="341" spans="10:14" x14ac:dyDescent="0.25">
      <c r="J341">
        <v>11270673</v>
      </c>
      <c r="K341" s="38">
        <v>44575</v>
      </c>
      <c r="L341">
        <v>2</v>
      </c>
      <c r="M341">
        <v>4</v>
      </c>
      <c r="N341" s="38"/>
    </row>
    <row r="342" spans="10:14" x14ac:dyDescent="0.25">
      <c r="J342">
        <v>11270674</v>
      </c>
      <c r="K342" s="38">
        <v>39681</v>
      </c>
      <c r="L342">
        <v>1</v>
      </c>
      <c r="M342">
        <v>2</v>
      </c>
      <c r="N342" s="38"/>
    </row>
    <row r="343" spans="10:14" x14ac:dyDescent="0.25">
      <c r="J343">
        <v>11270675</v>
      </c>
      <c r="K343" s="38">
        <v>44575</v>
      </c>
      <c r="L343">
        <v>2</v>
      </c>
      <c r="M343">
        <v>4</v>
      </c>
      <c r="N343" s="38"/>
    </row>
    <row r="344" spans="10:14" x14ac:dyDescent="0.25">
      <c r="J344">
        <v>11270679</v>
      </c>
      <c r="K344" s="38">
        <v>39681</v>
      </c>
      <c r="L344">
        <v>1</v>
      </c>
      <c r="M344">
        <v>2</v>
      </c>
      <c r="N344" s="38"/>
    </row>
    <row r="345" spans="10:14" x14ac:dyDescent="0.25">
      <c r="J345">
        <v>11270680</v>
      </c>
      <c r="K345" s="38">
        <v>39681</v>
      </c>
      <c r="L345">
        <v>1</v>
      </c>
      <c r="M345">
        <v>2</v>
      </c>
      <c r="N345" s="38"/>
    </row>
    <row r="346" spans="10:14" x14ac:dyDescent="0.25">
      <c r="J346">
        <v>11270686</v>
      </c>
      <c r="K346" s="38">
        <v>44575</v>
      </c>
      <c r="L346">
        <v>2</v>
      </c>
      <c r="M346">
        <v>4</v>
      </c>
      <c r="N346" s="38"/>
    </row>
    <row r="347" spans="10:14" x14ac:dyDescent="0.25">
      <c r="J347">
        <v>11270688</v>
      </c>
      <c r="K347" s="38">
        <v>32367</v>
      </c>
      <c r="L347">
        <v>1</v>
      </c>
      <c r="M347">
        <v>2</v>
      </c>
      <c r="N347" s="38"/>
    </row>
    <row r="348" spans="10:14" x14ac:dyDescent="0.25">
      <c r="J348">
        <v>11270690</v>
      </c>
      <c r="K348" s="38">
        <v>44575</v>
      </c>
      <c r="L348">
        <v>2</v>
      </c>
      <c r="M348">
        <v>2</v>
      </c>
      <c r="N348" s="38"/>
    </row>
    <row r="349" spans="10:14" x14ac:dyDescent="0.25">
      <c r="J349">
        <v>11270693</v>
      </c>
      <c r="K349" s="38">
        <v>32367</v>
      </c>
      <c r="L349">
        <v>2</v>
      </c>
      <c r="M349">
        <v>4</v>
      </c>
      <c r="N349" s="38"/>
    </row>
    <row r="350" spans="10:14" x14ac:dyDescent="0.25">
      <c r="J350">
        <v>11270731</v>
      </c>
      <c r="K350" s="38">
        <v>44575</v>
      </c>
      <c r="L350">
        <v>2</v>
      </c>
      <c r="M350">
        <v>2</v>
      </c>
      <c r="N350" s="38"/>
    </row>
    <row r="351" spans="10:14" x14ac:dyDescent="0.25">
      <c r="J351">
        <v>11270741</v>
      </c>
      <c r="K351" s="38">
        <v>37263</v>
      </c>
      <c r="L351">
        <v>2</v>
      </c>
      <c r="M351">
        <v>2</v>
      </c>
      <c r="N351" s="38"/>
    </row>
    <row r="352" spans="10:14" x14ac:dyDescent="0.25">
      <c r="J352">
        <v>11270743</v>
      </c>
      <c r="K352" s="38">
        <v>39681</v>
      </c>
      <c r="L352">
        <v>1</v>
      </c>
      <c r="M352">
        <v>2</v>
      </c>
      <c r="N352" s="38"/>
    </row>
    <row r="353" spans="10:14" x14ac:dyDescent="0.25">
      <c r="J353">
        <v>11270755</v>
      </c>
      <c r="K353" s="38">
        <v>35209</v>
      </c>
      <c r="L353">
        <v>2</v>
      </c>
      <c r="M353">
        <v>4</v>
      </c>
      <c r="N353" s="38"/>
    </row>
    <row r="354" spans="10:14" x14ac:dyDescent="0.25">
      <c r="J354">
        <v>11270756</v>
      </c>
      <c r="K354" s="38">
        <v>30313</v>
      </c>
      <c r="L354">
        <v>2</v>
      </c>
      <c r="M354">
        <v>4</v>
      </c>
      <c r="N354" s="38"/>
    </row>
    <row r="355" spans="10:14" x14ac:dyDescent="0.25">
      <c r="J355">
        <v>11270757</v>
      </c>
      <c r="K355" s="38">
        <v>32367</v>
      </c>
      <c r="L355">
        <v>2</v>
      </c>
      <c r="M355">
        <v>4</v>
      </c>
      <c r="N355" s="38"/>
    </row>
    <row r="356" spans="10:14" x14ac:dyDescent="0.25">
      <c r="J356">
        <v>11270764</v>
      </c>
      <c r="K356" s="38">
        <v>39681</v>
      </c>
      <c r="L356">
        <v>1</v>
      </c>
      <c r="M356">
        <v>2</v>
      </c>
      <c r="N356" s="38"/>
    </row>
    <row r="357" spans="10:14" x14ac:dyDescent="0.25">
      <c r="J357">
        <v>11270770</v>
      </c>
      <c r="K357" s="38">
        <v>44575</v>
      </c>
      <c r="L357">
        <v>1</v>
      </c>
      <c r="M357">
        <v>2</v>
      </c>
      <c r="N357" s="38"/>
    </row>
    <row r="358" spans="10:14" x14ac:dyDescent="0.25">
      <c r="J358">
        <v>11270777</v>
      </c>
      <c r="K358" s="38">
        <v>44575</v>
      </c>
      <c r="L358">
        <v>2</v>
      </c>
      <c r="M358">
        <v>2</v>
      </c>
      <c r="N358" s="38"/>
    </row>
    <row r="359" spans="10:14" x14ac:dyDescent="0.25">
      <c r="J359">
        <v>11270779</v>
      </c>
      <c r="K359" s="38">
        <v>32367</v>
      </c>
      <c r="L359">
        <v>2</v>
      </c>
      <c r="M359">
        <v>4</v>
      </c>
      <c r="N359" s="38"/>
    </row>
    <row r="360" spans="10:14" x14ac:dyDescent="0.25">
      <c r="J360">
        <v>11270830</v>
      </c>
      <c r="K360" s="38">
        <v>44575</v>
      </c>
      <c r="L360">
        <v>1</v>
      </c>
      <c r="M360">
        <v>2</v>
      </c>
      <c r="N360" s="38"/>
    </row>
    <row r="361" spans="10:14" x14ac:dyDescent="0.25">
      <c r="J361">
        <v>11270934</v>
      </c>
      <c r="K361" s="38">
        <v>37263</v>
      </c>
      <c r="L361">
        <v>2</v>
      </c>
      <c r="M361">
        <v>4</v>
      </c>
      <c r="N361" s="38"/>
    </row>
    <row r="362" spans="10:14" x14ac:dyDescent="0.25">
      <c r="J362">
        <v>11271347</v>
      </c>
      <c r="K362" s="38">
        <v>39681</v>
      </c>
      <c r="L362">
        <v>2</v>
      </c>
      <c r="M362">
        <v>2</v>
      </c>
      <c r="N362" s="38"/>
    </row>
    <row r="363" spans="10:14" x14ac:dyDescent="0.25">
      <c r="J363">
        <v>11271349</v>
      </c>
      <c r="K363" s="38">
        <v>39681</v>
      </c>
      <c r="L363">
        <v>1</v>
      </c>
      <c r="M363">
        <v>2</v>
      </c>
      <c r="N363" s="38"/>
    </row>
    <row r="364" spans="10:14" x14ac:dyDescent="0.25">
      <c r="J364">
        <v>11271350</v>
      </c>
      <c r="K364" s="38">
        <v>39681</v>
      </c>
      <c r="L364">
        <v>1</v>
      </c>
      <c r="M364">
        <v>2</v>
      </c>
      <c r="N364" s="38"/>
    </row>
    <row r="365" spans="10:14" x14ac:dyDescent="0.25">
      <c r="J365">
        <v>11271354</v>
      </c>
      <c r="K365" s="38">
        <v>34190</v>
      </c>
      <c r="L365">
        <v>1</v>
      </c>
      <c r="M365">
        <v>2</v>
      </c>
      <c r="N365" s="38"/>
    </row>
    <row r="366" spans="10:14" x14ac:dyDescent="0.25">
      <c r="J366">
        <v>11271359</v>
      </c>
      <c r="K366" s="38">
        <v>34190</v>
      </c>
      <c r="L366">
        <v>1</v>
      </c>
      <c r="M366">
        <v>2</v>
      </c>
      <c r="N366" s="38"/>
    </row>
    <row r="367" spans="10:14" x14ac:dyDescent="0.25">
      <c r="J367">
        <v>11271362</v>
      </c>
      <c r="K367" s="38">
        <v>39681</v>
      </c>
      <c r="L367">
        <v>1</v>
      </c>
      <c r="M367">
        <v>2</v>
      </c>
      <c r="N367" s="38"/>
    </row>
    <row r="368" spans="10:14" x14ac:dyDescent="0.25">
      <c r="J368">
        <v>11271366</v>
      </c>
      <c r="K368" s="38">
        <v>39681</v>
      </c>
      <c r="L368">
        <v>1</v>
      </c>
      <c r="M368">
        <v>2</v>
      </c>
      <c r="N368" s="38"/>
    </row>
    <row r="369" spans="10:14" x14ac:dyDescent="0.25">
      <c r="J369">
        <v>11271367</v>
      </c>
      <c r="K369" s="38">
        <v>35209</v>
      </c>
      <c r="L369">
        <v>2</v>
      </c>
      <c r="M369">
        <v>4</v>
      </c>
      <c r="N369" s="38"/>
    </row>
    <row r="370" spans="10:14" x14ac:dyDescent="0.25">
      <c r="J370">
        <v>11271370</v>
      </c>
      <c r="K370" s="38">
        <v>39681</v>
      </c>
      <c r="L370">
        <v>2</v>
      </c>
      <c r="M370">
        <v>2</v>
      </c>
      <c r="N370" s="38"/>
    </row>
    <row r="371" spans="10:14" x14ac:dyDescent="0.25">
      <c r="J371">
        <v>11271389</v>
      </c>
      <c r="K371" s="38">
        <v>34190</v>
      </c>
      <c r="L371">
        <v>1</v>
      </c>
      <c r="M371">
        <v>2</v>
      </c>
      <c r="N371" s="38"/>
    </row>
    <row r="372" spans="10:14" x14ac:dyDescent="0.25">
      <c r="J372">
        <v>11271421</v>
      </c>
      <c r="K372" s="38">
        <v>44575</v>
      </c>
      <c r="L372">
        <v>1</v>
      </c>
      <c r="M372">
        <v>2</v>
      </c>
      <c r="N372" s="38"/>
    </row>
    <row r="373" spans="10:14" x14ac:dyDescent="0.25">
      <c r="J373">
        <v>11271993</v>
      </c>
      <c r="K373" s="38">
        <v>35209</v>
      </c>
      <c r="L373">
        <v>2</v>
      </c>
      <c r="M373">
        <v>4</v>
      </c>
      <c r="N373" s="38"/>
    </row>
    <row r="374" spans="10:14" x14ac:dyDescent="0.25">
      <c r="J374">
        <v>11271996</v>
      </c>
      <c r="K374" s="38">
        <v>30313</v>
      </c>
      <c r="L374">
        <v>2</v>
      </c>
      <c r="M374">
        <v>4</v>
      </c>
      <c r="N374" s="38"/>
    </row>
    <row r="375" spans="10:14" x14ac:dyDescent="0.25">
      <c r="J375">
        <v>11271997</v>
      </c>
      <c r="K375" s="38">
        <v>32367</v>
      </c>
      <c r="L375">
        <v>2</v>
      </c>
      <c r="M375">
        <v>4</v>
      </c>
      <c r="N375" s="38"/>
    </row>
    <row r="376" spans="10:14" x14ac:dyDescent="0.25">
      <c r="J376">
        <v>11272001</v>
      </c>
      <c r="K376" s="38">
        <v>32367</v>
      </c>
      <c r="L376">
        <v>2</v>
      </c>
      <c r="M376">
        <v>4</v>
      </c>
      <c r="N376" s="38"/>
    </row>
    <row r="377" spans="10:14" x14ac:dyDescent="0.25">
      <c r="J377">
        <v>11272143</v>
      </c>
      <c r="K377" s="38">
        <v>44575</v>
      </c>
      <c r="L377">
        <v>2</v>
      </c>
      <c r="M377">
        <v>4</v>
      </c>
      <c r="N377" s="38"/>
    </row>
    <row r="378" spans="10:14" x14ac:dyDescent="0.25">
      <c r="J378">
        <v>11272226</v>
      </c>
      <c r="K378" s="38">
        <v>39681</v>
      </c>
      <c r="L378">
        <v>1</v>
      </c>
      <c r="M378">
        <v>2</v>
      </c>
      <c r="N378" s="38"/>
    </row>
    <row r="379" spans="10:14" x14ac:dyDescent="0.25">
      <c r="J379">
        <v>11272266</v>
      </c>
      <c r="K379" s="38">
        <v>39681</v>
      </c>
      <c r="L379">
        <v>1</v>
      </c>
      <c r="M379">
        <v>2</v>
      </c>
      <c r="N379" s="38"/>
    </row>
    <row r="380" spans="10:14" x14ac:dyDescent="0.25">
      <c r="J380">
        <v>11272412</v>
      </c>
      <c r="K380" s="38">
        <v>44525</v>
      </c>
      <c r="L380">
        <v>1</v>
      </c>
      <c r="M380">
        <v>2</v>
      </c>
      <c r="N380" s="38"/>
    </row>
    <row r="381" spans="10:14" x14ac:dyDescent="0.25">
      <c r="J381">
        <v>11272426</v>
      </c>
      <c r="K381" s="38">
        <v>30313</v>
      </c>
      <c r="L381">
        <v>2</v>
      </c>
      <c r="M381">
        <v>4</v>
      </c>
      <c r="N381" s="38"/>
    </row>
    <row r="382" spans="10:14" x14ac:dyDescent="0.25">
      <c r="J382">
        <v>11272427</v>
      </c>
      <c r="K382" s="38">
        <v>35209</v>
      </c>
      <c r="L382">
        <v>2</v>
      </c>
      <c r="M382">
        <v>4</v>
      </c>
      <c r="N382" s="38"/>
    </row>
    <row r="383" spans="10:14" x14ac:dyDescent="0.25">
      <c r="J383">
        <v>11272431</v>
      </c>
      <c r="K383" s="38">
        <v>32367</v>
      </c>
      <c r="L383">
        <v>2</v>
      </c>
      <c r="M383">
        <v>4</v>
      </c>
      <c r="N383" s="38"/>
    </row>
    <row r="384" spans="10:14" x14ac:dyDescent="0.25">
      <c r="J384">
        <v>11273017</v>
      </c>
      <c r="K384" s="38">
        <v>44525</v>
      </c>
      <c r="L384">
        <v>2</v>
      </c>
      <c r="M384">
        <v>4</v>
      </c>
      <c r="N384" s="38"/>
    </row>
    <row r="385" spans="10:14" x14ac:dyDescent="0.25">
      <c r="J385">
        <v>11273069</v>
      </c>
      <c r="K385" s="38">
        <v>44575</v>
      </c>
      <c r="L385">
        <v>1</v>
      </c>
      <c r="M385">
        <v>2</v>
      </c>
      <c r="N385" s="38"/>
    </row>
    <row r="386" spans="10:14" x14ac:dyDescent="0.25">
      <c r="J386">
        <v>11273238</v>
      </c>
      <c r="K386" s="38">
        <v>37263</v>
      </c>
      <c r="L386">
        <v>2</v>
      </c>
      <c r="M386">
        <v>4</v>
      </c>
      <c r="N386" s="38"/>
    </row>
    <row r="387" spans="10:14" x14ac:dyDescent="0.25">
      <c r="J387">
        <v>11274563</v>
      </c>
      <c r="K387" s="38">
        <v>32367</v>
      </c>
      <c r="L387">
        <v>2</v>
      </c>
      <c r="M387">
        <v>4</v>
      </c>
      <c r="N387" s="38"/>
    </row>
    <row r="388" spans="10:14" x14ac:dyDescent="0.25">
      <c r="J388">
        <v>11274569</v>
      </c>
      <c r="K388" s="38">
        <v>32367</v>
      </c>
      <c r="L388">
        <v>3</v>
      </c>
      <c r="M388">
        <v>3</v>
      </c>
      <c r="N388" s="38"/>
    </row>
    <row r="389" spans="10:14" x14ac:dyDescent="0.25">
      <c r="J389">
        <v>11274600</v>
      </c>
      <c r="K389" s="38">
        <v>34190</v>
      </c>
      <c r="L389">
        <v>1</v>
      </c>
      <c r="M389">
        <v>2</v>
      </c>
      <c r="N389" s="38"/>
    </row>
    <row r="390" spans="10:14" x14ac:dyDescent="0.25">
      <c r="J390">
        <v>11274645</v>
      </c>
      <c r="K390" s="38">
        <v>37263</v>
      </c>
      <c r="L390">
        <v>4</v>
      </c>
      <c r="M390">
        <v>4</v>
      </c>
      <c r="N390" s="38"/>
    </row>
    <row r="391" spans="10:14" x14ac:dyDescent="0.25">
      <c r="J391">
        <v>11274646</v>
      </c>
      <c r="K391" s="38">
        <v>37263</v>
      </c>
      <c r="L391">
        <v>2</v>
      </c>
      <c r="M391">
        <v>4</v>
      </c>
      <c r="N391" s="38"/>
    </row>
    <row r="392" spans="10:14" x14ac:dyDescent="0.25">
      <c r="J392">
        <v>11274753</v>
      </c>
      <c r="K392" s="38">
        <v>37263</v>
      </c>
      <c r="L392">
        <v>2</v>
      </c>
      <c r="M392">
        <v>4</v>
      </c>
      <c r="N392" s="38"/>
    </row>
    <row r="393" spans="10:14" x14ac:dyDescent="0.25">
      <c r="J393">
        <v>11274756</v>
      </c>
      <c r="K393" s="38">
        <v>32367</v>
      </c>
      <c r="L393">
        <v>2</v>
      </c>
      <c r="M393">
        <v>4</v>
      </c>
      <c r="N393" s="38"/>
    </row>
    <row r="394" spans="10:14" x14ac:dyDescent="0.25">
      <c r="J394">
        <v>11275045</v>
      </c>
      <c r="K394" s="38">
        <v>37263</v>
      </c>
      <c r="L394">
        <v>2</v>
      </c>
      <c r="M394">
        <v>4</v>
      </c>
      <c r="N394" s="38"/>
    </row>
    <row r="395" spans="10:14" x14ac:dyDescent="0.25">
      <c r="J395">
        <v>11275078</v>
      </c>
      <c r="K395" s="38">
        <v>28121</v>
      </c>
      <c r="L395">
        <v>2</v>
      </c>
      <c r="M395">
        <v>4</v>
      </c>
      <c r="N395" s="38"/>
    </row>
    <row r="396" spans="10:14" x14ac:dyDescent="0.25">
      <c r="J396">
        <v>11275079</v>
      </c>
      <c r="K396" s="38">
        <v>37263</v>
      </c>
      <c r="L396">
        <v>2</v>
      </c>
      <c r="M396">
        <v>4</v>
      </c>
      <c r="N396" s="38"/>
    </row>
    <row r="397" spans="10:14" x14ac:dyDescent="0.25">
      <c r="J397">
        <v>11275090</v>
      </c>
      <c r="K397" s="38">
        <v>39681</v>
      </c>
      <c r="L397">
        <v>1</v>
      </c>
      <c r="M397">
        <v>2</v>
      </c>
      <c r="N397" s="38"/>
    </row>
    <row r="398" spans="10:14" x14ac:dyDescent="0.25">
      <c r="J398">
        <v>11275091</v>
      </c>
      <c r="K398" s="38">
        <v>44575</v>
      </c>
      <c r="L398">
        <v>1</v>
      </c>
      <c r="M398">
        <v>2</v>
      </c>
      <c r="N398" s="38"/>
    </row>
    <row r="399" spans="10:14" x14ac:dyDescent="0.25">
      <c r="J399">
        <v>11275094</v>
      </c>
      <c r="K399" s="38">
        <v>39681</v>
      </c>
      <c r="L399">
        <v>1</v>
      </c>
      <c r="M399">
        <v>2</v>
      </c>
      <c r="N399" s="38"/>
    </row>
    <row r="400" spans="10:14" x14ac:dyDescent="0.25">
      <c r="J400">
        <v>11275143</v>
      </c>
      <c r="K400" s="38">
        <v>39681</v>
      </c>
      <c r="L400">
        <v>1</v>
      </c>
      <c r="M400">
        <v>2</v>
      </c>
      <c r="N400" s="38"/>
    </row>
    <row r="401" spans="10:14" x14ac:dyDescent="0.25">
      <c r="J401">
        <v>11275147</v>
      </c>
      <c r="K401" s="38">
        <v>39681</v>
      </c>
      <c r="L401">
        <v>1</v>
      </c>
      <c r="M401">
        <v>2</v>
      </c>
      <c r="N401" s="38"/>
    </row>
    <row r="402" spans="10:14" x14ac:dyDescent="0.25">
      <c r="J402">
        <v>11275219</v>
      </c>
      <c r="K402" s="38">
        <v>44575</v>
      </c>
      <c r="L402">
        <v>1</v>
      </c>
      <c r="M402">
        <v>2</v>
      </c>
      <c r="N402" s="38"/>
    </row>
    <row r="403" spans="10:14" x14ac:dyDescent="0.25">
      <c r="J403">
        <v>11275791</v>
      </c>
      <c r="K403" s="38">
        <v>44575</v>
      </c>
      <c r="L403">
        <v>1</v>
      </c>
      <c r="M403">
        <v>2</v>
      </c>
      <c r="N403" s="38"/>
    </row>
    <row r="404" spans="10:14" x14ac:dyDescent="0.25">
      <c r="J404">
        <v>11275900</v>
      </c>
      <c r="K404" s="38">
        <v>37263</v>
      </c>
      <c r="L404">
        <v>2</v>
      </c>
      <c r="M404">
        <v>4</v>
      </c>
      <c r="N404" s="38"/>
    </row>
    <row r="405" spans="10:14" x14ac:dyDescent="0.25">
      <c r="J405">
        <v>11275902</v>
      </c>
      <c r="K405" s="38">
        <v>44575</v>
      </c>
      <c r="L405">
        <v>3</v>
      </c>
      <c r="M405">
        <v>3</v>
      </c>
      <c r="N405" s="38"/>
    </row>
    <row r="406" spans="10:14" x14ac:dyDescent="0.25">
      <c r="J406">
        <v>11276016</v>
      </c>
      <c r="K406" s="38">
        <v>44575</v>
      </c>
      <c r="L406">
        <v>2</v>
      </c>
      <c r="M406">
        <v>4</v>
      </c>
      <c r="N406" s="38"/>
    </row>
    <row r="407" spans="10:14" x14ac:dyDescent="0.25">
      <c r="J407">
        <v>11276502</v>
      </c>
      <c r="K407" s="38">
        <v>37263</v>
      </c>
      <c r="L407">
        <v>2</v>
      </c>
      <c r="M407">
        <v>4</v>
      </c>
      <c r="N407" s="38"/>
    </row>
    <row r="408" spans="10:14" x14ac:dyDescent="0.25">
      <c r="J408">
        <v>11276643</v>
      </c>
      <c r="K408" s="38">
        <v>31683</v>
      </c>
      <c r="L408">
        <v>2</v>
      </c>
      <c r="M408">
        <v>2</v>
      </c>
      <c r="N408" s="38"/>
    </row>
    <row r="409" spans="10:14" x14ac:dyDescent="0.25">
      <c r="J409">
        <v>11277220</v>
      </c>
      <c r="K409" s="38">
        <v>37263</v>
      </c>
      <c r="L409">
        <v>1</v>
      </c>
      <c r="M409">
        <v>2</v>
      </c>
      <c r="N409" s="38"/>
    </row>
    <row r="410" spans="10:14" x14ac:dyDescent="0.25">
      <c r="J410">
        <v>11277222</v>
      </c>
      <c r="K410" s="38">
        <v>37263</v>
      </c>
      <c r="L410">
        <v>3</v>
      </c>
      <c r="M410">
        <v>3</v>
      </c>
      <c r="N410" s="38"/>
    </row>
    <row r="411" spans="10:14" x14ac:dyDescent="0.25">
      <c r="J411">
        <v>11277281</v>
      </c>
      <c r="K411" s="38">
        <v>37263</v>
      </c>
      <c r="L411">
        <v>2</v>
      </c>
      <c r="M411">
        <v>4</v>
      </c>
      <c r="N411" s="38"/>
    </row>
    <row r="412" spans="10:14" x14ac:dyDescent="0.25">
      <c r="J412">
        <v>11277287</v>
      </c>
      <c r="K412" s="38">
        <v>44575</v>
      </c>
      <c r="L412">
        <v>2</v>
      </c>
      <c r="M412">
        <v>2</v>
      </c>
      <c r="N412" s="38"/>
    </row>
    <row r="413" spans="10:14" x14ac:dyDescent="0.25">
      <c r="J413">
        <v>11277315</v>
      </c>
      <c r="K413" s="38">
        <v>37263</v>
      </c>
      <c r="L413">
        <v>1</v>
      </c>
      <c r="M413">
        <v>2</v>
      </c>
      <c r="N413" s="38"/>
    </row>
    <row r="414" spans="10:14" x14ac:dyDescent="0.25">
      <c r="J414">
        <v>11277317</v>
      </c>
      <c r="K414" s="38">
        <v>37263</v>
      </c>
      <c r="L414">
        <v>1</v>
      </c>
      <c r="M414">
        <v>2</v>
      </c>
      <c r="N414" s="38"/>
    </row>
    <row r="415" spans="10:14" x14ac:dyDescent="0.25">
      <c r="J415">
        <v>11277326</v>
      </c>
      <c r="K415" s="38">
        <v>39681</v>
      </c>
      <c r="L415">
        <v>1</v>
      </c>
      <c r="M415">
        <v>2</v>
      </c>
      <c r="N415" s="38"/>
    </row>
    <row r="416" spans="10:14" x14ac:dyDescent="0.25">
      <c r="J416">
        <v>11277328</v>
      </c>
      <c r="K416" s="38">
        <v>32367</v>
      </c>
      <c r="L416">
        <v>3</v>
      </c>
      <c r="M416">
        <v>3</v>
      </c>
      <c r="N416" s="38"/>
    </row>
    <row r="417" spans="10:14" x14ac:dyDescent="0.25">
      <c r="J417">
        <v>11277375</v>
      </c>
      <c r="K417" s="38">
        <v>44575</v>
      </c>
      <c r="L417">
        <v>1</v>
      </c>
      <c r="M417">
        <v>2</v>
      </c>
      <c r="N417" s="38"/>
    </row>
    <row r="418" spans="10:14" x14ac:dyDescent="0.25">
      <c r="J418">
        <v>11277389</v>
      </c>
      <c r="K418" s="38">
        <v>44575</v>
      </c>
      <c r="L418">
        <v>2</v>
      </c>
      <c r="M418">
        <v>2</v>
      </c>
      <c r="N418" s="38"/>
    </row>
    <row r="419" spans="10:14" x14ac:dyDescent="0.25">
      <c r="J419">
        <v>11277409</v>
      </c>
      <c r="K419" s="38">
        <v>44575</v>
      </c>
      <c r="L419">
        <v>1</v>
      </c>
      <c r="M419">
        <v>2</v>
      </c>
      <c r="N419" s="38"/>
    </row>
    <row r="420" spans="10:14" x14ac:dyDescent="0.25">
      <c r="J420">
        <v>11277632</v>
      </c>
      <c r="K420" s="38">
        <v>32367</v>
      </c>
      <c r="L420">
        <v>1</v>
      </c>
      <c r="M420">
        <v>2</v>
      </c>
      <c r="N420" s="38"/>
    </row>
    <row r="421" spans="10:14" x14ac:dyDescent="0.25">
      <c r="J421">
        <v>11277698</v>
      </c>
      <c r="K421" s="38">
        <v>32367</v>
      </c>
      <c r="L421">
        <v>3</v>
      </c>
      <c r="M421">
        <v>3</v>
      </c>
      <c r="N421" s="38"/>
    </row>
    <row r="422" spans="10:14" x14ac:dyDescent="0.25">
      <c r="J422">
        <v>11277705</v>
      </c>
      <c r="K422" s="38">
        <v>32367</v>
      </c>
      <c r="L422">
        <v>1</v>
      </c>
      <c r="M422">
        <v>2</v>
      </c>
      <c r="N422" s="38"/>
    </row>
    <row r="423" spans="10:14" x14ac:dyDescent="0.25">
      <c r="J423">
        <v>11277707</v>
      </c>
      <c r="K423" s="38">
        <v>44575</v>
      </c>
      <c r="L423">
        <v>1</v>
      </c>
      <c r="M423">
        <v>2</v>
      </c>
      <c r="N423" s="38"/>
    </row>
    <row r="424" spans="10:14" x14ac:dyDescent="0.25">
      <c r="J424">
        <v>11277863</v>
      </c>
      <c r="K424" s="38">
        <v>37263</v>
      </c>
      <c r="L424">
        <v>3</v>
      </c>
      <c r="M424">
        <v>3</v>
      </c>
      <c r="N424" s="38"/>
    </row>
    <row r="425" spans="10:14" x14ac:dyDescent="0.25">
      <c r="J425">
        <v>11277864</v>
      </c>
      <c r="K425" s="38">
        <v>44575</v>
      </c>
      <c r="L425">
        <v>3</v>
      </c>
      <c r="M425">
        <v>3</v>
      </c>
      <c r="N425" s="38"/>
    </row>
    <row r="426" spans="10:14" x14ac:dyDescent="0.25">
      <c r="J426">
        <v>11277865</v>
      </c>
      <c r="K426" s="38">
        <v>44575</v>
      </c>
      <c r="L426">
        <v>1</v>
      </c>
      <c r="M426">
        <v>2</v>
      </c>
      <c r="N426" s="38"/>
    </row>
    <row r="427" spans="10:14" x14ac:dyDescent="0.25">
      <c r="J427">
        <v>11277866</v>
      </c>
      <c r="K427" s="38">
        <v>44575</v>
      </c>
      <c r="L427">
        <v>1</v>
      </c>
      <c r="M427">
        <v>2</v>
      </c>
      <c r="N427" s="38"/>
    </row>
    <row r="428" spans="10:14" x14ac:dyDescent="0.25">
      <c r="J428">
        <v>11277882</v>
      </c>
      <c r="K428" s="38">
        <v>32367</v>
      </c>
      <c r="L428">
        <v>2</v>
      </c>
      <c r="M428">
        <v>4</v>
      </c>
      <c r="N428" s="38"/>
    </row>
    <row r="429" spans="10:14" x14ac:dyDescent="0.25">
      <c r="J429">
        <v>11277883</v>
      </c>
      <c r="K429" s="38">
        <v>44575</v>
      </c>
      <c r="L429">
        <v>1</v>
      </c>
      <c r="M429">
        <v>2</v>
      </c>
      <c r="N429" s="38"/>
    </row>
    <row r="430" spans="10:14" x14ac:dyDescent="0.25">
      <c r="J430">
        <v>11277884</v>
      </c>
      <c r="K430" s="38">
        <v>44575</v>
      </c>
      <c r="L430">
        <v>3</v>
      </c>
      <c r="M430">
        <v>3</v>
      </c>
      <c r="N430" s="38"/>
    </row>
    <row r="431" spans="10:14" x14ac:dyDescent="0.25">
      <c r="J431">
        <v>11277891</v>
      </c>
      <c r="K431" s="38">
        <v>39681</v>
      </c>
      <c r="L431">
        <v>1</v>
      </c>
      <c r="M431">
        <v>2</v>
      </c>
      <c r="N431" s="38"/>
    </row>
    <row r="432" spans="10:14" x14ac:dyDescent="0.25">
      <c r="J432">
        <v>11277893</v>
      </c>
      <c r="K432" s="38">
        <v>39681</v>
      </c>
      <c r="L432">
        <v>1</v>
      </c>
      <c r="M432">
        <v>2</v>
      </c>
      <c r="N432" s="38"/>
    </row>
    <row r="433" spans="10:14" x14ac:dyDescent="0.25">
      <c r="J433">
        <v>11277917</v>
      </c>
      <c r="K433" s="38">
        <v>37263</v>
      </c>
      <c r="L433">
        <v>3</v>
      </c>
      <c r="M433">
        <v>3</v>
      </c>
      <c r="N433" s="38"/>
    </row>
    <row r="434" spans="10:14" x14ac:dyDescent="0.25">
      <c r="J434">
        <v>11277918</v>
      </c>
      <c r="K434" s="38">
        <v>37263</v>
      </c>
      <c r="L434">
        <v>2</v>
      </c>
      <c r="M434">
        <v>4</v>
      </c>
      <c r="N434" s="38"/>
    </row>
    <row r="435" spans="10:14" x14ac:dyDescent="0.25">
      <c r="J435">
        <v>11277919</v>
      </c>
      <c r="K435" s="38">
        <v>37263</v>
      </c>
      <c r="L435">
        <v>2</v>
      </c>
      <c r="M435">
        <v>4</v>
      </c>
      <c r="N435" s="38"/>
    </row>
    <row r="436" spans="10:14" x14ac:dyDescent="0.25">
      <c r="J436">
        <v>11278018</v>
      </c>
      <c r="K436" s="38">
        <v>32367</v>
      </c>
      <c r="L436">
        <v>2</v>
      </c>
      <c r="M436">
        <v>4</v>
      </c>
      <c r="N436" s="38"/>
    </row>
    <row r="437" spans="10:14" x14ac:dyDescent="0.25">
      <c r="J437">
        <v>11278019</v>
      </c>
      <c r="K437" s="38">
        <v>39681</v>
      </c>
      <c r="L437">
        <v>1</v>
      </c>
      <c r="M437">
        <v>2</v>
      </c>
      <c r="N437" s="38"/>
    </row>
    <row r="438" spans="10:14" x14ac:dyDescent="0.25">
      <c r="J438">
        <v>11278103</v>
      </c>
      <c r="K438" s="38">
        <v>44575</v>
      </c>
      <c r="L438">
        <v>1</v>
      </c>
      <c r="M438">
        <v>2</v>
      </c>
      <c r="N438" s="38"/>
    </row>
    <row r="439" spans="10:14" x14ac:dyDescent="0.25">
      <c r="J439">
        <v>11278104</v>
      </c>
      <c r="K439" s="38">
        <v>44575</v>
      </c>
      <c r="L439">
        <v>3</v>
      </c>
      <c r="M439">
        <v>3</v>
      </c>
      <c r="N439" s="38"/>
    </row>
    <row r="440" spans="10:14" x14ac:dyDescent="0.25">
      <c r="J440">
        <v>11278122</v>
      </c>
      <c r="K440" s="38">
        <v>37263</v>
      </c>
      <c r="L440">
        <v>2</v>
      </c>
      <c r="M440">
        <v>4</v>
      </c>
      <c r="N440" s="38"/>
    </row>
    <row r="441" spans="10:14" x14ac:dyDescent="0.25">
      <c r="J441">
        <v>11278123</v>
      </c>
      <c r="K441" s="38">
        <v>37263</v>
      </c>
      <c r="L441">
        <v>4</v>
      </c>
      <c r="M441">
        <v>4</v>
      </c>
      <c r="N441" s="38"/>
    </row>
    <row r="442" spans="10:14" x14ac:dyDescent="0.25">
      <c r="J442">
        <v>11278128</v>
      </c>
      <c r="K442" s="38">
        <v>37263</v>
      </c>
      <c r="L442">
        <v>1</v>
      </c>
      <c r="M442">
        <v>2</v>
      </c>
      <c r="N442" s="38"/>
    </row>
    <row r="443" spans="10:14" x14ac:dyDescent="0.25">
      <c r="J443">
        <v>11278136</v>
      </c>
      <c r="K443" s="38">
        <v>44575</v>
      </c>
      <c r="L443">
        <v>1</v>
      </c>
      <c r="M443">
        <v>2</v>
      </c>
      <c r="N443" s="38"/>
    </row>
    <row r="444" spans="10:14" x14ac:dyDescent="0.25">
      <c r="J444">
        <v>11278200</v>
      </c>
      <c r="K444" s="38">
        <v>37263</v>
      </c>
      <c r="L444">
        <v>2</v>
      </c>
      <c r="M444">
        <v>2</v>
      </c>
      <c r="N444" s="38"/>
    </row>
    <row r="445" spans="10:14" x14ac:dyDescent="0.25">
      <c r="J445">
        <v>11278207</v>
      </c>
      <c r="K445" s="38">
        <v>32367</v>
      </c>
      <c r="L445">
        <v>2</v>
      </c>
      <c r="M445">
        <v>4</v>
      </c>
      <c r="N445" s="38"/>
    </row>
    <row r="446" spans="10:14" x14ac:dyDescent="0.25">
      <c r="J446">
        <v>11278263</v>
      </c>
      <c r="K446" s="38">
        <v>37213</v>
      </c>
      <c r="L446">
        <v>2</v>
      </c>
      <c r="M446">
        <v>4</v>
      </c>
      <c r="N446" s="38"/>
    </row>
    <row r="447" spans="10:14" x14ac:dyDescent="0.25">
      <c r="J447">
        <v>11278308</v>
      </c>
      <c r="K447" s="38">
        <v>44575</v>
      </c>
      <c r="L447">
        <v>1</v>
      </c>
      <c r="M447">
        <v>2</v>
      </c>
      <c r="N447" s="38"/>
    </row>
    <row r="448" spans="10:14" x14ac:dyDescent="0.25">
      <c r="J448">
        <v>11278437</v>
      </c>
      <c r="K448" s="38">
        <v>34190</v>
      </c>
      <c r="L448">
        <v>1</v>
      </c>
      <c r="M448">
        <v>2</v>
      </c>
      <c r="N448" s="38"/>
    </row>
    <row r="449" spans="10:14" x14ac:dyDescent="0.25">
      <c r="J449">
        <v>11278929</v>
      </c>
      <c r="K449" s="38">
        <v>39681</v>
      </c>
      <c r="L449">
        <v>1</v>
      </c>
      <c r="M449">
        <v>2</v>
      </c>
      <c r="N449" s="38"/>
    </row>
    <row r="450" spans="10:14" x14ac:dyDescent="0.25">
      <c r="J450">
        <v>11278993</v>
      </c>
      <c r="K450" s="38">
        <v>44575</v>
      </c>
      <c r="L450">
        <v>2</v>
      </c>
      <c r="M450">
        <v>4</v>
      </c>
      <c r="N450" s="38"/>
    </row>
    <row r="451" spans="10:14" x14ac:dyDescent="0.25">
      <c r="J451">
        <v>11279237</v>
      </c>
      <c r="K451" s="38">
        <v>39681</v>
      </c>
      <c r="L451">
        <v>3</v>
      </c>
      <c r="M451">
        <v>3</v>
      </c>
      <c r="N451" s="38"/>
    </row>
    <row r="452" spans="10:14" x14ac:dyDescent="0.25">
      <c r="J452">
        <v>11279480</v>
      </c>
      <c r="K452" s="38">
        <v>39681</v>
      </c>
      <c r="L452">
        <v>1</v>
      </c>
      <c r="M452">
        <v>2</v>
      </c>
      <c r="N452" s="38"/>
    </row>
    <row r="453" spans="10:14" x14ac:dyDescent="0.25">
      <c r="J453">
        <v>11279898</v>
      </c>
      <c r="K453" s="38">
        <v>30313</v>
      </c>
      <c r="L453">
        <v>2</v>
      </c>
      <c r="M453">
        <v>4</v>
      </c>
      <c r="N453" s="38"/>
    </row>
    <row r="454" spans="10:14" x14ac:dyDescent="0.25">
      <c r="J454">
        <v>11279909</v>
      </c>
      <c r="K454" s="38">
        <v>39681</v>
      </c>
      <c r="L454">
        <v>1</v>
      </c>
      <c r="M454">
        <v>2</v>
      </c>
      <c r="N454" s="38"/>
    </row>
    <row r="455" spans="10:14" x14ac:dyDescent="0.25">
      <c r="J455">
        <v>11279926</v>
      </c>
      <c r="K455" s="38">
        <v>44575</v>
      </c>
      <c r="L455">
        <v>1</v>
      </c>
      <c r="M455">
        <v>2</v>
      </c>
      <c r="N455" s="38"/>
    </row>
    <row r="456" spans="10:14" x14ac:dyDescent="0.25">
      <c r="J456">
        <v>11279929</v>
      </c>
      <c r="K456" s="38">
        <v>32367</v>
      </c>
      <c r="L456">
        <v>2</v>
      </c>
      <c r="M456">
        <v>4</v>
      </c>
      <c r="N456" s="38"/>
    </row>
    <row r="457" spans="10:14" x14ac:dyDescent="0.25">
      <c r="J457">
        <v>11280004</v>
      </c>
      <c r="K457" s="38">
        <v>32367</v>
      </c>
      <c r="L457">
        <v>2</v>
      </c>
      <c r="M457">
        <v>4</v>
      </c>
      <c r="N457" s="38"/>
    </row>
    <row r="458" spans="10:14" x14ac:dyDescent="0.25">
      <c r="J458">
        <v>11280006</v>
      </c>
      <c r="K458" s="38">
        <v>39681</v>
      </c>
      <c r="L458">
        <v>1</v>
      </c>
      <c r="M458">
        <v>2</v>
      </c>
      <c r="N458" s="38"/>
    </row>
    <row r="459" spans="10:14" x14ac:dyDescent="0.25">
      <c r="J459">
        <v>11280014</v>
      </c>
      <c r="K459" s="38">
        <v>32367</v>
      </c>
      <c r="L459">
        <v>2</v>
      </c>
      <c r="M459">
        <v>4</v>
      </c>
      <c r="N459" s="38"/>
    </row>
    <row r="460" spans="10:14" x14ac:dyDescent="0.25">
      <c r="J460">
        <v>11280017</v>
      </c>
      <c r="K460" s="38">
        <v>39681</v>
      </c>
      <c r="L460">
        <v>1</v>
      </c>
      <c r="M460">
        <v>2</v>
      </c>
      <c r="N460" s="38"/>
    </row>
    <row r="461" spans="10:14" x14ac:dyDescent="0.25">
      <c r="J461">
        <v>11280022</v>
      </c>
      <c r="K461" s="38">
        <v>32367</v>
      </c>
      <c r="L461">
        <v>2</v>
      </c>
      <c r="M461">
        <v>4</v>
      </c>
      <c r="N461" s="38"/>
    </row>
    <row r="462" spans="10:14" x14ac:dyDescent="0.25">
      <c r="J462">
        <v>11280024</v>
      </c>
      <c r="K462" s="38">
        <v>39681</v>
      </c>
      <c r="L462">
        <v>1</v>
      </c>
      <c r="M462">
        <v>2</v>
      </c>
      <c r="N462" s="38"/>
    </row>
    <row r="463" spans="10:14" x14ac:dyDescent="0.25">
      <c r="J463">
        <v>11280181</v>
      </c>
      <c r="K463" s="38">
        <v>32367</v>
      </c>
      <c r="L463">
        <v>2</v>
      </c>
      <c r="M463">
        <v>4</v>
      </c>
      <c r="N463" s="38"/>
    </row>
    <row r="464" spans="10:14" x14ac:dyDescent="0.25">
      <c r="J464">
        <v>11280223</v>
      </c>
      <c r="K464" s="38">
        <v>44575</v>
      </c>
      <c r="L464">
        <v>1</v>
      </c>
      <c r="M464">
        <v>2</v>
      </c>
      <c r="N464" s="38"/>
    </row>
    <row r="465" spans="10:14" x14ac:dyDescent="0.25">
      <c r="J465">
        <v>11280227</v>
      </c>
      <c r="K465" s="38">
        <v>37263</v>
      </c>
      <c r="L465">
        <v>3</v>
      </c>
      <c r="M465">
        <v>3</v>
      </c>
      <c r="N465" s="38"/>
    </row>
    <row r="466" spans="10:14" x14ac:dyDescent="0.25">
      <c r="J466">
        <v>11280232</v>
      </c>
      <c r="K466" s="38">
        <v>35209</v>
      </c>
      <c r="L466">
        <v>2</v>
      </c>
      <c r="M466">
        <v>4</v>
      </c>
      <c r="N466" s="38"/>
    </row>
    <row r="467" spans="10:14" x14ac:dyDescent="0.25">
      <c r="J467">
        <v>11280239</v>
      </c>
      <c r="K467" s="38">
        <v>32367</v>
      </c>
      <c r="L467">
        <v>2</v>
      </c>
      <c r="M467">
        <v>4</v>
      </c>
      <c r="N467" s="38"/>
    </row>
    <row r="468" spans="10:14" x14ac:dyDescent="0.25">
      <c r="J468">
        <v>11280240</v>
      </c>
      <c r="K468" s="38">
        <v>37263</v>
      </c>
      <c r="L468">
        <v>3</v>
      </c>
      <c r="M468">
        <v>3</v>
      </c>
      <c r="N468" s="38"/>
    </row>
    <row r="469" spans="10:14" x14ac:dyDescent="0.25">
      <c r="J469">
        <v>11280241</v>
      </c>
      <c r="K469" s="38">
        <v>32367</v>
      </c>
      <c r="L469">
        <v>2</v>
      </c>
      <c r="M469">
        <v>4</v>
      </c>
      <c r="N469" s="38"/>
    </row>
    <row r="470" spans="10:14" x14ac:dyDescent="0.25">
      <c r="J470">
        <v>11280243</v>
      </c>
      <c r="K470" s="38">
        <v>32367</v>
      </c>
      <c r="L470">
        <v>2</v>
      </c>
      <c r="M470">
        <v>4</v>
      </c>
      <c r="N470" s="38"/>
    </row>
    <row r="471" spans="10:14" x14ac:dyDescent="0.25">
      <c r="J471">
        <v>11280244</v>
      </c>
      <c r="K471" s="38">
        <v>32367</v>
      </c>
      <c r="L471">
        <v>2</v>
      </c>
      <c r="M471">
        <v>4</v>
      </c>
      <c r="N471" s="38"/>
    </row>
    <row r="472" spans="10:14" x14ac:dyDescent="0.25">
      <c r="J472">
        <v>11280245</v>
      </c>
      <c r="K472" s="38">
        <v>33017</v>
      </c>
      <c r="L472">
        <v>2</v>
      </c>
      <c r="M472">
        <v>4</v>
      </c>
      <c r="N472" s="38"/>
    </row>
    <row r="473" spans="10:14" x14ac:dyDescent="0.25">
      <c r="J473">
        <v>11280247</v>
      </c>
      <c r="K473" s="38">
        <v>31683</v>
      </c>
      <c r="L473">
        <v>2</v>
      </c>
      <c r="M473">
        <v>4</v>
      </c>
      <c r="N473" s="38"/>
    </row>
    <row r="474" spans="10:14" x14ac:dyDescent="0.25">
      <c r="J474">
        <v>11280271</v>
      </c>
      <c r="K474" s="38">
        <v>39681</v>
      </c>
      <c r="L474">
        <v>1</v>
      </c>
      <c r="M474">
        <v>2</v>
      </c>
      <c r="N474" s="38"/>
    </row>
    <row r="475" spans="10:14" x14ac:dyDescent="0.25">
      <c r="J475">
        <v>11280280</v>
      </c>
      <c r="K475" s="38">
        <v>44575</v>
      </c>
      <c r="L475">
        <v>1</v>
      </c>
      <c r="M475">
        <v>2</v>
      </c>
      <c r="N475" s="38"/>
    </row>
    <row r="476" spans="10:14" x14ac:dyDescent="0.25">
      <c r="J476">
        <v>11280284</v>
      </c>
      <c r="K476" s="38">
        <v>44575</v>
      </c>
      <c r="L476">
        <v>1</v>
      </c>
      <c r="M476">
        <v>2</v>
      </c>
      <c r="N476" s="38"/>
    </row>
    <row r="477" spans="10:14" x14ac:dyDescent="0.25">
      <c r="J477">
        <v>11280287</v>
      </c>
      <c r="K477" s="38">
        <v>44575</v>
      </c>
      <c r="L477">
        <v>1</v>
      </c>
      <c r="M477">
        <v>2</v>
      </c>
      <c r="N477" s="38"/>
    </row>
    <row r="478" spans="10:14" x14ac:dyDescent="0.25">
      <c r="J478">
        <v>11280292</v>
      </c>
      <c r="K478" s="38">
        <v>44575</v>
      </c>
      <c r="L478">
        <v>1</v>
      </c>
      <c r="M478">
        <v>2</v>
      </c>
      <c r="N478" s="38"/>
    </row>
    <row r="479" spans="10:14" x14ac:dyDescent="0.25">
      <c r="J479">
        <v>11280294</v>
      </c>
      <c r="K479" s="38">
        <v>44575</v>
      </c>
      <c r="L479">
        <v>1</v>
      </c>
      <c r="M479">
        <v>2</v>
      </c>
      <c r="N479" s="38"/>
    </row>
    <row r="480" spans="10:14" x14ac:dyDescent="0.25">
      <c r="J480">
        <v>11280299</v>
      </c>
      <c r="K480" s="38">
        <v>44575</v>
      </c>
      <c r="L480">
        <v>1</v>
      </c>
      <c r="M480">
        <v>2</v>
      </c>
      <c r="N480" s="38"/>
    </row>
    <row r="481" spans="10:14" x14ac:dyDescent="0.25">
      <c r="J481">
        <v>11280307</v>
      </c>
      <c r="K481" s="38">
        <v>44575</v>
      </c>
      <c r="L481">
        <v>1</v>
      </c>
      <c r="M481">
        <v>2</v>
      </c>
      <c r="N481" s="38"/>
    </row>
    <row r="482" spans="10:14" x14ac:dyDescent="0.25">
      <c r="J482">
        <v>11280310</v>
      </c>
      <c r="K482" s="38">
        <v>44575</v>
      </c>
      <c r="L482">
        <v>1</v>
      </c>
      <c r="M482">
        <v>2</v>
      </c>
      <c r="N482" s="38"/>
    </row>
    <row r="483" spans="10:14" x14ac:dyDescent="0.25">
      <c r="J483">
        <v>11280315</v>
      </c>
      <c r="K483" s="38">
        <v>44575</v>
      </c>
      <c r="L483">
        <v>1</v>
      </c>
      <c r="M483">
        <v>2</v>
      </c>
      <c r="N483" s="38"/>
    </row>
    <row r="484" spans="10:14" x14ac:dyDescent="0.25">
      <c r="J484">
        <v>11280320</v>
      </c>
      <c r="K484" s="38">
        <v>44513</v>
      </c>
      <c r="L484">
        <v>1</v>
      </c>
      <c r="M484">
        <v>2</v>
      </c>
      <c r="N484" s="38"/>
    </row>
    <row r="485" spans="10:14" x14ac:dyDescent="0.25">
      <c r="J485">
        <v>11280321</v>
      </c>
      <c r="K485" s="38">
        <v>44575</v>
      </c>
      <c r="L485">
        <v>1</v>
      </c>
      <c r="M485">
        <v>2</v>
      </c>
      <c r="N485" s="38"/>
    </row>
    <row r="486" spans="10:14" x14ac:dyDescent="0.25">
      <c r="J486">
        <v>11280322</v>
      </c>
      <c r="K486" s="38">
        <v>44575</v>
      </c>
      <c r="L486">
        <v>1</v>
      </c>
      <c r="M486">
        <v>2</v>
      </c>
      <c r="N486" s="38"/>
    </row>
    <row r="487" spans="10:14" x14ac:dyDescent="0.25">
      <c r="J487">
        <v>11280632</v>
      </c>
      <c r="K487" s="38">
        <v>30313</v>
      </c>
      <c r="L487">
        <v>2</v>
      </c>
      <c r="M487">
        <v>4</v>
      </c>
      <c r="N487" s="38"/>
    </row>
    <row r="488" spans="10:14" x14ac:dyDescent="0.25">
      <c r="J488">
        <v>11280634</v>
      </c>
      <c r="K488" s="38">
        <v>39681</v>
      </c>
      <c r="L488">
        <v>1</v>
      </c>
      <c r="M488">
        <v>2</v>
      </c>
      <c r="N488" s="38"/>
    </row>
    <row r="489" spans="10:14" x14ac:dyDescent="0.25">
      <c r="J489">
        <v>11280944</v>
      </c>
      <c r="K489" s="38">
        <v>37263</v>
      </c>
      <c r="L489">
        <v>2</v>
      </c>
      <c r="M489">
        <v>2</v>
      </c>
      <c r="N489" s="38"/>
    </row>
    <row r="490" spans="10:14" x14ac:dyDescent="0.25">
      <c r="J490">
        <v>11280947</v>
      </c>
      <c r="K490" s="38">
        <v>44575</v>
      </c>
      <c r="L490">
        <v>1</v>
      </c>
      <c r="M490">
        <v>2</v>
      </c>
      <c r="N490" s="38"/>
    </row>
    <row r="491" spans="10:14" x14ac:dyDescent="0.25">
      <c r="J491">
        <v>11280952</v>
      </c>
      <c r="K491" s="38">
        <v>32367</v>
      </c>
      <c r="L491">
        <v>3</v>
      </c>
      <c r="M491">
        <v>3</v>
      </c>
      <c r="N491" s="38"/>
    </row>
    <row r="492" spans="10:14" x14ac:dyDescent="0.25">
      <c r="J492">
        <v>11280953</v>
      </c>
      <c r="K492" s="38">
        <v>44575</v>
      </c>
      <c r="L492">
        <v>2</v>
      </c>
      <c r="M492">
        <v>2</v>
      </c>
      <c r="N492" s="38"/>
    </row>
    <row r="493" spans="10:14" x14ac:dyDescent="0.25">
      <c r="J493">
        <v>11280955</v>
      </c>
      <c r="K493" s="38">
        <v>39681</v>
      </c>
      <c r="L493">
        <v>1</v>
      </c>
      <c r="M493">
        <v>2</v>
      </c>
      <c r="N493" s="38"/>
    </row>
    <row r="494" spans="10:14" x14ac:dyDescent="0.25">
      <c r="J494">
        <v>11280973</v>
      </c>
      <c r="K494" s="38">
        <v>44575</v>
      </c>
      <c r="L494">
        <v>1</v>
      </c>
      <c r="M494">
        <v>2</v>
      </c>
      <c r="N494" s="38"/>
    </row>
    <row r="495" spans="10:14" x14ac:dyDescent="0.25">
      <c r="J495">
        <v>11280975</v>
      </c>
      <c r="K495" s="38">
        <v>44575</v>
      </c>
      <c r="L495">
        <v>1</v>
      </c>
      <c r="M495">
        <v>2</v>
      </c>
      <c r="N495" s="38"/>
    </row>
    <row r="496" spans="10:14" x14ac:dyDescent="0.25">
      <c r="J496">
        <v>11281030</v>
      </c>
      <c r="K496" s="38">
        <v>44575</v>
      </c>
      <c r="L496">
        <v>1</v>
      </c>
      <c r="M496">
        <v>2</v>
      </c>
      <c r="N496" s="38"/>
    </row>
    <row r="497" spans="10:14" x14ac:dyDescent="0.25">
      <c r="J497">
        <v>11281032</v>
      </c>
      <c r="K497" s="38">
        <v>44575</v>
      </c>
      <c r="L497">
        <v>3</v>
      </c>
      <c r="M497">
        <v>3</v>
      </c>
      <c r="N497" s="38"/>
    </row>
    <row r="498" spans="10:14" x14ac:dyDescent="0.25">
      <c r="J498">
        <v>11281681</v>
      </c>
      <c r="K498" s="38">
        <v>44575</v>
      </c>
      <c r="L498">
        <v>1</v>
      </c>
      <c r="M498">
        <v>2</v>
      </c>
      <c r="N498" s="38"/>
    </row>
    <row r="499" spans="10:14" x14ac:dyDescent="0.25">
      <c r="J499">
        <v>11281866</v>
      </c>
      <c r="K499" s="38">
        <v>44575</v>
      </c>
      <c r="L499">
        <v>1</v>
      </c>
      <c r="M499">
        <v>2</v>
      </c>
      <c r="N499" s="38"/>
    </row>
    <row r="500" spans="10:14" x14ac:dyDescent="0.25">
      <c r="J500">
        <v>11281968</v>
      </c>
      <c r="K500" s="38">
        <v>37263</v>
      </c>
      <c r="L500">
        <v>1</v>
      </c>
      <c r="M500">
        <v>2</v>
      </c>
      <c r="N500" s="38"/>
    </row>
    <row r="501" spans="10:14" x14ac:dyDescent="0.25">
      <c r="J501">
        <v>11281972</v>
      </c>
      <c r="K501" s="38">
        <v>37263</v>
      </c>
      <c r="L501">
        <v>2</v>
      </c>
      <c r="M501">
        <v>4</v>
      </c>
      <c r="N501" s="38"/>
    </row>
    <row r="502" spans="10:14" x14ac:dyDescent="0.25">
      <c r="J502">
        <v>11282298</v>
      </c>
      <c r="K502" s="38">
        <v>44575</v>
      </c>
      <c r="L502">
        <v>1</v>
      </c>
      <c r="M502">
        <v>2</v>
      </c>
      <c r="N502" s="38"/>
    </row>
    <row r="503" spans="10:14" x14ac:dyDescent="0.25">
      <c r="J503">
        <v>11282752</v>
      </c>
      <c r="K503" s="38">
        <v>44575</v>
      </c>
      <c r="L503">
        <v>2</v>
      </c>
      <c r="M503">
        <v>4</v>
      </c>
      <c r="N503" s="38"/>
    </row>
    <row r="504" spans="10:14" x14ac:dyDescent="0.25">
      <c r="J504">
        <v>11282938</v>
      </c>
      <c r="K504" s="38">
        <v>44575</v>
      </c>
      <c r="L504">
        <v>1</v>
      </c>
      <c r="M504">
        <v>2</v>
      </c>
      <c r="N504" s="38"/>
    </row>
    <row r="505" spans="10:14" x14ac:dyDescent="0.25">
      <c r="J505">
        <v>11282944</v>
      </c>
      <c r="K505" s="38">
        <v>37263</v>
      </c>
      <c r="L505">
        <v>1</v>
      </c>
      <c r="M505">
        <v>2</v>
      </c>
      <c r="N505" s="38"/>
    </row>
    <row r="506" spans="10:14" x14ac:dyDescent="0.25">
      <c r="J506">
        <v>11282947</v>
      </c>
      <c r="K506" s="38">
        <v>44575</v>
      </c>
      <c r="L506">
        <v>1</v>
      </c>
      <c r="M506">
        <v>2</v>
      </c>
      <c r="N506" s="38"/>
    </row>
    <row r="507" spans="10:14" x14ac:dyDescent="0.25">
      <c r="J507">
        <v>11282949</v>
      </c>
      <c r="K507" s="38">
        <v>37263</v>
      </c>
      <c r="L507">
        <v>1</v>
      </c>
      <c r="M507">
        <v>2</v>
      </c>
      <c r="N507" s="38"/>
    </row>
    <row r="508" spans="10:14" x14ac:dyDescent="0.25">
      <c r="J508">
        <v>11282952</v>
      </c>
      <c r="K508" s="38">
        <v>44575</v>
      </c>
      <c r="L508">
        <v>1</v>
      </c>
      <c r="M508">
        <v>2</v>
      </c>
      <c r="N508" s="38"/>
    </row>
    <row r="509" spans="10:14" x14ac:dyDescent="0.25">
      <c r="J509">
        <v>11282956</v>
      </c>
      <c r="K509" s="38">
        <v>37263</v>
      </c>
      <c r="L509">
        <v>1</v>
      </c>
      <c r="M509">
        <v>2</v>
      </c>
      <c r="N509" s="38"/>
    </row>
    <row r="510" spans="10:14" x14ac:dyDescent="0.25">
      <c r="J510">
        <v>11282963</v>
      </c>
      <c r="K510" s="38">
        <v>44575</v>
      </c>
      <c r="L510">
        <v>1</v>
      </c>
      <c r="M510">
        <v>2</v>
      </c>
      <c r="N510" s="38"/>
    </row>
    <row r="511" spans="10:14" x14ac:dyDescent="0.25">
      <c r="J511">
        <v>11283237</v>
      </c>
      <c r="K511" s="38">
        <v>44575</v>
      </c>
      <c r="L511">
        <v>2</v>
      </c>
      <c r="M511">
        <v>2</v>
      </c>
      <c r="N511" s="38"/>
    </row>
    <row r="512" spans="10:14" x14ac:dyDescent="0.25">
      <c r="J512">
        <v>11283509</v>
      </c>
      <c r="K512" s="38">
        <v>44575</v>
      </c>
      <c r="L512">
        <v>1</v>
      </c>
      <c r="M512">
        <v>2</v>
      </c>
      <c r="N512" s="38"/>
    </row>
    <row r="513" spans="10:14" x14ac:dyDescent="0.25">
      <c r="J513">
        <v>11283598</v>
      </c>
      <c r="K513" s="38">
        <v>44575</v>
      </c>
      <c r="L513">
        <v>2</v>
      </c>
      <c r="M513">
        <v>4</v>
      </c>
      <c r="N513" s="38"/>
    </row>
    <row r="514" spans="10:14" x14ac:dyDescent="0.25">
      <c r="J514">
        <v>11283603</v>
      </c>
      <c r="K514" s="38">
        <v>35209</v>
      </c>
      <c r="L514">
        <v>2</v>
      </c>
      <c r="M514">
        <v>4</v>
      </c>
      <c r="N514" s="38"/>
    </row>
    <row r="515" spans="10:14" x14ac:dyDescent="0.25">
      <c r="J515">
        <v>11283605</v>
      </c>
      <c r="K515" s="38">
        <v>37263</v>
      </c>
      <c r="L515">
        <v>4</v>
      </c>
      <c r="M515">
        <v>4</v>
      </c>
      <c r="N515" s="38"/>
    </row>
    <row r="516" spans="10:14" x14ac:dyDescent="0.25">
      <c r="J516">
        <v>11284234</v>
      </c>
      <c r="K516" s="38">
        <v>44575</v>
      </c>
      <c r="L516">
        <v>1</v>
      </c>
      <c r="M516">
        <v>2</v>
      </c>
      <c r="N516" s="38"/>
    </row>
    <row r="517" spans="10:14" x14ac:dyDescent="0.25">
      <c r="J517">
        <v>11284247</v>
      </c>
      <c r="K517" s="38">
        <v>44575</v>
      </c>
      <c r="L517">
        <v>2</v>
      </c>
      <c r="M517">
        <v>2</v>
      </c>
      <c r="N517" s="38"/>
    </row>
    <row r="518" spans="10:14" x14ac:dyDescent="0.25">
      <c r="J518">
        <v>11284269</v>
      </c>
      <c r="K518" s="38">
        <v>28121</v>
      </c>
      <c r="L518">
        <v>2</v>
      </c>
      <c r="M518">
        <v>4</v>
      </c>
      <c r="N518" s="38"/>
    </row>
    <row r="519" spans="10:14" x14ac:dyDescent="0.25">
      <c r="J519">
        <v>11284280</v>
      </c>
      <c r="K519" s="38">
        <v>37263</v>
      </c>
      <c r="L519">
        <v>2</v>
      </c>
      <c r="M519">
        <v>4</v>
      </c>
      <c r="N519" s="38"/>
    </row>
    <row r="520" spans="10:14" x14ac:dyDescent="0.25">
      <c r="J520">
        <v>11284294</v>
      </c>
      <c r="K520" s="38">
        <v>32367</v>
      </c>
      <c r="L520">
        <v>2</v>
      </c>
      <c r="M520">
        <v>4</v>
      </c>
      <c r="N520" s="38"/>
    </row>
    <row r="521" spans="10:14" x14ac:dyDescent="0.25">
      <c r="J521">
        <v>11284303</v>
      </c>
      <c r="K521" s="38">
        <v>32367</v>
      </c>
      <c r="L521">
        <v>2</v>
      </c>
      <c r="M521">
        <v>4</v>
      </c>
      <c r="N521" s="38"/>
    </row>
    <row r="522" spans="10:14" x14ac:dyDescent="0.25">
      <c r="J522">
        <v>11284304</v>
      </c>
      <c r="K522" s="38">
        <v>44575</v>
      </c>
      <c r="L522">
        <v>1</v>
      </c>
      <c r="M522">
        <v>2</v>
      </c>
      <c r="N522" s="38"/>
    </row>
    <row r="523" spans="10:14" x14ac:dyDescent="0.25">
      <c r="J523">
        <v>11284312</v>
      </c>
      <c r="K523" s="38">
        <v>33017</v>
      </c>
      <c r="L523">
        <v>2</v>
      </c>
      <c r="M523">
        <v>4</v>
      </c>
      <c r="N523" s="38"/>
    </row>
    <row r="524" spans="10:14" x14ac:dyDescent="0.25">
      <c r="J524">
        <v>11284314</v>
      </c>
      <c r="K524" s="38">
        <v>44575</v>
      </c>
      <c r="L524">
        <v>1</v>
      </c>
      <c r="M524">
        <v>2</v>
      </c>
      <c r="N524" s="38"/>
    </row>
    <row r="525" spans="10:14" x14ac:dyDescent="0.25">
      <c r="J525">
        <v>11284319</v>
      </c>
      <c r="K525" s="38">
        <v>37263</v>
      </c>
      <c r="L525">
        <v>2</v>
      </c>
      <c r="M525">
        <v>2</v>
      </c>
      <c r="N525" s="38"/>
    </row>
    <row r="526" spans="10:14" x14ac:dyDescent="0.25">
      <c r="J526">
        <v>11284322</v>
      </c>
      <c r="K526" s="38">
        <v>44575</v>
      </c>
      <c r="L526">
        <v>1</v>
      </c>
      <c r="M526">
        <v>2</v>
      </c>
      <c r="N526" s="38"/>
    </row>
    <row r="527" spans="10:14" x14ac:dyDescent="0.25">
      <c r="J527">
        <v>11284326</v>
      </c>
      <c r="K527" s="38">
        <v>44575</v>
      </c>
      <c r="L527">
        <v>1</v>
      </c>
      <c r="M527">
        <v>2</v>
      </c>
      <c r="N527" s="38"/>
    </row>
    <row r="528" spans="10:14" x14ac:dyDescent="0.25">
      <c r="J528">
        <v>11284334</v>
      </c>
      <c r="K528" s="38">
        <v>32367</v>
      </c>
      <c r="L528">
        <v>2</v>
      </c>
      <c r="M528">
        <v>4</v>
      </c>
      <c r="N528" s="38"/>
    </row>
    <row r="529" spans="10:14" x14ac:dyDescent="0.25">
      <c r="J529">
        <v>11284454</v>
      </c>
      <c r="K529" s="38">
        <v>44575</v>
      </c>
      <c r="L529">
        <v>1</v>
      </c>
      <c r="M529">
        <v>2</v>
      </c>
      <c r="N529" s="38"/>
    </row>
    <row r="530" spans="10:14" x14ac:dyDescent="0.25">
      <c r="J530">
        <v>11285117</v>
      </c>
      <c r="K530" s="38">
        <v>37263</v>
      </c>
      <c r="L530">
        <v>1</v>
      </c>
      <c r="M530">
        <v>2</v>
      </c>
      <c r="N530" s="38"/>
    </row>
    <row r="531" spans="10:14" x14ac:dyDescent="0.25">
      <c r="J531">
        <v>11285184</v>
      </c>
      <c r="K531" s="38">
        <v>37263</v>
      </c>
      <c r="L531">
        <v>2</v>
      </c>
      <c r="M531">
        <v>2</v>
      </c>
      <c r="N531" s="38"/>
    </row>
    <row r="532" spans="10:14" x14ac:dyDescent="0.25">
      <c r="J532">
        <v>11285185</v>
      </c>
      <c r="K532" s="38">
        <v>44575</v>
      </c>
      <c r="L532">
        <v>1</v>
      </c>
      <c r="M532">
        <v>2</v>
      </c>
      <c r="N532" s="38"/>
    </row>
    <row r="533" spans="10:14" x14ac:dyDescent="0.25">
      <c r="J533">
        <v>11285289</v>
      </c>
      <c r="K533" s="38">
        <v>44575</v>
      </c>
      <c r="L533">
        <v>1</v>
      </c>
      <c r="M533">
        <v>2</v>
      </c>
      <c r="N533" s="38"/>
    </row>
    <row r="534" spans="10:14" x14ac:dyDescent="0.25">
      <c r="J534">
        <v>11285868</v>
      </c>
      <c r="K534" s="38">
        <v>32367</v>
      </c>
      <c r="L534">
        <v>2</v>
      </c>
      <c r="M534">
        <v>4</v>
      </c>
      <c r="N534" s="38"/>
    </row>
    <row r="535" spans="10:14" x14ac:dyDescent="0.25">
      <c r="J535">
        <v>11285969</v>
      </c>
      <c r="K535" s="38">
        <v>44575</v>
      </c>
      <c r="L535">
        <v>1</v>
      </c>
      <c r="M535">
        <v>2</v>
      </c>
      <c r="N535" s="38"/>
    </row>
    <row r="536" spans="10:14" x14ac:dyDescent="0.25">
      <c r="J536">
        <v>11286270</v>
      </c>
      <c r="K536" s="38">
        <v>44575</v>
      </c>
      <c r="L536">
        <v>2</v>
      </c>
      <c r="M536">
        <v>4</v>
      </c>
      <c r="N536" s="38"/>
    </row>
    <row r="537" spans="10:14" x14ac:dyDescent="0.25">
      <c r="J537">
        <v>11286981</v>
      </c>
      <c r="K537" s="38">
        <v>39681</v>
      </c>
      <c r="L537">
        <v>1</v>
      </c>
      <c r="M537">
        <v>2</v>
      </c>
      <c r="N537" s="38"/>
    </row>
    <row r="538" spans="10:14" x14ac:dyDescent="0.25">
      <c r="J538">
        <v>11286982</v>
      </c>
      <c r="K538" s="38">
        <v>44575</v>
      </c>
      <c r="L538">
        <v>1</v>
      </c>
      <c r="M538">
        <v>2</v>
      </c>
      <c r="N538" s="38"/>
    </row>
    <row r="539" spans="10:14" x14ac:dyDescent="0.25">
      <c r="J539">
        <v>11286983</v>
      </c>
      <c r="K539" s="38">
        <v>39681</v>
      </c>
      <c r="L539">
        <v>1</v>
      </c>
      <c r="M539">
        <v>2</v>
      </c>
      <c r="N539" s="38"/>
    </row>
    <row r="540" spans="10:14" x14ac:dyDescent="0.25">
      <c r="J540">
        <v>11286988</v>
      </c>
      <c r="K540" s="38">
        <v>37263</v>
      </c>
      <c r="L540">
        <v>2</v>
      </c>
      <c r="M540">
        <v>4</v>
      </c>
      <c r="N540" s="38"/>
    </row>
    <row r="541" spans="10:14" x14ac:dyDescent="0.25">
      <c r="J541">
        <v>11286990</v>
      </c>
      <c r="K541" s="38">
        <v>44575</v>
      </c>
      <c r="L541">
        <v>1</v>
      </c>
      <c r="M541">
        <v>2</v>
      </c>
      <c r="N541" s="38"/>
    </row>
    <row r="542" spans="10:14" x14ac:dyDescent="0.25">
      <c r="J542">
        <v>11286992</v>
      </c>
      <c r="K542" s="38">
        <v>37263</v>
      </c>
      <c r="L542">
        <v>1</v>
      </c>
      <c r="M542">
        <v>2</v>
      </c>
      <c r="N542" s="38"/>
    </row>
    <row r="543" spans="10:14" x14ac:dyDescent="0.25">
      <c r="J543">
        <v>11286998</v>
      </c>
      <c r="K543" s="38">
        <v>37263</v>
      </c>
      <c r="L543">
        <v>2</v>
      </c>
      <c r="M543">
        <v>4</v>
      </c>
      <c r="N543" s="38"/>
    </row>
    <row r="544" spans="10:14" x14ac:dyDescent="0.25">
      <c r="J544">
        <v>11287006</v>
      </c>
      <c r="K544" s="38">
        <v>37263</v>
      </c>
      <c r="L544">
        <v>2</v>
      </c>
      <c r="M544">
        <v>4</v>
      </c>
      <c r="N544" s="38"/>
    </row>
    <row r="545" spans="10:14" x14ac:dyDescent="0.25">
      <c r="J545">
        <v>11287011</v>
      </c>
      <c r="K545" s="38">
        <v>37263</v>
      </c>
      <c r="L545">
        <v>2</v>
      </c>
      <c r="M545">
        <v>4</v>
      </c>
      <c r="N545" s="38"/>
    </row>
    <row r="546" spans="10:14" x14ac:dyDescent="0.25">
      <c r="J546">
        <v>11287015</v>
      </c>
      <c r="K546" s="38">
        <v>39681</v>
      </c>
      <c r="L546">
        <v>1</v>
      </c>
      <c r="M546">
        <v>2</v>
      </c>
      <c r="N546" s="38"/>
    </row>
    <row r="547" spans="10:14" x14ac:dyDescent="0.25">
      <c r="J547">
        <v>11287053</v>
      </c>
      <c r="K547" s="38">
        <v>32367</v>
      </c>
      <c r="L547">
        <v>2</v>
      </c>
      <c r="M547">
        <v>4</v>
      </c>
      <c r="N547" s="38"/>
    </row>
    <row r="548" spans="10:14" x14ac:dyDescent="0.25">
      <c r="J548">
        <v>11287063</v>
      </c>
      <c r="K548" s="38">
        <v>44575</v>
      </c>
      <c r="L548">
        <v>1</v>
      </c>
      <c r="M548">
        <v>2</v>
      </c>
      <c r="N548" s="38"/>
    </row>
    <row r="549" spans="10:14" x14ac:dyDescent="0.25">
      <c r="J549">
        <v>11287070</v>
      </c>
      <c r="K549" s="38">
        <v>44575</v>
      </c>
      <c r="L549">
        <v>1</v>
      </c>
      <c r="M549">
        <v>2</v>
      </c>
      <c r="N549" s="38"/>
    </row>
    <row r="550" spans="10:14" x14ac:dyDescent="0.25">
      <c r="J550">
        <v>11287908</v>
      </c>
      <c r="K550" s="38">
        <v>37263</v>
      </c>
      <c r="L550">
        <v>2</v>
      </c>
      <c r="M550">
        <v>4</v>
      </c>
      <c r="N550" s="38"/>
    </row>
    <row r="551" spans="10:14" x14ac:dyDescent="0.25">
      <c r="J551">
        <v>11287909</v>
      </c>
      <c r="K551" s="38">
        <v>37263</v>
      </c>
      <c r="L551">
        <v>2</v>
      </c>
      <c r="M551">
        <v>4</v>
      </c>
      <c r="N551" s="38"/>
    </row>
    <row r="552" spans="10:14" x14ac:dyDescent="0.25">
      <c r="J552">
        <v>11288017</v>
      </c>
      <c r="K552" s="38">
        <v>39681</v>
      </c>
      <c r="L552">
        <v>1</v>
      </c>
      <c r="M552">
        <v>2</v>
      </c>
      <c r="N552" s="38"/>
    </row>
    <row r="553" spans="10:14" x14ac:dyDescent="0.25">
      <c r="J553">
        <v>11288029</v>
      </c>
      <c r="K553" s="38">
        <v>32367</v>
      </c>
      <c r="L553">
        <v>2</v>
      </c>
      <c r="M553">
        <v>4</v>
      </c>
      <c r="N553" s="38"/>
    </row>
    <row r="554" spans="10:14" x14ac:dyDescent="0.25">
      <c r="J554">
        <v>11288566</v>
      </c>
      <c r="K554" s="38">
        <v>30313</v>
      </c>
      <c r="L554">
        <v>2</v>
      </c>
      <c r="M554">
        <v>4</v>
      </c>
      <c r="N554" s="38"/>
    </row>
    <row r="555" spans="10:14" x14ac:dyDescent="0.25">
      <c r="J555">
        <v>11288590</v>
      </c>
      <c r="K555" s="38">
        <v>39681</v>
      </c>
      <c r="L555">
        <v>1</v>
      </c>
      <c r="M555">
        <v>2</v>
      </c>
      <c r="N555" s="38"/>
    </row>
    <row r="556" spans="10:14" x14ac:dyDescent="0.25">
      <c r="J556">
        <v>11288592</v>
      </c>
      <c r="K556" s="38">
        <v>39681</v>
      </c>
      <c r="L556">
        <v>1</v>
      </c>
      <c r="M556">
        <v>2</v>
      </c>
      <c r="N556" s="38"/>
    </row>
    <row r="557" spans="10:14" x14ac:dyDescent="0.25">
      <c r="J557">
        <v>11288849</v>
      </c>
      <c r="K557" s="38">
        <v>44575</v>
      </c>
      <c r="L557">
        <v>3</v>
      </c>
      <c r="M557">
        <v>3</v>
      </c>
      <c r="N557" s="38"/>
    </row>
    <row r="558" spans="10:14" x14ac:dyDescent="0.25">
      <c r="J558">
        <v>11288850</v>
      </c>
      <c r="K558" s="38">
        <v>44575</v>
      </c>
      <c r="L558">
        <v>1</v>
      </c>
      <c r="M558">
        <v>2</v>
      </c>
      <c r="N558" s="38"/>
    </row>
    <row r="559" spans="10:14" x14ac:dyDescent="0.25">
      <c r="J559">
        <v>11288856</v>
      </c>
      <c r="K559" s="38">
        <v>44575</v>
      </c>
      <c r="L559">
        <v>2</v>
      </c>
      <c r="M559">
        <v>2</v>
      </c>
      <c r="N559" s="38"/>
    </row>
    <row r="560" spans="10:14" x14ac:dyDescent="0.25">
      <c r="J560">
        <v>11288862</v>
      </c>
      <c r="K560" s="38">
        <v>44575</v>
      </c>
      <c r="L560">
        <v>1</v>
      </c>
      <c r="M560">
        <v>2</v>
      </c>
      <c r="N560" s="38"/>
    </row>
    <row r="561" spans="10:14" x14ac:dyDescent="0.25">
      <c r="J561">
        <v>11288866</v>
      </c>
      <c r="K561" s="38">
        <v>44575</v>
      </c>
      <c r="L561">
        <v>1</v>
      </c>
      <c r="M561">
        <v>2</v>
      </c>
      <c r="N561" s="38"/>
    </row>
    <row r="562" spans="10:14" x14ac:dyDescent="0.25">
      <c r="J562">
        <v>11288867</v>
      </c>
      <c r="K562" s="38">
        <v>44575</v>
      </c>
      <c r="L562">
        <v>1</v>
      </c>
      <c r="M562">
        <v>2</v>
      </c>
      <c r="N562" s="38"/>
    </row>
    <row r="563" spans="10:14" x14ac:dyDescent="0.25">
      <c r="J563">
        <v>11288875</v>
      </c>
      <c r="K563" s="38">
        <v>44575</v>
      </c>
      <c r="L563">
        <v>1</v>
      </c>
      <c r="M563">
        <v>2</v>
      </c>
      <c r="N563" s="38"/>
    </row>
    <row r="564" spans="10:14" x14ac:dyDescent="0.25">
      <c r="J564">
        <v>11288877</v>
      </c>
      <c r="K564" s="38">
        <v>37263</v>
      </c>
      <c r="L564">
        <v>2</v>
      </c>
      <c r="M564">
        <v>4</v>
      </c>
      <c r="N564" s="38"/>
    </row>
    <row r="565" spans="10:14" x14ac:dyDescent="0.25">
      <c r="J565">
        <v>11288878</v>
      </c>
      <c r="K565" s="38">
        <v>37263</v>
      </c>
      <c r="L565">
        <v>2</v>
      </c>
      <c r="M565">
        <v>4</v>
      </c>
      <c r="N565" s="38"/>
    </row>
    <row r="566" spans="10:14" x14ac:dyDescent="0.25">
      <c r="J566">
        <v>11288880</v>
      </c>
      <c r="K566" s="38">
        <v>37263</v>
      </c>
      <c r="L566">
        <v>2</v>
      </c>
      <c r="M566">
        <v>4</v>
      </c>
      <c r="N566" s="38"/>
    </row>
    <row r="567" spans="10:14" x14ac:dyDescent="0.25">
      <c r="J567">
        <v>11288902</v>
      </c>
      <c r="K567" s="38">
        <v>37263</v>
      </c>
      <c r="L567">
        <v>4</v>
      </c>
      <c r="M567">
        <v>4</v>
      </c>
      <c r="N567" s="38"/>
    </row>
    <row r="568" spans="10:14" x14ac:dyDescent="0.25">
      <c r="J568">
        <v>11288903</v>
      </c>
      <c r="K568" s="38">
        <v>35209</v>
      </c>
      <c r="L568">
        <v>2</v>
      </c>
      <c r="M568">
        <v>4</v>
      </c>
      <c r="N568" s="38"/>
    </row>
    <row r="569" spans="10:14" x14ac:dyDescent="0.25">
      <c r="J569">
        <v>11289013</v>
      </c>
      <c r="K569" s="38">
        <v>37263</v>
      </c>
      <c r="L569">
        <v>2</v>
      </c>
      <c r="M569">
        <v>4</v>
      </c>
      <c r="N569" s="38"/>
    </row>
    <row r="570" spans="10:14" x14ac:dyDescent="0.25">
      <c r="J570">
        <v>11289358</v>
      </c>
      <c r="K570" s="38">
        <v>44575</v>
      </c>
      <c r="L570">
        <v>1</v>
      </c>
      <c r="M570">
        <v>2</v>
      </c>
      <c r="N570" s="38"/>
    </row>
    <row r="571" spans="10:14" x14ac:dyDescent="0.25">
      <c r="J571">
        <v>11289368</v>
      </c>
      <c r="K571" s="38">
        <v>26788</v>
      </c>
      <c r="L571">
        <v>2</v>
      </c>
      <c r="M571">
        <v>2</v>
      </c>
      <c r="N571" s="38"/>
    </row>
    <row r="572" spans="10:14" x14ac:dyDescent="0.25">
      <c r="J572">
        <v>11289424</v>
      </c>
      <c r="K572" s="38">
        <v>37263</v>
      </c>
      <c r="L572">
        <v>1</v>
      </c>
      <c r="M572">
        <v>2</v>
      </c>
      <c r="N572" s="38"/>
    </row>
    <row r="573" spans="10:14" x14ac:dyDescent="0.25">
      <c r="J573">
        <v>11291284</v>
      </c>
      <c r="K573" s="38">
        <v>32367</v>
      </c>
      <c r="L573">
        <v>2</v>
      </c>
      <c r="M573">
        <v>4</v>
      </c>
      <c r="N573" s="38"/>
    </row>
    <row r="574" spans="10:14" x14ac:dyDescent="0.25">
      <c r="J574">
        <v>11291285</v>
      </c>
      <c r="K574" s="38">
        <v>32367</v>
      </c>
      <c r="L574">
        <v>3</v>
      </c>
      <c r="M574">
        <v>3</v>
      </c>
      <c r="N574" s="38"/>
    </row>
    <row r="575" spans="10:14" x14ac:dyDescent="0.25">
      <c r="J575">
        <v>11291286</v>
      </c>
      <c r="K575" s="38">
        <v>37263</v>
      </c>
      <c r="L575">
        <v>2</v>
      </c>
      <c r="M575">
        <v>4</v>
      </c>
      <c r="N575" s="38"/>
    </row>
    <row r="576" spans="10:14" x14ac:dyDescent="0.25">
      <c r="J576">
        <v>11291296</v>
      </c>
      <c r="K576" s="38">
        <v>37263</v>
      </c>
      <c r="L576">
        <v>3</v>
      </c>
      <c r="M576">
        <v>3</v>
      </c>
      <c r="N576" s="38"/>
    </row>
    <row r="577" spans="10:14" x14ac:dyDescent="0.25">
      <c r="J577">
        <v>11291400</v>
      </c>
      <c r="K577" s="38">
        <v>32367</v>
      </c>
      <c r="L577">
        <v>2</v>
      </c>
      <c r="M577">
        <v>4</v>
      </c>
      <c r="N577" s="38"/>
    </row>
    <row r="578" spans="10:14" x14ac:dyDescent="0.25">
      <c r="J578">
        <v>11291403</v>
      </c>
      <c r="K578" s="38">
        <v>37263</v>
      </c>
      <c r="L578">
        <v>2</v>
      </c>
      <c r="M578">
        <v>4</v>
      </c>
      <c r="N578" s="38"/>
    </row>
    <row r="579" spans="10:14" x14ac:dyDescent="0.25">
      <c r="J579">
        <v>11291405</v>
      </c>
      <c r="K579" s="38">
        <v>37263</v>
      </c>
      <c r="L579">
        <v>2</v>
      </c>
      <c r="M579">
        <v>4</v>
      </c>
      <c r="N579" s="38"/>
    </row>
    <row r="580" spans="10:14" x14ac:dyDescent="0.25">
      <c r="J580">
        <v>11291406</v>
      </c>
      <c r="K580" s="38">
        <v>37263</v>
      </c>
      <c r="L580">
        <v>2</v>
      </c>
      <c r="M580">
        <v>4</v>
      </c>
      <c r="N580" s="38"/>
    </row>
    <row r="581" spans="10:14" x14ac:dyDescent="0.25">
      <c r="J581">
        <v>11291422</v>
      </c>
      <c r="K581" s="38">
        <v>37263</v>
      </c>
      <c r="L581">
        <v>2</v>
      </c>
      <c r="M581">
        <v>4</v>
      </c>
      <c r="N581" s="38"/>
    </row>
    <row r="582" spans="10:14" x14ac:dyDescent="0.25">
      <c r="J582">
        <v>11291437</v>
      </c>
      <c r="K582" s="38">
        <v>39681</v>
      </c>
      <c r="L582">
        <v>1</v>
      </c>
      <c r="M582">
        <v>2</v>
      </c>
      <c r="N582" s="38"/>
    </row>
    <row r="583" spans="10:14" x14ac:dyDescent="0.25">
      <c r="J583">
        <v>11291478</v>
      </c>
      <c r="K583" s="38">
        <v>44575</v>
      </c>
      <c r="L583">
        <v>1</v>
      </c>
      <c r="M583">
        <v>2</v>
      </c>
      <c r="N583" s="38"/>
    </row>
    <row r="584" spans="10:14" x14ac:dyDescent="0.25">
      <c r="J584">
        <v>11292522</v>
      </c>
      <c r="K584" s="38">
        <v>37263</v>
      </c>
      <c r="L584">
        <v>2</v>
      </c>
      <c r="M584">
        <v>2</v>
      </c>
      <c r="N584" s="38"/>
    </row>
    <row r="585" spans="10:14" x14ac:dyDescent="0.25">
      <c r="J585">
        <v>11292523</v>
      </c>
      <c r="K585" s="38">
        <v>44575</v>
      </c>
      <c r="L585">
        <v>1</v>
      </c>
      <c r="M585">
        <v>2</v>
      </c>
      <c r="N585" s="38"/>
    </row>
    <row r="586" spans="10:14" x14ac:dyDescent="0.25">
      <c r="J586">
        <v>11292528</v>
      </c>
      <c r="K586" s="38">
        <v>37263</v>
      </c>
      <c r="L586">
        <v>2</v>
      </c>
      <c r="M586">
        <v>4</v>
      </c>
      <c r="N586" s="38"/>
    </row>
    <row r="587" spans="10:14" x14ac:dyDescent="0.25">
      <c r="J587">
        <v>11292532</v>
      </c>
      <c r="K587" s="38">
        <v>44575</v>
      </c>
      <c r="L587">
        <v>2</v>
      </c>
      <c r="M587">
        <v>4</v>
      </c>
      <c r="N587" s="38"/>
    </row>
    <row r="588" spans="10:14" x14ac:dyDescent="0.25">
      <c r="J588">
        <v>11292548</v>
      </c>
      <c r="K588" s="38">
        <v>39681</v>
      </c>
      <c r="L588">
        <v>1</v>
      </c>
      <c r="M588">
        <v>2</v>
      </c>
      <c r="N588" s="38"/>
    </row>
    <row r="589" spans="10:14" x14ac:dyDescent="0.25">
      <c r="J589">
        <v>11292700</v>
      </c>
      <c r="K589" s="38">
        <v>44575</v>
      </c>
      <c r="L589">
        <v>1</v>
      </c>
      <c r="M589">
        <v>2</v>
      </c>
      <c r="N589" s="38"/>
    </row>
    <row r="590" spans="10:14" x14ac:dyDescent="0.25">
      <c r="J590">
        <v>11292758</v>
      </c>
      <c r="K590" s="38">
        <v>31683</v>
      </c>
      <c r="L590">
        <v>2</v>
      </c>
      <c r="M590">
        <v>2</v>
      </c>
      <c r="N590" s="38"/>
    </row>
    <row r="591" spans="10:14" x14ac:dyDescent="0.25">
      <c r="J591">
        <v>11293001</v>
      </c>
      <c r="K591" s="38">
        <v>32367</v>
      </c>
      <c r="L591">
        <v>1</v>
      </c>
      <c r="M591">
        <v>2</v>
      </c>
      <c r="N591" s="38"/>
    </row>
    <row r="592" spans="10:14" x14ac:dyDescent="0.25">
      <c r="J592">
        <v>11293078</v>
      </c>
      <c r="K592" s="38">
        <v>37263</v>
      </c>
      <c r="L592">
        <v>1</v>
      </c>
      <c r="M592">
        <v>2</v>
      </c>
      <c r="N592" s="38"/>
    </row>
    <row r="593" spans="10:14" x14ac:dyDescent="0.25">
      <c r="J593">
        <v>11293103</v>
      </c>
      <c r="K593" s="38">
        <v>44575</v>
      </c>
      <c r="L593">
        <v>2</v>
      </c>
      <c r="M593">
        <v>4</v>
      </c>
      <c r="N593" s="38"/>
    </row>
    <row r="594" spans="10:14" x14ac:dyDescent="0.25">
      <c r="J594">
        <v>11293104</v>
      </c>
      <c r="K594" s="38">
        <v>37263</v>
      </c>
      <c r="L594">
        <v>3</v>
      </c>
      <c r="M594">
        <v>3</v>
      </c>
      <c r="N594" s="38"/>
    </row>
    <row r="595" spans="10:14" x14ac:dyDescent="0.25">
      <c r="J595">
        <v>11293179</v>
      </c>
      <c r="K595" s="38">
        <v>44575</v>
      </c>
      <c r="L595">
        <v>1</v>
      </c>
      <c r="M595">
        <v>2</v>
      </c>
      <c r="N595" s="38"/>
    </row>
    <row r="596" spans="10:14" x14ac:dyDescent="0.25">
      <c r="J596">
        <v>11293293</v>
      </c>
      <c r="K596" s="38">
        <v>44575</v>
      </c>
      <c r="L596">
        <v>2</v>
      </c>
      <c r="M596">
        <v>4</v>
      </c>
      <c r="N596" s="38"/>
    </row>
    <row r="597" spans="10:14" x14ac:dyDescent="0.25">
      <c r="J597">
        <v>11293630</v>
      </c>
      <c r="K597" s="38">
        <v>44575</v>
      </c>
      <c r="L597">
        <v>2</v>
      </c>
      <c r="M597">
        <v>4</v>
      </c>
      <c r="N597" s="38"/>
    </row>
    <row r="598" spans="10:14" x14ac:dyDescent="0.25">
      <c r="J598">
        <v>11293688</v>
      </c>
      <c r="K598" s="38">
        <v>37263</v>
      </c>
      <c r="L598">
        <v>2</v>
      </c>
      <c r="M598">
        <v>4</v>
      </c>
      <c r="N598" s="38"/>
    </row>
    <row r="599" spans="10:14" x14ac:dyDescent="0.25">
      <c r="J599">
        <v>11293775</v>
      </c>
      <c r="K599" s="38">
        <v>44575</v>
      </c>
      <c r="L599">
        <v>1</v>
      </c>
      <c r="M599">
        <v>2</v>
      </c>
      <c r="N599" s="38"/>
    </row>
    <row r="600" spans="10:14" x14ac:dyDescent="0.25">
      <c r="J600">
        <v>11293781</v>
      </c>
      <c r="K600" s="38">
        <v>44525</v>
      </c>
      <c r="L600">
        <v>3</v>
      </c>
      <c r="M600">
        <v>3</v>
      </c>
      <c r="N600" s="38"/>
    </row>
    <row r="601" spans="10:14" x14ac:dyDescent="0.25">
      <c r="J601">
        <v>11293782</v>
      </c>
      <c r="K601" s="38">
        <v>44575</v>
      </c>
      <c r="L601">
        <v>1</v>
      </c>
      <c r="M601">
        <v>2</v>
      </c>
      <c r="N601" s="38"/>
    </row>
    <row r="602" spans="10:14" x14ac:dyDescent="0.25">
      <c r="J602">
        <v>11293783</v>
      </c>
      <c r="K602" s="38">
        <v>44525</v>
      </c>
      <c r="L602">
        <v>2</v>
      </c>
      <c r="M602">
        <v>4</v>
      </c>
      <c r="N602" s="38"/>
    </row>
    <row r="603" spans="10:14" x14ac:dyDescent="0.25">
      <c r="J603">
        <v>11293787</v>
      </c>
      <c r="K603" s="38">
        <v>37263</v>
      </c>
      <c r="L603">
        <v>2</v>
      </c>
      <c r="M603">
        <v>4</v>
      </c>
      <c r="N603" s="38"/>
    </row>
    <row r="604" spans="10:14" x14ac:dyDescent="0.25">
      <c r="J604">
        <v>11293814</v>
      </c>
      <c r="K604" s="38">
        <v>44575</v>
      </c>
      <c r="L604">
        <v>1</v>
      </c>
      <c r="M604">
        <v>2</v>
      </c>
      <c r="N604" s="38"/>
    </row>
    <row r="605" spans="10:14" x14ac:dyDescent="0.25">
      <c r="J605">
        <v>11293838</v>
      </c>
      <c r="K605" s="38">
        <v>44575</v>
      </c>
      <c r="L605">
        <v>1</v>
      </c>
      <c r="M605">
        <v>2</v>
      </c>
      <c r="N605" s="38"/>
    </row>
    <row r="606" spans="10:14" x14ac:dyDescent="0.25">
      <c r="J606">
        <v>11293843</v>
      </c>
      <c r="K606" s="38">
        <v>39681</v>
      </c>
      <c r="L606">
        <v>1</v>
      </c>
      <c r="M606">
        <v>2</v>
      </c>
      <c r="N606" s="38"/>
    </row>
    <row r="607" spans="10:14" x14ac:dyDescent="0.25">
      <c r="J607">
        <v>11293847</v>
      </c>
      <c r="K607" s="38">
        <v>37263</v>
      </c>
      <c r="L607">
        <v>2</v>
      </c>
      <c r="M607">
        <v>4</v>
      </c>
      <c r="N607" s="38"/>
    </row>
    <row r="608" spans="10:14" x14ac:dyDescent="0.25">
      <c r="J608">
        <v>11293855</v>
      </c>
      <c r="K608" s="38">
        <v>44575</v>
      </c>
      <c r="L608">
        <v>1</v>
      </c>
      <c r="M608">
        <v>2</v>
      </c>
      <c r="N608" s="38"/>
    </row>
    <row r="609" spans="10:14" x14ac:dyDescent="0.25">
      <c r="J609">
        <v>11293856</v>
      </c>
      <c r="K609" s="38">
        <v>44575</v>
      </c>
      <c r="L609">
        <v>1</v>
      </c>
      <c r="M609">
        <v>2</v>
      </c>
      <c r="N609" s="38"/>
    </row>
    <row r="610" spans="10:14" x14ac:dyDescent="0.25">
      <c r="J610">
        <v>11293857</v>
      </c>
      <c r="K610" s="38">
        <v>39681</v>
      </c>
      <c r="L610">
        <v>1</v>
      </c>
      <c r="M610">
        <v>2</v>
      </c>
      <c r="N610" s="38"/>
    </row>
    <row r="611" spans="10:14" x14ac:dyDescent="0.25">
      <c r="J611">
        <v>11293860</v>
      </c>
      <c r="K611" s="38">
        <v>44575</v>
      </c>
      <c r="L611">
        <v>2</v>
      </c>
      <c r="M611">
        <v>2</v>
      </c>
      <c r="N611" s="38"/>
    </row>
    <row r="612" spans="10:14" x14ac:dyDescent="0.25">
      <c r="J612">
        <v>11294150</v>
      </c>
      <c r="K612" s="38">
        <v>37263</v>
      </c>
      <c r="L612">
        <v>2</v>
      </c>
      <c r="M612">
        <v>4</v>
      </c>
      <c r="N612" s="38"/>
    </row>
    <row r="613" spans="10:14" x14ac:dyDescent="0.25">
      <c r="J613">
        <v>11294155</v>
      </c>
      <c r="K613" s="38">
        <v>37263</v>
      </c>
      <c r="L613">
        <v>2</v>
      </c>
      <c r="M613">
        <v>4</v>
      </c>
      <c r="N613" s="38"/>
    </row>
    <row r="614" spans="10:14" x14ac:dyDescent="0.25">
      <c r="J614">
        <v>11294171</v>
      </c>
      <c r="K614" s="38">
        <v>44575</v>
      </c>
      <c r="L614">
        <v>1</v>
      </c>
      <c r="M614">
        <v>2</v>
      </c>
      <c r="N614" s="38"/>
    </row>
    <row r="615" spans="10:14" x14ac:dyDescent="0.25">
      <c r="J615">
        <v>11294172</v>
      </c>
      <c r="K615" s="38">
        <v>37263</v>
      </c>
      <c r="L615">
        <v>2</v>
      </c>
      <c r="M615">
        <v>4</v>
      </c>
      <c r="N615" s="38"/>
    </row>
    <row r="616" spans="10:14" x14ac:dyDescent="0.25">
      <c r="J616">
        <v>11294210</v>
      </c>
      <c r="K616" s="38">
        <v>44575</v>
      </c>
      <c r="L616">
        <v>2</v>
      </c>
      <c r="M616">
        <v>4</v>
      </c>
      <c r="N616" s="38"/>
    </row>
    <row r="617" spans="10:14" x14ac:dyDescent="0.25">
      <c r="J617">
        <v>11294214</v>
      </c>
      <c r="K617" s="38">
        <v>37263</v>
      </c>
      <c r="L617">
        <v>2</v>
      </c>
      <c r="M617">
        <v>4</v>
      </c>
      <c r="N617" s="38"/>
    </row>
    <row r="618" spans="10:14" x14ac:dyDescent="0.25">
      <c r="J618">
        <v>11294379</v>
      </c>
      <c r="K618" s="38">
        <v>37263</v>
      </c>
      <c r="L618">
        <v>3</v>
      </c>
      <c r="M618">
        <v>3</v>
      </c>
      <c r="N618" s="38"/>
    </row>
    <row r="619" spans="10:14" x14ac:dyDescent="0.25">
      <c r="J619">
        <v>11294433</v>
      </c>
      <c r="K619" s="38">
        <v>37263</v>
      </c>
      <c r="L619">
        <v>2</v>
      </c>
      <c r="M619">
        <v>4</v>
      </c>
      <c r="N619" s="38"/>
    </row>
    <row r="620" spans="10:14" x14ac:dyDescent="0.25">
      <c r="J620">
        <v>11294454</v>
      </c>
      <c r="K620" s="38">
        <v>44575</v>
      </c>
      <c r="L620">
        <v>1</v>
      </c>
      <c r="M620">
        <v>2</v>
      </c>
      <c r="N620" s="38"/>
    </row>
    <row r="621" spans="10:14" x14ac:dyDescent="0.25">
      <c r="J621">
        <v>11294455</v>
      </c>
      <c r="K621" s="38">
        <v>37263</v>
      </c>
      <c r="L621">
        <v>1</v>
      </c>
      <c r="M621">
        <v>2</v>
      </c>
      <c r="N621" s="38"/>
    </row>
    <row r="622" spans="10:14" x14ac:dyDescent="0.25">
      <c r="J622">
        <v>11295157</v>
      </c>
      <c r="K622" s="38">
        <v>37263</v>
      </c>
      <c r="L622">
        <v>2</v>
      </c>
      <c r="M622">
        <v>4</v>
      </c>
      <c r="N622" s="38"/>
    </row>
    <row r="623" spans="10:14" x14ac:dyDescent="0.25">
      <c r="J623">
        <v>11296033</v>
      </c>
      <c r="K623" s="38">
        <v>37263</v>
      </c>
      <c r="L623">
        <v>1</v>
      </c>
      <c r="M623">
        <v>2</v>
      </c>
      <c r="N623" s="38"/>
    </row>
    <row r="624" spans="10:14" x14ac:dyDescent="0.25">
      <c r="J624">
        <v>11296285</v>
      </c>
      <c r="K624" s="38">
        <v>44575</v>
      </c>
      <c r="L624">
        <v>2</v>
      </c>
      <c r="M624">
        <v>4</v>
      </c>
      <c r="N624" s="38"/>
    </row>
    <row r="625" spans="10:14" x14ac:dyDescent="0.25">
      <c r="J625">
        <v>11296286</v>
      </c>
      <c r="K625" s="38">
        <v>37263</v>
      </c>
      <c r="L625">
        <v>2</v>
      </c>
      <c r="M625">
        <v>4</v>
      </c>
      <c r="N625" s="38"/>
    </row>
    <row r="626" spans="10:14" x14ac:dyDescent="0.25">
      <c r="J626">
        <v>11296297</v>
      </c>
      <c r="K626" s="38">
        <v>44575</v>
      </c>
      <c r="L626">
        <v>2</v>
      </c>
      <c r="M626">
        <v>4</v>
      </c>
      <c r="N626" s="38"/>
    </row>
    <row r="627" spans="10:14" x14ac:dyDescent="0.25">
      <c r="J627">
        <v>11296323</v>
      </c>
      <c r="K627" s="38">
        <v>44575</v>
      </c>
      <c r="L627">
        <v>1</v>
      </c>
      <c r="M627">
        <v>2</v>
      </c>
      <c r="N627" s="38"/>
    </row>
    <row r="628" spans="10:14" x14ac:dyDescent="0.25">
      <c r="J628">
        <v>11296324</v>
      </c>
      <c r="K628" s="38">
        <v>37263</v>
      </c>
      <c r="L628">
        <v>1</v>
      </c>
      <c r="M628">
        <v>2</v>
      </c>
      <c r="N628" s="38"/>
    </row>
    <row r="629" spans="10:14" x14ac:dyDescent="0.25">
      <c r="J629">
        <v>11296330</v>
      </c>
      <c r="K629" s="38">
        <v>44575</v>
      </c>
      <c r="L629">
        <v>2</v>
      </c>
      <c r="M629">
        <v>4</v>
      </c>
      <c r="N629" s="38"/>
    </row>
    <row r="630" spans="10:14" x14ac:dyDescent="0.25">
      <c r="J630">
        <v>11296601</v>
      </c>
      <c r="K630" s="38">
        <v>44575</v>
      </c>
      <c r="L630">
        <v>1</v>
      </c>
      <c r="M630">
        <v>2</v>
      </c>
      <c r="N630" s="38"/>
    </row>
    <row r="631" spans="10:14" x14ac:dyDescent="0.25">
      <c r="J631">
        <v>11296801</v>
      </c>
      <c r="K631" s="38">
        <v>37263</v>
      </c>
      <c r="L631">
        <v>2</v>
      </c>
      <c r="M631">
        <v>4</v>
      </c>
      <c r="N631" s="38"/>
    </row>
    <row r="632" spans="10:14" x14ac:dyDescent="0.25">
      <c r="J632">
        <v>11296803</v>
      </c>
      <c r="K632" s="38">
        <v>37263</v>
      </c>
      <c r="L632">
        <v>1</v>
      </c>
      <c r="M632">
        <v>2</v>
      </c>
      <c r="N632" s="38"/>
    </row>
    <row r="633" spans="10:14" x14ac:dyDescent="0.25">
      <c r="J633">
        <v>11296804</v>
      </c>
      <c r="K633" s="38">
        <v>44575</v>
      </c>
      <c r="L633">
        <v>1</v>
      </c>
      <c r="M633">
        <v>2</v>
      </c>
      <c r="N633" s="38"/>
    </row>
    <row r="634" spans="10:14" x14ac:dyDescent="0.25">
      <c r="J634">
        <v>11297478</v>
      </c>
      <c r="K634" s="38">
        <v>35209</v>
      </c>
      <c r="L634">
        <v>2</v>
      </c>
      <c r="M634">
        <v>4</v>
      </c>
      <c r="N634" s="38"/>
    </row>
    <row r="635" spans="10:14" x14ac:dyDescent="0.25">
      <c r="J635">
        <v>11298196</v>
      </c>
      <c r="K635" s="38">
        <v>44575</v>
      </c>
      <c r="L635">
        <v>1</v>
      </c>
      <c r="M635">
        <v>2</v>
      </c>
      <c r="N635" s="38"/>
    </row>
    <row r="636" spans="10:14" x14ac:dyDescent="0.25">
      <c r="J636">
        <v>11298466</v>
      </c>
      <c r="K636" s="38">
        <v>44575</v>
      </c>
      <c r="L636">
        <v>2</v>
      </c>
      <c r="M636">
        <v>4</v>
      </c>
      <c r="N636" s="38"/>
    </row>
    <row r="637" spans="10:14" x14ac:dyDescent="0.25">
      <c r="J637">
        <v>11298915</v>
      </c>
      <c r="K637" s="38">
        <v>44575</v>
      </c>
      <c r="L637">
        <v>2</v>
      </c>
      <c r="M637">
        <v>4</v>
      </c>
      <c r="N637" s="38"/>
    </row>
    <row r="638" spans="10:14" x14ac:dyDescent="0.25">
      <c r="J638">
        <v>11298938</v>
      </c>
      <c r="K638" s="38">
        <v>35209</v>
      </c>
      <c r="L638">
        <v>2</v>
      </c>
      <c r="M638">
        <v>4</v>
      </c>
      <c r="N638" s="38"/>
    </row>
    <row r="639" spans="10:14" x14ac:dyDescent="0.25">
      <c r="J639">
        <v>11299077</v>
      </c>
      <c r="K639" s="38">
        <v>37263</v>
      </c>
      <c r="L639">
        <v>1</v>
      </c>
      <c r="M639">
        <v>2</v>
      </c>
      <c r="N639" s="38"/>
    </row>
    <row r="640" spans="10:14" x14ac:dyDescent="0.25">
      <c r="J640">
        <v>11299273</v>
      </c>
      <c r="K640" s="38">
        <v>44575</v>
      </c>
      <c r="L640">
        <v>2</v>
      </c>
      <c r="M640">
        <v>2</v>
      </c>
      <c r="N640" s="38"/>
    </row>
    <row r="641" spans="10:14" x14ac:dyDescent="0.25">
      <c r="J641">
        <v>11299274</v>
      </c>
      <c r="K641" s="38">
        <v>44575</v>
      </c>
      <c r="L641">
        <v>3</v>
      </c>
      <c r="M641">
        <v>3</v>
      </c>
      <c r="N641" s="38"/>
    </row>
    <row r="642" spans="10:14" x14ac:dyDescent="0.25">
      <c r="J642">
        <v>11299275</v>
      </c>
      <c r="K642" s="38">
        <v>44575</v>
      </c>
      <c r="L642">
        <v>1</v>
      </c>
      <c r="M642">
        <v>2</v>
      </c>
      <c r="N642" s="38"/>
    </row>
    <row r="643" spans="10:14" x14ac:dyDescent="0.25">
      <c r="J643">
        <v>11299279</v>
      </c>
      <c r="K643" s="38">
        <v>44575</v>
      </c>
      <c r="L643">
        <v>1</v>
      </c>
      <c r="M643">
        <v>2</v>
      </c>
      <c r="N643" s="38"/>
    </row>
    <row r="644" spans="10:14" x14ac:dyDescent="0.25">
      <c r="J644">
        <v>11299282</v>
      </c>
      <c r="K644" s="38">
        <v>44575</v>
      </c>
      <c r="L644">
        <v>3</v>
      </c>
      <c r="M644">
        <v>3</v>
      </c>
      <c r="N644" s="38"/>
    </row>
    <row r="645" spans="10:14" x14ac:dyDescent="0.25">
      <c r="J645">
        <v>11299285</v>
      </c>
      <c r="K645" s="38">
        <v>44575</v>
      </c>
      <c r="L645">
        <v>2</v>
      </c>
      <c r="M645">
        <v>2</v>
      </c>
      <c r="N645" s="38"/>
    </row>
    <row r="646" spans="10:14" x14ac:dyDescent="0.25">
      <c r="J646">
        <v>11299298</v>
      </c>
      <c r="K646" s="38">
        <v>44575</v>
      </c>
      <c r="L646">
        <v>1</v>
      </c>
      <c r="M646">
        <v>2</v>
      </c>
      <c r="N646" s="38"/>
    </row>
    <row r="647" spans="10:14" x14ac:dyDescent="0.25">
      <c r="J647">
        <v>11299300</v>
      </c>
      <c r="K647" s="38">
        <v>44575</v>
      </c>
      <c r="L647">
        <v>3</v>
      </c>
      <c r="M647">
        <v>3</v>
      </c>
      <c r="N647" s="38"/>
    </row>
    <row r="648" spans="10:14" x14ac:dyDescent="0.25">
      <c r="J648">
        <v>11302229</v>
      </c>
      <c r="K648" s="38">
        <v>44575</v>
      </c>
      <c r="L648">
        <v>3</v>
      </c>
      <c r="M648">
        <v>3</v>
      </c>
      <c r="N648" s="38"/>
    </row>
    <row r="649" spans="10:14" x14ac:dyDescent="0.25">
      <c r="J649">
        <v>11302230</v>
      </c>
      <c r="K649" s="38">
        <v>44575</v>
      </c>
      <c r="L649">
        <v>1</v>
      </c>
      <c r="M649">
        <v>2</v>
      </c>
      <c r="N649" s="38"/>
    </row>
    <row r="650" spans="10:14" x14ac:dyDescent="0.25">
      <c r="J650">
        <v>11302449</v>
      </c>
      <c r="K650" s="38">
        <v>44575</v>
      </c>
      <c r="L650">
        <v>1</v>
      </c>
      <c r="M650">
        <v>2</v>
      </c>
      <c r="N650" s="38"/>
    </row>
    <row r="651" spans="10:14" x14ac:dyDescent="0.25">
      <c r="J651">
        <v>11302451</v>
      </c>
      <c r="K651" s="38">
        <v>44575</v>
      </c>
      <c r="L651">
        <v>3</v>
      </c>
      <c r="M651">
        <v>3</v>
      </c>
      <c r="N651" s="38"/>
    </row>
    <row r="652" spans="10:14" x14ac:dyDescent="0.25">
      <c r="J652">
        <v>616090046</v>
      </c>
      <c r="K652" s="38">
        <v>37213</v>
      </c>
      <c r="L652">
        <v>1</v>
      </c>
      <c r="M652">
        <v>2</v>
      </c>
      <c r="N652" s="38"/>
    </row>
    <row r="653" spans="10:14" x14ac:dyDescent="0.25">
      <c r="J653">
        <v>616133607</v>
      </c>
      <c r="K653" s="38">
        <v>33017</v>
      </c>
      <c r="L653">
        <v>1</v>
      </c>
      <c r="M653">
        <v>2</v>
      </c>
      <c r="N653" s="38"/>
    </row>
    <row r="654" spans="10:14" x14ac:dyDescent="0.25">
      <c r="J654">
        <v>616134560</v>
      </c>
      <c r="K654" s="38">
        <v>37263</v>
      </c>
      <c r="L654">
        <v>3</v>
      </c>
      <c r="M654">
        <v>3</v>
      </c>
      <c r="N654" s="38"/>
    </row>
    <row r="655" spans="10:14" x14ac:dyDescent="0.25">
      <c r="J655">
        <v>616135120</v>
      </c>
      <c r="K655" s="38">
        <v>44575</v>
      </c>
      <c r="L655">
        <v>1</v>
      </c>
      <c r="M655">
        <v>2</v>
      </c>
      <c r="N655" s="38"/>
    </row>
    <row r="656" spans="10:14" x14ac:dyDescent="0.25">
      <c r="J656">
        <v>616135591</v>
      </c>
      <c r="K656" s="38">
        <v>24320</v>
      </c>
      <c r="L656">
        <v>1</v>
      </c>
      <c r="M656">
        <v>2</v>
      </c>
      <c r="N656" s="38"/>
    </row>
    <row r="657" spans="10:14" x14ac:dyDescent="0.25">
      <c r="J657">
        <v>616137720</v>
      </c>
      <c r="K657" s="38">
        <v>28121</v>
      </c>
      <c r="L657">
        <v>1</v>
      </c>
      <c r="M657">
        <v>2</v>
      </c>
      <c r="N657" s="38"/>
    </row>
    <row r="658" spans="10:14" x14ac:dyDescent="0.25">
      <c r="J658">
        <v>616143268</v>
      </c>
      <c r="K658" s="38">
        <v>44575</v>
      </c>
      <c r="L658">
        <v>2</v>
      </c>
      <c r="M658">
        <v>4</v>
      </c>
      <c r="N658" s="38"/>
    </row>
    <row r="659" spans="10:14" x14ac:dyDescent="0.25">
      <c r="J659">
        <v>616161480</v>
      </c>
      <c r="K659" s="38">
        <v>24370</v>
      </c>
      <c r="L659">
        <v>2</v>
      </c>
      <c r="M659">
        <v>2</v>
      </c>
      <c r="N659" s="38"/>
    </row>
    <row r="660" spans="10:14" x14ac:dyDescent="0.25">
      <c r="J660">
        <v>616170497</v>
      </c>
      <c r="K660" s="38">
        <v>26788</v>
      </c>
      <c r="L660">
        <v>1</v>
      </c>
      <c r="M660">
        <v>2</v>
      </c>
      <c r="N660" s="38"/>
    </row>
    <row r="661" spans="10:14" x14ac:dyDescent="0.25">
      <c r="J661">
        <v>616202641</v>
      </c>
      <c r="K661" s="38">
        <v>24370</v>
      </c>
      <c r="L661">
        <v>1</v>
      </c>
      <c r="M661">
        <v>2</v>
      </c>
      <c r="N661" s="38"/>
    </row>
    <row r="662" spans="10:14" x14ac:dyDescent="0.25">
      <c r="J662">
        <v>616214484</v>
      </c>
      <c r="K662" s="38">
        <v>24370</v>
      </c>
      <c r="L662">
        <v>1</v>
      </c>
      <c r="M662">
        <v>2</v>
      </c>
      <c r="N662" s="38"/>
    </row>
    <row r="663" spans="10:14" x14ac:dyDescent="0.25">
      <c r="J663">
        <v>616221417</v>
      </c>
      <c r="K663" s="38">
        <v>39681</v>
      </c>
      <c r="L663">
        <v>2</v>
      </c>
      <c r="M663">
        <v>4</v>
      </c>
      <c r="N663" s="38"/>
    </row>
    <row r="664" spans="10:14" x14ac:dyDescent="0.25">
      <c r="J664">
        <v>616221422</v>
      </c>
      <c r="K664" s="38">
        <v>34190</v>
      </c>
      <c r="L664">
        <v>1</v>
      </c>
      <c r="M664">
        <v>2</v>
      </c>
      <c r="N664" s="38"/>
    </row>
    <row r="665" spans="10:14" x14ac:dyDescent="0.25">
      <c r="J665">
        <v>616221473</v>
      </c>
      <c r="K665" s="38">
        <v>32367</v>
      </c>
      <c r="L665">
        <v>1</v>
      </c>
      <c r="M665">
        <v>2</v>
      </c>
      <c r="N665" s="38"/>
    </row>
    <row r="666" spans="10:14" x14ac:dyDescent="0.25">
      <c r="J666">
        <v>616226531</v>
      </c>
      <c r="K666" s="38">
        <v>37263</v>
      </c>
      <c r="L666">
        <v>1</v>
      </c>
      <c r="M666">
        <v>2</v>
      </c>
      <c r="N666" s="38"/>
    </row>
    <row r="667" spans="10:14" x14ac:dyDescent="0.25">
      <c r="J667">
        <v>616228096</v>
      </c>
      <c r="K667" s="38">
        <v>37263</v>
      </c>
      <c r="L667">
        <v>2</v>
      </c>
      <c r="M667">
        <v>4</v>
      </c>
      <c r="N667" s="38"/>
    </row>
    <row r="668" spans="10:14" x14ac:dyDescent="0.25">
      <c r="J668">
        <v>616232606</v>
      </c>
      <c r="K668" s="38">
        <v>44575</v>
      </c>
      <c r="L668">
        <v>1</v>
      </c>
      <c r="M668">
        <v>2</v>
      </c>
      <c r="N668" s="38"/>
    </row>
    <row r="669" spans="10:14" x14ac:dyDescent="0.25">
      <c r="J669">
        <v>616248832</v>
      </c>
      <c r="K669" s="38">
        <v>39681</v>
      </c>
      <c r="L669">
        <v>1</v>
      </c>
      <c r="M669">
        <v>2</v>
      </c>
      <c r="N669" s="38"/>
    </row>
    <row r="670" spans="10:14" x14ac:dyDescent="0.25">
      <c r="J670">
        <v>616248836</v>
      </c>
      <c r="K670" s="38">
        <v>44525</v>
      </c>
      <c r="L670">
        <v>2</v>
      </c>
      <c r="M670">
        <v>4</v>
      </c>
      <c r="N670" s="38"/>
    </row>
    <row r="671" spans="10:14" x14ac:dyDescent="0.25">
      <c r="J671">
        <v>616248837</v>
      </c>
      <c r="K671" s="38">
        <v>39681</v>
      </c>
      <c r="L671">
        <v>3</v>
      </c>
      <c r="M671">
        <v>6</v>
      </c>
      <c r="N671" s="38"/>
    </row>
    <row r="672" spans="10:14" x14ac:dyDescent="0.25">
      <c r="J672">
        <v>616250119</v>
      </c>
      <c r="K672" s="38">
        <v>44513</v>
      </c>
      <c r="L672">
        <v>1</v>
      </c>
      <c r="M672">
        <v>2</v>
      </c>
      <c r="N672" s="38"/>
    </row>
    <row r="673" spans="10:14" x14ac:dyDescent="0.25">
      <c r="J673">
        <v>616250124</v>
      </c>
      <c r="K673" s="38">
        <v>31683</v>
      </c>
      <c r="L673">
        <v>2</v>
      </c>
      <c r="M673">
        <v>4</v>
      </c>
      <c r="N673" s="38"/>
    </row>
    <row r="674" spans="10:14" x14ac:dyDescent="0.25">
      <c r="J674">
        <v>616250622</v>
      </c>
      <c r="K674" s="38">
        <v>44575</v>
      </c>
      <c r="L674">
        <v>1</v>
      </c>
      <c r="M674">
        <v>2</v>
      </c>
      <c r="N674" s="38"/>
    </row>
    <row r="675" spans="10:14" x14ac:dyDescent="0.25">
      <c r="J675">
        <v>616250625</v>
      </c>
      <c r="K675" s="38">
        <v>44513</v>
      </c>
      <c r="L675">
        <v>1</v>
      </c>
      <c r="M675">
        <v>2</v>
      </c>
      <c r="N675" s="38"/>
    </row>
    <row r="676" spans="10:14" x14ac:dyDescent="0.25">
      <c r="J676">
        <v>616250632</v>
      </c>
      <c r="K676" s="38">
        <v>34190</v>
      </c>
      <c r="L676">
        <v>1</v>
      </c>
      <c r="M676">
        <v>2</v>
      </c>
      <c r="N676" s="38"/>
    </row>
    <row r="677" spans="10:14" x14ac:dyDescent="0.25">
      <c r="J677">
        <v>616250636</v>
      </c>
      <c r="K677" s="38">
        <v>39681</v>
      </c>
      <c r="L677">
        <v>2</v>
      </c>
      <c r="M677">
        <v>2</v>
      </c>
      <c r="N677" s="38"/>
    </row>
    <row r="678" spans="10:14" x14ac:dyDescent="0.25">
      <c r="J678">
        <v>616253197</v>
      </c>
      <c r="K678" s="38">
        <v>13984</v>
      </c>
      <c r="L678">
        <v>1</v>
      </c>
      <c r="M678">
        <v>2</v>
      </c>
      <c r="N678" s="38"/>
    </row>
    <row r="679" spans="10:14" x14ac:dyDescent="0.25">
      <c r="J679">
        <v>616253205</v>
      </c>
      <c r="K679" s="38">
        <v>24370</v>
      </c>
      <c r="L679">
        <v>2</v>
      </c>
      <c r="M679">
        <v>2</v>
      </c>
      <c r="N679" s="38"/>
    </row>
    <row r="680" spans="10:14" x14ac:dyDescent="0.25">
      <c r="J680">
        <v>616253208</v>
      </c>
      <c r="K680" s="38">
        <v>24320</v>
      </c>
      <c r="L680">
        <v>1</v>
      </c>
      <c r="M680">
        <v>2</v>
      </c>
      <c r="N680" s="38"/>
    </row>
    <row r="681" spans="10:14" x14ac:dyDescent="0.25">
      <c r="J681">
        <v>616260381</v>
      </c>
      <c r="K681" s="38">
        <v>44525</v>
      </c>
      <c r="L681">
        <v>1</v>
      </c>
      <c r="M681">
        <v>2</v>
      </c>
      <c r="N681" s="38"/>
    </row>
    <row r="682" spans="10:14" x14ac:dyDescent="0.25">
      <c r="J682">
        <v>616260650</v>
      </c>
      <c r="K682" s="38">
        <v>44575</v>
      </c>
      <c r="L682">
        <v>1</v>
      </c>
      <c r="M682">
        <v>2</v>
      </c>
      <c r="N682" s="38"/>
    </row>
    <row r="683" spans="10:14" x14ac:dyDescent="0.25">
      <c r="J683">
        <v>616260661</v>
      </c>
      <c r="K683" s="38">
        <v>37263</v>
      </c>
      <c r="L683">
        <v>1</v>
      </c>
      <c r="M683">
        <v>2</v>
      </c>
      <c r="N683" s="38"/>
    </row>
    <row r="684" spans="10:14" x14ac:dyDescent="0.25">
      <c r="J684">
        <v>616262550</v>
      </c>
      <c r="K684" s="38">
        <v>26788</v>
      </c>
      <c r="L684">
        <v>1</v>
      </c>
      <c r="M684">
        <v>2</v>
      </c>
      <c r="N684" s="38"/>
    </row>
    <row r="685" spans="10:14" x14ac:dyDescent="0.25">
      <c r="J685">
        <v>616262555</v>
      </c>
      <c r="K685" s="38">
        <v>44575</v>
      </c>
      <c r="L685">
        <v>1</v>
      </c>
      <c r="M685">
        <v>2</v>
      </c>
      <c r="N685" s="38"/>
    </row>
    <row r="686" spans="10:14" x14ac:dyDescent="0.25">
      <c r="J686">
        <v>616262558</v>
      </c>
      <c r="K686" s="38">
        <v>44575</v>
      </c>
      <c r="L686">
        <v>1</v>
      </c>
      <c r="M686">
        <v>2</v>
      </c>
      <c r="N686" s="38"/>
    </row>
    <row r="687" spans="10:14" x14ac:dyDescent="0.25">
      <c r="J687">
        <v>616262562</v>
      </c>
      <c r="K687" s="38">
        <v>24370</v>
      </c>
      <c r="L687">
        <v>1</v>
      </c>
      <c r="M687">
        <v>2</v>
      </c>
      <c r="N687" s="38"/>
    </row>
    <row r="688" spans="10:14" x14ac:dyDescent="0.25">
      <c r="J688">
        <v>616262998</v>
      </c>
      <c r="K688" s="38">
        <v>32367</v>
      </c>
      <c r="L688">
        <v>2</v>
      </c>
      <c r="M688">
        <v>4</v>
      </c>
      <c r="N688" s="38"/>
    </row>
    <row r="689" spans="10:13" x14ac:dyDescent="0.25">
      <c r="J689">
        <v>616263000</v>
      </c>
      <c r="K689">
        <v>28121</v>
      </c>
      <c r="L689">
        <v>3</v>
      </c>
      <c r="M689">
        <v>3</v>
      </c>
    </row>
    <row r="690" spans="10:13" x14ac:dyDescent="0.25">
      <c r="J690">
        <v>616263007</v>
      </c>
      <c r="K690">
        <v>32367</v>
      </c>
      <c r="L690">
        <v>3</v>
      </c>
      <c r="M690">
        <v>3</v>
      </c>
    </row>
    <row r="691" spans="10:13" x14ac:dyDescent="0.25">
      <c r="J691">
        <v>616263012</v>
      </c>
      <c r="K691">
        <v>37263</v>
      </c>
      <c r="L691">
        <v>4</v>
      </c>
      <c r="M691">
        <v>4</v>
      </c>
    </row>
    <row r="692" spans="10:13" x14ac:dyDescent="0.25">
      <c r="J692">
        <v>616263014</v>
      </c>
      <c r="K692">
        <v>35209</v>
      </c>
      <c r="L692">
        <v>4</v>
      </c>
      <c r="M692">
        <v>4</v>
      </c>
    </row>
    <row r="693" spans="10:13" x14ac:dyDescent="0.25">
      <c r="J693">
        <v>616264182</v>
      </c>
      <c r="K693">
        <v>39681</v>
      </c>
      <c r="L693">
        <v>1</v>
      </c>
      <c r="M693">
        <v>2</v>
      </c>
    </row>
    <row r="694" spans="10:13" x14ac:dyDescent="0.25">
      <c r="J694">
        <v>616264186</v>
      </c>
      <c r="K694">
        <v>44575</v>
      </c>
      <c r="L694">
        <v>1</v>
      </c>
      <c r="M694">
        <v>2</v>
      </c>
    </row>
    <row r="695" spans="10:13" x14ac:dyDescent="0.25">
      <c r="J695">
        <v>616307699</v>
      </c>
      <c r="K695">
        <v>37200</v>
      </c>
      <c r="L695">
        <v>1</v>
      </c>
      <c r="M695">
        <v>2</v>
      </c>
    </row>
    <row r="696" spans="10:13" x14ac:dyDescent="0.25">
      <c r="J696">
        <v>617267309</v>
      </c>
      <c r="K696">
        <v>44525</v>
      </c>
      <c r="L696">
        <v>1</v>
      </c>
      <c r="M696">
        <v>2</v>
      </c>
    </row>
    <row r="697" spans="10:13" x14ac:dyDescent="0.25">
      <c r="J697">
        <v>617267316</v>
      </c>
      <c r="K697">
        <v>44575</v>
      </c>
      <c r="L697">
        <v>1</v>
      </c>
      <c r="M697">
        <v>2</v>
      </c>
    </row>
    <row r="698" spans="10:13" x14ac:dyDescent="0.25">
      <c r="J698">
        <v>617267587</v>
      </c>
      <c r="K698">
        <v>37263</v>
      </c>
      <c r="L698">
        <v>1</v>
      </c>
      <c r="M698">
        <v>2</v>
      </c>
    </row>
    <row r="699" spans="10:13" x14ac:dyDescent="0.25">
      <c r="J699">
        <v>617267599</v>
      </c>
      <c r="K699">
        <v>44575</v>
      </c>
      <c r="L699">
        <v>2</v>
      </c>
      <c r="M699">
        <v>4</v>
      </c>
    </row>
    <row r="700" spans="10:13" x14ac:dyDescent="0.25">
      <c r="J700">
        <v>617267600</v>
      </c>
      <c r="K700">
        <v>44575</v>
      </c>
      <c r="L700">
        <v>2</v>
      </c>
      <c r="M700">
        <v>4</v>
      </c>
    </row>
    <row r="701" spans="10:13" x14ac:dyDescent="0.25">
      <c r="J701">
        <v>617267602</v>
      </c>
      <c r="K701">
        <v>37263</v>
      </c>
      <c r="L701">
        <v>2</v>
      </c>
      <c r="M701">
        <v>4</v>
      </c>
    </row>
    <row r="702" spans="10:13" x14ac:dyDescent="0.25">
      <c r="J702">
        <v>617268152</v>
      </c>
      <c r="K702">
        <v>44575</v>
      </c>
      <c r="L702">
        <v>1</v>
      </c>
      <c r="M702">
        <v>2</v>
      </c>
    </row>
    <row r="703" spans="10:13" x14ac:dyDescent="0.25">
      <c r="J703">
        <v>617268207</v>
      </c>
      <c r="K703">
        <v>44575</v>
      </c>
      <c r="L703">
        <v>1</v>
      </c>
      <c r="M703">
        <v>2</v>
      </c>
    </row>
    <row r="704" spans="10:13" x14ac:dyDescent="0.25">
      <c r="J704">
        <v>617268212</v>
      </c>
      <c r="K704">
        <v>44575</v>
      </c>
      <c r="L704">
        <v>2</v>
      </c>
      <c r="M704">
        <v>4</v>
      </c>
    </row>
    <row r="705" spans="10:13" x14ac:dyDescent="0.25">
      <c r="J705">
        <v>617268213</v>
      </c>
      <c r="K705">
        <v>44575</v>
      </c>
      <c r="L705">
        <v>1</v>
      </c>
      <c r="M705">
        <v>2</v>
      </c>
    </row>
    <row r="706" spans="10:13" x14ac:dyDescent="0.25">
      <c r="J706">
        <v>617268222</v>
      </c>
      <c r="K706">
        <v>44575</v>
      </c>
      <c r="L706">
        <v>4</v>
      </c>
      <c r="M706">
        <v>4</v>
      </c>
    </row>
    <row r="707" spans="10:13" x14ac:dyDescent="0.25">
      <c r="J707">
        <v>617269772</v>
      </c>
      <c r="K707">
        <v>39681</v>
      </c>
      <c r="L707">
        <v>1</v>
      </c>
      <c r="M707">
        <v>2</v>
      </c>
    </row>
    <row r="708" spans="10:13" x14ac:dyDescent="0.25">
      <c r="J708">
        <v>617269831</v>
      </c>
      <c r="K708">
        <v>24370</v>
      </c>
      <c r="L708">
        <v>1</v>
      </c>
      <c r="M708">
        <v>2</v>
      </c>
    </row>
    <row r="709" spans="10:13" x14ac:dyDescent="0.25">
      <c r="J709">
        <v>617269834</v>
      </c>
      <c r="K709">
        <v>24307</v>
      </c>
      <c r="L709">
        <v>1</v>
      </c>
      <c r="M709">
        <v>2</v>
      </c>
    </row>
    <row r="710" spans="10:13" x14ac:dyDescent="0.25">
      <c r="J710">
        <v>617269838</v>
      </c>
      <c r="K710">
        <v>21297</v>
      </c>
      <c r="L710">
        <v>1</v>
      </c>
      <c r="M710">
        <v>2</v>
      </c>
    </row>
    <row r="711" spans="10:13" x14ac:dyDescent="0.25">
      <c r="J711">
        <v>617271566</v>
      </c>
      <c r="K711">
        <v>37263</v>
      </c>
      <c r="L711">
        <v>1</v>
      </c>
      <c r="M711">
        <v>2</v>
      </c>
    </row>
    <row r="712" spans="10:13" x14ac:dyDescent="0.25">
      <c r="J712">
        <v>617275148</v>
      </c>
      <c r="K712">
        <v>44575</v>
      </c>
      <c r="L712">
        <v>1</v>
      </c>
      <c r="M712">
        <v>2</v>
      </c>
    </row>
    <row r="713" spans="10:13" x14ac:dyDescent="0.25">
      <c r="J713">
        <v>617275152</v>
      </c>
      <c r="K713">
        <v>44575</v>
      </c>
      <c r="L713">
        <v>1</v>
      </c>
      <c r="M713">
        <v>2</v>
      </c>
    </row>
    <row r="714" spans="10:13" x14ac:dyDescent="0.25">
      <c r="J714">
        <v>617275153</v>
      </c>
      <c r="K714">
        <v>37263</v>
      </c>
      <c r="L714">
        <v>2</v>
      </c>
      <c r="M714">
        <v>2</v>
      </c>
    </row>
    <row r="715" spans="10:13" x14ac:dyDescent="0.25">
      <c r="J715">
        <v>617275160</v>
      </c>
      <c r="K715">
        <v>37263</v>
      </c>
      <c r="L715">
        <v>1</v>
      </c>
      <c r="M715">
        <v>2</v>
      </c>
    </row>
    <row r="716" spans="10:13" x14ac:dyDescent="0.25">
      <c r="J716">
        <v>617275163</v>
      </c>
      <c r="K716">
        <v>37263</v>
      </c>
      <c r="L716">
        <v>1</v>
      </c>
      <c r="M716">
        <v>2</v>
      </c>
    </row>
    <row r="717" spans="10:13" x14ac:dyDescent="0.25">
      <c r="J717">
        <v>617284729</v>
      </c>
      <c r="K717">
        <v>37263</v>
      </c>
      <c r="L717">
        <v>1</v>
      </c>
      <c r="M717">
        <v>2</v>
      </c>
    </row>
    <row r="718" spans="10:13" x14ac:dyDescent="0.25">
      <c r="J718">
        <v>617285568</v>
      </c>
      <c r="K718">
        <v>32367</v>
      </c>
      <c r="L718">
        <v>2</v>
      </c>
      <c r="M718">
        <v>4</v>
      </c>
    </row>
    <row r="719" spans="10:13" x14ac:dyDescent="0.25">
      <c r="J719">
        <v>617285576</v>
      </c>
      <c r="K719">
        <v>39681</v>
      </c>
      <c r="L719">
        <v>2</v>
      </c>
      <c r="M719">
        <v>2</v>
      </c>
    </row>
    <row r="720" spans="10:13" x14ac:dyDescent="0.25">
      <c r="J720">
        <v>617285579</v>
      </c>
      <c r="K720">
        <v>39681</v>
      </c>
      <c r="L720">
        <v>1</v>
      </c>
      <c r="M720">
        <v>2</v>
      </c>
    </row>
    <row r="721" spans="10:13" x14ac:dyDescent="0.25">
      <c r="J721">
        <v>617307292</v>
      </c>
      <c r="K721">
        <v>44575</v>
      </c>
      <c r="L721">
        <v>1</v>
      </c>
      <c r="M721">
        <v>2</v>
      </c>
    </row>
    <row r="722" spans="10:13" x14ac:dyDescent="0.25">
      <c r="J722">
        <v>617307296</v>
      </c>
      <c r="K722">
        <v>39681</v>
      </c>
      <c r="L722">
        <v>1</v>
      </c>
      <c r="M722">
        <v>2</v>
      </c>
    </row>
    <row r="723" spans="10:13" x14ac:dyDescent="0.25">
      <c r="J723">
        <v>617307304</v>
      </c>
      <c r="K723">
        <v>44575</v>
      </c>
      <c r="L723">
        <v>1</v>
      </c>
      <c r="M723">
        <v>2</v>
      </c>
    </row>
    <row r="724" spans="10:13" x14ac:dyDescent="0.25">
      <c r="J724">
        <v>617307746</v>
      </c>
      <c r="K724">
        <v>44575</v>
      </c>
      <c r="L724">
        <v>1</v>
      </c>
      <c r="M724">
        <v>2</v>
      </c>
    </row>
    <row r="725" spans="10:13" x14ac:dyDescent="0.25">
      <c r="J725">
        <v>617311614</v>
      </c>
      <c r="K725">
        <v>32367</v>
      </c>
      <c r="L725">
        <v>3</v>
      </c>
      <c r="M725">
        <v>3</v>
      </c>
    </row>
    <row r="726" spans="10:13" x14ac:dyDescent="0.25">
      <c r="J726">
        <v>617323754</v>
      </c>
      <c r="K726">
        <v>44513</v>
      </c>
      <c r="L726">
        <v>1</v>
      </c>
      <c r="M726">
        <v>2</v>
      </c>
    </row>
    <row r="727" spans="10:13" x14ac:dyDescent="0.25">
      <c r="J727">
        <v>617323759</v>
      </c>
      <c r="K727">
        <v>44575</v>
      </c>
      <c r="L727">
        <v>1</v>
      </c>
      <c r="M727">
        <v>2</v>
      </c>
    </row>
    <row r="728" spans="10:13" x14ac:dyDescent="0.25">
      <c r="J728">
        <v>617323772</v>
      </c>
      <c r="K728">
        <v>44575</v>
      </c>
      <c r="L728">
        <v>1</v>
      </c>
      <c r="M728">
        <v>2</v>
      </c>
    </row>
    <row r="729" spans="10:13" x14ac:dyDescent="0.25">
      <c r="J729">
        <v>617346387</v>
      </c>
      <c r="K729">
        <v>44575</v>
      </c>
      <c r="L729">
        <v>1</v>
      </c>
      <c r="M729">
        <v>2</v>
      </c>
    </row>
    <row r="730" spans="10:13" x14ac:dyDescent="0.25">
      <c r="J730">
        <v>617374490</v>
      </c>
      <c r="K730">
        <v>33017</v>
      </c>
      <c r="L730">
        <v>1</v>
      </c>
      <c r="M730">
        <v>2</v>
      </c>
    </row>
    <row r="731" spans="10:13" x14ac:dyDescent="0.25">
      <c r="J731">
        <v>617374496</v>
      </c>
      <c r="K731">
        <v>20124</v>
      </c>
      <c r="L731">
        <v>2</v>
      </c>
      <c r="M731">
        <v>2</v>
      </c>
    </row>
    <row r="732" spans="10:13" x14ac:dyDescent="0.25">
      <c r="J732">
        <v>617374498</v>
      </c>
      <c r="K732">
        <v>31683</v>
      </c>
      <c r="L732">
        <v>1</v>
      </c>
      <c r="M732">
        <v>2</v>
      </c>
    </row>
    <row r="733" spans="10:13" x14ac:dyDescent="0.25">
      <c r="J733">
        <v>617374503</v>
      </c>
      <c r="K733">
        <v>37263</v>
      </c>
      <c r="L733">
        <v>2</v>
      </c>
      <c r="M733">
        <v>2</v>
      </c>
    </row>
    <row r="734" spans="10:13" x14ac:dyDescent="0.25">
      <c r="J734">
        <v>617387653</v>
      </c>
      <c r="K734">
        <v>44575</v>
      </c>
      <c r="L734">
        <v>1</v>
      </c>
      <c r="M734">
        <v>2</v>
      </c>
    </row>
    <row r="735" spans="10:13" x14ac:dyDescent="0.25">
      <c r="J735">
        <v>617389668</v>
      </c>
      <c r="K735">
        <v>33017</v>
      </c>
      <c r="L735">
        <v>1</v>
      </c>
      <c r="M735">
        <v>2</v>
      </c>
    </row>
    <row r="736" spans="10:13" x14ac:dyDescent="0.25">
      <c r="J736">
        <v>617389670</v>
      </c>
      <c r="K736">
        <v>33017</v>
      </c>
      <c r="L736">
        <v>1</v>
      </c>
      <c r="M736">
        <v>2</v>
      </c>
    </row>
    <row r="737" spans="10:13" x14ac:dyDescent="0.25">
      <c r="J737">
        <v>617389676</v>
      </c>
      <c r="K737">
        <v>33017</v>
      </c>
      <c r="L737">
        <v>1</v>
      </c>
      <c r="M737">
        <v>2</v>
      </c>
    </row>
    <row r="738" spans="10:13" x14ac:dyDescent="0.25">
      <c r="J738">
        <v>617389679</v>
      </c>
      <c r="K738">
        <v>24370</v>
      </c>
      <c r="L738">
        <v>1</v>
      </c>
      <c r="M738">
        <v>2</v>
      </c>
    </row>
    <row r="739" spans="10:13" x14ac:dyDescent="0.25">
      <c r="J739">
        <v>617389681</v>
      </c>
      <c r="K739">
        <v>42521</v>
      </c>
      <c r="L739">
        <v>1</v>
      </c>
      <c r="M739">
        <v>2</v>
      </c>
    </row>
    <row r="740" spans="10:13" x14ac:dyDescent="0.25">
      <c r="J740">
        <v>617400305</v>
      </c>
      <c r="K740">
        <v>37263</v>
      </c>
      <c r="L740">
        <v>1</v>
      </c>
      <c r="M740">
        <v>2</v>
      </c>
    </row>
    <row r="741" spans="10:13" x14ac:dyDescent="0.25">
      <c r="J741">
        <v>617400308</v>
      </c>
      <c r="K741">
        <v>37263</v>
      </c>
      <c r="L741">
        <v>1</v>
      </c>
      <c r="M741">
        <v>2</v>
      </c>
    </row>
    <row r="742" spans="10:13" x14ac:dyDescent="0.25">
      <c r="J742">
        <v>617400312</v>
      </c>
      <c r="K742">
        <v>35159</v>
      </c>
      <c r="L742">
        <v>1</v>
      </c>
      <c r="M742">
        <v>2</v>
      </c>
    </row>
    <row r="743" spans="10:13" x14ac:dyDescent="0.25">
      <c r="J743">
        <v>618407324</v>
      </c>
      <c r="K743">
        <v>37263</v>
      </c>
      <c r="L743">
        <v>2</v>
      </c>
      <c r="M743">
        <v>4</v>
      </c>
    </row>
    <row r="744" spans="10:13" x14ac:dyDescent="0.25">
      <c r="J744">
        <v>619051602</v>
      </c>
      <c r="K744">
        <v>44575</v>
      </c>
      <c r="L744">
        <v>1</v>
      </c>
      <c r="M744">
        <v>2</v>
      </c>
    </row>
    <row r="745" spans="10:13" x14ac:dyDescent="0.25">
      <c r="J745">
        <v>619053511</v>
      </c>
      <c r="K745">
        <v>39681</v>
      </c>
      <c r="L745">
        <v>1</v>
      </c>
      <c r="M745">
        <v>2</v>
      </c>
    </row>
    <row r="746" spans="10:13" x14ac:dyDescent="0.25">
      <c r="J746">
        <v>619053516</v>
      </c>
      <c r="K746">
        <v>35071</v>
      </c>
      <c r="L746">
        <v>1</v>
      </c>
      <c r="M746">
        <v>2</v>
      </c>
    </row>
    <row r="747" spans="10:13" x14ac:dyDescent="0.25">
      <c r="J747">
        <v>619053525</v>
      </c>
      <c r="K747">
        <v>39681</v>
      </c>
      <c r="L747">
        <v>1</v>
      </c>
      <c r="M747">
        <v>2</v>
      </c>
    </row>
    <row r="748" spans="10:13" x14ac:dyDescent="0.25">
      <c r="J748">
        <v>619077709</v>
      </c>
      <c r="K748">
        <v>32367</v>
      </c>
      <c r="L748">
        <v>1</v>
      </c>
      <c r="M748">
        <v>2</v>
      </c>
    </row>
    <row r="749" spans="10:13" x14ac:dyDescent="0.25">
      <c r="J749">
        <v>619077981</v>
      </c>
      <c r="K749">
        <v>26788</v>
      </c>
      <c r="L749">
        <v>1</v>
      </c>
      <c r="M749">
        <v>2</v>
      </c>
    </row>
    <row r="750" spans="10:13" x14ac:dyDescent="0.25">
      <c r="J750">
        <v>619077985</v>
      </c>
      <c r="K750">
        <v>44575</v>
      </c>
      <c r="L750">
        <v>1</v>
      </c>
      <c r="M750">
        <v>2</v>
      </c>
    </row>
    <row r="751" spans="10:13" x14ac:dyDescent="0.25">
      <c r="J751">
        <v>619077986</v>
      </c>
      <c r="K751">
        <v>31683</v>
      </c>
      <c r="L751">
        <v>1</v>
      </c>
      <c r="M751">
        <v>2</v>
      </c>
    </row>
    <row r="752" spans="10:13" x14ac:dyDescent="0.25">
      <c r="J752">
        <v>619477319</v>
      </c>
      <c r="K752">
        <v>44575</v>
      </c>
      <c r="L752">
        <v>1</v>
      </c>
      <c r="M752">
        <v>2</v>
      </c>
    </row>
    <row r="753" spans="10:13" x14ac:dyDescent="0.25">
      <c r="J753">
        <v>619613244</v>
      </c>
      <c r="K753">
        <v>35209</v>
      </c>
      <c r="L753">
        <v>1</v>
      </c>
      <c r="M753">
        <v>2</v>
      </c>
    </row>
    <row r="754" spans="10:13" x14ac:dyDescent="0.25">
      <c r="J754">
        <v>619789016</v>
      </c>
      <c r="K754">
        <v>31683</v>
      </c>
      <c r="L754">
        <v>3</v>
      </c>
      <c r="M754">
        <v>3</v>
      </c>
    </row>
    <row r="755" spans="10:13" x14ac:dyDescent="0.25">
      <c r="J755">
        <v>619789021</v>
      </c>
      <c r="K755">
        <v>37213</v>
      </c>
      <c r="L755">
        <v>2</v>
      </c>
      <c r="M755">
        <v>2</v>
      </c>
    </row>
    <row r="756" spans="10:13" x14ac:dyDescent="0.25">
      <c r="J756">
        <v>619789027</v>
      </c>
      <c r="K756">
        <v>37263</v>
      </c>
      <c r="L756">
        <v>1</v>
      </c>
      <c r="M756">
        <v>2</v>
      </c>
    </row>
    <row r="757" spans="10:13" x14ac:dyDescent="0.25">
      <c r="J757">
        <v>619808018</v>
      </c>
      <c r="K757">
        <v>44575</v>
      </c>
      <c r="L757">
        <v>1</v>
      </c>
      <c r="M757">
        <v>2</v>
      </c>
    </row>
    <row r="758" spans="10:13" x14ac:dyDescent="0.25">
      <c r="J758">
        <v>619808019</v>
      </c>
      <c r="K758">
        <v>39681</v>
      </c>
      <c r="L758">
        <v>1</v>
      </c>
      <c r="M758">
        <v>2</v>
      </c>
    </row>
    <row r="759" spans="10:13" x14ac:dyDescent="0.25">
      <c r="J759">
        <v>619808026</v>
      </c>
      <c r="K759">
        <v>44575</v>
      </c>
      <c r="L759">
        <v>1</v>
      </c>
      <c r="M759">
        <v>2</v>
      </c>
    </row>
    <row r="760" spans="10:13" x14ac:dyDescent="0.25">
      <c r="J760">
        <v>619808029</v>
      </c>
      <c r="K760">
        <v>44525</v>
      </c>
      <c r="L760">
        <v>1</v>
      </c>
      <c r="M760">
        <v>2</v>
      </c>
    </row>
    <row r="761" spans="10:13" x14ac:dyDescent="0.25">
      <c r="J761">
        <v>619858571</v>
      </c>
      <c r="K761">
        <v>44575</v>
      </c>
      <c r="L761">
        <v>2</v>
      </c>
      <c r="M761">
        <v>4</v>
      </c>
    </row>
    <row r="762" spans="10:13" x14ac:dyDescent="0.25">
      <c r="J762">
        <v>619858575</v>
      </c>
      <c r="K762">
        <v>44575</v>
      </c>
      <c r="L762">
        <v>2</v>
      </c>
      <c r="M762">
        <v>4</v>
      </c>
    </row>
    <row r="763" spans="10:13" x14ac:dyDescent="0.25">
      <c r="J763">
        <v>619858580</v>
      </c>
      <c r="K763">
        <v>44575</v>
      </c>
      <c r="L763">
        <v>2</v>
      </c>
      <c r="M763">
        <v>4</v>
      </c>
    </row>
    <row r="764" spans="10:13" x14ac:dyDescent="0.25">
      <c r="J764">
        <v>619859246</v>
      </c>
      <c r="K764">
        <v>37263</v>
      </c>
      <c r="L764">
        <v>2</v>
      </c>
      <c r="M764">
        <v>4</v>
      </c>
    </row>
    <row r="765" spans="10:13" x14ac:dyDescent="0.25">
      <c r="J765">
        <v>620073954</v>
      </c>
      <c r="K765">
        <v>32367</v>
      </c>
      <c r="L765">
        <v>1</v>
      </c>
      <c r="M765">
        <v>2</v>
      </c>
    </row>
    <row r="766" spans="10:13" x14ac:dyDescent="0.25">
      <c r="J766">
        <v>620073962</v>
      </c>
      <c r="K766">
        <v>44575</v>
      </c>
      <c r="L766">
        <v>1</v>
      </c>
      <c r="M766">
        <v>2</v>
      </c>
    </row>
    <row r="767" spans="10:13" x14ac:dyDescent="0.25">
      <c r="J767">
        <v>620073966</v>
      </c>
      <c r="K767">
        <v>44575</v>
      </c>
      <c r="L767">
        <v>1</v>
      </c>
      <c r="M767">
        <v>2</v>
      </c>
    </row>
    <row r="768" spans="10:13" x14ac:dyDescent="0.25">
      <c r="J768">
        <v>620165042</v>
      </c>
      <c r="K768">
        <v>24370</v>
      </c>
      <c r="L768">
        <v>2</v>
      </c>
      <c r="M768">
        <v>2</v>
      </c>
    </row>
    <row r="769" spans="10:13" x14ac:dyDescent="0.25">
      <c r="J769">
        <v>620165285</v>
      </c>
      <c r="K769">
        <v>44575</v>
      </c>
      <c r="L769">
        <v>1</v>
      </c>
      <c r="M769">
        <v>2</v>
      </c>
    </row>
    <row r="770" spans="10:13" x14ac:dyDescent="0.25">
      <c r="J770">
        <v>620165826</v>
      </c>
      <c r="K770">
        <v>37263</v>
      </c>
      <c r="L770">
        <v>3</v>
      </c>
      <c r="M770">
        <v>3</v>
      </c>
    </row>
    <row r="771" spans="10:13" x14ac:dyDescent="0.25">
      <c r="J771">
        <v>620165934</v>
      </c>
      <c r="K771">
        <v>37213</v>
      </c>
      <c r="L771">
        <v>3</v>
      </c>
      <c r="M771">
        <v>3</v>
      </c>
    </row>
    <row r="772" spans="10:13" x14ac:dyDescent="0.25">
      <c r="J772">
        <v>620253684</v>
      </c>
      <c r="K772">
        <v>32367</v>
      </c>
      <c r="L772">
        <v>2</v>
      </c>
      <c r="M772">
        <v>4</v>
      </c>
    </row>
    <row r="773" spans="10:13" x14ac:dyDescent="0.25">
      <c r="J773">
        <v>620256188</v>
      </c>
      <c r="K773">
        <v>31683</v>
      </c>
      <c r="L773">
        <v>1</v>
      </c>
      <c r="M773">
        <v>2</v>
      </c>
    </row>
    <row r="774" spans="10:13" x14ac:dyDescent="0.25">
      <c r="J774">
        <v>620259512</v>
      </c>
      <c r="K774">
        <v>28121</v>
      </c>
      <c r="L774">
        <v>1</v>
      </c>
      <c r="M774">
        <v>2</v>
      </c>
    </row>
    <row r="775" spans="10:13" x14ac:dyDescent="0.25">
      <c r="J775">
        <v>620259626</v>
      </c>
      <c r="K775">
        <v>37263</v>
      </c>
      <c r="L775">
        <v>2</v>
      </c>
      <c r="M775">
        <v>4</v>
      </c>
    </row>
    <row r="776" spans="10:13" x14ac:dyDescent="0.25">
      <c r="J776">
        <v>620259787</v>
      </c>
      <c r="K776">
        <v>44575</v>
      </c>
      <c r="L776">
        <v>1</v>
      </c>
      <c r="M776">
        <v>2</v>
      </c>
    </row>
    <row r="777" spans="10:13" x14ac:dyDescent="0.25">
      <c r="J777">
        <v>620261893</v>
      </c>
      <c r="K777">
        <v>24370</v>
      </c>
      <c r="L777">
        <v>2</v>
      </c>
      <c r="M777">
        <v>4</v>
      </c>
    </row>
    <row r="778" spans="10:13" x14ac:dyDescent="0.25">
      <c r="J778">
        <v>620280451</v>
      </c>
      <c r="K778">
        <v>39681</v>
      </c>
      <c r="L778">
        <v>2</v>
      </c>
      <c r="M778">
        <v>2</v>
      </c>
    </row>
    <row r="779" spans="10:13" x14ac:dyDescent="0.25">
      <c r="J779">
        <v>620288844</v>
      </c>
      <c r="K779">
        <v>39681</v>
      </c>
      <c r="L779">
        <v>1</v>
      </c>
      <c r="M779">
        <v>2</v>
      </c>
    </row>
    <row r="780" spans="10:13" x14ac:dyDescent="0.25">
      <c r="J780">
        <v>620335793</v>
      </c>
      <c r="K780">
        <v>37263</v>
      </c>
      <c r="L780">
        <v>1</v>
      </c>
      <c r="M780">
        <v>2</v>
      </c>
    </row>
    <row r="781" spans="10:13" x14ac:dyDescent="0.25">
      <c r="J781">
        <v>620338248</v>
      </c>
      <c r="K781">
        <v>39681</v>
      </c>
      <c r="L781">
        <v>1</v>
      </c>
      <c r="M781">
        <v>2</v>
      </c>
    </row>
    <row r="782" spans="10:13" x14ac:dyDescent="0.25">
      <c r="J782">
        <v>620343467</v>
      </c>
      <c r="K782">
        <v>24370</v>
      </c>
      <c r="L782">
        <v>2</v>
      </c>
      <c r="M782">
        <v>2</v>
      </c>
    </row>
    <row r="783" spans="10:13" x14ac:dyDescent="0.25">
      <c r="J783">
        <v>620350213</v>
      </c>
      <c r="K783">
        <v>37263</v>
      </c>
      <c r="L783">
        <v>1</v>
      </c>
      <c r="M783">
        <v>2</v>
      </c>
    </row>
    <row r="784" spans="10:13" x14ac:dyDescent="0.25">
      <c r="J784">
        <v>620350467</v>
      </c>
      <c r="K784">
        <v>30313</v>
      </c>
      <c r="L784">
        <v>2</v>
      </c>
      <c r="M784">
        <v>4</v>
      </c>
    </row>
    <row r="785" spans="10:13" x14ac:dyDescent="0.25">
      <c r="J785">
        <v>620352485</v>
      </c>
      <c r="K785">
        <v>32367</v>
      </c>
      <c r="L785">
        <v>1</v>
      </c>
      <c r="M785">
        <v>2</v>
      </c>
    </row>
    <row r="786" spans="10:13" x14ac:dyDescent="0.25">
      <c r="J786">
        <v>620353088</v>
      </c>
      <c r="K786">
        <v>39681</v>
      </c>
      <c r="L786">
        <v>1</v>
      </c>
      <c r="M786">
        <v>2</v>
      </c>
    </row>
    <row r="787" spans="10:13" x14ac:dyDescent="0.25">
      <c r="J787">
        <v>620398983</v>
      </c>
      <c r="K787">
        <v>44525</v>
      </c>
      <c r="L787">
        <v>1</v>
      </c>
      <c r="M787">
        <v>2</v>
      </c>
    </row>
    <row r="788" spans="10:13" x14ac:dyDescent="0.25">
      <c r="J788">
        <v>620438281</v>
      </c>
      <c r="K788">
        <v>26877</v>
      </c>
      <c r="L788">
        <v>1</v>
      </c>
      <c r="M788">
        <v>2</v>
      </c>
    </row>
    <row r="789" spans="10:13" x14ac:dyDescent="0.25">
      <c r="J789">
        <v>620440833</v>
      </c>
      <c r="K789">
        <v>44575</v>
      </c>
      <c r="L789">
        <v>2</v>
      </c>
      <c r="M789">
        <v>4</v>
      </c>
    </row>
    <row r="790" spans="10:13" x14ac:dyDescent="0.25">
      <c r="J790">
        <v>620443701</v>
      </c>
      <c r="K790">
        <v>33017</v>
      </c>
      <c r="L790">
        <v>1</v>
      </c>
      <c r="M790">
        <v>2</v>
      </c>
    </row>
    <row r="791" spans="10:13" x14ac:dyDescent="0.25">
      <c r="J791">
        <v>620446013</v>
      </c>
      <c r="K791">
        <v>37263</v>
      </c>
      <c r="L791">
        <v>4</v>
      </c>
      <c r="M791">
        <v>4</v>
      </c>
    </row>
    <row r="792" spans="10:13" x14ac:dyDescent="0.25">
      <c r="J792">
        <v>620446243</v>
      </c>
      <c r="K792">
        <v>24370</v>
      </c>
      <c r="L792">
        <v>2</v>
      </c>
      <c r="M792">
        <v>2</v>
      </c>
    </row>
    <row r="793" spans="10:13" x14ac:dyDescent="0.25">
      <c r="J793">
        <v>620447357</v>
      </c>
      <c r="K793">
        <v>37263</v>
      </c>
      <c r="L793">
        <v>1</v>
      </c>
      <c r="M793">
        <v>2</v>
      </c>
    </row>
    <row r="794" spans="10:13" x14ac:dyDescent="0.25">
      <c r="J794">
        <v>620447520</v>
      </c>
      <c r="K794">
        <v>39681</v>
      </c>
      <c r="L794">
        <v>1</v>
      </c>
      <c r="M794">
        <v>2</v>
      </c>
    </row>
    <row r="795" spans="10:13" x14ac:dyDescent="0.25">
      <c r="J795">
        <v>620447853</v>
      </c>
      <c r="K795">
        <v>37213</v>
      </c>
      <c r="L795">
        <v>1</v>
      </c>
      <c r="M795">
        <v>2</v>
      </c>
    </row>
    <row r="796" spans="10:13" x14ac:dyDescent="0.25">
      <c r="J796">
        <v>620449048</v>
      </c>
      <c r="K796">
        <v>32367</v>
      </c>
      <c r="L796">
        <v>1</v>
      </c>
      <c r="M796">
        <v>2</v>
      </c>
    </row>
    <row r="797" spans="10:13" x14ac:dyDescent="0.25">
      <c r="J797">
        <v>620465841</v>
      </c>
      <c r="K797">
        <v>32367</v>
      </c>
      <c r="L797">
        <v>1</v>
      </c>
      <c r="M797">
        <v>2</v>
      </c>
    </row>
    <row r="798" spans="10:13" x14ac:dyDescent="0.25">
      <c r="J798">
        <v>620465895</v>
      </c>
      <c r="K798">
        <v>28121</v>
      </c>
      <c r="L798">
        <v>1</v>
      </c>
      <c r="M798">
        <v>2</v>
      </c>
    </row>
    <row r="799" spans="10:13" x14ac:dyDescent="0.25">
      <c r="J799">
        <v>620512022</v>
      </c>
      <c r="K799">
        <v>24370</v>
      </c>
      <c r="L799">
        <v>1</v>
      </c>
      <c r="M799">
        <v>2</v>
      </c>
    </row>
    <row r="800" spans="10:13" x14ac:dyDescent="0.25">
      <c r="J800">
        <v>620529177</v>
      </c>
      <c r="K800">
        <v>44575</v>
      </c>
      <c r="L800">
        <v>1</v>
      </c>
      <c r="M800">
        <v>2</v>
      </c>
    </row>
    <row r="801" spans="10:13" x14ac:dyDescent="0.25">
      <c r="J801">
        <v>620533185</v>
      </c>
      <c r="K801">
        <v>37263</v>
      </c>
      <c r="L801">
        <v>1</v>
      </c>
      <c r="M801">
        <v>2</v>
      </c>
    </row>
    <row r="802" spans="10:13" x14ac:dyDescent="0.25">
      <c r="J802">
        <v>620534642</v>
      </c>
      <c r="K802">
        <v>35209</v>
      </c>
      <c r="L802">
        <v>3</v>
      </c>
      <c r="M802">
        <v>3</v>
      </c>
    </row>
    <row r="803" spans="10:13" x14ac:dyDescent="0.25">
      <c r="J803">
        <v>620535430</v>
      </c>
      <c r="K803">
        <v>34190</v>
      </c>
      <c r="L803">
        <v>1</v>
      </c>
      <c r="M803">
        <v>2</v>
      </c>
    </row>
    <row r="804" spans="10:13" x14ac:dyDescent="0.25">
      <c r="J804">
        <v>620536564</v>
      </c>
      <c r="K804">
        <v>35209</v>
      </c>
      <c r="L804">
        <v>3</v>
      </c>
      <c r="M804">
        <v>3</v>
      </c>
    </row>
    <row r="805" spans="10:13" x14ac:dyDescent="0.25">
      <c r="J805">
        <v>620537829</v>
      </c>
      <c r="K805">
        <v>37263</v>
      </c>
      <c r="L805">
        <v>1</v>
      </c>
      <c r="M805">
        <v>2</v>
      </c>
    </row>
    <row r="806" spans="10:13" x14ac:dyDescent="0.25">
      <c r="J806">
        <v>620602160</v>
      </c>
      <c r="K806">
        <v>37263</v>
      </c>
      <c r="L806">
        <v>2</v>
      </c>
      <c r="M806">
        <v>4</v>
      </c>
    </row>
    <row r="807" spans="10:13" x14ac:dyDescent="0.25">
      <c r="J807">
        <v>620603226</v>
      </c>
      <c r="K807">
        <v>44575</v>
      </c>
      <c r="L807">
        <v>1</v>
      </c>
      <c r="M807">
        <v>2</v>
      </c>
    </row>
    <row r="808" spans="10:13" x14ac:dyDescent="0.25">
      <c r="J808">
        <v>620605567</v>
      </c>
      <c r="K808">
        <v>24823</v>
      </c>
      <c r="L808">
        <v>1</v>
      </c>
      <c r="M808">
        <v>2</v>
      </c>
    </row>
    <row r="809" spans="10:13" x14ac:dyDescent="0.25">
      <c r="J809">
        <v>620609305</v>
      </c>
      <c r="K809">
        <v>44525</v>
      </c>
      <c r="L809">
        <v>1</v>
      </c>
      <c r="M809">
        <v>2</v>
      </c>
    </row>
    <row r="810" spans="10:13" x14ac:dyDescent="0.25">
      <c r="J810">
        <v>620609312</v>
      </c>
      <c r="K810">
        <v>39681</v>
      </c>
      <c r="L810">
        <v>1</v>
      </c>
      <c r="M810">
        <v>2</v>
      </c>
    </row>
    <row r="811" spans="10:13" x14ac:dyDescent="0.25">
      <c r="J811">
        <v>620609538</v>
      </c>
      <c r="K811">
        <v>39681</v>
      </c>
      <c r="L811">
        <v>1</v>
      </c>
      <c r="M811">
        <v>2</v>
      </c>
    </row>
    <row r="812" spans="10:13" x14ac:dyDescent="0.25">
      <c r="J812">
        <v>620609812</v>
      </c>
      <c r="K812">
        <v>39681</v>
      </c>
      <c r="L812">
        <v>1</v>
      </c>
      <c r="M812">
        <v>2</v>
      </c>
    </row>
    <row r="813" spans="10:13" x14ac:dyDescent="0.25">
      <c r="J813">
        <v>620618046</v>
      </c>
      <c r="K813">
        <v>37263</v>
      </c>
      <c r="L813">
        <v>2</v>
      </c>
      <c r="M813">
        <v>4</v>
      </c>
    </row>
    <row r="814" spans="10:13" x14ac:dyDescent="0.25">
      <c r="J814">
        <v>620622437</v>
      </c>
      <c r="K814">
        <v>39681</v>
      </c>
      <c r="L814">
        <v>2</v>
      </c>
      <c r="M814">
        <v>4</v>
      </c>
    </row>
    <row r="815" spans="10:13" x14ac:dyDescent="0.25">
      <c r="J815">
        <v>620633043</v>
      </c>
      <c r="K815">
        <v>34190</v>
      </c>
      <c r="L815">
        <v>1</v>
      </c>
      <c r="M815">
        <v>2</v>
      </c>
    </row>
    <row r="816" spans="10:13" x14ac:dyDescent="0.25">
      <c r="J816">
        <v>620664035</v>
      </c>
      <c r="K816">
        <v>44575</v>
      </c>
      <c r="L816">
        <v>1</v>
      </c>
      <c r="M816">
        <v>2</v>
      </c>
    </row>
    <row r="817" spans="10:13" x14ac:dyDescent="0.25">
      <c r="J817">
        <v>620664043</v>
      </c>
      <c r="K817">
        <v>32367</v>
      </c>
      <c r="L817">
        <v>2</v>
      </c>
      <c r="M817">
        <v>4</v>
      </c>
    </row>
    <row r="818" spans="10:13" x14ac:dyDescent="0.25">
      <c r="J818">
        <v>620668051</v>
      </c>
      <c r="K818">
        <v>39681</v>
      </c>
      <c r="L818">
        <v>4</v>
      </c>
      <c r="M818">
        <v>4</v>
      </c>
    </row>
    <row r="819" spans="10:13" x14ac:dyDescent="0.25">
      <c r="J819">
        <v>620669442</v>
      </c>
      <c r="K819">
        <v>44525</v>
      </c>
      <c r="L819">
        <v>1</v>
      </c>
      <c r="M819">
        <v>2</v>
      </c>
    </row>
    <row r="820" spans="10:13" x14ac:dyDescent="0.25">
      <c r="J820">
        <v>620673536</v>
      </c>
      <c r="K820">
        <v>37263</v>
      </c>
      <c r="L820">
        <v>1</v>
      </c>
      <c r="M820">
        <v>2</v>
      </c>
    </row>
    <row r="821" spans="10:13" x14ac:dyDescent="0.25">
      <c r="J821">
        <v>620677020</v>
      </c>
      <c r="K821">
        <v>37263</v>
      </c>
      <c r="L821">
        <v>2</v>
      </c>
      <c r="M821">
        <v>4</v>
      </c>
    </row>
    <row r="822" spans="10:13" x14ac:dyDescent="0.25">
      <c r="J822">
        <v>620679913</v>
      </c>
      <c r="K822">
        <v>24370</v>
      </c>
      <c r="L822">
        <v>1</v>
      </c>
      <c r="M822">
        <v>2</v>
      </c>
    </row>
    <row r="823" spans="10:13" x14ac:dyDescent="0.25">
      <c r="J823">
        <v>620680375</v>
      </c>
      <c r="K823">
        <v>20124</v>
      </c>
      <c r="L823">
        <v>1</v>
      </c>
      <c r="M823">
        <v>2</v>
      </c>
    </row>
    <row r="824" spans="10:13" x14ac:dyDescent="0.25">
      <c r="J824">
        <v>620680391</v>
      </c>
      <c r="K824">
        <v>24307</v>
      </c>
      <c r="L824">
        <v>1</v>
      </c>
      <c r="M824">
        <v>2</v>
      </c>
    </row>
    <row r="825" spans="10:13" x14ac:dyDescent="0.25">
      <c r="J825">
        <v>620680481</v>
      </c>
      <c r="K825">
        <v>33017</v>
      </c>
      <c r="L825">
        <v>2</v>
      </c>
      <c r="M825">
        <v>4</v>
      </c>
    </row>
    <row r="826" spans="10:13" x14ac:dyDescent="0.25">
      <c r="J826">
        <v>620719078</v>
      </c>
      <c r="K826">
        <v>24370</v>
      </c>
      <c r="L826">
        <v>1</v>
      </c>
      <c r="M826">
        <v>2</v>
      </c>
    </row>
    <row r="827" spans="10:13" x14ac:dyDescent="0.25">
      <c r="J827">
        <v>620719410</v>
      </c>
      <c r="K827">
        <v>37263</v>
      </c>
      <c r="L827">
        <v>2</v>
      </c>
      <c r="M827">
        <v>4</v>
      </c>
    </row>
    <row r="828" spans="10:13" x14ac:dyDescent="0.25">
      <c r="J828">
        <v>620720357</v>
      </c>
      <c r="K828">
        <v>39681</v>
      </c>
      <c r="L828">
        <v>1</v>
      </c>
      <c r="M828">
        <v>2</v>
      </c>
    </row>
    <row r="829" spans="10:13" x14ac:dyDescent="0.25">
      <c r="J829">
        <v>620720387</v>
      </c>
      <c r="K829">
        <v>44575</v>
      </c>
      <c r="L829">
        <v>2</v>
      </c>
      <c r="M829">
        <v>2</v>
      </c>
    </row>
    <row r="830" spans="10:13" x14ac:dyDescent="0.25">
      <c r="J830">
        <v>620723224</v>
      </c>
      <c r="K830">
        <v>32367</v>
      </c>
      <c r="L830">
        <v>1</v>
      </c>
      <c r="M830">
        <v>2</v>
      </c>
    </row>
    <row r="831" spans="10:13" x14ac:dyDescent="0.25">
      <c r="J831">
        <v>620723336</v>
      </c>
      <c r="K831">
        <v>37263</v>
      </c>
      <c r="L831">
        <v>1</v>
      </c>
      <c r="M831">
        <v>2</v>
      </c>
    </row>
    <row r="832" spans="10:13" x14ac:dyDescent="0.25">
      <c r="J832">
        <v>620723352</v>
      </c>
      <c r="K832">
        <v>35209</v>
      </c>
      <c r="L832">
        <v>1</v>
      </c>
      <c r="M832">
        <v>2</v>
      </c>
    </row>
    <row r="833" spans="10:13" x14ac:dyDescent="0.25">
      <c r="J833">
        <v>620723417</v>
      </c>
      <c r="K833">
        <v>37263</v>
      </c>
      <c r="L833">
        <v>2</v>
      </c>
      <c r="M833">
        <v>4</v>
      </c>
    </row>
    <row r="834" spans="10:13" x14ac:dyDescent="0.25">
      <c r="J834">
        <v>620756686</v>
      </c>
      <c r="K834">
        <v>39681</v>
      </c>
      <c r="L834">
        <v>2</v>
      </c>
      <c r="M834">
        <v>2</v>
      </c>
    </row>
    <row r="835" spans="10:13" x14ac:dyDescent="0.25">
      <c r="J835">
        <v>620757438</v>
      </c>
      <c r="K835">
        <v>44575</v>
      </c>
      <c r="L835">
        <v>2</v>
      </c>
      <c r="M835">
        <v>4</v>
      </c>
    </row>
    <row r="836" spans="10:13" x14ac:dyDescent="0.25">
      <c r="J836">
        <v>620762676</v>
      </c>
      <c r="K836">
        <v>44575</v>
      </c>
      <c r="L836">
        <v>1</v>
      </c>
      <c r="M836">
        <v>2</v>
      </c>
    </row>
    <row r="837" spans="10:13" x14ac:dyDescent="0.25">
      <c r="J837">
        <v>620766404</v>
      </c>
      <c r="K837">
        <v>37263</v>
      </c>
      <c r="L837">
        <v>2</v>
      </c>
      <c r="M837">
        <v>4</v>
      </c>
    </row>
    <row r="838" spans="10:13" x14ac:dyDescent="0.25">
      <c r="J838">
        <v>620768699</v>
      </c>
      <c r="K838">
        <v>35209</v>
      </c>
      <c r="L838">
        <v>1</v>
      </c>
      <c r="M838">
        <v>2</v>
      </c>
    </row>
    <row r="839" spans="10:13" x14ac:dyDescent="0.25">
      <c r="J839">
        <v>620768816</v>
      </c>
      <c r="K839">
        <v>39681</v>
      </c>
      <c r="L839">
        <v>4</v>
      </c>
      <c r="M839">
        <v>4</v>
      </c>
    </row>
    <row r="840" spans="10:13" x14ac:dyDescent="0.25">
      <c r="J840">
        <v>620770819</v>
      </c>
      <c r="K840">
        <v>28121</v>
      </c>
      <c r="L840">
        <v>1</v>
      </c>
      <c r="M840">
        <v>2</v>
      </c>
    </row>
    <row r="841" spans="10:13" x14ac:dyDescent="0.25">
      <c r="J841">
        <v>620778122</v>
      </c>
      <c r="K841">
        <v>44575</v>
      </c>
      <c r="L841">
        <v>2</v>
      </c>
      <c r="M841">
        <v>4</v>
      </c>
    </row>
    <row r="842" spans="10:13" x14ac:dyDescent="0.25">
      <c r="J842">
        <v>620783666</v>
      </c>
      <c r="K842">
        <v>37263</v>
      </c>
      <c r="L842">
        <v>1</v>
      </c>
      <c r="M842">
        <v>2</v>
      </c>
    </row>
    <row r="843" spans="10:13" x14ac:dyDescent="0.25">
      <c r="J843">
        <v>620788351</v>
      </c>
      <c r="K843">
        <v>37263</v>
      </c>
      <c r="L843">
        <v>1</v>
      </c>
      <c r="M843">
        <v>2</v>
      </c>
    </row>
    <row r="844" spans="10:13" x14ac:dyDescent="0.25">
      <c r="J844">
        <v>620788535</v>
      </c>
      <c r="K844">
        <v>35209</v>
      </c>
      <c r="L844">
        <v>2</v>
      </c>
      <c r="M844">
        <v>4</v>
      </c>
    </row>
    <row r="845" spans="10:13" x14ac:dyDescent="0.25">
      <c r="J845">
        <v>620836432</v>
      </c>
      <c r="K845">
        <v>44575</v>
      </c>
      <c r="L845">
        <v>1</v>
      </c>
      <c r="M845">
        <v>2</v>
      </c>
    </row>
    <row r="846" spans="10:13" x14ac:dyDescent="0.25">
      <c r="J846">
        <v>620861081</v>
      </c>
      <c r="K846">
        <v>37263</v>
      </c>
      <c r="L846">
        <v>1</v>
      </c>
      <c r="M846">
        <v>2</v>
      </c>
    </row>
    <row r="847" spans="10:13" x14ac:dyDescent="0.25">
      <c r="J847">
        <v>620865590</v>
      </c>
      <c r="K847">
        <v>44513</v>
      </c>
      <c r="L847">
        <v>1</v>
      </c>
      <c r="M847">
        <v>2</v>
      </c>
    </row>
  </sheetData>
  <pageMargins left="0.7" right="0.7" top="0.75" bottom="0.75" header="0.3" footer="0.3"/>
  <pageSetup paperSize="9" orientation="portrait" horizontalDpi="300" verticalDpi="30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1009"/>
  <sheetViews>
    <sheetView topLeftCell="K1" workbookViewId="0">
      <selection activeCell="Z2" sqref="Z2:AC14"/>
    </sheetView>
  </sheetViews>
  <sheetFormatPr baseColWidth="10" defaultColWidth="11.42578125" defaultRowHeight="15" x14ac:dyDescent="0.25"/>
  <cols>
    <col min="12" max="12" width="12.5703125" customWidth="1"/>
    <col min="13" max="13" width="8.28515625" customWidth="1"/>
    <col min="14" max="14" width="24.42578125" customWidth="1"/>
    <col min="16" max="16" width="12.5703125" customWidth="1"/>
    <col min="17" max="17" width="8" customWidth="1"/>
    <col min="18" max="18" width="4.7109375" customWidth="1"/>
    <col min="19" max="19" width="11" customWidth="1"/>
    <col min="20" max="20" width="12.5703125" bestFit="1" customWidth="1"/>
    <col min="26" max="26" width="12.42578125" customWidth="1"/>
    <col min="27" max="27" width="22.42578125" customWidth="1"/>
    <col min="28" max="28" width="6.42578125" customWidth="1"/>
    <col min="29" max="29" width="12.5703125" customWidth="1"/>
    <col min="30" max="30" width="12.5703125" bestFit="1" customWidth="1"/>
  </cols>
  <sheetData>
    <row r="1" spans="1:29" x14ac:dyDescent="0.25">
      <c r="A1" t="s">
        <v>45</v>
      </c>
      <c r="B1" t="s">
        <v>46</v>
      </c>
      <c r="C1" t="s">
        <v>10</v>
      </c>
      <c r="D1" t="s">
        <v>112</v>
      </c>
      <c r="E1" t="s">
        <v>109</v>
      </c>
      <c r="G1" t="s">
        <v>45</v>
      </c>
      <c r="H1" t="s">
        <v>247</v>
      </c>
      <c r="I1" t="s">
        <v>111</v>
      </c>
      <c r="J1" t="s">
        <v>109</v>
      </c>
      <c r="L1" s="3" t="s">
        <v>109</v>
      </c>
      <c r="M1" t="s">
        <v>61</v>
      </c>
      <c r="N1" t="s">
        <v>253</v>
      </c>
      <c r="P1" s="3" t="s">
        <v>109</v>
      </c>
      <c r="Q1" t="s">
        <v>55</v>
      </c>
      <c r="S1" s="13">
        <f>SUMPRODUCT(S3:S17,T3:T17)/T1</f>
        <v>2.9801587301587302</v>
      </c>
      <c r="T1">
        <f>SUM(T3:T17)</f>
        <v>1008</v>
      </c>
      <c r="U1">
        <f>SUM(U3:U17)</f>
        <v>84</v>
      </c>
      <c r="V1" s="14">
        <f>U1/T1</f>
        <v>8.3333333333333329E-2</v>
      </c>
      <c r="W1" s="14">
        <f>V1/S1</f>
        <v>2.7962716378162448E-2</v>
      </c>
      <c r="X1" s="18">
        <f>SUMPRODUCT(T3:T13,X3:X13)/T1</f>
        <v>3.8426796626984125</v>
      </c>
      <c r="Z1" s="3" t="s">
        <v>55</v>
      </c>
      <c r="AA1" s="3" t="s">
        <v>19</v>
      </c>
    </row>
    <row r="2" spans="1:29" x14ac:dyDescent="0.25">
      <c r="A2">
        <v>617268207</v>
      </c>
      <c r="B2">
        <v>9</v>
      </c>
      <c r="C2" t="s">
        <v>4</v>
      </c>
      <c r="D2">
        <v>4</v>
      </c>
      <c r="E2">
        <v>8</v>
      </c>
      <c r="G2">
        <v>10765472</v>
      </c>
      <c r="H2" s="38">
        <v>39189</v>
      </c>
      <c r="I2">
        <v>1</v>
      </c>
      <c r="J2">
        <v>2</v>
      </c>
      <c r="L2" s="4">
        <v>2</v>
      </c>
      <c r="M2" s="5">
        <v>592</v>
      </c>
      <c r="N2" s="13">
        <v>37929.048986486487</v>
      </c>
      <c r="P2" s="4">
        <v>2</v>
      </c>
      <c r="Q2" s="5">
        <v>23</v>
      </c>
      <c r="S2" s="8" t="s">
        <v>109</v>
      </c>
      <c r="T2" s="8" t="s">
        <v>61</v>
      </c>
      <c r="U2" s="8" t="s">
        <v>55</v>
      </c>
      <c r="V2" s="8" t="s">
        <v>22</v>
      </c>
      <c r="W2" s="8" t="s">
        <v>110</v>
      </c>
      <c r="X2" s="8" t="s">
        <v>89</v>
      </c>
      <c r="Z2" s="3" t="s">
        <v>112</v>
      </c>
      <c r="AA2" t="s">
        <v>4</v>
      </c>
      <c r="AB2" t="s">
        <v>6</v>
      </c>
      <c r="AC2" t="s">
        <v>22</v>
      </c>
    </row>
    <row r="3" spans="1:29" x14ac:dyDescent="0.25">
      <c r="A3">
        <v>617268207</v>
      </c>
      <c r="B3">
        <v>80</v>
      </c>
      <c r="C3" t="s">
        <v>4</v>
      </c>
      <c r="D3">
        <v>5</v>
      </c>
      <c r="E3">
        <v>8</v>
      </c>
      <c r="G3">
        <v>10765933</v>
      </c>
      <c r="H3" s="38">
        <v>37046</v>
      </c>
      <c r="I3">
        <v>1</v>
      </c>
      <c r="J3">
        <v>2</v>
      </c>
      <c r="L3" s="4">
        <v>3</v>
      </c>
      <c r="M3" s="5">
        <v>63</v>
      </c>
      <c r="N3" s="13">
        <v>38369.984126984127</v>
      </c>
      <c r="P3" s="4">
        <v>3</v>
      </c>
      <c r="Q3" s="5">
        <v>8</v>
      </c>
      <c r="S3">
        <v>2</v>
      </c>
      <c r="T3">
        <f>VLOOKUP(S3,$L$2:$M$15,2,FALSE)</f>
        <v>592</v>
      </c>
      <c r="U3">
        <f>VLOOKUP(S3,$P$2:$Q$15,2,FALSE)</f>
        <v>23</v>
      </c>
      <c r="V3" s="14">
        <f>U3/T3</f>
        <v>3.885135135135135E-2</v>
      </c>
      <c r="W3" s="14">
        <f>V3/S3</f>
        <v>1.9425675675675675E-2</v>
      </c>
      <c r="X3" s="18">
        <f>VLOOKUP(S3,$L$2:$N$15,3,FALSE)/10000</f>
        <v>3.7929048986486489</v>
      </c>
      <c r="Z3" s="4">
        <v>2</v>
      </c>
      <c r="AA3" s="5"/>
      <c r="AB3" s="5">
        <v>2</v>
      </c>
      <c r="AC3" s="13">
        <f>AA3/(AA3+AB3)</f>
        <v>0</v>
      </c>
    </row>
    <row r="4" spans="1:29" x14ac:dyDescent="0.25">
      <c r="A4">
        <v>11211272</v>
      </c>
      <c r="B4">
        <v>48</v>
      </c>
      <c r="C4" t="s">
        <v>4</v>
      </c>
      <c r="D4">
        <v>5</v>
      </c>
      <c r="G4">
        <v>10910050</v>
      </c>
      <c r="H4" s="38">
        <v>35192</v>
      </c>
      <c r="I4">
        <v>1</v>
      </c>
      <c r="J4">
        <v>2</v>
      </c>
      <c r="L4" s="4">
        <v>4</v>
      </c>
      <c r="M4" s="5">
        <v>244</v>
      </c>
      <c r="N4" s="13">
        <v>39334.893442622953</v>
      </c>
      <c r="P4" s="4">
        <v>4</v>
      </c>
      <c r="Q4" s="5">
        <v>35</v>
      </c>
      <c r="S4">
        <v>3</v>
      </c>
      <c r="T4">
        <f t="shared" ref="T4:T17" si="0">VLOOKUP(S4,$L$2:$M$15,2,FALSE)</f>
        <v>63</v>
      </c>
      <c r="U4">
        <f t="shared" ref="U4:U17" si="1">VLOOKUP(S4,$P$2:$Q$15,2,FALSE)</f>
        <v>8</v>
      </c>
      <c r="V4" s="14">
        <f t="shared" ref="V4:V17" si="2">U4/T4</f>
        <v>0.12698412698412698</v>
      </c>
      <c r="W4" s="14">
        <f t="shared" ref="W4:W17" si="3">V4/S4</f>
        <v>4.2328042328042326E-2</v>
      </c>
      <c r="X4" s="18">
        <f t="shared" ref="X4:X17" si="4">VLOOKUP(S4,$L$2:$N$15,3,FALSE)/10000</f>
        <v>3.8369984126984127</v>
      </c>
      <c r="Z4" s="4">
        <v>3</v>
      </c>
      <c r="AA4" s="5">
        <v>4</v>
      </c>
      <c r="AB4" s="5">
        <v>6</v>
      </c>
      <c r="AC4" s="13">
        <f t="shared" ref="AC4:AC14" si="5">AA4/(AA4+AB4)</f>
        <v>0.4</v>
      </c>
    </row>
    <row r="5" spans="1:29" x14ac:dyDescent="0.25">
      <c r="A5">
        <v>11223696</v>
      </c>
      <c r="B5">
        <v>25</v>
      </c>
      <c r="C5" t="s">
        <v>4</v>
      </c>
      <c r="D5">
        <v>5</v>
      </c>
      <c r="E5">
        <v>4</v>
      </c>
      <c r="G5">
        <v>10910072</v>
      </c>
      <c r="H5" s="38">
        <v>39100</v>
      </c>
      <c r="I5">
        <v>1</v>
      </c>
      <c r="J5">
        <v>2</v>
      </c>
      <c r="L5" s="4">
        <v>5</v>
      </c>
      <c r="M5" s="5">
        <v>17</v>
      </c>
      <c r="N5" s="13">
        <v>38449.411764705881</v>
      </c>
      <c r="P5" s="4">
        <v>5</v>
      </c>
      <c r="Q5" s="5">
        <v>3</v>
      </c>
      <c r="S5">
        <v>4</v>
      </c>
      <c r="T5">
        <f t="shared" si="0"/>
        <v>244</v>
      </c>
      <c r="U5">
        <f t="shared" si="1"/>
        <v>35</v>
      </c>
      <c r="V5" s="14">
        <f t="shared" si="2"/>
        <v>0.14344262295081966</v>
      </c>
      <c r="W5" s="14">
        <f t="shared" si="3"/>
        <v>3.5860655737704916E-2</v>
      </c>
      <c r="X5" s="18">
        <f t="shared" si="4"/>
        <v>3.9334893442622954</v>
      </c>
      <c r="Z5" s="4">
        <v>4</v>
      </c>
      <c r="AA5" s="5">
        <v>4</v>
      </c>
      <c r="AB5" s="5">
        <v>5</v>
      </c>
      <c r="AC5" s="13">
        <f t="shared" si="5"/>
        <v>0.44444444444444442</v>
      </c>
    </row>
    <row r="6" spans="1:29" x14ac:dyDescent="0.25">
      <c r="A6">
        <v>11224319</v>
      </c>
      <c r="B6">
        <v>33</v>
      </c>
      <c r="C6" t="s">
        <v>6</v>
      </c>
      <c r="D6">
        <v>5</v>
      </c>
      <c r="E6">
        <v>4</v>
      </c>
      <c r="G6">
        <v>10910084</v>
      </c>
      <c r="H6" s="38">
        <v>35192</v>
      </c>
      <c r="I6">
        <v>1</v>
      </c>
      <c r="J6">
        <v>2</v>
      </c>
      <c r="L6" s="4">
        <v>6</v>
      </c>
      <c r="M6" s="5">
        <v>88</v>
      </c>
      <c r="N6" s="13">
        <v>39334.272727272728</v>
      </c>
      <c r="P6" s="4">
        <v>6</v>
      </c>
      <c r="Q6" s="5">
        <v>13</v>
      </c>
      <c r="S6">
        <v>5</v>
      </c>
      <c r="T6">
        <f t="shared" si="0"/>
        <v>17</v>
      </c>
      <c r="U6">
        <f t="shared" si="1"/>
        <v>3</v>
      </c>
      <c r="V6" s="14">
        <f t="shared" si="2"/>
        <v>0.17647058823529413</v>
      </c>
      <c r="W6" s="14">
        <f t="shared" si="3"/>
        <v>3.5294117647058823E-2</v>
      </c>
      <c r="X6" s="18">
        <f t="shared" si="4"/>
        <v>3.8449411764705883</v>
      </c>
      <c r="Z6" s="4">
        <v>5</v>
      </c>
      <c r="AA6" s="5">
        <v>4</v>
      </c>
      <c r="AB6" s="5">
        <v>5</v>
      </c>
      <c r="AC6" s="13">
        <f t="shared" si="5"/>
        <v>0.44444444444444442</v>
      </c>
    </row>
    <row r="7" spans="1:29" x14ac:dyDescent="0.25">
      <c r="A7">
        <v>620071844</v>
      </c>
      <c r="B7">
        <v>29</v>
      </c>
      <c r="C7" t="s">
        <v>4</v>
      </c>
      <c r="D7">
        <v>8</v>
      </c>
      <c r="E7">
        <v>3</v>
      </c>
      <c r="G7">
        <v>10910085</v>
      </c>
      <c r="H7" s="38">
        <v>29867</v>
      </c>
      <c r="I7">
        <v>1</v>
      </c>
      <c r="J7">
        <v>2</v>
      </c>
      <c r="L7" s="4">
        <v>8</v>
      </c>
      <c r="M7" s="5">
        <v>1</v>
      </c>
      <c r="N7" s="13">
        <v>44559</v>
      </c>
      <c r="P7" s="4">
        <v>8</v>
      </c>
      <c r="Q7" s="5">
        <v>2</v>
      </c>
      <c r="S7">
        <v>6</v>
      </c>
      <c r="T7">
        <f t="shared" si="0"/>
        <v>88</v>
      </c>
      <c r="U7">
        <f t="shared" si="1"/>
        <v>13</v>
      </c>
      <c r="V7" s="14">
        <f t="shared" si="2"/>
        <v>0.14772727272727273</v>
      </c>
      <c r="W7" s="14">
        <f t="shared" si="3"/>
        <v>2.4621212121212124E-2</v>
      </c>
      <c r="X7" s="18">
        <f t="shared" si="4"/>
        <v>3.9334272727272728</v>
      </c>
      <c r="Z7" s="4">
        <v>6</v>
      </c>
      <c r="AA7" s="5">
        <v>5</v>
      </c>
      <c r="AB7" s="5">
        <v>3</v>
      </c>
      <c r="AC7" s="13">
        <f t="shared" si="5"/>
        <v>0.625</v>
      </c>
    </row>
    <row r="8" spans="1:29" x14ac:dyDescent="0.25">
      <c r="A8">
        <v>620669442</v>
      </c>
      <c r="B8">
        <v>20</v>
      </c>
      <c r="C8" t="s">
        <v>6</v>
      </c>
      <c r="E8">
        <v>2</v>
      </c>
      <c r="G8">
        <v>10910108</v>
      </c>
      <c r="H8" s="38">
        <v>37246</v>
      </c>
      <c r="I8">
        <v>1</v>
      </c>
      <c r="J8">
        <v>2</v>
      </c>
      <c r="L8" s="4">
        <v>10</v>
      </c>
      <c r="M8" s="5">
        <v>1</v>
      </c>
      <c r="N8" s="13">
        <v>35192</v>
      </c>
      <c r="P8" s="4" t="s">
        <v>113</v>
      </c>
      <c r="Q8" s="5">
        <v>35</v>
      </c>
      <c r="S8">
        <v>7</v>
      </c>
      <c r="T8">
        <v>0</v>
      </c>
      <c r="U8">
        <v>0</v>
      </c>
      <c r="V8" s="14">
        <v>0</v>
      </c>
      <c r="W8" s="14">
        <f t="shared" si="3"/>
        <v>0</v>
      </c>
      <c r="X8" s="18">
        <v>0</v>
      </c>
      <c r="Z8" s="4">
        <v>7</v>
      </c>
      <c r="AA8" s="5">
        <v>11</v>
      </c>
      <c r="AB8" s="5"/>
      <c r="AC8" s="13">
        <f t="shared" si="5"/>
        <v>1</v>
      </c>
    </row>
    <row r="9" spans="1:29" x14ac:dyDescent="0.25">
      <c r="A9">
        <v>11263561</v>
      </c>
      <c r="B9">
        <v>17</v>
      </c>
      <c r="C9" t="s">
        <v>4</v>
      </c>
      <c r="D9">
        <v>6</v>
      </c>
      <c r="G9">
        <v>10980340</v>
      </c>
      <c r="H9" s="38">
        <v>39100</v>
      </c>
      <c r="I9">
        <v>2</v>
      </c>
      <c r="J9">
        <v>4</v>
      </c>
      <c r="L9" s="4">
        <v>12</v>
      </c>
      <c r="M9" s="5">
        <v>2</v>
      </c>
      <c r="N9" s="13">
        <v>35192</v>
      </c>
      <c r="P9" s="4" t="s">
        <v>20</v>
      </c>
      <c r="Q9" s="5">
        <v>119</v>
      </c>
      <c r="S9">
        <v>8</v>
      </c>
      <c r="T9">
        <f t="shared" si="0"/>
        <v>1</v>
      </c>
      <c r="U9">
        <f t="shared" si="1"/>
        <v>2</v>
      </c>
      <c r="V9" s="14">
        <f t="shared" si="2"/>
        <v>2</v>
      </c>
      <c r="W9" s="14">
        <f t="shared" si="3"/>
        <v>0.25</v>
      </c>
      <c r="X9" s="18">
        <f t="shared" si="4"/>
        <v>4.4558999999999997</v>
      </c>
      <c r="Z9" s="4">
        <v>8</v>
      </c>
      <c r="AA9" s="5">
        <v>2</v>
      </c>
      <c r="AB9" s="5"/>
      <c r="AC9" s="13">
        <f t="shared" si="5"/>
        <v>1</v>
      </c>
    </row>
    <row r="10" spans="1:29" x14ac:dyDescent="0.25">
      <c r="A10">
        <v>11266846</v>
      </c>
      <c r="B10">
        <v>38</v>
      </c>
      <c r="C10" t="s">
        <v>6</v>
      </c>
      <c r="D10">
        <v>5</v>
      </c>
      <c r="E10">
        <v>6</v>
      </c>
      <c r="G10">
        <v>10980721</v>
      </c>
      <c r="H10" s="38">
        <v>29732</v>
      </c>
      <c r="I10">
        <v>1</v>
      </c>
      <c r="J10">
        <v>2</v>
      </c>
      <c r="L10" s="4" t="s">
        <v>113</v>
      </c>
      <c r="M10" s="5"/>
      <c r="N10" s="13"/>
      <c r="S10">
        <v>9</v>
      </c>
      <c r="T10">
        <v>0</v>
      </c>
      <c r="U10">
        <v>0</v>
      </c>
      <c r="V10" s="14">
        <v>0</v>
      </c>
      <c r="W10" s="14">
        <f t="shared" si="3"/>
        <v>0</v>
      </c>
      <c r="X10" s="18">
        <v>0</v>
      </c>
      <c r="Z10" s="4">
        <v>9</v>
      </c>
      <c r="AA10" s="5">
        <v>2</v>
      </c>
      <c r="AB10" s="5"/>
      <c r="AC10" s="13">
        <f t="shared" si="5"/>
        <v>1</v>
      </c>
    </row>
    <row r="11" spans="1:29" x14ac:dyDescent="0.25">
      <c r="A11">
        <v>11266628</v>
      </c>
      <c r="B11">
        <v>35</v>
      </c>
      <c r="C11" t="s">
        <v>6</v>
      </c>
      <c r="D11">
        <v>6</v>
      </c>
      <c r="G11">
        <v>10980723</v>
      </c>
      <c r="H11" s="38">
        <v>35192</v>
      </c>
      <c r="I11">
        <v>1</v>
      </c>
      <c r="J11">
        <v>2</v>
      </c>
      <c r="L11" s="4" t="s">
        <v>20</v>
      </c>
      <c r="M11" s="5">
        <v>1008</v>
      </c>
      <c r="N11" s="13">
        <v>38426.796626984127</v>
      </c>
      <c r="S11">
        <v>10</v>
      </c>
      <c r="T11">
        <f t="shared" si="0"/>
        <v>1</v>
      </c>
      <c r="U11">
        <v>0</v>
      </c>
      <c r="V11" s="14">
        <f t="shared" si="2"/>
        <v>0</v>
      </c>
      <c r="W11" s="14">
        <f t="shared" si="3"/>
        <v>0</v>
      </c>
      <c r="X11" s="18">
        <f t="shared" si="4"/>
        <v>3.5192000000000001</v>
      </c>
      <c r="Z11" s="4">
        <v>10</v>
      </c>
      <c r="AA11" s="5">
        <v>4</v>
      </c>
      <c r="AB11" s="5">
        <v>1</v>
      </c>
      <c r="AC11" s="13">
        <f t="shared" si="5"/>
        <v>0.8</v>
      </c>
    </row>
    <row r="12" spans="1:29" x14ac:dyDescent="0.25">
      <c r="A12">
        <v>620438354</v>
      </c>
      <c r="B12">
        <v>36</v>
      </c>
      <c r="C12" t="s">
        <v>6</v>
      </c>
      <c r="D12">
        <v>2</v>
      </c>
      <c r="E12">
        <v>2</v>
      </c>
      <c r="G12">
        <v>10980965</v>
      </c>
      <c r="H12" s="38">
        <v>37246</v>
      </c>
      <c r="I12">
        <v>1</v>
      </c>
      <c r="J12">
        <v>2</v>
      </c>
      <c r="S12">
        <v>11</v>
      </c>
      <c r="T12">
        <v>0</v>
      </c>
      <c r="U12">
        <v>0</v>
      </c>
      <c r="V12" s="14">
        <v>0</v>
      </c>
      <c r="W12" s="14">
        <f t="shared" si="3"/>
        <v>0</v>
      </c>
      <c r="X12" s="18">
        <v>0</v>
      </c>
      <c r="Z12" s="4">
        <v>14</v>
      </c>
      <c r="AA12" s="5">
        <v>10</v>
      </c>
      <c r="AB12" s="5"/>
      <c r="AC12" s="13">
        <f t="shared" si="5"/>
        <v>1</v>
      </c>
    </row>
    <row r="13" spans="1:29" x14ac:dyDescent="0.25">
      <c r="A13">
        <v>11187521</v>
      </c>
      <c r="B13">
        <v>18</v>
      </c>
      <c r="C13" t="s">
        <v>4</v>
      </c>
      <c r="G13">
        <v>10981041</v>
      </c>
      <c r="H13" s="38">
        <v>39234</v>
      </c>
      <c r="I13">
        <v>2</v>
      </c>
      <c r="J13">
        <v>4</v>
      </c>
      <c r="S13">
        <v>12</v>
      </c>
      <c r="T13">
        <f t="shared" si="0"/>
        <v>2</v>
      </c>
      <c r="U13">
        <v>0</v>
      </c>
      <c r="V13" s="14">
        <f t="shared" si="2"/>
        <v>0</v>
      </c>
      <c r="W13" s="14">
        <f t="shared" si="3"/>
        <v>0</v>
      </c>
      <c r="X13" s="18">
        <f t="shared" si="4"/>
        <v>3.5192000000000001</v>
      </c>
      <c r="Z13" s="4" t="s">
        <v>113</v>
      </c>
      <c r="AA13" s="5">
        <v>26</v>
      </c>
      <c r="AB13" s="5">
        <v>25</v>
      </c>
      <c r="AC13" s="13">
        <f t="shared" si="5"/>
        <v>0.50980392156862742</v>
      </c>
    </row>
    <row r="14" spans="1:29" x14ac:dyDescent="0.25">
      <c r="A14">
        <v>11262798</v>
      </c>
      <c r="B14">
        <v>42</v>
      </c>
      <c r="C14" t="s">
        <v>4</v>
      </c>
      <c r="D14">
        <v>7</v>
      </c>
      <c r="E14">
        <v>4</v>
      </c>
      <c r="G14">
        <v>10989482</v>
      </c>
      <c r="H14" s="38">
        <v>37135</v>
      </c>
      <c r="I14">
        <v>2</v>
      </c>
      <c r="J14">
        <v>4</v>
      </c>
      <c r="S14">
        <v>13</v>
      </c>
      <c r="T14">
        <v>0</v>
      </c>
      <c r="U14">
        <v>0</v>
      </c>
      <c r="V14" s="14">
        <v>0</v>
      </c>
      <c r="W14" s="14">
        <f t="shared" si="3"/>
        <v>0</v>
      </c>
      <c r="X14" s="18">
        <v>0</v>
      </c>
      <c r="Z14" s="4" t="s">
        <v>24</v>
      </c>
      <c r="AA14" s="5">
        <v>72</v>
      </c>
      <c r="AB14" s="5">
        <v>47</v>
      </c>
      <c r="AC14" s="13">
        <f t="shared" si="5"/>
        <v>0.60504201680672265</v>
      </c>
    </row>
    <row r="15" spans="1:29" x14ac:dyDescent="0.25">
      <c r="A15">
        <v>11266755</v>
      </c>
      <c r="B15">
        <v>96</v>
      </c>
      <c r="C15" t="s">
        <v>6</v>
      </c>
      <c r="D15">
        <v>3</v>
      </c>
      <c r="E15">
        <v>3</v>
      </c>
      <c r="G15">
        <v>11016099</v>
      </c>
      <c r="H15" s="38">
        <v>39189</v>
      </c>
      <c r="I15">
        <v>1</v>
      </c>
      <c r="J15">
        <v>2</v>
      </c>
      <c r="S15">
        <v>14</v>
      </c>
      <c r="T15">
        <v>0</v>
      </c>
      <c r="U15">
        <v>0</v>
      </c>
      <c r="V15" s="14">
        <v>0</v>
      </c>
      <c r="W15" s="14">
        <f t="shared" si="3"/>
        <v>0</v>
      </c>
      <c r="X15" s="18">
        <v>0</v>
      </c>
    </row>
    <row r="16" spans="1:29" x14ac:dyDescent="0.25">
      <c r="A16">
        <v>11270731</v>
      </c>
      <c r="B16">
        <v>74</v>
      </c>
      <c r="C16" t="s">
        <v>4</v>
      </c>
      <c r="D16">
        <v>3</v>
      </c>
      <c r="E16">
        <v>4</v>
      </c>
      <c r="G16">
        <v>11099860</v>
      </c>
      <c r="H16" s="38">
        <v>37046</v>
      </c>
      <c r="I16">
        <v>1</v>
      </c>
      <c r="J16">
        <v>2</v>
      </c>
      <c r="S16">
        <v>15</v>
      </c>
      <c r="T16">
        <v>0</v>
      </c>
      <c r="U16">
        <v>0</v>
      </c>
      <c r="V16" s="14">
        <v>0</v>
      </c>
      <c r="W16" s="14">
        <f t="shared" si="3"/>
        <v>0</v>
      </c>
      <c r="X16" s="18">
        <v>0</v>
      </c>
    </row>
    <row r="17" spans="1:24" x14ac:dyDescent="0.25">
      <c r="A17">
        <v>11268947</v>
      </c>
      <c r="B17">
        <v>82</v>
      </c>
      <c r="C17" t="s">
        <v>4</v>
      </c>
      <c r="D17">
        <v>7</v>
      </c>
      <c r="E17">
        <v>4</v>
      </c>
      <c r="G17">
        <v>11101596</v>
      </c>
      <c r="H17" s="38">
        <v>42505</v>
      </c>
      <c r="I17">
        <v>1</v>
      </c>
      <c r="J17">
        <v>2</v>
      </c>
      <c r="S17">
        <v>16</v>
      </c>
      <c r="T17">
        <v>0</v>
      </c>
      <c r="U17">
        <v>0</v>
      </c>
      <c r="V17" s="14">
        <v>0</v>
      </c>
      <c r="W17" s="14">
        <f t="shared" si="3"/>
        <v>0</v>
      </c>
      <c r="X17" s="18">
        <v>0</v>
      </c>
    </row>
    <row r="18" spans="1:24" x14ac:dyDescent="0.25">
      <c r="A18">
        <v>11250649</v>
      </c>
      <c r="B18">
        <v>24</v>
      </c>
      <c r="C18" t="s">
        <v>6</v>
      </c>
      <c r="D18">
        <v>2</v>
      </c>
      <c r="E18">
        <v>2</v>
      </c>
      <c r="G18">
        <v>11102690</v>
      </c>
      <c r="H18" s="38">
        <v>31786</v>
      </c>
      <c r="I18">
        <v>1</v>
      </c>
      <c r="J18">
        <v>2</v>
      </c>
    </row>
    <row r="19" spans="1:24" x14ac:dyDescent="0.25">
      <c r="A19">
        <v>11210681</v>
      </c>
      <c r="B19">
        <v>92</v>
      </c>
      <c r="C19" t="s">
        <v>4</v>
      </c>
      <c r="E19">
        <v>6</v>
      </c>
      <c r="G19">
        <v>11102806</v>
      </c>
      <c r="H19" s="38">
        <v>39234</v>
      </c>
      <c r="I19">
        <v>2</v>
      </c>
      <c r="J19">
        <v>4</v>
      </c>
    </row>
    <row r="20" spans="1:24" x14ac:dyDescent="0.25">
      <c r="A20">
        <v>11210682</v>
      </c>
      <c r="B20">
        <v>35</v>
      </c>
      <c r="C20" t="s">
        <v>4</v>
      </c>
      <c r="E20">
        <v>6</v>
      </c>
      <c r="G20">
        <v>11102939</v>
      </c>
      <c r="H20" s="38">
        <v>31786</v>
      </c>
      <c r="I20">
        <v>1</v>
      </c>
      <c r="J20">
        <v>2</v>
      </c>
    </row>
    <row r="21" spans="1:24" x14ac:dyDescent="0.25">
      <c r="A21">
        <v>11265027</v>
      </c>
      <c r="B21">
        <v>14</v>
      </c>
      <c r="C21" t="s">
        <v>4</v>
      </c>
      <c r="D21">
        <v>14</v>
      </c>
      <c r="G21">
        <v>11102966</v>
      </c>
      <c r="H21" s="38">
        <v>29867</v>
      </c>
      <c r="I21">
        <v>2</v>
      </c>
      <c r="J21">
        <v>4</v>
      </c>
      <c r="X21">
        <f>W1*X1/4.4576</f>
        <v>2.4105294674302013E-2</v>
      </c>
    </row>
    <row r="22" spans="1:24" x14ac:dyDescent="0.25">
      <c r="A22">
        <v>11267029</v>
      </c>
      <c r="B22">
        <v>84</v>
      </c>
      <c r="C22" t="s">
        <v>6</v>
      </c>
      <c r="E22">
        <v>4</v>
      </c>
      <c r="G22">
        <v>11103691</v>
      </c>
      <c r="H22" s="38">
        <v>44559</v>
      </c>
      <c r="I22">
        <v>2</v>
      </c>
      <c r="J22">
        <v>4</v>
      </c>
      <c r="U22">
        <f>0.03*16</f>
        <v>0.48</v>
      </c>
    </row>
    <row r="23" spans="1:24" x14ac:dyDescent="0.25">
      <c r="A23">
        <v>11270777</v>
      </c>
      <c r="B23">
        <v>17</v>
      </c>
      <c r="C23" t="s">
        <v>6</v>
      </c>
      <c r="E23">
        <v>4</v>
      </c>
      <c r="G23">
        <v>11104235</v>
      </c>
      <c r="H23" s="38">
        <v>37046</v>
      </c>
      <c r="I23">
        <v>1</v>
      </c>
      <c r="J23">
        <v>2</v>
      </c>
      <c r="X23">
        <f>X21*16</f>
        <v>0.38568471478883221</v>
      </c>
    </row>
    <row r="24" spans="1:24" x14ac:dyDescent="0.25">
      <c r="A24">
        <v>11270760</v>
      </c>
      <c r="B24">
        <v>86</v>
      </c>
      <c r="C24" t="s">
        <v>6</v>
      </c>
      <c r="D24">
        <v>4</v>
      </c>
      <c r="E24">
        <v>6</v>
      </c>
      <c r="G24">
        <v>11104522</v>
      </c>
      <c r="H24" s="38">
        <v>39189</v>
      </c>
      <c r="I24">
        <v>1</v>
      </c>
      <c r="J24">
        <v>2</v>
      </c>
    </row>
    <row r="25" spans="1:24" x14ac:dyDescent="0.25">
      <c r="A25">
        <v>11271993</v>
      </c>
      <c r="B25">
        <v>9</v>
      </c>
      <c r="C25" t="s">
        <v>4</v>
      </c>
      <c r="E25">
        <v>2</v>
      </c>
      <c r="G25">
        <v>11104647</v>
      </c>
      <c r="H25" s="38">
        <v>29867</v>
      </c>
      <c r="I25">
        <v>1</v>
      </c>
      <c r="J25">
        <v>2</v>
      </c>
    </row>
    <row r="26" spans="1:24" x14ac:dyDescent="0.25">
      <c r="A26">
        <v>11242678</v>
      </c>
      <c r="B26">
        <v>21</v>
      </c>
      <c r="C26" t="s">
        <v>4</v>
      </c>
      <c r="E26">
        <v>4</v>
      </c>
      <c r="G26">
        <v>11105395</v>
      </c>
      <c r="H26" s="38">
        <v>37180</v>
      </c>
      <c r="I26">
        <v>2</v>
      </c>
      <c r="J26">
        <v>4</v>
      </c>
    </row>
    <row r="27" spans="1:24" x14ac:dyDescent="0.25">
      <c r="A27">
        <v>11278104</v>
      </c>
      <c r="B27">
        <v>73</v>
      </c>
      <c r="C27" t="s">
        <v>6</v>
      </c>
      <c r="D27">
        <v>5</v>
      </c>
      <c r="E27">
        <v>6</v>
      </c>
      <c r="G27">
        <v>11105468</v>
      </c>
      <c r="H27" s="38">
        <v>37200</v>
      </c>
      <c r="I27">
        <v>1</v>
      </c>
      <c r="J27">
        <v>2</v>
      </c>
      <c r="X27">
        <f>W1*X1/4.4559</f>
        <v>2.4114491245353052E-2</v>
      </c>
    </row>
    <row r="28" spans="1:24" x14ac:dyDescent="0.25">
      <c r="A28">
        <v>11277866</v>
      </c>
      <c r="B28">
        <v>47</v>
      </c>
      <c r="C28" t="s">
        <v>4</v>
      </c>
      <c r="D28">
        <v>8</v>
      </c>
      <c r="E28">
        <v>2</v>
      </c>
      <c r="G28">
        <v>11105852</v>
      </c>
      <c r="H28" s="38">
        <v>37046</v>
      </c>
      <c r="I28">
        <v>1</v>
      </c>
      <c r="J28">
        <v>2</v>
      </c>
      <c r="X28">
        <f>X27*16</f>
        <v>0.38583185992564883</v>
      </c>
    </row>
    <row r="29" spans="1:24" x14ac:dyDescent="0.25">
      <c r="A29">
        <v>11270670</v>
      </c>
      <c r="B29">
        <v>2</v>
      </c>
      <c r="C29" t="s">
        <v>4</v>
      </c>
      <c r="D29">
        <v>14</v>
      </c>
      <c r="G29">
        <v>11105903</v>
      </c>
      <c r="H29" s="38">
        <v>44559</v>
      </c>
      <c r="I29">
        <v>2</v>
      </c>
      <c r="J29">
        <v>4</v>
      </c>
    </row>
    <row r="30" spans="1:24" x14ac:dyDescent="0.25">
      <c r="A30">
        <v>617400316</v>
      </c>
      <c r="B30">
        <v>36</v>
      </c>
      <c r="C30" t="s">
        <v>4</v>
      </c>
      <c r="D30">
        <v>6</v>
      </c>
      <c r="E30">
        <v>2</v>
      </c>
      <c r="G30">
        <v>11106043</v>
      </c>
      <c r="H30" s="38">
        <v>42505</v>
      </c>
      <c r="I30">
        <v>1</v>
      </c>
      <c r="J30">
        <v>2</v>
      </c>
    </row>
    <row r="31" spans="1:24" x14ac:dyDescent="0.25">
      <c r="A31">
        <v>11276454</v>
      </c>
      <c r="B31">
        <v>17</v>
      </c>
      <c r="C31" t="s">
        <v>4</v>
      </c>
      <c r="D31">
        <v>4</v>
      </c>
      <c r="E31">
        <v>3</v>
      </c>
      <c r="G31">
        <v>11106345</v>
      </c>
      <c r="H31" s="38">
        <v>44559</v>
      </c>
      <c r="I31">
        <v>1</v>
      </c>
      <c r="J31">
        <v>2</v>
      </c>
    </row>
    <row r="32" spans="1:24" x14ac:dyDescent="0.25">
      <c r="A32">
        <v>620348694</v>
      </c>
      <c r="B32">
        <v>44</v>
      </c>
      <c r="C32" t="s">
        <v>4</v>
      </c>
      <c r="D32">
        <v>7</v>
      </c>
      <c r="E32">
        <v>4</v>
      </c>
      <c r="G32">
        <v>11107330</v>
      </c>
      <c r="H32" s="38">
        <v>37046</v>
      </c>
      <c r="I32">
        <v>1</v>
      </c>
      <c r="J32">
        <v>2</v>
      </c>
    </row>
    <row r="33" spans="1:10" x14ac:dyDescent="0.25">
      <c r="A33">
        <v>11269807</v>
      </c>
      <c r="B33">
        <v>79</v>
      </c>
      <c r="C33" t="s">
        <v>4</v>
      </c>
      <c r="D33">
        <v>10</v>
      </c>
      <c r="E33">
        <v>4</v>
      </c>
      <c r="G33">
        <v>11107513</v>
      </c>
      <c r="H33" s="38">
        <v>42371</v>
      </c>
      <c r="I33">
        <v>1</v>
      </c>
      <c r="J33">
        <v>2</v>
      </c>
    </row>
    <row r="34" spans="1:10" x14ac:dyDescent="0.25">
      <c r="A34">
        <v>620080485</v>
      </c>
      <c r="B34">
        <v>42</v>
      </c>
      <c r="C34" t="s">
        <v>4</v>
      </c>
      <c r="D34">
        <v>6</v>
      </c>
      <c r="G34">
        <v>11108124</v>
      </c>
      <c r="H34" s="38">
        <v>44513</v>
      </c>
      <c r="I34">
        <v>1</v>
      </c>
      <c r="J34">
        <v>2</v>
      </c>
    </row>
    <row r="35" spans="1:10" x14ac:dyDescent="0.25">
      <c r="A35">
        <v>11276597</v>
      </c>
      <c r="B35">
        <v>5</v>
      </c>
      <c r="C35" t="s">
        <v>6</v>
      </c>
      <c r="D35">
        <v>4</v>
      </c>
      <c r="E35">
        <v>3</v>
      </c>
      <c r="G35">
        <v>11108133</v>
      </c>
      <c r="H35" s="38">
        <v>37180</v>
      </c>
      <c r="I35">
        <v>2</v>
      </c>
      <c r="J35">
        <v>4</v>
      </c>
    </row>
    <row r="36" spans="1:10" x14ac:dyDescent="0.25">
      <c r="A36">
        <v>617374496</v>
      </c>
      <c r="B36">
        <v>47</v>
      </c>
      <c r="C36" t="s">
        <v>4</v>
      </c>
      <c r="D36">
        <v>7</v>
      </c>
      <c r="E36">
        <v>2</v>
      </c>
      <c r="G36">
        <v>11108361</v>
      </c>
      <c r="H36" s="38">
        <v>39189</v>
      </c>
      <c r="I36">
        <v>1</v>
      </c>
      <c r="J36">
        <v>2</v>
      </c>
    </row>
    <row r="37" spans="1:10" x14ac:dyDescent="0.25">
      <c r="A37">
        <v>11156448</v>
      </c>
      <c r="B37">
        <v>34</v>
      </c>
      <c r="C37" t="s">
        <v>4</v>
      </c>
      <c r="D37">
        <v>7</v>
      </c>
      <c r="E37">
        <v>4</v>
      </c>
      <c r="G37">
        <v>11108723</v>
      </c>
      <c r="H37" s="38">
        <v>39234</v>
      </c>
      <c r="I37">
        <v>2</v>
      </c>
      <c r="J37">
        <v>4</v>
      </c>
    </row>
    <row r="38" spans="1:10" x14ac:dyDescent="0.25">
      <c r="A38">
        <v>620350213</v>
      </c>
      <c r="B38">
        <v>19</v>
      </c>
      <c r="C38" t="s">
        <v>4</v>
      </c>
      <c r="D38">
        <v>4</v>
      </c>
      <c r="E38">
        <v>2</v>
      </c>
      <c r="G38">
        <v>11108828</v>
      </c>
      <c r="H38" s="38">
        <v>31921</v>
      </c>
      <c r="I38">
        <v>1</v>
      </c>
      <c r="J38">
        <v>2</v>
      </c>
    </row>
    <row r="39" spans="1:10" x14ac:dyDescent="0.25">
      <c r="A39">
        <v>11249810</v>
      </c>
      <c r="B39">
        <v>18</v>
      </c>
      <c r="C39" t="s">
        <v>4</v>
      </c>
      <c r="E39">
        <v>4</v>
      </c>
      <c r="G39">
        <v>11109173</v>
      </c>
      <c r="H39" s="38">
        <v>39234</v>
      </c>
      <c r="I39">
        <v>1</v>
      </c>
      <c r="J39">
        <v>2</v>
      </c>
    </row>
    <row r="40" spans="1:10" x14ac:dyDescent="0.25">
      <c r="A40">
        <v>619789016</v>
      </c>
      <c r="B40">
        <v>35</v>
      </c>
      <c r="C40" t="s">
        <v>6</v>
      </c>
      <c r="E40">
        <v>2</v>
      </c>
      <c r="G40">
        <v>11109179</v>
      </c>
      <c r="H40" s="38">
        <v>29732</v>
      </c>
      <c r="I40">
        <v>1</v>
      </c>
      <c r="J40">
        <v>2</v>
      </c>
    </row>
    <row r="41" spans="1:10" x14ac:dyDescent="0.25">
      <c r="A41">
        <v>619789016</v>
      </c>
      <c r="B41">
        <v>47</v>
      </c>
      <c r="C41" t="s">
        <v>4</v>
      </c>
      <c r="E41">
        <v>2</v>
      </c>
      <c r="G41">
        <v>11109249</v>
      </c>
      <c r="H41" s="38">
        <v>39100</v>
      </c>
      <c r="I41">
        <v>1</v>
      </c>
      <c r="J41">
        <v>2</v>
      </c>
    </row>
    <row r="42" spans="1:10" x14ac:dyDescent="0.25">
      <c r="A42">
        <v>11277271</v>
      </c>
      <c r="B42">
        <v>40</v>
      </c>
      <c r="C42" t="s">
        <v>4</v>
      </c>
      <c r="D42">
        <v>14</v>
      </c>
      <c r="G42">
        <v>11140301</v>
      </c>
      <c r="H42" s="38">
        <v>37135</v>
      </c>
      <c r="I42">
        <v>1</v>
      </c>
      <c r="J42">
        <v>2</v>
      </c>
    </row>
    <row r="43" spans="1:10" x14ac:dyDescent="0.25">
      <c r="A43">
        <v>11283598</v>
      </c>
      <c r="B43">
        <v>2</v>
      </c>
      <c r="C43" t="s">
        <v>6</v>
      </c>
      <c r="D43">
        <v>5</v>
      </c>
      <c r="E43">
        <v>4</v>
      </c>
      <c r="G43">
        <v>11156429</v>
      </c>
      <c r="H43" s="38">
        <v>31921</v>
      </c>
      <c r="I43">
        <v>2</v>
      </c>
      <c r="J43">
        <v>4</v>
      </c>
    </row>
    <row r="44" spans="1:10" x14ac:dyDescent="0.25">
      <c r="A44">
        <v>11249992</v>
      </c>
      <c r="B44">
        <v>61</v>
      </c>
      <c r="C44" t="s">
        <v>6</v>
      </c>
      <c r="E44">
        <v>4</v>
      </c>
      <c r="G44">
        <v>11156431</v>
      </c>
      <c r="H44" s="38">
        <v>39100</v>
      </c>
      <c r="I44">
        <v>2</v>
      </c>
      <c r="J44">
        <v>2</v>
      </c>
    </row>
    <row r="45" spans="1:10" x14ac:dyDescent="0.25">
      <c r="A45">
        <v>11270671</v>
      </c>
      <c r="B45">
        <v>15</v>
      </c>
      <c r="C45" t="s">
        <v>4</v>
      </c>
      <c r="D45">
        <v>14</v>
      </c>
      <c r="G45">
        <v>11156446</v>
      </c>
      <c r="H45" s="38">
        <v>44559</v>
      </c>
      <c r="I45">
        <v>3</v>
      </c>
      <c r="J45">
        <v>3</v>
      </c>
    </row>
    <row r="46" spans="1:10" x14ac:dyDescent="0.25">
      <c r="A46">
        <v>11277389</v>
      </c>
      <c r="B46">
        <v>93</v>
      </c>
      <c r="C46" t="s">
        <v>4</v>
      </c>
      <c r="D46">
        <v>7</v>
      </c>
      <c r="E46">
        <v>4</v>
      </c>
      <c r="G46">
        <v>11156448</v>
      </c>
      <c r="H46" s="38">
        <v>39234</v>
      </c>
      <c r="I46">
        <v>4</v>
      </c>
      <c r="J46">
        <v>4</v>
      </c>
    </row>
    <row r="47" spans="1:10" x14ac:dyDescent="0.25">
      <c r="A47">
        <v>11280223</v>
      </c>
      <c r="B47">
        <v>31</v>
      </c>
      <c r="C47" t="s">
        <v>4</v>
      </c>
      <c r="D47">
        <v>7</v>
      </c>
      <c r="E47">
        <v>4</v>
      </c>
      <c r="G47">
        <v>11164248</v>
      </c>
      <c r="H47" s="38">
        <v>29732</v>
      </c>
      <c r="I47">
        <v>1</v>
      </c>
      <c r="J47">
        <v>2</v>
      </c>
    </row>
    <row r="48" spans="1:10" x14ac:dyDescent="0.25">
      <c r="A48">
        <v>11280310</v>
      </c>
      <c r="B48">
        <v>95</v>
      </c>
      <c r="C48" t="s">
        <v>4</v>
      </c>
      <c r="D48">
        <v>7</v>
      </c>
      <c r="E48">
        <v>4</v>
      </c>
      <c r="G48">
        <v>11180598</v>
      </c>
      <c r="H48" s="38">
        <v>42505</v>
      </c>
      <c r="I48">
        <v>1</v>
      </c>
      <c r="J48">
        <v>2</v>
      </c>
    </row>
    <row r="49" spans="1:10" x14ac:dyDescent="0.25">
      <c r="A49">
        <v>617269831</v>
      </c>
      <c r="B49">
        <v>4</v>
      </c>
      <c r="C49" t="s">
        <v>4</v>
      </c>
      <c r="E49">
        <v>2</v>
      </c>
      <c r="G49">
        <v>11180665</v>
      </c>
      <c r="H49" s="38">
        <v>44559</v>
      </c>
      <c r="I49">
        <v>1</v>
      </c>
      <c r="J49">
        <v>2</v>
      </c>
    </row>
    <row r="50" spans="1:10" x14ac:dyDescent="0.25">
      <c r="A50">
        <v>620335797</v>
      </c>
      <c r="B50">
        <v>28</v>
      </c>
      <c r="C50" t="s">
        <v>4</v>
      </c>
      <c r="E50">
        <v>4</v>
      </c>
      <c r="G50">
        <v>11182379</v>
      </c>
      <c r="H50" s="38">
        <v>39100</v>
      </c>
      <c r="I50">
        <v>1</v>
      </c>
      <c r="J50">
        <v>2</v>
      </c>
    </row>
    <row r="51" spans="1:10" x14ac:dyDescent="0.25">
      <c r="A51">
        <v>11180769</v>
      </c>
      <c r="B51">
        <v>14</v>
      </c>
      <c r="C51" t="s">
        <v>6</v>
      </c>
      <c r="G51">
        <v>11182468</v>
      </c>
      <c r="H51" s="38">
        <v>37046</v>
      </c>
      <c r="I51">
        <v>2</v>
      </c>
      <c r="J51">
        <v>4</v>
      </c>
    </row>
    <row r="52" spans="1:10" x14ac:dyDescent="0.25">
      <c r="A52">
        <v>10765472</v>
      </c>
      <c r="B52">
        <v>53</v>
      </c>
      <c r="C52" t="s">
        <v>6</v>
      </c>
      <c r="E52">
        <v>2</v>
      </c>
      <c r="G52">
        <v>11187032</v>
      </c>
      <c r="H52" s="38">
        <v>31786</v>
      </c>
      <c r="I52">
        <v>2</v>
      </c>
      <c r="J52">
        <v>4</v>
      </c>
    </row>
    <row r="53" spans="1:10" x14ac:dyDescent="0.25">
      <c r="A53">
        <v>11216459</v>
      </c>
      <c r="B53">
        <v>106</v>
      </c>
      <c r="C53" t="s">
        <v>4</v>
      </c>
      <c r="E53">
        <v>2</v>
      </c>
      <c r="G53">
        <v>11187037</v>
      </c>
      <c r="H53" s="38">
        <v>39100</v>
      </c>
      <c r="I53">
        <v>1</v>
      </c>
      <c r="J53">
        <v>2</v>
      </c>
    </row>
    <row r="54" spans="1:10" x14ac:dyDescent="0.25">
      <c r="A54">
        <v>11224684</v>
      </c>
      <c r="B54">
        <v>27</v>
      </c>
      <c r="C54" t="s">
        <v>6</v>
      </c>
      <c r="E54">
        <v>4</v>
      </c>
      <c r="G54">
        <v>11187519</v>
      </c>
      <c r="H54" s="38">
        <v>44425</v>
      </c>
      <c r="I54">
        <v>4</v>
      </c>
      <c r="J54">
        <v>4</v>
      </c>
    </row>
    <row r="55" spans="1:10" x14ac:dyDescent="0.25">
      <c r="A55">
        <v>11209874</v>
      </c>
      <c r="B55">
        <v>87</v>
      </c>
      <c r="C55" t="s">
        <v>6</v>
      </c>
      <c r="E55">
        <v>2</v>
      </c>
      <c r="G55">
        <v>11187522</v>
      </c>
      <c r="H55" s="38">
        <v>19028</v>
      </c>
      <c r="I55">
        <v>4</v>
      </c>
      <c r="J55">
        <v>4</v>
      </c>
    </row>
    <row r="56" spans="1:10" x14ac:dyDescent="0.25">
      <c r="A56">
        <v>11214218</v>
      </c>
      <c r="B56">
        <v>24</v>
      </c>
      <c r="C56" t="s">
        <v>4</v>
      </c>
      <c r="E56">
        <v>2</v>
      </c>
      <c r="G56">
        <v>11187527</v>
      </c>
      <c r="H56" s="38">
        <v>44559</v>
      </c>
      <c r="I56">
        <v>3</v>
      </c>
      <c r="J56">
        <v>3</v>
      </c>
    </row>
    <row r="57" spans="1:10" x14ac:dyDescent="0.25">
      <c r="A57">
        <v>11197468</v>
      </c>
      <c r="B57">
        <v>38</v>
      </c>
      <c r="C57" t="s">
        <v>4</v>
      </c>
      <c r="E57">
        <v>4</v>
      </c>
      <c r="G57">
        <v>11187562</v>
      </c>
      <c r="H57" s="38">
        <v>37246</v>
      </c>
      <c r="I57">
        <v>5</v>
      </c>
      <c r="J57">
        <v>5</v>
      </c>
    </row>
    <row r="58" spans="1:10" x14ac:dyDescent="0.25">
      <c r="A58">
        <v>11197468</v>
      </c>
      <c r="B58">
        <v>69</v>
      </c>
      <c r="C58" t="s">
        <v>6</v>
      </c>
      <c r="E58">
        <v>4</v>
      </c>
      <c r="G58">
        <v>11187564</v>
      </c>
      <c r="H58" s="38">
        <v>39100</v>
      </c>
      <c r="I58">
        <v>1</v>
      </c>
      <c r="J58">
        <v>2</v>
      </c>
    </row>
    <row r="59" spans="1:10" x14ac:dyDescent="0.25">
      <c r="A59">
        <v>11210665</v>
      </c>
      <c r="B59">
        <v>14</v>
      </c>
      <c r="C59" t="s">
        <v>6</v>
      </c>
      <c r="E59">
        <v>2</v>
      </c>
      <c r="G59">
        <v>11187565</v>
      </c>
      <c r="H59" s="38">
        <v>44559</v>
      </c>
      <c r="I59">
        <v>3</v>
      </c>
      <c r="J59">
        <v>3</v>
      </c>
    </row>
    <row r="60" spans="1:10" x14ac:dyDescent="0.25">
      <c r="A60">
        <v>11182468</v>
      </c>
      <c r="B60">
        <v>14</v>
      </c>
      <c r="C60" t="s">
        <v>6</v>
      </c>
      <c r="E60">
        <v>4</v>
      </c>
      <c r="G60">
        <v>11188579</v>
      </c>
      <c r="H60" s="38">
        <v>31921</v>
      </c>
      <c r="I60">
        <v>1</v>
      </c>
      <c r="J60">
        <v>2</v>
      </c>
    </row>
    <row r="61" spans="1:10" x14ac:dyDescent="0.25">
      <c r="A61">
        <v>11213863</v>
      </c>
      <c r="B61">
        <v>54</v>
      </c>
      <c r="C61" t="s">
        <v>4</v>
      </c>
      <c r="E61">
        <v>4</v>
      </c>
      <c r="G61">
        <v>11188600</v>
      </c>
      <c r="H61" s="38">
        <v>31666</v>
      </c>
      <c r="I61">
        <v>3</v>
      </c>
      <c r="J61">
        <v>3</v>
      </c>
    </row>
    <row r="62" spans="1:10" x14ac:dyDescent="0.25">
      <c r="A62">
        <v>11213863</v>
      </c>
      <c r="B62">
        <v>63</v>
      </c>
      <c r="C62" t="s">
        <v>6</v>
      </c>
      <c r="E62">
        <v>4</v>
      </c>
      <c r="G62">
        <v>11189017</v>
      </c>
      <c r="H62" s="38">
        <v>37046</v>
      </c>
      <c r="I62">
        <v>1</v>
      </c>
      <c r="J62">
        <v>2</v>
      </c>
    </row>
    <row r="63" spans="1:10" x14ac:dyDescent="0.25">
      <c r="A63">
        <v>10910076</v>
      </c>
      <c r="B63">
        <v>35</v>
      </c>
      <c r="C63" t="s">
        <v>4</v>
      </c>
      <c r="G63">
        <v>11189491</v>
      </c>
      <c r="H63" s="38">
        <v>44559</v>
      </c>
      <c r="I63">
        <v>1</v>
      </c>
      <c r="J63">
        <v>2</v>
      </c>
    </row>
    <row r="64" spans="1:10" x14ac:dyDescent="0.25">
      <c r="A64">
        <v>11248122</v>
      </c>
      <c r="B64">
        <v>30</v>
      </c>
      <c r="C64" t="s">
        <v>6</v>
      </c>
      <c r="E64">
        <v>6</v>
      </c>
      <c r="G64">
        <v>11189693</v>
      </c>
      <c r="H64" s="38">
        <v>29867</v>
      </c>
      <c r="I64">
        <v>2</v>
      </c>
      <c r="J64">
        <v>4</v>
      </c>
    </row>
    <row r="65" spans="1:10" x14ac:dyDescent="0.25">
      <c r="A65">
        <v>11209673</v>
      </c>
      <c r="B65">
        <v>75</v>
      </c>
      <c r="C65" t="s">
        <v>6</v>
      </c>
      <c r="E65">
        <v>4</v>
      </c>
      <c r="G65">
        <v>11190086</v>
      </c>
      <c r="H65" s="38">
        <v>44559</v>
      </c>
      <c r="I65">
        <v>1</v>
      </c>
      <c r="J65">
        <v>2</v>
      </c>
    </row>
    <row r="66" spans="1:10" x14ac:dyDescent="0.25">
      <c r="A66">
        <v>11265205</v>
      </c>
      <c r="B66">
        <v>29</v>
      </c>
      <c r="C66" t="s">
        <v>4</v>
      </c>
      <c r="D66">
        <v>14</v>
      </c>
      <c r="G66">
        <v>11190163</v>
      </c>
      <c r="H66" s="38">
        <v>29821</v>
      </c>
      <c r="I66">
        <v>1</v>
      </c>
      <c r="J66">
        <v>2</v>
      </c>
    </row>
    <row r="67" spans="1:10" x14ac:dyDescent="0.25">
      <c r="A67">
        <v>11267133</v>
      </c>
      <c r="B67">
        <v>41</v>
      </c>
      <c r="C67" t="s">
        <v>4</v>
      </c>
      <c r="D67">
        <v>14</v>
      </c>
      <c r="G67">
        <v>11191673</v>
      </c>
      <c r="H67" s="38">
        <v>39100</v>
      </c>
      <c r="I67">
        <v>1</v>
      </c>
      <c r="J67">
        <v>2</v>
      </c>
    </row>
    <row r="68" spans="1:10" x14ac:dyDescent="0.25">
      <c r="A68">
        <v>11268996</v>
      </c>
      <c r="B68">
        <v>30</v>
      </c>
      <c r="C68" t="s">
        <v>4</v>
      </c>
      <c r="D68">
        <v>14</v>
      </c>
      <c r="G68">
        <v>11191678</v>
      </c>
      <c r="H68" s="38">
        <v>37112</v>
      </c>
      <c r="I68">
        <v>1</v>
      </c>
      <c r="J68">
        <v>2</v>
      </c>
    </row>
    <row r="69" spans="1:10" x14ac:dyDescent="0.25">
      <c r="A69">
        <v>11272988</v>
      </c>
      <c r="B69">
        <v>47</v>
      </c>
      <c r="C69" t="s">
        <v>6</v>
      </c>
      <c r="G69">
        <v>11191683</v>
      </c>
      <c r="H69" s="38">
        <v>39100</v>
      </c>
      <c r="I69">
        <v>1</v>
      </c>
      <c r="J69">
        <v>2</v>
      </c>
    </row>
    <row r="70" spans="1:10" x14ac:dyDescent="0.25">
      <c r="A70">
        <v>11272894</v>
      </c>
      <c r="B70">
        <v>84</v>
      </c>
      <c r="C70" t="s">
        <v>6</v>
      </c>
      <c r="D70">
        <v>10</v>
      </c>
      <c r="G70">
        <v>11192150</v>
      </c>
      <c r="H70" s="38">
        <v>39100</v>
      </c>
      <c r="I70">
        <v>1</v>
      </c>
      <c r="J70">
        <v>2</v>
      </c>
    </row>
    <row r="71" spans="1:10" x14ac:dyDescent="0.25">
      <c r="A71">
        <v>11277184</v>
      </c>
      <c r="B71">
        <v>21</v>
      </c>
      <c r="C71" t="s">
        <v>6</v>
      </c>
      <c r="G71">
        <v>11192168</v>
      </c>
      <c r="H71" s="38">
        <v>37046</v>
      </c>
      <c r="I71">
        <v>1</v>
      </c>
      <c r="J71">
        <v>2</v>
      </c>
    </row>
    <row r="72" spans="1:10" x14ac:dyDescent="0.25">
      <c r="A72">
        <v>11270684</v>
      </c>
      <c r="B72">
        <v>33</v>
      </c>
      <c r="C72" t="s">
        <v>6</v>
      </c>
      <c r="G72">
        <v>11192172</v>
      </c>
      <c r="H72" s="38">
        <v>37246</v>
      </c>
      <c r="I72">
        <v>2</v>
      </c>
      <c r="J72">
        <v>4</v>
      </c>
    </row>
    <row r="73" spans="1:10" x14ac:dyDescent="0.25">
      <c r="A73">
        <v>11277449</v>
      </c>
      <c r="B73">
        <v>37</v>
      </c>
      <c r="C73" t="s">
        <v>4</v>
      </c>
      <c r="G73">
        <v>11192173</v>
      </c>
      <c r="H73" s="38">
        <v>42505</v>
      </c>
      <c r="I73">
        <v>1</v>
      </c>
      <c r="J73">
        <v>2</v>
      </c>
    </row>
    <row r="74" spans="1:10" x14ac:dyDescent="0.25">
      <c r="A74">
        <v>11277449</v>
      </c>
      <c r="B74">
        <v>68</v>
      </c>
      <c r="C74" t="s">
        <v>6</v>
      </c>
      <c r="G74">
        <v>11192246</v>
      </c>
      <c r="H74" s="38">
        <v>31921</v>
      </c>
      <c r="I74">
        <v>1</v>
      </c>
      <c r="J74">
        <v>2</v>
      </c>
    </row>
    <row r="75" spans="1:10" x14ac:dyDescent="0.25">
      <c r="A75">
        <v>11282938</v>
      </c>
      <c r="B75">
        <v>79</v>
      </c>
      <c r="C75" t="s">
        <v>4</v>
      </c>
      <c r="D75">
        <v>4</v>
      </c>
      <c r="E75">
        <v>6</v>
      </c>
      <c r="G75">
        <v>11192428</v>
      </c>
      <c r="H75" s="38">
        <v>29867</v>
      </c>
      <c r="I75">
        <v>2</v>
      </c>
      <c r="J75">
        <v>4</v>
      </c>
    </row>
    <row r="76" spans="1:10" x14ac:dyDescent="0.25">
      <c r="A76">
        <v>11264619</v>
      </c>
      <c r="B76">
        <v>56</v>
      </c>
      <c r="C76" t="s">
        <v>4</v>
      </c>
      <c r="E76">
        <v>5</v>
      </c>
      <c r="G76">
        <v>11192446</v>
      </c>
      <c r="H76" s="38">
        <v>35058</v>
      </c>
      <c r="I76">
        <v>1</v>
      </c>
      <c r="J76">
        <v>2</v>
      </c>
    </row>
    <row r="77" spans="1:10" x14ac:dyDescent="0.25">
      <c r="A77">
        <v>11265054</v>
      </c>
      <c r="B77">
        <v>63</v>
      </c>
      <c r="C77" t="s">
        <v>6</v>
      </c>
      <c r="D77">
        <v>4</v>
      </c>
      <c r="E77">
        <v>6</v>
      </c>
      <c r="G77">
        <v>11192647</v>
      </c>
      <c r="H77" s="38">
        <v>39100</v>
      </c>
      <c r="I77">
        <v>1</v>
      </c>
      <c r="J77">
        <v>2</v>
      </c>
    </row>
    <row r="78" spans="1:10" x14ac:dyDescent="0.25">
      <c r="A78">
        <v>11269015</v>
      </c>
      <c r="B78">
        <v>42</v>
      </c>
      <c r="C78" t="s">
        <v>6</v>
      </c>
      <c r="D78">
        <v>4</v>
      </c>
      <c r="E78">
        <v>6</v>
      </c>
      <c r="G78">
        <v>11194020</v>
      </c>
      <c r="H78" s="38">
        <v>39234</v>
      </c>
      <c r="I78">
        <v>2</v>
      </c>
      <c r="J78">
        <v>4</v>
      </c>
    </row>
    <row r="79" spans="1:10" x14ac:dyDescent="0.25">
      <c r="A79">
        <v>11277305</v>
      </c>
      <c r="B79">
        <v>10</v>
      </c>
      <c r="C79" t="s">
        <v>4</v>
      </c>
      <c r="D79">
        <v>10</v>
      </c>
      <c r="G79">
        <v>11194708</v>
      </c>
      <c r="H79" s="38">
        <v>39100</v>
      </c>
      <c r="I79">
        <v>1</v>
      </c>
      <c r="J79">
        <v>2</v>
      </c>
    </row>
    <row r="80" spans="1:10" x14ac:dyDescent="0.25">
      <c r="A80">
        <v>11277261</v>
      </c>
      <c r="B80">
        <v>38</v>
      </c>
      <c r="C80" t="s">
        <v>4</v>
      </c>
      <c r="D80">
        <v>10</v>
      </c>
      <c r="G80">
        <v>11195011</v>
      </c>
      <c r="H80" s="38">
        <v>20107</v>
      </c>
      <c r="I80">
        <v>2</v>
      </c>
      <c r="J80">
        <v>4</v>
      </c>
    </row>
    <row r="81" spans="1:10" x14ac:dyDescent="0.25">
      <c r="A81">
        <v>11277262</v>
      </c>
      <c r="B81">
        <v>67</v>
      </c>
      <c r="C81" t="s">
        <v>4</v>
      </c>
      <c r="D81">
        <v>10</v>
      </c>
      <c r="G81">
        <v>11195208</v>
      </c>
      <c r="H81" s="38">
        <v>42505</v>
      </c>
      <c r="I81">
        <v>2</v>
      </c>
      <c r="J81">
        <v>4</v>
      </c>
    </row>
    <row r="82" spans="1:10" x14ac:dyDescent="0.25">
      <c r="A82">
        <v>616142290</v>
      </c>
      <c r="B82">
        <v>33</v>
      </c>
      <c r="C82" t="s">
        <v>4</v>
      </c>
      <c r="E82">
        <v>2</v>
      </c>
      <c r="G82">
        <v>11195432</v>
      </c>
      <c r="H82" s="38">
        <v>37046</v>
      </c>
      <c r="I82">
        <v>1</v>
      </c>
      <c r="J82">
        <v>2</v>
      </c>
    </row>
    <row r="83" spans="1:10" x14ac:dyDescent="0.25">
      <c r="A83">
        <v>619051605</v>
      </c>
      <c r="B83">
        <v>35</v>
      </c>
      <c r="C83" t="s">
        <v>4</v>
      </c>
      <c r="E83">
        <v>2</v>
      </c>
      <c r="G83">
        <v>11195997</v>
      </c>
      <c r="H83" s="38">
        <v>37046</v>
      </c>
      <c r="I83">
        <v>1</v>
      </c>
      <c r="J83">
        <v>2</v>
      </c>
    </row>
    <row r="84" spans="1:10" x14ac:dyDescent="0.25">
      <c r="A84">
        <v>619051611</v>
      </c>
      <c r="B84">
        <v>76</v>
      </c>
      <c r="C84" t="s">
        <v>6</v>
      </c>
      <c r="D84">
        <v>3</v>
      </c>
      <c r="E84">
        <v>2</v>
      </c>
      <c r="G84">
        <v>11196001</v>
      </c>
      <c r="H84" s="38">
        <v>37180</v>
      </c>
      <c r="I84">
        <v>2</v>
      </c>
      <c r="J84">
        <v>4</v>
      </c>
    </row>
    <row r="85" spans="1:10" x14ac:dyDescent="0.25">
      <c r="A85">
        <v>11282752</v>
      </c>
      <c r="B85">
        <v>41</v>
      </c>
      <c r="C85" t="s">
        <v>6</v>
      </c>
      <c r="D85">
        <v>6</v>
      </c>
      <c r="E85">
        <v>3</v>
      </c>
      <c r="G85">
        <v>11196077</v>
      </c>
      <c r="H85" s="38">
        <v>39100</v>
      </c>
      <c r="I85">
        <v>2</v>
      </c>
      <c r="J85">
        <v>4</v>
      </c>
    </row>
    <row r="86" spans="1:10" x14ac:dyDescent="0.25">
      <c r="A86">
        <v>11282752</v>
      </c>
      <c r="B86">
        <v>64</v>
      </c>
      <c r="C86" t="s">
        <v>4</v>
      </c>
      <c r="D86">
        <v>5</v>
      </c>
      <c r="E86">
        <v>3</v>
      </c>
      <c r="G86">
        <v>11196855</v>
      </c>
      <c r="H86" s="38">
        <v>39100</v>
      </c>
      <c r="I86">
        <v>1</v>
      </c>
      <c r="J86">
        <v>2</v>
      </c>
    </row>
    <row r="87" spans="1:10" x14ac:dyDescent="0.25">
      <c r="A87">
        <v>617268222</v>
      </c>
      <c r="B87">
        <v>32</v>
      </c>
      <c r="C87" t="s">
        <v>4</v>
      </c>
      <c r="D87">
        <v>6</v>
      </c>
      <c r="E87">
        <v>4</v>
      </c>
      <c r="G87">
        <v>11196860</v>
      </c>
      <c r="H87" s="38">
        <v>39189</v>
      </c>
      <c r="I87">
        <v>1</v>
      </c>
      <c r="J87">
        <v>2</v>
      </c>
    </row>
    <row r="88" spans="1:10" x14ac:dyDescent="0.25">
      <c r="A88">
        <v>11288849</v>
      </c>
      <c r="B88">
        <v>4</v>
      </c>
      <c r="C88" t="s">
        <v>6</v>
      </c>
      <c r="D88">
        <v>6</v>
      </c>
      <c r="E88">
        <v>4</v>
      </c>
      <c r="G88">
        <v>11197468</v>
      </c>
      <c r="H88" s="38">
        <v>44559</v>
      </c>
      <c r="I88">
        <v>2</v>
      </c>
      <c r="J88">
        <v>4</v>
      </c>
    </row>
    <row r="89" spans="1:10" x14ac:dyDescent="0.25">
      <c r="A89">
        <v>11281331</v>
      </c>
      <c r="B89">
        <v>105</v>
      </c>
      <c r="C89" t="s">
        <v>6</v>
      </c>
      <c r="G89">
        <v>11198052</v>
      </c>
      <c r="H89" s="38">
        <v>35058</v>
      </c>
      <c r="I89">
        <v>2</v>
      </c>
      <c r="J89">
        <v>4</v>
      </c>
    </row>
    <row r="90" spans="1:10" x14ac:dyDescent="0.25">
      <c r="A90">
        <v>11270697</v>
      </c>
      <c r="B90">
        <v>87</v>
      </c>
      <c r="C90" t="s">
        <v>6</v>
      </c>
      <c r="G90">
        <v>11198107</v>
      </c>
      <c r="H90" s="38">
        <v>35192</v>
      </c>
      <c r="I90">
        <v>2</v>
      </c>
      <c r="J90">
        <v>4</v>
      </c>
    </row>
    <row r="91" spans="1:10" x14ac:dyDescent="0.25">
      <c r="A91">
        <v>11283471</v>
      </c>
      <c r="B91">
        <v>79</v>
      </c>
      <c r="C91" t="s">
        <v>4</v>
      </c>
      <c r="D91">
        <v>14</v>
      </c>
      <c r="G91">
        <v>11198197</v>
      </c>
      <c r="H91" s="38">
        <v>37046</v>
      </c>
      <c r="I91">
        <v>1</v>
      </c>
      <c r="J91">
        <v>2</v>
      </c>
    </row>
    <row r="92" spans="1:10" x14ac:dyDescent="0.25">
      <c r="A92">
        <v>616263058</v>
      </c>
      <c r="B92">
        <v>32</v>
      </c>
      <c r="C92" t="s">
        <v>4</v>
      </c>
      <c r="E92">
        <v>2</v>
      </c>
      <c r="G92">
        <v>11198607</v>
      </c>
      <c r="H92" s="38">
        <v>37046</v>
      </c>
      <c r="I92">
        <v>1</v>
      </c>
      <c r="J92">
        <v>2</v>
      </c>
    </row>
    <row r="93" spans="1:10" x14ac:dyDescent="0.25">
      <c r="A93">
        <v>616263063</v>
      </c>
      <c r="B93">
        <v>74</v>
      </c>
      <c r="C93" t="s">
        <v>4</v>
      </c>
      <c r="D93">
        <v>9</v>
      </c>
      <c r="E93">
        <v>2</v>
      </c>
      <c r="G93">
        <v>11199007</v>
      </c>
      <c r="H93" s="38">
        <v>39234</v>
      </c>
      <c r="I93">
        <v>1</v>
      </c>
      <c r="J93">
        <v>2</v>
      </c>
    </row>
    <row r="94" spans="1:10" x14ac:dyDescent="0.25">
      <c r="A94">
        <v>11289721</v>
      </c>
      <c r="B94">
        <v>81</v>
      </c>
      <c r="C94" t="s">
        <v>6</v>
      </c>
      <c r="D94">
        <v>3</v>
      </c>
      <c r="E94">
        <v>3</v>
      </c>
      <c r="G94">
        <v>11199232</v>
      </c>
      <c r="H94" s="38">
        <v>37135</v>
      </c>
      <c r="I94">
        <v>1</v>
      </c>
      <c r="J94">
        <v>2</v>
      </c>
    </row>
    <row r="95" spans="1:10" x14ac:dyDescent="0.25">
      <c r="A95">
        <v>11287070</v>
      </c>
      <c r="B95">
        <v>16</v>
      </c>
      <c r="C95" t="s">
        <v>4</v>
      </c>
      <c r="D95">
        <v>7</v>
      </c>
      <c r="E95">
        <v>2</v>
      </c>
      <c r="G95">
        <v>11199319</v>
      </c>
      <c r="H95" s="38">
        <v>35192</v>
      </c>
      <c r="I95">
        <v>1</v>
      </c>
      <c r="J95">
        <v>2</v>
      </c>
    </row>
    <row r="96" spans="1:10" x14ac:dyDescent="0.25">
      <c r="A96">
        <v>11250033</v>
      </c>
      <c r="B96">
        <v>5</v>
      </c>
      <c r="C96" t="s">
        <v>4</v>
      </c>
      <c r="E96">
        <v>4</v>
      </c>
      <c r="G96">
        <v>11199336</v>
      </c>
      <c r="H96" s="38">
        <v>39100</v>
      </c>
      <c r="I96">
        <v>1</v>
      </c>
      <c r="J96">
        <v>2</v>
      </c>
    </row>
    <row r="97" spans="1:10" x14ac:dyDescent="0.25">
      <c r="A97">
        <v>617387666</v>
      </c>
      <c r="B97">
        <v>70</v>
      </c>
      <c r="C97" t="s">
        <v>4</v>
      </c>
      <c r="E97">
        <v>5</v>
      </c>
      <c r="G97">
        <v>11199347</v>
      </c>
      <c r="H97" s="38">
        <v>37246</v>
      </c>
      <c r="I97">
        <v>2</v>
      </c>
      <c r="J97">
        <v>4</v>
      </c>
    </row>
    <row r="98" spans="1:10" x14ac:dyDescent="0.25">
      <c r="A98">
        <v>11289013</v>
      </c>
      <c r="B98">
        <v>53</v>
      </c>
      <c r="C98" t="s">
        <v>4</v>
      </c>
      <c r="D98">
        <v>3</v>
      </c>
      <c r="E98">
        <v>6</v>
      </c>
      <c r="G98">
        <v>11200580</v>
      </c>
      <c r="H98" s="38">
        <v>39100</v>
      </c>
      <c r="I98">
        <v>1</v>
      </c>
      <c r="J98">
        <v>2</v>
      </c>
    </row>
    <row r="99" spans="1:10" x14ac:dyDescent="0.25">
      <c r="A99">
        <v>11187528</v>
      </c>
      <c r="B99">
        <v>71</v>
      </c>
      <c r="C99" t="s">
        <v>4</v>
      </c>
      <c r="D99">
        <v>6</v>
      </c>
      <c r="G99">
        <v>11200867</v>
      </c>
      <c r="H99" s="38">
        <v>37180</v>
      </c>
      <c r="I99">
        <v>3</v>
      </c>
      <c r="J99">
        <v>6</v>
      </c>
    </row>
    <row r="100" spans="1:10" x14ac:dyDescent="0.25">
      <c r="A100">
        <v>11249085</v>
      </c>
      <c r="B100">
        <v>57</v>
      </c>
      <c r="C100" t="s">
        <v>6</v>
      </c>
      <c r="E100">
        <v>6</v>
      </c>
      <c r="G100">
        <v>11200876</v>
      </c>
      <c r="H100" s="38">
        <v>39100</v>
      </c>
      <c r="I100">
        <v>1</v>
      </c>
      <c r="J100">
        <v>2</v>
      </c>
    </row>
    <row r="101" spans="1:10" x14ac:dyDescent="0.25">
      <c r="A101">
        <v>11255576</v>
      </c>
      <c r="B101">
        <v>34</v>
      </c>
      <c r="C101" t="s">
        <v>4</v>
      </c>
      <c r="E101">
        <v>4</v>
      </c>
      <c r="G101">
        <v>11200898</v>
      </c>
      <c r="H101" s="38">
        <v>39234</v>
      </c>
      <c r="I101">
        <v>2</v>
      </c>
      <c r="J101">
        <v>2</v>
      </c>
    </row>
    <row r="102" spans="1:10" x14ac:dyDescent="0.25">
      <c r="A102">
        <v>11294432</v>
      </c>
      <c r="B102">
        <v>75</v>
      </c>
      <c r="C102" t="s">
        <v>4</v>
      </c>
      <c r="D102">
        <v>3</v>
      </c>
      <c r="E102">
        <v>4</v>
      </c>
      <c r="G102">
        <v>11201473</v>
      </c>
      <c r="H102" s="38">
        <v>37180</v>
      </c>
      <c r="I102">
        <v>1</v>
      </c>
      <c r="J102">
        <v>2</v>
      </c>
    </row>
    <row r="103" spans="1:10" x14ac:dyDescent="0.25">
      <c r="A103">
        <v>619458010</v>
      </c>
      <c r="B103">
        <v>33</v>
      </c>
      <c r="C103" t="s">
        <v>4</v>
      </c>
      <c r="E103">
        <v>4</v>
      </c>
      <c r="G103">
        <v>11202072</v>
      </c>
      <c r="H103" s="38">
        <v>37246</v>
      </c>
      <c r="I103">
        <v>1</v>
      </c>
      <c r="J103">
        <v>2</v>
      </c>
    </row>
    <row r="104" spans="1:10" x14ac:dyDescent="0.25">
      <c r="A104">
        <v>11296369</v>
      </c>
      <c r="B104">
        <v>34</v>
      </c>
      <c r="C104" t="s">
        <v>4</v>
      </c>
      <c r="D104">
        <v>14</v>
      </c>
      <c r="G104">
        <v>11202290</v>
      </c>
      <c r="H104" s="38">
        <v>31921</v>
      </c>
      <c r="I104">
        <v>2</v>
      </c>
      <c r="J104">
        <v>2</v>
      </c>
    </row>
    <row r="105" spans="1:10" x14ac:dyDescent="0.25">
      <c r="A105">
        <v>618487165</v>
      </c>
      <c r="B105">
        <v>10</v>
      </c>
      <c r="C105" t="s">
        <v>4</v>
      </c>
      <c r="D105">
        <v>9</v>
      </c>
      <c r="G105">
        <v>11202369</v>
      </c>
      <c r="H105" s="38">
        <v>39100</v>
      </c>
      <c r="I105">
        <v>1</v>
      </c>
      <c r="J105">
        <v>2</v>
      </c>
    </row>
    <row r="106" spans="1:10" x14ac:dyDescent="0.25">
      <c r="A106">
        <v>11188600</v>
      </c>
      <c r="B106">
        <v>30</v>
      </c>
      <c r="C106" t="s">
        <v>4</v>
      </c>
      <c r="E106">
        <v>3</v>
      </c>
      <c r="G106">
        <v>11202753</v>
      </c>
      <c r="H106" s="38">
        <v>44559</v>
      </c>
      <c r="I106">
        <v>1</v>
      </c>
      <c r="J106">
        <v>2</v>
      </c>
    </row>
    <row r="107" spans="1:10" x14ac:dyDescent="0.25">
      <c r="A107">
        <v>620165897</v>
      </c>
      <c r="B107">
        <v>89</v>
      </c>
      <c r="C107" t="s">
        <v>4</v>
      </c>
      <c r="E107">
        <v>4</v>
      </c>
      <c r="G107">
        <v>11202833</v>
      </c>
      <c r="H107" s="38">
        <v>26206</v>
      </c>
      <c r="I107">
        <v>1</v>
      </c>
      <c r="J107">
        <v>2</v>
      </c>
    </row>
    <row r="108" spans="1:10" x14ac:dyDescent="0.25">
      <c r="A108">
        <v>11296370</v>
      </c>
      <c r="B108">
        <v>69</v>
      </c>
      <c r="C108" t="s">
        <v>6</v>
      </c>
      <c r="D108">
        <v>5</v>
      </c>
      <c r="G108">
        <v>11203521</v>
      </c>
      <c r="H108" s="38">
        <v>39189</v>
      </c>
      <c r="I108">
        <v>2</v>
      </c>
      <c r="J108">
        <v>2</v>
      </c>
    </row>
    <row r="109" spans="1:10" x14ac:dyDescent="0.25">
      <c r="A109">
        <v>11284247</v>
      </c>
      <c r="B109">
        <v>60</v>
      </c>
      <c r="C109" t="s">
        <v>4</v>
      </c>
      <c r="D109">
        <v>3</v>
      </c>
      <c r="E109">
        <v>4</v>
      </c>
      <c r="G109">
        <v>11203593</v>
      </c>
      <c r="H109" s="38">
        <v>44559</v>
      </c>
      <c r="I109">
        <v>1</v>
      </c>
      <c r="J109">
        <v>2</v>
      </c>
    </row>
    <row r="110" spans="1:10" x14ac:dyDescent="0.25">
      <c r="A110">
        <v>11284454</v>
      </c>
      <c r="B110">
        <v>83</v>
      </c>
      <c r="C110" t="s">
        <v>6</v>
      </c>
      <c r="D110">
        <v>3</v>
      </c>
      <c r="E110">
        <v>4</v>
      </c>
      <c r="G110">
        <v>11203595</v>
      </c>
      <c r="H110" s="38">
        <v>39234</v>
      </c>
      <c r="I110">
        <v>2</v>
      </c>
      <c r="J110">
        <v>4</v>
      </c>
    </row>
    <row r="111" spans="1:10" x14ac:dyDescent="0.25">
      <c r="A111">
        <v>619613244</v>
      </c>
      <c r="B111">
        <v>81</v>
      </c>
      <c r="C111" t="s">
        <v>4</v>
      </c>
      <c r="D111">
        <v>7</v>
      </c>
      <c r="E111">
        <v>5</v>
      </c>
      <c r="G111">
        <v>11203683</v>
      </c>
      <c r="H111" s="38">
        <v>39100</v>
      </c>
      <c r="I111">
        <v>1</v>
      </c>
      <c r="J111">
        <v>2</v>
      </c>
    </row>
    <row r="112" spans="1:10" x14ac:dyDescent="0.25">
      <c r="A112">
        <v>11289556</v>
      </c>
      <c r="B112">
        <v>80</v>
      </c>
      <c r="C112" t="s">
        <v>4</v>
      </c>
      <c r="D112">
        <v>7</v>
      </c>
      <c r="G112">
        <v>11204038</v>
      </c>
      <c r="H112" s="38">
        <v>44559</v>
      </c>
      <c r="I112">
        <v>1</v>
      </c>
      <c r="J112">
        <v>2</v>
      </c>
    </row>
    <row r="113" spans="1:10" x14ac:dyDescent="0.25">
      <c r="A113">
        <v>11293092</v>
      </c>
      <c r="B113">
        <v>38</v>
      </c>
      <c r="C113" t="s">
        <v>6</v>
      </c>
      <c r="D113">
        <v>3</v>
      </c>
      <c r="G113">
        <v>11204040</v>
      </c>
      <c r="H113" s="38">
        <v>44559</v>
      </c>
      <c r="I113">
        <v>1</v>
      </c>
      <c r="J113">
        <v>2</v>
      </c>
    </row>
    <row r="114" spans="1:10" x14ac:dyDescent="0.25">
      <c r="A114">
        <v>617389679</v>
      </c>
      <c r="B114">
        <v>80</v>
      </c>
      <c r="C114" t="s">
        <v>6</v>
      </c>
      <c r="E114">
        <v>2</v>
      </c>
      <c r="G114">
        <v>11204042</v>
      </c>
      <c r="H114" s="38">
        <v>44559</v>
      </c>
      <c r="I114">
        <v>1</v>
      </c>
      <c r="J114">
        <v>2</v>
      </c>
    </row>
    <row r="115" spans="1:10" x14ac:dyDescent="0.25">
      <c r="A115">
        <v>11286144</v>
      </c>
      <c r="B115">
        <v>37</v>
      </c>
      <c r="C115" t="s">
        <v>6</v>
      </c>
      <c r="D115">
        <v>3</v>
      </c>
      <c r="G115">
        <v>11204116</v>
      </c>
      <c r="H115" s="38">
        <v>39100</v>
      </c>
      <c r="I115">
        <v>1</v>
      </c>
      <c r="J115">
        <v>2</v>
      </c>
    </row>
    <row r="116" spans="1:10" x14ac:dyDescent="0.25">
      <c r="A116">
        <v>11286993</v>
      </c>
      <c r="B116">
        <v>21</v>
      </c>
      <c r="C116" t="s">
        <v>4</v>
      </c>
      <c r="D116">
        <v>14</v>
      </c>
      <c r="G116">
        <v>11204471</v>
      </c>
      <c r="H116" s="38">
        <v>39100</v>
      </c>
      <c r="I116">
        <v>1</v>
      </c>
      <c r="J116">
        <v>2</v>
      </c>
    </row>
    <row r="117" spans="1:10" x14ac:dyDescent="0.25">
      <c r="A117">
        <v>11288740</v>
      </c>
      <c r="B117">
        <v>41</v>
      </c>
      <c r="C117" t="s">
        <v>6</v>
      </c>
      <c r="E117">
        <v>6</v>
      </c>
      <c r="G117">
        <v>11205088</v>
      </c>
      <c r="H117" s="38">
        <v>39234</v>
      </c>
      <c r="I117">
        <v>2</v>
      </c>
      <c r="J117">
        <v>4</v>
      </c>
    </row>
    <row r="118" spans="1:10" x14ac:dyDescent="0.25">
      <c r="A118">
        <v>11293834</v>
      </c>
      <c r="B118">
        <v>35</v>
      </c>
      <c r="C118" t="s">
        <v>4</v>
      </c>
      <c r="G118">
        <v>11205090</v>
      </c>
      <c r="H118" s="38">
        <v>24352</v>
      </c>
      <c r="I118">
        <v>1</v>
      </c>
      <c r="J118">
        <v>2</v>
      </c>
    </row>
    <row r="119" spans="1:10" x14ac:dyDescent="0.25">
      <c r="A119">
        <v>11293800</v>
      </c>
      <c r="B119">
        <v>22</v>
      </c>
      <c r="C119" t="s">
        <v>6</v>
      </c>
      <c r="D119">
        <v>4</v>
      </c>
      <c r="E119">
        <v>6</v>
      </c>
      <c r="G119">
        <v>11208049</v>
      </c>
      <c r="H119" s="38">
        <v>31531</v>
      </c>
      <c r="I119">
        <v>1</v>
      </c>
      <c r="J119">
        <v>2</v>
      </c>
    </row>
    <row r="120" spans="1:10" x14ac:dyDescent="0.25">
      <c r="A120">
        <v>11296799</v>
      </c>
      <c r="B120">
        <v>10</v>
      </c>
      <c r="C120" t="s">
        <v>6</v>
      </c>
      <c r="E120">
        <v>4</v>
      </c>
      <c r="G120">
        <v>11208508</v>
      </c>
      <c r="H120" s="38">
        <v>39234</v>
      </c>
      <c r="I120">
        <v>2</v>
      </c>
      <c r="J120">
        <v>2</v>
      </c>
    </row>
    <row r="121" spans="1:10" x14ac:dyDescent="0.25">
      <c r="G121">
        <v>11208882</v>
      </c>
      <c r="H121" s="38">
        <v>39100</v>
      </c>
      <c r="I121">
        <v>2</v>
      </c>
      <c r="J121">
        <v>4</v>
      </c>
    </row>
    <row r="122" spans="1:10" x14ac:dyDescent="0.25">
      <c r="G122">
        <v>11209250</v>
      </c>
      <c r="H122" s="38">
        <v>31786</v>
      </c>
      <c r="I122">
        <v>1</v>
      </c>
      <c r="J122">
        <v>2</v>
      </c>
    </row>
    <row r="123" spans="1:10" x14ac:dyDescent="0.25">
      <c r="G123">
        <v>11209538</v>
      </c>
      <c r="H123" s="38">
        <v>39234</v>
      </c>
      <c r="I123">
        <v>1</v>
      </c>
      <c r="J123">
        <v>2</v>
      </c>
    </row>
    <row r="124" spans="1:10" x14ac:dyDescent="0.25">
      <c r="G124">
        <v>11209554</v>
      </c>
      <c r="H124" s="38">
        <v>44559</v>
      </c>
      <c r="I124">
        <v>1</v>
      </c>
      <c r="J124">
        <v>2</v>
      </c>
    </row>
    <row r="125" spans="1:10" x14ac:dyDescent="0.25">
      <c r="G125">
        <v>11209583</v>
      </c>
      <c r="H125" s="38">
        <v>35192</v>
      </c>
      <c r="I125">
        <v>2</v>
      </c>
      <c r="J125">
        <v>4</v>
      </c>
    </row>
    <row r="126" spans="1:10" x14ac:dyDescent="0.25">
      <c r="G126">
        <v>11209662</v>
      </c>
      <c r="H126" s="38">
        <v>42459</v>
      </c>
      <c r="I126">
        <v>1</v>
      </c>
      <c r="J126">
        <v>2</v>
      </c>
    </row>
    <row r="127" spans="1:10" x14ac:dyDescent="0.25">
      <c r="G127">
        <v>11209673</v>
      </c>
      <c r="H127" s="38">
        <v>29732</v>
      </c>
      <c r="I127">
        <v>2</v>
      </c>
      <c r="J127">
        <v>4</v>
      </c>
    </row>
    <row r="128" spans="1:10" x14ac:dyDescent="0.25">
      <c r="G128">
        <v>11209874</v>
      </c>
      <c r="H128" s="38">
        <v>37135</v>
      </c>
      <c r="I128">
        <v>1</v>
      </c>
      <c r="J128">
        <v>2</v>
      </c>
    </row>
    <row r="129" spans="7:10" x14ac:dyDescent="0.25">
      <c r="G129">
        <v>11210068</v>
      </c>
      <c r="H129" s="38">
        <v>31786</v>
      </c>
      <c r="I129">
        <v>1</v>
      </c>
      <c r="J129">
        <v>2</v>
      </c>
    </row>
    <row r="130" spans="7:10" x14ac:dyDescent="0.25">
      <c r="G130">
        <v>11210262</v>
      </c>
      <c r="H130" s="38">
        <v>35058</v>
      </c>
      <c r="I130">
        <v>1</v>
      </c>
      <c r="J130">
        <v>2</v>
      </c>
    </row>
    <row r="131" spans="7:10" x14ac:dyDescent="0.25">
      <c r="G131">
        <v>11210300</v>
      </c>
      <c r="H131" s="38">
        <v>44425</v>
      </c>
      <c r="I131">
        <v>1</v>
      </c>
      <c r="J131">
        <v>2</v>
      </c>
    </row>
    <row r="132" spans="7:10" x14ac:dyDescent="0.25">
      <c r="G132">
        <v>11210308</v>
      </c>
      <c r="H132" s="38">
        <v>44425</v>
      </c>
      <c r="I132">
        <v>1</v>
      </c>
      <c r="J132">
        <v>2</v>
      </c>
    </row>
    <row r="133" spans="7:10" x14ac:dyDescent="0.25">
      <c r="G133">
        <v>11210329</v>
      </c>
      <c r="H133" s="38">
        <v>44559</v>
      </c>
      <c r="I133">
        <v>2</v>
      </c>
      <c r="J133">
        <v>2</v>
      </c>
    </row>
    <row r="134" spans="7:10" x14ac:dyDescent="0.25">
      <c r="G134">
        <v>11210366</v>
      </c>
      <c r="H134" s="38">
        <v>39100</v>
      </c>
      <c r="I134">
        <v>1</v>
      </c>
      <c r="J134">
        <v>2</v>
      </c>
    </row>
    <row r="135" spans="7:10" x14ac:dyDescent="0.25">
      <c r="G135">
        <v>11210430</v>
      </c>
      <c r="H135" s="38">
        <v>35192</v>
      </c>
      <c r="I135">
        <v>1</v>
      </c>
      <c r="J135">
        <v>2</v>
      </c>
    </row>
    <row r="136" spans="7:10" x14ac:dyDescent="0.25">
      <c r="G136">
        <v>11210663</v>
      </c>
      <c r="H136" s="38">
        <v>39100</v>
      </c>
      <c r="I136">
        <v>1</v>
      </c>
      <c r="J136">
        <v>2</v>
      </c>
    </row>
    <row r="137" spans="7:10" x14ac:dyDescent="0.25">
      <c r="G137">
        <v>11210665</v>
      </c>
      <c r="H137" s="38">
        <v>37200</v>
      </c>
      <c r="I137">
        <v>1</v>
      </c>
      <c r="J137">
        <v>2</v>
      </c>
    </row>
    <row r="138" spans="7:10" x14ac:dyDescent="0.25">
      <c r="G138">
        <v>11210677</v>
      </c>
      <c r="H138" s="38">
        <v>39100</v>
      </c>
      <c r="I138">
        <v>1</v>
      </c>
      <c r="J138">
        <v>2</v>
      </c>
    </row>
    <row r="139" spans="7:10" x14ac:dyDescent="0.25">
      <c r="G139">
        <v>11210678</v>
      </c>
      <c r="H139" s="38">
        <v>39189</v>
      </c>
      <c r="I139">
        <v>1</v>
      </c>
      <c r="J139">
        <v>2</v>
      </c>
    </row>
    <row r="140" spans="7:10" x14ac:dyDescent="0.25">
      <c r="G140">
        <v>11210681</v>
      </c>
      <c r="H140" s="38">
        <v>39234</v>
      </c>
      <c r="I140">
        <v>3</v>
      </c>
      <c r="J140">
        <v>6</v>
      </c>
    </row>
    <row r="141" spans="7:10" x14ac:dyDescent="0.25">
      <c r="G141">
        <v>11210682</v>
      </c>
      <c r="H141" s="38">
        <v>39234</v>
      </c>
      <c r="I141">
        <v>3</v>
      </c>
      <c r="J141">
        <v>6</v>
      </c>
    </row>
    <row r="142" spans="7:10" x14ac:dyDescent="0.25">
      <c r="G142">
        <v>11210743</v>
      </c>
      <c r="H142" s="38">
        <v>39100</v>
      </c>
      <c r="I142">
        <v>1</v>
      </c>
      <c r="J142">
        <v>2</v>
      </c>
    </row>
    <row r="143" spans="7:10" x14ac:dyDescent="0.25">
      <c r="G143">
        <v>11210777</v>
      </c>
      <c r="H143" s="38">
        <v>44559</v>
      </c>
      <c r="I143">
        <v>2</v>
      </c>
      <c r="J143">
        <v>4</v>
      </c>
    </row>
    <row r="144" spans="7:10" x14ac:dyDescent="0.25">
      <c r="G144">
        <v>11210790</v>
      </c>
      <c r="H144" s="38">
        <v>35146</v>
      </c>
      <c r="I144">
        <v>1</v>
      </c>
      <c r="J144">
        <v>2</v>
      </c>
    </row>
    <row r="145" spans="7:10" x14ac:dyDescent="0.25">
      <c r="G145">
        <v>11210902</v>
      </c>
      <c r="H145" s="38">
        <v>39100</v>
      </c>
      <c r="I145">
        <v>1</v>
      </c>
      <c r="J145">
        <v>2</v>
      </c>
    </row>
    <row r="146" spans="7:10" x14ac:dyDescent="0.25">
      <c r="G146">
        <v>11210944</v>
      </c>
      <c r="H146" s="38">
        <v>44559</v>
      </c>
      <c r="I146">
        <v>2</v>
      </c>
      <c r="J146">
        <v>4</v>
      </c>
    </row>
    <row r="147" spans="7:10" x14ac:dyDescent="0.25">
      <c r="G147">
        <v>11211125</v>
      </c>
      <c r="H147" s="38">
        <v>35192</v>
      </c>
      <c r="I147">
        <v>2</v>
      </c>
      <c r="J147">
        <v>4</v>
      </c>
    </row>
    <row r="148" spans="7:10" x14ac:dyDescent="0.25">
      <c r="G148">
        <v>11211148</v>
      </c>
      <c r="H148" s="38">
        <v>44559</v>
      </c>
      <c r="I148">
        <v>1</v>
      </c>
      <c r="J148">
        <v>2</v>
      </c>
    </row>
    <row r="149" spans="7:10" x14ac:dyDescent="0.25">
      <c r="G149">
        <v>11211175</v>
      </c>
      <c r="H149" s="38">
        <v>44513</v>
      </c>
      <c r="I149">
        <v>3</v>
      </c>
      <c r="J149">
        <v>6</v>
      </c>
    </row>
    <row r="150" spans="7:10" x14ac:dyDescent="0.25">
      <c r="G150">
        <v>11211191</v>
      </c>
      <c r="H150" s="38">
        <v>31921</v>
      </c>
      <c r="I150">
        <v>1</v>
      </c>
      <c r="J150">
        <v>2</v>
      </c>
    </row>
    <row r="151" spans="7:10" x14ac:dyDescent="0.25">
      <c r="G151">
        <v>11211296</v>
      </c>
      <c r="H151" s="38">
        <v>42505</v>
      </c>
      <c r="I151">
        <v>1</v>
      </c>
      <c r="J151">
        <v>2</v>
      </c>
    </row>
    <row r="152" spans="7:10" x14ac:dyDescent="0.25">
      <c r="G152">
        <v>11211347</v>
      </c>
      <c r="H152" s="38">
        <v>37046</v>
      </c>
      <c r="I152">
        <v>2</v>
      </c>
      <c r="J152">
        <v>4</v>
      </c>
    </row>
    <row r="153" spans="7:10" x14ac:dyDescent="0.25">
      <c r="G153">
        <v>11211392</v>
      </c>
      <c r="H153" s="38">
        <v>37200</v>
      </c>
      <c r="I153">
        <v>1</v>
      </c>
      <c r="J153">
        <v>2</v>
      </c>
    </row>
    <row r="154" spans="7:10" x14ac:dyDescent="0.25">
      <c r="G154">
        <v>11211553</v>
      </c>
      <c r="H154" s="38">
        <v>37046</v>
      </c>
      <c r="I154">
        <v>1</v>
      </c>
      <c r="J154">
        <v>2</v>
      </c>
    </row>
    <row r="155" spans="7:10" x14ac:dyDescent="0.25">
      <c r="G155">
        <v>11211764</v>
      </c>
      <c r="H155" s="38">
        <v>42505</v>
      </c>
      <c r="I155">
        <v>1</v>
      </c>
      <c r="J155">
        <v>2</v>
      </c>
    </row>
    <row r="156" spans="7:10" x14ac:dyDescent="0.25">
      <c r="G156">
        <v>11211983</v>
      </c>
      <c r="H156" s="38">
        <v>31786</v>
      </c>
      <c r="I156">
        <v>1</v>
      </c>
      <c r="J156">
        <v>2</v>
      </c>
    </row>
    <row r="157" spans="7:10" x14ac:dyDescent="0.25">
      <c r="G157">
        <v>11211985</v>
      </c>
      <c r="H157" s="38">
        <v>31786</v>
      </c>
      <c r="I157">
        <v>1</v>
      </c>
      <c r="J157">
        <v>2</v>
      </c>
    </row>
    <row r="158" spans="7:10" x14ac:dyDescent="0.25">
      <c r="G158">
        <v>11211986</v>
      </c>
      <c r="H158" s="38">
        <v>31786</v>
      </c>
      <c r="I158">
        <v>1</v>
      </c>
      <c r="J158">
        <v>2</v>
      </c>
    </row>
    <row r="159" spans="7:10" x14ac:dyDescent="0.25">
      <c r="G159">
        <v>11212405</v>
      </c>
      <c r="H159" s="38">
        <v>44559</v>
      </c>
      <c r="I159">
        <v>2</v>
      </c>
      <c r="J159">
        <v>4</v>
      </c>
    </row>
    <row r="160" spans="7:10" x14ac:dyDescent="0.25">
      <c r="G160">
        <v>11212658</v>
      </c>
      <c r="H160" s="38">
        <v>37180</v>
      </c>
      <c r="I160">
        <v>1</v>
      </c>
      <c r="J160">
        <v>2</v>
      </c>
    </row>
    <row r="161" spans="7:10" x14ac:dyDescent="0.25">
      <c r="G161">
        <v>11212763</v>
      </c>
      <c r="H161" s="38">
        <v>37046</v>
      </c>
      <c r="I161">
        <v>1</v>
      </c>
      <c r="J161">
        <v>2</v>
      </c>
    </row>
    <row r="162" spans="7:10" x14ac:dyDescent="0.25">
      <c r="G162">
        <v>11212788</v>
      </c>
      <c r="H162" s="38">
        <v>39234</v>
      </c>
      <c r="I162">
        <v>4</v>
      </c>
      <c r="J162">
        <v>4</v>
      </c>
    </row>
    <row r="163" spans="7:10" x14ac:dyDescent="0.25">
      <c r="G163">
        <v>11212933</v>
      </c>
      <c r="H163" s="38">
        <v>42505</v>
      </c>
      <c r="I163">
        <v>1</v>
      </c>
      <c r="J163">
        <v>2</v>
      </c>
    </row>
    <row r="164" spans="7:10" x14ac:dyDescent="0.25">
      <c r="G164">
        <v>11212961</v>
      </c>
      <c r="H164" s="38">
        <v>39100</v>
      </c>
      <c r="I164">
        <v>1</v>
      </c>
      <c r="J164">
        <v>2</v>
      </c>
    </row>
    <row r="165" spans="7:10" x14ac:dyDescent="0.25">
      <c r="G165">
        <v>11213077</v>
      </c>
      <c r="H165" s="38">
        <v>42505</v>
      </c>
      <c r="I165">
        <v>1</v>
      </c>
      <c r="J165">
        <v>2</v>
      </c>
    </row>
    <row r="166" spans="7:10" x14ac:dyDescent="0.25">
      <c r="G166">
        <v>11213133</v>
      </c>
      <c r="H166" s="38">
        <v>31786</v>
      </c>
      <c r="I166">
        <v>1</v>
      </c>
      <c r="J166">
        <v>2</v>
      </c>
    </row>
    <row r="167" spans="7:10" x14ac:dyDescent="0.25">
      <c r="G167">
        <v>11213347</v>
      </c>
      <c r="H167" s="38">
        <v>37046</v>
      </c>
      <c r="I167">
        <v>2</v>
      </c>
      <c r="J167">
        <v>4</v>
      </c>
    </row>
    <row r="168" spans="7:10" x14ac:dyDescent="0.25">
      <c r="G168">
        <v>11213499</v>
      </c>
      <c r="H168" s="38">
        <v>44559</v>
      </c>
      <c r="I168">
        <v>1</v>
      </c>
      <c r="J168">
        <v>2</v>
      </c>
    </row>
    <row r="169" spans="7:10" x14ac:dyDescent="0.25">
      <c r="G169">
        <v>11213562</v>
      </c>
      <c r="H169" s="38">
        <v>42505</v>
      </c>
      <c r="I169">
        <v>1</v>
      </c>
      <c r="J169">
        <v>2</v>
      </c>
    </row>
    <row r="170" spans="7:10" x14ac:dyDescent="0.25">
      <c r="G170">
        <v>11213863</v>
      </c>
      <c r="H170" s="38">
        <v>29732</v>
      </c>
      <c r="I170">
        <v>2</v>
      </c>
      <c r="J170">
        <v>4</v>
      </c>
    </row>
    <row r="171" spans="7:10" x14ac:dyDescent="0.25">
      <c r="G171">
        <v>11214218</v>
      </c>
      <c r="H171" s="38">
        <v>35192</v>
      </c>
      <c r="I171">
        <v>1</v>
      </c>
      <c r="J171">
        <v>2</v>
      </c>
    </row>
    <row r="172" spans="7:10" x14ac:dyDescent="0.25">
      <c r="G172">
        <v>11214256</v>
      </c>
      <c r="H172" s="38">
        <v>31921</v>
      </c>
      <c r="I172">
        <v>2</v>
      </c>
      <c r="J172">
        <v>4</v>
      </c>
    </row>
    <row r="173" spans="7:10" x14ac:dyDescent="0.25">
      <c r="G173">
        <v>11214703</v>
      </c>
      <c r="H173" s="38">
        <v>31786</v>
      </c>
      <c r="I173">
        <v>2</v>
      </c>
      <c r="J173">
        <v>2</v>
      </c>
    </row>
    <row r="174" spans="7:10" x14ac:dyDescent="0.25">
      <c r="G174">
        <v>11214749</v>
      </c>
      <c r="H174" s="38">
        <v>31666</v>
      </c>
      <c r="I174">
        <v>1</v>
      </c>
      <c r="J174">
        <v>2</v>
      </c>
    </row>
    <row r="175" spans="7:10" x14ac:dyDescent="0.25">
      <c r="G175">
        <v>11214754</v>
      </c>
      <c r="H175" s="38">
        <v>44513</v>
      </c>
      <c r="I175">
        <v>1</v>
      </c>
      <c r="J175">
        <v>2</v>
      </c>
    </row>
    <row r="176" spans="7:10" x14ac:dyDescent="0.25">
      <c r="G176">
        <v>11214870</v>
      </c>
      <c r="H176" s="38">
        <v>42505</v>
      </c>
      <c r="I176">
        <v>1</v>
      </c>
      <c r="J176">
        <v>2</v>
      </c>
    </row>
    <row r="177" spans="7:10" x14ac:dyDescent="0.25">
      <c r="G177">
        <v>11214879</v>
      </c>
      <c r="H177" s="38">
        <v>39100</v>
      </c>
      <c r="I177">
        <v>1</v>
      </c>
      <c r="J177">
        <v>2</v>
      </c>
    </row>
    <row r="178" spans="7:10" x14ac:dyDescent="0.25">
      <c r="G178">
        <v>11215007</v>
      </c>
      <c r="H178" s="38">
        <v>37200</v>
      </c>
      <c r="I178">
        <v>1</v>
      </c>
      <c r="J178">
        <v>2</v>
      </c>
    </row>
    <row r="179" spans="7:10" x14ac:dyDescent="0.25">
      <c r="G179">
        <v>11215146</v>
      </c>
      <c r="H179" s="38">
        <v>44559</v>
      </c>
      <c r="I179">
        <v>1</v>
      </c>
      <c r="J179">
        <v>2</v>
      </c>
    </row>
    <row r="180" spans="7:10" x14ac:dyDescent="0.25">
      <c r="G180">
        <v>11215172</v>
      </c>
      <c r="H180" s="38">
        <v>37046</v>
      </c>
      <c r="I180">
        <v>1</v>
      </c>
      <c r="J180">
        <v>2</v>
      </c>
    </row>
    <row r="181" spans="7:10" x14ac:dyDescent="0.25">
      <c r="G181">
        <v>11215237</v>
      </c>
      <c r="H181" s="38">
        <v>39234</v>
      </c>
      <c r="I181">
        <v>2</v>
      </c>
      <c r="J181">
        <v>2</v>
      </c>
    </row>
    <row r="182" spans="7:10" x14ac:dyDescent="0.25">
      <c r="G182">
        <v>11215648</v>
      </c>
      <c r="H182" s="38">
        <v>35192</v>
      </c>
      <c r="I182">
        <v>5</v>
      </c>
      <c r="J182">
        <v>10</v>
      </c>
    </row>
    <row r="183" spans="7:10" x14ac:dyDescent="0.25">
      <c r="G183">
        <v>11216173</v>
      </c>
      <c r="H183" s="38">
        <v>42505</v>
      </c>
      <c r="I183">
        <v>1</v>
      </c>
      <c r="J183">
        <v>2</v>
      </c>
    </row>
    <row r="184" spans="7:10" x14ac:dyDescent="0.25">
      <c r="G184">
        <v>11216459</v>
      </c>
      <c r="H184" s="38">
        <v>39100</v>
      </c>
      <c r="I184">
        <v>1</v>
      </c>
      <c r="J184">
        <v>2</v>
      </c>
    </row>
    <row r="185" spans="7:10" x14ac:dyDescent="0.25">
      <c r="G185">
        <v>11216462</v>
      </c>
      <c r="H185" s="38">
        <v>42505</v>
      </c>
      <c r="I185">
        <v>1</v>
      </c>
      <c r="J185">
        <v>2</v>
      </c>
    </row>
    <row r="186" spans="7:10" x14ac:dyDescent="0.25">
      <c r="G186">
        <v>11217091</v>
      </c>
      <c r="H186" s="38">
        <v>44513</v>
      </c>
      <c r="I186">
        <v>1</v>
      </c>
      <c r="J186">
        <v>2</v>
      </c>
    </row>
    <row r="187" spans="7:10" x14ac:dyDescent="0.25">
      <c r="G187">
        <v>11217093</v>
      </c>
      <c r="H187" s="38">
        <v>29821</v>
      </c>
      <c r="I187">
        <v>1</v>
      </c>
      <c r="J187">
        <v>2</v>
      </c>
    </row>
    <row r="188" spans="7:10" x14ac:dyDescent="0.25">
      <c r="G188">
        <v>11217103</v>
      </c>
      <c r="H188" s="38">
        <v>42371</v>
      </c>
      <c r="I188">
        <v>2</v>
      </c>
      <c r="J188">
        <v>4</v>
      </c>
    </row>
    <row r="189" spans="7:10" x14ac:dyDescent="0.25">
      <c r="G189">
        <v>11217105</v>
      </c>
      <c r="H189" s="38">
        <v>37200</v>
      </c>
      <c r="I189">
        <v>1</v>
      </c>
      <c r="J189">
        <v>2</v>
      </c>
    </row>
    <row r="190" spans="7:10" x14ac:dyDescent="0.25">
      <c r="G190">
        <v>11217257</v>
      </c>
      <c r="H190" s="38">
        <v>39100</v>
      </c>
      <c r="I190">
        <v>1</v>
      </c>
      <c r="J190">
        <v>2</v>
      </c>
    </row>
    <row r="191" spans="7:10" x14ac:dyDescent="0.25">
      <c r="G191">
        <v>11217538</v>
      </c>
      <c r="H191" s="38">
        <v>39100</v>
      </c>
      <c r="I191">
        <v>1</v>
      </c>
      <c r="J191">
        <v>2</v>
      </c>
    </row>
    <row r="192" spans="7:10" x14ac:dyDescent="0.25">
      <c r="G192">
        <v>11217900</v>
      </c>
      <c r="H192" s="38">
        <v>37046</v>
      </c>
      <c r="I192">
        <v>2</v>
      </c>
      <c r="J192">
        <v>4</v>
      </c>
    </row>
    <row r="193" spans="7:10" x14ac:dyDescent="0.25">
      <c r="G193">
        <v>11217964</v>
      </c>
      <c r="H193" s="38">
        <v>42505</v>
      </c>
      <c r="I193">
        <v>2</v>
      </c>
      <c r="J193">
        <v>4</v>
      </c>
    </row>
    <row r="194" spans="7:10" x14ac:dyDescent="0.25">
      <c r="G194">
        <v>11218268</v>
      </c>
      <c r="H194" s="38">
        <v>37246</v>
      </c>
      <c r="I194">
        <v>2</v>
      </c>
      <c r="J194">
        <v>4</v>
      </c>
    </row>
    <row r="195" spans="7:10" x14ac:dyDescent="0.25">
      <c r="G195">
        <v>11218271</v>
      </c>
      <c r="H195" s="38">
        <v>39234</v>
      </c>
      <c r="I195">
        <v>2</v>
      </c>
      <c r="J195">
        <v>2</v>
      </c>
    </row>
    <row r="196" spans="7:10" x14ac:dyDescent="0.25">
      <c r="G196">
        <v>11218360</v>
      </c>
      <c r="H196" s="38">
        <v>39100</v>
      </c>
      <c r="I196">
        <v>1</v>
      </c>
      <c r="J196">
        <v>2</v>
      </c>
    </row>
    <row r="197" spans="7:10" x14ac:dyDescent="0.25">
      <c r="G197">
        <v>11218454</v>
      </c>
      <c r="H197" s="38">
        <v>31875</v>
      </c>
      <c r="I197">
        <v>1</v>
      </c>
      <c r="J197">
        <v>2</v>
      </c>
    </row>
    <row r="198" spans="7:10" x14ac:dyDescent="0.25">
      <c r="G198">
        <v>11218535</v>
      </c>
      <c r="H198" s="38">
        <v>39100</v>
      </c>
      <c r="I198">
        <v>1</v>
      </c>
      <c r="J198">
        <v>2</v>
      </c>
    </row>
    <row r="199" spans="7:10" x14ac:dyDescent="0.25">
      <c r="G199">
        <v>11218773</v>
      </c>
      <c r="H199" s="38">
        <v>44559</v>
      </c>
      <c r="I199">
        <v>2</v>
      </c>
      <c r="J199">
        <v>4</v>
      </c>
    </row>
    <row r="200" spans="7:10" x14ac:dyDescent="0.25">
      <c r="G200">
        <v>11218963</v>
      </c>
      <c r="H200" s="38">
        <v>35146</v>
      </c>
      <c r="I200">
        <v>1</v>
      </c>
      <c r="J200">
        <v>2</v>
      </c>
    </row>
    <row r="201" spans="7:10" x14ac:dyDescent="0.25">
      <c r="G201">
        <v>11219076</v>
      </c>
      <c r="H201" s="38">
        <v>37200</v>
      </c>
      <c r="I201">
        <v>2</v>
      </c>
      <c r="J201">
        <v>4</v>
      </c>
    </row>
    <row r="202" spans="7:10" x14ac:dyDescent="0.25">
      <c r="G202">
        <v>11219478</v>
      </c>
      <c r="H202" s="38">
        <v>31921</v>
      </c>
      <c r="I202">
        <v>2</v>
      </c>
      <c r="J202">
        <v>4</v>
      </c>
    </row>
    <row r="203" spans="7:10" x14ac:dyDescent="0.25">
      <c r="G203">
        <v>11219509</v>
      </c>
      <c r="H203" s="38">
        <v>39100</v>
      </c>
      <c r="I203">
        <v>1</v>
      </c>
      <c r="J203">
        <v>2</v>
      </c>
    </row>
    <row r="204" spans="7:10" x14ac:dyDescent="0.25">
      <c r="G204">
        <v>11219810</v>
      </c>
      <c r="H204" s="38">
        <v>42505</v>
      </c>
      <c r="I204">
        <v>1</v>
      </c>
      <c r="J204">
        <v>2</v>
      </c>
    </row>
    <row r="205" spans="7:10" x14ac:dyDescent="0.25">
      <c r="G205">
        <v>11220074</v>
      </c>
      <c r="H205" s="38">
        <v>39100</v>
      </c>
      <c r="I205">
        <v>1</v>
      </c>
      <c r="J205">
        <v>2</v>
      </c>
    </row>
    <row r="206" spans="7:10" x14ac:dyDescent="0.25">
      <c r="G206">
        <v>11220124</v>
      </c>
      <c r="H206" s="38">
        <v>29867</v>
      </c>
      <c r="I206">
        <v>1</v>
      </c>
      <c r="J206">
        <v>2</v>
      </c>
    </row>
    <row r="207" spans="7:10" x14ac:dyDescent="0.25">
      <c r="G207">
        <v>11220883</v>
      </c>
      <c r="H207" s="38">
        <v>39234</v>
      </c>
      <c r="I207">
        <v>2</v>
      </c>
      <c r="J207">
        <v>4</v>
      </c>
    </row>
    <row r="208" spans="7:10" x14ac:dyDescent="0.25">
      <c r="G208">
        <v>11220918</v>
      </c>
      <c r="H208" s="38">
        <v>39100</v>
      </c>
      <c r="I208">
        <v>1</v>
      </c>
      <c r="J208">
        <v>2</v>
      </c>
    </row>
    <row r="209" spans="7:10" x14ac:dyDescent="0.25">
      <c r="G209">
        <v>11221450</v>
      </c>
      <c r="H209" s="38">
        <v>39100</v>
      </c>
      <c r="I209">
        <v>1</v>
      </c>
      <c r="J209">
        <v>2</v>
      </c>
    </row>
    <row r="210" spans="7:10" x14ac:dyDescent="0.25">
      <c r="G210">
        <v>11222367</v>
      </c>
      <c r="H210" s="38">
        <v>39100</v>
      </c>
      <c r="I210">
        <v>1</v>
      </c>
      <c r="J210">
        <v>2</v>
      </c>
    </row>
    <row r="211" spans="7:10" x14ac:dyDescent="0.25">
      <c r="G211">
        <v>11222850</v>
      </c>
      <c r="H211" s="38">
        <v>39234</v>
      </c>
      <c r="I211">
        <v>2</v>
      </c>
      <c r="J211">
        <v>4</v>
      </c>
    </row>
    <row r="212" spans="7:10" x14ac:dyDescent="0.25">
      <c r="G212">
        <v>11223236</v>
      </c>
      <c r="H212" s="38">
        <v>37046</v>
      </c>
      <c r="I212">
        <v>1</v>
      </c>
      <c r="J212">
        <v>2</v>
      </c>
    </row>
    <row r="213" spans="7:10" x14ac:dyDescent="0.25">
      <c r="G213">
        <v>11223696</v>
      </c>
      <c r="H213" s="38">
        <v>37246</v>
      </c>
      <c r="I213">
        <v>2</v>
      </c>
      <c r="J213">
        <v>4</v>
      </c>
    </row>
    <row r="214" spans="7:10" x14ac:dyDescent="0.25">
      <c r="G214">
        <v>11223834</v>
      </c>
      <c r="H214" s="38">
        <v>42505</v>
      </c>
      <c r="I214">
        <v>1</v>
      </c>
      <c r="J214">
        <v>2</v>
      </c>
    </row>
    <row r="215" spans="7:10" x14ac:dyDescent="0.25">
      <c r="G215">
        <v>11223840</v>
      </c>
      <c r="H215" s="38">
        <v>37180</v>
      </c>
      <c r="I215">
        <v>2</v>
      </c>
      <c r="J215">
        <v>4</v>
      </c>
    </row>
    <row r="216" spans="7:10" x14ac:dyDescent="0.25">
      <c r="G216">
        <v>11224319</v>
      </c>
      <c r="H216" s="38">
        <v>37246</v>
      </c>
      <c r="I216">
        <v>2</v>
      </c>
      <c r="J216">
        <v>4</v>
      </c>
    </row>
    <row r="217" spans="7:10" x14ac:dyDescent="0.25">
      <c r="G217">
        <v>11224454</v>
      </c>
      <c r="H217" s="38">
        <v>37246</v>
      </c>
      <c r="I217">
        <v>1</v>
      </c>
      <c r="J217">
        <v>2</v>
      </c>
    </row>
    <row r="218" spans="7:10" x14ac:dyDescent="0.25">
      <c r="G218">
        <v>11224458</v>
      </c>
      <c r="H218" s="38">
        <v>39100</v>
      </c>
      <c r="I218">
        <v>3</v>
      </c>
      <c r="J218">
        <v>6</v>
      </c>
    </row>
    <row r="219" spans="7:10" x14ac:dyDescent="0.25">
      <c r="G219">
        <v>11224684</v>
      </c>
      <c r="H219" s="38">
        <v>31921</v>
      </c>
      <c r="I219">
        <v>2</v>
      </c>
      <c r="J219">
        <v>4</v>
      </c>
    </row>
    <row r="220" spans="7:10" x14ac:dyDescent="0.25">
      <c r="G220">
        <v>11224952</v>
      </c>
      <c r="H220" s="38">
        <v>39100</v>
      </c>
      <c r="I220">
        <v>1</v>
      </c>
      <c r="J220">
        <v>2</v>
      </c>
    </row>
    <row r="221" spans="7:10" x14ac:dyDescent="0.25">
      <c r="G221">
        <v>11225765</v>
      </c>
      <c r="H221" s="38">
        <v>42505</v>
      </c>
      <c r="I221">
        <v>1</v>
      </c>
      <c r="J221">
        <v>2</v>
      </c>
    </row>
    <row r="222" spans="7:10" x14ac:dyDescent="0.25">
      <c r="G222">
        <v>11225960</v>
      </c>
      <c r="H222" s="38">
        <v>39100</v>
      </c>
      <c r="I222">
        <v>1</v>
      </c>
      <c r="J222">
        <v>2</v>
      </c>
    </row>
    <row r="223" spans="7:10" x14ac:dyDescent="0.25">
      <c r="G223">
        <v>11226377</v>
      </c>
      <c r="H223" s="38">
        <v>31786</v>
      </c>
      <c r="I223">
        <v>1</v>
      </c>
      <c r="J223">
        <v>2</v>
      </c>
    </row>
    <row r="224" spans="7:10" x14ac:dyDescent="0.25">
      <c r="G224">
        <v>11226388</v>
      </c>
      <c r="H224" s="38">
        <v>42505</v>
      </c>
      <c r="I224">
        <v>1</v>
      </c>
      <c r="J224">
        <v>2</v>
      </c>
    </row>
    <row r="225" spans="7:10" x14ac:dyDescent="0.25">
      <c r="G225">
        <v>11227217</v>
      </c>
      <c r="H225" s="38">
        <v>18894</v>
      </c>
      <c r="I225">
        <v>1</v>
      </c>
      <c r="J225">
        <v>2</v>
      </c>
    </row>
    <row r="226" spans="7:10" x14ac:dyDescent="0.25">
      <c r="G226">
        <v>11227223</v>
      </c>
      <c r="H226" s="38">
        <v>39100</v>
      </c>
      <c r="I226">
        <v>1</v>
      </c>
      <c r="J226">
        <v>2</v>
      </c>
    </row>
    <row r="227" spans="7:10" x14ac:dyDescent="0.25">
      <c r="G227">
        <v>11227682</v>
      </c>
      <c r="H227" s="38">
        <v>42505</v>
      </c>
      <c r="I227">
        <v>1</v>
      </c>
      <c r="J227">
        <v>2</v>
      </c>
    </row>
    <row r="228" spans="7:10" x14ac:dyDescent="0.25">
      <c r="G228">
        <v>11227840</v>
      </c>
      <c r="H228" s="38">
        <v>39234</v>
      </c>
      <c r="I228">
        <v>1</v>
      </c>
      <c r="J228">
        <v>2</v>
      </c>
    </row>
    <row r="229" spans="7:10" x14ac:dyDescent="0.25">
      <c r="G229">
        <v>11228949</v>
      </c>
      <c r="H229" s="38">
        <v>44559</v>
      </c>
      <c r="I229">
        <v>2</v>
      </c>
      <c r="J229">
        <v>4</v>
      </c>
    </row>
    <row r="230" spans="7:10" x14ac:dyDescent="0.25">
      <c r="G230">
        <v>11229027</v>
      </c>
      <c r="H230" s="38">
        <v>39100</v>
      </c>
      <c r="I230">
        <v>1</v>
      </c>
      <c r="J230">
        <v>2</v>
      </c>
    </row>
    <row r="231" spans="7:10" x14ac:dyDescent="0.25">
      <c r="G231">
        <v>11229716</v>
      </c>
      <c r="H231" s="38">
        <v>44559</v>
      </c>
      <c r="I231">
        <v>2</v>
      </c>
      <c r="J231">
        <v>4</v>
      </c>
    </row>
    <row r="232" spans="7:10" x14ac:dyDescent="0.25">
      <c r="G232">
        <v>11231114</v>
      </c>
      <c r="H232" s="38">
        <v>31786</v>
      </c>
      <c r="I232">
        <v>2</v>
      </c>
      <c r="J232">
        <v>4</v>
      </c>
    </row>
    <row r="233" spans="7:10" x14ac:dyDescent="0.25">
      <c r="G233">
        <v>11231184</v>
      </c>
      <c r="H233" s="38">
        <v>39100</v>
      </c>
      <c r="I233">
        <v>1</v>
      </c>
      <c r="J233">
        <v>2</v>
      </c>
    </row>
    <row r="234" spans="7:10" x14ac:dyDescent="0.25">
      <c r="G234">
        <v>11232170</v>
      </c>
      <c r="H234" s="38">
        <v>39100</v>
      </c>
      <c r="I234">
        <v>1</v>
      </c>
      <c r="J234">
        <v>2</v>
      </c>
    </row>
    <row r="235" spans="7:10" x14ac:dyDescent="0.25">
      <c r="G235">
        <v>11232308</v>
      </c>
      <c r="H235" s="38">
        <v>39100</v>
      </c>
      <c r="I235">
        <v>1</v>
      </c>
      <c r="J235">
        <v>2</v>
      </c>
    </row>
    <row r="236" spans="7:10" x14ac:dyDescent="0.25">
      <c r="G236">
        <v>11232452</v>
      </c>
      <c r="H236" s="38">
        <v>44559</v>
      </c>
      <c r="I236">
        <v>2</v>
      </c>
      <c r="J236">
        <v>4</v>
      </c>
    </row>
    <row r="237" spans="7:10" x14ac:dyDescent="0.25">
      <c r="G237">
        <v>11233576</v>
      </c>
      <c r="H237" s="38">
        <v>44425</v>
      </c>
      <c r="I237">
        <v>1</v>
      </c>
      <c r="J237">
        <v>2</v>
      </c>
    </row>
    <row r="238" spans="7:10" x14ac:dyDescent="0.25">
      <c r="G238">
        <v>11233635</v>
      </c>
      <c r="H238" s="38">
        <v>39100</v>
      </c>
      <c r="I238">
        <v>3</v>
      </c>
      <c r="J238">
        <v>3</v>
      </c>
    </row>
    <row r="239" spans="7:10" x14ac:dyDescent="0.25">
      <c r="G239">
        <v>11233850</v>
      </c>
      <c r="H239" s="38">
        <v>37246</v>
      </c>
      <c r="I239">
        <v>2</v>
      </c>
      <c r="J239">
        <v>4</v>
      </c>
    </row>
    <row r="240" spans="7:10" x14ac:dyDescent="0.25">
      <c r="G240">
        <v>11234121</v>
      </c>
      <c r="H240" s="38">
        <v>37246</v>
      </c>
      <c r="I240">
        <v>3</v>
      </c>
      <c r="J240">
        <v>3</v>
      </c>
    </row>
    <row r="241" spans="7:10" x14ac:dyDescent="0.25">
      <c r="G241">
        <v>11234137</v>
      </c>
      <c r="H241" s="38">
        <v>39234</v>
      </c>
      <c r="I241">
        <v>1</v>
      </c>
      <c r="J241">
        <v>2</v>
      </c>
    </row>
    <row r="242" spans="7:10" x14ac:dyDescent="0.25">
      <c r="G242">
        <v>11235755</v>
      </c>
      <c r="H242" s="38">
        <v>44559</v>
      </c>
      <c r="I242">
        <v>1</v>
      </c>
      <c r="J242">
        <v>2</v>
      </c>
    </row>
    <row r="243" spans="7:10" x14ac:dyDescent="0.25">
      <c r="G243">
        <v>11235946</v>
      </c>
      <c r="H243" s="38">
        <v>39100</v>
      </c>
      <c r="I243">
        <v>1</v>
      </c>
      <c r="J243">
        <v>2</v>
      </c>
    </row>
    <row r="244" spans="7:10" x14ac:dyDescent="0.25">
      <c r="G244">
        <v>11235950</v>
      </c>
      <c r="H244" s="38">
        <v>39189</v>
      </c>
      <c r="I244">
        <v>1</v>
      </c>
      <c r="J244">
        <v>2</v>
      </c>
    </row>
    <row r="245" spans="7:10" x14ac:dyDescent="0.25">
      <c r="G245">
        <v>11235954</v>
      </c>
      <c r="H245" s="38">
        <v>39100</v>
      </c>
      <c r="I245">
        <v>1</v>
      </c>
      <c r="J245">
        <v>2</v>
      </c>
    </row>
    <row r="246" spans="7:10" x14ac:dyDescent="0.25">
      <c r="G246">
        <v>11237391</v>
      </c>
      <c r="H246" s="38">
        <v>44425</v>
      </c>
      <c r="I246">
        <v>1</v>
      </c>
      <c r="J246">
        <v>2</v>
      </c>
    </row>
    <row r="247" spans="7:10" x14ac:dyDescent="0.25">
      <c r="G247">
        <v>11238085</v>
      </c>
      <c r="H247" s="38">
        <v>39234</v>
      </c>
      <c r="I247">
        <v>1</v>
      </c>
      <c r="J247">
        <v>2</v>
      </c>
    </row>
    <row r="248" spans="7:10" x14ac:dyDescent="0.25">
      <c r="G248">
        <v>11238089</v>
      </c>
      <c r="H248" s="38">
        <v>44559</v>
      </c>
      <c r="I248">
        <v>1</v>
      </c>
      <c r="J248">
        <v>2</v>
      </c>
    </row>
    <row r="249" spans="7:10" x14ac:dyDescent="0.25">
      <c r="G249">
        <v>11238222</v>
      </c>
      <c r="H249" s="38">
        <v>39234</v>
      </c>
      <c r="I249">
        <v>2</v>
      </c>
      <c r="J249">
        <v>4</v>
      </c>
    </row>
    <row r="250" spans="7:10" x14ac:dyDescent="0.25">
      <c r="G250">
        <v>11238568</v>
      </c>
      <c r="H250" s="38">
        <v>44559</v>
      </c>
      <c r="I250">
        <v>1</v>
      </c>
      <c r="J250">
        <v>2</v>
      </c>
    </row>
    <row r="251" spans="7:10" x14ac:dyDescent="0.25">
      <c r="G251">
        <v>11238570</v>
      </c>
      <c r="H251" s="38">
        <v>44559</v>
      </c>
      <c r="I251">
        <v>1</v>
      </c>
      <c r="J251">
        <v>2</v>
      </c>
    </row>
    <row r="252" spans="7:10" x14ac:dyDescent="0.25">
      <c r="G252">
        <v>11238649</v>
      </c>
      <c r="H252" s="38">
        <v>39189</v>
      </c>
      <c r="I252">
        <v>1</v>
      </c>
      <c r="J252">
        <v>2</v>
      </c>
    </row>
    <row r="253" spans="7:10" x14ac:dyDescent="0.25">
      <c r="G253">
        <v>11238650</v>
      </c>
      <c r="H253" s="38">
        <v>39234</v>
      </c>
      <c r="I253">
        <v>2</v>
      </c>
      <c r="J253">
        <v>2</v>
      </c>
    </row>
    <row r="254" spans="7:10" x14ac:dyDescent="0.25">
      <c r="G254">
        <v>11239620</v>
      </c>
      <c r="H254" s="38">
        <v>44559</v>
      </c>
      <c r="I254">
        <v>4</v>
      </c>
      <c r="J254">
        <v>4</v>
      </c>
    </row>
    <row r="255" spans="7:10" x14ac:dyDescent="0.25">
      <c r="G255">
        <v>11241397</v>
      </c>
      <c r="H255" s="38">
        <v>24307</v>
      </c>
      <c r="I255">
        <v>2</v>
      </c>
      <c r="J255">
        <v>2</v>
      </c>
    </row>
    <row r="256" spans="7:10" x14ac:dyDescent="0.25">
      <c r="G256">
        <v>11241440</v>
      </c>
      <c r="H256" s="38">
        <v>44559</v>
      </c>
      <c r="I256">
        <v>1</v>
      </c>
      <c r="J256">
        <v>2</v>
      </c>
    </row>
    <row r="257" spans="7:10" x14ac:dyDescent="0.25">
      <c r="G257">
        <v>11241740</v>
      </c>
      <c r="H257" s="38">
        <v>39234</v>
      </c>
      <c r="I257">
        <v>2</v>
      </c>
      <c r="J257">
        <v>4</v>
      </c>
    </row>
    <row r="258" spans="7:10" x14ac:dyDescent="0.25">
      <c r="G258">
        <v>11242573</v>
      </c>
      <c r="H258" s="38">
        <v>37246</v>
      </c>
      <c r="I258">
        <v>3</v>
      </c>
      <c r="J258">
        <v>3</v>
      </c>
    </row>
    <row r="259" spans="7:10" x14ac:dyDescent="0.25">
      <c r="G259">
        <v>11242678</v>
      </c>
      <c r="H259" s="38">
        <v>44559</v>
      </c>
      <c r="I259">
        <v>2</v>
      </c>
      <c r="J259">
        <v>4</v>
      </c>
    </row>
    <row r="260" spans="7:10" x14ac:dyDescent="0.25">
      <c r="G260">
        <v>11242726</v>
      </c>
      <c r="H260" s="38">
        <v>29732</v>
      </c>
      <c r="I260">
        <v>1</v>
      </c>
      <c r="J260">
        <v>2</v>
      </c>
    </row>
    <row r="261" spans="7:10" x14ac:dyDescent="0.25">
      <c r="G261">
        <v>11243806</v>
      </c>
      <c r="H261" s="38">
        <v>39234</v>
      </c>
      <c r="I261">
        <v>2</v>
      </c>
      <c r="J261">
        <v>4</v>
      </c>
    </row>
    <row r="262" spans="7:10" x14ac:dyDescent="0.25">
      <c r="G262">
        <v>11244967</v>
      </c>
      <c r="H262" s="38">
        <v>39100</v>
      </c>
      <c r="I262">
        <v>3</v>
      </c>
      <c r="J262">
        <v>3</v>
      </c>
    </row>
    <row r="263" spans="7:10" x14ac:dyDescent="0.25">
      <c r="G263">
        <v>11245045</v>
      </c>
      <c r="H263" s="38">
        <v>37246</v>
      </c>
      <c r="I263">
        <v>1</v>
      </c>
      <c r="J263">
        <v>2</v>
      </c>
    </row>
    <row r="264" spans="7:10" x14ac:dyDescent="0.25">
      <c r="G264">
        <v>11245074</v>
      </c>
      <c r="H264" s="38">
        <v>44559</v>
      </c>
      <c r="I264">
        <v>3</v>
      </c>
      <c r="J264">
        <v>3</v>
      </c>
    </row>
    <row r="265" spans="7:10" x14ac:dyDescent="0.25">
      <c r="G265">
        <v>11245767</v>
      </c>
      <c r="H265" s="38">
        <v>39234</v>
      </c>
      <c r="I265">
        <v>2</v>
      </c>
      <c r="J265">
        <v>2</v>
      </c>
    </row>
    <row r="266" spans="7:10" x14ac:dyDescent="0.25">
      <c r="G266">
        <v>11246668</v>
      </c>
      <c r="H266" s="38">
        <v>26296</v>
      </c>
      <c r="I266">
        <v>1</v>
      </c>
      <c r="J266">
        <v>2</v>
      </c>
    </row>
    <row r="267" spans="7:10" x14ac:dyDescent="0.25">
      <c r="G267">
        <v>11246671</v>
      </c>
      <c r="H267" s="38">
        <v>39100</v>
      </c>
      <c r="I267">
        <v>1</v>
      </c>
      <c r="J267">
        <v>2</v>
      </c>
    </row>
    <row r="268" spans="7:10" x14ac:dyDescent="0.25">
      <c r="G268">
        <v>11246676</v>
      </c>
      <c r="H268" s="38">
        <v>39234</v>
      </c>
      <c r="I268">
        <v>1</v>
      </c>
      <c r="J268">
        <v>2</v>
      </c>
    </row>
    <row r="269" spans="7:10" x14ac:dyDescent="0.25">
      <c r="G269">
        <v>11248122</v>
      </c>
      <c r="H269" s="38">
        <v>39234</v>
      </c>
      <c r="I269">
        <v>3</v>
      </c>
      <c r="J269">
        <v>6</v>
      </c>
    </row>
    <row r="270" spans="7:10" x14ac:dyDescent="0.25">
      <c r="G270">
        <v>11248272</v>
      </c>
      <c r="H270" s="38">
        <v>39234</v>
      </c>
      <c r="I270">
        <v>1</v>
      </c>
      <c r="J270">
        <v>2</v>
      </c>
    </row>
    <row r="271" spans="7:10" x14ac:dyDescent="0.25">
      <c r="G271">
        <v>11248273</v>
      </c>
      <c r="H271" s="38">
        <v>44559</v>
      </c>
      <c r="I271">
        <v>1</v>
      </c>
      <c r="J271">
        <v>2</v>
      </c>
    </row>
    <row r="272" spans="7:10" x14ac:dyDescent="0.25">
      <c r="G272">
        <v>11248800</v>
      </c>
      <c r="H272" s="38">
        <v>39234</v>
      </c>
      <c r="I272">
        <v>2</v>
      </c>
      <c r="J272">
        <v>4</v>
      </c>
    </row>
    <row r="273" spans="7:10" x14ac:dyDescent="0.25">
      <c r="G273">
        <v>11249085</v>
      </c>
      <c r="H273" s="38">
        <v>37246</v>
      </c>
      <c r="I273">
        <v>6</v>
      </c>
      <c r="J273">
        <v>6</v>
      </c>
    </row>
    <row r="274" spans="7:10" x14ac:dyDescent="0.25">
      <c r="G274">
        <v>11249094</v>
      </c>
      <c r="H274" s="38">
        <v>31666</v>
      </c>
      <c r="I274">
        <v>6</v>
      </c>
      <c r="J274">
        <v>6</v>
      </c>
    </row>
    <row r="275" spans="7:10" x14ac:dyDescent="0.25">
      <c r="G275">
        <v>11249307</v>
      </c>
      <c r="H275" s="38">
        <v>44513</v>
      </c>
      <c r="I275">
        <v>1</v>
      </c>
      <c r="J275">
        <v>2</v>
      </c>
    </row>
    <row r="276" spans="7:10" x14ac:dyDescent="0.25">
      <c r="G276">
        <v>11249342</v>
      </c>
      <c r="H276" s="38">
        <v>44559</v>
      </c>
      <c r="I276">
        <v>5</v>
      </c>
      <c r="J276">
        <v>5</v>
      </c>
    </row>
    <row r="277" spans="7:10" x14ac:dyDescent="0.25">
      <c r="G277">
        <v>11249810</v>
      </c>
      <c r="H277" s="38">
        <v>44559</v>
      </c>
      <c r="I277">
        <v>2</v>
      </c>
      <c r="J277">
        <v>4</v>
      </c>
    </row>
    <row r="278" spans="7:10" x14ac:dyDescent="0.25">
      <c r="G278">
        <v>11249813</v>
      </c>
      <c r="H278" s="38">
        <v>37200</v>
      </c>
      <c r="I278">
        <v>1</v>
      </c>
      <c r="J278">
        <v>2</v>
      </c>
    </row>
    <row r="279" spans="7:10" x14ac:dyDescent="0.25">
      <c r="G279">
        <v>11249815</v>
      </c>
      <c r="H279" s="38">
        <v>44559</v>
      </c>
      <c r="I279">
        <v>1</v>
      </c>
      <c r="J279">
        <v>2</v>
      </c>
    </row>
    <row r="280" spans="7:10" x14ac:dyDescent="0.25">
      <c r="G280">
        <v>11249816</v>
      </c>
      <c r="H280" s="38">
        <v>44559</v>
      </c>
      <c r="I280">
        <v>2</v>
      </c>
      <c r="J280">
        <v>4</v>
      </c>
    </row>
    <row r="281" spans="7:10" x14ac:dyDescent="0.25">
      <c r="G281">
        <v>11249992</v>
      </c>
      <c r="H281" s="38">
        <v>37246</v>
      </c>
      <c r="I281">
        <v>2</v>
      </c>
      <c r="J281">
        <v>4</v>
      </c>
    </row>
    <row r="282" spans="7:10" x14ac:dyDescent="0.25">
      <c r="G282">
        <v>11250033</v>
      </c>
      <c r="H282" s="38">
        <v>44559</v>
      </c>
      <c r="I282">
        <v>2</v>
      </c>
      <c r="J282">
        <v>4</v>
      </c>
    </row>
    <row r="283" spans="7:10" x14ac:dyDescent="0.25">
      <c r="G283">
        <v>11250035</v>
      </c>
      <c r="H283" s="38">
        <v>37246</v>
      </c>
      <c r="I283">
        <v>2</v>
      </c>
      <c r="J283">
        <v>2</v>
      </c>
    </row>
    <row r="284" spans="7:10" x14ac:dyDescent="0.25">
      <c r="G284">
        <v>11250037</v>
      </c>
      <c r="H284" s="38">
        <v>44559</v>
      </c>
      <c r="I284">
        <v>1</v>
      </c>
      <c r="J284">
        <v>2</v>
      </c>
    </row>
    <row r="285" spans="7:10" x14ac:dyDescent="0.25">
      <c r="G285">
        <v>11250063</v>
      </c>
      <c r="H285" s="38">
        <v>31666</v>
      </c>
      <c r="I285">
        <v>1</v>
      </c>
      <c r="J285">
        <v>2</v>
      </c>
    </row>
    <row r="286" spans="7:10" x14ac:dyDescent="0.25">
      <c r="G286">
        <v>11250649</v>
      </c>
      <c r="H286" s="38">
        <v>31875</v>
      </c>
      <c r="I286">
        <v>1</v>
      </c>
      <c r="J286">
        <v>2</v>
      </c>
    </row>
    <row r="287" spans="7:10" x14ac:dyDescent="0.25">
      <c r="G287">
        <v>11251176</v>
      </c>
      <c r="H287" s="38">
        <v>39234</v>
      </c>
      <c r="I287">
        <v>3</v>
      </c>
      <c r="J287">
        <v>6</v>
      </c>
    </row>
    <row r="288" spans="7:10" x14ac:dyDescent="0.25">
      <c r="G288">
        <v>11251179</v>
      </c>
      <c r="H288" s="38">
        <v>26206</v>
      </c>
      <c r="I288">
        <v>1</v>
      </c>
      <c r="J288">
        <v>2</v>
      </c>
    </row>
    <row r="289" spans="7:10" x14ac:dyDescent="0.25">
      <c r="G289">
        <v>11251768</v>
      </c>
      <c r="H289" s="38">
        <v>37246</v>
      </c>
      <c r="I289">
        <v>1</v>
      </c>
      <c r="J289">
        <v>2</v>
      </c>
    </row>
    <row r="290" spans="7:10" x14ac:dyDescent="0.25">
      <c r="G290">
        <v>11253709</v>
      </c>
      <c r="H290" s="38">
        <v>39100</v>
      </c>
      <c r="I290">
        <v>1</v>
      </c>
      <c r="J290">
        <v>2</v>
      </c>
    </row>
    <row r="291" spans="7:10" x14ac:dyDescent="0.25">
      <c r="G291">
        <v>11253886</v>
      </c>
      <c r="H291" s="38">
        <v>44559</v>
      </c>
      <c r="I291">
        <v>2</v>
      </c>
      <c r="J291">
        <v>4</v>
      </c>
    </row>
    <row r="292" spans="7:10" x14ac:dyDescent="0.25">
      <c r="G292">
        <v>11254198</v>
      </c>
      <c r="H292" s="38">
        <v>44559</v>
      </c>
      <c r="I292">
        <v>1</v>
      </c>
      <c r="J292">
        <v>2</v>
      </c>
    </row>
    <row r="293" spans="7:10" x14ac:dyDescent="0.25">
      <c r="G293">
        <v>11255504</v>
      </c>
      <c r="H293" s="38">
        <v>31786</v>
      </c>
      <c r="I293">
        <v>1</v>
      </c>
      <c r="J293">
        <v>2</v>
      </c>
    </row>
    <row r="294" spans="7:10" x14ac:dyDescent="0.25">
      <c r="G294">
        <v>11255513</v>
      </c>
      <c r="H294" s="38">
        <v>44559</v>
      </c>
      <c r="I294">
        <v>2</v>
      </c>
      <c r="J294">
        <v>4</v>
      </c>
    </row>
    <row r="295" spans="7:10" x14ac:dyDescent="0.25">
      <c r="G295">
        <v>11255539</v>
      </c>
      <c r="H295" s="38">
        <v>44559</v>
      </c>
      <c r="I295">
        <v>1</v>
      </c>
      <c r="J295">
        <v>2</v>
      </c>
    </row>
    <row r="296" spans="7:10" x14ac:dyDescent="0.25">
      <c r="G296">
        <v>11255557</v>
      </c>
      <c r="H296" s="38">
        <v>39189</v>
      </c>
      <c r="I296">
        <v>1</v>
      </c>
      <c r="J296">
        <v>2</v>
      </c>
    </row>
    <row r="297" spans="7:10" x14ac:dyDescent="0.25">
      <c r="G297">
        <v>11255561</v>
      </c>
      <c r="H297" s="38">
        <v>31620</v>
      </c>
      <c r="I297">
        <v>1</v>
      </c>
      <c r="J297">
        <v>2</v>
      </c>
    </row>
    <row r="298" spans="7:10" x14ac:dyDescent="0.25">
      <c r="G298">
        <v>11255564</v>
      </c>
      <c r="H298" s="38">
        <v>39100</v>
      </c>
      <c r="I298">
        <v>1</v>
      </c>
      <c r="J298">
        <v>2</v>
      </c>
    </row>
    <row r="299" spans="7:10" x14ac:dyDescent="0.25">
      <c r="G299">
        <v>11255573</v>
      </c>
      <c r="H299" s="38">
        <v>37246</v>
      </c>
      <c r="I299">
        <v>1</v>
      </c>
      <c r="J299">
        <v>2</v>
      </c>
    </row>
    <row r="300" spans="7:10" x14ac:dyDescent="0.25">
      <c r="G300">
        <v>11255576</v>
      </c>
      <c r="H300" s="38">
        <v>37246</v>
      </c>
      <c r="I300">
        <v>2</v>
      </c>
      <c r="J300">
        <v>4</v>
      </c>
    </row>
    <row r="301" spans="7:10" x14ac:dyDescent="0.25">
      <c r="G301">
        <v>11255585</v>
      </c>
      <c r="H301" s="38">
        <v>39234</v>
      </c>
      <c r="I301">
        <v>1</v>
      </c>
      <c r="J301">
        <v>2</v>
      </c>
    </row>
    <row r="302" spans="7:10" x14ac:dyDescent="0.25">
      <c r="G302">
        <v>11255586</v>
      </c>
      <c r="H302" s="38">
        <v>31786</v>
      </c>
      <c r="I302">
        <v>1</v>
      </c>
      <c r="J302">
        <v>2</v>
      </c>
    </row>
    <row r="303" spans="7:10" x14ac:dyDescent="0.25">
      <c r="G303">
        <v>11255587</v>
      </c>
      <c r="H303" s="38">
        <v>39100</v>
      </c>
      <c r="I303">
        <v>1</v>
      </c>
      <c r="J303">
        <v>2</v>
      </c>
    </row>
    <row r="304" spans="7:10" x14ac:dyDescent="0.25">
      <c r="G304">
        <v>11255628</v>
      </c>
      <c r="H304" s="38">
        <v>31921</v>
      </c>
      <c r="I304">
        <v>2</v>
      </c>
      <c r="J304">
        <v>2</v>
      </c>
    </row>
    <row r="305" spans="7:10" x14ac:dyDescent="0.25">
      <c r="G305">
        <v>11255631</v>
      </c>
      <c r="H305" s="38">
        <v>31921</v>
      </c>
      <c r="I305">
        <v>1</v>
      </c>
      <c r="J305">
        <v>2</v>
      </c>
    </row>
    <row r="306" spans="7:10" x14ac:dyDescent="0.25">
      <c r="G306">
        <v>11256658</v>
      </c>
      <c r="H306" s="38">
        <v>44559</v>
      </c>
      <c r="I306">
        <v>1</v>
      </c>
      <c r="J306">
        <v>2</v>
      </c>
    </row>
    <row r="307" spans="7:10" x14ac:dyDescent="0.25">
      <c r="G307">
        <v>11258084</v>
      </c>
      <c r="H307" s="38">
        <v>44559</v>
      </c>
      <c r="I307">
        <v>3</v>
      </c>
      <c r="J307">
        <v>6</v>
      </c>
    </row>
    <row r="308" spans="7:10" x14ac:dyDescent="0.25">
      <c r="G308">
        <v>11258090</v>
      </c>
      <c r="H308" s="38">
        <v>44559</v>
      </c>
      <c r="I308">
        <v>2</v>
      </c>
      <c r="J308">
        <v>4</v>
      </c>
    </row>
    <row r="309" spans="7:10" x14ac:dyDescent="0.25">
      <c r="G309">
        <v>11258099</v>
      </c>
      <c r="H309" s="38">
        <v>35192</v>
      </c>
      <c r="I309">
        <v>3</v>
      </c>
      <c r="J309">
        <v>6</v>
      </c>
    </row>
    <row r="310" spans="7:10" x14ac:dyDescent="0.25">
      <c r="G310">
        <v>11258134</v>
      </c>
      <c r="H310" s="38">
        <v>35192</v>
      </c>
      <c r="I310">
        <v>6</v>
      </c>
      <c r="J310">
        <v>12</v>
      </c>
    </row>
    <row r="311" spans="7:10" x14ac:dyDescent="0.25">
      <c r="G311">
        <v>11258581</v>
      </c>
      <c r="H311" s="38">
        <v>37200</v>
      </c>
      <c r="I311">
        <v>2</v>
      </c>
      <c r="J311">
        <v>4</v>
      </c>
    </row>
    <row r="312" spans="7:10" x14ac:dyDescent="0.25">
      <c r="G312">
        <v>11258582</v>
      </c>
      <c r="H312" s="38">
        <v>35192</v>
      </c>
      <c r="I312">
        <v>6</v>
      </c>
      <c r="J312">
        <v>12</v>
      </c>
    </row>
    <row r="313" spans="7:10" x14ac:dyDescent="0.25">
      <c r="G313">
        <v>11258584</v>
      </c>
      <c r="H313" s="38">
        <v>37246</v>
      </c>
      <c r="I313">
        <v>2</v>
      </c>
      <c r="J313">
        <v>4</v>
      </c>
    </row>
    <row r="314" spans="7:10" x14ac:dyDescent="0.25">
      <c r="G314">
        <v>11258598</v>
      </c>
      <c r="H314" s="38">
        <v>44559</v>
      </c>
      <c r="I314">
        <v>1</v>
      </c>
      <c r="J314">
        <v>2</v>
      </c>
    </row>
    <row r="315" spans="7:10" x14ac:dyDescent="0.25">
      <c r="G315">
        <v>11258600</v>
      </c>
      <c r="H315" s="38">
        <v>44559</v>
      </c>
      <c r="I315">
        <v>1</v>
      </c>
      <c r="J315">
        <v>2</v>
      </c>
    </row>
    <row r="316" spans="7:10" x14ac:dyDescent="0.25">
      <c r="G316">
        <v>11258604</v>
      </c>
      <c r="H316" s="38">
        <v>44425</v>
      </c>
      <c r="I316">
        <v>2</v>
      </c>
      <c r="J316">
        <v>4</v>
      </c>
    </row>
    <row r="317" spans="7:10" x14ac:dyDescent="0.25">
      <c r="G317">
        <v>11258606</v>
      </c>
      <c r="H317" s="38">
        <v>44513</v>
      </c>
      <c r="I317">
        <v>1</v>
      </c>
      <c r="J317">
        <v>2</v>
      </c>
    </row>
    <row r="318" spans="7:10" x14ac:dyDescent="0.25">
      <c r="G318">
        <v>11258621</v>
      </c>
      <c r="H318" s="38">
        <v>26206</v>
      </c>
      <c r="I318">
        <v>1</v>
      </c>
      <c r="J318">
        <v>2</v>
      </c>
    </row>
    <row r="319" spans="7:10" x14ac:dyDescent="0.25">
      <c r="G319">
        <v>11258670</v>
      </c>
      <c r="H319" s="38">
        <v>37246</v>
      </c>
      <c r="I319">
        <v>1</v>
      </c>
      <c r="J319">
        <v>2</v>
      </c>
    </row>
    <row r="320" spans="7:10" x14ac:dyDescent="0.25">
      <c r="G320">
        <v>11258681</v>
      </c>
      <c r="H320" s="38">
        <v>44559</v>
      </c>
      <c r="I320">
        <v>1</v>
      </c>
      <c r="J320">
        <v>2</v>
      </c>
    </row>
    <row r="321" spans="7:10" x14ac:dyDescent="0.25">
      <c r="G321">
        <v>11258731</v>
      </c>
      <c r="H321" s="38">
        <v>44559</v>
      </c>
      <c r="I321">
        <v>1</v>
      </c>
      <c r="J321">
        <v>2</v>
      </c>
    </row>
    <row r="322" spans="7:10" x14ac:dyDescent="0.25">
      <c r="G322">
        <v>11258741</v>
      </c>
      <c r="H322" s="38">
        <v>39100</v>
      </c>
      <c r="I322">
        <v>1</v>
      </c>
      <c r="J322">
        <v>2</v>
      </c>
    </row>
    <row r="323" spans="7:10" x14ac:dyDescent="0.25">
      <c r="G323">
        <v>11258773</v>
      </c>
      <c r="H323" s="38">
        <v>39100</v>
      </c>
      <c r="I323">
        <v>1</v>
      </c>
      <c r="J323">
        <v>2</v>
      </c>
    </row>
    <row r="324" spans="7:10" x14ac:dyDescent="0.25">
      <c r="G324">
        <v>11260761</v>
      </c>
      <c r="H324" s="38">
        <v>44559</v>
      </c>
      <c r="I324">
        <v>2</v>
      </c>
      <c r="J324">
        <v>4</v>
      </c>
    </row>
    <row r="325" spans="7:10" x14ac:dyDescent="0.25">
      <c r="G325">
        <v>11260767</v>
      </c>
      <c r="H325" s="38">
        <v>39234</v>
      </c>
      <c r="I325">
        <v>3</v>
      </c>
      <c r="J325">
        <v>3</v>
      </c>
    </row>
    <row r="326" spans="7:10" x14ac:dyDescent="0.25">
      <c r="G326">
        <v>11260802</v>
      </c>
      <c r="H326" s="38">
        <v>44559</v>
      </c>
      <c r="I326">
        <v>1</v>
      </c>
      <c r="J326">
        <v>2</v>
      </c>
    </row>
    <row r="327" spans="7:10" x14ac:dyDescent="0.25">
      <c r="G327">
        <v>11260804</v>
      </c>
      <c r="H327" s="38">
        <v>44559</v>
      </c>
      <c r="I327">
        <v>3</v>
      </c>
      <c r="J327">
        <v>6</v>
      </c>
    </row>
    <row r="328" spans="7:10" x14ac:dyDescent="0.25">
      <c r="G328">
        <v>11260813</v>
      </c>
      <c r="H328" s="38">
        <v>44559</v>
      </c>
      <c r="I328">
        <v>1</v>
      </c>
      <c r="J328">
        <v>2</v>
      </c>
    </row>
    <row r="329" spans="7:10" x14ac:dyDescent="0.25">
      <c r="G329">
        <v>11260814</v>
      </c>
      <c r="H329" s="38">
        <v>44559</v>
      </c>
      <c r="I329">
        <v>3</v>
      </c>
      <c r="J329">
        <v>6</v>
      </c>
    </row>
    <row r="330" spans="7:10" x14ac:dyDescent="0.25">
      <c r="G330">
        <v>11260863</v>
      </c>
      <c r="H330" s="38">
        <v>44559</v>
      </c>
      <c r="I330">
        <v>1</v>
      </c>
      <c r="J330">
        <v>2</v>
      </c>
    </row>
    <row r="331" spans="7:10" x14ac:dyDescent="0.25">
      <c r="G331">
        <v>11260881</v>
      </c>
      <c r="H331" s="38">
        <v>39189</v>
      </c>
      <c r="I331">
        <v>1</v>
      </c>
      <c r="J331">
        <v>2</v>
      </c>
    </row>
    <row r="332" spans="7:10" x14ac:dyDescent="0.25">
      <c r="G332">
        <v>11260895</v>
      </c>
      <c r="H332" s="38">
        <v>37200</v>
      </c>
      <c r="I332">
        <v>1</v>
      </c>
      <c r="J332">
        <v>2</v>
      </c>
    </row>
    <row r="333" spans="7:10" x14ac:dyDescent="0.25">
      <c r="G333">
        <v>11260906</v>
      </c>
      <c r="H333" s="38">
        <v>44559</v>
      </c>
      <c r="I333">
        <v>3</v>
      </c>
      <c r="J333">
        <v>6</v>
      </c>
    </row>
    <row r="334" spans="7:10" x14ac:dyDescent="0.25">
      <c r="G334">
        <v>11260907</v>
      </c>
      <c r="H334" s="38">
        <v>44559</v>
      </c>
      <c r="I334">
        <v>2</v>
      </c>
      <c r="J334">
        <v>4</v>
      </c>
    </row>
    <row r="335" spans="7:10" x14ac:dyDescent="0.25">
      <c r="G335">
        <v>11260920</v>
      </c>
      <c r="H335" s="38">
        <v>31786</v>
      </c>
      <c r="I335">
        <v>3</v>
      </c>
      <c r="J335">
        <v>3</v>
      </c>
    </row>
    <row r="336" spans="7:10" x14ac:dyDescent="0.25">
      <c r="G336">
        <v>11261065</v>
      </c>
      <c r="H336" s="38">
        <v>44559</v>
      </c>
      <c r="I336">
        <v>3</v>
      </c>
      <c r="J336">
        <v>6</v>
      </c>
    </row>
    <row r="337" spans="7:10" x14ac:dyDescent="0.25">
      <c r="G337">
        <v>11261066</v>
      </c>
      <c r="H337" s="38">
        <v>44559</v>
      </c>
      <c r="I337">
        <v>1</v>
      </c>
      <c r="J337">
        <v>2</v>
      </c>
    </row>
    <row r="338" spans="7:10" x14ac:dyDescent="0.25">
      <c r="G338">
        <v>11261245</v>
      </c>
      <c r="H338" s="38">
        <v>44559</v>
      </c>
      <c r="I338">
        <v>1</v>
      </c>
      <c r="J338">
        <v>2</v>
      </c>
    </row>
    <row r="339" spans="7:10" x14ac:dyDescent="0.25">
      <c r="G339">
        <v>11261381</v>
      </c>
      <c r="H339" s="38">
        <v>44559</v>
      </c>
      <c r="I339">
        <v>1</v>
      </c>
      <c r="J339">
        <v>2</v>
      </c>
    </row>
    <row r="340" spans="7:10" x14ac:dyDescent="0.25">
      <c r="G340">
        <v>11261460</v>
      </c>
      <c r="H340" s="38">
        <v>44559</v>
      </c>
      <c r="I340">
        <v>2</v>
      </c>
      <c r="J340">
        <v>4</v>
      </c>
    </row>
    <row r="341" spans="7:10" x14ac:dyDescent="0.25">
      <c r="G341">
        <v>11261480</v>
      </c>
      <c r="H341" s="38">
        <v>44559</v>
      </c>
      <c r="I341">
        <v>3</v>
      </c>
      <c r="J341">
        <v>6</v>
      </c>
    </row>
    <row r="342" spans="7:10" x14ac:dyDescent="0.25">
      <c r="G342">
        <v>11261901</v>
      </c>
      <c r="H342" s="38">
        <v>37246</v>
      </c>
      <c r="I342">
        <v>2</v>
      </c>
      <c r="J342">
        <v>4</v>
      </c>
    </row>
    <row r="343" spans="7:10" x14ac:dyDescent="0.25">
      <c r="G343">
        <v>11261911</v>
      </c>
      <c r="H343" s="38">
        <v>37246</v>
      </c>
      <c r="I343">
        <v>1</v>
      </c>
      <c r="J343">
        <v>2</v>
      </c>
    </row>
    <row r="344" spans="7:10" x14ac:dyDescent="0.25">
      <c r="G344">
        <v>11262170</v>
      </c>
      <c r="H344" s="38">
        <v>44559</v>
      </c>
      <c r="I344">
        <v>1</v>
      </c>
      <c r="J344">
        <v>2</v>
      </c>
    </row>
    <row r="345" spans="7:10" x14ac:dyDescent="0.25">
      <c r="G345">
        <v>11262172</v>
      </c>
      <c r="H345" s="38">
        <v>44559</v>
      </c>
      <c r="I345">
        <v>3</v>
      </c>
      <c r="J345">
        <v>6</v>
      </c>
    </row>
    <row r="346" spans="7:10" x14ac:dyDescent="0.25">
      <c r="G346">
        <v>11262764</v>
      </c>
      <c r="H346" s="38">
        <v>44559</v>
      </c>
      <c r="I346">
        <v>2</v>
      </c>
      <c r="J346">
        <v>4</v>
      </c>
    </row>
    <row r="347" spans="7:10" x14ac:dyDescent="0.25">
      <c r="G347">
        <v>11262777</v>
      </c>
      <c r="H347" s="38">
        <v>44559</v>
      </c>
      <c r="I347">
        <v>2</v>
      </c>
      <c r="J347">
        <v>4</v>
      </c>
    </row>
    <row r="348" spans="7:10" x14ac:dyDescent="0.25">
      <c r="G348">
        <v>11262798</v>
      </c>
      <c r="H348" s="38">
        <v>44559</v>
      </c>
      <c r="I348">
        <v>2</v>
      </c>
      <c r="J348">
        <v>4</v>
      </c>
    </row>
    <row r="349" spans="7:10" x14ac:dyDescent="0.25">
      <c r="G349">
        <v>11262906</v>
      </c>
      <c r="H349" s="38">
        <v>39100</v>
      </c>
      <c r="I349">
        <v>2</v>
      </c>
      <c r="J349">
        <v>4</v>
      </c>
    </row>
    <row r="350" spans="7:10" x14ac:dyDescent="0.25">
      <c r="G350">
        <v>11263620</v>
      </c>
      <c r="H350" s="38">
        <v>37246</v>
      </c>
      <c r="I350">
        <v>1</v>
      </c>
      <c r="J350">
        <v>2</v>
      </c>
    </row>
    <row r="351" spans="7:10" x14ac:dyDescent="0.25">
      <c r="G351">
        <v>11263621</v>
      </c>
      <c r="H351" s="38">
        <v>37246</v>
      </c>
      <c r="I351">
        <v>1</v>
      </c>
      <c r="J351">
        <v>2</v>
      </c>
    </row>
    <row r="352" spans="7:10" x14ac:dyDescent="0.25">
      <c r="G352">
        <v>11263627</v>
      </c>
      <c r="H352" s="38">
        <v>39234</v>
      </c>
      <c r="I352">
        <v>1</v>
      </c>
      <c r="J352">
        <v>2</v>
      </c>
    </row>
    <row r="353" spans="7:10" x14ac:dyDescent="0.25">
      <c r="G353">
        <v>11263686</v>
      </c>
      <c r="H353" s="38">
        <v>44559</v>
      </c>
      <c r="I353">
        <v>1</v>
      </c>
      <c r="J353">
        <v>2</v>
      </c>
    </row>
    <row r="354" spans="7:10" x14ac:dyDescent="0.25">
      <c r="G354">
        <v>11263687</v>
      </c>
      <c r="H354" s="38">
        <v>39100</v>
      </c>
      <c r="I354">
        <v>1</v>
      </c>
      <c r="J354">
        <v>2</v>
      </c>
    </row>
    <row r="355" spans="7:10" x14ac:dyDescent="0.25">
      <c r="G355">
        <v>11263690</v>
      </c>
      <c r="H355" s="38">
        <v>44559</v>
      </c>
      <c r="I355">
        <v>1</v>
      </c>
      <c r="J355">
        <v>2</v>
      </c>
    </row>
    <row r="356" spans="7:10" x14ac:dyDescent="0.25">
      <c r="G356">
        <v>11263711</v>
      </c>
      <c r="H356" s="38">
        <v>39100</v>
      </c>
      <c r="I356">
        <v>1</v>
      </c>
      <c r="J356">
        <v>2</v>
      </c>
    </row>
    <row r="357" spans="7:10" x14ac:dyDescent="0.25">
      <c r="G357">
        <v>11263718</v>
      </c>
      <c r="H357" s="38">
        <v>44559</v>
      </c>
      <c r="I357">
        <v>1</v>
      </c>
      <c r="J357">
        <v>2</v>
      </c>
    </row>
    <row r="358" spans="7:10" x14ac:dyDescent="0.25">
      <c r="G358">
        <v>11263727</v>
      </c>
      <c r="H358" s="38">
        <v>44559</v>
      </c>
      <c r="I358">
        <v>1</v>
      </c>
      <c r="J358">
        <v>2</v>
      </c>
    </row>
    <row r="359" spans="7:10" x14ac:dyDescent="0.25">
      <c r="G359">
        <v>11263730</v>
      </c>
      <c r="H359" s="38">
        <v>44513</v>
      </c>
      <c r="I359">
        <v>1</v>
      </c>
      <c r="J359">
        <v>2</v>
      </c>
    </row>
    <row r="360" spans="7:10" x14ac:dyDescent="0.25">
      <c r="G360">
        <v>11263833</v>
      </c>
      <c r="H360" s="38">
        <v>44559</v>
      </c>
      <c r="I360">
        <v>1</v>
      </c>
      <c r="J360">
        <v>2</v>
      </c>
    </row>
    <row r="361" spans="7:10" x14ac:dyDescent="0.25">
      <c r="G361">
        <v>11263848</v>
      </c>
      <c r="H361" s="38">
        <v>26206</v>
      </c>
      <c r="I361">
        <v>1</v>
      </c>
      <c r="J361">
        <v>2</v>
      </c>
    </row>
    <row r="362" spans="7:10" x14ac:dyDescent="0.25">
      <c r="G362">
        <v>11264109</v>
      </c>
      <c r="H362" s="38">
        <v>37246</v>
      </c>
      <c r="I362">
        <v>3</v>
      </c>
      <c r="J362">
        <v>6</v>
      </c>
    </row>
    <row r="363" spans="7:10" x14ac:dyDescent="0.25">
      <c r="G363">
        <v>11264171</v>
      </c>
      <c r="H363" s="38">
        <v>37246</v>
      </c>
      <c r="I363">
        <v>1</v>
      </c>
      <c r="J363">
        <v>2</v>
      </c>
    </row>
    <row r="364" spans="7:10" x14ac:dyDescent="0.25">
      <c r="G364">
        <v>11264172</v>
      </c>
      <c r="H364" s="38">
        <v>44559</v>
      </c>
      <c r="I364">
        <v>1</v>
      </c>
      <c r="J364">
        <v>2</v>
      </c>
    </row>
    <row r="365" spans="7:10" x14ac:dyDescent="0.25">
      <c r="G365">
        <v>11264175</v>
      </c>
      <c r="H365" s="38">
        <v>44559</v>
      </c>
      <c r="I365">
        <v>1</v>
      </c>
      <c r="J365">
        <v>2</v>
      </c>
    </row>
    <row r="366" spans="7:10" x14ac:dyDescent="0.25">
      <c r="G366">
        <v>11264385</v>
      </c>
      <c r="H366" s="38">
        <v>44559</v>
      </c>
      <c r="I366">
        <v>1</v>
      </c>
      <c r="J366">
        <v>2</v>
      </c>
    </row>
    <row r="367" spans="7:10" x14ac:dyDescent="0.25">
      <c r="G367">
        <v>11264387</v>
      </c>
      <c r="H367" s="38">
        <v>44559</v>
      </c>
      <c r="I367">
        <v>3</v>
      </c>
      <c r="J367">
        <v>6</v>
      </c>
    </row>
    <row r="368" spans="7:10" x14ac:dyDescent="0.25">
      <c r="G368">
        <v>11264617</v>
      </c>
      <c r="H368" s="38">
        <v>39234</v>
      </c>
      <c r="I368">
        <v>3</v>
      </c>
      <c r="J368">
        <v>6</v>
      </c>
    </row>
    <row r="369" spans="7:10" x14ac:dyDescent="0.25">
      <c r="G369">
        <v>11264619</v>
      </c>
      <c r="H369" s="38">
        <v>37246</v>
      </c>
      <c r="I369">
        <v>5</v>
      </c>
      <c r="J369">
        <v>5</v>
      </c>
    </row>
    <row r="370" spans="7:10" x14ac:dyDescent="0.25">
      <c r="G370">
        <v>11264621</v>
      </c>
      <c r="H370" s="38">
        <v>31921</v>
      </c>
      <c r="I370">
        <v>4</v>
      </c>
      <c r="J370">
        <v>4</v>
      </c>
    </row>
    <row r="371" spans="7:10" x14ac:dyDescent="0.25">
      <c r="G371">
        <v>11264622</v>
      </c>
      <c r="H371" s="38">
        <v>39234</v>
      </c>
      <c r="I371">
        <v>4</v>
      </c>
      <c r="J371">
        <v>4</v>
      </c>
    </row>
    <row r="372" spans="7:10" x14ac:dyDescent="0.25">
      <c r="G372">
        <v>11264679</v>
      </c>
      <c r="H372" s="38">
        <v>37246</v>
      </c>
      <c r="I372">
        <v>6</v>
      </c>
      <c r="J372">
        <v>6</v>
      </c>
    </row>
    <row r="373" spans="7:10" x14ac:dyDescent="0.25">
      <c r="G373">
        <v>11264680</v>
      </c>
      <c r="H373" s="38">
        <v>44559</v>
      </c>
      <c r="I373">
        <v>4</v>
      </c>
      <c r="J373">
        <v>4</v>
      </c>
    </row>
    <row r="374" spans="7:10" x14ac:dyDescent="0.25">
      <c r="G374">
        <v>11264983</v>
      </c>
      <c r="H374" s="38">
        <v>39234</v>
      </c>
      <c r="I374">
        <v>2</v>
      </c>
      <c r="J374">
        <v>4</v>
      </c>
    </row>
    <row r="375" spans="7:10" x14ac:dyDescent="0.25">
      <c r="G375">
        <v>11265053</v>
      </c>
      <c r="H375" s="38">
        <v>39234</v>
      </c>
      <c r="I375">
        <v>3</v>
      </c>
      <c r="J375">
        <v>6</v>
      </c>
    </row>
    <row r="376" spans="7:10" x14ac:dyDescent="0.25">
      <c r="G376">
        <v>11265054</v>
      </c>
      <c r="H376" s="38">
        <v>37246</v>
      </c>
      <c r="I376">
        <v>3</v>
      </c>
      <c r="J376">
        <v>6</v>
      </c>
    </row>
    <row r="377" spans="7:10" x14ac:dyDescent="0.25">
      <c r="G377">
        <v>11265071</v>
      </c>
      <c r="H377" s="38">
        <v>39100</v>
      </c>
      <c r="I377">
        <v>3</v>
      </c>
      <c r="J377">
        <v>3</v>
      </c>
    </row>
    <row r="378" spans="7:10" x14ac:dyDescent="0.25">
      <c r="G378">
        <v>11265209</v>
      </c>
      <c r="H378" s="38">
        <v>39234</v>
      </c>
      <c r="I378">
        <v>3</v>
      </c>
      <c r="J378">
        <v>6</v>
      </c>
    </row>
    <row r="379" spans="7:10" x14ac:dyDescent="0.25">
      <c r="G379">
        <v>11266022</v>
      </c>
      <c r="H379" s="38">
        <v>44559</v>
      </c>
      <c r="I379">
        <v>3</v>
      </c>
      <c r="J379">
        <v>6</v>
      </c>
    </row>
    <row r="380" spans="7:10" x14ac:dyDescent="0.25">
      <c r="G380">
        <v>11266165</v>
      </c>
      <c r="H380" s="38">
        <v>39234</v>
      </c>
      <c r="I380">
        <v>4</v>
      </c>
      <c r="J380">
        <v>4</v>
      </c>
    </row>
    <row r="381" spans="7:10" x14ac:dyDescent="0.25">
      <c r="G381">
        <v>11266166</v>
      </c>
      <c r="H381" s="38">
        <v>31921</v>
      </c>
      <c r="I381">
        <v>3</v>
      </c>
      <c r="J381">
        <v>6</v>
      </c>
    </row>
    <row r="382" spans="7:10" x14ac:dyDescent="0.25">
      <c r="G382">
        <v>11266167</v>
      </c>
      <c r="H382" s="38">
        <v>31921</v>
      </c>
      <c r="I382">
        <v>3</v>
      </c>
      <c r="J382">
        <v>6</v>
      </c>
    </row>
    <row r="383" spans="7:10" x14ac:dyDescent="0.25">
      <c r="G383">
        <v>11266552</v>
      </c>
      <c r="H383" s="38">
        <v>35192</v>
      </c>
      <c r="I383">
        <v>1</v>
      </c>
      <c r="J383">
        <v>2</v>
      </c>
    </row>
    <row r="384" spans="7:10" x14ac:dyDescent="0.25">
      <c r="G384">
        <v>11266571</v>
      </c>
      <c r="H384" s="38">
        <v>39100</v>
      </c>
      <c r="I384">
        <v>1</v>
      </c>
      <c r="J384">
        <v>2</v>
      </c>
    </row>
    <row r="385" spans="7:10" x14ac:dyDescent="0.25">
      <c r="G385">
        <v>11266630</v>
      </c>
      <c r="H385" s="38">
        <v>35192</v>
      </c>
      <c r="I385">
        <v>2</v>
      </c>
      <c r="J385">
        <v>4</v>
      </c>
    </row>
    <row r="386" spans="7:10" x14ac:dyDescent="0.25">
      <c r="G386">
        <v>11266741</v>
      </c>
      <c r="H386" s="38">
        <v>39234</v>
      </c>
      <c r="I386">
        <v>3</v>
      </c>
      <c r="J386">
        <v>3</v>
      </c>
    </row>
    <row r="387" spans="7:10" x14ac:dyDescent="0.25">
      <c r="G387">
        <v>11266755</v>
      </c>
      <c r="H387" s="38">
        <v>44559</v>
      </c>
      <c r="I387">
        <v>3</v>
      </c>
      <c r="J387">
        <v>3</v>
      </c>
    </row>
    <row r="388" spans="7:10" x14ac:dyDescent="0.25">
      <c r="G388">
        <v>11266824</v>
      </c>
      <c r="H388" s="38">
        <v>44559</v>
      </c>
      <c r="I388">
        <v>2</v>
      </c>
      <c r="J388">
        <v>4</v>
      </c>
    </row>
    <row r="389" spans="7:10" x14ac:dyDescent="0.25">
      <c r="G389">
        <v>11266840</v>
      </c>
      <c r="H389" s="38">
        <v>37246</v>
      </c>
      <c r="I389">
        <v>2</v>
      </c>
      <c r="J389">
        <v>4</v>
      </c>
    </row>
    <row r="390" spans="7:10" x14ac:dyDescent="0.25">
      <c r="G390">
        <v>11266845</v>
      </c>
      <c r="H390" s="38">
        <v>39100</v>
      </c>
      <c r="I390">
        <v>1</v>
      </c>
      <c r="J390">
        <v>2</v>
      </c>
    </row>
    <row r="391" spans="7:10" x14ac:dyDescent="0.25">
      <c r="G391">
        <v>11266846</v>
      </c>
      <c r="H391" s="38">
        <v>44559</v>
      </c>
      <c r="I391">
        <v>3</v>
      </c>
      <c r="J391">
        <v>6</v>
      </c>
    </row>
    <row r="392" spans="7:10" x14ac:dyDescent="0.25">
      <c r="G392">
        <v>11266905</v>
      </c>
      <c r="H392" s="38">
        <v>44559</v>
      </c>
      <c r="I392">
        <v>1</v>
      </c>
      <c r="J392">
        <v>2</v>
      </c>
    </row>
    <row r="393" spans="7:10" x14ac:dyDescent="0.25">
      <c r="G393">
        <v>11266906</v>
      </c>
      <c r="H393" s="38">
        <v>37246</v>
      </c>
      <c r="I393">
        <v>1</v>
      </c>
      <c r="J393">
        <v>2</v>
      </c>
    </row>
    <row r="394" spans="7:10" x14ac:dyDescent="0.25">
      <c r="G394">
        <v>11267029</v>
      </c>
      <c r="H394" s="38">
        <v>44559</v>
      </c>
      <c r="I394">
        <v>2</v>
      </c>
      <c r="J394">
        <v>4</v>
      </c>
    </row>
    <row r="395" spans="7:10" x14ac:dyDescent="0.25">
      <c r="G395">
        <v>11267030</v>
      </c>
      <c r="H395" s="38">
        <v>44559</v>
      </c>
      <c r="I395">
        <v>3</v>
      </c>
      <c r="J395">
        <v>6</v>
      </c>
    </row>
    <row r="396" spans="7:10" x14ac:dyDescent="0.25">
      <c r="G396">
        <v>11267088</v>
      </c>
      <c r="H396" s="38">
        <v>39100</v>
      </c>
      <c r="I396">
        <v>2</v>
      </c>
      <c r="J396">
        <v>2</v>
      </c>
    </row>
    <row r="397" spans="7:10" x14ac:dyDescent="0.25">
      <c r="G397">
        <v>11267119</v>
      </c>
      <c r="H397" s="38">
        <v>35192</v>
      </c>
      <c r="I397">
        <v>3</v>
      </c>
      <c r="J397">
        <v>6</v>
      </c>
    </row>
    <row r="398" spans="7:10" x14ac:dyDescent="0.25">
      <c r="G398">
        <v>11267381</v>
      </c>
      <c r="H398" s="38">
        <v>44513</v>
      </c>
      <c r="I398">
        <v>1</v>
      </c>
      <c r="J398">
        <v>2</v>
      </c>
    </row>
    <row r="399" spans="7:10" x14ac:dyDescent="0.25">
      <c r="G399">
        <v>11267733</v>
      </c>
      <c r="H399" s="38">
        <v>44559</v>
      </c>
      <c r="I399">
        <v>4</v>
      </c>
      <c r="J399">
        <v>4</v>
      </c>
    </row>
    <row r="400" spans="7:10" x14ac:dyDescent="0.25">
      <c r="G400">
        <v>11268063</v>
      </c>
      <c r="H400" s="38">
        <v>31921</v>
      </c>
      <c r="I400">
        <v>4</v>
      </c>
      <c r="J400">
        <v>4</v>
      </c>
    </row>
    <row r="401" spans="7:10" x14ac:dyDescent="0.25">
      <c r="G401">
        <v>11268064</v>
      </c>
      <c r="H401" s="38">
        <v>39100</v>
      </c>
      <c r="I401">
        <v>1</v>
      </c>
      <c r="J401">
        <v>2</v>
      </c>
    </row>
    <row r="402" spans="7:10" x14ac:dyDescent="0.25">
      <c r="G402">
        <v>11268069</v>
      </c>
      <c r="H402" s="38">
        <v>44559</v>
      </c>
      <c r="I402">
        <v>5</v>
      </c>
      <c r="J402">
        <v>5</v>
      </c>
    </row>
    <row r="403" spans="7:10" x14ac:dyDescent="0.25">
      <c r="G403">
        <v>11268431</v>
      </c>
      <c r="H403" s="38">
        <v>37246</v>
      </c>
      <c r="I403">
        <v>4</v>
      </c>
      <c r="J403">
        <v>4</v>
      </c>
    </row>
    <row r="404" spans="7:10" x14ac:dyDescent="0.25">
      <c r="G404">
        <v>11268876</v>
      </c>
      <c r="H404" s="38">
        <v>44559</v>
      </c>
      <c r="I404">
        <v>5</v>
      </c>
      <c r="J404">
        <v>5</v>
      </c>
    </row>
    <row r="405" spans="7:10" x14ac:dyDescent="0.25">
      <c r="G405">
        <v>11268938</v>
      </c>
      <c r="H405" s="38">
        <v>39234</v>
      </c>
      <c r="I405">
        <v>3</v>
      </c>
      <c r="J405">
        <v>6</v>
      </c>
    </row>
    <row r="406" spans="7:10" x14ac:dyDescent="0.25">
      <c r="G406">
        <v>11268945</v>
      </c>
      <c r="H406" s="38">
        <v>44559</v>
      </c>
      <c r="I406">
        <v>1</v>
      </c>
      <c r="J406">
        <v>2</v>
      </c>
    </row>
    <row r="407" spans="7:10" x14ac:dyDescent="0.25">
      <c r="G407">
        <v>11268947</v>
      </c>
      <c r="H407" s="38">
        <v>44559</v>
      </c>
      <c r="I407">
        <v>2</v>
      </c>
      <c r="J407">
        <v>4</v>
      </c>
    </row>
    <row r="408" spans="7:10" x14ac:dyDescent="0.25">
      <c r="G408">
        <v>11269015</v>
      </c>
      <c r="H408" s="38">
        <v>31921</v>
      </c>
      <c r="I408">
        <v>3</v>
      </c>
      <c r="J408">
        <v>6</v>
      </c>
    </row>
    <row r="409" spans="7:10" x14ac:dyDescent="0.25">
      <c r="G409">
        <v>11269632</v>
      </c>
      <c r="H409" s="38">
        <v>37246</v>
      </c>
      <c r="I409">
        <v>6</v>
      </c>
      <c r="J409">
        <v>6</v>
      </c>
    </row>
    <row r="410" spans="7:10" x14ac:dyDescent="0.25">
      <c r="G410">
        <v>11269633</v>
      </c>
      <c r="H410" s="38">
        <v>39234</v>
      </c>
      <c r="I410">
        <v>4</v>
      </c>
      <c r="J410">
        <v>4</v>
      </c>
    </row>
    <row r="411" spans="7:10" x14ac:dyDescent="0.25">
      <c r="G411">
        <v>11269805</v>
      </c>
      <c r="H411" s="38">
        <v>39234</v>
      </c>
      <c r="I411">
        <v>3</v>
      </c>
      <c r="J411">
        <v>6</v>
      </c>
    </row>
    <row r="412" spans="7:10" x14ac:dyDescent="0.25">
      <c r="G412">
        <v>11269806</v>
      </c>
      <c r="H412" s="38">
        <v>31921</v>
      </c>
      <c r="I412">
        <v>4</v>
      </c>
      <c r="J412">
        <v>4</v>
      </c>
    </row>
    <row r="413" spans="7:10" x14ac:dyDescent="0.25">
      <c r="G413">
        <v>11269807</v>
      </c>
      <c r="H413" s="38">
        <v>39234</v>
      </c>
      <c r="I413">
        <v>4</v>
      </c>
      <c r="J413">
        <v>4</v>
      </c>
    </row>
    <row r="414" spans="7:10" x14ac:dyDescent="0.25">
      <c r="G414">
        <v>11269920</v>
      </c>
      <c r="H414" s="38">
        <v>44559</v>
      </c>
      <c r="I414">
        <v>2</v>
      </c>
      <c r="J414">
        <v>4</v>
      </c>
    </row>
    <row r="415" spans="7:10" x14ac:dyDescent="0.25">
      <c r="G415">
        <v>11269921</v>
      </c>
      <c r="H415" s="38">
        <v>44559</v>
      </c>
      <c r="I415">
        <v>1</v>
      </c>
      <c r="J415">
        <v>2</v>
      </c>
    </row>
    <row r="416" spans="7:10" x14ac:dyDescent="0.25">
      <c r="G416">
        <v>11270668</v>
      </c>
      <c r="H416" s="38">
        <v>37246</v>
      </c>
      <c r="I416">
        <v>3</v>
      </c>
      <c r="J416">
        <v>6</v>
      </c>
    </row>
    <row r="417" spans="7:10" x14ac:dyDescent="0.25">
      <c r="G417">
        <v>11270673</v>
      </c>
      <c r="H417" s="38">
        <v>44559</v>
      </c>
      <c r="I417">
        <v>3</v>
      </c>
      <c r="J417">
        <v>6</v>
      </c>
    </row>
    <row r="418" spans="7:10" x14ac:dyDescent="0.25">
      <c r="G418">
        <v>11270675</v>
      </c>
      <c r="H418" s="38">
        <v>44559</v>
      </c>
      <c r="I418">
        <v>2</v>
      </c>
      <c r="J418">
        <v>4</v>
      </c>
    </row>
    <row r="419" spans="7:10" x14ac:dyDescent="0.25">
      <c r="G419">
        <v>11270686</v>
      </c>
      <c r="H419" s="38">
        <v>44559</v>
      </c>
      <c r="I419">
        <v>1</v>
      </c>
      <c r="J419">
        <v>2</v>
      </c>
    </row>
    <row r="420" spans="7:10" x14ac:dyDescent="0.25">
      <c r="G420">
        <v>11270690</v>
      </c>
      <c r="H420" s="38">
        <v>44559</v>
      </c>
      <c r="I420">
        <v>1</v>
      </c>
      <c r="J420">
        <v>2</v>
      </c>
    </row>
    <row r="421" spans="7:10" x14ac:dyDescent="0.25">
      <c r="G421">
        <v>11270731</v>
      </c>
      <c r="H421" s="38">
        <v>44559</v>
      </c>
      <c r="I421">
        <v>2</v>
      </c>
      <c r="J421">
        <v>4</v>
      </c>
    </row>
    <row r="422" spans="7:10" x14ac:dyDescent="0.25">
      <c r="G422">
        <v>11270741</v>
      </c>
      <c r="H422" s="38">
        <v>37246</v>
      </c>
      <c r="I422">
        <v>1</v>
      </c>
      <c r="J422">
        <v>2</v>
      </c>
    </row>
    <row r="423" spans="7:10" x14ac:dyDescent="0.25">
      <c r="G423">
        <v>11270755</v>
      </c>
      <c r="H423" s="38">
        <v>35192</v>
      </c>
      <c r="I423">
        <v>1</v>
      </c>
      <c r="J423">
        <v>2</v>
      </c>
    </row>
    <row r="424" spans="7:10" x14ac:dyDescent="0.25">
      <c r="G424">
        <v>11270760</v>
      </c>
      <c r="H424" s="38">
        <v>39234</v>
      </c>
      <c r="I424">
        <v>3</v>
      </c>
      <c r="J424">
        <v>6</v>
      </c>
    </row>
    <row r="425" spans="7:10" x14ac:dyDescent="0.25">
      <c r="G425">
        <v>11270770</v>
      </c>
      <c r="H425" s="38">
        <v>44559</v>
      </c>
      <c r="I425">
        <v>2</v>
      </c>
      <c r="J425">
        <v>4</v>
      </c>
    </row>
    <row r="426" spans="7:10" x14ac:dyDescent="0.25">
      <c r="G426">
        <v>11270777</v>
      </c>
      <c r="H426" s="38">
        <v>44559</v>
      </c>
      <c r="I426">
        <v>2</v>
      </c>
      <c r="J426">
        <v>4</v>
      </c>
    </row>
    <row r="427" spans="7:10" x14ac:dyDescent="0.25">
      <c r="G427">
        <v>11270818</v>
      </c>
      <c r="H427" s="38">
        <v>39100</v>
      </c>
      <c r="I427">
        <v>1</v>
      </c>
      <c r="J427">
        <v>2</v>
      </c>
    </row>
    <row r="428" spans="7:10" x14ac:dyDescent="0.25">
      <c r="G428">
        <v>11270830</v>
      </c>
      <c r="H428" s="38">
        <v>44559</v>
      </c>
      <c r="I428">
        <v>3</v>
      </c>
      <c r="J428">
        <v>6</v>
      </c>
    </row>
    <row r="429" spans="7:10" x14ac:dyDescent="0.25">
      <c r="G429">
        <v>11270934</v>
      </c>
      <c r="H429" s="38">
        <v>37246</v>
      </c>
      <c r="I429">
        <v>1</v>
      </c>
      <c r="J429">
        <v>2</v>
      </c>
    </row>
    <row r="430" spans="7:10" x14ac:dyDescent="0.25">
      <c r="G430">
        <v>11271361</v>
      </c>
      <c r="H430" s="38">
        <v>39100</v>
      </c>
      <c r="I430">
        <v>1</v>
      </c>
      <c r="J430">
        <v>2</v>
      </c>
    </row>
    <row r="431" spans="7:10" x14ac:dyDescent="0.25">
      <c r="G431">
        <v>11271367</v>
      </c>
      <c r="H431" s="38">
        <v>35192</v>
      </c>
      <c r="I431">
        <v>1</v>
      </c>
      <c r="J431">
        <v>2</v>
      </c>
    </row>
    <row r="432" spans="7:10" x14ac:dyDescent="0.25">
      <c r="G432">
        <v>11271421</v>
      </c>
      <c r="H432" s="38">
        <v>44559</v>
      </c>
      <c r="I432">
        <v>1</v>
      </c>
      <c r="J432">
        <v>2</v>
      </c>
    </row>
    <row r="433" spans="7:10" x14ac:dyDescent="0.25">
      <c r="G433">
        <v>11271993</v>
      </c>
      <c r="H433" s="38">
        <v>35192</v>
      </c>
      <c r="I433">
        <v>1</v>
      </c>
      <c r="J433">
        <v>2</v>
      </c>
    </row>
    <row r="434" spans="7:10" x14ac:dyDescent="0.25">
      <c r="G434">
        <v>11272143</v>
      </c>
      <c r="H434" s="38">
        <v>44559</v>
      </c>
      <c r="I434">
        <v>5</v>
      </c>
      <c r="J434">
        <v>5</v>
      </c>
    </row>
    <row r="435" spans="7:10" x14ac:dyDescent="0.25">
      <c r="G435">
        <v>11272412</v>
      </c>
      <c r="H435" s="38">
        <v>44513</v>
      </c>
      <c r="I435">
        <v>1</v>
      </c>
      <c r="J435">
        <v>2</v>
      </c>
    </row>
    <row r="436" spans="7:10" x14ac:dyDescent="0.25">
      <c r="G436">
        <v>11272427</v>
      </c>
      <c r="H436" s="38">
        <v>35192</v>
      </c>
      <c r="I436">
        <v>1</v>
      </c>
      <c r="J436">
        <v>2</v>
      </c>
    </row>
    <row r="437" spans="7:10" x14ac:dyDescent="0.25">
      <c r="G437">
        <v>11272890</v>
      </c>
      <c r="H437" s="38">
        <v>39234</v>
      </c>
      <c r="I437">
        <v>5</v>
      </c>
      <c r="J437">
        <v>5</v>
      </c>
    </row>
    <row r="438" spans="7:10" x14ac:dyDescent="0.25">
      <c r="G438">
        <v>11272892</v>
      </c>
      <c r="H438" s="38">
        <v>39234</v>
      </c>
      <c r="I438">
        <v>3</v>
      </c>
      <c r="J438">
        <v>3</v>
      </c>
    </row>
    <row r="439" spans="7:10" x14ac:dyDescent="0.25">
      <c r="G439">
        <v>11272951</v>
      </c>
      <c r="H439" s="38">
        <v>39189</v>
      </c>
      <c r="I439">
        <v>2</v>
      </c>
      <c r="J439">
        <v>2</v>
      </c>
    </row>
    <row r="440" spans="7:10" x14ac:dyDescent="0.25">
      <c r="G440">
        <v>11272996</v>
      </c>
      <c r="H440" s="38">
        <v>39189</v>
      </c>
      <c r="I440">
        <v>1</v>
      </c>
      <c r="J440">
        <v>2</v>
      </c>
    </row>
    <row r="441" spans="7:10" x14ac:dyDescent="0.25">
      <c r="G441">
        <v>11273016</v>
      </c>
      <c r="H441" s="38">
        <v>39189</v>
      </c>
      <c r="I441">
        <v>1</v>
      </c>
      <c r="J441">
        <v>2</v>
      </c>
    </row>
    <row r="442" spans="7:10" x14ac:dyDescent="0.25">
      <c r="G442">
        <v>11273017</v>
      </c>
      <c r="H442" s="38">
        <v>44513</v>
      </c>
      <c r="I442">
        <v>1</v>
      </c>
      <c r="J442">
        <v>2</v>
      </c>
    </row>
    <row r="443" spans="7:10" x14ac:dyDescent="0.25">
      <c r="G443">
        <v>11273069</v>
      </c>
      <c r="H443" s="38">
        <v>44559</v>
      </c>
      <c r="I443">
        <v>4</v>
      </c>
      <c r="J443">
        <v>4</v>
      </c>
    </row>
    <row r="444" spans="7:10" x14ac:dyDescent="0.25">
      <c r="G444">
        <v>11273238</v>
      </c>
      <c r="H444" s="38">
        <v>37246</v>
      </c>
      <c r="I444">
        <v>3</v>
      </c>
      <c r="J444">
        <v>3</v>
      </c>
    </row>
    <row r="445" spans="7:10" x14ac:dyDescent="0.25">
      <c r="G445">
        <v>11273460</v>
      </c>
      <c r="H445" s="38">
        <v>31786</v>
      </c>
      <c r="I445">
        <v>2</v>
      </c>
      <c r="J445">
        <v>4</v>
      </c>
    </row>
    <row r="446" spans="7:10" x14ac:dyDescent="0.25">
      <c r="G446">
        <v>11273495</v>
      </c>
      <c r="H446" s="38">
        <v>39100</v>
      </c>
      <c r="I446">
        <v>2</v>
      </c>
      <c r="J446">
        <v>4</v>
      </c>
    </row>
    <row r="447" spans="7:10" x14ac:dyDescent="0.25">
      <c r="G447">
        <v>11273496</v>
      </c>
      <c r="H447" s="38">
        <v>31786</v>
      </c>
      <c r="I447">
        <v>3</v>
      </c>
      <c r="J447">
        <v>3</v>
      </c>
    </row>
    <row r="448" spans="7:10" x14ac:dyDescent="0.25">
      <c r="G448">
        <v>11273497</v>
      </c>
      <c r="H448" s="38">
        <v>39234</v>
      </c>
      <c r="I448">
        <v>3</v>
      </c>
      <c r="J448">
        <v>3</v>
      </c>
    </row>
    <row r="449" spans="7:10" x14ac:dyDescent="0.25">
      <c r="G449">
        <v>11274205</v>
      </c>
      <c r="H449" s="38">
        <v>39234</v>
      </c>
      <c r="I449">
        <v>2</v>
      </c>
      <c r="J449">
        <v>4</v>
      </c>
    </row>
    <row r="450" spans="7:10" x14ac:dyDescent="0.25">
      <c r="G450">
        <v>11274645</v>
      </c>
      <c r="H450" s="38">
        <v>37246</v>
      </c>
      <c r="I450">
        <v>3</v>
      </c>
      <c r="J450">
        <v>6</v>
      </c>
    </row>
    <row r="451" spans="7:10" x14ac:dyDescent="0.25">
      <c r="G451">
        <v>11274646</v>
      </c>
      <c r="H451" s="38">
        <v>37246</v>
      </c>
      <c r="I451">
        <v>1</v>
      </c>
      <c r="J451">
        <v>2</v>
      </c>
    </row>
    <row r="452" spans="7:10" x14ac:dyDescent="0.25">
      <c r="G452">
        <v>11274753</v>
      </c>
      <c r="H452" s="38">
        <v>37246</v>
      </c>
      <c r="I452">
        <v>1</v>
      </c>
      <c r="J452">
        <v>2</v>
      </c>
    </row>
    <row r="453" spans="7:10" x14ac:dyDescent="0.25">
      <c r="G453">
        <v>11274755</v>
      </c>
      <c r="H453" s="38">
        <v>39100</v>
      </c>
      <c r="I453">
        <v>1</v>
      </c>
      <c r="J453">
        <v>2</v>
      </c>
    </row>
    <row r="454" spans="7:10" x14ac:dyDescent="0.25">
      <c r="G454">
        <v>11274868</v>
      </c>
      <c r="H454" s="38">
        <v>39234</v>
      </c>
      <c r="I454">
        <v>3</v>
      </c>
      <c r="J454">
        <v>6</v>
      </c>
    </row>
    <row r="455" spans="7:10" x14ac:dyDescent="0.25">
      <c r="G455">
        <v>11275045</v>
      </c>
      <c r="H455" s="38">
        <v>37246</v>
      </c>
      <c r="I455">
        <v>1</v>
      </c>
      <c r="J455">
        <v>2</v>
      </c>
    </row>
    <row r="456" spans="7:10" x14ac:dyDescent="0.25">
      <c r="G456">
        <v>11275079</v>
      </c>
      <c r="H456" s="38">
        <v>37246</v>
      </c>
      <c r="I456">
        <v>1</v>
      </c>
      <c r="J456">
        <v>2</v>
      </c>
    </row>
    <row r="457" spans="7:10" x14ac:dyDescent="0.25">
      <c r="G457">
        <v>11275091</v>
      </c>
      <c r="H457" s="38">
        <v>44559</v>
      </c>
      <c r="I457">
        <v>1</v>
      </c>
      <c r="J457">
        <v>2</v>
      </c>
    </row>
    <row r="458" spans="7:10" x14ac:dyDescent="0.25">
      <c r="G458">
        <v>11275144</v>
      </c>
      <c r="H458" s="38">
        <v>39234</v>
      </c>
      <c r="I458">
        <v>1</v>
      </c>
      <c r="J458">
        <v>2</v>
      </c>
    </row>
    <row r="459" spans="7:10" x14ac:dyDescent="0.25">
      <c r="G459">
        <v>11275219</v>
      </c>
      <c r="H459" s="38">
        <v>44559</v>
      </c>
      <c r="I459">
        <v>3</v>
      </c>
      <c r="J459">
        <v>6</v>
      </c>
    </row>
    <row r="460" spans="7:10" x14ac:dyDescent="0.25">
      <c r="G460">
        <v>11275791</v>
      </c>
      <c r="H460" s="38">
        <v>44559</v>
      </c>
      <c r="I460">
        <v>1</v>
      </c>
      <c r="J460">
        <v>2</v>
      </c>
    </row>
    <row r="461" spans="7:10" x14ac:dyDescent="0.25">
      <c r="G461">
        <v>11275796</v>
      </c>
      <c r="H461" s="38">
        <v>39100</v>
      </c>
      <c r="I461">
        <v>1</v>
      </c>
      <c r="J461">
        <v>2</v>
      </c>
    </row>
    <row r="462" spans="7:10" x14ac:dyDescent="0.25">
      <c r="G462">
        <v>11275900</v>
      </c>
      <c r="H462" s="38">
        <v>37246</v>
      </c>
      <c r="I462">
        <v>1</v>
      </c>
      <c r="J462">
        <v>2</v>
      </c>
    </row>
    <row r="463" spans="7:10" x14ac:dyDescent="0.25">
      <c r="G463">
        <v>11275902</v>
      </c>
      <c r="H463" s="38">
        <v>44559</v>
      </c>
      <c r="I463">
        <v>3</v>
      </c>
      <c r="J463">
        <v>6</v>
      </c>
    </row>
    <row r="464" spans="7:10" x14ac:dyDescent="0.25">
      <c r="G464">
        <v>11276015</v>
      </c>
      <c r="H464" s="38">
        <v>39100</v>
      </c>
      <c r="I464">
        <v>1</v>
      </c>
      <c r="J464">
        <v>2</v>
      </c>
    </row>
    <row r="465" spans="7:10" x14ac:dyDescent="0.25">
      <c r="G465">
        <v>11276016</v>
      </c>
      <c r="H465" s="38">
        <v>44559</v>
      </c>
      <c r="I465">
        <v>3</v>
      </c>
      <c r="J465">
        <v>6</v>
      </c>
    </row>
    <row r="466" spans="7:10" x14ac:dyDescent="0.25">
      <c r="G466">
        <v>11276454</v>
      </c>
      <c r="H466" s="38">
        <v>39100</v>
      </c>
      <c r="I466">
        <v>3</v>
      </c>
      <c r="J466">
        <v>3</v>
      </c>
    </row>
    <row r="467" spans="7:10" x14ac:dyDescent="0.25">
      <c r="G467">
        <v>11276502</v>
      </c>
      <c r="H467" s="38">
        <v>37246</v>
      </c>
      <c r="I467">
        <v>3</v>
      </c>
      <c r="J467">
        <v>3</v>
      </c>
    </row>
    <row r="468" spans="7:10" x14ac:dyDescent="0.25">
      <c r="G468">
        <v>11276595</v>
      </c>
      <c r="H468" s="38">
        <v>39100</v>
      </c>
      <c r="I468">
        <v>2</v>
      </c>
      <c r="J468">
        <v>4</v>
      </c>
    </row>
    <row r="469" spans="7:10" x14ac:dyDescent="0.25">
      <c r="G469">
        <v>11276597</v>
      </c>
      <c r="H469" s="38">
        <v>31786</v>
      </c>
      <c r="I469">
        <v>3</v>
      </c>
      <c r="J469">
        <v>3</v>
      </c>
    </row>
    <row r="470" spans="7:10" x14ac:dyDescent="0.25">
      <c r="G470">
        <v>11276598</v>
      </c>
      <c r="H470" s="38">
        <v>39234</v>
      </c>
      <c r="I470">
        <v>3</v>
      </c>
      <c r="J470">
        <v>3</v>
      </c>
    </row>
    <row r="471" spans="7:10" x14ac:dyDescent="0.25">
      <c r="G471">
        <v>11276643</v>
      </c>
      <c r="H471" s="38">
        <v>31666</v>
      </c>
      <c r="I471">
        <v>1</v>
      </c>
      <c r="J471">
        <v>2</v>
      </c>
    </row>
    <row r="472" spans="7:10" x14ac:dyDescent="0.25">
      <c r="G472">
        <v>11277220</v>
      </c>
      <c r="H472" s="38">
        <v>37246</v>
      </c>
      <c r="I472">
        <v>2</v>
      </c>
      <c r="J472">
        <v>4</v>
      </c>
    </row>
    <row r="473" spans="7:10" x14ac:dyDescent="0.25">
      <c r="G473">
        <v>11277222</v>
      </c>
      <c r="H473" s="38">
        <v>37246</v>
      </c>
      <c r="I473">
        <v>1</v>
      </c>
      <c r="J473">
        <v>2</v>
      </c>
    </row>
    <row r="474" spans="7:10" x14ac:dyDescent="0.25">
      <c r="G474">
        <v>11277281</v>
      </c>
      <c r="H474" s="38">
        <v>37246</v>
      </c>
      <c r="I474">
        <v>3</v>
      </c>
      <c r="J474">
        <v>3</v>
      </c>
    </row>
    <row r="475" spans="7:10" x14ac:dyDescent="0.25">
      <c r="G475">
        <v>11277287</v>
      </c>
      <c r="H475" s="38">
        <v>44559</v>
      </c>
      <c r="I475">
        <v>2</v>
      </c>
      <c r="J475">
        <v>4</v>
      </c>
    </row>
    <row r="476" spans="7:10" x14ac:dyDescent="0.25">
      <c r="G476">
        <v>11277315</v>
      </c>
      <c r="H476" s="38">
        <v>37246</v>
      </c>
      <c r="I476">
        <v>1</v>
      </c>
      <c r="J476">
        <v>2</v>
      </c>
    </row>
    <row r="477" spans="7:10" x14ac:dyDescent="0.25">
      <c r="G477">
        <v>11277317</v>
      </c>
      <c r="H477" s="38">
        <v>37246</v>
      </c>
      <c r="I477">
        <v>3</v>
      </c>
      <c r="J477">
        <v>6</v>
      </c>
    </row>
    <row r="478" spans="7:10" x14ac:dyDescent="0.25">
      <c r="G478">
        <v>11277375</v>
      </c>
      <c r="H478" s="38">
        <v>44559</v>
      </c>
      <c r="I478">
        <v>3</v>
      </c>
      <c r="J478">
        <v>6</v>
      </c>
    </row>
    <row r="479" spans="7:10" x14ac:dyDescent="0.25">
      <c r="G479">
        <v>11277389</v>
      </c>
      <c r="H479" s="38">
        <v>44559</v>
      </c>
      <c r="I479">
        <v>2</v>
      </c>
      <c r="J479">
        <v>4</v>
      </c>
    </row>
    <row r="480" spans="7:10" x14ac:dyDescent="0.25">
      <c r="G480">
        <v>11277409</v>
      </c>
      <c r="H480" s="38">
        <v>44559</v>
      </c>
      <c r="I480">
        <v>1</v>
      </c>
      <c r="J480">
        <v>2</v>
      </c>
    </row>
    <row r="481" spans="7:10" x14ac:dyDescent="0.25">
      <c r="G481">
        <v>11277470</v>
      </c>
      <c r="H481" s="38">
        <v>39234</v>
      </c>
      <c r="I481">
        <v>1</v>
      </c>
      <c r="J481">
        <v>2</v>
      </c>
    </row>
    <row r="482" spans="7:10" x14ac:dyDescent="0.25">
      <c r="G482">
        <v>11277707</v>
      </c>
      <c r="H482" s="38">
        <v>44559</v>
      </c>
      <c r="I482">
        <v>1</v>
      </c>
      <c r="J482">
        <v>2</v>
      </c>
    </row>
    <row r="483" spans="7:10" x14ac:dyDescent="0.25">
      <c r="G483">
        <v>11277863</v>
      </c>
      <c r="H483" s="38">
        <v>37246</v>
      </c>
      <c r="I483">
        <v>3</v>
      </c>
      <c r="J483">
        <v>6</v>
      </c>
    </row>
    <row r="484" spans="7:10" x14ac:dyDescent="0.25">
      <c r="G484">
        <v>11277864</v>
      </c>
      <c r="H484" s="38">
        <v>44559</v>
      </c>
      <c r="I484">
        <v>3</v>
      </c>
      <c r="J484">
        <v>6</v>
      </c>
    </row>
    <row r="485" spans="7:10" x14ac:dyDescent="0.25">
      <c r="G485">
        <v>11277865</v>
      </c>
      <c r="H485" s="38">
        <v>44559</v>
      </c>
      <c r="I485">
        <v>1</v>
      </c>
      <c r="J485">
        <v>2</v>
      </c>
    </row>
    <row r="486" spans="7:10" x14ac:dyDescent="0.25">
      <c r="G486">
        <v>11277866</v>
      </c>
      <c r="H486" s="38">
        <v>44559</v>
      </c>
      <c r="I486">
        <v>1</v>
      </c>
      <c r="J486">
        <v>2</v>
      </c>
    </row>
    <row r="487" spans="7:10" x14ac:dyDescent="0.25">
      <c r="G487">
        <v>11277883</v>
      </c>
      <c r="H487" s="38">
        <v>44559</v>
      </c>
      <c r="I487">
        <v>1</v>
      </c>
      <c r="J487">
        <v>2</v>
      </c>
    </row>
    <row r="488" spans="7:10" x14ac:dyDescent="0.25">
      <c r="G488">
        <v>11277884</v>
      </c>
      <c r="H488" s="38">
        <v>44559</v>
      </c>
      <c r="I488">
        <v>6</v>
      </c>
      <c r="J488">
        <v>6</v>
      </c>
    </row>
    <row r="489" spans="7:10" x14ac:dyDescent="0.25">
      <c r="G489">
        <v>11277917</v>
      </c>
      <c r="H489" s="38">
        <v>37246</v>
      </c>
      <c r="I489">
        <v>3</v>
      </c>
      <c r="J489">
        <v>6</v>
      </c>
    </row>
    <row r="490" spans="7:10" x14ac:dyDescent="0.25">
      <c r="G490">
        <v>11277918</v>
      </c>
      <c r="H490" s="38">
        <v>37246</v>
      </c>
      <c r="I490">
        <v>2</v>
      </c>
      <c r="J490">
        <v>4</v>
      </c>
    </row>
    <row r="491" spans="7:10" x14ac:dyDescent="0.25">
      <c r="G491">
        <v>11277919</v>
      </c>
      <c r="H491" s="38">
        <v>37246</v>
      </c>
      <c r="I491">
        <v>1</v>
      </c>
      <c r="J491">
        <v>2</v>
      </c>
    </row>
    <row r="492" spans="7:10" x14ac:dyDescent="0.25">
      <c r="G492">
        <v>11278103</v>
      </c>
      <c r="H492" s="38">
        <v>44559</v>
      </c>
      <c r="I492">
        <v>1</v>
      </c>
      <c r="J492">
        <v>2</v>
      </c>
    </row>
    <row r="493" spans="7:10" x14ac:dyDescent="0.25">
      <c r="G493">
        <v>11278104</v>
      </c>
      <c r="H493" s="38">
        <v>44559</v>
      </c>
      <c r="I493">
        <v>3</v>
      </c>
      <c r="J493">
        <v>6</v>
      </c>
    </row>
    <row r="494" spans="7:10" x14ac:dyDescent="0.25">
      <c r="G494">
        <v>11278122</v>
      </c>
      <c r="H494" s="38">
        <v>37246</v>
      </c>
      <c r="I494">
        <v>1</v>
      </c>
      <c r="J494">
        <v>2</v>
      </c>
    </row>
    <row r="495" spans="7:10" x14ac:dyDescent="0.25">
      <c r="G495">
        <v>11278123</v>
      </c>
      <c r="H495" s="38">
        <v>37246</v>
      </c>
      <c r="I495">
        <v>3</v>
      </c>
      <c r="J495">
        <v>6</v>
      </c>
    </row>
    <row r="496" spans="7:10" x14ac:dyDescent="0.25">
      <c r="G496">
        <v>11278127</v>
      </c>
      <c r="H496" s="38">
        <v>39100</v>
      </c>
      <c r="I496">
        <v>1</v>
      </c>
      <c r="J496">
        <v>2</v>
      </c>
    </row>
    <row r="497" spans="7:10" x14ac:dyDescent="0.25">
      <c r="G497">
        <v>11278128</v>
      </c>
      <c r="H497" s="38">
        <v>37246</v>
      </c>
      <c r="I497">
        <v>3</v>
      </c>
      <c r="J497">
        <v>6</v>
      </c>
    </row>
    <row r="498" spans="7:10" x14ac:dyDescent="0.25">
      <c r="G498">
        <v>11278136</v>
      </c>
      <c r="H498" s="38">
        <v>44559</v>
      </c>
      <c r="I498">
        <v>1</v>
      </c>
      <c r="J498">
        <v>2</v>
      </c>
    </row>
    <row r="499" spans="7:10" x14ac:dyDescent="0.25">
      <c r="G499">
        <v>11278200</v>
      </c>
      <c r="H499" s="38">
        <v>37246</v>
      </c>
      <c r="I499">
        <v>3</v>
      </c>
      <c r="J499">
        <v>6</v>
      </c>
    </row>
    <row r="500" spans="7:10" x14ac:dyDescent="0.25">
      <c r="G500">
        <v>11278263</v>
      </c>
      <c r="H500" s="38">
        <v>37200</v>
      </c>
      <c r="I500">
        <v>1</v>
      </c>
      <c r="J500">
        <v>2</v>
      </c>
    </row>
    <row r="501" spans="7:10" x14ac:dyDescent="0.25">
      <c r="G501">
        <v>11278308</v>
      </c>
      <c r="H501" s="38">
        <v>44559</v>
      </c>
      <c r="I501">
        <v>2</v>
      </c>
      <c r="J501">
        <v>4</v>
      </c>
    </row>
    <row r="502" spans="7:10" x14ac:dyDescent="0.25">
      <c r="G502">
        <v>11278928</v>
      </c>
      <c r="H502" s="38">
        <v>39100</v>
      </c>
      <c r="I502">
        <v>2</v>
      </c>
      <c r="J502">
        <v>4</v>
      </c>
    </row>
    <row r="503" spans="7:10" x14ac:dyDescent="0.25">
      <c r="G503">
        <v>11278993</v>
      </c>
      <c r="H503" s="38">
        <v>44559</v>
      </c>
      <c r="I503">
        <v>3</v>
      </c>
      <c r="J503">
        <v>6</v>
      </c>
    </row>
    <row r="504" spans="7:10" x14ac:dyDescent="0.25">
      <c r="G504">
        <v>11278994</v>
      </c>
      <c r="H504" s="38">
        <v>39100</v>
      </c>
      <c r="I504">
        <v>1</v>
      </c>
      <c r="J504">
        <v>2</v>
      </c>
    </row>
    <row r="505" spans="7:10" x14ac:dyDescent="0.25">
      <c r="G505">
        <v>11279484</v>
      </c>
      <c r="H505" s="38">
        <v>31875</v>
      </c>
      <c r="I505">
        <v>2</v>
      </c>
      <c r="J505">
        <v>4</v>
      </c>
    </row>
    <row r="506" spans="7:10" x14ac:dyDescent="0.25">
      <c r="G506">
        <v>11279657</v>
      </c>
      <c r="H506" s="38">
        <v>39100</v>
      </c>
      <c r="I506">
        <v>1</v>
      </c>
      <c r="J506">
        <v>2</v>
      </c>
    </row>
    <row r="507" spans="7:10" x14ac:dyDescent="0.25">
      <c r="G507">
        <v>11279926</v>
      </c>
      <c r="H507" s="38">
        <v>44559</v>
      </c>
      <c r="I507">
        <v>1</v>
      </c>
      <c r="J507">
        <v>2</v>
      </c>
    </row>
    <row r="508" spans="7:10" x14ac:dyDescent="0.25">
      <c r="G508">
        <v>11279928</v>
      </c>
      <c r="H508" s="38">
        <v>39100</v>
      </c>
      <c r="I508">
        <v>1</v>
      </c>
      <c r="J508">
        <v>2</v>
      </c>
    </row>
    <row r="509" spans="7:10" x14ac:dyDescent="0.25">
      <c r="G509">
        <v>11280223</v>
      </c>
      <c r="H509" s="38">
        <v>44559</v>
      </c>
      <c r="I509">
        <v>2</v>
      </c>
      <c r="J509">
        <v>4</v>
      </c>
    </row>
    <row r="510" spans="7:10" x14ac:dyDescent="0.25">
      <c r="G510">
        <v>11280226</v>
      </c>
      <c r="H510" s="38">
        <v>39100</v>
      </c>
      <c r="I510">
        <v>1</v>
      </c>
      <c r="J510">
        <v>2</v>
      </c>
    </row>
    <row r="511" spans="7:10" x14ac:dyDescent="0.25">
      <c r="G511">
        <v>11280227</v>
      </c>
      <c r="H511" s="38">
        <v>37246</v>
      </c>
      <c r="I511">
        <v>2</v>
      </c>
      <c r="J511">
        <v>4</v>
      </c>
    </row>
    <row r="512" spans="7:10" x14ac:dyDescent="0.25">
      <c r="G512">
        <v>11280232</v>
      </c>
      <c r="H512" s="38">
        <v>35192</v>
      </c>
      <c r="I512">
        <v>1</v>
      </c>
      <c r="J512">
        <v>2</v>
      </c>
    </row>
    <row r="513" spans="7:10" x14ac:dyDescent="0.25">
      <c r="G513">
        <v>11280240</v>
      </c>
      <c r="H513" s="38">
        <v>37246</v>
      </c>
      <c r="I513">
        <v>2</v>
      </c>
      <c r="J513">
        <v>4</v>
      </c>
    </row>
    <row r="514" spans="7:10" x14ac:dyDescent="0.25">
      <c r="G514">
        <v>11280245</v>
      </c>
      <c r="H514" s="38">
        <v>33000</v>
      </c>
      <c r="I514">
        <v>1</v>
      </c>
      <c r="J514">
        <v>2</v>
      </c>
    </row>
    <row r="515" spans="7:10" x14ac:dyDescent="0.25">
      <c r="G515">
        <v>11280247</v>
      </c>
      <c r="H515" s="38">
        <v>31666</v>
      </c>
      <c r="I515">
        <v>1</v>
      </c>
      <c r="J515">
        <v>2</v>
      </c>
    </row>
    <row r="516" spans="7:10" x14ac:dyDescent="0.25">
      <c r="G516">
        <v>11280280</v>
      </c>
      <c r="H516" s="38">
        <v>44559</v>
      </c>
      <c r="I516">
        <v>2</v>
      </c>
      <c r="J516">
        <v>4</v>
      </c>
    </row>
    <row r="517" spans="7:10" x14ac:dyDescent="0.25">
      <c r="G517">
        <v>11280284</v>
      </c>
      <c r="H517" s="38">
        <v>44559</v>
      </c>
      <c r="I517">
        <v>2</v>
      </c>
      <c r="J517">
        <v>4</v>
      </c>
    </row>
    <row r="518" spans="7:10" x14ac:dyDescent="0.25">
      <c r="G518">
        <v>11280287</v>
      </c>
      <c r="H518" s="38">
        <v>44559</v>
      </c>
      <c r="I518">
        <v>2</v>
      </c>
      <c r="J518">
        <v>4</v>
      </c>
    </row>
    <row r="519" spans="7:10" x14ac:dyDescent="0.25">
      <c r="G519">
        <v>11280292</v>
      </c>
      <c r="H519" s="38">
        <v>44559</v>
      </c>
      <c r="I519">
        <v>2</v>
      </c>
      <c r="J519">
        <v>4</v>
      </c>
    </row>
    <row r="520" spans="7:10" x14ac:dyDescent="0.25">
      <c r="G520">
        <v>11280294</v>
      </c>
      <c r="H520" s="38">
        <v>44559</v>
      </c>
      <c r="I520">
        <v>2</v>
      </c>
      <c r="J520">
        <v>4</v>
      </c>
    </row>
    <row r="521" spans="7:10" x14ac:dyDescent="0.25">
      <c r="G521">
        <v>11280299</v>
      </c>
      <c r="H521" s="38">
        <v>44559</v>
      </c>
      <c r="I521">
        <v>2</v>
      </c>
      <c r="J521">
        <v>4</v>
      </c>
    </row>
    <row r="522" spans="7:10" x14ac:dyDescent="0.25">
      <c r="G522">
        <v>11280307</v>
      </c>
      <c r="H522" s="38">
        <v>44559</v>
      </c>
      <c r="I522">
        <v>2</v>
      </c>
      <c r="J522">
        <v>4</v>
      </c>
    </row>
    <row r="523" spans="7:10" x14ac:dyDescent="0.25">
      <c r="G523">
        <v>11280310</v>
      </c>
      <c r="H523" s="38">
        <v>44559</v>
      </c>
      <c r="I523">
        <v>2</v>
      </c>
      <c r="J523">
        <v>4</v>
      </c>
    </row>
    <row r="524" spans="7:10" x14ac:dyDescent="0.25">
      <c r="G524">
        <v>11280315</v>
      </c>
      <c r="H524" s="38">
        <v>44559</v>
      </c>
      <c r="I524">
        <v>2</v>
      </c>
      <c r="J524">
        <v>4</v>
      </c>
    </row>
    <row r="525" spans="7:10" x14ac:dyDescent="0.25">
      <c r="G525">
        <v>11280320</v>
      </c>
      <c r="H525" s="38">
        <v>44425</v>
      </c>
      <c r="I525">
        <v>1</v>
      </c>
      <c r="J525">
        <v>2</v>
      </c>
    </row>
    <row r="526" spans="7:10" x14ac:dyDescent="0.25">
      <c r="G526">
        <v>11280321</v>
      </c>
      <c r="H526" s="38">
        <v>44559</v>
      </c>
      <c r="I526">
        <v>2</v>
      </c>
      <c r="J526">
        <v>4</v>
      </c>
    </row>
    <row r="527" spans="7:10" x14ac:dyDescent="0.25">
      <c r="G527">
        <v>11280322</v>
      </c>
      <c r="H527" s="38">
        <v>44559</v>
      </c>
      <c r="I527">
        <v>2</v>
      </c>
      <c r="J527">
        <v>4</v>
      </c>
    </row>
    <row r="528" spans="7:10" x14ac:dyDescent="0.25">
      <c r="G528">
        <v>11280944</v>
      </c>
      <c r="H528" s="38">
        <v>37246</v>
      </c>
      <c r="I528">
        <v>3</v>
      </c>
      <c r="J528">
        <v>6</v>
      </c>
    </row>
    <row r="529" spans="7:10" x14ac:dyDescent="0.25">
      <c r="G529">
        <v>11280947</v>
      </c>
      <c r="H529" s="38">
        <v>44559</v>
      </c>
      <c r="I529">
        <v>1</v>
      </c>
      <c r="J529">
        <v>2</v>
      </c>
    </row>
    <row r="530" spans="7:10" x14ac:dyDescent="0.25">
      <c r="G530">
        <v>11280948</v>
      </c>
      <c r="H530" s="38">
        <v>39100</v>
      </c>
      <c r="I530">
        <v>1</v>
      </c>
      <c r="J530">
        <v>2</v>
      </c>
    </row>
    <row r="531" spans="7:10" x14ac:dyDescent="0.25">
      <c r="G531">
        <v>11280953</v>
      </c>
      <c r="H531" s="38">
        <v>44559</v>
      </c>
      <c r="I531">
        <v>2</v>
      </c>
      <c r="J531">
        <v>4</v>
      </c>
    </row>
    <row r="532" spans="7:10" x14ac:dyDescent="0.25">
      <c r="G532">
        <v>11280973</v>
      </c>
      <c r="H532" s="38">
        <v>44559</v>
      </c>
      <c r="I532">
        <v>3</v>
      </c>
      <c r="J532">
        <v>6</v>
      </c>
    </row>
    <row r="533" spans="7:10" x14ac:dyDescent="0.25">
      <c r="G533">
        <v>11280975</v>
      </c>
      <c r="H533" s="38">
        <v>44559</v>
      </c>
      <c r="I533">
        <v>1</v>
      </c>
      <c r="J533">
        <v>2</v>
      </c>
    </row>
    <row r="534" spans="7:10" x14ac:dyDescent="0.25">
      <c r="G534">
        <v>11281030</v>
      </c>
      <c r="H534" s="38">
        <v>44559</v>
      </c>
      <c r="I534">
        <v>1</v>
      </c>
      <c r="J534">
        <v>2</v>
      </c>
    </row>
    <row r="535" spans="7:10" x14ac:dyDescent="0.25">
      <c r="G535">
        <v>11281032</v>
      </c>
      <c r="H535" s="38">
        <v>44559</v>
      </c>
      <c r="I535">
        <v>2</v>
      </c>
      <c r="J535">
        <v>4</v>
      </c>
    </row>
    <row r="536" spans="7:10" x14ac:dyDescent="0.25">
      <c r="G536">
        <v>11281681</v>
      </c>
      <c r="H536" s="38">
        <v>44559</v>
      </c>
      <c r="I536">
        <v>2</v>
      </c>
      <c r="J536">
        <v>4</v>
      </c>
    </row>
    <row r="537" spans="7:10" x14ac:dyDescent="0.25">
      <c r="G537">
        <v>11281866</v>
      </c>
      <c r="H537" s="38">
        <v>44559</v>
      </c>
      <c r="I537">
        <v>2</v>
      </c>
      <c r="J537">
        <v>4</v>
      </c>
    </row>
    <row r="538" spans="7:10" x14ac:dyDescent="0.25">
      <c r="G538">
        <v>11281962</v>
      </c>
      <c r="H538" s="38">
        <v>39234</v>
      </c>
      <c r="I538">
        <v>5</v>
      </c>
      <c r="J538">
        <v>5</v>
      </c>
    </row>
    <row r="539" spans="7:10" x14ac:dyDescent="0.25">
      <c r="G539">
        <v>11281964</v>
      </c>
      <c r="H539" s="38">
        <v>31786</v>
      </c>
      <c r="I539">
        <v>3</v>
      </c>
      <c r="J539">
        <v>3</v>
      </c>
    </row>
    <row r="540" spans="7:10" x14ac:dyDescent="0.25">
      <c r="G540">
        <v>11281965</v>
      </c>
      <c r="H540" s="38">
        <v>39234</v>
      </c>
      <c r="I540">
        <v>3</v>
      </c>
      <c r="J540">
        <v>3</v>
      </c>
    </row>
    <row r="541" spans="7:10" x14ac:dyDescent="0.25">
      <c r="G541">
        <v>11281968</v>
      </c>
      <c r="H541" s="38">
        <v>37246</v>
      </c>
      <c r="I541">
        <v>2</v>
      </c>
      <c r="J541">
        <v>4</v>
      </c>
    </row>
    <row r="542" spans="7:10" x14ac:dyDescent="0.25">
      <c r="G542">
        <v>11281972</v>
      </c>
      <c r="H542" s="38">
        <v>37246</v>
      </c>
      <c r="I542">
        <v>2</v>
      </c>
      <c r="J542">
        <v>4</v>
      </c>
    </row>
    <row r="543" spans="7:10" x14ac:dyDescent="0.25">
      <c r="G543">
        <v>11281974</v>
      </c>
      <c r="H543" s="38">
        <v>39100</v>
      </c>
      <c r="I543">
        <v>2</v>
      </c>
      <c r="J543">
        <v>4</v>
      </c>
    </row>
    <row r="544" spans="7:10" x14ac:dyDescent="0.25">
      <c r="G544">
        <v>11282298</v>
      </c>
      <c r="H544" s="38">
        <v>44559</v>
      </c>
      <c r="I544">
        <v>4</v>
      </c>
      <c r="J544">
        <v>4</v>
      </c>
    </row>
    <row r="545" spans="7:10" x14ac:dyDescent="0.25">
      <c r="G545">
        <v>11282752</v>
      </c>
      <c r="H545" s="38">
        <v>44559</v>
      </c>
      <c r="I545">
        <v>3</v>
      </c>
      <c r="J545">
        <v>3</v>
      </c>
    </row>
    <row r="546" spans="7:10" x14ac:dyDescent="0.25">
      <c r="G546">
        <v>11282938</v>
      </c>
      <c r="H546" s="38">
        <v>44559</v>
      </c>
      <c r="I546">
        <v>3</v>
      </c>
      <c r="J546">
        <v>6</v>
      </c>
    </row>
    <row r="547" spans="7:10" x14ac:dyDescent="0.25">
      <c r="G547">
        <v>11282944</v>
      </c>
      <c r="H547" s="38">
        <v>37246</v>
      </c>
      <c r="I547">
        <v>1</v>
      </c>
      <c r="J547">
        <v>2</v>
      </c>
    </row>
    <row r="548" spans="7:10" x14ac:dyDescent="0.25">
      <c r="G548">
        <v>11282947</v>
      </c>
      <c r="H548" s="38">
        <v>44559</v>
      </c>
      <c r="I548">
        <v>1</v>
      </c>
      <c r="J548">
        <v>2</v>
      </c>
    </row>
    <row r="549" spans="7:10" x14ac:dyDescent="0.25">
      <c r="G549">
        <v>11282949</v>
      </c>
      <c r="H549" s="38">
        <v>37246</v>
      </c>
      <c r="I549">
        <v>1</v>
      </c>
      <c r="J549">
        <v>2</v>
      </c>
    </row>
    <row r="550" spans="7:10" x14ac:dyDescent="0.25">
      <c r="G550">
        <v>11282952</v>
      </c>
      <c r="H550" s="38">
        <v>44559</v>
      </c>
      <c r="I550">
        <v>1</v>
      </c>
      <c r="J550">
        <v>2</v>
      </c>
    </row>
    <row r="551" spans="7:10" x14ac:dyDescent="0.25">
      <c r="G551">
        <v>11282956</v>
      </c>
      <c r="H551" s="38">
        <v>37246</v>
      </c>
      <c r="I551">
        <v>1</v>
      </c>
      <c r="J551">
        <v>2</v>
      </c>
    </row>
    <row r="552" spans="7:10" x14ac:dyDescent="0.25">
      <c r="G552">
        <v>11282963</v>
      </c>
      <c r="H552" s="38">
        <v>44559</v>
      </c>
      <c r="I552">
        <v>1</v>
      </c>
      <c r="J552">
        <v>2</v>
      </c>
    </row>
    <row r="553" spans="7:10" x14ac:dyDescent="0.25">
      <c r="G553">
        <v>11282986</v>
      </c>
      <c r="H553" s="38">
        <v>39189</v>
      </c>
      <c r="I553">
        <v>1</v>
      </c>
      <c r="J553">
        <v>2</v>
      </c>
    </row>
    <row r="554" spans="7:10" x14ac:dyDescent="0.25">
      <c r="G554">
        <v>11283237</v>
      </c>
      <c r="H554" s="38">
        <v>44559</v>
      </c>
      <c r="I554">
        <v>1</v>
      </c>
      <c r="J554">
        <v>2</v>
      </c>
    </row>
    <row r="555" spans="7:10" x14ac:dyDescent="0.25">
      <c r="G555">
        <v>11283509</v>
      </c>
      <c r="H555" s="38">
        <v>44559</v>
      </c>
      <c r="I555">
        <v>1</v>
      </c>
      <c r="J555">
        <v>2</v>
      </c>
    </row>
    <row r="556" spans="7:10" x14ac:dyDescent="0.25">
      <c r="G556">
        <v>11283598</v>
      </c>
      <c r="H556" s="38">
        <v>44559</v>
      </c>
      <c r="I556">
        <v>2</v>
      </c>
      <c r="J556">
        <v>4</v>
      </c>
    </row>
    <row r="557" spans="7:10" x14ac:dyDescent="0.25">
      <c r="G557">
        <v>11283603</v>
      </c>
      <c r="H557" s="38">
        <v>35192</v>
      </c>
      <c r="I557">
        <v>2</v>
      </c>
      <c r="J557">
        <v>4</v>
      </c>
    </row>
    <row r="558" spans="7:10" x14ac:dyDescent="0.25">
      <c r="G558">
        <v>11283605</v>
      </c>
      <c r="H558" s="38">
        <v>37246</v>
      </c>
      <c r="I558">
        <v>2</v>
      </c>
      <c r="J558">
        <v>4</v>
      </c>
    </row>
    <row r="559" spans="7:10" x14ac:dyDescent="0.25">
      <c r="G559">
        <v>11284234</v>
      </c>
      <c r="H559" s="38">
        <v>44559</v>
      </c>
      <c r="I559">
        <v>1</v>
      </c>
      <c r="J559">
        <v>2</v>
      </c>
    </row>
    <row r="560" spans="7:10" x14ac:dyDescent="0.25">
      <c r="G560">
        <v>11284245</v>
      </c>
      <c r="H560" s="38">
        <v>39100</v>
      </c>
      <c r="I560">
        <v>1</v>
      </c>
      <c r="J560">
        <v>2</v>
      </c>
    </row>
    <row r="561" spans="7:10" x14ac:dyDescent="0.25">
      <c r="G561">
        <v>11284246</v>
      </c>
      <c r="H561" s="38">
        <v>39100</v>
      </c>
      <c r="I561">
        <v>1</v>
      </c>
      <c r="J561">
        <v>2</v>
      </c>
    </row>
    <row r="562" spans="7:10" x14ac:dyDescent="0.25">
      <c r="G562">
        <v>11284247</v>
      </c>
      <c r="H562" s="38">
        <v>44559</v>
      </c>
      <c r="I562">
        <v>2</v>
      </c>
      <c r="J562">
        <v>4</v>
      </c>
    </row>
    <row r="563" spans="7:10" x14ac:dyDescent="0.25">
      <c r="G563">
        <v>11284254</v>
      </c>
      <c r="H563" s="38">
        <v>39100</v>
      </c>
      <c r="I563">
        <v>1</v>
      </c>
      <c r="J563">
        <v>2</v>
      </c>
    </row>
    <row r="564" spans="7:10" x14ac:dyDescent="0.25">
      <c r="G564">
        <v>11284262</v>
      </c>
      <c r="H564" s="38">
        <v>39100</v>
      </c>
      <c r="I564">
        <v>1</v>
      </c>
      <c r="J564">
        <v>2</v>
      </c>
    </row>
    <row r="565" spans="7:10" x14ac:dyDescent="0.25">
      <c r="G565">
        <v>11284263</v>
      </c>
      <c r="H565" s="38">
        <v>39100</v>
      </c>
      <c r="I565">
        <v>1</v>
      </c>
      <c r="J565">
        <v>2</v>
      </c>
    </row>
    <row r="566" spans="7:10" x14ac:dyDescent="0.25">
      <c r="G566">
        <v>11284280</v>
      </c>
      <c r="H566" s="38">
        <v>37246</v>
      </c>
      <c r="I566">
        <v>1</v>
      </c>
      <c r="J566">
        <v>2</v>
      </c>
    </row>
    <row r="567" spans="7:10" x14ac:dyDescent="0.25">
      <c r="G567">
        <v>11284301</v>
      </c>
      <c r="H567" s="38">
        <v>39100</v>
      </c>
      <c r="I567">
        <v>1</v>
      </c>
      <c r="J567">
        <v>2</v>
      </c>
    </row>
    <row r="568" spans="7:10" x14ac:dyDescent="0.25">
      <c r="G568">
        <v>11284304</v>
      </c>
      <c r="H568" s="38">
        <v>44559</v>
      </c>
      <c r="I568">
        <v>1</v>
      </c>
      <c r="J568">
        <v>2</v>
      </c>
    </row>
    <row r="569" spans="7:10" x14ac:dyDescent="0.25">
      <c r="G569">
        <v>11284312</v>
      </c>
      <c r="H569" s="38">
        <v>33000</v>
      </c>
      <c r="I569">
        <v>1</v>
      </c>
      <c r="J569">
        <v>2</v>
      </c>
    </row>
    <row r="570" spans="7:10" x14ac:dyDescent="0.25">
      <c r="G570">
        <v>11284313</v>
      </c>
      <c r="H570" s="38">
        <v>39100</v>
      </c>
      <c r="I570">
        <v>1</v>
      </c>
      <c r="J570">
        <v>2</v>
      </c>
    </row>
    <row r="571" spans="7:10" x14ac:dyDescent="0.25">
      <c r="G571">
        <v>11284314</v>
      </c>
      <c r="H571" s="38">
        <v>44559</v>
      </c>
      <c r="I571">
        <v>1</v>
      </c>
      <c r="J571">
        <v>2</v>
      </c>
    </row>
    <row r="572" spans="7:10" x14ac:dyDescent="0.25">
      <c r="G572">
        <v>11284319</v>
      </c>
      <c r="H572" s="38">
        <v>37246</v>
      </c>
      <c r="I572">
        <v>3</v>
      </c>
      <c r="J572">
        <v>6</v>
      </c>
    </row>
    <row r="573" spans="7:10" x14ac:dyDescent="0.25">
      <c r="G573">
        <v>11284322</v>
      </c>
      <c r="H573" s="38">
        <v>44559</v>
      </c>
      <c r="I573">
        <v>1</v>
      </c>
      <c r="J573">
        <v>2</v>
      </c>
    </row>
    <row r="574" spans="7:10" x14ac:dyDescent="0.25">
      <c r="G574">
        <v>11284326</v>
      </c>
      <c r="H574" s="38">
        <v>44559</v>
      </c>
      <c r="I574">
        <v>3</v>
      </c>
      <c r="J574">
        <v>6</v>
      </c>
    </row>
    <row r="575" spans="7:10" x14ac:dyDescent="0.25">
      <c r="G575">
        <v>11284454</v>
      </c>
      <c r="H575" s="38">
        <v>44559</v>
      </c>
      <c r="I575">
        <v>2</v>
      </c>
      <c r="J575">
        <v>4</v>
      </c>
    </row>
    <row r="576" spans="7:10" x14ac:dyDescent="0.25">
      <c r="G576">
        <v>11285113</v>
      </c>
      <c r="H576" s="38">
        <v>39100</v>
      </c>
      <c r="I576">
        <v>3</v>
      </c>
      <c r="J576">
        <v>3</v>
      </c>
    </row>
    <row r="577" spans="7:10" x14ac:dyDescent="0.25">
      <c r="G577">
        <v>11285117</v>
      </c>
      <c r="H577" s="38">
        <v>37246</v>
      </c>
      <c r="I577">
        <v>5</v>
      </c>
      <c r="J577">
        <v>5</v>
      </c>
    </row>
    <row r="578" spans="7:10" x14ac:dyDescent="0.25">
      <c r="G578">
        <v>11285184</v>
      </c>
      <c r="H578" s="38">
        <v>37246</v>
      </c>
      <c r="I578">
        <v>3</v>
      </c>
      <c r="J578">
        <v>6</v>
      </c>
    </row>
    <row r="579" spans="7:10" x14ac:dyDescent="0.25">
      <c r="G579">
        <v>11285185</v>
      </c>
      <c r="H579" s="38">
        <v>44559</v>
      </c>
      <c r="I579">
        <v>1</v>
      </c>
      <c r="J579">
        <v>2</v>
      </c>
    </row>
    <row r="580" spans="7:10" x14ac:dyDescent="0.25">
      <c r="G580">
        <v>11285187</v>
      </c>
      <c r="H580" s="38">
        <v>31786</v>
      </c>
      <c r="I580">
        <v>2</v>
      </c>
      <c r="J580">
        <v>4</v>
      </c>
    </row>
    <row r="581" spans="7:10" x14ac:dyDescent="0.25">
      <c r="G581">
        <v>11285188</v>
      </c>
      <c r="H581" s="38">
        <v>31786</v>
      </c>
      <c r="I581">
        <v>3</v>
      </c>
      <c r="J581">
        <v>3</v>
      </c>
    </row>
    <row r="582" spans="7:10" x14ac:dyDescent="0.25">
      <c r="G582">
        <v>11285289</v>
      </c>
      <c r="H582" s="38">
        <v>44559</v>
      </c>
      <c r="I582">
        <v>4</v>
      </c>
      <c r="J582">
        <v>4</v>
      </c>
    </row>
    <row r="583" spans="7:10" x14ac:dyDescent="0.25">
      <c r="G583">
        <v>11285355</v>
      </c>
      <c r="H583" s="38">
        <v>31786</v>
      </c>
      <c r="I583">
        <v>2</v>
      </c>
      <c r="J583">
        <v>4</v>
      </c>
    </row>
    <row r="584" spans="7:10" x14ac:dyDescent="0.25">
      <c r="G584">
        <v>11285571</v>
      </c>
      <c r="H584" s="38">
        <v>39100</v>
      </c>
      <c r="I584">
        <v>2</v>
      </c>
      <c r="J584">
        <v>4</v>
      </c>
    </row>
    <row r="585" spans="7:10" x14ac:dyDescent="0.25">
      <c r="G585">
        <v>11285866</v>
      </c>
      <c r="H585" s="38">
        <v>39100</v>
      </c>
      <c r="I585">
        <v>1</v>
      </c>
      <c r="J585">
        <v>2</v>
      </c>
    </row>
    <row r="586" spans="7:10" x14ac:dyDescent="0.25">
      <c r="G586">
        <v>11285969</v>
      </c>
      <c r="H586" s="38">
        <v>44559</v>
      </c>
      <c r="I586">
        <v>3</v>
      </c>
      <c r="J586">
        <v>3</v>
      </c>
    </row>
    <row r="587" spans="7:10" x14ac:dyDescent="0.25">
      <c r="G587">
        <v>11286270</v>
      </c>
      <c r="H587" s="38">
        <v>44559</v>
      </c>
      <c r="I587">
        <v>2</v>
      </c>
      <c r="J587">
        <v>4</v>
      </c>
    </row>
    <row r="588" spans="7:10" x14ac:dyDescent="0.25">
      <c r="G588">
        <v>11286982</v>
      </c>
      <c r="H588" s="38">
        <v>44559</v>
      </c>
      <c r="I588">
        <v>1</v>
      </c>
      <c r="J588">
        <v>2</v>
      </c>
    </row>
    <row r="589" spans="7:10" x14ac:dyDescent="0.25">
      <c r="G589">
        <v>11286988</v>
      </c>
      <c r="H589" s="38">
        <v>37246</v>
      </c>
      <c r="I589">
        <v>2</v>
      </c>
      <c r="J589">
        <v>4</v>
      </c>
    </row>
    <row r="590" spans="7:10" x14ac:dyDescent="0.25">
      <c r="G590">
        <v>11286990</v>
      </c>
      <c r="H590" s="38">
        <v>44559</v>
      </c>
      <c r="I590">
        <v>2</v>
      </c>
      <c r="J590">
        <v>4</v>
      </c>
    </row>
    <row r="591" spans="7:10" x14ac:dyDescent="0.25">
      <c r="G591">
        <v>11286992</v>
      </c>
      <c r="H591" s="38">
        <v>37246</v>
      </c>
      <c r="I591">
        <v>1</v>
      </c>
      <c r="J591">
        <v>2</v>
      </c>
    </row>
    <row r="592" spans="7:10" x14ac:dyDescent="0.25">
      <c r="G592">
        <v>11286998</v>
      </c>
      <c r="H592" s="38">
        <v>37246</v>
      </c>
      <c r="I592">
        <v>2</v>
      </c>
      <c r="J592">
        <v>4</v>
      </c>
    </row>
    <row r="593" spans="7:10" x14ac:dyDescent="0.25">
      <c r="G593">
        <v>11287006</v>
      </c>
      <c r="H593" s="38">
        <v>37246</v>
      </c>
      <c r="I593">
        <v>2</v>
      </c>
      <c r="J593">
        <v>4</v>
      </c>
    </row>
    <row r="594" spans="7:10" x14ac:dyDescent="0.25">
      <c r="G594">
        <v>11287011</v>
      </c>
      <c r="H594" s="38">
        <v>37246</v>
      </c>
      <c r="I594">
        <v>2</v>
      </c>
      <c r="J594">
        <v>4</v>
      </c>
    </row>
    <row r="595" spans="7:10" x14ac:dyDescent="0.25">
      <c r="G595">
        <v>11287017</v>
      </c>
      <c r="H595" s="38">
        <v>39234</v>
      </c>
      <c r="I595">
        <v>1</v>
      </c>
      <c r="J595">
        <v>2</v>
      </c>
    </row>
    <row r="596" spans="7:10" x14ac:dyDescent="0.25">
      <c r="G596">
        <v>11287018</v>
      </c>
      <c r="H596" s="38">
        <v>39100</v>
      </c>
      <c r="I596">
        <v>1</v>
      </c>
      <c r="J596">
        <v>2</v>
      </c>
    </row>
    <row r="597" spans="7:10" x14ac:dyDescent="0.25">
      <c r="G597">
        <v>11287063</v>
      </c>
      <c r="H597" s="38">
        <v>44559</v>
      </c>
      <c r="I597">
        <v>1</v>
      </c>
      <c r="J597">
        <v>2</v>
      </c>
    </row>
    <row r="598" spans="7:10" x14ac:dyDescent="0.25">
      <c r="G598">
        <v>11287070</v>
      </c>
      <c r="H598" s="38">
        <v>44559</v>
      </c>
      <c r="I598">
        <v>1</v>
      </c>
      <c r="J598">
        <v>2</v>
      </c>
    </row>
    <row r="599" spans="7:10" x14ac:dyDescent="0.25">
      <c r="G599">
        <v>11287892</v>
      </c>
      <c r="H599" s="38">
        <v>39100</v>
      </c>
      <c r="I599">
        <v>1</v>
      </c>
      <c r="J599">
        <v>2</v>
      </c>
    </row>
    <row r="600" spans="7:10" x14ac:dyDescent="0.25">
      <c r="G600">
        <v>11287908</v>
      </c>
      <c r="H600" s="38">
        <v>37246</v>
      </c>
      <c r="I600">
        <v>1</v>
      </c>
      <c r="J600">
        <v>2</v>
      </c>
    </row>
    <row r="601" spans="7:10" x14ac:dyDescent="0.25">
      <c r="G601">
        <v>11287909</v>
      </c>
      <c r="H601" s="38">
        <v>37246</v>
      </c>
      <c r="I601">
        <v>1</v>
      </c>
      <c r="J601">
        <v>2</v>
      </c>
    </row>
    <row r="602" spans="7:10" x14ac:dyDescent="0.25">
      <c r="G602">
        <v>11288380</v>
      </c>
      <c r="H602" s="38">
        <v>39100</v>
      </c>
      <c r="I602">
        <v>4</v>
      </c>
      <c r="J602">
        <v>4</v>
      </c>
    </row>
    <row r="603" spans="7:10" x14ac:dyDescent="0.25">
      <c r="G603">
        <v>11288722</v>
      </c>
      <c r="H603" s="38">
        <v>39100</v>
      </c>
      <c r="I603">
        <v>2</v>
      </c>
      <c r="J603">
        <v>4</v>
      </c>
    </row>
    <row r="604" spans="7:10" x14ac:dyDescent="0.25">
      <c r="G604">
        <v>11288740</v>
      </c>
      <c r="H604" s="38">
        <v>39234</v>
      </c>
      <c r="I604">
        <v>3</v>
      </c>
      <c r="J604">
        <v>6</v>
      </c>
    </row>
    <row r="605" spans="7:10" x14ac:dyDescent="0.25">
      <c r="G605">
        <v>11288849</v>
      </c>
      <c r="H605" s="38">
        <v>44559</v>
      </c>
      <c r="I605">
        <v>2</v>
      </c>
      <c r="J605">
        <v>4</v>
      </c>
    </row>
    <row r="606" spans="7:10" x14ac:dyDescent="0.25">
      <c r="G606">
        <v>11288850</v>
      </c>
      <c r="H606" s="38">
        <v>44559</v>
      </c>
      <c r="I606">
        <v>2</v>
      </c>
      <c r="J606">
        <v>4</v>
      </c>
    </row>
    <row r="607" spans="7:10" x14ac:dyDescent="0.25">
      <c r="G607">
        <v>11288856</v>
      </c>
      <c r="H607" s="38">
        <v>44559</v>
      </c>
      <c r="I607">
        <v>2</v>
      </c>
      <c r="J607">
        <v>4</v>
      </c>
    </row>
    <row r="608" spans="7:10" x14ac:dyDescent="0.25">
      <c r="G608">
        <v>11288862</v>
      </c>
      <c r="H608" s="38">
        <v>44559</v>
      </c>
      <c r="I608">
        <v>2</v>
      </c>
      <c r="J608">
        <v>4</v>
      </c>
    </row>
    <row r="609" spans="7:10" x14ac:dyDescent="0.25">
      <c r="G609">
        <v>11288866</v>
      </c>
      <c r="H609" s="38">
        <v>44559</v>
      </c>
      <c r="I609">
        <v>2</v>
      </c>
      <c r="J609">
        <v>4</v>
      </c>
    </row>
    <row r="610" spans="7:10" x14ac:dyDescent="0.25">
      <c r="G610">
        <v>11288867</v>
      </c>
      <c r="H610" s="38">
        <v>44559</v>
      </c>
      <c r="I610">
        <v>2</v>
      </c>
      <c r="J610">
        <v>4</v>
      </c>
    </row>
    <row r="611" spans="7:10" x14ac:dyDescent="0.25">
      <c r="G611">
        <v>11288873</v>
      </c>
      <c r="H611" s="38">
        <v>39100</v>
      </c>
      <c r="I611">
        <v>2</v>
      </c>
      <c r="J611">
        <v>4</v>
      </c>
    </row>
    <row r="612" spans="7:10" x14ac:dyDescent="0.25">
      <c r="G612">
        <v>11288875</v>
      </c>
      <c r="H612" s="38">
        <v>44559</v>
      </c>
      <c r="I612">
        <v>2</v>
      </c>
      <c r="J612">
        <v>4</v>
      </c>
    </row>
    <row r="613" spans="7:10" x14ac:dyDescent="0.25">
      <c r="G613">
        <v>11288877</v>
      </c>
      <c r="H613" s="38">
        <v>37246</v>
      </c>
      <c r="I613">
        <v>1</v>
      </c>
      <c r="J613">
        <v>2</v>
      </c>
    </row>
    <row r="614" spans="7:10" x14ac:dyDescent="0.25">
      <c r="G614">
        <v>11288878</v>
      </c>
      <c r="H614" s="38">
        <v>37246</v>
      </c>
      <c r="I614">
        <v>1</v>
      </c>
      <c r="J614">
        <v>2</v>
      </c>
    </row>
    <row r="615" spans="7:10" x14ac:dyDescent="0.25">
      <c r="G615">
        <v>11288880</v>
      </c>
      <c r="H615" s="38">
        <v>37246</v>
      </c>
      <c r="I615">
        <v>2</v>
      </c>
      <c r="J615">
        <v>4</v>
      </c>
    </row>
    <row r="616" spans="7:10" x14ac:dyDescent="0.25">
      <c r="G616">
        <v>11288887</v>
      </c>
      <c r="H616" s="38">
        <v>39234</v>
      </c>
      <c r="I616">
        <v>1</v>
      </c>
      <c r="J616">
        <v>2</v>
      </c>
    </row>
    <row r="617" spans="7:10" x14ac:dyDescent="0.25">
      <c r="G617">
        <v>11288902</v>
      </c>
      <c r="H617" s="38">
        <v>37246</v>
      </c>
      <c r="I617">
        <v>2</v>
      </c>
      <c r="J617">
        <v>4</v>
      </c>
    </row>
    <row r="618" spans="7:10" x14ac:dyDescent="0.25">
      <c r="G618">
        <v>11288903</v>
      </c>
      <c r="H618" s="38">
        <v>35192</v>
      </c>
      <c r="I618">
        <v>2</v>
      </c>
      <c r="J618">
        <v>4</v>
      </c>
    </row>
    <row r="619" spans="7:10" x14ac:dyDescent="0.25">
      <c r="G619">
        <v>11289013</v>
      </c>
      <c r="H619" s="38">
        <v>37246</v>
      </c>
      <c r="I619">
        <v>3</v>
      </c>
      <c r="J619">
        <v>6</v>
      </c>
    </row>
    <row r="620" spans="7:10" x14ac:dyDescent="0.25">
      <c r="G620">
        <v>11289348</v>
      </c>
      <c r="H620" s="38">
        <v>31786</v>
      </c>
      <c r="I620">
        <v>1</v>
      </c>
      <c r="J620">
        <v>2</v>
      </c>
    </row>
    <row r="621" spans="7:10" x14ac:dyDescent="0.25">
      <c r="G621">
        <v>11289358</v>
      </c>
      <c r="H621" s="38">
        <v>44559</v>
      </c>
      <c r="I621">
        <v>4</v>
      </c>
      <c r="J621">
        <v>4</v>
      </c>
    </row>
    <row r="622" spans="7:10" x14ac:dyDescent="0.25">
      <c r="G622">
        <v>11289405</v>
      </c>
      <c r="H622" s="38">
        <v>31786</v>
      </c>
      <c r="I622">
        <v>2</v>
      </c>
      <c r="J622">
        <v>2</v>
      </c>
    </row>
    <row r="623" spans="7:10" x14ac:dyDescent="0.25">
      <c r="G623">
        <v>11289424</v>
      </c>
      <c r="H623" s="38">
        <v>37246</v>
      </c>
      <c r="I623">
        <v>4</v>
      </c>
      <c r="J623">
        <v>4</v>
      </c>
    </row>
    <row r="624" spans="7:10" x14ac:dyDescent="0.25">
      <c r="G624">
        <v>11289514</v>
      </c>
      <c r="H624" s="38">
        <v>31786</v>
      </c>
      <c r="I624">
        <v>2</v>
      </c>
      <c r="J624">
        <v>2</v>
      </c>
    </row>
    <row r="625" spans="7:10" x14ac:dyDescent="0.25">
      <c r="G625">
        <v>11289516</v>
      </c>
      <c r="H625" s="38">
        <v>31786</v>
      </c>
      <c r="I625">
        <v>2</v>
      </c>
      <c r="J625">
        <v>2</v>
      </c>
    </row>
    <row r="626" spans="7:10" x14ac:dyDescent="0.25">
      <c r="G626">
        <v>11289538</v>
      </c>
      <c r="H626" s="38">
        <v>31786</v>
      </c>
      <c r="I626">
        <v>3</v>
      </c>
      <c r="J626">
        <v>3</v>
      </c>
    </row>
    <row r="627" spans="7:10" x14ac:dyDescent="0.25">
      <c r="G627">
        <v>11289720</v>
      </c>
      <c r="H627" s="38">
        <v>31921</v>
      </c>
      <c r="I627">
        <v>2</v>
      </c>
      <c r="J627">
        <v>2</v>
      </c>
    </row>
    <row r="628" spans="7:10" x14ac:dyDescent="0.25">
      <c r="G628">
        <v>11289721</v>
      </c>
      <c r="H628" s="38">
        <v>31921</v>
      </c>
      <c r="I628">
        <v>3</v>
      </c>
      <c r="J628">
        <v>3</v>
      </c>
    </row>
    <row r="629" spans="7:10" x14ac:dyDescent="0.25">
      <c r="G629">
        <v>11291286</v>
      </c>
      <c r="H629" s="38">
        <v>37246</v>
      </c>
      <c r="I629">
        <v>1</v>
      </c>
      <c r="J629">
        <v>2</v>
      </c>
    </row>
    <row r="630" spans="7:10" x14ac:dyDescent="0.25">
      <c r="G630">
        <v>11291296</v>
      </c>
      <c r="H630" s="38">
        <v>37246</v>
      </c>
      <c r="I630">
        <v>2</v>
      </c>
      <c r="J630">
        <v>4</v>
      </c>
    </row>
    <row r="631" spans="7:10" x14ac:dyDescent="0.25">
      <c r="G631">
        <v>11291403</v>
      </c>
      <c r="H631" s="38">
        <v>37246</v>
      </c>
      <c r="I631">
        <v>1</v>
      </c>
      <c r="J631">
        <v>2</v>
      </c>
    </row>
    <row r="632" spans="7:10" x14ac:dyDescent="0.25">
      <c r="G632">
        <v>11291405</v>
      </c>
      <c r="H632" s="38">
        <v>37246</v>
      </c>
      <c r="I632">
        <v>1</v>
      </c>
      <c r="J632">
        <v>2</v>
      </c>
    </row>
    <row r="633" spans="7:10" x14ac:dyDescent="0.25">
      <c r="G633">
        <v>11291406</v>
      </c>
      <c r="H633" s="38">
        <v>37246</v>
      </c>
      <c r="I633">
        <v>2</v>
      </c>
      <c r="J633">
        <v>4</v>
      </c>
    </row>
    <row r="634" spans="7:10" x14ac:dyDescent="0.25">
      <c r="G634">
        <v>11291422</v>
      </c>
      <c r="H634" s="38">
        <v>37246</v>
      </c>
      <c r="I634">
        <v>1</v>
      </c>
      <c r="J634">
        <v>2</v>
      </c>
    </row>
    <row r="635" spans="7:10" x14ac:dyDescent="0.25">
      <c r="G635">
        <v>11291440</v>
      </c>
      <c r="H635" s="38">
        <v>39234</v>
      </c>
      <c r="I635">
        <v>1</v>
      </c>
      <c r="J635">
        <v>2</v>
      </c>
    </row>
    <row r="636" spans="7:10" x14ac:dyDescent="0.25">
      <c r="G636">
        <v>11291478</v>
      </c>
      <c r="H636" s="38">
        <v>44559</v>
      </c>
      <c r="I636">
        <v>2</v>
      </c>
      <c r="J636">
        <v>4</v>
      </c>
    </row>
    <row r="637" spans="7:10" x14ac:dyDescent="0.25">
      <c r="G637">
        <v>11292522</v>
      </c>
      <c r="H637" s="38">
        <v>37246</v>
      </c>
      <c r="I637">
        <v>3</v>
      </c>
      <c r="J637">
        <v>6</v>
      </c>
    </row>
    <row r="638" spans="7:10" x14ac:dyDescent="0.25">
      <c r="G638">
        <v>11292523</v>
      </c>
      <c r="H638" s="38">
        <v>44559</v>
      </c>
      <c r="I638">
        <v>1</v>
      </c>
      <c r="J638">
        <v>2</v>
      </c>
    </row>
    <row r="639" spans="7:10" x14ac:dyDescent="0.25">
      <c r="G639">
        <v>11292527</v>
      </c>
      <c r="H639" s="38">
        <v>39100</v>
      </c>
      <c r="I639">
        <v>1</v>
      </c>
      <c r="J639">
        <v>2</v>
      </c>
    </row>
    <row r="640" spans="7:10" x14ac:dyDescent="0.25">
      <c r="G640">
        <v>11292528</v>
      </c>
      <c r="H640" s="38">
        <v>37246</v>
      </c>
      <c r="I640">
        <v>1</v>
      </c>
      <c r="J640">
        <v>2</v>
      </c>
    </row>
    <row r="641" spans="7:10" x14ac:dyDescent="0.25">
      <c r="G641">
        <v>11292529</v>
      </c>
      <c r="H641" s="38">
        <v>39100</v>
      </c>
      <c r="I641">
        <v>2</v>
      </c>
      <c r="J641">
        <v>4</v>
      </c>
    </row>
    <row r="642" spans="7:10" x14ac:dyDescent="0.25">
      <c r="G642">
        <v>11292532</v>
      </c>
      <c r="H642" s="38">
        <v>44559</v>
      </c>
      <c r="I642">
        <v>2</v>
      </c>
      <c r="J642">
        <v>4</v>
      </c>
    </row>
    <row r="643" spans="7:10" x14ac:dyDescent="0.25">
      <c r="G643">
        <v>11292700</v>
      </c>
      <c r="H643" s="38">
        <v>44559</v>
      </c>
      <c r="I643">
        <v>1</v>
      </c>
      <c r="J643">
        <v>2</v>
      </c>
    </row>
    <row r="644" spans="7:10" x14ac:dyDescent="0.25">
      <c r="G644">
        <v>11292758</v>
      </c>
      <c r="H644" s="38">
        <v>31666</v>
      </c>
      <c r="I644">
        <v>1</v>
      </c>
      <c r="J644">
        <v>2</v>
      </c>
    </row>
    <row r="645" spans="7:10" x14ac:dyDescent="0.25">
      <c r="G645">
        <v>11292996</v>
      </c>
      <c r="H645" s="38">
        <v>39100</v>
      </c>
      <c r="I645">
        <v>1</v>
      </c>
      <c r="J645">
        <v>2</v>
      </c>
    </row>
    <row r="646" spans="7:10" x14ac:dyDescent="0.25">
      <c r="G646">
        <v>11293078</v>
      </c>
      <c r="H646" s="38">
        <v>37246</v>
      </c>
      <c r="I646">
        <v>5</v>
      </c>
      <c r="J646">
        <v>5</v>
      </c>
    </row>
    <row r="647" spans="7:10" x14ac:dyDescent="0.25">
      <c r="G647">
        <v>11293079</v>
      </c>
      <c r="H647" s="38">
        <v>39100</v>
      </c>
      <c r="I647">
        <v>3</v>
      </c>
      <c r="J647">
        <v>3</v>
      </c>
    </row>
    <row r="648" spans="7:10" x14ac:dyDescent="0.25">
      <c r="G648">
        <v>11293103</v>
      </c>
      <c r="H648" s="38">
        <v>44559</v>
      </c>
      <c r="I648">
        <v>3</v>
      </c>
      <c r="J648">
        <v>3</v>
      </c>
    </row>
    <row r="649" spans="7:10" x14ac:dyDescent="0.25">
      <c r="G649">
        <v>11293104</v>
      </c>
      <c r="H649" s="38">
        <v>37246</v>
      </c>
      <c r="I649">
        <v>4</v>
      </c>
      <c r="J649">
        <v>4</v>
      </c>
    </row>
    <row r="650" spans="7:10" x14ac:dyDescent="0.25">
      <c r="G650">
        <v>11293179</v>
      </c>
      <c r="H650" s="38">
        <v>44559</v>
      </c>
      <c r="I650">
        <v>4</v>
      </c>
      <c r="J650">
        <v>4</v>
      </c>
    </row>
    <row r="651" spans="7:10" x14ac:dyDescent="0.25">
      <c r="G651">
        <v>11293293</v>
      </c>
      <c r="H651" s="38">
        <v>44559</v>
      </c>
      <c r="I651">
        <v>2</v>
      </c>
      <c r="J651">
        <v>4</v>
      </c>
    </row>
    <row r="652" spans="7:10" x14ac:dyDescent="0.25">
      <c r="G652">
        <v>11293314</v>
      </c>
      <c r="H652" s="38">
        <v>31786</v>
      </c>
      <c r="I652">
        <v>1</v>
      </c>
      <c r="J652">
        <v>2</v>
      </c>
    </row>
    <row r="653" spans="7:10" x14ac:dyDescent="0.25">
      <c r="G653">
        <v>11293382</v>
      </c>
      <c r="H653" s="38">
        <v>39234</v>
      </c>
      <c r="I653">
        <v>4</v>
      </c>
      <c r="J653">
        <v>4</v>
      </c>
    </row>
    <row r="654" spans="7:10" x14ac:dyDescent="0.25">
      <c r="G654">
        <v>11293629</v>
      </c>
      <c r="H654" s="38">
        <v>39100</v>
      </c>
      <c r="I654">
        <v>4</v>
      </c>
      <c r="J654">
        <v>4</v>
      </c>
    </row>
    <row r="655" spans="7:10" x14ac:dyDescent="0.25">
      <c r="G655">
        <v>11293630</v>
      </c>
      <c r="H655" s="38">
        <v>44559</v>
      </c>
      <c r="I655">
        <v>4</v>
      </c>
      <c r="J655">
        <v>4</v>
      </c>
    </row>
    <row r="656" spans="7:10" x14ac:dyDescent="0.25">
      <c r="G656">
        <v>11293688</v>
      </c>
      <c r="H656" s="38">
        <v>37246</v>
      </c>
      <c r="I656">
        <v>3</v>
      </c>
      <c r="J656">
        <v>3</v>
      </c>
    </row>
    <row r="657" spans="7:10" x14ac:dyDescent="0.25">
      <c r="G657">
        <v>11293775</v>
      </c>
      <c r="H657" s="38">
        <v>44559</v>
      </c>
      <c r="I657">
        <v>1</v>
      </c>
      <c r="J657">
        <v>2</v>
      </c>
    </row>
    <row r="658" spans="7:10" x14ac:dyDescent="0.25">
      <c r="G658">
        <v>11293781</v>
      </c>
      <c r="H658" s="38">
        <v>44513</v>
      </c>
      <c r="I658">
        <v>1</v>
      </c>
      <c r="J658">
        <v>2</v>
      </c>
    </row>
    <row r="659" spans="7:10" x14ac:dyDescent="0.25">
      <c r="G659">
        <v>11293782</v>
      </c>
      <c r="H659" s="38">
        <v>44559</v>
      </c>
      <c r="I659">
        <v>1</v>
      </c>
      <c r="J659">
        <v>2</v>
      </c>
    </row>
    <row r="660" spans="7:10" x14ac:dyDescent="0.25">
      <c r="G660">
        <v>11293783</v>
      </c>
      <c r="H660" s="38">
        <v>44513</v>
      </c>
      <c r="I660">
        <v>1</v>
      </c>
      <c r="J660">
        <v>2</v>
      </c>
    </row>
    <row r="661" spans="7:10" x14ac:dyDescent="0.25">
      <c r="G661">
        <v>11293787</v>
      </c>
      <c r="H661" s="38">
        <v>37246</v>
      </c>
      <c r="I661">
        <v>1</v>
      </c>
      <c r="J661">
        <v>2</v>
      </c>
    </row>
    <row r="662" spans="7:10" x14ac:dyDescent="0.25">
      <c r="G662">
        <v>11293796</v>
      </c>
      <c r="H662" s="38">
        <v>39234</v>
      </c>
      <c r="I662">
        <v>3</v>
      </c>
      <c r="J662">
        <v>6</v>
      </c>
    </row>
    <row r="663" spans="7:10" x14ac:dyDescent="0.25">
      <c r="G663">
        <v>11293800</v>
      </c>
      <c r="H663" s="38">
        <v>39234</v>
      </c>
      <c r="I663">
        <v>3</v>
      </c>
      <c r="J663">
        <v>6</v>
      </c>
    </row>
    <row r="664" spans="7:10" x14ac:dyDescent="0.25">
      <c r="G664">
        <v>11293814</v>
      </c>
      <c r="H664" s="38">
        <v>44559</v>
      </c>
      <c r="I664">
        <v>1</v>
      </c>
      <c r="J664">
        <v>2</v>
      </c>
    </row>
    <row r="665" spans="7:10" x14ac:dyDescent="0.25">
      <c r="G665">
        <v>11293838</v>
      </c>
      <c r="H665" s="38">
        <v>44559</v>
      </c>
      <c r="I665">
        <v>1</v>
      </c>
      <c r="J665">
        <v>2</v>
      </c>
    </row>
    <row r="666" spans="7:10" x14ac:dyDescent="0.25">
      <c r="G666">
        <v>11293847</v>
      </c>
      <c r="H666" s="38">
        <v>37246</v>
      </c>
      <c r="I666">
        <v>1</v>
      </c>
      <c r="J666">
        <v>2</v>
      </c>
    </row>
    <row r="667" spans="7:10" x14ac:dyDescent="0.25">
      <c r="G667">
        <v>11293855</v>
      </c>
      <c r="H667" s="38">
        <v>44559</v>
      </c>
      <c r="I667">
        <v>1</v>
      </c>
      <c r="J667">
        <v>2</v>
      </c>
    </row>
    <row r="668" spans="7:10" x14ac:dyDescent="0.25">
      <c r="G668">
        <v>11293856</v>
      </c>
      <c r="H668" s="38">
        <v>44559</v>
      </c>
      <c r="I668">
        <v>1</v>
      </c>
      <c r="J668">
        <v>2</v>
      </c>
    </row>
    <row r="669" spans="7:10" x14ac:dyDescent="0.25">
      <c r="G669">
        <v>11293860</v>
      </c>
      <c r="H669" s="38">
        <v>44559</v>
      </c>
      <c r="I669">
        <v>1</v>
      </c>
      <c r="J669">
        <v>2</v>
      </c>
    </row>
    <row r="670" spans="7:10" x14ac:dyDescent="0.25">
      <c r="G670">
        <v>11293867</v>
      </c>
      <c r="H670" s="38">
        <v>39100</v>
      </c>
      <c r="I670">
        <v>3</v>
      </c>
      <c r="J670">
        <v>6</v>
      </c>
    </row>
    <row r="671" spans="7:10" x14ac:dyDescent="0.25">
      <c r="G671">
        <v>11294150</v>
      </c>
      <c r="H671" s="38">
        <v>37246</v>
      </c>
      <c r="I671">
        <v>3</v>
      </c>
      <c r="J671">
        <v>6</v>
      </c>
    </row>
    <row r="672" spans="7:10" x14ac:dyDescent="0.25">
      <c r="G672">
        <v>11294155</v>
      </c>
      <c r="H672" s="38">
        <v>37246</v>
      </c>
      <c r="I672">
        <v>3</v>
      </c>
      <c r="J672">
        <v>6</v>
      </c>
    </row>
    <row r="673" spans="7:10" x14ac:dyDescent="0.25">
      <c r="G673">
        <v>11294171</v>
      </c>
      <c r="H673" s="38">
        <v>44559</v>
      </c>
      <c r="I673">
        <v>2</v>
      </c>
      <c r="J673">
        <v>4</v>
      </c>
    </row>
    <row r="674" spans="7:10" x14ac:dyDescent="0.25">
      <c r="G674">
        <v>11294172</v>
      </c>
      <c r="H674" s="38">
        <v>37246</v>
      </c>
      <c r="I674">
        <v>1</v>
      </c>
      <c r="J674">
        <v>2</v>
      </c>
    </row>
    <row r="675" spans="7:10" x14ac:dyDescent="0.25">
      <c r="G675">
        <v>11294210</v>
      </c>
      <c r="H675" s="38">
        <v>44559</v>
      </c>
      <c r="I675">
        <v>2</v>
      </c>
      <c r="J675">
        <v>4</v>
      </c>
    </row>
    <row r="676" spans="7:10" x14ac:dyDescent="0.25">
      <c r="G676">
        <v>11294214</v>
      </c>
      <c r="H676" s="38">
        <v>37246</v>
      </c>
      <c r="I676">
        <v>1</v>
      </c>
      <c r="J676">
        <v>2</v>
      </c>
    </row>
    <row r="677" spans="7:10" x14ac:dyDescent="0.25">
      <c r="G677">
        <v>11294251</v>
      </c>
      <c r="H677" s="38">
        <v>39100</v>
      </c>
      <c r="I677">
        <v>2</v>
      </c>
      <c r="J677">
        <v>2</v>
      </c>
    </row>
    <row r="678" spans="7:10" x14ac:dyDescent="0.25">
      <c r="G678">
        <v>11294379</v>
      </c>
      <c r="H678" s="38">
        <v>37246</v>
      </c>
      <c r="I678">
        <v>1</v>
      </c>
      <c r="J678">
        <v>2</v>
      </c>
    </row>
    <row r="679" spans="7:10" x14ac:dyDescent="0.25">
      <c r="G679">
        <v>11294432</v>
      </c>
      <c r="H679" s="38">
        <v>29732</v>
      </c>
      <c r="I679">
        <v>4</v>
      </c>
      <c r="J679">
        <v>4</v>
      </c>
    </row>
    <row r="680" spans="7:10" x14ac:dyDescent="0.25">
      <c r="G680">
        <v>11294433</v>
      </c>
      <c r="H680" s="38">
        <v>37246</v>
      </c>
      <c r="I680">
        <v>4</v>
      </c>
      <c r="J680">
        <v>4</v>
      </c>
    </row>
    <row r="681" spans="7:10" x14ac:dyDescent="0.25">
      <c r="G681">
        <v>11294454</v>
      </c>
      <c r="H681" s="38">
        <v>44559</v>
      </c>
      <c r="I681">
        <v>2</v>
      </c>
      <c r="J681">
        <v>4</v>
      </c>
    </row>
    <row r="682" spans="7:10" x14ac:dyDescent="0.25">
      <c r="G682">
        <v>11294455</v>
      </c>
      <c r="H682" s="38">
        <v>37246</v>
      </c>
      <c r="I682">
        <v>4</v>
      </c>
      <c r="J682">
        <v>4</v>
      </c>
    </row>
    <row r="683" spans="7:10" x14ac:dyDescent="0.25">
      <c r="G683">
        <v>11295029</v>
      </c>
      <c r="H683" s="38">
        <v>31786</v>
      </c>
      <c r="I683">
        <v>1</v>
      </c>
      <c r="J683">
        <v>2</v>
      </c>
    </row>
    <row r="684" spans="7:10" x14ac:dyDescent="0.25">
      <c r="G684">
        <v>11295146</v>
      </c>
      <c r="H684" s="38">
        <v>31921</v>
      </c>
      <c r="I684">
        <v>3</v>
      </c>
      <c r="J684">
        <v>6</v>
      </c>
    </row>
    <row r="685" spans="7:10" x14ac:dyDescent="0.25">
      <c r="G685">
        <v>11295157</v>
      </c>
      <c r="H685" s="38">
        <v>37246</v>
      </c>
      <c r="I685">
        <v>2</v>
      </c>
      <c r="J685">
        <v>4</v>
      </c>
    </row>
    <row r="686" spans="7:10" x14ac:dyDescent="0.25">
      <c r="G686">
        <v>11296033</v>
      </c>
      <c r="H686" s="38">
        <v>37246</v>
      </c>
      <c r="I686">
        <v>4</v>
      </c>
      <c r="J686">
        <v>4</v>
      </c>
    </row>
    <row r="687" spans="7:10" x14ac:dyDescent="0.25">
      <c r="G687">
        <v>11296112</v>
      </c>
      <c r="H687" s="38">
        <v>39234</v>
      </c>
      <c r="I687">
        <v>3</v>
      </c>
      <c r="J687">
        <v>6</v>
      </c>
    </row>
    <row r="688" spans="7:10" x14ac:dyDescent="0.25">
      <c r="G688">
        <v>11296283</v>
      </c>
      <c r="H688" s="38">
        <v>39100</v>
      </c>
      <c r="I688">
        <v>3</v>
      </c>
      <c r="J688">
        <v>3</v>
      </c>
    </row>
    <row r="689" spans="7:10" x14ac:dyDescent="0.25">
      <c r="G689">
        <v>11296284</v>
      </c>
      <c r="H689" s="38">
        <v>29732</v>
      </c>
      <c r="I689">
        <v>4</v>
      </c>
      <c r="J689">
        <v>4</v>
      </c>
    </row>
    <row r="690" spans="7:10" x14ac:dyDescent="0.25">
      <c r="G690">
        <v>11296285</v>
      </c>
      <c r="H690" s="38">
        <v>44559</v>
      </c>
      <c r="I690">
        <v>3</v>
      </c>
      <c r="J690">
        <v>3</v>
      </c>
    </row>
    <row r="691" spans="7:10" x14ac:dyDescent="0.25">
      <c r="G691">
        <v>11296286</v>
      </c>
      <c r="H691" s="38">
        <v>37246</v>
      </c>
      <c r="I691">
        <v>4</v>
      </c>
      <c r="J691">
        <v>4</v>
      </c>
    </row>
    <row r="692" spans="7:10" x14ac:dyDescent="0.25">
      <c r="G692">
        <v>11296288</v>
      </c>
      <c r="H692" s="38">
        <v>31921</v>
      </c>
      <c r="I692">
        <v>5</v>
      </c>
      <c r="J692">
        <v>5</v>
      </c>
    </row>
    <row r="693" spans="7:10" x14ac:dyDescent="0.25">
      <c r="G693">
        <v>11296291</v>
      </c>
      <c r="H693" s="38">
        <v>31921</v>
      </c>
      <c r="I693">
        <v>5</v>
      </c>
      <c r="J693">
        <v>5</v>
      </c>
    </row>
    <row r="694" spans="7:10" x14ac:dyDescent="0.25">
      <c r="G694">
        <v>11296297</v>
      </c>
      <c r="H694" s="38">
        <v>44559</v>
      </c>
      <c r="I694">
        <v>4</v>
      </c>
      <c r="J694">
        <v>4</v>
      </c>
    </row>
    <row r="695" spans="7:10" x14ac:dyDescent="0.25">
      <c r="G695">
        <v>11296323</v>
      </c>
      <c r="H695" s="38">
        <v>44559</v>
      </c>
      <c r="I695">
        <v>3</v>
      </c>
      <c r="J695">
        <v>3</v>
      </c>
    </row>
    <row r="696" spans="7:10" x14ac:dyDescent="0.25">
      <c r="G696">
        <v>11296324</v>
      </c>
      <c r="H696" s="38">
        <v>37246</v>
      </c>
      <c r="I696">
        <v>4</v>
      </c>
      <c r="J696">
        <v>4</v>
      </c>
    </row>
    <row r="697" spans="7:10" x14ac:dyDescent="0.25">
      <c r="G697">
        <v>11296330</v>
      </c>
      <c r="H697" s="38">
        <v>44559</v>
      </c>
      <c r="I697">
        <v>3</v>
      </c>
      <c r="J697">
        <v>3</v>
      </c>
    </row>
    <row r="698" spans="7:10" x14ac:dyDescent="0.25">
      <c r="G698">
        <v>11296601</v>
      </c>
      <c r="H698" s="38">
        <v>44559</v>
      </c>
      <c r="I698">
        <v>4</v>
      </c>
      <c r="J698">
        <v>4</v>
      </c>
    </row>
    <row r="699" spans="7:10" x14ac:dyDescent="0.25">
      <c r="G699">
        <v>11296799</v>
      </c>
      <c r="H699" s="38">
        <v>31786</v>
      </c>
      <c r="I699">
        <v>2</v>
      </c>
      <c r="J699">
        <v>4</v>
      </c>
    </row>
    <row r="700" spans="7:10" x14ac:dyDescent="0.25">
      <c r="G700">
        <v>11296801</v>
      </c>
      <c r="H700" s="38">
        <v>37246</v>
      </c>
      <c r="I700">
        <v>1</v>
      </c>
      <c r="J700">
        <v>2</v>
      </c>
    </row>
    <row r="701" spans="7:10" x14ac:dyDescent="0.25">
      <c r="G701">
        <v>11296803</v>
      </c>
      <c r="H701" s="38">
        <v>37246</v>
      </c>
      <c r="I701">
        <v>2</v>
      </c>
      <c r="J701">
        <v>4</v>
      </c>
    </row>
    <row r="702" spans="7:10" x14ac:dyDescent="0.25">
      <c r="G702">
        <v>11296804</v>
      </c>
      <c r="H702" s="38">
        <v>44559</v>
      </c>
      <c r="I702">
        <v>1</v>
      </c>
      <c r="J702">
        <v>2</v>
      </c>
    </row>
    <row r="703" spans="7:10" x14ac:dyDescent="0.25">
      <c r="G703">
        <v>11297478</v>
      </c>
      <c r="H703" s="38">
        <v>35192</v>
      </c>
      <c r="I703">
        <v>4</v>
      </c>
      <c r="J703">
        <v>4</v>
      </c>
    </row>
    <row r="704" spans="7:10" x14ac:dyDescent="0.25">
      <c r="G704">
        <v>11298196</v>
      </c>
      <c r="H704" s="38">
        <v>44559</v>
      </c>
      <c r="I704">
        <v>3</v>
      </c>
      <c r="J704">
        <v>3</v>
      </c>
    </row>
    <row r="705" spans="7:10" x14ac:dyDescent="0.25">
      <c r="G705">
        <v>11298466</v>
      </c>
      <c r="H705" s="38">
        <v>44559</v>
      </c>
      <c r="I705">
        <v>3</v>
      </c>
      <c r="J705">
        <v>6</v>
      </c>
    </row>
    <row r="706" spans="7:10" x14ac:dyDescent="0.25">
      <c r="G706">
        <v>11298915</v>
      </c>
      <c r="H706" s="38">
        <v>44559</v>
      </c>
      <c r="I706">
        <v>3</v>
      </c>
      <c r="J706">
        <v>6</v>
      </c>
    </row>
    <row r="707" spans="7:10" x14ac:dyDescent="0.25">
      <c r="G707">
        <v>11298936</v>
      </c>
      <c r="H707" s="38">
        <v>29732</v>
      </c>
      <c r="I707">
        <v>4</v>
      </c>
      <c r="J707">
        <v>4</v>
      </c>
    </row>
    <row r="708" spans="7:10" x14ac:dyDescent="0.25">
      <c r="G708">
        <v>11298938</v>
      </c>
      <c r="H708" s="38">
        <v>35192</v>
      </c>
      <c r="I708">
        <v>5</v>
      </c>
      <c r="J708">
        <v>5</v>
      </c>
    </row>
    <row r="709" spans="7:10" x14ac:dyDescent="0.25">
      <c r="G709">
        <v>11299077</v>
      </c>
      <c r="H709" s="38">
        <v>37246</v>
      </c>
      <c r="I709">
        <v>3</v>
      </c>
      <c r="J709">
        <v>3</v>
      </c>
    </row>
    <row r="710" spans="7:10" x14ac:dyDescent="0.25">
      <c r="G710">
        <v>11299273</v>
      </c>
      <c r="H710" s="38">
        <v>44559</v>
      </c>
      <c r="I710">
        <v>1</v>
      </c>
      <c r="J710">
        <v>2</v>
      </c>
    </row>
    <row r="711" spans="7:10" x14ac:dyDescent="0.25">
      <c r="G711">
        <v>11299274</v>
      </c>
      <c r="H711" s="38">
        <v>44559</v>
      </c>
      <c r="I711">
        <v>2</v>
      </c>
      <c r="J711">
        <v>4</v>
      </c>
    </row>
    <row r="712" spans="7:10" x14ac:dyDescent="0.25">
      <c r="G712">
        <v>11299275</v>
      </c>
      <c r="H712" s="38">
        <v>44559</v>
      </c>
      <c r="I712">
        <v>1</v>
      </c>
      <c r="J712">
        <v>2</v>
      </c>
    </row>
    <row r="713" spans="7:10" x14ac:dyDescent="0.25">
      <c r="G713">
        <v>11299279</v>
      </c>
      <c r="H713" s="38">
        <v>44559</v>
      </c>
      <c r="I713">
        <v>1</v>
      </c>
      <c r="J713">
        <v>2</v>
      </c>
    </row>
    <row r="714" spans="7:10" x14ac:dyDescent="0.25">
      <c r="G714">
        <v>11299282</v>
      </c>
      <c r="H714" s="38">
        <v>44559</v>
      </c>
      <c r="I714">
        <v>2</v>
      </c>
      <c r="J714">
        <v>4</v>
      </c>
    </row>
    <row r="715" spans="7:10" x14ac:dyDescent="0.25">
      <c r="G715">
        <v>11299285</v>
      </c>
      <c r="H715" s="38">
        <v>44559</v>
      </c>
      <c r="I715">
        <v>1</v>
      </c>
      <c r="J715">
        <v>2</v>
      </c>
    </row>
    <row r="716" spans="7:10" x14ac:dyDescent="0.25">
      <c r="G716">
        <v>11299298</v>
      </c>
      <c r="H716" s="38">
        <v>44559</v>
      </c>
      <c r="I716">
        <v>1</v>
      </c>
      <c r="J716">
        <v>2</v>
      </c>
    </row>
    <row r="717" spans="7:10" x14ac:dyDescent="0.25">
      <c r="G717">
        <v>11299300</v>
      </c>
      <c r="H717" s="38">
        <v>44559</v>
      </c>
      <c r="I717">
        <v>2</v>
      </c>
      <c r="J717">
        <v>4</v>
      </c>
    </row>
    <row r="718" spans="7:10" x14ac:dyDescent="0.25">
      <c r="G718">
        <v>11299301</v>
      </c>
      <c r="H718" s="38">
        <v>39100</v>
      </c>
      <c r="I718">
        <v>1</v>
      </c>
      <c r="J718">
        <v>2</v>
      </c>
    </row>
    <row r="719" spans="7:10" x14ac:dyDescent="0.25">
      <c r="G719">
        <v>11302229</v>
      </c>
      <c r="H719" s="38">
        <v>44559</v>
      </c>
      <c r="I719">
        <v>3</v>
      </c>
      <c r="J719">
        <v>6</v>
      </c>
    </row>
    <row r="720" spans="7:10" x14ac:dyDescent="0.25">
      <c r="G720">
        <v>11302230</v>
      </c>
      <c r="H720" s="38">
        <v>44559</v>
      </c>
      <c r="I720">
        <v>2</v>
      </c>
      <c r="J720">
        <v>4</v>
      </c>
    </row>
    <row r="721" spans="7:10" x14ac:dyDescent="0.25">
      <c r="G721">
        <v>11302449</v>
      </c>
      <c r="H721" s="38">
        <v>44559</v>
      </c>
      <c r="I721">
        <v>2</v>
      </c>
      <c r="J721">
        <v>4</v>
      </c>
    </row>
    <row r="722" spans="7:10" x14ac:dyDescent="0.25">
      <c r="G722">
        <v>11302451</v>
      </c>
      <c r="H722" s="38">
        <v>44559</v>
      </c>
      <c r="I722">
        <v>3</v>
      </c>
      <c r="J722">
        <v>6</v>
      </c>
    </row>
    <row r="723" spans="7:10" x14ac:dyDescent="0.25">
      <c r="G723">
        <v>616090046</v>
      </c>
      <c r="H723" s="38">
        <v>37200</v>
      </c>
      <c r="I723">
        <v>1</v>
      </c>
      <c r="J723">
        <v>2</v>
      </c>
    </row>
    <row r="724" spans="7:10" x14ac:dyDescent="0.25">
      <c r="G724">
        <v>616131427</v>
      </c>
      <c r="H724" s="38">
        <v>31921</v>
      </c>
      <c r="I724">
        <v>4</v>
      </c>
      <c r="J724">
        <v>4</v>
      </c>
    </row>
    <row r="725" spans="7:10" x14ac:dyDescent="0.25">
      <c r="G725">
        <v>616133607</v>
      </c>
      <c r="H725" s="38">
        <v>33000</v>
      </c>
      <c r="I725">
        <v>1</v>
      </c>
      <c r="J725">
        <v>2</v>
      </c>
    </row>
    <row r="726" spans="7:10" x14ac:dyDescent="0.25">
      <c r="G726">
        <v>616134560</v>
      </c>
      <c r="H726" s="38">
        <v>37246</v>
      </c>
      <c r="I726">
        <v>1</v>
      </c>
      <c r="J726">
        <v>2</v>
      </c>
    </row>
    <row r="727" spans="7:10" x14ac:dyDescent="0.25">
      <c r="G727">
        <v>616135120</v>
      </c>
      <c r="H727" s="38">
        <v>44559</v>
      </c>
      <c r="I727">
        <v>1</v>
      </c>
      <c r="J727">
        <v>2</v>
      </c>
    </row>
    <row r="728" spans="7:10" x14ac:dyDescent="0.25">
      <c r="G728">
        <v>616135591</v>
      </c>
      <c r="H728" s="38">
        <v>24307</v>
      </c>
      <c r="I728">
        <v>1</v>
      </c>
      <c r="J728">
        <v>2</v>
      </c>
    </row>
    <row r="729" spans="7:10" x14ac:dyDescent="0.25">
      <c r="G729">
        <v>616135962</v>
      </c>
      <c r="H729" s="38">
        <v>31921</v>
      </c>
      <c r="I729">
        <v>3</v>
      </c>
      <c r="J729">
        <v>6</v>
      </c>
    </row>
    <row r="730" spans="7:10" x14ac:dyDescent="0.25">
      <c r="G730">
        <v>616142290</v>
      </c>
      <c r="H730" s="38">
        <v>39100</v>
      </c>
      <c r="I730">
        <v>2</v>
      </c>
      <c r="J730">
        <v>2</v>
      </c>
    </row>
    <row r="731" spans="7:10" x14ac:dyDescent="0.25">
      <c r="G731">
        <v>616143268</v>
      </c>
      <c r="H731" s="38">
        <v>44559</v>
      </c>
      <c r="I731">
        <v>2</v>
      </c>
      <c r="J731">
        <v>4</v>
      </c>
    </row>
    <row r="732" spans="7:10" x14ac:dyDescent="0.25">
      <c r="G732">
        <v>616161296</v>
      </c>
      <c r="H732" s="38">
        <v>16840</v>
      </c>
      <c r="I732">
        <v>1</v>
      </c>
      <c r="J732">
        <v>2</v>
      </c>
    </row>
    <row r="733" spans="7:10" x14ac:dyDescent="0.25">
      <c r="G733">
        <v>616161480</v>
      </c>
      <c r="H733" s="38">
        <v>24352</v>
      </c>
      <c r="I733">
        <v>1</v>
      </c>
      <c r="J733">
        <v>2</v>
      </c>
    </row>
    <row r="734" spans="7:10" x14ac:dyDescent="0.25">
      <c r="G734">
        <v>616170417</v>
      </c>
      <c r="H734" s="38">
        <v>31786</v>
      </c>
      <c r="I734">
        <v>3</v>
      </c>
      <c r="J734">
        <v>3</v>
      </c>
    </row>
    <row r="735" spans="7:10" x14ac:dyDescent="0.25">
      <c r="G735">
        <v>616202641</v>
      </c>
      <c r="H735" s="38">
        <v>24352</v>
      </c>
      <c r="I735">
        <v>1</v>
      </c>
      <c r="J735">
        <v>2</v>
      </c>
    </row>
    <row r="736" spans="7:10" x14ac:dyDescent="0.25">
      <c r="G736">
        <v>616214484</v>
      </c>
      <c r="H736" s="38">
        <v>24352</v>
      </c>
      <c r="I736">
        <v>1</v>
      </c>
      <c r="J736">
        <v>2</v>
      </c>
    </row>
    <row r="737" spans="7:10" x14ac:dyDescent="0.25">
      <c r="G737">
        <v>616226531</v>
      </c>
      <c r="H737" s="38">
        <v>37246</v>
      </c>
      <c r="I737">
        <v>3</v>
      </c>
      <c r="J737">
        <v>3</v>
      </c>
    </row>
    <row r="738" spans="7:10" x14ac:dyDescent="0.25">
      <c r="G738">
        <v>616228096</v>
      </c>
      <c r="H738" s="38">
        <v>37246</v>
      </c>
      <c r="I738">
        <v>1</v>
      </c>
      <c r="J738">
        <v>2</v>
      </c>
    </row>
    <row r="739" spans="7:10" x14ac:dyDescent="0.25">
      <c r="G739">
        <v>616232606</v>
      </c>
      <c r="H739" s="38">
        <v>44559</v>
      </c>
      <c r="I739">
        <v>1</v>
      </c>
      <c r="J739">
        <v>2</v>
      </c>
    </row>
    <row r="740" spans="7:10" x14ac:dyDescent="0.25">
      <c r="G740">
        <v>616248836</v>
      </c>
      <c r="H740" s="38">
        <v>44513</v>
      </c>
      <c r="I740">
        <v>1</v>
      </c>
      <c r="J740">
        <v>2</v>
      </c>
    </row>
    <row r="741" spans="7:10" x14ac:dyDescent="0.25">
      <c r="G741">
        <v>616248844</v>
      </c>
      <c r="H741" s="38">
        <v>39189</v>
      </c>
      <c r="I741">
        <v>1</v>
      </c>
      <c r="J741">
        <v>2</v>
      </c>
    </row>
    <row r="742" spans="7:10" x14ac:dyDescent="0.25">
      <c r="G742">
        <v>616250119</v>
      </c>
      <c r="H742" s="38">
        <v>44425</v>
      </c>
      <c r="I742">
        <v>1</v>
      </c>
      <c r="J742">
        <v>2</v>
      </c>
    </row>
    <row r="743" spans="7:10" x14ac:dyDescent="0.25">
      <c r="G743">
        <v>616250124</v>
      </c>
      <c r="H743" s="38">
        <v>31666</v>
      </c>
      <c r="I743">
        <v>3</v>
      </c>
      <c r="J743">
        <v>6</v>
      </c>
    </row>
    <row r="744" spans="7:10" x14ac:dyDescent="0.25">
      <c r="G744">
        <v>616250135</v>
      </c>
      <c r="H744" s="38">
        <v>26341</v>
      </c>
      <c r="I744">
        <v>3</v>
      </c>
      <c r="J744">
        <v>6</v>
      </c>
    </row>
    <row r="745" spans="7:10" x14ac:dyDescent="0.25">
      <c r="G745">
        <v>616250622</v>
      </c>
      <c r="H745" s="38">
        <v>44559</v>
      </c>
      <c r="I745">
        <v>1</v>
      </c>
      <c r="J745">
        <v>2</v>
      </c>
    </row>
    <row r="746" spans="7:10" x14ac:dyDescent="0.25">
      <c r="G746">
        <v>616250625</v>
      </c>
      <c r="H746" s="38">
        <v>44425</v>
      </c>
      <c r="I746">
        <v>1</v>
      </c>
      <c r="J746">
        <v>2</v>
      </c>
    </row>
    <row r="747" spans="7:10" x14ac:dyDescent="0.25">
      <c r="G747">
        <v>616253205</v>
      </c>
      <c r="H747" s="38">
        <v>24352</v>
      </c>
      <c r="I747">
        <v>1</v>
      </c>
      <c r="J747">
        <v>2</v>
      </c>
    </row>
    <row r="748" spans="7:10" x14ac:dyDescent="0.25">
      <c r="G748">
        <v>616253208</v>
      </c>
      <c r="H748" s="38">
        <v>24307</v>
      </c>
      <c r="I748">
        <v>1</v>
      </c>
      <c r="J748">
        <v>2</v>
      </c>
    </row>
    <row r="749" spans="7:10" x14ac:dyDescent="0.25">
      <c r="G749">
        <v>616254887</v>
      </c>
      <c r="H749" s="38">
        <v>31875</v>
      </c>
      <c r="I749">
        <v>1</v>
      </c>
      <c r="J749">
        <v>2</v>
      </c>
    </row>
    <row r="750" spans="7:10" x14ac:dyDescent="0.25">
      <c r="G750">
        <v>616260369</v>
      </c>
      <c r="H750" s="38">
        <v>39234</v>
      </c>
      <c r="I750">
        <v>2</v>
      </c>
      <c r="J750">
        <v>4</v>
      </c>
    </row>
    <row r="751" spans="7:10" x14ac:dyDescent="0.25">
      <c r="G751">
        <v>616260373</v>
      </c>
      <c r="H751" s="38">
        <v>31875</v>
      </c>
      <c r="I751">
        <v>1</v>
      </c>
      <c r="J751">
        <v>2</v>
      </c>
    </row>
    <row r="752" spans="7:10" x14ac:dyDescent="0.25">
      <c r="G752">
        <v>616260377</v>
      </c>
      <c r="H752" s="38">
        <v>39234</v>
      </c>
      <c r="I752">
        <v>2</v>
      </c>
      <c r="J752">
        <v>2</v>
      </c>
    </row>
    <row r="753" spans="7:10" x14ac:dyDescent="0.25">
      <c r="G753">
        <v>616260381</v>
      </c>
      <c r="H753" s="38">
        <v>44513</v>
      </c>
      <c r="I753">
        <v>1</v>
      </c>
      <c r="J753">
        <v>2</v>
      </c>
    </row>
    <row r="754" spans="7:10" x14ac:dyDescent="0.25">
      <c r="G754">
        <v>616260648</v>
      </c>
      <c r="H754" s="38">
        <v>31921</v>
      </c>
      <c r="I754">
        <v>2</v>
      </c>
      <c r="J754">
        <v>2</v>
      </c>
    </row>
    <row r="755" spans="7:10" x14ac:dyDescent="0.25">
      <c r="G755">
        <v>616260650</v>
      </c>
      <c r="H755" s="38">
        <v>44559</v>
      </c>
      <c r="I755">
        <v>3</v>
      </c>
      <c r="J755">
        <v>3</v>
      </c>
    </row>
    <row r="756" spans="7:10" x14ac:dyDescent="0.25">
      <c r="G756">
        <v>616260656</v>
      </c>
      <c r="H756" s="38">
        <v>39100</v>
      </c>
      <c r="I756">
        <v>1</v>
      </c>
      <c r="J756">
        <v>2</v>
      </c>
    </row>
    <row r="757" spans="7:10" x14ac:dyDescent="0.25">
      <c r="G757">
        <v>616260659</v>
      </c>
      <c r="H757" s="38">
        <v>31786</v>
      </c>
      <c r="I757">
        <v>2</v>
      </c>
      <c r="J757">
        <v>2</v>
      </c>
    </row>
    <row r="758" spans="7:10" x14ac:dyDescent="0.25">
      <c r="G758">
        <v>616260661</v>
      </c>
      <c r="H758" s="38">
        <v>37246</v>
      </c>
      <c r="I758">
        <v>1</v>
      </c>
      <c r="J758">
        <v>2</v>
      </c>
    </row>
    <row r="759" spans="7:10" x14ac:dyDescent="0.25">
      <c r="G759">
        <v>616262555</v>
      </c>
      <c r="H759" s="38">
        <v>44559</v>
      </c>
      <c r="I759">
        <v>1</v>
      </c>
      <c r="J759">
        <v>2</v>
      </c>
    </row>
    <row r="760" spans="7:10" x14ac:dyDescent="0.25">
      <c r="G760">
        <v>616262558</v>
      </c>
      <c r="H760" s="38">
        <v>44559</v>
      </c>
      <c r="I760">
        <v>2</v>
      </c>
      <c r="J760">
        <v>2</v>
      </c>
    </row>
    <row r="761" spans="7:10" x14ac:dyDescent="0.25">
      <c r="G761">
        <v>616262562</v>
      </c>
      <c r="H761" s="38">
        <v>24352</v>
      </c>
      <c r="I761">
        <v>2</v>
      </c>
      <c r="J761">
        <v>2</v>
      </c>
    </row>
    <row r="762" spans="7:10" x14ac:dyDescent="0.25">
      <c r="G762">
        <v>616263012</v>
      </c>
      <c r="H762" s="38">
        <v>37246</v>
      </c>
      <c r="I762">
        <v>1</v>
      </c>
      <c r="J762">
        <v>2</v>
      </c>
    </row>
    <row r="763" spans="7:10" x14ac:dyDescent="0.25">
      <c r="G763">
        <v>616263014</v>
      </c>
      <c r="H763" s="38">
        <v>35192</v>
      </c>
      <c r="I763">
        <v>1</v>
      </c>
      <c r="J763">
        <v>2</v>
      </c>
    </row>
    <row r="764" spans="7:10" x14ac:dyDescent="0.25">
      <c r="G764">
        <v>616263053</v>
      </c>
      <c r="H764" s="38">
        <v>39100</v>
      </c>
      <c r="I764">
        <v>1</v>
      </c>
      <c r="J764">
        <v>2</v>
      </c>
    </row>
    <row r="765" spans="7:10" x14ac:dyDescent="0.25">
      <c r="G765">
        <v>616263058</v>
      </c>
      <c r="H765" s="38">
        <v>31921</v>
      </c>
      <c r="I765">
        <v>2</v>
      </c>
      <c r="J765">
        <v>2</v>
      </c>
    </row>
    <row r="766" spans="7:10" x14ac:dyDescent="0.25">
      <c r="G766">
        <v>616263063</v>
      </c>
      <c r="H766" s="38">
        <v>39100</v>
      </c>
      <c r="I766">
        <v>2</v>
      </c>
      <c r="J766">
        <v>2</v>
      </c>
    </row>
    <row r="767" spans="7:10" x14ac:dyDescent="0.25">
      <c r="G767">
        <v>616263067</v>
      </c>
      <c r="H767" s="38">
        <v>39100</v>
      </c>
      <c r="I767">
        <v>1</v>
      </c>
      <c r="J767">
        <v>2</v>
      </c>
    </row>
    <row r="768" spans="7:10" x14ac:dyDescent="0.25">
      <c r="G768">
        <v>616263072</v>
      </c>
      <c r="H768" s="38">
        <v>39100</v>
      </c>
      <c r="I768">
        <v>1</v>
      </c>
      <c r="J768">
        <v>2</v>
      </c>
    </row>
    <row r="769" spans="7:10" x14ac:dyDescent="0.25">
      <c r="G769">
        <v>616264179</v>
      </c>
      <c r="H769" s="38">
        <v>39100</v>
      </c>
      <c r="I769">
        <v>1</v>
      </c>
      <c r="J769">
        <v>2</v>
      </c>
    </row>
    <row r="770" spans="7:10" x14ac:dyDescent="0.25">
      <c r="G770">
        <v>616264186</v>
      </c>
      <c r="H770" s="38">
        <v>44559</v>
      </c>
      <c r="I770">
        <v>1</v>
      </c>
      <c r="J770">
        <v>2</v>
      </c>
    </row>
    <row r="771" spans="7:10" x14ac:dyDescent="0.25">
      <c r="G771">
        <v>616264191</v>
      </c>
      <c r="H771" s="38">
        <v>37046</v>
      </c>
      <c r="I771">
        <v>1</v>
      </c>
      <c r="J771">
        <v>2</v>
      </c>
    </row>
    <row r="772" spans="7:10" x14ac:dyDescent="0.25">
      <c r="G772">
        <v>616307688</v>
      </c>
      <c r="H772" s="38">
        <v>18983</v>
      </c>
      <c r="I772">
        <v>1</v>
      </c>
      <c r="J772">
        <v>2</v>
      </c>
    </row>
    <row r="773" spans="7:10" x14ac:dyDescent="0.25">
      <c r="G773">
        <v>616307696</v>
      </c>
      <c r="H773" s="38">
        <v>31786</v>
      </c>
      <c r="I773">
        <v>1</v>
      </c>
      <c r="J773">
        <v>2</v>
      </c>
    </row>
    <row r="774" spans="7:10" x14ac:dyDescent="0.25">
      <c r="G774">
        <v>616307699</v>
      </c>
      <c r="H774" s="38">
        <v>37112</v>
      </c>
      <c r="I774">
        <v>1</v>
      </c>
      <c r="J774">
        <v>2</v>
      </c>
    </row>
    <row r="775" spans="7:10" x14ac:dyDescent="0.25">
      <c r="G775">
        <v>617267308</v>
      </c>
      <c r="H775" s="38">
        <v>31786</v>
      </c>
      <c r="I775">
        <v>1</v>
      </c>
      <c r="J775">
        <v>2</v>
      </c>
    </row>
    <row r="776" spans="7:10" x14ac:dyDescent="0.25">
      <c r="G776">
        <v>617267309</v>
      </c>
      <c r="H776" s="38">
        <v>44513</v>
      </c>
      <c r="I776">
        <v>1</v>
      </c>
      <c r="J776">
        <v>2</v>
      </c>
    </row>
    <row r="777" spans="7:10" x14ac:dyDescent="0.25">
      <c r="G777">
        <v>617267316</v>
      </c>
      <c r="H777" s="38">
        <v>44559</v>
      </c>
      <c r="I777">
        <v>2</v>
      </c>
      <c r="J777">
        <v>2</v>
      </c>
    </row>
    <row r="778" spans="7:10" x14ac:dyDescent="0.25">
      <c r="G778">
        <v>617267319</v>
      </c>
      <c r="H778" s="38">
        <v>39100</v>
      </c>
      <c r="I778">
        <v>1</v>
      </c>
      <c r="J778">
        <v>2</v>
      </c>
    </row>
    <row r="779" spans="7:10" x14ac:dyDescent="0.25">
      <c r="G779">
        <v>617267586</v>
      </c>
      <c r="H779" s="38">
        <v>26206</v>
      </c>
      <c r="I779">
        <v>1</v>
      </c>
      <c r="J779">
        <v>2</v>
      </c>
    </row>
    <row r="780" spans="7:10" x14ac:dyDescent="0.25">
      <c r="G780">
        <v>617267587</v>
      </c>
      <c r="H780" s="38">
        <v>37246</v>
      </c>
      <c r="I780">
        <v>4</v>
      </c>
      <c r="J780">
        <v>4</v>
      </c>
    </row>
    <row r="781" spans="7:10" x14ac:dyDescent="0.25">
      <c r="G781">
        <v>617267592</v>
      </c>
      <c r="H781" s="38">
        <v>39234</v>
      </c>
      <c r="I781">
        <v>3</v>
      </c>
      <c r="J781">
        <v>3</v>
      </c>
    </row>
    <row r="782" spans="7:10" x14ac:dyDescent="0.25">
      <c r="G782">
        <v>617267599</v>
      </c>
      <c r="H782" s="38">
        <v>44559</v>
      </c>
      <c r="I782">
        <v>2</v>
      </c>
      <c r="J782">
        <v>2</v>
      </c>
    </row>
    <row r="783" spans="7:10" x14ac:dyDescent="0.25">
      <c r="G783">
        <v>617267600</v>
      </c>
      <c r="H783" s="38">
        <v>44559</v>
      </c>
      <c r="I783">
        <v>1</v>
      </c>
      <c r="J783">
        <v>2</v>
      </c>
    </row>
    <row r="784" spans="7:10" x14ac:dyDescent="0.25">
      <c r="G784">
        <v>617267602</v>
      </c>
      <c r="H784" s="38">
        <v>37246</v>
      </c>
      <c r="I784">
        <v>3</v>
      </c>
      <c r="J784">
        <v>3</v>
      </c>
    </row>
    <row r="785" spans="7:10" x14ac:dyDescent="0.25">
      <c r="G785">
        <v>617268152</v>
      </c>
      <c r="H785" s="38">
        <v>44559</v>
      </c>
      <c r="I785">
        <v>2</v>
      </c>
      <c r="J785">
        <v>4</v>
      </c>
    </row>
    <row r="786" spans="7:10" x14ac:dyDescent="0.25">
      <c r="G786">
        <v>617268203</v>
      </c>
      <c r="H786" s="38">
        <v>39100</v>
      </c>
      <c r="I786">
        <v>3</v>
      </c>
      <c r="J786">
        <v>6</v>
      </c>
    </row>
    <row r="787" spans="7:10" x14ac:dyDescent="0.25">
      <c r="G787">
        <v>617268207</v>
      </c>
      <c r="H787" s="38">
        <v>44559</v>
      </c>
      <c r="I787">
        <v>4</v>
      </c>
      <c r="J787">
        <v>8</v>
      </c>
    </row>
    <row r="788" spans="7:10" x14ac:dyDescent="0.25">
      <c r="G788">
        <v>617268212</v>
      </c>
      <c r="H788" s="38">
        <v>44559</v>
      </c>
      <c r="I788">
        <v>3</v>
      </c>
      <c r="J788">
        <v>3</v>
      </c>
    </row>
    <row r="789" spans="7:10" x14ac:dyDescent="0.25">
      <c r="G789">
        <v>617268213</v>
      </c>
      <c r="H789" s="38">
        <v>44559</v>
      </c>
      <c r="I789">
        <v>3</v>
      </c>
      <c r="J789">
        <v>6</v>
      </c>
    </row>
    <row r="790" spans="7:10" x14ac:dyDescent="0.25">
      <c r="G790">
        <v>617268222</v>
      </c>
      <c r="H790" s="38">
        <v>44559</v>
      </c>
      <c r="I790">
        <v>2</v>
      </c>
      <c r="J790">
        <v>4</v>
      </c>
    </row>
    <row r="791" spans="7:10" x14ac:dyDescent="0.25">
      <c r="G791">
        <v>617268659</v>
      </c>
      <c r="H791" s="38">
        <v>39100</v>
      </c>
      <c r="I791">
        <v>2</v>
      </c>
      <c r="J791">
        <v>4</v>
      </c>
    </row>
    <row r="792" spans="7:10" x14ac:dyDescent="0.25">
      <c r="G792">
        <v>617268669</v>
      </c>
      <c r="H792" s="38">
        <v>39100</v>
      </c>
      <c r="I792">
        <v>3</v>
      </c>
      <c r="J792">
        <v>6</v>
      </c>
    </row>
    <row r="793" spans="7:10" x14ac:dyDescent="0.25">
      <c r="G793">
        <v>617269611</v>
      </c>
      <c r="H793" s="38">
        <v>39100</v>
      </c>
      <c r="I793">
        <v>1</v>
      </c>
      <c r="J793">
        <v>2</v>
      </c>
    </row>
    <row r="794" spans="7:10" x14ac:dyDescent="0.25">
      <c r="G794">
        <v>617269614</v>
      </c>
      <c r="H794" s="38">
        <v>39100</v>
      </c>
      <c r="I794">
        <v>1</v>
      </c>
      <c r="J794">
        <v>2</v>
      </c>
    </row>
    <row r="795" spans="7:10" x14ac:dyDescent="0.25">
      <c r="G795">
        <v>617269620</v>
      </c>
      <c r="H795" s="38">
        <v>31921</v>
      </c>
      <c r="I795">
        <v>1</v>
      </c>
      <c r="J795">
        <v>2</v>
      </c>
    </row>
    <row r="796" spans="7:10" x14ac:dyDescent="0.25">
      <c r="G796">
        <v>617269776</v>
      </c>
      <c r="H796" s="38">
        <v>31786</v>
      </c>
      <c r="I796">
        <v>1</v>
      </c>
      <c r="J796">
        <v>2</v>
      </c>
    </row>
    <row r="797" spans="7:10" x14ac:dyDescent="0.25">
      <c r="G797">
        <v>617269786</v>
      </c>
      <c r="H797" s="38">
        <v>31786</v>
      </c>
      <c r="I797">
        <v>2</v>
      </c>
      <c r="J797">
        <v>4</v>
      </c>
    </row>
    <row r="798" spans="7:10" x14ac:dyDescent="0.25">
      <c r="G798">
        <v>617269831</v>
      </c>
      <c r="H798" s="38">
        <v>24352</v>
      </c>
      <c r="I798">
        <v>2</v>
      </c>
      <c r="J798">
        <v>2</v>
      </c>
    </row>
    <row r="799" spans="7:10" x14ac:dyDescent="0.25">
      <c r="G799">
        <v>617269834</v>
      </c>
      <c r="H799" s="38">
        <v>24218</v>
      </c>
      <c r="I799">
        <v>1</v>
      </c>
      <c r="J799">
        <v>2</v>
      </c>
    </row>
    <row r="800" spans="7:10" x14ac:dyDescent="0.25">
      <c r="G800">
        <v>617271566</v>
      </c>
      <c r="H800" s="38">
        <v>37246</v>
      </c>
      <c r="I800">
        <v>1</v>
      </c>
      <c r="J800">
        <v>2</v>
      </c>
    </row>
    <row r="801" spans="7:10" x14ac:dyDescent="0.25">
      <c r="G801">
        <v>617275148</v>
      </c>
      <c r="H801" s="38">
        <v>44559</v>
      </c>
      <c r="I801">
        <v>1</v>
      </c>
      <c r="J801">
        <v>2</v>
      </c>
    </row>
    <row r="802" spans="7:10" x14ac:dyDescent="0.25">
      <c r="G802">
        <v>617275152</v>
      </c>
      <c r="H802" s="38">
        <v>44559</v>
      </c>
      <c r="I802">
        <v>1</v>
      </c>
      <c r="J802">
        <v>2</v>
      </c>
    </row>
    <row r="803" spans="7:10" x14ac:dyDescent="0.25">
      <c r="G803">
        <v>617275153</v>
      </c>
      <c r="H803" s="38">
        <v>37246</v>
      </c>
      <c r="I803">
        <v>2</v>
      </c>
      <c r="J803">
        <v>2</v>
      </c>
    </row>
    <row r="804" spans="7:10" x14ac:dyDescent="0.25">
      <c r="G804">
        <v>617275160</v>
      </c>
      <c r="H804" s="38">
        <v>37246</v>
      </c>
      <c r="I804">
        <v>2</v>
      </c>
      <c r="J804">
        <v>2</v>
      </c>
    </row>
    <row r="805" spans="7:10" x14ac:dyDescent="0.25">
      <c r="G805">
        <v>617275163</v>
      </c>
      <c r="H805" s="38">
        <v>37246</v>
      </c>
      <c r="I805">
        <v>3</v>
      </c>
      <c r="J805">
        <v>3</v>
      </c>
    </row>
    <row r="806" spans="7:10" x14ac:dyDescent="0.25">
      <c r="G806">
        <v>617284721</v>
      </c>
      <c r="H806" s="38">
        <v>39234</v>
      </c>
      <c r="I806">
        <v>3</v>
      </c>
      <c r="J806">
        <v>6</v>
      </c>
    </row>
    <row r="807" spans="7:10" x14ac:dyDescent="0.25">
      <c r="G807">
        <v>617284725</v>
      </c>
      <c r="H807" s="38">
        <v>37046</v>
      </c>
      <c r="I807">
        <v>3</v>
      </c>
      <c r="J807">
        <v>6</v>
      </c>
    </row>
    <row r="808" spans="7:10" x14ac:dyDescent="0.25">
      <c r="G808">
        <v>617284729</v>
      </c>
      <c r="H808" s="38">
        <v>37246</v>
      </c>
      <c r="I808">
        <v>3</v>
      </c>
      <c r="J808">
        <v>6</v>
      </c>
    </row>
    <row r="809" spans="7:10" x14ac:dyDescent="0.25">
      <c r="G809">
        <v>617284733</v>
      </c>
      <c r="H809" s="38">
        <v>26341</v>
      </c>
      <c r="I809">
        <v>3</v>
      </c>
      <c r="J809">
        <v>6</v>
      </c>
    </row>
    <row r="810" spans="7:10" x14ac:dyDescent="0.25">
      <c r="G810">
        <v>617284737</v>
      </c>
      <c r="H810" s="38">
        <v>31921</v>
      </c>
      <c r="I810">
        <v>4</v>
      </c>
      <c r="J810">
        <v>4</v>
      </c>
    </row>
    <row r="811" spans="7:10" x14ac:dyDescent="0.25">
      <c r="G811">
        <v>617285564</v>
      </c>
      <c r="H811" s="38">
        <v>39189</v>
      </c>
      <c r="I811">
        <v>1</v>
      </c>
      <c r="J811">
        <v>2</v>
      </c>
    </row>
    <row r="812" spans="7:10" x14ac:dyDescent="0.25">
      <c r="G812">
        <v>617307292</v>
      </c>
      <c r="H812" s="38">
        <v>44559</v>
      </c>
      <c r="I812">
        <v>1</v>
      </c>
      <c r="J812">
        <v>2</v>
      </c>
    </row>
    <row r="813" spans="7:10" x14ac:dyDescent="0.25">
      <c r="G813">
        <v>617307304</v>
      </c>
      <c r="H813" s="38">
        <v>44559</v>
      </c>
      <c r="I813">
        <v>1</v>
      </c>
      <c r="J813">
        <v>2</v>
      </c>
    </row>
    <row r="814" spans="7:10" x14ac:dyDescent="0.25">
      <c r="G814">
        <v>617307307</v>
      </c>
      <c r="H814" s="38">
        <v>39100</v>
      </c>
      <c r="I814">
        <v>2</v>
      </c>
      <c r="J814">
        <v>4</v>
      </c>
    </row>
    <row r="815" spans="7:10" x14ac:dyDescent="0.25">
      <c r="G815">
        <v>617307740</v>
      </c>
      <c r="H815" s="38">
        <v>39100</v>
      </c>
      <c r="I815">
        <v>1</v>
      </c>
      <c r="J815">
        <v>2</v>
      </c>
    </row>
    <row r="816" spans="7:10" x14ac:dyDescent="0.25">
      <c r="G816">
        <v>617307746</v>
      </c>
      <c r="H816" s="38">
        <v>44559</v>
      </c>
      <c r="I816">
        <v>2</v>
      </c>
      <c r="J816">
        <v>2</v>
      </c>
    </row>
    <row r="817" spans="7:10" x14ac:dyDescent="0.25">
      <c r="G817">
        <v>617311607</v>
      </c>
      <c r="H817" s="38">
        <v>39189</v>
      </c>
      <c r="I817">
        <v>1</v>
      </c>
      <c r="J817">
        <v>2</v>
      </c>
    </row>
    <row r="818" spans="7:10" x14ac:dyDescent="0.25">
      <c r="G818">
        <v>617323754</v>
      </c>
      <c r="H818" s="38">
        <v>44425</v>
      </c>
      <c r="I818">
        <v>2</v>
      </c>
      <c r="J818">
        <v>2</v>
      </c>
    </row>
    <row r="819" spans="7:10" x14ac:dyDescent="0.25">
      <c r="G819">
        <v>617323759</v>
      </c>
      <c r="H819" s="38">
        <v>44559</v>
      </c>
      <c r="I819">
        <v>3</v>
      </c>
      <c r="J819">
        <v>3</v>
      </c>
    </row>
    <row r="820" spans="7:10" x14ac:dyDescent="0.25">
      <c r="G820">
        <v>617323763</v>
      </c>
      <c r="H820" s="38">
        <v>39234</v>
      </c>
      <c r="I820">
        <v>2</v>
      </c>
      <c r="J820">
        <v>4</v>
      </c>
    </row>
    <row r="821" spans="7:10" x14ac:dyDescent="0.25">
      <c r="G821">
        <v>617323772</v>
      </c>
      <c r="H821" s="38">
        <v>44559</v>
      </c>
      <c r="I821">
        <v>2</v>
      </c>
      <c r="J821">
        <v>4</v>
      </c>
    </row>
    <row r="822" spans="7:10" x14ac:dyDescent="0.25">
      <c r="G822">
        <v>617346387</v>
      </c>
      <c r="H822" s="38">
        <v>44559</v>
      </c>
      <c r="I822">
        <v>1</v>
      </c>
      <c r="J822">
        <v>2</v>
      </c>
    </row>
    <row r="823" spans="7:10" x14ac:dyDescent="0.25">
      <c r="G823">
        <v>617374490</v>
      </c>
      <c r="H823" s="38">
        <v>33000</v>
      </c>
      <c r="I823">
        <v>1</v>
      </c>
      <c r="J823">
        <v>2</v>
      </c>
    </row>
    <row r="824" spans="7:10" x14ac:dyDescent="0.25">
      <c r="G824">
        <v>617374496</v>
      </c>
      <c r="H824" s="38">
        <v>20107</v>
      </c>
      <c r="I824">
        <v>2</v>
      </c>
      <c r="J824">
        <v>2</v>
      </c>
    </row>
    <row r="825" spans="7:10" x14ac:dyDescent="0.25">
      <c r="G825">
        <v>617374498</v>
      </c>
      <c r="H825" s="38">
        <v>31666</v>
      </c>
      <c r="I825">
        <v>1</v>
      </c>
      <c r="J825">
        <v>2</v>
      </c>
    </row>
    <row r="826" spans="7:10" x14ac:dyDescent="0.25">
      <c r="G826">
        <v>617374503</v>
      </c>
      <c r="H826" s="38">
        <v>37246</v>
      </c>
      <c r="I826">
        <v>1</v>
      </c>
      <c r="J826">
        <v>2</v>
      </c>
    </row>
    <row r="827" spans="7:10" x14ac:dyDescent="0.25">
      <c r="G827">
        <v>617387650</v>
      </c>
      <c r="H827" s="38">
        <v>39189</v>
      </c>
      <c r="I827">
        <v>2</v>
      </c>
      <c r="J827">
        <v>4</v>
      </c>
    </row>
    <row r="828" spans="7:10" x14ac:dyDescent="0.25">
      <c r="G828">
        <v>617387653</v>
      </c>
      <c r="H828" s="38">
        <v>44559</v>
      </c>
      <c r="I828">
        <v>4</v>
      </c>
      <c r="J828">
        <v>4</v>
      </c>
    </row>
    <row r="829" spans="7:10" x14ac:dyDescent="0.25">
      <c r="G829">
        <v>617387666</v>
      </c>
      <c r="H829" s="38">
        <v>39234</v>
      </c>
      <c r="I829">
        <v>5</v>
      </c>
      <c r="J829">
        <v>5</v>
      </c>
    </row>
    <row r="830" spans="7:10" x14ac:dyDescent="0.25">
      <c r="G830">
        <v>617389668</v>
      </c>
      <c r="H830">
        <v>33000</v>
      </c>
      <c r="I830">
        <v>1</v>
      </c>
      <c r="J830">
        <v>2</v>
      </c>
    </row>
    <row r="831" spans="7:10" x14ac:dyDescent="0.25">
      <c r="G831">
        <v>617389670</v>
      </c>
      <c r="H831">
        <v>33000</v>
      </c>
      <c r="I831">
        <v>1</v>
      </c>
      <c r="J831">
        <v>2</v>
      </c>
    </row>
    <row r="832" spans="7:10" x14ac:dyDescent="0.25">
      <c r="G832">
        <v>617389676</v>
      </c>
      <c r="H832">
        <v>33000</v>
      </c>
      <c r="I832">
        <v>1</v>
      </c>
      <c r="J832">
        <v>2</v>
      </c>
    </row>
    <row r="833" spans="7:10" x14ac:dyDescent="0.25">
      <c r="G833">
        <v>617389679</v>
      </c>
      <c r="H833">
        <v>24352</v>
      </c>
      <c r="I833">
        <v>1</v>
      </c>
      <c r="J833">
        <v>2</v>
      </c>
    </row>
    <row r="834" spans="7:10" x14ac:dyDescent="0.25">
      <c r="G834">
        <v>617389681</v>
      </c>
      <c r="H834">
        <v>42505</v>
      </c>
      <c r="I834">
        <v>2</v>
      </c>
      <c r="J834">
        <v>2</v>
      </c>
    </row>
    <row r="835" spans="7:10" x14ac:dyDescent="0.25">
      <c r="G835">
        <v>617400305</v>
      </c>
      <c r="H835">
        <v>37246</v>
      </c>
      <c r="I835">
        <v>3</v>
      </c>
      <c r="J835">
        <v>3</v>
      </c>
    </row>
    <row r="836" spans="7:10" x14ac:dyDescent="0.25">
      <c r="G836">
        <v>617400308</v>
      </c>
      <c r="H836">
        <v>37246</v>
      </c>
      <c r="I836">
        <v>3</v>
      </c>
      <c r="J836">
        <v>3</v>
      </c>
    </row>
    <row r="837" spans="7:10" x14ac:dyDescent="0.25">
      <c r="G837">
        <v>617400312</v>
      </c>
      <c r="H837">
        <v>35146</v>
      </c>
      <c r="I837">
        <v>2</v>
      </c>
      <c r="J837">
        <v>2</v>
      </c>
    </row>
    <row r="838" spans="7:10" x14ac:dyDescent="0.25">
      <c r="G838">
        <v>617400316</v>
      </c>
      <c r="H838">
        <v>39234</v>
      </c>
      <c r="I838">
        <v>1</v>
      </c>
      <c r="J838">
        <v>2</v>
      </c>
    </row>
    <row r="839" spans="7:10" x14ac:dyDescent="0.25">
      <c r="G839">
        <v>617400321</v>
      </c>
      <c r="H839">
        <v>39100</v>
      </c>
      <c r="I839">
        <v>1</v>
      </c>
      <c r="J839">
        <v>2</v>
      </c>
    </row>
    <row r="840" spans="7:10" x14ac:dyDescent="0.25">
      <c r="G840">
        <v>618380493</v>
      </c>
      <c r="H840">
        <v>39100</v>
      </c>
      <c r="I840">
        <v>1</v>
      </c>
      <c r="J840">
        <v>2</v>
      </c>
    </row>
    <row r="841" spans="7:10" x14ac:dyDescent="0.25">
      <c r="G841">
        <v>618380496</v>
      </c>
      <c r="H841">
        <v>26206</v>
      </c>
      <c r="I841">
        <v>1</v>
      </c>
      <c r="J841">
        <v>2</v>
      </c>
    </row>
    <row r="842" spans="7:10" x14ac:dyDescent="0.25">
      <c r="G842">
        <v>618407324</v>
      </c>
      <c r="H842">
        <v>37246</v>
      </c>
      <c r="I842">
        <v>1</v>
      </c>
      <c r="J842">
        <v>2</v>
      </c>
    </row>
    <row r="843" spans="7:10" x14ac:dyDescent="0.25">
      <c r="G843">
        <v>618487150</v>
      </c>
      <c r="H843">
        <v>31921</v>
      </c>
      <c r="I843">
        <v>1</v>
      </c>
      <c r="J843">
        <v>2</v>
      </c>
    </row>
    <row r="844" spans="7:10" x14ac:dyDescent="0.25">
      <c r="G844">
        <v>618487156</v>
      </c>
      <c r="H844">
        <v>39234</v>
      </c>
      <c r="I844">
        <v>1</v>
      </c>
      <c r="J844">
        <v>2</v>
      </c>
    </row>
    <row r="845" spans="7:10" x14ac:dyDescent="0.25">
      <c r="G845">
        <v>618487159</v>
      </c>
      <c r="H845">
        <v>39234</v>
      </c>
      <c r="I845">
        <v>1</v>
      </c>
      <c r="J845">
        <v>2</v>
      </c>
    </row>
    <row r="846" spans="7:10" x14ac:dyDescent="0.25">
      <c r="G846">
        <v>618487161</v>
      </c>
      <c r="H846">
        <v>31921</v>
      </c>
      <c r="I846">
        <v>2</v>
      </c>
      <c r="J846">
        <v>2</v>
      </c>
    </row>
    <row r="847" spans="7:10" x14ac:dyDescent="0.25">
      <c r="G847">
        <v>619051602</v>
      </c>
      <c r="H847">
        <v>44559</v>
      </c>
      <c r="I847">
        <v>2</v>
      </c>
      <c r="J847">
        <v>2</v>
      </c>
    </row>
    <row r="848" spans="7:10" x14ac:dyDescent="0.25">
      <c r="G848">
        <v>619051605</v>
      </c>
      <c r="H848">
        <v>39234</v>
      </c>
      <c r="I848">
        <v>2</v>
      </c>
      <c r="J848">
        <v>2</v>
      </c>
    </row>
    <row r="849" spans="7:10" x14ac:dyDescent="0.25">
      <c r="G849">
        <v>619051611</v>
      </c>
      <c r="H849">
        <v>19028</v>
      </c>
      <c r="I849">
        <v>2</v>
      </c>
      <c r="J849">
        <v>2</v>
      </c>
    </row>
    <row r="850" spans="7:10" x14ac:dyDescent="0.25">
      <c r="G850">
        <v>619053516</v>
      </c>
      <c r="H850">
        <v>35054</v>
      </c>
      <c r="I850">
        <v>1</v>
      </c>
      <c r="J850">
        <v>2</v>
      </c>
    </row>
    <row r="851" spans="7:10" x14ac:dyDescent="0.25">
      <c r="G851">
        <v>619077704</v>
      </c>
      <c r="H851">
        <v>39100</v>
      </c>
      <c r="I851">
        <v>1</v>
      </c>
      <c r="J851">
        <v>2</v>
      </c>
    </row>
    <row r="852" spans="7:10" x14ac:dyDescent="0.25">
      <c r="G852">
        <v>619077710</v>
      </c>
      <c r="H852">
        <v>39100</v>
      </c>
      <c r="I852">
        <v>1</v>
      </c>
      <c r="J852">
        <v>2</v>
      </c>
    </row>
    <row r="853" spans="7:10" x14ac:dyDescent="0.25">
      <c r="G853">
        <v>619077717</v>
      </c>
      <c r="H853">
        <v>19028</v>
      </c>
      <c r="I853">
        <v>2</v>
      </c>
      <c r="J853">
        <v>4</v>
      </c>
    </row>
    <row r="854" spans="7:10" x14ac:dyDescent="0.25">
      <c r="G854">
        <v>619077985</v>
      </c>
      <c r="H854">
        <v>44559</v>
      </c>
      <c r="I854">
        <v>2</v>
      </c>
      <c r="J854">
        <v>4</v>
      </c>
    </row>
    <row r="855" spans="7:10" x14ac:dyDescent="0.25">
      <c r="G855">
        <v>619077986</v>
      </c>
      <c r="H855">
        <v>31666</v>
      </c>
      <c r="I855">
        <v>1</v>
      </c>
      <c r="J855">
        <v>2</v>
      </c>
    </row>
    <row r="856" spans="7:10" x14ac:dyDescent="0.25">
      <c r="G856">
        <v>619432237</v>
      </c>
      <c r="H856">
        <v>39100</v>
      </c>
      <c r="I856">
        <v>1</v>
      </c>
      <c r="J856">
        <v>2</v>
      </c>
    </row>
    <row r="857" spans="7:10" x14ac:dyDescent="0.25">
      <c r="G857">
        <v>619432240</v>
      </c>
      <c r="H857">
        <v>39100</v>
      </c>
      <c r="I857">
        <v>1</v>
      </c>
      <c r="J857">
        <v>2</v>
      </c>
    </row>
    <row r="858" spans="7:10" x14ac:dyDescent="0.25">
      <c r="G858">
        <v>619432248</v>
      </c>
      <c r="H858">
        <v>39189</v>
      </c>
      <c r="I858">
        <v>1</v>
      </c>
      <c r="J858">
        <v>2</v>
      </c>
    </row>
    <row r="859" spans="7:10" x14ac:dyDescent="0.25">
      <c r="G859">
        <v>619458010</v>
      </c>
      <c r="H859">
        <v>31921</v>
      </c>
      <c r="I859">
        <v>2</v>
      </c>
      <c r="J859">
        <v>4</v>
      </c>
    </row>
    <row r="860" spans="7:10" x14ac:dyDescent="0.25">
      <c r="G860">
        <v>619477319</v>
      </c>
      <c r="H860">
        <v>44559</v>
      </c>
      <c r="I860">
        <v>3</v>
      </c>
      <c r="J860">
        <v>3</v>
      </c>
    </row>
    <row r="861" spans="7:10" x14ac:dyDescent="0.25">
      <c r="G861">
        <v>619477325</v>
      </c>
      <c r="H861">
        <v>31921</v>
      </c>
      <c r="I861">
        <v>2</v>
      </c>
      <c r="J861">
        <v>4</v>
      </c>
    </row>
    <row r="862" spans="7:10" x14ac:dyDescent="0.25">
      <c r="G862">
        <v>619477334</v>
      </c>
      <c r="H862">
        <v>39100</v>
      </c>
      <c r="I862">
        <v>1</v>
      </c>
      <c r="J862">
        <v>2</v>
      </c>
    </row>
    <row r="863" spans="7:10" x14ac:dyDescent="0.25">
      <c r="G863">
        <v>619613237</v>
      </c>
      <c r="H863">
        <v>31921</v>
      </c>
      <c r="I863">
        <v>4</v>
      </c>
      <c r="J863">
        <v>4</v>
      </c>
    </row>
    <row r="864" spans="7:10" x14ac:dyDescent="0.25">
      <c r="G864">
        <v>619613244</v>
      </c>
      <c r="H864">
        <v>35192</v>
      </c>
      <c r="I864">
        <v>5</v>
      </c>
      <c r="J864">
        <v>5</v>
      </c>
    </row>
    <row r="865" spans="7:10" x14ac:dyDescent="0.25">
      <c r="G865">
        <v>619789016</v>
      </c>
      <c r="H865">
        <v>31666</v>
      </c>
      <c r="I865">
        <v>1</v>
      </c>
      <c r="J865">
        <v>2</v>
      </c>
    </row>
    <row r="866" spans="7:10" x14ac:dyDescent="0.25">
      <c r="G866">
        <v>619789021</v>
      </c>
      <c r="H866">
        <v>37200</v>
      </c>
      <c r="I866">
        <v>1</v>
      </c>
      <c r="J866">
        <v>2</v>
      </c>
    </row>
    <row r="867" spans="7:10" x14ac:dyDescent="0.25">
      <c r="G867">
        <v>619789025</v>
      </c>
      <c r="H867">
        <v>39234</v>
      </c>
      <c r="I867">
        <v>2</v>
      </c>
      <c r="J867">
        <v>2</v>
      </c>
    </row>
    <row r="868" spans="7:10" x14ac:dyDescent="0.25">
      <c r="G868">
        <v>619789027</v>
      </c>
      <c r="H868">
        <v>37246</v>
      </c>
      <c r="I868">
        <v>1</v>
      </c>
      <c r="J868">
        <v>2</v>
      </c>
    </row>
    <row r="869" spans="7:10" x14ac:dyDescent="0.25">
      <c r="G869">
        <v>619808018</v>
      </c>
      <c r="H869">
        <v>44559</v>
      </c>
      <c r="I869">
        <v>1</v>
      </c>
      <c r="J869">
        <v>2</v>
      </c>
    </row>
    <row r="870" spans="7:10" x14ac:dyDescent="0.25">
      <c r="G870">
        <v>619808026</v>
      </c>
      <c r="H870">
        <v>44559</v>
      </c>
      <c r="I870">
        <v>1</v>
      </c>
      <c r="J870">
        <v>2</v>
      </c>
    </row>
    <row r="871" spans="7:10" x14ac:dyDescent="0.25">
      <c r="G871">
        <v>619808029</v>
      </c>
      <c r="H871">
        <v>44513</v>
      </c>
      <c r="I871">
        <v>1</v>
      </c>
      <c r="J871">
        <v>2</v>
      </c>
    </row>
    <row r="872" spans="7:10" x14ac:dyDescent="0.25">
      <c r="G872">
        <v>619858571</v>
      </c>
      <c r="H872">
        <v>44559</v>
      </c>
      <c r="I872">
        <v>1</v>
      </c>
      <c r="J872">
        <v>2</v>
      </c>
    </row>
    <row r="873" spans="7:10" x14ac:dyDescent="0.25">
      <c r="G873">
        <v>619858575</v>
      </c>
      <c r="H873">
        <v>44559</v>
      </c>
      <c r="I873">
        <v>1</v>
      </c>
      <c r="J873">
        <v>2</v>
      </c>
    </row>
    <row r="874" spans="7:10" x14ac:dyDescent="0.25">
      <c r="G874">
        <v>619858580</v>
      </c>
      <c r="H874">
        <v>44559</v>
      </c>
      <c r="I874">
        <v>2</v>
      </c>
      <c r="J874">
        <v>2</v>
      </c>
    </row>
    <row r="875" spans="7:10" x14ac:dyDescent="0.25">
      <c r="G875">
        <v>619858798</v>
      </c>
      <c r="H875">
        <v>39100</v>
      </c>
      <c r="I875">
        <v>1</v>
      </c>
      <c r="J875">
        <v>2</v>
      </c>
    </row>
    <row r="876" spans="7:10" x14ac:dyDescent="0.25">
      <c r="G876">
        <v>619859246</v>
      </c>
      <c r="H876">
        <v>37246</v>
      </c>
      <c r="I876">
        <v>2</v>
      </c>
      <c r="J876">
        <v>4</v>
      </c>
    </row>
    <row r="877" spans="7:10" x14ac:dyDescent="0.25">
      <c r="G877">
        <v>620071836</v>
      </c>
      <c r="H877">
        <v>39100</v>
      </c>
      <c r="I877">
        <v>1</v>
      </c>
      <c r="J877">
        <v>2</v>
      </c>
    </row>
    <row r="878" spans="7:10" x14ac:dyDescent="0.25">
      <c r="G878">
        <v>620071838</v>
      </c>
      <c r="H878">
        <v>39234</v>
      </c>
      <c r="I878">
        <v>1</v>
      </c>
      <c r="J878">
        <v>2</v>
      </c>
    </row>
    <row r="879" spans="7:10" x14ac:dyDescent="0.25">
      <c r="G879">
        <v>620071844</v>
      </c>
      <c r="H879">
        <v>39100</v>
      </c>
      <c r="I879">
        <v>3</v>
      </c>
      <c r="J879">
        <v>3</v>
      </c>
    </row>
    <row r="880" spans="7:10" x14ac:dyDescent="0.25">
      <c r="G880">
        <v>620071848</v>
      </c>
      <c r="H880">
        <v>29732</v>
      </c>
      <c r="I880">
        <v>1</v>
      </c>
      <c r="J880">
        <v>2</v>
      </c>
    </row>
    <row r="881" spans="7:10" x14ac:dyDescent="0.25">
      <c r="G881">
        <v>620071849</v>
      </c>
      <c r="H881">
        <v>39189</v>
      </c>
      <c r="I881">
        <v>1</v>
      </c>
      <c r="J881">
        <v>2</v>
      </c>
    </row>
    <row r="882" spans="7:10" x14ac:dyDescent="0.25">
      <c r="G882">
        <v>620073962</v>
      </c>
      <c r="H882">
        <v>44559</v>
      </c>
      <c r="I882">
        <v>1</v>
      </c>
      <c r="J882">
        <v>2</v>
      </c>
    </row>
    <row r="883" spans="7:10" x14ac:dyDescent="0.25">
      <c r="G883">
        <v>620073966</v>
      </c>
      <c r="H883">
        <v>44559</v>
      </c>
      <c r="I883">
        <v>2</v>
      </c>
      <c r="J883">
        <v>4</v>
      </c>
    </row>
    <row r="884" spans="7:10" x14ac:dyDescent="0.25">
      <c r="G884">
        <v>620080484</v>
      </c>
      <c r="H884">
        <v>31786</v>
      </c>
      <c r="I884">
        <v>1</v>
      </c>
      <c r="J884">
        <v>2</v>
      </c>
    </row>
    <row r="885" spans="7:10" x14ac:dyDescent="0.25">
      <c r="G885">
        <v>620164414</v>
      </c>
      <c r="H885">
        <v>39100</v>
      </c>
      <c r="I885">
        <v>1</v>
      </c>
      <c r="J885">
        <v>2</v>
      </c>
    </row>
    <row r="886" spans="7:10" x14ac:dyDescent="0.25">
      <c r="G886">
        <v>620164668</v>
      </c>
      <c r="H886">
        <v>39234</v>
      </c>
      <c r="I886">
        <v>1</v>
      </c>
      <c r="J886">
        <v>2</v>
      </c>
    </row>
    <row r="887" spans="7:10" x14ac:dyDescent="0.25">
      <c r="G887">
        <v>620164929</v>
      </c>
      <c r="H887">
        <v>39234</v>
      </c>
      <c r="I887">
        <v>1</v>
      </c>
      <c r="J887">
        <v>2</v>
      </c>
    </row>
    <row r="888" spans="7:10" x14ac:dyDescent="0.25">
      <c r="G888">
        <v>620165042</v>
      </c>
      <c r="H888">
        <v>24352</v>
      </c>
      <c r="I888">
        <v>2</v>
      </c>
      <c r="J888">
        <v>2</v>
      </c>
    </row>
    <row r="889" spans="7:10" x14ac:dyDescent="0.25">
      <c r="G889">
        <v>620165214</v>
      </c>
      <c r="H889">
        <v>19028</v>
      </c>
      <c r="I889">
        <v>2</v>
      </c>
      <c r="J889">
        <v>4</v>
      </c>
    </row>
    <row r="890" spans="7:10" x14ac:dyDescent="0.25">
      <c r="G890">
        <v>620165285</v>
      </c>
      <c r="H890">
        <v>44559</v>
      </c>
      <c r="I890">
        <v>2</v>
      </c>
      <c r="J890">
        <v>2</v>
      </c>
    </row>
    <row r="891" spans="7:10" x14ac:dyDescent="0.25">
      <c r="G891">
        <v>620165826</v>
      </c>
      <c r="H891">
        <v>37246</v>
      </c>
      <c r="I891">
        <v>1</v>
      </c>
      <c r="J891">
        <v>2</v>
      </c>
    </row>
    <row r="892" spans="7:10" x14ac:dyDescent="0.25">
      <c r="G892">
        <v>620165897</v>
      </c>
      <c r="H892">
        <v>39234</v>
      </c>
      <c r="I892">
        <v>2</v>
      </c>
      <c r="J892">
        <v>4</v>
      </c>
    </row>
    <row r="893" spans="7:10" x14ac:dyDescent="0.25">
      <c r="G893">
        <v>620165934</v>
      </c>
      <c r="H893">
        <v>37200</v>
      </c>
      <c r="I893">
        <v>1</v>
      </c>
      <c r="J893">
        <v>2</v>
      </c>
    </row>
    <row r="894" spans="7:10" x14ac:dyDescent="0.25">
      <c r="G894">
        <v>620166306</v>
      </c>
      <c r="H894">
        <v>39100</v>
      </c>
      <c r="I894">
        <v>1</v>
      </c>
      <c r="J894">
        <v>2</v>
      </c>
    </row>
    <row r="895" spans="7:10" x14ac:dyDescent="0.25">
      <c r="G895">
        <v>620251740</v>
      </c>
      <c r="H895">
        <v>19028</v>
      </c>
      <c r="I895">
        <v>1</v>
      </c>
      <c r="J895">
        <v>2</v>
      </c>
    </row>
    <row r="896" spans="7:10" x14ac:dyDescent="0.25">
      <c r="G896">
        <v>620256188</v>
      </c>
      <c r="H896">
        <v>31666</v>
      </c>
      <c r="I896">
        <v>1</v>
      </c>
      <c r="J896">
        <v>2</v>
      </c>
    </row>
    <row r="897" spans="7:10" x14ac:dyDescent="0.25">
      <c r="G897">
        <v>620257265</v>
      </c>
      <c r="H897">
        <v>39100</v>
      </c>
      <c r="I897">
        <v>1</v>
      </c>
      <c r="J897">
        <v>2</v>
      </c>
    </row>
    <row r="898" spans="7:10" x14ac:dyDescent="0.25">
      <c r="G898">
        <v>620259609</v>
      </c>
      <c r="H898">
        <v>39234</v>
      </c>
      <c r="I898">
        <v>2</v>
      </c>
      <c r="J898">
        <v>2</v>
      </c>
    </row>
    <row r="899" spans="7:10" x14ac:dyDescent="0.25">
      <c r="G899">
        <v>620259626</v>
      </c>
      <c r="H899">
        <v>37246</v>
      </c>
      <c r="I899">
        <v>3</v>
      </c>
      <c r="J899">
        <v>3</v>
      </c>
    </row>
    <row r="900" spans="7:10" x14ac:dyDescent="0.25">
      <c r="G900">
        <v>620259652</v>
      </c>
      <c r="H900">
        <v>39100</v>
      </c>
      <c r="I900">
        <v>1</v>
      </c>
      <c r="J900">
        <v>2</v>
      </c>
    </row>
    <row r="901" spans="7:10" x14ac:dyDescent="0.25">
      <c r="G901">
        <v>620259787</v>
      </c>
      <c r="H901">
        <v>44559</v>
      </c>
      <c r="I901">
        <v>1</v>
      </c>
      <c r="J901">
        <v>2</v>
      </c>
    </row>
    <row r="902" spans="7:10" x14ac:dyDescent="0.25">
      <c r="G902">
        <v>620260171</v>
      </c>
      <c r="H902">
        <v>39100</v>
      </c>
      <c r="I902">
        <v>1</v>
      </c>
      <c r="J902">
        <v>2</v>
      </c>
    </row>
    <row r="903" spans="7:10" x14ac:dyDescent="0.25">
      <c r="G903">
        <v>620260176</v>
      </c>
      <c r="H903">
        <v>39234</v>
      </c>
      <c r="I903">
        <v>2</v>
      </c>
      <c r="J903">
        <v>4</v>
      </c>
    </row>
    <row r="904" spans="7:10" x14ac:dyDescent="0.25">
      <c r="G904">
        <v>620261893</v>
      </c>
      <c r="H904">
        <v>24352</v>
      </c>
      <c r="I904">
        <v>1</v>
      </c>
      <c r="J904">
        <v>2</v>
      </c>
    </row>
    <row r="905" spans="7:10" x14ac:dyDescent="0.25">
      <c r="G905">
        <v>620261923</v>
      </c>
      <c r="H905">
        <v>16974</v>
      </c>
      <c r="I905">
        <v>2</v>
      </c>
      <c r="J905">
        <v>2</v>
      </c>
    </row>
    <row r="906" spans="7:10" x14ac:dyDescent="0.25">
      <c r="G906">
        <v>620280119</v>
      </c>
      <c r="H906">
        <v>14647</v>
      </c>
      <c r="I906">
        <v>1</v>
      </c>
      <c r="J906">
        <v>2</v>
      </c>
    </row>
    <row r="907" spans="7:10" x14ac:dyDescent="0.25">
      <c r="G907">
        <v>620288918</v>
      </c>
      <c r="H907">
        <v>39100</v>
      </c>
      <c r="I907">
        <v>2</v>
      </c>
      <c r="J907">
        <v>2</v>
      </c>
    </row>
    <row r="908" spans="7:10" x14ac:dyDescent="0.25">
      <c r="G908">
        <v>620335793</v>
      </c>
      <c r="H908">
        <v>37246</v>
      </c>
      <c r="I908">
        <v>2</v>
      </c>
      <c r="J908">
        <v>2</v>
      </c>
    </row>
    <row r="909" spans="7:10" x14ac:dyDescent="0.25">
      <c r="G909">
        <v>620335797</v>
      </c>
      <c r="H909">
        <v>31921</v>
      </c>
      <c r="I909">
        <v>2</v>
      </c>
      <c r="J909">
        <v>4</v>
      </c>
    </row>
    <row r="910" spans="7:10" x14ac:dyDescent="0.25">
      <c r="G910">
        <v>620335802</v>
      </c>
      <c r="H910">
        <v>39100</v>
      </c>
      <c r="I910">
        <v>2</v>
      </c>
      <c r="J910">
        <v>4</v>
      </c>
    </row>
    <row r="911" spans="7:10" x14ac:dyDescent="0.25">
      <c r="G911">
        <v>620341858</v>
      </c>
      <c r="H911">
        <v>31921</v>
      </c>
      <c r="I911">
        <v>2</v>
      </c>
      <c r="J911">
        <v>2</v>
      </c>
    </row>
    <row r="912" spans="7:10" x14ac:dyDescent="0.25">
      <c r="G912">
        <v>620343467</v>
      </c>
      <c r="H912">
        <v>24352</v>
      </c>
      <c r="I912">
        <v>1</v>
      </c>
      <c r="J912">
        <v>2</v>
      </c>
    </row>
    <row r="913" spans="7:10" x14ac:dyDescent="0.25">
      <c r="G913">
        <v>620347238</v>
      </c>
      <c r="H913">
        <v>39100</v>
      </c>
      <c r="I913">
        <v>1</v>
      </c>
      <c r="J913">
        <v>2</v>
      </c>
    </row>
    <row r="914" spans="7:10" x14ac:dyDescent="0.25">
      <c r="G914">
        <v>620348694</v>
      </c>
      <c r="H914">
        <v>31921</v>
      </c>
      <c r="I914">
        <v>2</v>
      </c>
      <c r="J914">
        <v>4</v>
      </c>
    </row>
    <row r="915" spans="7:10" x14ac:dyDescent="0.25">
      <c r="G915">
        <v>620350213</v>
      </c>
      <c r="H915">
        <v>37246</v>
      </c>
      <c r="I915">
        <v>1</v>
      </c>
      <c r="J915">
        <v>2</v>
      </c>
    </row>
    <row r="916" spans="7:10" x14ac:dyDescent="0.25">
      <c r="G916">
        <v>620350217</v>
      </c>
      <c r="H916">
        <v>26341</v>
      </c>
      <c r="I916">
        <v>2</v>
      </c>
      <c r="J916">
        <v>2</v>
      </c>
    </row>
    <row r="917" spans="7:10" x14ac:dyDescent="0.25">
      <c r="G917">
        <v>620350252</v>
      </c>
      <c r="H917">
        <v>39100</v>
      </c>
      <c r="I917">
        <v>2</v>
      </c>
      <c r="J917">
        <v>4</v>
      </c>
    </row>
    <row r="918" spans="7:10" x14ac:dyDescent="0.25">
      <c r="G918">
        <v>620350940</v>
      </c>
      <c r="H918">
        <v>31921</v>
      </c>
      <c r="I918">
        <v>2</v>
      </c>
      <c r="J918">
        <v>4</v>
      </c>
    </row>
    <row r="919" spans="7:10" x14ac:dyDescent="0.25">
      <c r="G919">
        <v>620352438</v>
      </c>
      <c r="H919">
        <v>39100</v>
      </c>
      <c r="I919">
        <v>1</v>
      </c>
      <c r="J919">
        <v>2</v>
      </c>
    </row>
    <row r="920" spans="7:10" x14ac:dyDescent="0.25">
      <c r="G920">
        <v>620352878</v>
      </c>
      <c r="H920">
        <v>39100</v>
      </c>
      <c r="I920">
        <v>1</v>
      </c>
      <c r="J920">
        <v>2</v>
      </c>
    </row>
    <row r="921" spans="7:10" x14ac:dyDescent="0.25">
      <c r="G921">
        <v>620398983</v>
      </c>
      <c r="H921">
        <v>44513</v>
      </c>
      <c r="I921">
        <v>1</v>
      </c>
      <c r="J921">
        <v>2</v>
      </c>
    </row>
    <row r="922" spans="7:10" x14ac:dyDescent="0.25">
      <c r="G922">
        <v>620437390</v>
      </c>
      <c r="H922">
        <v>19028</v>
      </c>
      <c r="I922">
        <v>1</v>
      </c>
      <c r="J922">
        <v>2</v>
      </c>
    </row>
    <row r="923" spans="7:10" x14ac:dyDescent="0.25">
      <c r="G923">
        <v>620438354</v>
      </c>
      <c r="H923">
        <v>39100</v>
      </c>
      <c r="I923">
        <v>2</v>
      </c>
      <c r="J923">
        <v>2</v>
      </c>
    </row>
    <row r="924" spans="7:10" x14ac:dyDescent="0.25">
      <c r="G924">
        <v>620440833</v>
      </c>
      <c r="H924">
        <v>44559</v>
      </c>
      <c r="I924">
        <v>1</v>
      </c>
      <c r="J924">
        <v>2</v>
      </c>
    </row>
    <row r="925" spans="7:10" x14ac:dyDescent="0.25">
      <c r="G925">
        <v>620441933</v>
      </c>
      <c r="H925">
        <v>39189</v>
      </c>
      <c r="I925">
        <v>1</v>
      </c>
      <c r="J925">
        <v>2</v>
      </c>
    </row>
    <row r="926" spans="7:10" x14ac:dyDescent="0.25">
      <c r="G926">
        <v>620443701</v>
      </c>
      <c r="H926">
        <v>33000</v>
      </c>
      <c r="I926">
        <v>2</v>
      </c>
      <c r="J926">
        <v>2</v>
      </c>
    </row>
    <row r="927" spans="7:10" x14ac:dyDescent="0.25">
      <c r="G927">
        <v>620445790</v>
      </c>
      <c r="H927">
        <v>31786</v>
      </c>
      <c r="I927">
        <v>3</v>
      </c>
      <c r="J927">
        <v>6</v>
      </c>
    </row>
    <row r="928" spans="7:10" x14ac:dyDescent="0.25">
      <c r="G928">
        <v>620446013</v>
      </c>
      <c r="H928">
        <v>37246</v>
      </c>
      <c r="I928">
        <v>1</v>
      </c>
      <c r="J928">
        <v>2</v>
      </c>
    </row>
    <row r="929" spans="7:10" x14ac:dyDescent="0.25">
      <c r="G929">
        <v>620446243</v>
      </c>
      <c r="H929">
        <v>24352</v>
      </c>
      <c r="I929">
        <v>1</v>
      </c>
      <c r="J929">
        <v>2</v>
      </c>
    </row>
    <row r="930" spans="7:10" x14ac:dyDescent="0.25">
      <c r="G930">
        <v>620447266</v>
      </c>
      <c r="H930">
        <v>31875</v>
      </c>
      <c r="I930">
        <v>1</v>
      </c>
      <c r="J930">
        <v>2</v>
      </c>
    </row>
    <row r="931" spans="7:10" x14ac:dyDescent="0.25">
      <c r="G931">
        <v>620447357</v>
      </c>
      <c r="H931">
        <v>37246</v>
      </c>
      <c r="I931">
        <v>1</v>
      </c>
      <c r="J931">
        <v>2</v>
      </c>
    </row>
    <row r="932" spans="7:10" x14ac:dyDescent="0.25">
      <c r="G932">
        <v>620447523</v>
      </c>
      <c r="H932">
        <v>18983</v>
      </c>
      <c r="I932">
        <v>1</v>
      </c>
      <c r="J932">
        <v>2</v>
      </c>
    </row>
    <row r="933" spans="7:10" x14ac:dyDescent="0.25">
      <c r="G933">
        <v>620447853</v>
      </c>
      <c r="H933">
        <v>37200</v>
      </c>
      <c r="I933">
        <v>1</v>
      </c>
      <c r="J933">
        <v>2</v>
      </c>
    </row>
    <row r="934" spans="7:10" x14ac:dyDescent="0.25">
      <c r="G934">
        <v>620449070</v>
      </c>
      <c r="H934">
        <v>37135</v>
      </c>
      <c r="I934">
        <v>2</v>
      </c>
      <c r="J934">
        <v>2</v>
      </c>
    </row>
    <row r="935" spans="7:10" x14ac:dyDescent="0.25">
      <c r="G935">
        <v>620474660</v>
      </c>
      <c r="H935">
        <v>39100</v>
      </c>
      <c r="I935">
        <v>1</v>
      </c>
      <c r="J935">
        <v>2</v>
      </c>
    </row>
    <row r="936" spans="7:10" x14ac:dyDescent="0.25">
      <c r="G936">
        <v>620479399</v>
      </c>
      <c r="H936">
        <v>26206</v>
      </c>
      <c r="I936">
        <v>1</v>
      </c>
      <c r="J936">
        <v>2</v>
      </c>
    </row>
    <row r="937" spans="7:10" x14ac:dyDescent="0.25">
      <c r="G937">
        <v>620492830</v>
      </c>
      <c r="H937">
        <v>31875</v>
      </c>
      <c r="I937">
        <v>1</v>
      </c>
      <c r="J937">
        <v>2</v>
      </c>
    </row>
    <row r="938" spans="7:10" x14ac:dyDescent="0.25">
      <c r="G938">
        <v>620512022</v>
      </c>
      <c r="H938">
        <v>24352</v>
      </c>
      <c r="I938">
        <v>1</v>
      </c>
      <c r="J938">
        <v>2</v>
      </c>
    </row>
    <row r="939" spans="7:10" x14ac:dyDescent="0.25">
      <c r="G939">
        <v>620520470</v>
      </c>
      <c r="H939">
        <v>39234</v>
      </c>
      <c r="I939">
        <v>2</v>
      </c>
      <c r="J939">
        <v>4</v>
      </c>
    </row>
    <row r="940" spans="7:10" x14ac:dyDescent="0.25">
      <c r="G940">
        <v>620528169</v>
      </c>
      <c r="H940">
        <v>31786</v>
      </c>
      <c r="I940">
        <v>1</v>
      </c>
      <c r="J940">
        <v>2</v>
      </c>
    </row>
    <row r="941" spans="7:10" x14ac:dyDescent="0.25">
      <c r="G941">
        <v>620529177</v>
      </c>
      <c r="H941">
        <v>44559</v>
      </c>
      <c r="I941">
        <v>2</v>
      </c>
      <c r="J941">
        <v>2</v>
      </c>
    </row>
    <row r="942" spans="7:10" x14ac:dyDescent="0.25">
      <c r="G942">
        <v>620533185</v>
      </c>
      <c r="H942">
        <v>37246</v>
      </c>
      <c r="I942">
        <v>1</v>
      </c>
      <c r="J942">
        <v>2</v>
      </c>
    </row>
    <row r="943" spans="7:10" x14ac:dyDescent="0.25">
      <c r="G943">
        <v>620534642</v>
      </c>
      <c r="H943">
        <v>35192</v>
      </c>
      <c r="I943">
        <v>2</v>
      </c>
      <c r="J943">
        <v>2</v>
      </c>
    </row>
    <row r="944" spans="7:10" x14ac:dyDescent="0.25">
      <c r="G944">
        <v>620535518</v>
      </c>
      <c r="H944">
        <v>39234</v>
      </c>
      <c r="I944">
        <v>2</v>
      </c>
      <c r="J944">
        <v>2</v>
      </c>
    </row>
    <row r="945" spans="7:10" x14ac:dyDescent="0.25">
      <c r="G945">
        <v>620536453</v>
      </c>
      <c r="H945">
        <v>18983</v>
      </c>
      <c r="I945">
        <v>1</v>
      </c>
      <c r="J945">
        <v>2</v>
      </c>
    </row>
    <row r="946" spans="7:10" x14ac:dyDescent="0.25">
      <c r="G946">
        <v>620536554</v>
      </c>
      <c r="H946">
        <v>31786</v>
      </c>
      <c r="I946">
        <v>1</v>
      </c>
      <c r="J946">
        <v>2</v>
      </c>
    </row>
    <row r="947" spans="7:10" x14ac:dyDescent="0.25">
      <c r="G947">
        <v>620536564</v>
      </c>
      <c r="H947">
        <v>35192</v>
      </c>
      <c r="I947">
        <v>1</v>
      </c>
      <c r="J947">
        <v>2</v>
      </c>
    </row>
    <row r="948" spans="7:10" x14ac:dyDescent="0.25">
      <c r="G948">
        <v>620537735</v>
      </c>
      <c r="H948">
        <v>31921</v>
      </c>
      <c r="I948">
        <v>1</v>
      </c>
      <c r="J948">
        <v>2</v>
      </c>
    </row>
    <row r="949" spans="7:10" x14ac:dyDescent="0.25">
      <c r="G949">
        <v>620537829</v>
      </c>
      <c r="H949">
        <v>37246</v>
      </c>
      <c r="I949">
        <v>3</v>
      </c>
      <c r="J949">
        <v>3</v>
      </c>
    </row>
    <row r="950" spans="7:10" x14ac:dyDescent="0.25">
      <c r="G950">
        <v>620570709</v>
      </c>
      <c r="H950">
        <v>31786</v>
      </c>
      <c r="I950">
        <v>1</v>
      </c>
      <c r="J950">
        <v>2</v>
      </c>
    </row>
    <row r="951" spans="7:10" x14ac:dyDescent="0.25">
      <c r="G951">
        <v>620601479</v>
      </c>
      <c r="H951">
        <v>19028</v>
      </c>
      <c r="I951">
        <v>2</v>
      </c>
      <c r="J951">
        <v>2</v>
      </c>
    </row>
    <row r="952" spans="7:10" x14ac:dyDescent="0.25">
      <c r="G952">
        <v>620602160</v>
      </c>
      <c r="H952">
        <v>37246</v>
      </c>
      <c r="I952">
        <v>3</v>
      </c>
      <c r="J952">
        <v>3</v>
      </c>
    </row>
    <row r="953" spans="7:10" x14ac:dyDescent="0.25">
      <c r="G953">
        <v>620602414</v>
      </c>
      <c r="H953">
        <v>31786</v>
      </c>
      <c r="I953">
        <v>1</v>
      </c>
      <c r="J953">
        <v>2</v>
      </c>
    </row>
    <row r="954" spans="7:10" x14ac:dyDescent="0.25">
      <c r="G954">
        <v>620603226</v>
      </c>
      <c r="H954">
        <v>44559</v>
      </c>
      <c r="I954">
        <v>2</v>
      </c>
      <c r="J954">
        <v>4</v>
      </c>
    </row>
    <row r="955" spans="7:10" x14ac:dyDescent="0.25">
      <c r="G955">
        <v>620603698</v>
      </c>
      <c r="H955">
        <v>39189</v>
      </c>
      <c r="I955">
        <v>1</v>
      </c>
      <c r="J955">
        <v>2</v>
      </c>
    </row>
    <row r="956" spans="7:10" x14ac:dyDescent="0.25">
      <c r="G956">
        <v>620608082</v>
      </c>
      <c r="H956">
        <v>31875</v>
      </c>
      <c r="I956">
        <v>2</v>
      </c>
      <c r="J956">
        <v>4</v>
      </c>
    </row>
    <row r="957" spans="7:10" x14ac:dyDescent="0.25">
      <c r="G957">
        <v>620609305</v>
      </c>
      <c r="H957">
        <v>44513</v>
      </c>
      <c r="I957">
        <v>1</v>
      </c>
      <c r="J957">
        <v>2</v>
      </c>
    </row>
    <row r="958" spans="7:10" x14ac:dyDescent="0.25">
      <c r="G958">
        <v>620609397</v>
      </c>
      <c r="H958">
        <v>31786</v>
      </c>
      <c r="I958">
        <v>2</v>
      </c>
      <c r="J958">
        <v>2</v>
      </c>
    </row>
    <row r="959" spans="7:10" x14ac:dyDescent="0.25">
      <c r="G959">
        <v>620609434</v>
      </c>
      <c r="H959">
        <v>31875</v>
      </c>
      <c r="I959">
        <v>6</v>
      </c>
      <c r="J959">
        <v>6</v>
      </c>
    </row>
    <row r="960" spans="7:10" x14ac:dyDescent="0.25">
      <c r="G960">
        <v>620609500</v>
      </c>
      <c r="H960">
        <v>31786</v>
      </c>
      <c r="I960">
        <v>1</v>
      </c>
      <c r="J960">
        <v>2</v>
      </c>
    </row>
    <row r="961" spans="7:10" x14ac:dyDescent="0.25">
      <c r="G961">
        <v>620618046</v>
      </c>
      <c r="H961">
        <v>37246</v>
      </c>
      <c r="I961">
        <v>5</v>
      </c>
      <c r="J961">
        <v>5</v>
      </c>
    </row>
    <row r="962" spans="7:10" x14ac:dyDescent="0.25">
      <c r="G962">
        <v>620623093</v>
      </c>
      <c r="H962">
        <v>26206</v>
      </c>
      <c r="I962">
        <v>1</v>
      </c>
      <c r="J962">
        <v>2</v>
      </c>
    </row>
    <row r="963" spans="7:10" x14ac:dyDescent="0.25">
      <c r="G963">
        <v>620623169</v>
      </c>
      <c r="H963">
        <v>39100</v>
      </c>
      <c r="I963">
        <v>1</v>
      </c>
      <c r="J963">
        <v>2</v>
      </c>
    </row>
    <row r="964" spans="7:10" x14ac:dyDescent="0.25">
      <c r="G964">
        <v>620663891</v>
      </c>
      <c r="H964">
        <v>31921</v>
      </c>
      <c r="I964">
        <v>2</v>
      </c>
      <c r="J964">
        <v>4</v>
      </c>
    </row>
    <row r="965" spans="7:10" x14ac:dyDescent="0.25">
      <c r="G965">
        <v>620664035</v>
      </c>
      <c r="H965">
        <v>44559</v>
      </c>
      <c r="I965">
        <v>1</v>
      </c>
      <c r="J965">
        <v>2</v>
      </c>
    </row>
    <row r="966" spans="7:10" x14ac:dyDescent="0.25">
      <c r="G966">
        <v>620669442</v>
      </c>
      <c r="H966">
        <v>44513</v>
      </c>
      <c r="I966">
        <v>1</v>
      </c>
      <c r="J966">
        <v>2</v>
      </c>
    </row>
    <row r="967" spans="7:10" x14ac:dyDescent="0.25">
      <c r="G967">
        <v>620669566</v>
      </c>
      <c r="H967">
        <v>39234</v>
      </c>
      <c r="I967">
        <v>3</v>
      </c>
      <c r="J967">
        <v>3</v>
      </c>
    </row>
    <row r="968" spans="7:10" x14ac:dyDescent="0.25">
      <c r="G968">
        <v>620673536</v>
      </c>
      <c r="H968">
        <v>37246</v>
      </c>
      <c r="I968">
        <v>3</v>
      </c>
      <c r="J968">
        <v>6</v>
      </c>
    </row>
    <row r="969" spans="7:10" x14ac:dyDescent="0.25">
      <c r="G969">
        <v>620675053</v>
      </c>
      <c r="H969">
        <v>27675</v>
      </c>
      <c r="I969">
        <v>2</v>
      </c>
      <c r="J969">
        <v>2</v>
      </c>
    </row>
    <row r="970" spans="7:10" x14ac:dyDescent="0.25">
      <c r="G970">
        <v>620675070</v>
      </c>
      <c r="H970">
        <v>39100</v>
      </c>
      <c r="I970">
        <v>1</v>
      </c>
      <c r="J970">
        <v>2</v>
      </c>
    </row>
    <row r="971" spans="7:10" x14ac:dyDescent="0.25">
      <c r="G971">
        <v>620677020</v>
      </c>
      <c r="H971">
        <v>37246</v>
      </c>
      <c r="I971">
        <v>1</v>
      </c>
      <c r="J971">
        <v>2</v>
      </c>
    </row>
    <row r="972" spans="7:10" x14ac:dyDescent="0.25">
      <c r="G972">
        <v>620679666</v>
      </c>
      <c r="H972">
        <v>39234</v>
      </c>
      <c r="I972">
        <v>3</v>
      </c>
      <c r="J972">
        <v>3</v>
      </c>
    </row>
    <row r="973" spans="7:10" x14ac:dyDescent="0.25">
      <c r="G973">
        <v>620679913</v>
      </c>
      <c r="H973">
        <v>24352</v>
      </c>
      <c r="I973">
        <v>2</v>
      </c>
      <c r="J973">
        <v>4</v>
      </c>
    </row>
    <row r="974" spans="7:10" x14ac:dyDescent="0.25">
      <c r="G974">
        <v>620680245</v>
      </c>
      <c r="H974">
        <v>39100</v>
      </c>
      <c r="I974">
        <v>3</v>
      </c>
      <c r="J974">
        <v>3</v>
      </c>
    </row>
    <row r="975" spans="7:10" x14ac:dyDescent="0.25">
      <c r="G975">
        <v>620680375</v>
      </c>
      <c r="H975">
        <v>20107</v>
      </c>
      <c r="I975">
        <v>3</v>
      </c>
      <c r="J975">
        <v>3</v>
      </c>
    </row>
    <row r="976" spans="7:10" x14ac:dyDescent="0.25">
      <c r="G976">
        <v>620680391</v>
      </c>
      <c r="H976">
        <v>24218</v>
      </c>
      <c r="I976">
        <v>3</v>
      </c>
      <c r="J976">
        <v>3</v>
      </c>
    </row>
    <row r="977" spans="7:10" x14ac:dyDescent="0.25">
      <c r="G977">
        <v>620680481</v>
      </c>
      <c r="H977">
        <v>33000</v>
      </c>
      <c r="I977">
        <v>1</v>
      </c>
      <c r="J977">
        <v>2</v>
      </c>
    </row>
    <row r="978" spans="7:10" x14ac:dyDescent="0.25">
      <c r="G978">
        <v>620680983</v>
      </c>
      <c r="H978">
        <v>31921</v>
      </c>
      <c r="I978">
        <v>1</v>
      </c>
      <c r="J978">
        <v>2</v>
      </c>
    </row>
    <row r="979" spans="7:10" x14ac:dyDescent="0.25">
      <c r="G979">
        <v>620681107</v>
      </c>
      <c r="H979">
        <v>39100</v>
      </c>
      <c r="I979">
        <v>1</v>
      </c>
      <c r="J979">
        <v>2</v>
      </c>
    </row>
    <row r="980" spans="7:10" x14ac:dyDescent="0.25">
      <c r="G980">
        <v>620719078</v>
      </c>
      <c r="H980">
        <v>24352</v>
      </c>
      <c r="I980">
        <v>2</v>
      </c>
      <c r="J980">
        <v>2</v>
      </c>
    </row>
    <row r="981" spans="7:10" x14ac:dyDescent="0.25">
      <c r="G981">
        <v>620719410</v>
      </c>
      <c r="H981">
        <v>37246</v>
      </c>
      <c r="I981">
        <v>5</v>
      </c>
      <c r="J981">
        <v>5</v>
      </c>
    </row>
    <row r="982" spans="7:10" x14ac:dyDescent="0.25">
      <c r="G982">
        <v>620720387</v>
      </c>
      <c r="H982">
        <v>44559</v>
      </c>
      <c r="I982">
        <v>2</v>
      </c>
      <c r="J982">
        <v>4</v>
      </c>
    </row>
    <row r="983" spans="7:10" x14ac:dyDescent="0.25">
      <c r="G983">
        <v>620723301</v>
      </c>
      <c r="H983">
        <v>31786</v>
      </c>
      <c r="I983">
        <v>1</v>
      </c>
      <c r="J983">
        <v>2</v>
      </c>
    </row>
    <row r="984" spans="7:10" x14ac:dyDescent="0.25">
      <c r="G984">
        <v>620723336</v>
      </c>
      <c r="H984">
        <v>37246</v>
      </c>
      <c r="I984">
        <v>1</v>
      </c>
      <c r="J984">
        <v>2</v>
      </c>
    </row>
    <row r="985" spans="7:10" x14ac:dyDescent="0.25">
      <c r="G985">
        <v>620723352</v>
      </c>
      <c r="H985">
        <v>35192</v>
      </c>
      <c r="I985">
        <v>1</v>
      </c>
      <c r="J985">
        <v>2</v>
      </c>
    </row>
    <row r="986" spans="7:10" x14ac:dyDescent="0.25">
      <c r="G986">
        <v>620723388</v>
      </c>
      <c r="H986">
        <v>39189</v>
      </c>
      <c r="I986">
        <v>1</v>
      </c>
      <c r="J986">
        <v>2</v>
      </c>
    </row>
    <row r="987" spans="7:10" x14ac:dyDescent="0.25">
      <c r="G987">
        <v>620723417</v>
      </c>
      <c r="H987">
        <v>37246</v>
      </c>
      <c r="I987">
        <v>3</v>
      </c>
      <c r="J987">
        <v>6</v>
      </c>
    </row>
    <row r="988" spans="7:10" x14ac:dyDescent="0.25">
      <c r="G988">
        <v>620723939</v>
      </c>
      <c r="H988">
        <v>31921</v>
      </c>
      <c r="I988">
        <v>2</v>
      </c>
      <c r="J988">
        <v>2</v>
      </c>
    </row>
    <row r="989" spans="7:10" x14ac:dyDescent="0.25">
      <c r="G989">
        <v>620732177</v>
      </c>
      <c r="H989">
        <v>39234</v>
      </c>
      <c r="I989">
        <v>3</v>
      </c>
      <c r="J989">
        <v>3</v>
      </c>
    </row>
    <row r="990" spans="7:10" x14ac:dyDescent="0.25">
      <c r="G990">
        <v>620757438</v>
      </c>
      <c r="H990">
        <v>44559</v>
      </c>
      <c r="I990">
        <v>2</v>
      </c>
      <c r="J990">
        <v>2</v>
      </c>
    </row>
    <row r="991" spans="7:10" x14ac:dyDescent="0.25">
      <c r="G991">
        <v>620760283</v>
      </c>
      <c r="H991">
        <v>39100</v>
      </c>
      <c r="I991">
        <v>2</v>
      </c>
      <c r="J991">
        <v>4</v>
      </c>
    </row>
    <row r="992" spans="7:10" x14ac:dyDescent="0.25">
      <c r="G992">
        <v>620762676</v>
      </c>
      <c r="H992">
        <v>44559</v>
      </c>
      <c r="I992">
        <v>2</v>
      </c>
      <c r="J992">
        <v>4</v>
      </c>
    </row>
    <row r="993" spans="7:10" x14ac:dyDescent="0.25">
      <c r="G993">
        <v>620764210</v>
      </c>
      <c r="H993">
        <v>39189</v>
      </c>
      <c r="I993">
        <v>1</v>
      </c>
      <c r="J993">
        <v>2</v>
      </c>
    </row>
    <row r="994" spans="7:10" x14ac:dyDescent="0.25">
      <c r="G994">
        <v>620764242</v>
      </c>
      <c r="H994">
        <v>31786</v>
      </c>
      <c r="I994">
        <v>1</v>
      </c>
      <c r="J994">
        <v>2</v>
      </c>
    </row>
    <row r="995" spans="7:10" x14ac:dyDescent="0.25">
      <c r="G995">
        <v>620766390</v>
      </c>
      <c r="H995">
        <v>39189</v>
      </c>
      <c r="I995">
        <v>1</v>
      </c>
      <c r="J995">
        <v>2</v>
      </c>
    </row>
    <row r="996" spans="7:10" x14ac:dyDescent="0.25">
      <c r="G996">
        <v>620766404</v>
      </c>
      <c r="H996">
        <v>37246</v>
      </c>
      <c r="I996">
        <v>2</v>
      </c>
      <c r="J996">
        <v>2</v>
      </c>
    </row>
    <row r="997" spans="7:10" x14ac:dyDescent="0.25">
      <c r="G997">
        <v>620768699</v>
      </c>
      <c r="H997">
        <v>35192</v>
      </c>
      <c r="I997">
        <v>1</v>
      </c>
      <c r="J997">
        <v>2</v>
      </c>
    </row>
    <row r="998" spans="7:10" x14ac:dyDescent="0.25">
      <c r="G998">
        <v>620778122</v>
      </c>
      <c r="H998">
        <v>44559</v>
      </c>
      <c r="I998">
        <v>4</v>
      </c>
      <c r="J998">
        <v>4</v>
      </c>
    </row>
    <row r="999" spans="7:10" x14ac:dyDescent="0.25">
      <c r="G999">
        <v>620778475</v>
      </c>
      <c r="H999">
        <v>31921</v>
      </c>
      <c r="I999">
        <v>3</v>
      </c>
      <c r="J999">
        <v>3</v>
      </c>
    </row>
    <row r="1000" spans="7:10" x14ac:dyDescent="0.25">
      <c r="G1000">
        <v>620779903</v>
      </c>
      <c r="H1000">
        <v>31786</v>
      </c>
      <c r="I1000">
        <v>2</v>
      </c>
      <c r="J1000">
        <v>4</v>
      </c>
    </row>
    <row r="1001" spans="7:10" x14ac:dyDescent="0.25">
      <c r="G1001">
        <v>620783666</v>
      </c>
      <c r="H1001">
        <v>37246</v>
      </c>
      <c r="I1001">
        <v>1</v>
      </c>
      <c r="J1001">
        <v>2</v>
      </c>
    </row>
    <row r="1002" spans="7:10" x14ac:dyDescent="0.25">
      <c r="G1002">
        <v>620788351</v>
      </c>
      <c r="H1002">
        <v>37246</v>
      </c>
      <c r="I1002">
        <v>1</v>
      </c>
      <c r="J1002">
        <v>2</v>
      </c>
    </row>
    <row r="1003" spans="7:10" x14ac:dyDescent="0.25">
      <c r="G1003">
        <v>620788535</v>
      </c>
      <c r="H1003">
        <v>35192</v>
      </c>
      <c r="I1003">
        <v>2</v>
      </c>
      <c r="J1003">
        <v>4</v>
      </c>
    </row>
    <row r="1004" spans="7:10" x14ac:dyDescent="0.25">
      <c r="G1004">
        <v>620811801</v>
      </c>
      <c r="H1004">
        <v>39100</v>
      </c>
      <c r="I1004">
        <v>3</v>
      </c>
      <c r="J1004">
        <v>3</v>
      </c>
    </row>
    <row r="1005" spans="7:10" x14ac:dyDescent="0.25">
      <c r="G1005">
        <v>620836432</v>
      </c>
      <c r="H1005">
        <v>44559</v>
      </c>
      <c r="I1005">
        <v>1</v>
      </c>
      <c r="J1005">
        <v>2</v>
      </c>
    </row>
    <row r="1006" spans="7:10" x14ac:dyDescent="0.25">
      <c r="G1006">
        <v>620837807</v>
      </c>
      <c r="H1006">
        <v>39100</v>
      </c>
      <c r="I1006">
        <v>1</v>
      </c>
      <c r="J1006">
        <v>2</v>
      </c>
    </row>
    <row r="1007" spans="7:10" x14ac:dyDescent="0.25">
      <c r="G1007">
        <v>620861081</v>
      </c>
      <c r="H1007">
        <v>37246</v>
      </c>
      <c r="I1007">
        <v>2</v>
      </c>
      <c r="J1007">
        <v>4</v>
      </c>
    </row>
    <row r="1008" spans="7:10" x14ac:dyDescent="0.25">
      <c r="G1008">
        <v>620865590</v>
      </c>
      <c r="H1008">
        <v>44425</v>
      </c>
      <c r="I1008">
        <v>1</v>
      </c>
      <c r="J1008">
        <v>2</v>
      </c>
    </row>
    <row r="1009" spans="7:10" x14ac:dyDescent="0.25">
      <c r="G1009">
        <v>620876699</v>
      </c>
      <c r="H1009">
        <v>31786</v>
      </c>
      <c r="I1009">
        <v>1</v>
      </c>
      <c r="J1009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1249"/>
  <sheetViews>
    <sheetView topLeftCell="L1" workbookViewId="0">
      <selection activeCell="W9" sqref="W9"/>
    </sheetView>
  </sheetViews>
  <sheetFormatPr baseColWidth="10" defaultColWidth="11.42578125" defaultRowHeight="15" x14ac:dyDescent="0.25"/>
  <cols>
    <col min="13" max="13" width="12.5703125" customWidth="1"/>
    <col min="14" max="14" width="8.28515625" customWidth="1"/>
    <col min="15" max="15" width="24.42578125" customWidth="1"/>
    <col min="17" max="17" width="12.5703125" customWidth="1"/>
    <col min="18" max="18" width="8" customWidth="1"/>
    <col min="27" max="27" width="10.85546875" customWidth="1"/>
    <col min="28" max="28" width="11" customWidth="1"/>
    <col min="29" max="29" width="22.42578125" customWidth="1"/>
    <col min="30" max="30" width="6.42578125" customWidth="1"/>
    <col min="31" max="31" width="12.5703125" customWidth="1"/>
    <col min="32" max="32" width="12.5703125" bestFit="1" customWidth="1"/>
  </cols>
  <sheetData>
    <row r="1" spans="1:31" x14ac:dyDescent="0.25">
      <c r="A1" t="s">
        <v>8</v>
      </c>
      <c r="B1" t="s">
        <v>46</v>
      </c>
      <c r="C1" t="s">
        <v>10</v>
      </c>
      <c r="D1" t="s">
        <v>114</v>
      </c>
      <c r="E1" t="s">
        <v>102</v>
      </c>
      <c r="F1" t="s">
        <v>109</v>
      </c>
      <c r="H1" t="s">
        <v>45</v>
      </c>
      <c r="I1" t="s">
        <v>244</v>
      </c>
      <c r="J1" t="s">
        <v>115</v>
      </c>
      <c r="K1" t="s">
        <v>109</v>
      </c>
      <c r="M1" s="3" t="s">
        <v>109</v>
      </c>
      <c r="N1" t="s">
        <v>61</v>
      </c>
      <c r="O1" t="s">
        <v>245</v>
      </c>
      <c r="Q1" s="3" t="s">
        <v>109</v>
      </c>
      <c r="R1" t="s">
        <v>55</v>
      </c>
      <c r="T1" s="13">
        <f>SUMPRODUCT(T3:T21,U3:U21)/U1</f>
        <v>3.2772435897435899</v>
      </c>
      <c r="U1">
        <f>SUM(U3:U21)</f>
        <v>1248</v>
      </c>
      <c r="V1">
        <f>SUM(V3:V21)</f>
        <v>81</v>
      </c>
      <c r="W1" s="14">
        <f>V1/U1</f>
        <v>6.4903846153846159E-2</v>
      </c>
      <c r="X1" s="14">
        <f>W1/T1</f>
        <v>1.9804400977995112E-2</v>
      </c>
      <c r="Y1" s="42">
        <f>SUMPRODUCT(U3:U13,Y3:Y13)/U1</f>
        <v>3.7919457532051277</v>
      </c>
      <c r="AA1" s="3" t="s">
        <v>55</v>
      </c>
      <c r="AC1" s="3" t="s">
        <v>19</v>
      </c>
    </row>
    <row r="2" spans="1:31" x14ac:dyDescent="0.25">
      <c r="A2">
        <v>617268207</v>
      </c>
      <c r="B2">
        <v>88</v>
      </c>
      <c r="C2" t="s">
        <v>6</v>
      </c>
      <c r="D2">
        <v>2</v>
      </c>
      <c r="E2">
        <v>6</v>
      </c>
      <c r="F2">
        <v>8</v>
      </c>
      <c r="H2">
        <v>10765450</v>
      </c>
      <c r="I2" s="38">
        <v>39669</v>
      </c>
      <c r="J2">
        <v>2</v>
      </c>
      <c r="K2">
        <v>4</v>
      </c>
      <c r="M2" s="4">
        <v>2</v>
      </c>
      <c r="N2" s="5">
        <v>557</v>
      </c>
      <c r="O2" s="43">
        <v>37467.373429084379</v>
      </c>
      <c r="Q2" s="4">
        <v>2</v>
      </c>
      <c r="R2" s="5">
        <v>19</v>
      </c>
      <c r="T2" s="8" t="s">
        <v>109</v>
      </c>
      <c r="U2" s="8" t="s">
        <v>61</v>
      </c>
      <c r="V2" s="8" t="s">
        <v>55</v>
      </c>
      <c r="W2" s="8" t="s">
        <v>22</v>
      </c>
      <c r="X2" s="8" t="s">
        <v>110</v>
      </c>
      <c r="Y2" s="8" t="s">
        <v>89</v>
      </c>
      <c r="AA2" s="3" t="s">
        <v>102</v>
      </c>
      <c r="AB2" s="3" t="s">
        <v>114</v>
      </c>
      <c r="AC2" t="s">
        <v>4</v>
      </c>
      <c r="AD2" t="s">
        <v>6</v>
      </c>
      <c r="AE2" t="s">
        <v>22</v>
      </c>
    </row>
    <row r="3" spans="1:31" x14ac:dyDescent="0.25">
      <c r="A3">
        <v>617268212</v>
      </c>
      <c r="B3">
        <v>72</v>
      </c>
      <c r="C3" t="s">
        <v>6</v>
      </c>
      <c r="D3">
        <v>2</v>
      </c>
      <c r="E3">
        <v>6</v>
      </c>
      <c r="F3">
        <v>4</v>
      </c>
      <c r="H3">
        <v>10765472</v>
      </c>
      <c r="I3" s="38">
        <v>39189</v>
      </c>
      <c r="J3">
        <v>1</v>
      </c>
      <c r="K3">
        <v>2</v>
      </c>
      <c r="M3" s="4">
        <v>3</v>
      </c>
      <c r="N3" s="5">
        <v>148</v>
      </c>
      <c r="O3" s="43">
        <v>38333.486486486487</v>
      </c>
      <c r="Q3" s="4">
        <v>3</v>
      </c>
      <c r="R3" s="5">
        <v>17</v>
      </c>
      <c r="T3">
        <v>2</v>
      </c>
      <c r="U3">
        <f>VLOOKUP(T3,$M$2:$N$15,2,FALSE)</f>
        <v>557</v>
      </c>
      <c r="V3">
        <f>VLOOKUP(T3,$Q$2:$R$15,2,FALSE)</f>
        <v>19</v>
      </c>
      <c r="W3" s="14">
        <f>V3/U3</f>
        <v>3.4111310592459608E-2</v>
      </c>
      <c r="X3" s="14">
        <f>W3/T3</f>
        <v>1.7055655296229804E-2</v>
      </c>
      <c r="Y3" s="18">
        <f>VLOOKUP(T3,$M$2:$O$15,3,FALSE)/10000</f>
        <v>3.7467373429084381</v>
      </c>
      <c r="AA3" s="4">
        <v>0</v>
      </c>
      <c r="AB3" s="4">
        <v>4</v>
      </c>
      <c r="AC3" s="5"/>
      <c r="AD3" s="5">
        <v>1</v>
      </c>
      <c r="AE3" s="13">
        <f>AC3/(AC3+AD3)</f>
        <v>0</v>
      </c>
    </row>
    <row r="4" spans="1:31" x14ac:dyDescent="0.25">
      <c r="A4">
        <v>11245074</v>
      </c>
      <c r="B4">
        <v>40</v>
      </c>
      <c r="C4" t="s">
        <v>6</v>
      </c>
      <c r="D4">
        <v>2</v>
      </c>
      <c r="E4">
        <v>3</v>
      </c>
      <c r="F4">
        <v>5</v>
      </c>
      <c r="H4">
        <v>10765933</v>
      </c>
      <c r="I4" s="38">
        <v>37046</v>
      </c>
      <c r="J4">
        <v>1</v>
      </c>
      <c r="K4">
        <v>2</v>
      </c>
      <c r="M4" s="4">
        <v>4</v>
      </c>
      <c r="N4" s="5">
        <v>369</v>
      </c>
      <c r="O4" s="43">
        <v>37775.783197831981</v>
      </c>
      <c r="Q4" s="4">
        <v>4</v>
      </c>
      <c r="R4" s="5">
        <v>25</v>
      </c>
      <c r="T4">
        <v>3</v>
      </c>
      <c r="U4">
        <f t="shared" ref="U4:U21" si="0">VLOOKUP(T4,$M$2:$N$15,2,FALSE)</f>
        <v>148</v>
      </c>
      <c r="V4">
        <f t="shared" ref="V4:V21" si="1">VLOOKUP(T4,$Q$2:$R$15,2,FALSE)</f>
        <v>17</v>
      </c>
      <c r="W4" s="14">
        <f t="shared" ref="W4:W21" si="2">V4/U4</f>
        <v>0.11486486486486487</v>
      </c>
      <c r="X4" s="14">
        <f t="shared" ref="X4:X21" si="3">W4/T4</f>
        <v>3.8288288288288293E-2</v>
      </c>
      <c r="Y4" s="18">
        <f t="shared" ref="Y4:Y21" si="4">VLOOKUP(T4,$M$2:$O$15,3,FALSE)/10000</f>
        <v>3.8333486486486485</v>
      </c>
      <c r="AB4" s="4">
        <v>5</v>
      </c>
      <c r="AC4" s="5"/>
      <c r="AD4" s="5">
        <v>1</v>
      </c>
      <c r="AE4" s="13">
        <f t="shared" ref="AE4:AE38" si="5">AC4/(AC4+AD4)</f>
        <v>0</v>
      </c>
    </row>
    <row r="5" spans="1:31" x14ac:dyDescent="0.25">
      <c r="A5">
        <v>620341329</v>
      </c>
      <c r="B5">
        <v>7</v>
      </c>
      <c r="C5" t="s">
        <v>4</v>
      </c>
      <c r="D5">
        <v>11</v>
      </c>
      <c r="E5">
        <v>11</v>
      </c>
      <c r="H5">
        <v>10765935</v>
      </c>
      <c r="I5" s="38">
        <v>30301</v>
      </c>
      <c r="J5">
        <v>2</v>
      </c>
      <c r="K5">
        <v>4</v>
      </c>
      <c r="M5" s="4">
        <v>5</v>
      </c>
      <c r="N5" s="5">
        <v>55</v>
      </c>
      <c r="O5" s="43">
        <v>39537.727272727272</v>
      </c>
      <c r="Q5" s="4">
        <v>5</v>
      </c>
      <c r="R5" s="5">
        <v>7</v>
      </c>
      <c r="T5">
        <v>4</v>
      </c>
      <c r="U5">
        <f t="shared" si="0"/>
        <v>369</v>
      </c>
      <c r="V5">
        <f t="shared" si="1"/>
        <v>25</v>
      </c>
      <c r="W5" s="14">
        <f t="shared" si="2"/>
        <v>6.7750677506775062E-2</v>
      </c>
      <c r="X5" s="14">
        <f t="shared" si="3"/>
        <v>1.6937669376693765E-2</v>
      </c>
      <c r="Y5" s="18">
        <f t="shared" si="4"/>
        <v>3.7775783197831982</v>
      </c>
      <c r="AB5" s="4">
        <v>6</v>
      </c>
      <c r="AC5" s="5">
        <v>1</v>
      </c>
      <c r="AD5" s="5"/>
      <c r="AE5" s="13">
        <f t="shared" si="5"/>
        <v>1</v>
      </c>
    </row>
    <row r="6" spans="1:31" x14ac:dyDescent="0.25">
      <c r="A6">
        <v>11257208</v>
      </c>
      <c r="B6">
        <v>32</v>
      </c>
      <c r="C6" t="s">
        <v>6</v>
      </c>
      <c r="D6">
        <v>2</v>
      </c>
      <c r="E6">
        <v>3</v>
      </c>
      <c r="H6">
        <v>10910050</v>
      </c>
      <c r="I6" s="38">
        <v>35192</v>
      </c>
      <c r="J6">
        <v>2</v>
      </c>
      <c r="K6">
        <v>4</v>
      </c>
      <c r="M6" s="4">
        <v>6</v>
      </c>
      <c r="N6" s="5">
        <v>86</v>
      </c>
      <c r="O6" s="43">
        <v>38840.732558139534</v>
      </c>
      <c r="Q6" s="4">
        <v>6</v>
      </c>
      <c r="R6" s="5">
        <v>10</v>
      </c>
      <c r="T6">
        <v>5</v>
      </c>
      <c r="U6">
        <f t="shared" si="0"/>
        <v>55</v>
      </c>
      <c r="V6">
        <f t="shared" si="1"/>
        <v>7</v>
      </c>
      <c r="W6" s="14">
        <f t="shared" si="2"/>
        <v>0.12727272727272726</v>
      </c>
      <c r="X6" s="14">
        <f t="shared" si="3"/>
        <v>2.5454545454545452E-2</v>
      </c>
      <c r="Y6" s="18">
        <f t="shared" si="4"/>
        <v>3.9537727272727272</v>
      </c>
      <c r="AA6" s="4">
        <v>3</v>
      </c>
      <c r="AB6" s="4">
        <v>2</v>
      </c>
      <c r="AC6" s="5"/>
      <c r="AD6" s="5">
        <v>3</v>
      </c>
      <c r="AE6" s="13">
        <f t="shared" si="5"/>
        <v>0</v>
      </c>
    </row>
    <row r="7" spans="1:31" x14ac:dyDescent="0.25">
      <c r="A7">
        <v>11260813</v>
      </c>
      <c r="B7">
        <v>82</v>
      </c>
      <c r="C7" t="s">
        <v>4</v>
      </c>
      <c r="D7">
        <v>11</v>
      </c>
      <c r="E7">
        <v>11</v>
      </c>
      <c r="F7">
        <v>4</v>
      </c>
      <c r="H7">
        <v>10910071</v>
      </c>
      <c r="I7" s="38">
        <v>30301</v>
      </c>
      <c r="J7">
        <v>1</v>
      </c>
      <c r="K7">
        <v>2</v>
      </c>
      <c r="M7" s="4">
        <v>7</v>
      </c>
      <c r="N7" s="5">
        <v>5</v>
      </c>
      <c r="O7" s="43">
        <v>36130</v>
      </c>
      <c r="Q7" s="4">
        <v>8</v>
      </c>
      <c r="R7" s="5">
        <v>3</v>
      </c>
      <c r="T7">
        <v>6</v>
      </c>
      <c r="U7">
        <f t="shared" si="0"/>
        <v>86</v>
      </c>
      <c r="V7">
        <f t="shared" si="1"/>
        <v>10</v>
      </c>
      <c r="W7" s="14">
        <f t="shared" si="2"/>
        <v>0.11627906976744186</v>
      </c>
      <c r="X7" s="14">
        <f t="shared" si="3"/>
        <v>1.937984496124031E-2</v>
      </c>
      <c r="Y7" s="18">
        <f t="shared" si="4"/>
        <v>3.8840732558139535</v>
      </c>
      <c r="AB7" s="4" t="s">
        <v>113</v>
      </c>
      <c r="AC7" s="5"/>
      <c r="AD7" s="5">
        <v>1</v>
      </c>
      <c r="AE7" s="13">
        <f t="shared" si="5"/>
        <v>0</v>
      </c>
    </row>
    <row r="8" spans="1:31" x14ac:dyDescent="0.25">
      <c r="A8">
        <v>11264958</v>
      </c>
      <c r="B8">
        <v>9</v>
      </c>
      <c r="C8" t="s">
        <v>4</v>
      </c>
      <c r="D8">
        <v>9</v>
      </c>
      <c r="E8">
        <v>15</v>
      </c>
      <c r="H8">
        <v>10910072</v>
      </c>
      <c r="I8" s="38">
        <v>39100</v>
      </c>
      <c r="J8">
        <v>1</v>
      </c>
      <c r="K8">
        <v>2</v>
      </c>
      <c r="M8" s="4">
        <v>8</v>
      </c>
      <c r="N8" s="5">
        <v>26</v>
      </c>
      <c r="O8" s="43">
        <v>41291.153846153844</v>
      </c>
      <c r="Q8" s="4" t="s">
        <v>113</v>
      </c>
      <c r="R8" s="5">
        <v>38</v>
      </c>
      <c r="T8">
        <v>7</v>
      </c>
      <c r="U8">
        <f t="shared" si="0"/>
        <v>5</v>
      </c>
      <c r="V8">
        <v>0</v>
      </c>
      <c r="W8" s="14">
        <f t="shared" si="2"/>
        <v>0</v>
      </c>
      <c r="X8" s="14">
        <f t="shared" si="3"/>
        <v>0</v>
      </c>
      <c r="Y8" s="18">
        <f t="shared" si="4"/>
        <v>3.613</v>
      </c>
      <c r="AA8" s="4">
        <v>4</v>
      </c>
      <c r="AB8" s="4">
        <v>3</v>
      </c>
      <c r="AC8" s="5"/>
      <c r="AD8" s="5">
        <v>1</v>
      </c>
      <c r="AE8" s="13">
        <f t="shared" si="5"/>
        <v>0</v>
      </c>
    </row>
    <row r="9" spans="1:31" x14ac:dyDescent="0.25">
      <c r="A9">
        <v>11263055</v>
      </c>
      <c r="B9">
        <v>85</v>
      </c>
      <c r="C9" t="s">
        <v>6</v>
      </c>
      <c r="D9">
        <v>2</v>
      </c>
      <c r="E9">
        <v>6</v>
      </c>
      <c r="H9">
        <v>10910084</v>
      </c>
      <c r="I9" s="38">
        <v>35192</v>
      </c>
      <c r="J9">
        <v>2</v>
      </c>
      <c r="K9">
        <v>4</v>
      </c>
      <c r="M9" s="4">
        <v>10</v>
      </c>
      <c r="N9" s="5">
        <v>1</v>
      </c>
      <c r="O9" s="43">
        <v>37246</v>
      </c>
      <c r="Q9" s="4" t="s">
        <v>20</v>
      </c>
      <c r="R9" s="5">
        <v>119</v>
      </c>
      <c r="T9">
        <v>8</v>
      </c>
      <c r="U9">
        <f t="shared" si="0"/>
        <v>26</v>
      </c>
      <c r="V9">
        <f t="shared" si="1"/>
        <v>3</v>
      </c>
      <c r="W9" s="14">
        <f t="shared" si="2"/>
        <v>0.11538461538461539</v>
      </c>
      <c r="X9" s="14">
        <f t="shared" si="3"/>
        <v>1.4423076923076924E-2</v>
      </c>
      <c r="Y9" s="18">
        <f t="shared" si="4"/>
        <v>4.1291153846153845</v>
      </c>
      <c r="AB9" s="4">
        <v>6</v>
      </c>
      <c r="AC9" s="5">
        <v>1</v>
      </c>
      <c r="AD9" s="5">
        <v>1</v>
      </c>
      <c r="AE9" s="13">
        <f t="shared" si="5"/>
        <v>0.5</v>
      </c>
    </row>
    <row r="10" spans="1:31" x14ac:dyDescent="0.25">
      <c r="A10">
        <v>11264680</v>
      </c>
      <c r="B10">
        <v>57</v>
      </c>
      <c r="C10" t="s">
        <v>4</v>
      </c>
      <c r="D10">
        <v>11</v>
      </c>
      <c r="E10">
        <v>11</v>
      </c>
      <c r="F10">
        <v>5</v>
      </c>
      <c r="H10">
        <v>10910085</v>
      </c>
      <c r="I10" s="38">
        <v>29867</v>
      </c>
      <c r="J10">
        <v>1</v>
      </c>
      <c r="K10">
        <v>2</v>
      </c>
      <c r="M10" s="4">
        <v>12</v>
      </c>
      <c r="N10" s="5">
        <v>1</v>
      </c>
      <c r="O10" s="43">
        <v>35192</v>
      </c>
      <c r="T10">
        <v>9</v>
      </c>
      <c r="U10">
        <v>0</v>
      </c>
      <c r="V10">
        <v>0</v>
      </c>
      <c r="W10" s="14">
        <v>0</v>
      </c>
      <c r="X10" s="14">
        <f t="shared" si="3"/>
        <v>0</v>
      </c>
      <c r="Y10" s="18">
        <v>0</v>
      </c>
      <c r="AB10" s="4">
        <v>16</v>
      </c>
      <c r="AC10" s="5"/>
      <c r="AD10" s="5">
        <v>1</v>
      </c>
      <c r="AE10" s="13">
        <f t="shared" si="5"/>
        <v>0</v>
      </c>
    </row>
    <row r="11" spans="1:31" x14ac:dyDescent="0.25">
      <c r="A11">
        <v>11263561</v>
      </c>
      <c r="B11">
        <v>77</v>
      </c>
      <c r="C11" t="s">
        <v>6</v>
      </c>
      <c r="D11">
        <v>1</v>
      </c>
      <c r="E11">
        <v>5</v>
      </c>
      <c r="H11">
        <v>10910108</v>
      </c>
      <c r="I11" s="38">
        <v>37246</v>
      </c>
      <c r="J11">
        <v>2</v>
      </c>
      <c r="K11">
        <v>4</v>
      </c>
      <c r="M11" s="4" t="s">
        <v>113</v>
      </c>
      <c r="N11" s="5"/>
      <c r="O11" s="5"/>
      <c r="T11">
        <v>10</v>
      </c>
      <c r="U11">
        <f t="shared" si="0"/>
        <v>1</v>
      </c>
      <c r="V11">
        <v>0</v>
      </c>
      <c r="W11" s="14">
        <f t="shared" si="2"/>
        <v>0</v>
      </c>
      <c r="X11" s="14">
        <f t="shared" si="3"/>
        <v>0</v>
      </c>
      <c r="Y11" s="18">
        <f t="shared" si="4"/>
        <v>3.7246000000000001</v>
      </c>
      <c r="AA11" s="4">
        <v>5</v>
      </c>
      <c r="AB11" s="4">
        <v>1</v>
      </c>
      <c r="AC11" s="5"/>
      <c r="AD11" s="5">
        <v>2</v>
      </c>
      <c r="AE11" s="13">
        <f t="shared" si="5"/>
        <v>0</v>
      </c>
    </row>
    <row r="12" spans="1:31" x14ac:dyDescent="0.25">
      <c r="A12">
        <v>11266846</v>
      </c>
      <c r="B12">
        <v>73</v>
      </c>
      <c r="C12" t="s">
        <v>6</v>
      </c>
      <c r="D12">
        <v>1</v>
      </c>
      <c r="E12">
        <v>5</v>
      </c>
      <c r="F12">
        <v>8</v>
      </c>
      <c r="H12">
        <v>10910109</v>
      </c>
      <c r="I12" s="38">
        <v>39669</v>
      </c>
      <c r="J12">
        <v>1</v>
      </c>
      <c r="K12">
        <v>2</v>
      </c>
      <c r="M12" s="4" t="s">
        <v>20</v>
      </c>
      <c r="N12" s="5">
        <v>1248</v>
      </c>
      <c r="O12" s="5">
        <v>37919.457532051281</v>
      </c>
      <c r="T12">
        <v>11</v>
      </c>
      <c r="U12">
        <v>0</v>
      </c>
      <c r="V12">
        <v>0</v>
      </c>
      <c r="W12" s="14">
        <v>0</v>
      </c>
      <c r="X12" s="14">
        <f t="shared" si="3"/>
        <v>0</v>
      </c>
      <c r="Y12" s="18">
        <v>0</v>
      </c>
      <c r="AB12" s="4">
        <v>2</v>
      </c>
      <c r="AC12" s="5">
        <v>1</v>
      </c>
      <c r="AD12" s="5">
        <v>2</v>
      </c>
      <c r="AE12" s="13">
        <f t="shared" si="5"/>
        <v>0.33333333333333331</v>
      </c>
    </row>
    <row r="13" spans="1:31" x14ac:dyDescent="0.25">
      <c r="A13">
        <v>11266628</v>
      </c>
      <c r="B13">
        <v>47</v>
      </c>
      <c r="C13" t="s">
        <v>6</v>
      </c>
      <c r="D13">
        <v>2</v>
      </c>
      <c r="E13">
        <v>5</v>
      </c>
      <c r="H13">
        <v>10980307</v>
      </c>
      <c r="I13" s="38">
        <v>39669</v>
      </c>
      <c r="J13">
        <v>1</v>
      </c>
      <c r="K13">
        <v>2</v>
      </c>
      <c r="T13">
        <v>12</v>
      </c>
      <c r="U13">
        <f t="shared" si="0"/>
        <v>1</v>
      </c>
      <c r="V13">
        <v>0</v>
      </c>
      <c r="W13" s="14">
        <f t="shared" si="2"/>
        <v>0</v>
      </c>
      <c r="X13" s="14">
        <f t="shared" si="3"/>
        <v>0</v>
      </c>
      <c r="Y13" s="18">
        <f t="shared" si="4"/>
        <v>3.5192000000000001</v>
      </c>
      <c r="AB13" s="4">
        <v>3</v>
      </c>
      <c r="AC13" s="5"/>
      <c r="AD13" s="5">
        <v>1</v>
      </c>
      <c r="AE13" s="13">
        <f t="shared" si="5"/>
        <v>0</v>
      </c>
    </row>
    <row r="14" spans="1:31" x14ac:dyDescent="0.25">
      <c r="A14">
        <v>616141065</v>
      </c>
      <c r="B14">
        <v>39</v>
      </c>
      <c r="C14" t="s">
        <v>6</v>
      </c>
      <c r="E14">
        <v>12</v>
      </c>
      <c r="H14">
        <v>10980340</v>
      </c>
      <c r="I14" s="38">
        <v>39100</v>
      </c>
      <c r="J14">
        <v>2</v>
      </c>
      <c r="K14">
        <v>4</v>
      </c>
      <c r="T14">
        <v>13</v>
      </c>
      <c r="U14">
        <v>0</v>
      </c>
      <c r="V14">
        <v>0</v>
      </c>
      <c r="W14" s="14">
        <v>0</v>
      </c>
      <c r="X14" s="14">
        <f t="shared" si="3"/>
        <v>0</v>
      </c>
      <c r="Y14" s="18">
        <v>0</v>
      </c>
      <c r="AB14" s="4">
        <v>6</v>
      </c>
      <c r="AC14" s="5">
        <v>2</v>
      </c>
      <c r="AD14" s="5"/>
      <c r="AE14" s="13">
        <f t="shared" si="5"/>
        <v>1</v>
      </c>
    </row>
    <row r="15" spans="1:31" x14ac:dyDescent="0.25">
      <c r="A15">
        <v>617323759</v>
      </c>
      <c r="B15">
        <v>80</v>
      </c>
      <c r="C15" t="s">
        <v>6</v>
      </c>
      <c r="D15">
        <v>5</v>
      </c>
      <c r="E15">
        <v>12</v>
      </c>
      <c r="F15">
        <v>3</v>
      </c>
      <c r="H15">
        <v>10980582</v>
      </c>
      <c r="I15" s="38">
        <v>30301</v>
      </c>
      <c r="J15">
        <v>1</v>
      </c>
      <c r="K15">
        <v>2</v>
      </c>
      <c r="T15">
        <v>14</v>
      </c>
      <c r="U15">
        <v>0</v>
      </c>
      <c r="V15">
        <v>0</v>
      </c>
      <c r="W15" s="14">
        <v>0</v>
      </c>
      <c r="X15" s="14">
        <f t="shared" si="3"/>
        <v>0</v>
      </c>
      <c r="Y15" s="18">
        <v>0</v>
      </c>
      <c r="AB15" s="4">
        <v>12</v>
      </c>
      <c r="AC15" s="5">
        <v>1</v>
      </c>
      <c r="AD15" s="5">
        <v>2</v>
      </c>
      <c r="AE15" s="13">
        <f t="shared" si="5"/>
        <v>0.33333333333333331</v>
      </c>
    </row>
    <row r="16" spans="1:31" x14ac:dyDescent="0.25">
      <c r="A16">
        <v>620602151</v>
      </c>
      <c r="B16">
        <v>7</v>
      </c>
      <c r="C16" t="s">
        <v>6</v>
      </c>
      <c r="H16">
        <v>10980721</v>
      </c>
      <c r="I16" s="38">
        <v>29732</v>
      </c>
      <c r="J16">
        <v>1</v>
      </c>
      <c r="K16">
        <v>2</v>
      </c>
      <c r="T16">
        <v>15</v>
      </c>
      <c r="U16">
        <v>0</v>
      </c>
      <c r="V16">
        <v>0</v>
      </c>
      <c r="W16" s="14">
        <v>0</v>
      </c>
      <c r="X16" s="14">
        <f t="shared" si="3"/>
        <v>0</v>
      </c>
      <c r="Y16" s="18">
        <v>0</v>
      </c>
      <c r="AB16" s="4" t="s">
        <v>113</v>
      </c>
      <c r="AC16" s="5">
        <v>2</v>
      </c>
      <c r="AD16" s="5"/>
      <c r="AE16" s="13">
        <f t="shared" si="5"/>
        <v>1</v>
      </c>
    </row>
    <row r="17" spans="1:31" x14ac:dyDescent="0.25">
      <c r="A17">
        <v>11270731</v>
      </c>
      <c r="B17">
        <v>21</v>
      </c>
      <c r="C17" t="s">
        <v>4</v>
      </c>
      <c r="D17">
        <v>5</v>
      </c>
      <c r="E17">
        <v>14</v>
      </c>
      <c r="F17">
        <v>3</v>
      </c>
      <c r="H17">
        <v>10980723</v>
      </c>
      <c r="I17" s="38">
        <v>35192</v>
      </c>
      <c r="J17">
        <v>3</v>
      </c>
      <c r="K17">
        <v>6</v>
      </c>
      <c r="P17">
        <v>620341329</v>
      </c>
      <c r="T17">
        <v>16</v>
      </c>
      <c r="U17">
        <v>0</v>
      </c>
      <c r="V17">
        <v>0</v>
      </c>
      <c r="W17" s="14">
        <v>0</v>
      </c>
      <c r="X17" s="14">
        <f t="shared" si="3"/>
        <v>0</v>
      </c>
      <c r="Y17" s="18">
        <v>0</v>
      </c>
      <c r="AA17" s="4">
        <v>6</v>
      </c>
      <c r="AB17" s="4">
        <v>2</v>
      </c>
      <c r="AC17" s="5">
        <v>1</v>
      </c>
      <c r="AD17" s="5">
        <v>4</v>
      </c>
      <c r="AE17" s="13">
        <f t="shared" si="5"/>
        <v>0.2</v>
      </c>
    </row>
    <row r="18" spans="1:31" x14ac:dyDescent="0.25">
      <c r="A18">
        <v>11270770</v>
      </c>
      <c r="B18">
        <v>73</v>
      </c>
      <c r="C18" t="s">
        <v>4</v>
      </c>
      <c r="D18">
        <v>5</v>
      </c>
      <c r="E18">
        <v>12</v>
      </c>
      <c r="F18">
        <v>4</v>
      </c>
      <c r="H18">
        <v>10980965</v>
      </c>
      <c r="I18" s="38">
        <v>37246</v>
      </c>
      <c r="J18">
        <v>2</v>
      </c>
      <c r="K18">
        <v>4</v>
      </c>
      <c r="T18">
        <v>17</v>
      </c>
      <c r="U18">
        <v>0</v>
      </c>
      <c r="V18">
        <v>0</v>
      </c>
      <c r="W18" s="14">
        <v>0</v>
      </c>
      <c r="X18" s="14">
        <f t="shared" si="3"/>
        <v>0</v>
      </c>
      <c r="Y18" s="18">
        <v>0</v>
      </c>
      <c r="AB18" s="4">
        <v>3</v>
      </c>
      <c r="AC18" s="5"/>
      <c r="AD18" s="5">
        <v>3</v>
      </c>
      <c r="AE18" s="13">
        <f t="shared" si="5"/>
        <v>0</v>
      </c>
    </row>
    <row r="19" spans="1:31" x14ac:dyDescent="0.25">
      <c r="A19">
        <v>11264910</v>
      </c>
      <c r="B19">
        <v>58</v>
      </c>
      <c r="C19" t="s">
        <v>4</v>
      </c>
      <c r="D19">
        <v>8</v>
      </c>
      <c r="E19">
        <v>8</v>
      </c>
      <c r="H19">
        <v>10981041</v>
      </c>
      <c r="I19" s="38">
        <v>39234</v>
      </c>
      <c r="J19">
        <v>2</v>
      </c>
      <c r="K19">
        <v>4</v>
      </c>
      <c r="T19">
        <v>18</v>
      </c>
      <c r="U19">
        <v>0</v>
      </c>
      <c r="V19">
        <v>0</v>
      </c>
      <c r="W19" s="14">
        <v>0</v>
      </c>
      <c r="X19" s="14">
        <f t="shared" si="3"/>
        <v>0</v>
      </c>
      <c r="Y19" s="18">
        <v>0</v>
      </c>
      <c r="AB19" s="4">
        <v>4</v>
      </c>
      <c r="AC19" s="5">
        <v>1</v>
      </c>
      <c r="AD19" s="5">
        <v>1</v>
      </c>
      <c r="AE19" s="13">
        <f t="shared" si="5"/>
        <v>0.5</v>
      </c>
    </row>
    <row r="20" spans="1:31" x14ac:dyDescent="0.25">
      <c r="A20">
        <v>11272890</v>
      </c>
      <c r="B20">
        <v>34</v>
      </c>
      <c r="C20" t="s">
        <v>6</v>
      </c>
      <c r="D20">
        <v>3</v>
      </c>
      <c r="E20">
        <v>7</v>
      </c>
      <c r="F20">
        <v>5</v>
      </c>
      <c r="H20">
        <v>10989482</v>
      </c>
      <c r="I20" s="38">
        <v>37135</v>
      </c>
      <c r="J20">
        <v>2</v>
      </c>
      <c r="K20">
        <v>4</v>
      </c>
      <c r="T20">
        <v>19</v>
      </c>
      <c r="U20">
        <v>0</v>
      </c>
      <c r="V20">
        <v>0</v>
      </c>
      <c r="W20" s="14">
        <v>0</v>
      </c>
      <c r="X20" s="14">
        <f t="shared" si="3"/>
        <v>0</v>
      </c>
      <c r="Y20" s="18">
        <v>0</v>
      </c>
      <c r="AB20" s="4">
        <v>5</v>
      </c>
      <c r="AC20" s="5">
        <v>2</v>
      </c>
      <c r="AD20" s="5">
        <v>2</v>
      </c>
      <c r="AE20" s="13">
        <f t="shared" si="5"/>
        <v>0.5</v>
      </c>
    </row>
    <row r="21" spans="1:31" x14ac:dyDescent="0.25">
      <c r="A21">
        <v>11261909</v>
      </c>
      <c r="B21">
        <v>41</v>
      </c>
      <c r="C21" t="s">
        <v>4</v>
      </c>
      <c r="E21">
        <v>5</v>
      </c>
      <c r="F21">
        <v>2</v>
      </c>
      <c r="H21">
        <v>11016099</v>
      </c>
      <c r="I21" s="38">
        <v>39189</v>
      </c>
      <c r="J21">
        <v>1</v>
      </c>
      <c r="K21">
        <v>2</v>
      </c>
      <c r="T21">
        <v>20</v>
      </c>
      <c r="U21">
        <v>0</v>
      </c>
      <c r="V21">
        <v>0</v>
      </c>
      <c r="W21" s="14">
        <v>0</v>
      </c>
      <c r="X21" s="14">
        <f t="shared" si="3"/>
        <v>0</v>
      </c>
      <c r="Y21" s="18">
        <v>0</v>
      </c>
      <c r="AB21" s="4">
        <v>6</v>
      </c>
      <c r="AC21" s="5"/>
      <c r="AD21" s="5">
        <v>2</v>
      </c>
      <c r="AE21" s="13">
        <f t="shared" si="5"/>
        <v>0</v>
      </c>
    </row>
    <row r="22" spans="1:31" x14ac:dyDescent="0.25">
      <c r="A22">
        <v>11245468</v>
      </c>
      <c r="B22">
        <v>15</v>
      </c>
      <c r="C22" t="s">
        <v>4</v>
      </c>
      <c r="D22">
        <v>7</v>
      </c>
      <c r="E22">
        <v>9</v>
      </c>
      <c r="F22">
        <v>2</v>
      </c>
      <c r="H22">
        <v>11099860</v>
      </c>
      <c r="I22" s="38">
        <v>37046</v>
      </c>
      <c r="J22">
        <v>1</v>
      </c>
      <c r="K22">
        <v>2</v>
      </c>
      <c r="AA22" s="4">
        <v>7</v>
      </c>
      <c r="AB22" s="4">
        <v>3</v>
      </c>
      <c r="AC22" s="5"/>
      <c r="AD22" s="5">
        <v>2</v>
      </c>
      <c r="AE22" s="13">
        <f t="shared" si="5"/>
        <v>0</v>
      </c>
    </row>
    <row r="23" spans="1:31" x14ac:dyDescent="0.25">
      <c r="A23">
        <v>11212788</v>
      </c>
      <c r="B23">
        <v>41</v>
      </c>
      <c r="C23" t="s">
        <v>4</v>
      </c>
      <c r="F23">
        <v>4</v>
      </c>
      <c r="H23">
        <v>11101596</v>
      </c>
      <c r="I23" s="38">
        <v>42505</v>
      </c>
      <c r="J23">
        <v>3</v>
      </c>
      <c r="K23">
        <v>6</v>
      </c>
      <c r="AB23" s="4" t="s">
        <v>113</v>
      </c>
      <c r="AC23" s="5">
        <v>1</v>
      </c>
      <c r="AD23" s="5"/>
      <c r="AE23" s="13">
        <f t="shared" si="5"/>
        <v>1</v>
      </c>
    </row>
    <row r="24" spans="1:31" x14ac:dyDescent="0.25">
      <c r="A24">
        <v>11250649</v>
      </c>
      <c r="B24">
        <v>78</v>
      </c>
      <c r="C24" t="s">
        <v>6</v>
      </c>
      <c r="D24">
        <v>3</v>
      </c>
      <c r="E24">
        <v>4</v>
      </c>
      <c r="F24">
        <v>2</v>
      </c>
      <c r="H24">
        <v>11102675</v>
      </c>
      <c r="I24" s="38">
        <v>39669</v>
      </c>
      <c r="J24">
        <v>2</v>
      </c>
      <c r="K24">
        <v>4</v>
      </c>
      <c r="Y24">
        <f>X1*Y1/4.4576</f>
        <v>1.6847006053320179E-2</v>
      </c>
      <c r="AA24" s="4">
        <v>8</v>
      </c>
      <c r="AB24" s="4">
        <v>2</v>
      </c>
      <c r="AC24" s="5"/>
      <c r="AD24" s="5">
        <v>2</v>
      </c>
      <c r="AE24" s="13">
        <f t="shared" si="5"/>
        <v>0</v>
      </c>
    </row>
    <row r="25" spans="1:31" x14ac:dyDescent="0.25">
      <c r="A25">
        <v>11205088</v>
      </c>
      <c r="B25">
        <v>75</v>
      </c>
      <c r="C25" t="s">
        <v>6</v>
      </c>
      <c r="F25">
        <v>4</v>
      </c>
      <c r="H25">
        <v>11102690</v>
      </c>
      <c r="I25" s="38">
        <v>31786</v>
      </c>
      <c r="J25">
        <v>1</v>
      </c>
      <c r="K25">
        <v>2</v>
      </c>
      <c r="T25">
        <f>0.024*26</f>
        <v>0.624</v>
      </c>
      <c r="W25">
        <f>0.025*26</f>
        <v>0.65</v>
      </c>
      <c r="AB25" s="4">
        <v>5</v>
      </c>
      <c r="AC25" s="5"/>
      <c r="AD25" s="5">
        <v>1</v>
      </c>
      <c r="AE25" s="13">
        <f t="shared" si="5"/>
        <v>0</v>
      </c>
    </row>
    <row r="26" spans="1:31" x14ac:dyDescent="0.25">
      <c r="A26">
        <v>11210678</v>
      </c>
      <c r="B26">
        <v>40</v>
      </c>
      <c r="C26" t="s">
        <v>4</v>
      </c>
      <c r="F26">
        <v>2</v>
      </c>
      <c r="H26">
        <v>11102806</v>
      </c>
      <c r="I26" s="38">
        <v>39234</v>
      </c>
      <c r="J26">
        <v>2</v>
      </c>
      <c r="K26">
        <v>4</v>
      </c>
      <c r="Y26">
        <f>Y24*26</f>
        <v>0.43802215738632466</v>
      </c>
      <c r="AB26" s="4">
        <v>8</v>
      </c>
      <c r="AC26" s="5">
        <v>1</v>
      </c>
      <c r="AD26" s="5"/>
      <c r="AE26" s="13">
        <f t="shared" si="5"/>
        <v>1</v>
      </c>
    </row>
    <row r="27" spans="1:31" x14ac:dyDescent="0.25">
      <c r="A27">
        <v>11265025</v>
      </c>
      <c r="B27">
        <v>35</v>
      </c>
      <c r="C27" t="s">
        <v>4</v>
      </c>
      <c r="D27">
        <v>5</v>
      </c>
      <c r="E27">
        <v>15</v>
      </c>
      <c r="H27">
        <v>11102939</v>
      </c>
      <c r="I27" s="38">
        <v>31786</v>
      </c>
      <c r="J27">
        <v>1</v>
      </c>
      <c r="K27">
        <v>2</v>
      </c>
      <c r="T27">
        <f>0.03*26</f>
        <v>0.78</v>
      </c>
      <c r="AB27" s="4">
        <v>10</v>
      </c>
      <c r="AC27" s="5"/>
      <c r="AD27" s="5">
        <v>1</v>
      </c>
      <c r="AE27" s="13">
        <f t="shared" si="5"/>
        <v>0</v>
      </c>
    </row>
    <row r="28" spans="1:31" x14ac:dyDescent="0.25">
      <c r="A28">
        <v>616262998</v>
      </c>
      <c r="B28">
        <v>3</v>
      </c>
      <c r="C28" t="s">
        <v>6</v>
      </c>
      <c r="D28">
        <v>2</v>
      </c>
      <c r="E28">
        <v>6</v>
      </c>
      <c r="F28">
        <v>4</v>
      </c>
      <c r="H28">
        <v>11102966</v>
      </c>
      <c r="I28" s="38">
        <v>29867</v>
      </c>
      <c r="J28">
        <v>2</v>
      </c>
      <c r="K28">
        <v>4</v>
      </c>
      <c r="AB28" s="4">
        <v>19</v>
      </c>
      <c r="AC28" s="5"/>
      <c r="AD28" s="5">
        <v>1</v>
      </c>
      <c r="AE28" s="13">
        <f t="shared" si="5"/>
        <v>0</v>
      </c>
    </row>
    <row r="29" spans="1:31" x14ac:dyDescent="0.25">
      <c r="A29">
        <v>616263007</v>
      </c>
      <c r="B29">
        <v>40</v>
      </c>
      <c r="C29" t="s">
        <v>6</v>
      </c>
      <c r="D29">
        <v>5</v>
      </c>
      <c r="E29">
        <v>0</v>
      </c>
      <c r="F29">
        <v>3</v>
      </c>
      <c r="H29">
        <v>11103691</v>
      </c>
      <c r="I29" s="38">
        <v>44559</v>
      </c>
      <c r="J29">
        <v>3</v>
      </c>
      <c r="K29">
        <v>6</v>
      </c>
      <c r="AA29" s="4">
        <v>9</v>
      </c>
      <c r="AB29" s="4">
        <v>6</v>
      </c>
      <c r="AC29" s="5"/>
      <c r="AD29" s="5">
        <v>1</v>
      </c>
      <c r="AE29" s="13">
        <f t="shared" si="5"/>
        <v>0</v>
      </c>
    </row>
    <row r="30" spans="1:31" x14ac:dyDescent="0.25">
      <c r="A30">
        <v>620536564</v>
      </c>
      <c r="B30">
        <v>24</v>
      </c>
      <c r="C30" t="s">
        <v>4</v>
      </c>
      <c r="D30">
        <v>6</v>
      </c>
      <c r="E30">
        <v>0</v>
      </c>
      <c r="F30">
        <v>4</v>
      </c>
      <c r="H30">
        <v>11104235</v>
      </c>
      <c r="I30" s="38">
        <v>37046</v>
      </c>
      <c r="J30">
        <v>1</v>
      </c>
      <c r="K30">
        <v>2</v>
      </c>
      <c r="AB30" s="4">
        <v>7</v>
      </c>
      <c r="AC30" s="5">
        <v>1</v>
      </c>
      <c r="AD30" s="5"/>
      <c r="AE30" s="13">
        <f t="shared" si="5"/>
        <v>1</v>
      </c>
    </row>
    <row r="31" spans="1:31" x14ac:dyDescent="0.25">
      <c r="A31">
        <v>11258099</v>
      </c>
      <c r="B31">
        <v>37</v>
      </c>
      <c r="C31" t="s">
        <v>6</v>
      </c>
      <c r="D31">
        <v>3</v>
      </c>
      <c r="E31">
        <v>6</v>
      </c>
      <c r="F31">
        <v>5</v>
      </c>
      <c r="H31">
        <v>11104522</v>
      </c>
      <c r="I31" s="38">
        <v>39189</v>
      </c>
      <c r="J31">
        <v>1</v>
      </c>
      <c r="K31">
        <v>2</v>
      </c>
      <c r="AB31" s="4">
        <v>11</v>
      </c>
      <c r="AC31" s="5"/>
      <c r="AD31" s="5">
        <v>2</v>
      </c>
      <c r="AE31" s="13">
        <f t="shared" si="5"/>
        <v>0</v>
      </c>
    </row>
    <row r="32" spans="1:31" x14ac:dyDescent="0.25">
      <c r="A32">
        <v>11260838</v>
      </c>
      <c r="B32">
        <v>64</v>
      </c>
      <c r="C32" t="s">
        <v>6</v>
      </c>
      <c r="D32">
        <v>6</v>
      </c>
      <c r="E32">
        <v>6</v>
      </c>
      <c r="F32">
        <v>4</v>
      </c>
      <c r="H32">
        <v>11104647</v>
      </c>
      <c r="I32" s="38">
        <v>29867</v>
      </c>
      <c r="J32">
        <v>1</v>
      </c>
      <c r="K32">
        <v>2</v>
      </c>
      <c r="AB32" s="4">
        <v>24</v>
      </c>
      <c r="AC32" s="5">
        <v>1</v>
      </c>
      <c r="AD32" s="5"/>
      <c r="AE32" s="13">
        <f t="shared" si="5"/>
        <v>1</v>
      </c>
    </row>
    <row r="33" spans="1:31" x14ac:dyDescent="0.25">
      <c r="A33">
        <v>11266551</v>
      </c>
      <c r="B33">
        <v>5</v>
      </c>
      <c r="C33" t="s">
        <v>6</v>
      </c>
      <c r="D33">
        <v>6</v>
      </c>
      <c r="E33">
        <v>6</v>
      </c>
      <c r="F33">
        <v>4</v>
      </c>
      <c r="H33">
        <v>11105395</v>
      </c>
      <c r="I33" s="38">
        <v>37180</v>
      </c>
      <c r="J33">
        <v>2</v>
      </c>
      <c r="K33">
        <v>4</v>
      </c>
      <c r="AA33" s="4">
        <v>11</v>
      </c>
      <c r="AB33" s="4">
        <v>2</v>
      </c>
      <c r="AC33" s="5">
        <v>1</v>
      </c>
      <c r="AD33" s="5">
        <v>2</v>
      </c>
      <c r="AE33" s="13">
        <f t="shared" si="5"/>
        <v>0.33333333333333331</v>
      </c>
    </row>
    <row r="34" spans="1:31" x14ac:dyDescent="0.25">
      <c r="A34">
        <v>11270741</v>
      </c>
      <c r="B34">
        <v>60</v>
      </c>
      <c r="C34" t="s">
        <v>6</v>
      </c>
      <c r="F34">
        <v>2</v>
      </c>
      <c r="H34">
        <v>11105468</v>
      </c>
      <c r="I34" s="38">
        <v>37200</v>
      </c>
      <c r="J34">
        <v>2</v>
      </c>
      <c r="K34">
        <v>4</v>
      </c>
      <c r="AB34" s="4">
        <v>6</v>
      </c>
      <c r="AC34" s="5">
        <v>1</v>
      </c>
      <c r="AD34" s="5"/>
      <c r="AE34" s="13">
        <f t="shared" si="5"/>
        <v>1</v>
      </c>
    </row>
    <row r="35" spans="1:31" x14ac:dyDescent="0.25">
      <c r="A35">
        <v>11271350</v>
      </c>
      <c r="B35">
        <v>66</v>
      </c>
      <c r="C35" t="s">
        <v>6</v>
      </c>
      <c r="D35">
        <v>12</v>
      </c>
      <c r="E35">
        <v>5</v>
      </c>
      <c r="F35">
        <v>2</v>
      </c>
      <c r="H35">
        <v>11105852</v>
      </c>
      <c r="I35" s="38">
        <v>37046</v>
      </c>
      <c r="J35">
        <v>1</v>
      </c>
      <c r="K35">
        <v>2</v>
      </c>
      <c r="AB35" s="4">
        <v>11</v>
      </c>
      <c r="AC35" s="5">
        <v>4</v>
      </c>
      <c r="AD35" s="5"/>
      <c r="AE35" s="13">
        <f t="shared" si="5"/>
        <v>1</v>
      </c>
    </row>
    <row r="36" spans="1:31" x14ac:dyDescent="0.25">
      <c r="A36">
        <v>11272431</v>
      </c>
      <c r="B36">
        <v>24</v>
      </c>
      <c r="C36" t="s">
        <v>4</v>
      </c>
      <c r="D36">
        <v>5</v>
      </c>
      <c r="E36">
        <v>6</v>
      </c>
      <c r="F36">
        <v>4</v>
      </c>
      <c r="H36">
        <v>11105903</v>
      </c>
      <c r="I36" s="38">
        <v>44559</v>
      </c>
      <c r="J36">
        <v>3</v>
      </c>
      <c r="K36">
        <v>6</v>
      </c>
      <c r="AA36" s="4">
        <v>12</v>
      </c>
      <c r="AB36" s="4">
        <v>5</v>
      </c>
      <c r="AC36" s="5">
        <v>1</v>
      </c>
      <c r="AD36" s="5">
        <v>1</v>
      </c>
      <c r="AE36" s="13">
        <f t="shared" si="5"/>
        <v>0.5</v>
      </c>
    </row>
    <row r="37" spans="1:31" x14ac:dyDescent="0.25">
      <c r="A37">
        <v>11275079</v>
      </c>
      <c r="B37">
        <v>36</v>
      </c>
      <c r="C37" t="s">
        <v>6</v>
      </c>
      <c r="D37">
        <v>5</v>
      </c>
      <c r="E37">
        <v>6</v>
      </c>
      <c r="F37">
        <v>3</v>
      </c>
      <c r="H37">
        <v>11106043</v>
      </c>
      <c r="I37" s="38">
        <v>42505</v>
      </c>
      <c r="J37">
        <v>2</v>
      </c>
      <c r="K37">
        <v>4</v>
      </c>
      <c r="AB37" s="4" t="s">
        <v>113</v>
      </c>
      <c r="AC37" s="5"/>
      <c r="AD37" s="5">
        <v>1</v>
      </c>
      <c r="AE37" s="13">
        <f t="shared" si="5"/>
        <v>0</v>
      </c>
    </row>
    <row r="38" spans="1:31" x14ac:dyDescent="0.25">
      <c r="A38">
        <v>619077985</v>
      </c>
      <c r="B38">
        <v>84</v>
      </c>
      <c r="C38" t="s">
        <v>4</v>
      </c>
      <c r="F38">
        <v>6</v>
      </c>
      <c r="H38">
        <v>11106108</v>
      </c>
      <c r="I38" s="38">
        <v>39669</v>
      </c>
      <c r="J38">
        <v>1</v>
      </c>
      <c r="K38">
        <v>2</v>
      </c>
      <c r="AA38" s="4">
        <v>13</v>
      </c>
      <c r="AB38" s="4">
        <v>5</v>
      </c>
      <c r="AC38" s="5"/>
      <c r="AD38" s="5">
        <v>1</v>
      </c>
      <c r="AE38" s="13">
        <f t="shared" si="5"/>
        <v>0</v>
      </c>
    </row>
    <row r="39" spans="1:31" x14ac:dyDescent="0.25">
      <c r="A39">
        <v>11278994</v>
      </c>
      <c r="B39">
        <v>75</v>
      </c>
      <c r="C39" t="s">
        <v>4</v>
      </c>
      <c r="D39">
        <v>11</v>
      </c>
      <c r="E39">
        <v>11</v>
      </c>
      <c r="F39">
        <v>2</v>
      </c>
      <c r="H39">
        <v>11106345</v>
      </c>
      <c r="I39" s="38">
        <v>44559</v>
      </c>
      <c r="J39">
        <v>3</v>
      </c>
      <c r="K39">
        <v>6</v>
      </c>
      <c r="AA39" s="4">
        <v>14</v>
      </c>
      <c r="AB39" s="4">
        <v>5</v>
      </c>
      <c r="AC39" s="5">
        <v>1</v>
      </c>
      <c r="AD39" s="5"/>
    </row>
    <row r="40" spans="1:31" x14ac:dyDescent="0.25">
      <c r="A40">
        <v>11218268</v>
      </c>
      <c r="B40">
        <v>20</v>
      </c>
      <c r="C40" t="s">
        <v>4</v>
      </c>
      <c r="E40">
        <v>7</v>
      </c>
      <c r="F40">
        <v>3</v>
      </c>
      <c r="H40">
        <v>11106408</v>
      </c>
      <c r="I40" s="38">
        <v>32355</v>
      </c>
      <c r="J40">
        <v>1</v>
      </c>
      <c r="K40">
        <v>2</v>
      </c>
      <c r="AA40" s="4">
        <v>15</v>
      </c>
      <c r="AB40" s="4">
        <v>2</v>
      </c>
      <c r="AC40" s="5">
        <v>2</v>
      </c>
      <c r="AD40" s="5">
        <v>1</v>
      </c>
    </row>
    <row r="41" spans="1:31" x14ac:dyDescent="0.25">
      <c r="A41">
        <v>619613231</v>
      </c>
      <c r="B41">
        <v>44</v>
      </c>
      <c r="C41" t="s">
        <v>6</v>
      </c>
      <c r="D41">
        <v>6</v>
      </c>
      <c r="E41">
        <v>4</v>
      </c>
      <c r="H41">
        <v>11107330</v>
      </c>
      <c r="I41" s="38">
        <v>37046</v>
      </c>
      <c r="J41">
        <v>1</v>
      </c>
      <c r="K41">
        <v>2</v>
      </c>
      <c r="AB41" s="4">
        <v>5</v>
      </c>
      <c r="AC41" s="5">
        <v>1</v>
      </c>
      <c r="AD41" s="5">
        <v>1</v>
      </c>
    </row>
    <row r="42" spans="1:31" x14ac:dyDescent="0.25">
      <c r="A42">
        <v>619613242</v>
      </c>
      <c r="B42">
        <v>76</v>
      </c>
      <c r="C42" t="s">
        <v>4</v>
      </c>
      <c r="D42">
        <v>6</v>
      </c>
      <c r="E42">
        <v>4</v>
      </c>
      <c r="H42">
        <v>11107513</v>
      </c>
      <c r="I42" s="38">
        <v>42371</v>
      </c>
      <c r="J42">
        <v>1</v>
      </c>
      <c r="K42">
        <v>2</v>
      </c>
      <c r="AB42" s="4">
        <v>8</v>
      </c>
      <c r="AC42" s="5"/>
      <c r="AD42" s="5">
        <v>1</v>
      </c>
    </row>
    <row r="43" spans="1:31" x14ac:dyDescent="0.25">
      <c r="A43">
        <v>11273497</v>
      </c>
      <c r="B43">
        <v>36</v>
      </c>
      <c r="C43" t="s">
        <v>4</v>
      </c>
      <c r="D43">
        <v>6</v>
      </c>
      <c r="E43">
        <v>11</v>
      </c>
      <c r="F43">
        <v>3</v>
      </c>
      <c r="H43">
        <v>11108124</v>
      </c>
      <c r="I43" s="38">
        <v>44513</v>
      </c>
      <c r="J43">
        <v>2</v>
      </c>
      <c r="K43">
        <v>4</v>
      </c>
      <c r="AB43" s="4">
        <v>9</v>
      </c>
      <c r="AC43" s="5">
        <v>2</v>
      </c>
      <c r="AD43" s="5"/>
    </row>
    <row r="44" spans="1:31" x14ac:dyDescent="0.25">
      <c r="A44">
        <v>620669566</v>
      </c>
      <c r="B44">
        <v>39</v>
      </c>
      <c r="C44" t="s">
        <v>6</v>
      </c>
      <c r="D44">
        <v>13</v>
      </c>
      <c r="F44">
        <v>3</v>
      </c>
      <c r="H44">
        <v>11108133</v>
      </c>
      <c r="I44" s="38">
        <v>37180</v>
      </c>
      <c r="J44">
        <v>2</v>
      </c>
      <c r="K44">
        <v>4</v>
      </c>
      <c r="AB44" s="4">
        <v>19</v>
      </c>
      <c r="AC44" s="5">
        <v>1</v>
      </c>
      <c r="AD44" s="5"/>
    </row>
    <row r="45" spans="1:31" x14ac:dyDescent="0.25">
      <c r="A45">
        <v>11264621</v>
      </c>
      <c r="B45">
        <v>92</v>
      </c>
      <c r="C45" t="s">
        <v>6</v>
      </c>
      <c r="D45">
        <v>3</v>
      </c>
      <c r="E45">
        <v>5</v>
      </c>
      <c r="F45">
        <v>4</v>
      </c>
      <c r="H45">
        <v>11108361</v>
      </c>
      <c r="I45" s="38">
        <v>39189</v>
      </c>
      <c r="J45">
        <v>1</v>
      </c>
      <c r="K45">
        <v>2</v>
      </c>
      <c r="AA45" s="4" t="s">
        <v>24</v>
      </c>
      <c r="AC45" s="5">
        <v>30</v>
      </c>
      <c r="AD45" s="5">
        <v>46</v>
      </c>
    </row>
    <row r="46" spans="1:31" x14ac:dyDescent="0.25">
      <c r="A46">
        <v>11255561</v>
      </c>
      <c r="B46">
        <v>8</v>
      </c>
      <c r="C46" t="s">
        <v>6</v>
      </c>
      <c r="F46">
        <v>6</v>
      </c>
      <c r="H46">
        <v>11108382</v>
      </c>
      <c r="I46" s="38">
        <v>37615</v>
      </c>
      <c r="J46">
        <v>2</v>
      </c>
      <c r="K46">
        <v>4</v>
      </c>
    </row>
    <row r="47" spans="1:31" x14ac:dyDescent="0.25">
      <c r="A47">
        <v>11278019</v>
      </c>
      <c r="B47">
        <v>74</v>
      </c>
      <c r="C47" t="s">
        <v>4</v>
      </c>
      <c r="F47">
        <v>2</v>
      </c>
      <c r="H47">
        <v>11108723</v>
      </c>
      <c r="I47" s="38">
        <v>39234</v>
      </c>
      <c r="J47">
        <v>2</v>
      </c>
      <c r="K47">
        <v>4</v>
      </c>
    </row>
    <row r="48" spans="1:31" x14ac:dyDescent="0.25">
      <c r="A48">
        <v>11278263</v>
      </c>
      <c r="B48">
        <v>39</v>
      </c>
      <c r="C48" t="s">
        <v>6</v>
      </c>
      <c r="D48">
        <v>5</v>
      </c>
      <c r="E48">
        <v>6</v>
      </c>
      <c r="F48">
        <v>3</v>
      </c>
      <c r="H48">
        <v>11108828</v>
      </c>
      <c r="I48" s="38">
        <v>31921</v>
      </c>
      <c r="J48">
        <v>1</v>
      </c>
      <c r="K48">
        <v>2</v>
      </c>
    </row>
    <row r="49" spans="1:11" x14ac:dyDescent="0.25">
      <c r="A49">
        <v>11278263</v>
      </c>
      <c r="B49">
        <v>41</v>
      </c>
      <c r="C49" t="s">
        <v>6</v>
      </c>
      <c r="D49">
        <v>4</v>
      </c>
      <c r="E49">
        <v>6</v>
      </c>
      <c r="F49">
        <v>3</v>
      </c>
      <c r="H49">
        <v>11109089</v>
      </c>
      <c r="I49" s="38">
        <v>30301</v>
      </c>
      <c r="J49">
        <v>2</v>
      </c>
      <c r="K49">
        <v>4</v>
      </c>
    </row>
    <row r="50" spans="1:11" x14ac:dyDescent="0.25">
      <c r="A50">
        <v>11277183</v>
      </c>
      <c r="B50">
        <v>71</v>
      </c>
      <c r="C50" t="s">
        <v>4</v>
      </c>
      <c r="D50">
        <v>2</v>
      </c>
      <c r="E50">
        <v>15</v>
      </c>
      <c r="H50">
        <v>11109173</v>
      </c>
      <c r="I50" s="38">
        <v>39234</v>
      </c>
      <c r="J50">
        <v>1</v>
      </c>
      <c r="K50">
        <v>2</v>
      </c>
    </row>
    <row r="51" spans="1:11" x14ac:dyDescent="0.25">
      <c r="A51">
        <v>11249813</v>
      </c>
      <c r="B51">
        <v>66</v>
      </c>
      <c r="C51" t="s">
        <v>6</v>
      </c>
      <c r="F51">
        <v>4</v>
      </c>
      <c r="H51">
        <v>11109179</v>
      </c>
      <c r="I51" s="38">
        <v>29732</v>
      </c>
      <c r="J51">
        <v>1</v>
      </c>
      <c r="K51">
        <v>2</v>
      </c>
    </row>
    <row r="52" spans="1:11" x14ac:dyDescent="0.25">
      <c r="A52">
        <v>11249816</v>
      </c>
      <c r="B52">
        <v>110</v>
      </c>
      <c r="C52" t="s">
        <v>6</v>
      </c>
      <c r="F52">
        <v>6</v>
      </c>
      <c r="H52">
        <v>11109249</v>
      </c>
      <c r="I52" s="38">
        <v>39100</v>
      </c>
      <c r="J52">
        <v>1</v>
      </c>
      <c r="K52">
        <v>2</v>
      </c>
    </row>
    <row r="53" spans="1:11" x14ac:dyDescent="0.25">
      <c r="A53">
        <v>620343467</v>
      </c>
      <c r="B53">
        <v>61</v>
      </c>
      <c r="C53" t="s">
        <v>4</v>
      </c>
      <c r="D53">
        <v>4</v>
      </c>
      <c r="E53">
        <v>6</v>
      </c>
      <c r="F53">
        <v>3</v>
      </c>
      <c r="H53">
        <v>11133090</v>
      </c>
      <c r="I53" s="38">
        <v>32355</v>
      </c>
      <c r="J53">
        <v>1</v>
      </c>
      <c r="K53">
        <v>2</v>
      </c>
    </row>
    <row r="54" spans="1:11" x14ac:dyDescent="0.25">
      <c r="A54">
        <v>620609397</v>
      </c>
      <c r="B54">
        <v>29</v>
      </c>
      <c r="C54" t="s">
        <v>6</v>
      </c>
      <c r="F54">
        <v>2</v>
      </c>
      <c r="H54">
        <v>11140301</v>
      </c>
      <c r="I54" s="38">
        <v>37135</v>
      </c>
      <c r="J54">
        <v>1</v>
      </c>
      <c r="K54">
        <v>2</v>
      </c>
    </row>
    <row r="55" spans="1:11" x14ac:dyDescent="0.25">
      <c r="A55">
        <v>616248836</v>
      </c>
      <c r="B55">
        <v>78</v>
      </c>
      <c r="C55" t="s">
        <v>6</v>
      </c>
      <c r="F55">
        <v>6</v>
      </c>
      <c r="H55">
        <v>11155852</v>
      </c>
      <c r="I55" s="38">
        <v>30301</v>
      </c>
      <c r="J55">
        <v>1</v>
      </c>
      <c r="K55">
        <v>2</v>
      </c>
    </row>
    <row r="56" spans="1:11" x14ac:dyDescent="0.25">
      <c r="A56">
        <v>11277386</v>
      </c>
      <c r="B56">
        <v>41</v>
      </c>
      <c r="C56" t="s">
        <v>4</v>
      </c>
      <c r="D56">
        <v>9</v>
      </c>
      <c r="E56">
        <v>15</v>
      </c>
      <c r="H56">
        <v>11156429</v>
      </c>
      <c r="I56" s="38">
        <v>31921</v>
      </c>
      <c r="J56">
        <v>2</v>
      </c>
      <c r="K56">
        <v>4</v>
      </c>
    </row>
    <row r="57" spans="1:11" x14ac:dyDescent="0.25">
      <c r="A57">
        <v>11249992</v>
      </c>
      <c r="B57">
        <v>15</v>
      </c>
      <c r="C57" t="s">
        <v>6</v>
      </c>
      <c r="F57">
        <v>8</v>
      </c>
      <c r="H57">
        <v>11156431</v>
      </c>
      <c r="I57" s="38">
        <v>39100</v>
      </c>
      <c r="J57">
        <v>2</v>
      </c>
      <c r="K57">
        <v>2</v>
      </c>
    </row>
    <row r="58" spans="1:11" x14ac:dyDescent="0.25">
      <c r="A58">
        <v>11238650</v>
      </c>
      <c r="B58">
        <v>49</v>
      </c>
      <c r="C58" t="s">
        <v>6</v>
      </c>
      <c r="D58">
        <v>5</v>
      </c>
      <c r="E58">
        <v>13</v>
      </c>
      <c r="F58">
        <v>2</v>
      </c>
      <c r="H58">
        <v>11156446</v>
      </c>
      <c r="I58" s="38">
        <v>44559</v>
      </c>
      <c r="J58">
        <v>4</v>
      </c>
      <c r="K58">
        <v>4</v>
      </c>
    </row>
    <row r="59" spans="1:11" x14ac:dyDescent="0.25">
      <c r="A59">
        <v>617269834</v>
      </c>
      <c r="B59">
        <v>20</v>
      </c>
      <c r="C59" t="s">
        <v>4</v>
      </c>
      <c r="F59">
        <v>2</v>
      </c>
      <c r="H59">
        <v>11156448</v>
      </c>
      <c r="I59" s="38">
        <v>39234</v>
      </c>
      <c r="J59">
        <v>4</v>
      </c>
      <c r="K59">
        <v>4</v>
      </c>
    </row>
    <row r="60" spans="1:11" x14ac:dyDescent="0.25">
      <c r="A60">
        <v>11251768</v>
      </c>
      <c r="B60">
        <v>84</v>
      </c>
      <c r="C60" t="s">
        <v>6</v>
      </c>
      <c r="F60">
        <v>6</v>
      </c>
      <c r="H60">
        <v>11163538</v>
      </c>
      <c r="I60" s="38">
        <v>37615</v>
      </c>
      <c r="J60">
        <v>1</v>
      </c>
      <c r="K60">
        <v>2</v>
      </c>
    </row>
    <row r="61" spans="1:11" x14ac:dyDescent="0.25">
      <c r="A61">
        <v>617268152</v>
      </c>
      <c r="B61">
        <v>4</v>
      </c>
      <c r="C61" t="s">
        <v>6</v>
      </c>
      <c r="F61">
        <v>6</v>
      </c>
      <c r="H61">
        <v>11163669</v>
      </c>
      <c r="I61" s="38">
        <v>37615</v>
      </c>
      <c r="J61">
        <v>1</v>
      </c>
      <c r="K61">
        <v>2</v>
      </c>
    </row>
    <row r="62" spans="1:11" x14ac:dyDescent="0.25">
      <c r="A62">
        <v>10981041</v>
      </c>
      <c r="B62">
        <v>58</v>
      </c>
      <c r="C62" t="s">
        <v>6</v>
      </c>
      <c r="F62">
        <v>4</v>
      </c>
      <c r="H62">
        <v>11164248</v>
      </c>
      <c r="I62" s="38">
        <v>29732</v>
      </c>
      <c r="J62">
        <v>1</v>
      </c>
      <c r="K62">
        <v>2</v>
      </c>
    </row>
    <row r="63" spans="1:11" x14ac:dyDescent="0.25">
      <c r="A63">
        <v>10765935</v>
      </c>
      <c r="B63">
        <v>81</v>
      </c>
      <c r="C63" t="s">
        <v>6</v>
      </c>
      <c r="F63">
        <v>4</v>
      </c>
      <c r="H63">
        <v>11180598</v>
      </c>
      <c r="I63" s="38">
        <v>42505</v>
      </c>
      <c r="J63">
        <v>2</v>
      </c>
      <c r="K63">
        <v>4</v>
      </c>
    </row>
    <row r="64" spans="1:11" x14ac:dyDescent="0.25">
      <c r="A64">
        <v>11213347</v>
      </c>
      <c r="B64">
        <v>28</v>
      </c>
      <c r="C64" t="s">
        <v>6</v>
      </c>
      <c r="F64">
        <v>4</v>
      </c>
      <c r="H64">
        <v>11180665</v>
      </c>
      <c r="I64" s="38">
        <v>44559</v>
      </c>
      <c r="J64">
        <v>3</v>
      </c>
      <c r="K64">
        <v>6</v>
      </c>
    </row>
    <row r="65" spans="1:11" x14ac:dyDescent="0.25">
      <c r="A65">
        <v>10980965</v>
      </c>
      <c r="B65">
        <v>9</v>
      </c>
      <c r="C65" t="s">
        <v>6</v>
      </c>
      <c r="F65">
        <v>4</v>
      </c>
      <c r="H65">
        <v>11180791</v>
      </c>
      <c r="I65" s="38">
        <v>39669</v>
      </c>
      <c r="J65">
        <v>1</v>
      </c>
      <c r="K65">
        <v>2</v>
      </c>
    </row>
    <row r="66" spans="1:11" x14ac:dyDescent="0.25">
      <c r="A66">
        <v>10980965</v>
      </c>
      <c r="B66">
        <v>65</v>
      </c>
      <c r="C66" t="s">
        <v>6</v>
      </c>
      <c r="F66">
        <v>4</v>
      </c>
      <c r="H66">
        <v>11182379</v>
      </c>
      <c r="I66" s="38">
        <v>39100</v>
      </c>
      <c r="J66">
        <v>1</v>
      </c>
      <c r="K66">
        <v>2</v>
      </c>
    </row>
    <row r="67" spans="1:11" x14ac:dyDescent="0.25">
      <c r="A67">
        <v>11210706</v>
      </c>
      <c r="B67">
        <v>14</v>
      </c>
      <c r="C67" t="s">
        <v>6</v>
      </c>
      <c r="H67">
        <v>11182468</v>
      </c>
      <c r="I67" s="38">
        <v>37046</v>
      </c>
      <c r="J67">
        <v>2</v>
      </c>
      <c r="K67">
        <v>4</v>
      </c>
    </row>
    <row r="68" spans="1:11" x14ac:dyDescent="0.25">
      <c r="A68">
        <v>11211347</v>
      </c>
      <c r="B68">
        <v>24</v>
      </c>
      <c r="C68" t="s">
        <v>6</v>
      </c>
      <c r="F68">
        <v>4</v>
      </c>
      <c r="H68">
        <v>11183291</v>
      </c>
      <c r="I68" s="38">
        <v>37615</v>
      </c>
      <c r="J68">
        <v>1</v>
      </c>
      <c r="K68">
        <v>2</v>
      </c>
    </row>
    <row r="69" spans="1:11" x14ac:dyDescent="0.25">
      <c r="A69">
        <v>11216556</v>
      </c>
      <c r="B69">
        <v>20</v>
      </c>
      <c r="C69" t="s">
        <v>6</v>
      </c>
      <c r="F69">
        <v>2</v>
      </c>
      <c r="H69">
        <v>11187032</v>
      </c>
      <c r="I69" s="38">
        <v>31786</v>
      </c>
      <c r="J69">
        <v>2</v>
      </c>
      <c r="K69">
        <v>4</v>
      </c>
    </row>
    <row r="70" spans="1:11" x14ac:dyDescent="0.25">
      <c r="A70">
        <v>620757438</v>
      </c>
      <c r="B70">
        <v>34</v>
      </c>
      <c r="C70" t="s">
        <v>6</v>
      </c>
      <c r="D70">
        <v>8</v>
      </c>
      <c r="E70">
        <v>15</v>
      </c>
      <c r="F70">
        <v>3</v>
      </c>
      <c r="H70">
        <v>11187037</v>
      </c>
      <c r="I70" s="38">
        <v>39100</v>
      </c>
      <c r="J70">
        <v>1</v>
      </c>
      <c r="K70">
        <v>2</v>
      </c>
    </row>
    <row r="71" spans="1:11" x14ac:dyDescent="0.25">
      <c r="A71">
        <v>11265227</v>
      </c>
      <c r="B71">
        <v>32</v>
      </c>
      <c r="C71" t="s">
        <v>6</v>
      </c>
      <c r="D71">
        <v>5</v>
      </c>
      <c r="E71">
        <v>8</v>
      </c>
      <c r="H71">
        <v>11187519</v>
      </c>
      <c r="I71" s="38">
        <v>44425</v>
      </c>
      <c r="J71">
        <v>4</v>
      </c>
      <c r="K71">
        <v>4</v>
      </c>
    </row>
    <row r="72" spans="1:11" x14ac:dyDescent="0.25">
      <c r="A72">
        <v>11266065</v>
      </c>
      <c r="B72">
        <v>19</v>
      </c>
      <c r="C72" t="s">
        <v>4</v>
      </c>
      <c r="D72">
        <v>19</v>
      </c>
      <c r="E72">
        <v>15</v>
      </c>
      <c r="H72">
        <v>11187522</v>
      </c>
      <c r="I72" s="38">
        <v>19028</v>
      </c>
      <c r="J72">
        <v>4</v>
      </c>
      <c r="K72">
        <v>4</v>
      </c>
    </row>
    <row r="73" spans="1:11" x14ac:dyDescent="0.25">
      <c r="A73">
        <v>11266016</v>
      </c>
      <c r="B73">
        <v>83</v>
      </c>
      <c r="C73" t="s">
        <v>4</v>
      </c>
      <c r="D73">
        <v>2</v>
      </c>
      <c r="E73">
        <v>15</v>
      </c>
      <c r="H73">
        <v>11187527</v>
      </c>
      <c r="I73" s="38">
        <v>44559</v>
      </c>
      <c r="J73">
        <v>3</v>
      </c>
      <c r="K73">
        <v>3</v>
      </c>
    </row>
    <row r="74" spans="1:11" x14ac:dyDescent="0.25">
      <c r="A74">
        <v>11266254</v>
      </c>
      <c r="B74">
        <v>11</v>
      </c>
      <c r="C74" t="s">
        <v>6</v>
      </c>
      <c r="D74">
        <v>2</v>
      </c>
      <c r="E74">
        <v>8</v>
      </c>
      <c r="H74">
        <v>11187562</v>
      </c>
      <c r="I74" s="38">
        <v>37246</v>
      </c>
      <c r="J74">
        <v>6</v>
      </c>
      <c r="K74">
        <v>6</v>
      </c>
    </row>
    <row r="75" spans="1:11" x14ac:dyDescent="0.25">
      <c r="A75">
        <v>11268997</v>
      </c>
      <c r="B75">
        <v>28</v>
      </c>
      <c r="C75" t="s">
        <v>6</v>
      </c>
      <c r="D75">
        <v>19</v>
      </c>
      <c r="E75">
        <v>8</v>
      </c>
      <c r="H75">
        <v>11187564</v>
      </c>
      <c r="I75" s="38">
        <v>39100</v>
      </c>
      <c r="J75">
        <v>1</v>
      </c>
      <c r="K75">
        <v>2</v>
      </c>
    </row>
    <row r="76" spans="1:11" x14ac:dyDescent="0.25">
      <c r="A76">
        <v>11268889</v>
      </c>
      <c r="B76">
        <v>41</v>
      </c>
      <c r="C76" t="s">
        <v>6</v>
      </c>
      <c r="D76">
        <v>5</v>
      </c>
      <c r="E76">
        <v>15</v>
      </c>
      <c r="H76">
        <v>11187565</v>
      </c>
      <c r="I76" s="38">
        <v>44559</v>
      </c>
      <c r="J76">
        <v>4</v>
      </c>
      <c r="K76">
        <v>4</v>
      </c>
    </row>
    <row r="77" spans="1:11" x14ac:dyDescent="0.25">
      <c r="A77">
        <v>11278886</v>
      </c>
      <c r="B77">
        <v>2</v>
      </c>
      <c r="C77" t="s">
        <v>6</v>
      </c>
      <c r="H77">
        <v>11188013</v>
      </c>
      <c r="I77" s="38">
        <v>37615</v>
      </c>
      <c r="J77">
        <v>2</v>
      </c>
      <c r="K77">
        <v>4</v>
      </c>
    </row>
    <row r="78" spans="1:11" x14ac:dyDescent="0.25">
      <c r="A78">
        <v>11281977</v>
      </c>
      <c r="B78">
        <v>69</v>
      </c>
      <c r="C78" t="s">
        <v>6</v>
      </c>
      <c r="H78">
        <v>11188579</v>
      </c>
      <c r="I78" s="38">
        <v>31921</v>
      </c>
      <c r="J78">
        <v>1</v>
      </c>
      <c r="K78">
        <v>2</v>
      </c>
    </row>
    <row r="79" spans="1:11" x14ac:dyDescent="0.25">
      <c r="A79">
        <v>11282935</v>
      </c>
      <c r="B79">
        <v>71</v>
      </c>
      <c r="C79" t="s">
        <v>6</v>
      </c>
      <c r="D79">
        <v>3</v>
      </c>
      <c r="E79">
        <v>6</v>
      </c>
      <c r="H79">
        <v>11188600</v>
      </c>
      <c r="I79" s="38">
        <v>31666</v>
      </c>
      <c r="J79">
        <v>4</v>
      </c>
      <c r="K79">
        <v>4</v>
      </c>
    </row>
    <row r="80" spans="1:11" x14ac:dyDescent="0.25">
      <c r="A80">
        <v>11270099</v>
      </c>
      <c r="B80">
        <v>35</v>
      </c>
      <c r="C80" t="s">
        <v>4</v>
      </c>
      <c r="H80">
        <v>11189017</v>
      </c>
      <c r="I80" s="38">
        <v>37046</v>
      </c>
      <c r="J80">
        <v>1</v>
      </c>
      <c r="K80">
        <v>2</v>
      </c>
    </row>
    <row r="81" spans="1:11" x14ac:dyDescent="0.25">
      <c r="A81">
        <v>11268945</v>
      </c>
      <c r="B81">
        <v>30</v>
      </c>
      <c r="C81" t="s">
        <v>6</v>
      </c>
      <c r="F81">
        <v>4</v>
      </c>
      <c r="H81">
        <v>11189491</v>
      </c>
      <c r="I81" s="38">
        <v>44559</v>
      </c>
      <c r="J81">
        <v>2</v>
      </c>
      <c r="K81">
        <v>4</v>
      </c>
    </row>
    <row r="82" spans="1:11" x14ac:dyDescent="0.25">
      <c r="A82">
        <v>11272892</v>
      </c>
      <c r="B82">
        <v>68</v>
      </c>
      <c r="C82" t="s">
        <v>4</v>
      </c>
      <c r="D82">
        <v>2</v>
      </c>
      <c r="E82">
        <v>11</v>
      </c>
      <c r="F82">
        <v>3</v>
      </c>
      <c r="H82">
        <v>11189693</v>
      </c>
      <c r="I82" s="38">
        <v>29867</v>
      </c>
      <c r="J82">
        <v>2</v>
      </c>
      <c r="K82">
        <v>4</v>
      </c>
    </row>
    <row r="83" spans="1:11" x14ac:dyDescent="0.25">
      <c r="A83">
        <v>11277317</v>
      </c>
      <c r="B83">
        <v>28</v>
      </c>
      <c r="C83" t="s">
        <v>6</v>
      </c>
      <c r="F83">
        <v>4</v>
      </c>
      <c r="H83">
        <v>11190086</v>
      </c>
      <c r="I83" s="38">
        <v>44559</v>
      </c>
      <c r="J83">
        <v>2</v>
      </c>
      <c r="K83">
        <v>4</v>
      </c>
    </row>
    <row r="84" spans="1:11" x14ac:dyDescent="0.25">
      <c r="A84">
        <v>11277632</v>
      </c>
      <c r="B84">
        <v>49</v>
      </c>
      <c r="C84" t="s">
        <v>6</v>
      </c>
      <c r="D84">
        <v>6</v>
      </c>
      <c r="E84">
        <v>9</v>
      </c>
      <c r="F84">
        <v>2</v>
      </c>
      <c r="H84">
        <v>11190163</v>
      </c>
      <c r="I84" s="38">
        <v>29821</v>
      </c>
      <c r="J84">
        <v>1</v>
      </c>
      <c r="K84">
        <v>2</v>
      </c>
    </row>
    <row r="85" spans="1:11" x14ac:dyDescent="0.25">
      <c r="A85">
        <v>11277449</v>
      </c>
      <c r="B85">
        <v>25</v>
      </c>
      <c r="C85" t="s">
        <v>4</v>
      </c>
      <c r="H85">
        <v>11191673</v>
      </c>
      <c r="I85" s="38">
        <v>39100</v>
      </c>
      <c r="J85">
        <v>1</v>
      </c>
      <c r="K85">
        <v>2</v>
      </c>
    </row>
    <row r="86" spans="1:11" x14ac:dyDescent="0.25">
      <c r="A86">
        <v>11282938</v>
      </c>
      <c r="B86">
        <v>36</v>
      </c>
      <c r="C86" t="s">
        <v>6</v>
      </c>
      <c r="D86">
        <v>3</v>
      </c>
      <c r="E86">
        <v>6</v>
      </c>
      <c r="F86">
        <v>4</v>
      </c>
      <c r="H86">
        <v>11191678</v>
      </c>
      <c r="I86" s="38">
        <v>37112</v>
      </c>
      <c r="J86">
        <v>1</v>
      </c>
      <c r="K86">
        <v>2</v>
      </c>
    </row>
    <row r="87" spans="1:11" x14ac:dyDescent="0.25">
      <c r="A87">
        <v>11282944</v>
      </c>
      <c r="B87">
        <v>67</v>
      </c>
      <c r="C87" t="s">
        <v>6</v>
      </c>
      <c r="D87">
        <v>11</v>
      </c>
      <c r="E87">
        <v>9</v>
      </c>
      <c r="F87">
        <v>2</v>
      </c>
      <c r="H87">
        <v>11191680</v>
      </c>
      <c r="I87" s="38">
        <v>39669</v>
      </c>
      <c r="J87">
        <v>1</v>
      </c>
      <c r="K87">
        <v>2</v>
      </c>
    </row>
    <row r="88" spans="1:11" x14ac:dyDescent="0.25">
      <c r="A88">
        <v>616262558</v>
      </c>
      <c r="B88">
        <v>72</v>
      </c>
      <c r="C88" t="s">
        <v>4</v>
      </c>
      <c r="D88">
        <v>6</v>
      </c>
      <c r="E88">
        <v>5</v>
      </c>
      <c r="F88">
        <v>3</v>
      </c>
      <c r="H88">
        <v>11191683</v>
      </c>
      <c r="I88" s="38">
        <v>39100</v>
      </c>
      <c r="J88">
        <v>1</v>
      </c>
      <c r="K88">
        <v>2</v>
      </c>
    </row>
    <row r="89" spans="1:11" x14ac:dyDescent="0.25">
      <c r="A89">
        <v>11241440</v>
      </c>
      <c r="B89">
        <v>77</v>
      </c>
      <c r="C89" t="s">
        <v>6</v>
      </c>
      <c r="D89">
        <v>2</v>
      </c>
      <c r="E89">
        <v>11</v>
      </c>
      <c r="F89">
        <v>4</v>
      </c>
      <c r="H89">
        <v>11192150</v>
      </c>
      <c r="I89" s="38">
        <v>39100</v>
      </c>
      <c r="J89">
        <v>1</v>
      </c>
      <c r="K89">
        <v>2</v>
      </c>
    </row>
    <row r="90" spans="1:11" x14ac:dyDescent="0.25">
      <c r="A90">
        <v>11266166</v>
      </c>
      <c r="B90">
        <v>79</v>
      </c>
      <c r="C90" t="s">
        <v>4</v>
      </c>
      <c r="D90">
        <v>6</v>
      </c>
      <c r="E90">
        <v>5</v>
      </c>
      <c r="F90">
        <v>6</v>
      </c>
      <c r="H90">
        <v>11192168</v>
      </c>
      <c r="I90" s="38">
        <v>37046</v>
      </c>
      <c r="J90">
        <v>1</v>
      </c>
      <c r="K90">
        <v>2</v>
      </c>
    </row>
    <row r="91" spans="1:11" x14ac:dyDescent="0.25">
      <c r="A91">
        <v>11277306</v>
      </c>
      <c r="B91">
        <v>88</v>
      </c>
      <c r="C91" t="s">
        <v>4</v>
      </c>
      <c r="D91">
        <v>8</v>
      </c>
      <c r="E91">
        <v>1</v>
      </c>
      <c r="H91">
        <v>11192172</v>
      </c>
      <c r="I91" s="38">
        <v>37246</v>
      </c>
      <c r="J91">
        <v>2</v>
      </c>
      <c r="K91">
        <v>4</v>
      </c>
    </row>
    <row r="92" spans="1:11" x14ac:dyDescent="0.25">
      <c r="A92">
        <v>620618046</v>
      </c>
      <c r="B92">
        <v>23</v>
      </c>
      <c r="C92" t="s">
        <v>4</v>
      </c>
      <c r="D92">
        <v>2</v>
      </c>
      <c r="E92">
        <v>5</v>
      </c>
      <c r="F92">
        <v>5</v>
      </c>
      <c r="H92">
        <v>11192173</v>
      </c>
      <c r="I92" s="38">
        <v>42505</v>
      </c>
      <c r="J92">
        <v>2</v>
      </c>
      <c r="K92">
        <v>4</v>
      </c>
    </row>
    <row r="93" spans="1:11" x14ac:dyDescent="0.25">
      <c r="A93">
        <v>616307699</v>
      </c>
      <c r="B93">
        <v>28</v>
      </c>
      <c r="C93" t="s">
        <v>6</v>
      </c>
      <c r="F93">
        <v>2</v>
      </c>
      <c r="H93">
        <v>11192246</v>
      </c>
      <c r="I93" s="38">
        <v>31921</v>
      </c>
      <c r="J93">
        <v>1</v>
      </c>
      <c r="K93">
        <v>2</v>
      </c>
    </row>
    <row r="94" spans="1:11" x14ac:dyDescent="0.25">
      <c r="A94">
        <v>11270678</v>
      </c>
      <c r="B94">
        <v>10</v>
      </c>
      <c r="C94" t="s">
        <v>6</v>
      </c>
      <c r="D94">
        <v>2</v>
      </c>
      <c r="E94">
        <v>3</v>
      </c>
      <c r="H94">
        <v>11192428</v>
      </c>
      <c r="I94" s="38">
        <v>29867</v>
      </c>
      <c r="J94">
        <v>2</v>
      </c>
      <c r="K94">
        <v>4</v>
      </c>
    </row>
    <row r="95" spans="1:11" x14ac:dyDescent="0.25">
      <c r="A95">
        <v>617268222</v>
      </c>
      <c r="B95">
        <v>7</v>
      </c>
      <c r="C95" t="s">
        <v>6</v>
      </c>
      <c r="D95">
        <v>2</v>
      </c>
      <c r="E95">
        <v>8</v>
      </c>
      <c r="F95">
        <v>5</v>
      </c>
      <c r="H95">
        <v>11192446</v>
      </c>
      <c r="I95" s="38">
        <v>35058</v>
      </c>
      <c r="J95">
        <v>1</v>
      </c>
      <c r="K95">
        <v>2</v>
      </c>
    </row>
    <row r="96" spans="1:11" x14ac:dyDescent="0.25">
      <c r="A96">
        <v>11270697</v>
      </c>
      <c r="B96">
        <v>77</v>
      </c>
      <c r="C96" t="s">
        <v>6</v>
      </c>
      <c r="H96">
        <v>11192647</v>
      </c>
      <c r="I96" s="38">
        <v>39100</v>
      </c>
      <c r="J96">
        <v>1</v>
      </c>
      <c r="K96">
        <v>2</v>
      </c>
    </row>
    <row r="97" spans="1:11" x14ac:dyDescent="0.25">
      <c r="A97">
        <v>11274868</v>
      </c>
      <c r="B97">
        <v>77</v>
      </c>
      <c r="C97" t="s">
        <v>4</v>
      </c>
      <c r="F97">
        <v>6</v>
      </c>
      <c r="H97">
        <v>11194020</v>
      </c>
      <c r="I97" s="38">
        <v>39234</v>
      </c>
      <c r="J97">
        <v>2</v>
      </c>
      <c r="K97">
        <v>4</v>
      </c>
    </row>
    <row r="98" spans="1:11" x14ac:dyDescent="0.25">
      <c r="A98">
        <v>11289721</v>
      </c>
      <c r="B98">
        <v>40</v>
      </c>
      <c r="C98" t="s">
        <v>6</v>
      </c>
      <c r="D98">
        <v>16</v>
      </c>
      <c r="E98">
        <v>4</v>
      </c>
      <c r="F98">
        <v>3</v>
      </c>
      <c r="H98">
        <v>11194708</v>
      </c>
      <c r="I98" s="38">
        <v>39100</v>
      </c>
      <c r="J98">
        <v>1</v>
      </c>
      <c r="K98">
        <v>2</v>
      </c>
    </row>
    <row r="99" spans="1:11" x14ac:dyDescent="0.25">
      <c r="A99">
        <v>11289516</v>
      </c>
      <c r="B99">
        <v>29</v>
      </c>
      <c r="C99" t="s">
        <v>4</v>
      </c>
      <c r="D99">
        <v>24</v>
      </c>
      <c r="E99">
        <v>9</v>
      </c>
      <c r="F99">
        <v>2</v>
      </c>
      <c r="H99">
        <v>11194862</v>
      </c>
      <c r="I99" s="38">
        <v>39669</v>
      </c>
      <c r="J99">
        <v>1</v>
      </c>
      <c r="K99">
        <v>2</v>
      </c>
    </row>
    <row r="100" spans="1:11" x14ac:dyDescent="0.25">
      <c r="A100">
        <v>620722547</v>
      </c>
      <c r="B100">
        <v>34</v>
      </c>
      <c r="C100" t="s">
        <v>4</v>
      </c>
      <c r="H100">
        <v>11195011</v>
      </c>
      <c r="I100" s="38">
        <v>20107</v>
      </c>
      <c r="J100">
        <v>2</v>
      </c>
      <c r="K100">
        <v>4</v>
      </c>
    </row>
    <row r="101" spans="1:11" x14ac:dyDescent="0.25">
      <c r="A101">
        <v>620603226</v>
      </c>
      <c r="B101">
        <v>15</v>
      </c>
      <c r="C101" t="s">
        <v>6</v>
      </c>
      <c r="F101">
        <v>6</v>
      </c>
      <c r="H101">
        <v>11195208</v>
      </c>
      <c r="I101" s="38">
        <v>42505</v>
      </c>
      <c r="J101">
        <v>3</v>
      </c>
      <c r="K101">
        <v>6</v>
      </c>
    </row>
    <row r="102" spans="1:11" x14ac:dyDescent="0.25">
      <c r="A102">
        <v>11187528</v>
      </c>
      <c r="B102">
        <v>84</v>
      </c>
      <c r="C102" t="s">
        <v>6</v>
      </c>
      <c r="D102">
        <v>2</v>
      </c>
      <c r="E102">
        <v>11</v>
      </c>
      <c r="H102">
        <v>11195225</v>
      </c>
      <c r="I102" s="38">
        <v>37615</v>
      </c>
      <c r="J102">
        <v>1</v>
      </c>
      <c r="K102">
        <v>2</v>
      </c>
    </row>
    <row r="103" spans="1:11" x14ac:dyDescent="0.25">
      <c r="A103">
        <v>11296369</v>
      </c>
      <c r="B103">
        <v>85</v>
      </c>
      <c r="C103" t="s">
        <v>6</v>
      </c>
      <c r="D103">
        <v>10</v>
      </c>
      <c r="E103">
        <v>8</v>
      </c>
      <c r="H103">
        <v>11195432</v>
      </c>
      <c r="I103" s="38">
        <v>37046</v>
      </c>
      <c r="J103">
        <v>1</v>
      </c>
      <c r="K103">
        <v>2</v>
      </c>
    </row>
    <row r="104" spans="1:11" x14ac:dyDescent="0.25">
      <c r="A104">
        <v>11188582</v>
      </c>
      <c r="B104">
        <v>86</v>
      </c>
      <c r="C104" t="s">
        <v>6</v>
      </c>
      <c r="D104">
        <v>4</v>
      </c>
      <c r="E104">
        <v>1</v>
      </c>
      <c r="H104">
        <v>11195997</v>
      </c>
      <c r="I104" s="38">
        <v>37046</v>
      </c>
      <c r="J104">
        <v>1</v>
      </c>
      <c r="K104">
        <v>2</v>
      </c>
    </row>
    <row r="105" spans="1:11" x14ac:dyDescent="0.25">
      <c r="A105">
        <v>11296368</v>
      </c>
      <c r="B105">
        <v>87</v>
      </c>
      <c r="C105" t="s">
        <v>6</v>
      </c>
      <c r="D105">
        <v>2</v>
      </c>
      <c r="E105">
        <v>15</v>
      </c>
      <c r="H105">
        <v>11196001</v>
      </c>
      <c r="I105" s="38">
        <v>37180</v>
      </c>
      <c r="J105">
        <v>2</v>
      </c>
      <c r="K105">
        <v>4</v>
      </c>
    </row>
    <row r="106" spans="1:11" x14ac:dyDescent="0.25">
      <c r="A106">
        <v>11296355</v>
      </c>
      <c r="B106">
        <v>26</v>
      </c>
      <c r="C106" t="s">
        <v>6</v>
      </c>
      <c r="D106">
        <v>11</v>
      </c>
      <c r="E106">
        <v>9</v>
      </c>
      <c r="H106">
        <v>11196077</v>
      </c>
      <c r="I106" s="38">
        <v>39100</v>
      </c>
      <c r="J106">
        <v>2</v>
      </c>
      <c r="K106">
        <v>4</v>
      </c>
    </row>
    <row r="107" spans="1:11" x14ac:dyDescent="0.25">
      <c r="A107">
        <v>11296355</v>
      </c>
      <c r="B107">
        <v>53</v>
      </c>
      <c r="C107" t="s">
        <v>4</v>
      </c>
      <c r="D107">
        <v>4</v>
      </c>
      <c r="E107">
        <v>10</v>
      </c>
      <c r="H107">
        <v>11196149</v>
      </c>
      <c r="I107" s="38">
        <v>39669</v>
      </c>
      <c r="J107">
        <v>1</v>
      </c>
      <c r="K107">
        <v>2</v>
      </c>
    </row>
    <row r="108" spans="1:11" x14ac:dyDescent="0.25">
      <c r="A108">
        <v>11293860</v>
      </c>
      <c r="B108">
        <v>64</v>
      </c>
      <c r="C108" t="s">
        <v>6</v>
      </c>
      <c r="D108">
        <v>3</v>
      </c>
      <c r="E108">
        <v>7</v>
      </c>
      <c r="F108">
        <v>3</v>
      </c>
      <c r="H108">
        <v>11196855</v>
      </c>
      <c r="I108" s="38">
        <v>39100</v>
      </c>
      <c r="J108">
        <v>1</v>
      </c>
      <c r="K108">
        <v>2</v>
      </c>
    </row>
    <row r="109" spans="1:11" x14ac:dyDescent="0.25">
      <c r="A109">
        <v>620861081</v>
      </c>
      <c r="B109">
        <v>32</v>
      </c>
      <c r="C109" t="s">
        <v>4</v>
      </c>
      <c r="F109">
        <v>6</v>
      </c>
      <c r="H109">
        <v>11196860</v>
      </c>
      <c r="I109" s="38">
        <v>39189</v>
      </c>
      <c r="J109">
        <v>1</v>
      </c>
      <c r="K109">
        <v>2</v>
      </c>
    </row>
    <row r="110" spans="1:11" x14ac:dyDescent="0.25">
      <c r="A110">
        <v>11292544</v>
      </c>
      <c r="B110">
        <v>64</v>
      </c>
      <c r="C110" t="s">
        <v>4</v>
      </c>
      <c r="D110">
        <v>12</v>
      </c>
      <c r="E110">
        <v>5</v>
      </c>
      <c r="H110">
        <v>11197468</v>
      </c>
      <c r="I110" s="38">
        <v>44559</v>
      </c>
      <c r="J110">
        <v>3</v>
      </c>
      <c r="K110">
        <v>6</v>
      </c>
    </row>
    <row r="111" spans="1:11" x14ac:dyDescent="0.25">
      <c r="A111">
        <v>11294171</v>
      </c>
      <c r="B111">
        <v>22</v>
      </c>
      <c r="C111" t="s">
        <v>4</v>
      </c>
      <c r="E111">
        <v>5</v>
      </c>
      <c r="F111">
        <v>3</v>
      </c>
      <c r="H111">
        <v>11198052</v>
      </c>
      <c r="I111" s="38">
        <v>35058</v>
      </c>
      <c r="J111">
        <v>2</v>
      </c>
      <c r="K111">
        <v>4</v>
      </c>
    </row>
    <row r="112" spans="1:11" x14ac:dyDescent="0.25">
      <c r="A112">
        <v>11296804</v>
      </c>
      <c r="B112">
        <v>84</v>
      </c>
      <c r="C112" t="s">
        <v>6</v>
      </c>
      <c r="D112">
        <v>12</v>
      </c>
      <c r="E112">
        <v>5</v>
      </c>
      <c r="F112">
        <v>2</v>
      </c>
      <c r="H112">
        <v>11198107</v>
      </c>
      <c r="I112" s="38">
        <v>35192</v>
      </c>
      <c r="J112">
        <v>2</v>
      </c>
      <c r="K112">
        <v>4</v>
      </c>
    </row>
    <row r="113" spans="1:11" x14ac:dyDescent="0.25">
      <c r="A113">
        <v>11279928</v>
      </c>
      <c r="B113">
        <v>73</v>
      </c>
      <c r="C113" t="s">
        <v>6</v>
      </c>
      <c r="F113">
        <v>2</v>
      </c>
      <c r="H113">
        <v>11198197</v>
      </c>
      <c r="I113" s="38">
        <v>37046</v>
      </c>
      <c r="J113">
        <v>1</v>
      </c>
      <c r="K113">
        <v>2</v>
      </c>
    </row>
    <row r="114" spans="1:11" x14ac:dyDescent="0.25">
      <c r="A114">
        <v>11291367</v>
      </c>
      <c r="B114">
        <v>26</v>
      </c>
      <c r="C114" t="s">
        <v>6</v>
      </c>
      <c r="E114">
        <v>3</v>
      </c>
      <c r="H114">
        <v>11198607</v>
      </c>
      <c r="I114" s="38">
        <v>37046</v>
      </c>
      <c r="J114">
        <v>1</v>
      </c>
      <c r="K114">
        <v>2</v>
      </c>
    </row>
    <row r="115" spans="1:11" x14ac:dyDescent="0.25">
      <c r="A115">
        <v>620788535</v>
      </c>
      <c r="B115">
        <v>86</v>
      </c>
      <c r="C115" t="s">
        <v>6</v>
      </c>
      <c r="F115">
        <v>4</v>
      </c>
      <c r="H115">
        <v>11199007</v>
      </c>
      <c r="I115" s="38">
        <v>39234</v>
      </c>
      <c r="J115">
        <v>1</v>
      </c>
      <c r="K115">
        <v>2</v>
      </c>
    </row>
    <row r="116" spans="1:11" x14ac:dyDescent="0.25">
      <c r="A116">
        <v>11280239</v>
      </c>
      <c r="B116">
        <v>51</v>
      </c>
      <c r="C116" t="s">
        <v>6</v>
      </c>
      <c r="D116">
        <v>4</v>
      </c>
      <c r="E116">
        <v>0</v>
      </c>
      <c r="F116">
        <v>4</v>
      </c>
      <c r="H116">
        <v>11199232</v>
      </c>
      <c r="I116" s="38">
        <v>37135</v>
      </c>
      <c r="J116">
        <v>1</v>
      </c>
      <c r="K116">
        <v>2</v>
      </c>
    </row>
    <row r="117" spans="1:11" x14ac:dyDescent="0.25">
      <c r="A117">
        <v>11293847</v>
      </c>
      <c r="B117">
        <v>32</v>
      </c>
      <c r="C117" t="s">
        <v>4</v>
      </c>
      <c r="D117">
        <v>5</v>
      </c>
      <c r="E117">
        <v>6</v>
      </c>
      <c r="F117">
        <v>3</v>
      </c>
      <c r="H117">
        <v>11199319</v>
      </c>
      <c r="I117" s="38">
        <v>35192</v>
      </c>
      <c r="J117">
        <v>2</v>
      </c>
      <c r="K117">
        <v>4</v>
      </c>
    </row>
    <row r="118" spans="1:11" x14ac:dyDescent="0.25">
      <c r="A118">
        <v>620865590</v>
      </c>
      <c r="B118">
        <v>84</v>
      </c>
      <c r="C118" t="s">
        <v>4</v>
      </c>
      <c r="D118">
        <v>2</v>
      </c>
      <c r="E118">
        <v>6</v>
      </c>
      <c r="F118">
        <v>2</v>
      </c>
      <c r="H118">
        <v>11199336</v>
      </c>
      <c r="I118" s="38">
        <v>39100</v>
      </c>
      <c r="J118">
        <v>1</v>
      </c>
      <c r="K118">
        <v>2</v>
      </c>
    </row>
    <row r="119" spans="1:11" x14ac:dyDescent="0.25">
      <c r="A119">
        <v>11298936</v>
      </c>
      <c r="B119">
        <v>21</v>
      </c>
      <c r="C119" t="s">
        <v>6</v>
      </c>
      <c r="D119">
        <v>9</v>
      </c>
      <c r="F119">
        <v>4</v>
      </c>
      <c r="H119">
        <v>11199347</v>
      </c>
      <c r="I119" s="38">
        <v>37246</v>
      </c>
      <c r="J119">
        <v>2</v>
      </c>
      <c r="K119">
        <v>4</v>
      </c>
    </row>
    <row r="120" spans="1:11" x14ac:dyDescent="0.25">
      <c r="A120">
        <v>11302451</v>
      </c>
      <c r="B120">
        <v>43</v>
      </c>
      <c r="C120" t="s">
        <v>6</v>
      </c>
      <c r="D120">
        <v>2</v>
      </c>
      <c r="E120">
        <v>5</v>
      </c>
      <c r="F120">
        <v>5</v>
      </c>
      <c r="H120">
        <v>11199351</v>
      </c>
      <c r="I120" s="38">
        <v>19463</v>
      </c>
      <c r="J120">
        <v>1</v>
      </c>
      <c r="K120">
        <v>2</v>
      </c>
    </row>
    <row r="121" spans="1:11" x14ac:dyDescent="0.25">
      <c r="H121">
        <v>11199636</v>
      </c>
      <c r="I121" s="38">
        <v>30301</v>
      </c>
      <c r="J121">
        <v>1</v>
      </c>
      <c r="K121">
        <v>2</v>
      </c>
    </row>
    <row r="122" spans="1:11" x14ac:dyDescent="0.25">
      <c r="H122">
        <v>11199822</v>
      </c>
      <c r="I122" s="38">
        <v>28110</v>
      </c>
      <c r="J122">
        <v>2</v>
      </c>
      <c r="K122">
        <v>4</v>
      </c>
    </row>
    <row r="123" spans="1:11" x14ac:dyDescent="0.25">
      <c r="H123">
        <v>11200580</v>
      </c>
      <c r="I123" s="38">
        <v>39100</v>
      </c>
      <c r="J123">
        <v>1</v>
      </c>
      <c r="K123">
        <v>2</v>
      </c>
    </row>
    <row r="124" spans="1:11" x14ac:dyDescent="0.25">
      <c r="H124">
        <v>11200867</v>
      </c>
      <c r="I124" s="38">
        <v>37180</v>
      </c>
      <c r="J124">
        <v>3</v>
      </c>
      <c r="K124">
        <v>6</v>
      </c>
    </row>
    <row r="125" spans="1:11" x14ac:dyDescent="0.25">
      <c r="H125">
        <v>11200876</v>
      </c>
      <c r="I125" s="38">
        <v>39100</v>
      </c>
      <c r="J125">
        <v>1</v>
      </c>
      <c r="K125">
        <v>2</v>
      </c>
    </row>
    <row r="126" spans="1:11" x14ac:dyDescent="0.25">
      <c r="H126">
        <v>11200898</v>
      </c>
      <c r="I126" s="38">
        <v>39234</v>
      </c>
      <c r="J126">
        <v>2</v>
      </c>
      <c r="K126">
        <v>2</v>
      </c>
    </row>
    <row r="127" spans="1:11" x14ac:dyDescent="0.25">
      <c r="H127">
        <v>11201473</v>
      </c>
      <c r="I127" s="38">
        <v>37180</v>
      </c>
      <c r="J127">
        <v>1</v>
      </c>
      <c r="K127">
        <v>2</v>
      </c>
    </row>
    <row r="128" spans="1:11" x14ac:dyDescent="0.25">
      <c r="H128">
        <v>11202072</v>
      </c>
      <c r="I128" s="38">
        <v>37246</v>
      </c>
      <c r="J128">
        <v>2</v>
      </c>
      <c r="K128">
        <v>4</v>
      </c>
    </row>
    <row r="129" spans="8:11" x14ac:dyDescent="0.25">
      <c r="H129">
        <v>11202290</v>
      </c>
      <c r="I129" s="38">
        <v>31921</v>
      </c>
      <c r="J129">
        <v>2</v>
      </c>
      <c r="K129">
        <v>2</v>
      </c>
    </row>
    <row r="130" spans="8:11" x14ac:dyDescent="0.25">
      <c r="H130">
        <v>11202369</v>
      </c>
      <c r="I130" s="38">
        <v>39100</v>
      </c>
      <c r="J130">
        <v>1</v>
      </c>
      <c r="K130">
        <v>2</v>
      </c>
    </row>
    <row r="131" spans="8:11" x14ac:dyDescent="0.25">
      <c r="H131">
        <v>11202753</v>
      </c>
      <c r="I131" s="38">
        <v>44559</v>
      </c>
      <c r="J131">
        <v>2</v>
      </c>
      <c r="K131">
        <v>4</v>
      </c>
    </row>
    <row r="132" spans="8:11" x14ac:dyDescent="0.25">
      <c r="H132">
        <v>11202833</v>
      </c>
      <c r="I132" s="38">
        <v>26206</v>
      </c>
      <c r="J132">
        <v>1</v>
      </c>
      <c r="K132">
        <v>2</v>
      </c>
    </row>
    <row r="133" spans="8:11" x14ac:dyDescent="0.25">
      <c r="H133">
        <v>11203521</v>
      </c>
      <c r="I133" s="38">
        <v>39189</v>
      </c>
      <c r="J133">
        <v>2</v>
      </c>
      <c r="K133">
        <v>2</v>
      </c>
    </row>
    <row r="134" spans="8:11" x14ac:dyDescent="0.25">
      <c r="H134">
        <v>11203593</v>
      </c>
      <c r="I134" s="38">
        <v>44559</v>
      </c>
      <c r="J134">
        <v>3</v>
      </c>
      <c r="K134">
        <v>3</v>
      </c>
    </row>
    <row r="135" spans="8:11" x14ac:dyDescent="0.25">
      <c r="H135">
        <v>11203595</v>
      </c>
      <c r="I135" s="38">
        <v>39234</v>
      </c>
      <c r="J135">
        <v>2</v>
      </c>
      <c r="K135">
        <v>4</v>
      </c>
    </row>
    <row r="136" spans="8:11" x14ac:dyDescent="0.25">
      <c r="H136">
        <v>11203683</v>
      </c>
      <c r="I136" s="38">
        <v>39100</v>
      </c>
      <c r="J136">
        <v>1</v>
      </c>
      <c r="K136">
        <v>2</v>
      </c>
    </row>
    <row r="137" spans="8:11" x14ac:dyDescent="0.25">
      <c r="H137">
        <v>11204021</v>
      </c>
      <c r="I137" s="38">
        <v>39669</v>
      </c>
      <c r="J137">
        <v>1</v>
      </c>
      <c r="K137">
        <v>2</v>
      </c>
    </row>
    <row r="138" spans="8:11" x14ac:dyDescent="0.25">
      <c r="H138">
        <v>11204038</v>
      </c>
      <c r="I138" s="38">
        <v>44559</v>
      </c>
      <c r="J138">
        <v>2</v>
      </c>
      <c r="K138">
        <v>4</v>
      </c>
    </row>
    <row r="139" spans="8:11" x14ac:dyDescent="0.25">
      <c r="H139">
        <v>11204040</v>
      </c>
      <c r="I139" s="38">
        <v>44559</v>
      </c>
      <c r="J139">
        <v>2</v>
      </c>
      <c r="K139">
        <v>4</v>
      </c>
    </row>
    <row r="140" spans="8:11" x14ac:dyDescent="0.25">
      <c r="H140">
        <v>11204042</v>
      </c>
      <c r="I140" s="38">
        <v>44559</v>
      </c>
      <c r="J140">
        <v>2</v>
      </c>
      <c r="K140">
        <v>4</v>
      </c>
    </row>
    <row r="141" spans="8:11" x14ac:dyDescent="0.25">
      <c r="H141">
        <v>11204116</v>
      </c>
      <c r="I141" s="38">
        <v>39100</v>
      </c>
      <c r="J141">
        <v>1</v>
      </c>
      <c r="K141">
        <v>2</v>
      </c>
    </row>
    <row r="142" spans="8:11" x14ac:dyDescent="0.25">
      <c r="H142">
        <v>11204471</v>
      </c>
      <c r="I142" s="38">
        <v>39100</v>
      </c>
      <c r="J142">
        <v>1</v>
      </c>
      <c r="K142">
        <v>2</v>
      </c>
    </row>
    <row r="143" spans="8:11" x14ac:dyDescent="0.25">
      <c r="H143">
        <v>11205088</v>
      </c>
      <c r="I143" s="38">
        <v>39234</v>
      </c>
      <c r="J143">
        <v>2</v>
      </c>
      <c r="K143">
        <v>4</v>
      </c>
    </row>
    <row r="144" spans="8:11" x14ac:dyDescent="0.25">
      <c r="H144">
        <v>11205090</v>
      </c>
      <c r="I144" s="38">
        <v>24352</v>
      </c>
      <c r="J144">
        <v>3</v>
      </c>
      <c r="K144">
        <v>6</v>
      </c>
    </row>
    <row r="145" spans="8:11" x14ac:dyDescent="0.25">
      <c r="H145">
        <v>11208049</v>
      </c>
      <c r="I145" s="38">
        <v>31531</v>
      </c>
      <c r="J145">
        <v>1</v>
      </c>
      <c r="K145">
        <v>2</v>
      </c>
    </row>
    <row r="146" spans="8:11" x14ac:dyDescent="0.25">
      <c r="H146">
        <v>11208508</v>
      </c>
      <c r="I146" s="38">
        <v>39234</v>
      </c>
      <c r="J146">
        <v>2</v>
      </c>
      <c r="K146">
        <v>2</v>
      </c>
    </row>
    <row r="147" spans="8:11" x14ac:dyDescent="0.25">
      <c r="H147">
        <v>11208882</v>
      </c>
      <c r="I147" s="38">
        <v>39100</v>
      </c>
      <c r="J147">
        <v>2</v>
      </c>
      <c r="K147">
        <v>4</v>
      </c>
    </row>
    <row r="148" spans="8:11" x14ac:dyDescent="0.25">
      <c r="H148">
        <v>11209250</v>
      </c>
      <c r="I148" s="38">
        <v>31786</v>
      </c>
      <c r="J148">
        <v>1</v>
      </c>
      <c r="K148">
        <v>2</v>
      </c>
    </row>
    <row r="149" spans="8:11" x14ac:dyDescent="0.25">
      <c r="H149">
        <v>11209538</v>
      </c>
      <c r="I149" s="38">
        <v>39234</v>
      </c>
      <c r="J149">
        <v>1</v>
      </c>
      <c r="K149">
        <v>2</v>
      </c>
    </row>
    <row r="150" spans="8:11" x14ac:dyDescent="0.25">
      <c r="H150">
        <v>11209554</v>
      </c>
      <c r="I150" s="38">
        <v>44559</v>
      </c>
      <c r="J150">
        <v>3</v>
      </c>
      <c r="K150">
        <v>6</v>
      </c>
    </row>
    <row r="151" spans="8:11" x14ac:dyDescent="0.25">
      <c r="H151">
        <v>11209583</v>
      </c>
      <c r="I151" s="38">
        <v>35192</v>
      </c>
      <c r="J151">
        <v>2</v>
      </c>
      <c r="K151">
        <v>4</v>
      </c>
    </row>
    <row r="152" spans="8:11" x14ac:dyDescent="0.25">
      <c r="H152">
        <v>11209662</v>
      </c>
      <c r="I152" s="38">
        <v>42459</v>
      </c>
      <c r="J152">
        <v>2</v>
      </c>
      <c r="K152">
        <v>4</v>
      </c>
    </row>
    <row r="153" spans="8:11" x14ac:dyDescent="0.25">
      <c r="H153">
        <v>11209673</v>
      </c>
      <c r="I153" s="38">
        <v>29732</v>
      </c>
      <c r="J153">
        <v>2</v>
      </c>
      <c r="K153">
        <v>4</v>
      </c>
    </row>
    <row r="154" spans="8:11" x14ac:dyDescent="0.25">
      <c r="H154">
        <v>11209738</v>
      </c>
      <c r="I154" s="38">
        <v>30301</v>
      </c>
      <c r="J154">
        <v>1</v>
      </c>
      <c r="K154">
        <v>2</v>
      </c>
    </row>
    <row r="155" spans="8:11" x14ac:dyDescent="0.25">
      <c r="H155">
        <v>11209874</v>
      </c>
      <c r="I155" s="38">
        <v>37135</v>
      </c>
      <c r="J155">
        <v>1</v>
      </c>
      <c r="K155">
        <v>2</v>
      </c>
    </row>
    <row r="156" spans="8:11" x14ac:dyDescent="0.25">
      <c r="H156">
        <v>11210068</v>
      </c>
      <c r="I156" s="38">
        <v>31786</v>
      </c>
      <c r="J156">
        <v>1</v>
      </c>
      <c r="K156">
        <v>2</v>
      </c>
    </row>
    <row r="157" spans="8:11" x14ac:dyDescent="0.25">
      <c r="H157">
        <v>11210262</v>
      </c>
      <c r="I157" s="38">
        <v>35058</v>
      </c>
      <c r="J157">
        <v>1</v>
      </c>
      <c r="K157">
        <v>2</v>
      </c>
    </row>
    <row r="158" spans="8:11" x14ac:dyDescent="0.25">
      <c r="H158">
        <v>11210287</v>
      </c>
      <c r="I158" s="38">
        <v>37615</v>
      </c>
      <c r="J158">
        <v>2</v>
      </c>
      <c r="K158">
        <v>4</v>
      </c>
    </row>
    <row r="159" spans="8:11" x14ac:dyDescent="0.25">
      <c r="H159">
        <v>11210300</v>
      </c>
      <c r="I159" s="38">
        <v>44425</v>
      </c>
      <c r="J159">
        <v>1</v>
      </c>
      <c r="K159">
        <v>2</v>
      </c>
    </row>
    <row r="160" spans="8:11" x14ac:dyDescent="0.25">
      <c r="H160">
        <v>11210308</v>
      </c>
      <c r="I160" s="38">
        <v>44425</v>
      </c>
      <c r="J160">
        <v>1</v>
      </c>
      <c r="K160">
        <v>2</v>
      </c>
    </row>
    <row r="161" spans="8:11" x14ac:dyDescent="0.25">
      <c r="H161">
        <v>11210329</v>
      </c>
      <c r="I161" s="38">
        <v>44559</v>
      </c>
      <c r="J161">
        <v>2</v>
      </c>
      <c r="K161">
        <v>2</v>
      </c>
    </row>
    <row r="162" spans="8:11" x14ac:dyDescent="0.25">
      <c r="H162">
        <v>11210366</v>
      </c>
      <c r="I162" s="38">
        <v>39100</v>
      </c>
      <c r="J162">
        <v>1</v>
      </c>
      <c r="K162">
        <v>2</v>
      </c>
    </row>
    <row r="163" spans="8:11" x14ac:dyDescent="0.25">
      <c r="H163">
        <v>11210396</v>
      </c>
      <c r="I163" s="38">
        <v>32355</v>
      </c>
      <c r="J163">
        <v>1</v>
      </c>
      <c r="K163">
        <v>2</v>
      </c>
    </row>
    <row r="164" spans="8:11" x14ac:dyDescent="0.25">
      <c r="H164">
        <v>11210430</v>
      </c>
      <c r="I164" s="38">
        <v>35192</v>
      </c>
      <c r="J164">
        <v>2</v>
      </c>
      <c r="K164">
        <v>4</v>
      </c>
    </row>
    <row r="165" spans="8:11" x14ac:dyDescent="0.25">
      <c r="H165">
        <v>11210663</v>
      </c>
      <c r="I165" s="38">
        <v>39100</v>
      </c>
      <c r="J165">
        <v>1</v>
      </c>
      <c r="K165">
        <v>2</v>
      </c>
    </row>
    <row r="166" spans="8:11" x14ac:dyDescent="0.25">
      <c r="H166">
        <v>11210665</v>
      </c>
      <c r="I166" s="38">
        <v>37200</v>
      </c>
      <c r="J166">
        <v>2</v>
      </c>
      <c r="K166">
        <v>4</v>
      </c>
    </row>
    <row r="167" spans="8:11" x14ac:dyDescent="0.25">
      <c r="H167">
        <v>11210673</v>
      </c>
      <c r="I167" s="38">
        <v>30301</v>
      </c>
      <c r="J167">
        <v>2</v>
      </c>
      <c r="K167">
        <v>4</v>
      </c>
    </row>
    <row r="168" spans="8:11" x14ac:dyDescent="0.25">
      <c r="H168">
        <v>11210677</v>
      </c>
      <c r="I168" s="38">
        <v>39100</v>
      </c>
      <c r="J168">
        <v>1</v>
      </c>
      <c r="K168">
        <v>2</v>
      </c>
    </row>
    <row r="169" spans="8:11" x14ac:dyDescent="0.25">
      <c r="H169">
        <v>11210678</v>
      </c>
      <c r="I169" s="38">
        <v>39189</v>
      </c>
      <c r="J169">
        <v>1</v>
      </c>
      <c r="K169">
        <v>2</v>
      </c>
    </row>
    <row r="170" spans="8:11" x14ac:dyDescent="0.25">
      <c r="H170">
        <v>11210681</v>
      </c>
      <c r="I170" s="38">
        <v>39234</v>
      </c>
      <c r="J170">
        <v>3</v>
      </c>
      <c r="K170">
        <v>6</v>
      </c>
    </row>
    <row r="171" spans="8:11" x14ac:dyDescent="0.25">
      <c r="H171">
        <v>11210682</v>
      </c>
      <c r="I171" s="38">
        <v>39234</v>
      </c>
      <c r="J171">
        <v>3</v>
      </c>
      <c r="K171">
        <v>6</v>
      </c>
    </row>
    <row r="172" spans="8:11" x14ac:dyDescent="0.25">
      <c r="H172">
        <v>11210743</v>
      </c>
      <c r="I172" s="38">
        <v>39100</v>
      </c>
      <c r="J172">
        <v>1</v>
      </c>
      <c r="K172">
        <v>2</v>
      </c>
    </row>
    <row r="173" spans="8:11" x14ac:dyDescent="0.25">
      <c r="H173">
        <v>11210777</v>
      </c>
      <c r="I173" s="38">
        <v>44559</v>
      </c>
      <c r="J173">
        <v>3</v>
      </c>
      <c r="K173">
        <v>6</v>
      </c>
    </row>
    <row r="174" spans="8:11" x14ac:dyDescent="0.25">
      <c r="H174">
        <v>11210790</v>
      </c>
      <c r="I174" s="38">
        <v>35146</v>
      </c>
      <c r="J174">
        <v>2</v>
      </c>
      <c r="K174">
        <v>4</v>
      </c>
    </row>
    <row r="175" spans="8:11" x14ac:dyDescent="0.25">
      <c r="H175">
        <v>11210791</v>
      </c>
      <c r="I175" s="38">
        <v>30301</v>
      </c>
      <c r="J175">
        <v>1</v>
      </c>
      <c r="K175">
        <v>2</v>
      </c>
    </row>
    <row r="176" spans="8:11" x14ac:dyDescent="0.25">
      <c r="H176">
        <v>11210793</v>
      </c>
      <c r="I176" s="38">
        <v>39669</v>
      </c>
      <c r="J176">
        <v>1</v>
      </c>
      <c r="K176">
        <v>2</v>
      </c>
    </row>
    <row r="177" spans="8:11" x14ac:dyDescent="0.25">
      <c r="H177">
        <v>11210849</v>
      </c>
      <c r="I177" s="38">
        <v>37615</v>
      </c>
      <c r="J177">
        <v>1</v>
      </c>
      <c r="K177">
        <v>2</v>
      </c>
    </row>
    <row r="178" spans="8:11" x14ac:dyDescent="0.25">
      <c r="H178">
        <v>11210902</v>
      </c>
      <c r="I178" s="38">
        <v>39100</v>
      </c>
      <c r="J178">
        <v>1</v>
      </c>
      <c r="K178">
        <v>2</v>
      </c>
    </row>
    <row r="179" spans="8:11" x14ac:dyDescent="0.25">
      <c r="H179">
        <v>11210944</v>
      </c>
      <c r="I179" s="38">
        <v>44559</v>
      </c>
      <c r="J179">
        <v>3</v>
      </c>
      <c r="K179">
        <v>6</v>
      </c>
    </row>
    <row r="180" spans="8:11" x14ac:dyDescent="0.25">
      <c r="H180">
        <v>11211123</v>
      </c>
      <c r="I180" s="38">
        <v>32355</v>
      </c>
      <c r="J180">
        <v>1</v>
      </c>
      <c r="K180">
        <v>2</v>
      </c>
    </row>
    <row r="181" spans="8:11" x14ac:dyDescent="0.25">
      <c r="H181">
        <v>11211125</v>
      </c>
      <c r="I181" s="38">
        <v>35192</v>
      </c>
      <c r="J181">
        <v>3</v>
      </c>
      <c r="K181">
        <v>6</v>
      </c>
    </row>
    <row r="182" spans="8:11" x14ac:dyDescent="0.25">
      <c r="H182">
        <v>11211126</v>
      </c>
      <c r="I182" s="38">
        <v>30301</v>
      </c>
      <c r="J182">
        <v>1</v>
      </c>
      <c r="K182">
        <v>2</v>
      </c>
    </row>
    <row r="183" spans="8:11" x14ac:dyDescent="0.25">
      <c r="H183">
        <v>11211148</v>
      </c>
      <c r="I183" s="38">
        <v>44559</v>
      </c>
      <c r="J183">
        <v>2</v>
      </c>
      <c r="K183">
        <v>4</v>
      </c>
    </row>
    <row r="184" spans="8:11" x14ac:dyDescent="0.25">
      <c r="H184">
        <v>11211159</v>
      </c>
      <c r="I184" s="38">
        <v>37615</v>
      </c>
      <c r="J184">
        <v>1</v>
      </c>
      <c r="K184">
        <v>2</v>
      </c>
    </row>
    <row r="185" spans="8:11" x14ac:dyDescent="0.25">
      <c r="H185">
        <v>11211175</v>
      </c>
      <c r="I185" s="38">
        <v>44513</v>
      </c>
      <c r="J185">
        <v>4</v>
      </c>
      <c r="K185">
        <v>8</v>
      </c>
    </row>
    <row r="186" spans="8:11" x14ac:dyDescent="0.25">
      <c r="H186">
        <v>11211191</v>
      </c>
      <c r="I186" s="38">
        <v>31921</v>
      </c>
      <c r="J186">
        <v>1</v>
      </c>
      <c r="K186">
        <v>2</v>
      </c>
    </row>
    <row r="187" spans="8:11" x14ac:dyDescent="0.25">
      <c r="H187">
        <v>11211296</v>
      </c>
      <c r="I187" s="38">
        <v>42505</v>
      </c>
      <c r="J187">
        <v>3</v>
      </c>
      <c r="K187">
        <v>6</v>
      </c>
    </row>
    <row r="188" spans="8:11" x14ac:dyDescent="0.25">
      <c r="H188">
        <v>11211334</v>
      </c>
      <c r="I188" s="38">
        <v>39669</v>
      </c>
      <c r="J188">
        <v>1</v>
      </c>
      <c r="K188">
        <v>2</v>
      </c>
    </row>
    <row r="189" spans="8:11" x14ac:dyDescent="0.25">
      <c r="H189">
        <v>11211347</v>
      </c>
      <c r="I189" s="38">
        <v>37046</v>
      </c>
      <c r="J189">
        <v>2</v>
      </c>
      <c r="K189">
        <v>4</v>
      </c>
    </row>
    <row r="190" spans="8:11" x14ac:dyDescent="0.25">
      <c r="H190">
        <v>11211392</v>
      </c>
      <c r="I190" s="38">
        <v>37200</v>
      </c>
      <c r="J190">
        <v>2</v>
      </c>
      <c r="K190">
        <v>4</v>
      </c>
    </row>
    <row r="191" spans="8:11" x14ac:dyDescent="0.25">
      <c r="H191">
        <v>11211485</v>
      </c>
      <c r="I191" s="38">
        <v>30301</v>
      </c>
      <c r="J191">
        <v>1</v>
      </c>
      <c r="K191">
        <v>2</v>
      </c>
    </row>
    <row r="192" spans="8:11" x14ac:dyDescent="0.25">
      <c r="H192">
        <v>11211553</v>
      </c>
      <c r="I192" s="38">
        <v>37046</v>
      </c>
      <c r="J192">
        <v>1</v>
      </c>
      <c r="K192">
        <v>2</v>
      </c>
    </row>
    <row r="193" spans="8:11" x14ac:dyDescent="0.25">
      <c r="H193">
        <v>11211578</v>
      </c>
      <c r="I193" s="38">
        <v>30301</v>
      </c>
      <c r="J193">
        <v>1</v>
      </c>
      <c r="K193">
        <v>2</v>
      </c>
    </row>
    <row r="194" spans="8:11" x14ac:dyDescent="0.25">
      <c r="H194">
        <v>11211764</v>
      </c>
      <c r="I194" s="38">
        <v>42505</v>
      </c>
      <c r="J194">
        <v>2</v>
      </c>
      <c r="K194">
        <v>4</v>
      </c>
    </row>
    <row r="195" spans="8:11" x14ac:dyDescent="0.25">
      <c r="H195">
        <v>11211983</v>
      </c>
      <c r="I195" s="38">
        <v>31786</v>
      </c>
      <c r="J195">
        <v>1</v>
      </c>
      <c r="K195">
        <v>2</v>
      </c>
    </row>
    <row r="196" spans="8:11" x14ac:dyDescent="0.25">
      <c r="H196">
        <v>11211985</v>
      </c>
      <c r="I196" s="38">
        <v>31786</v>
      </c>
      <c r="J196">
        <v>1</v>
      </c>
      <c r="K196">
        <v>2</v>
      </c>
    </row>
    <row r="197" spans="8:11" x14ac:dyDescent="0.25">
      <c r="H197">
        <v>11211986</v>
      </c>
      <c r="I197" s="38">
        <v>31786</v>
      </c>
      <c r="J197">
        <v>1</v>
      </c>
      <c r="K197">
        <v>2</v>
      </c>
    </row>
    <row r="198" spans="8:11" x14ac:dyDescent="0.25">
      <c r="H198">
        <v>11212405</v>
      </c>
      <c r="I198" s="38">
        <v>44559</v>
      </c>
      <c r="J198">
        <v>2</v>
      </c>
      <c r="K198">
        <v>4</v>
      </c>
    </row>
    <row r="199" spans="8:11" x14ac:dyDescent="0.25">
      <c r="H199">
        <v>11212658</v>
      </c>
      <c r="I199" s="38">
        <v>37180</v>
      </c>
      <c r="J199">
        <v>1</v>
      </c>
      <c r="K199">
        <v>2</v>
      </c>
    </row>
    <row r="200" spans="8:11" x14ac:dyDescent="0.25">
      <c r="H200">
        <v>11212763</v>
      </c>
      <c r="I200" s="38">
        <v>37046</v>
      </c>
      <c r="J200">
        <v>1</v>
      </c>
      <c r="K200">
        <v>2</v>
      </c>
    </row>
    <row r="201" spans="8:11" x14ac:dyDescent="0.25">
      <c r="H201">
        <v>11212788</v>
      </c>
      <c r="I201" s="38">
        <v>39234</v>
      </c>
      <c r="J201">
        <v>4</v>
      </c>
      <c r="K201">
        <v>4</v>
      </c>
    </row>
    <row r="202" spans="8:11" x14ac:dyDescent="0.25">
      <c r="H202">
        <v>11212933</v>
      </c>
      <c r="I202" s="38">
        <v>42505</v>
      </c>
      <c r="J202">
        <v>2</v>
      </c>
      <c r="K202">
        <v>4</v>
      </c>
    </row>
    <row r="203" spans="8:11" x14ac:dyDescent="0.25">
      <c r="H203">
        <v>11212961</v>
      </c>
      <c r="I203" s="38">
        <v>39100</v>
      </c>
      <c r="J203">
        <v>1</v>
      </c>
      <c r="K203">
        <v>2</v>
      </c>
    </row>
    <row r="204" spans="8:11" x14ac:dyDescent="0.25">
      <c r="H204">
        <v>11213077</v>
      </c>
      <c r="I204" s="38">
        <v>42505</v>
      </c>
      <c r="J204">
        <v>2</v>
      </c>
      <c r="K204">
        <v>4</v>
      </c>
    </row>
    <row r="205" spans="8:11" x14ac:dyDescent="0.25">
      <c r="H205">
        <v>11213133</v>
      </c>
      <c r="I205" s="38">
        <v>31786</v>
      </c>
      <c r="J205">
        <v>1</v>
      </c>
      <c r="K205">
        <v>2</v>
      </c>
    </row>
    <row r="206" spans="8:11" x14ac:dyDescent="0.25">
      <c r="H206">
        <v>11213347</v>
      </c>
      <c r="I206" s="38">
        <v>37046</v>
      </c>
      <c r="J206">
        <v>2</v>
      </c>
      <c r="K206">
        <v>4</v>
      </c>
    </row>
    <row r="207" spans="8:11" x14ac:dyDescent="0.25">
      <c r="H207">
        <v>11213499</v>
      </c>
      <c r="I207" s="38">
        <v>44559</v>
      </c>
      <c r="J207">
        <v>2</v>
      </c>
      <c r="K207">
        <v>4</v>
      </c>
    </row>
    <row r="208" spans="8:11" x14ac:dyDescent="0.25">
      <c r="H208">
        <v>11213562</v>
      </c>
      <c r="I208" s="38">
        <v>42505</v>
      </c>
      <c r="J208">
        <v>2</v>
      </c>
      <c r="K208">
        <v>4</v>
      </c>
    </row>
    <row r="209" spans="8:11" x14ac:dyDescent="0.25">
      <c r="H209">
        <v>11213863</v>
      </c>
      <c r="I209" s="38">
        <v>29732</v>
      </c>
      <c r="J209">
        <v>2</v>
      </c>
      <c r="K209">
        <v>4</v>
      </c>
    </row>
    <row r="210" spans="8:11" x14ac:dyDescent="0.25">
      <c r="H210">
        <v>11214137</v>
      </c>
      <c r="I210" s="38">
        <v>32355</v>
      </c>
      <c r="J210">
        <v>1</v>
      </c>
      <c r="K210">
        <v>2</v>
      </c>
    </row>
    <row r="211" spans="8:11" x14ac:dyDescent="0.25">
      <c r="H211">
        <v>11214140</v>
      </c>
      <c r="I211" s="38">
        <v>32355</v>
      </c>
      <c r="J211">
        <v>1</v>
      </c>
      <c r="K211">
        <v>2</v>
      </c>
    </row>
    <row r="212" spans="8:11" x14ac:dyDescent="0.25">
      <c r="H212">
        <v>11214218</v>
      </c>
      <c r="I212" s="38">
        <v>35192</v>
      </c>
      <c r="J212">
        <v>2</v>
      </c>
      <c r="K212">
        <v>4</v>
      </c>
    </row>
    <row r="213" spans="8:11" x14ac:dyDescent="0.25">
      <c r="H213">
        <v>11214256</v>
      </c>
      <c r="I213" s="38">
        <v>31921</v>
      </c>
      <c r="J213">
        <v>2</v>
      </c>
      <c r="K213">
        <v>4</v>
      </c>
    </row>
    <row r="214" spans="8:11" x14ac:dyDescent="0.25">
      <c r="H214">
        <v>11214607</v>
      </c>
      <c r="I214" s="38">
        <v>39669</v>
      </c>
      <c r="J214">
        <v>1</v>
      </c>
      <c r="K214">
        <v>2</v>
      </c>
    </row>
    <row r="215" spans="8:11" x14ac:dyDescent="0.25">
      <c r="H215">
        <v>11214703</v>
      </c>
      <c r="I215" s="38">
        <v>31786</v>
      </c>
      <c r="J215">
        <v>2</v>
      </c>
      <c r="K215">
        <v>2</v>
      </c>
    </row>
    <row r="216" spans="8:11" x14ac:dyDescent="0.25">
      <c r="H216">
        <v>11214749</v>
      </c>
      <c r="I216" s="38">
        <v>31666</v>
      </c>
      <c r="J216">
        <v>2</v>
      </c>
      <c r="K216">
        <v>4</v>
      </c>
    </row>
    <row r="217" spans="8:11" x14ac:dyDescent="0.25">
      <c r="H217">
        <v>11214754</v>
      </c>
      <c r="I217" s="38">
        <v>44513</v>
      </c>
      <c r="J217">
        <v>1</v>
      </c>
      <c r="K217">
        <v>2</v>
      </c>
    </row>
    <row r="218" spans="8:11" x14ac:dyDescent="0.25">
      <c r="H218">
        <v>11214870</v>
      </c>
      <c r="I218" s="38">
        <v>42505</v>
      </c>
      <c r="J218">
        <v>2</v>
      </c>
      <c r="K218">
        <v>4</v>
      </c>
    </row>
    <row r="219" spans="8:11" x14ac:dyDescent="0.25">
      <c r="H219">
        <v>11214879</v>
      </c>
      <c r="I219" s="38">
        <v>39100</v>
      </c>
      <c r="J219">
        <v>1</v>
      </c>
      <c r="K219">
        <v>2</v>
      </c>
    </row>
    <row r="220" spans="8:11" x14ac:dyDescent="0.25">
      <c r="H220">
        <v>11215007</v>
      </c>
      <c r="I220" s="38">
        <v>37200</v>
      </c>
      <c r="J220">
        <v>2</v>
      </c>
      <c r="K220">
        <v>2</v>
      </c>
    </row>
    <row r="221" spans="8:11" x14ac:dyDescent="0.25">
      <c r="H221">
        <v>11215060</v>
      </c>
      <c r="I221" s="38">
        <v>30301</v>
      </c>
      <c r="J221">
        <v>1</v>
      </c>
      <c r="K221">
        <v>2</v>
      </c>
    </row>
    <row r="222" spans="8:11" x14ac:dyDescent="0.25">
      <c r="H222">
        <v>11215146</v>
      </c>
      <c r="I222" s="38">
        <v>44559</v>
      </c>
      <c r="J222">
        <v>2</v>
      </c>
      <c r="K222">
        <v>4</v>
      </c>
    </row>
    <row r="223" spans="8:11" x14ac:dyDescent="0.25">
      <c r="H223">
        <v>11215172</v>
      </c>
      <c r="I223" s="38">
        <v>37046</v>
      </c>
      <c r="J223">
        <v>1</v>
      </c>
      <c r="K223">
        <v>2</v>
      </c>
    </row>
    <row r="224" spans="8:11" x14ac:dyDescent="0.25">
      <c r="H224">
        <v>11215237</v>
      </c>
      <c r="I224" s="38">
        <v>39234</v>
      </c>
      <c r="J224">
        <v>2</v>
      </c>
      <c r="K224">
        <v>2</v>
      </c>
    </row>
    <row r="225" spans="8:11" x14ac:dyDescent="0.25">
      <c r="H225">
        <v>11215648</v>
      </c>
      <c r="I225" s="38">
        <v>35192</v>
      </c>
      <c r="J225">
        <v>6</v>
      </c>
      <c r="K225">
        <v>12</v>
      </c>
    </row>
    <row r="226" spans="8:11" x14ac:dyDescent="0.25">
      <c r="H226">
        <v>11216173</v>
      </c>
      <c r="I226" s="38">
        <v>42505</v>
      </c>
      <c r="J226">
        <v>2</v>
      </c>
      <c r="K226">
        <v>4</v>
      </c>
    </row>
    <row r="227" spans="8:11" x14ac:dyDescent="0.25">
      <c r="H227">
        <v>11216459</v>
      </c>
      <c r="I227" s="38">
        <v>39100</v>
      </c>
      <c r="J227">
        <v>1</v>
      </c>
      <c r="K227">
        <v>2</v>
      </c>
    </row>
    <row r="228" spans="8:11" x14ac:dyDescent="0.25">
      <c r="H228">
        <v>11216462</v>
      </c>
      <c r="I228" s="38">
        <v>42505</v>
      </c>
      <c r="J228">
        <v>2</v>
      </c>
      <c r="K228">
        <v>4</v>
      </c>
    </row>
    <row r="229" spans="8:11" x14ac:dyDescent="0.25">
      <c r="H229">
        <v>11216471</v>
      </c>
      <c r="I229" s="38">
        <v>37615</v>
      </c>
      <c r="J229">
        <v>1</v>
      </c>
      <c r="K229">
        <v>2</v>
      </c>
    </row>
    <row r="230" spans="8:11" x14ac:dyDescent="0.25">
      <c r="H230">
        <v>11216556</v>
      </c>
      <c r="I230" s="38">
        <v>32355</v>
      </c>
      <c r="J230">
        <v>1</v>
      </c>
      <c r="K230">
        <v>2</v>
      </c>
    </row>
    <row r="231" spans="8:11" x14ac:dyDescent="0.25">
      <c r="H231">
        <v>11217091</v>
      </c>
      <c r="I231" s="38">
        <v>44513</v>
      </c>
      <c r="J231">
        <v>2</v>
      </c>
      <c r="K231">
        <v>4</v>
      </c>
    </row>
    <row r="232" spans="8:11" x14ac:dyDescent="0.25">
      <c r="H232">
        <v>11217093</v>
      </c>
      <c r="I232" s="38">
        <v>29821</v>
      </c>
      <c r="J232">
        <v>1</v>
      </c>
      <c r="K232">
        <v>2</v>
      </c>
    </row>
    <row r="233" spans="8:11" x14ac:dyDescent="0.25">
      <c r="H233">
        <v>11217102</v>
      </c>
      <c r="I233" s="38">
        <v>39669</v>
      </c>
      <c r="J233">
        <v>1</v>
      </c>
      <c r="K233">
        <v>2</v>
      </c>
    </row>
    <row r="234" spans="8:11" x14ac:dyDescent="0.25">
      <c r="H234">
        <v>11217103</v>
      </c>
      <c r="I234" s="38">
        <v>42371</v>
      </c>
      <c r="J234">
        <v>2</v>
      </c>
      <c r="K234">
        <v>4</v>
      </c>
    </row>
    <row r="235" spans="8:11" x14ac:dyDescent="0.25">
      <c r="H235">
        <v>11217105</v>
      </c>
      <c r="I235" s="38">
        <v>37200</v>
      </c>
      <c r="J235">
        <v>3</v>
      </c>
      <c r="K235">
        <v>6</v>
      </c>
    </row>
    <row r="236" spans="8:11" x14ac:dyDescent="0.25">
      <c r="H236">
        <v>11217257</v>
      </c>
      <c r="I236" s="38">
        <v>39100</v>
      </c>
      <c r="J236">
        <v>1</v>
      </c>
      <c r="K236">
        <v>2</v>
      </c>
    </row>
    <row r="237" spans="8:11" x14ac:dyDescent="0.25">
      <c r="H237">
        <v>11217538</v>
      </c>
      <c r="I237" s="38">
        <v>39100</v>
      </c>
      <c r="J237">
        <v>1</v>
      </c>
      <c r="K237">
        <v>2</v>
      </c>
    </row>
    <row r="238" spans="8:11" x14ac:dyDescent="0.25">
      <c r="H238">
        <v>11217736</v>
      </c>
      <c r="I238" s="38">
        <v>37615</v>
      </c>
      <c r="J238">
        <v>1</v>
      </c>
      <c r="K238">
        <v>2</v>
      </c>
    </row>
    <row r="239" spans="8:11" x14ac:dyDescent="0.25">
      <c r="H239">
        <v>11217900</v>
      </c>
      <c r="I239" s="38">
        <v>37046</v>
      </c>
      <c r="J239">
        <v>2</v>
      </c>
      <c r="K239">
        <v>4</v>
      </c>
    </row>
    <row r="240" spans="8:11" x14ac:dyDescent="0.25">
      <c r="H240">
        <v>11217964</v>
      </c>
      <c r="I240" s="38">
        <v>42505</v>
      </c>
      <c r="J240">
        <v>4</v>
      </c>
      <c r="K240">
        <v>8</v>
      </c>
    </row>
    <row r="241" spans="8:11" x14ac:dyDescent="0.25">
      <c r="H241">
        <v>11217974</v>
      </c>
      <c r="I241" s="38">
        <v>39669</v>
      </c>
      <c r="J241">
        <v>1</v>
      </c>
      <c r="K241">
        <v>2</v>
      </c>
    </row>
    <row r="242" spans="8:11" x14ac:dyDescent="0.25">
      <c r="H242">
        <v>11218156</v>
      </c>
      <c r="I242" s="38">
        <v>39669</v>
      </c>
      <c r="J242">
        <v>1</v>
      </c>
      <c r="K242">
        <v>2</v>
      </c>
    </row>
    <row r="243" spans="8:11" x14ac:dyDescent="0.25">
      <c r="H243">
        <v>11218268</v>
      </c>
      <c r="I243" s="38">
        <v>37246</v>
      </c>
      <c r="J243">
        <v>3</v>
      </c>
      <c r="K243">
        <v>3</v>
      </c>
    </row>
    <row r="244" spans="8:11" x14ac:dyDescent="0.25">
      <c r="H244">
        <v>11218271</v>
      </c>
      <c r="I244" s="38">
        <v>39234</v>
      </c>
      <c r="J244">
        <v>2</v>
      </c>
      <c r="K244">
        <v>2</v>
      </c>
    </row>
    <row r="245" spans="8:11" x14ac:dyDescent="0.25">
      <c r="H245">
        <v>11218360</v>
      </c>
      <c r="I245" s="38">
        <v>39100</v>
      </c>
      <c r="J245">
        <v>1</v>
      </c>
      <c r="K245">
        <v>2</v>
      </c>
    </row>
    <row r="246" spans="8:11" x14ac:dyDescent="0.25">
      <c r="H246">
        <v>11218454</v>
      </c>
      <c r="I246" s="38">
        <v>31875</v>
      </c>
      <c r="J246">
        <v>1</v>
      </c>
      <c r="K246">
        <v>2</v>
      </c>
    </row>
    <row r="247" spans="8:11" x14ac:dyDescent="0.25">
      <c r="H247">
        <v>11218535</v>
      </c>
      <c r="I247" s="38">
        <v>39100</v>
      </c>
      <c r="J247">
        <v>1</v>
      </c>
      <c r="K247">
        <v>2</v>
      </c>
    </row>
    <row r="248" spans="8:11" x14ac:dyDescent="0.25">
      <c r="H248">
        <v>11218773</v>
      </c>
      <c r="I248" s="38">
        <v>44559</v>
      </c>
      <c r="J248">
        <v>3</v>
      </c>
      <c r="K248">
        <v>6</v>
      </c>
    </row>
    <row r="249" spans="8:11" x14ac:dyDescent="0.25">
      <c r="H249">
        <v>11218963</v>
      </c>
      <c r="I249" s="38">
        <v>35146</v>
      </c>
      <c r="J249">
        <v>2</v>
      </c>
      <c r="K249">
        <v>4</v>
      </c>
    </row>
    <row r="250" spans="8:11" x14ac:dyDescent="0.25">
      <c r="H250">
        <v>11219076</v>
      </c>
      <c r="I250" s="38">
        <v>37200</v>
      </c>
      <c r="J250">
        <v>4</v>
      </c>
      <c r="K250">
        <v>8</v>
      </c>
    </row>
    <row r="251" spans="8:11" x14ac:dyDescent="0.25">
      <c r="H251">
        <v>11219478</v>
      </c>
      <c r="I251" s="38">
        <v>31921</v>
      </c>
      <c r="J251">
        <v>2</v>
      </c>
      <c r="K251">
        <v>4</v>
      </c>
    </row>
    <row r="252" spans="8:11" x14ac:dyDescent="0.25">
      <c r="H252">
        <v>11219509</v>
      </c>
      <c r="I252" s="38">
        <v>39100</v>
      </c>
      <c r="J252">
        <v>1</v>
      </c>
      <c r="K252">
        <v>2</v>
      </c>
    </row>
    <row r="253" spans="8:11" x14ac:dyDescent="0.25">
      <c r="H253">
        <v>11219810</v>
      </c>
      <c r="I253" s="38">
        <v>42505</v>
      </c>
      <c r="J253">
        <v>2</v>
      </c>
      <c r="K253">
        <v>4</v>
      </c>
    </row>
    <row r="254" spans="8:11" x14ac:dyDescent="0.25">
      <c r="H254">
        <v>11220074</v>
      </c>
      <c r="I254" s="38">
        <v>39100</v>
      </c>
      <c r="J254">
        <v>1</v>
      </c>
      <c r="K254">
        <v>2</v>
      </c>
    </row>
    <row r="255" spans="8:11" x14ac:dyDescent="0.25">
      <c r="H255">
        <v>11220124</v>
      </c>
      <c r="I255" s="38">
        <v>29867</v>
      </c>
      <c r="J255">
        <v>1</v>
      </c>
      <c r="K255">
        <v>2</v>
      </c>
    </row>
    <row r="256" spans="8:11" x14ac:dyDescent="0.25">
      <c r="H256">
        <v>11220883</v>
      </c>
      <c r="I256" s="38">
        <v>39234</v>
      </c>
      <c r="J256">
        <v>2</v>
      </c>
      <c r="K256">
        <v>4</v>
      </c>
    </row>
    <row r="257" spans="8:11" x14ac:dyDescent="0.25">
      <c r="H257">
        <v>11220918</v>
      </c>
      <c r="I257" s="38">
        <v>39100</v>
      </c>
      <c r="J257">
        <v>1</v>
      </c>
      <c r="K257">
        <v>2</v>
      </c>
    </row>
    <row r="258" spans="8:11" x14ac:dyDescent="0.25">
      <c r="H258">
        <v>11221450</v>
      </c>
      <c r="I258" s="38">
        <v>39100</v>
      </c>
      <c r="J258">
        <v>1</v>
      </c>
      <c r="K258">
        <v>2</v>
      </c>
    </row>
    <row r="259" spans="8:11" x14ac:dyDescent="0.25">
      <c r="H259">
        <v>11222367</v>
      </c>
      <c r="I259" s="38">
        <v>39100</v>
      </c>
      <c r="J259">
        <v>1</v>
      </c>
      <c r="K259">
        <v>2</v>
      </c>
    </row>
    <row r="260" spans="8:11" x14ac:dyDescent="0.25">
      <c r="H260">
        <v>11222850</v>
      </c>
      <c r="I260" s="38">
        <v>39234</v>
      </c>
      <c r="J260">
        <v>2</v>
      </c>
      <c r="K260">
        <v>4</v>
      </c>
    </row>
    <row r="261" spans="8:11" x14ac:dyDescent="0.25">
      <c r="H261">
        <v>11223236</v>
      </c>
      <c r="I261" s="38">
        <v>37046</v>
      </c>
      <c r="J261">
        <v>1</v>
      </c>
      <c r="K261">
        <v>2</v>
      </c>
    </row>
    <row r="262" spans="8:11" x14ac:dyDescent="0.25">
      <c r="H262">
        <v>11223696</v>
      </c>
      <c r="I262" s="38">
        <v>37246</v>
      </c>
      <c r="J262">
        <v>4</v>
      </c>
      <c r="K262">
        <v>8</v>
      </c>
    </row>
    <row r="263" spans="8:11" x14ac:dyDescent="0.25">
      <c r="H263">
        <v>11223834</v>
      </c>
      <c r="I263" s="38">
        <v>42505</v>
      </c>
      <c r="J263">
        <v>2</v>
      </c>
      <c r="K263">
        <v>4</v>
      </c>
    </row>
    <row r="264" spans="8:11" x14ac:dyDescent="0.25">
      <c r="H264">
        <v>11223840</v>
      </c>
      <c r="I264" s="38">
        <v>37180</v>
      </c>
      <c r="J264">
        <v>2</v>
      </c>
      <c r="K264">
        <v>4</v>
      </c>
    </row>
    <row r="265" spans="8:11" x14ac:dyDescent="0.25">
      <c r="H265">
        <v>11224319</v>
      </c>
      <c r="I265" s="38">
        <v>37246</v>
      </c>
      <c r="J265">
        <v>4</v>
      </c>
      <c r="K265">
        <v>8</v>
      </c>
    </row>
    <row r="266" spans="8:11" x14ac:dyDescent="0.25">
      <c r="H266">
        <v>11224454</v>
      </c>
      <c r="I266" s="38">
        <v>37246</v>
      </c>
      <c r="J266">
        <v>2</v>
      </c>
      <c r="K266">
        <v>4</v>
      </c>
    </row>
    <row r="267" spans="8:11" x14ac:dyDescent="0.25">
      <c r="H267">
        <v>11224458</v>
      </c>
      <c r="I267" s="38">
        <v>39100</v>
      </c>
      <c r="J267">
        <v>3</v>
      </c>
      <c r="K267">
        <v>6</v>
      </c>
    </row>
    <row r="268" spans="8:11" x14ac:dyDescent="0.25">
      <c r="H268">
        <v>11224684</v>
      </c>
      <c r="I268" s="38">
        <v>31921</v>
      </c>
      <c r="J268">
        <v>2</v>
      </c>
      <c r="K268">
        <v>4</v>
      </c>
    </row>
    <row r="269" spans="8:11" x14ac:dyDescent="0.25">
      <c r="H269">
        <v>11224952</v>
      </c>
      <c r="I269" s="38">
        <v>39100</v>
      </c>
      <c r="J269">
        <v>1</v>
      </c>
      <c r="K269">
        <v>2</v>
      </c>
    </row>
    <row r="270" spans="8:11" x14ac:dyDescent="0.25">
      <c r="H270">
        <v>11225765</v>
      </c>
      <c r="I270" s="38">
        <v>42505</v>
      </c>
      <c r="J270">
        <v>2</v>
      </c>
      <c r="K270">
        <v>4</v>
      </c>
    </row>
    <row r="271" spans="8:11" x14ac:dyDescent="0.25">
      <c r="H271">
        <v>11225960</v>
      </c>
      <c r="I271" s="38">
        <v>39100</v>
      </c>
      <c r="J271">
        <v>1</v>
      </c>
      <c r="K271">
        <v>2</v>
      </c>
    </row>
    <row r="272" spans="8:11" x14ac:dyDescent="0.25">
      <c r="H272">
        <v>11226320</v>
      </c>
      <c r="I272" s="38">
        <v>39669</v>
      </c>
      <c r="J272">
        <v>1</v>
      </c>
      <c r="K272">
        <v>2</v>
      </c>
    </row>
    <row r="273" spans="8:11" x14ac:dyDescent="0.25">
      <c r="H273">
        <v>11226377</v>
      </c>
      <c r="I273" s="38">
        <v>31786</v>
      </c>
      <c r="J273">
        <v>1</v>
      </c>
      <c r="K273">
        <v>2</v>
      </c>
    </row>
    <row r="274" spans="8:11" x14ac:dyDescent="0.25">
      <c r="H274">
        <v>11226388</v>
      </c>
      <c r="I274" s="38">
        <v>42505</v>
      </c>
      <c r="J274">
        <v>2</v>
      </c>
      <c r="K274">
        <v>4</v>
      </c>
    </row>
    <row r="275" spans="8:11" x14ac:dyDescent="0.25">
      <c r="H275">
        <v>11227217</v>
      </c>
      <c r="I275" s="38">
        <v>18894</v>
      </c>
      <c r="J275">
        <v>1</v>
      </c>
      <c r="K275">
        <v>2</v>
      </c>
    </row>
    <row r="276" spans="8:11" x14ac:dyDescent="0.25">
      <c r="H276">
        <v>11227223</v>
      </c>
      <c r="I276" s="38">
        <v>39100</v>
      </c>
      <c r="J276">
        <v>1</v>
      </c>
      <c r="K276">
        <v>2</v>
      </c>
    </row>
    <row r="277" spans="8:11" x14ac:dyDescent="0.25">
      <c r="H277">
        <v>11227682</v>
      </c>
      <c r="I277" s="38">
        <v>42505</v>
      </c>
      <c r="J277">
        <v>2</v>
      </c>
      <c r="K277">
        <v>4</v>
      </c>
    </row>
    <row r="278" spans="8:11" x14ac:dyDescent="0.25">
      <c r="H278">
        <v>11227840</v>
      </c>
      <c r="I278" s="38">
        <v>39234</v>
      </c>
      <c r="J278">
        <v>1</v>
      </c>
      <c r="K278">
        <v>2</v>
      </c>
    </row>
    <row r="279" spans="8:11" x14ac:dyDescent="0.25">
      <c r="H279">
        <v>11228949</v>
      </c>
      <c r="I279" s="38">
        <v>44559</v>
      </c>
      <c r="J279">
        <v>4</v>
      </c>
      <c r="K279">
        <v>8</v>
      </c>
    </row>
    <row r="280" spans="8:11" x14ac:dyDescent="0.25">
      <c r="H280">
        <v>11229027</v>
      </c>
      <c r="I280" s="38">
        <v>39100</v>
      </c>
      <c r="J280">
        <v>1</v>
      </c>
      <c r="K280">
        <v>2</v>
      </c>
    </row>
    <row r="281" spans="8:11" x14ac:dyDescent="0.25">
      <c r="H281">
        <v>11229716</v>
      </c>
      <c r="I281" s="38">
        <v>44559</v>
      </c>
      <c r="J281">
        <v>5</v>
      </c>
      <c r="K281">
        <v>5</v>
      </c>
    </row>
    <row r="282" spans="8:11" x14ac:dyDescent="0.25">
      <c r="H282">
        <v>11231114</v>
      </c>
      <c r="I282" s="38">
        <v>31786</v>
      </c>
      <c r="J282">
        <v>2</v>
      </c>
      <c r="K282">
        <v>4</v>
      </c>
    </row>
    <row r="283" spans="8:11" x14ac:dyDescent="0.25">
      <c r="H283">
        <v>11231184</v>
      </c>
      <c r="I283" s="38">
        <v>39100</v>
      </c>
      <c r="J283">
        <v>1</v>
      </c>
      <c r="K283">
        <v>2</v>
      </c>
    </row>
    <row r="284" spans="8:11" x14ac:dyDescent="0.25">
      <c r="H284">
        <v>11232170</v>
      </c>
      <c r="I284" s="38">
        <v>39100</v>
      </c>
      <c r="J284">
        <v>1</v>
      </c>
      <c r="K284">
        <v>2</v>
      </c>
    </row>
    <row r="285" spans="8:11" x14ac:dyDescent="0.25">
      <c r="H285">
        <v>11232308</v>
      </c>
      <c r="I285" s="38">
        <v>39100</v>
      </c>
      <c r="J285">
        <v>1</v>
      </c>
      <c r="K285">
        <v>2</v>
      </c>
    </row>
    <row r="286" spans="8:11" x14ac:dyDescent="0.25">
      <c r="H286">
        <v>11232452</v>
      </c>
      <c r="I286" s="38">
        <v>44559</v>
      </c>
      <c r="J286">
        <v>3</v>
      </c>
      <c r="K286">
        <v>6</v>
      </c>
    </row>
    <row r="287" spans="8:11" x14ac:dyDescent="0.25">
      <c r="H287">
        <v>11233576</v>
      </c>
      <c r="I287" s="38">
        <v>44425</v>
      </c>
      <c r="J287">
        <v>1</v>
      </c>
      <c r="K287">
        <v>2</v>
      </c>
    </row>
    <row r="288" spans="8:11" x14ac:dyDescent="0.25">
      <c r="H288">
        <v>11233635</v>
      </c>
      <c r="I288" s="38">
        <v>39100</v>
      </c>
      <c r="J288">
        <v>3</v>
      </c>
      <c r="K288">
        <v>3</v>
      </c>
    </row>
    <row r="289" spans="8:11" x14ac:dyDescent="0.25">
      <c r="H289">
        <v>11233850</v>
      </c>
      <c r="I289" s="38">
        <v>37246</v>
      </c>
      <c r="J289">
        <v>4</v>
      </c>
      <c r="K289">
        <v>8</v>
      </c>
    </row>
    <row r="290" spans="8:11" x14ac:dyDescent="0.25">
      <c r="H290">
        <v>11234121</v>
      </c>
      <c r="I290" s="38">
        <v>37246</v>
      </c>
      <c r="J290">
        <v>5</v>
      </c>
      <c r="K290">
        <v>5</v>
      </c>
    </row>
    <row r="291" spans="8:11" x14ac:dyDescent="0.25">
      <c r="H291">
        <v>11234137</v>
      </c>
      <c r="I291" s="38">
        <v>39234</v>
      </c>
      <c r="J291">
        <v>1</v>
      </c>
      <c r="K291">
        <v>2</v>
      </c>
    </row>
    <row r="292" spans="8:11" x14ac:dyDescent="0.25">
      <c r="H292">
        <v>11235755</v>
      </c>
      <c r="I292" s="38">
        <v>44559</v>
      </c>
      <c r="J292">
        <v>2</v>
      </c>
      <c r="K292">
        <v>4</v>
      </c>
    </row>
    <row r="293" spans="8:11" x14ac:dyDescent="0.25">
      <c r="H293">
        <v>11235946</v>
      </c>
      <c r="I293" s="38">
        <v>39100</v>
      </c>
      <c r="J293">
        <v>1</v>
      </c>
      <c r="K293">
        <v>2</v>
      </c>
    </row>
    <row r="294" spans="8:11" x14ac:dyDescent="0.25">
      <c r="H294">
        <v>11235950</v>
      </c>
      <c r="I294" s="38">
        <v>39189</v>
      </c>
      <c r="J294">
        <v>1</v>
      </c>
      <c r="K294">
        <v>2</v>
      </c>
    </row>
    <row r="295" spans="8:11" x14ac:dyDescent="0.25">
      <c r="H295">
        <v>11235954</v>
      </c>
      <c r="I295" s="38">
        <v>39100</v>
      </c>
      <c r="J295">
        <v>1</v>
      </c>
      <c r="K295">
        <v>2</v>
      </c>
    </row>
    <row r="296" spans="8:11" x14ac:dyDescent="0.25">
      <c r="H296">
        <v>11237391</v>
      </c>
      <c r="I296" s="38">
        <v>44425</v>
      </c>
      <c r="J296">
        <v>1</v>
      </c>
      <c r="K296">
        <v>2</v>
      </c>
    </row>
    <row r="297" spans="8:11" x14ac:dyDescent="0.25">
      <c r="H297">
        <v>11238085</v>
      </c>
      <c r="I297" s="38">
        <v>39234</v>
      </c>
      <c r="J297">
        <v>1</v>
      </c>
      <c r="K297">
        <v>2</v>
      </c>
    </row>
    <row r="298" spans="8:11" x14ac:dyDescent="0.25">
      <c r="H298">
        <v>11238089</v>
      </c>
      <c r="I298" s="38">
        <v>44559</v>
      </c>
      <c r="J298">
        <v>2</v>
      </c>
      <c r="K298">
        <v>2</v>
      </c>
    </row>
    <row r="299" spans="8:11" x14ac:dyDescent="0.25">
      <c r="H299">
        <v>11238222</v>
      </c>
      <c r="I299" s="38">
        <v>39234</v>
      </c>
      <c r="J299">
        <v>2</v>
      </c>
      <c r="K299">
        <v>4</v>
      </c>
    </row>
    <row r="300" spans="8:11" x14ac:dyDescent="0.25">
      <c r="H300">
        <v>11238568</v>
      </c>
      <c r="I300" s="38">
        <v>44559</v>
      </c>
      <c r="J300">
        <v>2</v>
      </c>
      <c r="K300">
        <v>4</v>
      </c>
    </row>
    <row r="301" spans="8:11" x14ac:dyDescent="0.25">
      <c r="H301">
        <v>11238570</v>
      </c>
      <c r="I301" s="38">
        <v>44559</v>
      </c>
      <c r="J301">
        <v>2</v>
      </c>
      <c r="K301">
        <v>4</v>
      </c>
    </row>
    <row r="302" spans="8:11" x14ac:dyDescent="0.25">
      <c r="H302">
        <v>11238649</v>
      </c>
      <c r="I302" s="38">
        <v>39189</v>
      </c>
      <c r="J302">
        <v>1</v>
      </c>
      <c r="K302">
        <v>2</v>
      </c>
    </row>
    <row r="303" spans="8:11" x14ac:dyDescent="0.25">
      <c r="H303">
        <v>11238650</v>
      </c>
      <c r="I303" s="38">
        <v>39234</v>
      </c>
      <c r="J303">
        <v>2</v>
      </c>
      <c r="K303">
        <v>2</v>
      </c>
    </row>
    <row r="304" spans="8:11" x14ac:dyDescent="0.25">
      <c r="H304">
        <v>11238661</v>
      </c>
      <c r="I304" s="38">
        <v>39669</v>
      </c>
      <c r="J304">
        <v>1</v>
      </c>
      <c r="K304">
        <v>2</v>
      </c>
    </row>
    <row r="305" spans="8:11" x14ac:dyDescent="0.25">
      <c r="H305">
        <v>11239620</v>
      </c>
      <c r="I305" s="38">
        <v>44559</v>
      </c>
      <c r="J305">
        <v>6</v>
      </c>
      <c r="K305">
        <v>6</v>
      </c>
    </row>
    <row r="306" spans="8:11" x14ac:dyDescent="0.25">
      <c r="H306">
        <v>11241397</v>
      </c>
      <c r="I306" s="38">
        <v>24307</v>
      </c>
      <c r="J306">
        <v>3</v>
      </c>
      <c r="K306">
        <v>3</v>
      </c>
    </row>
    <row r="307" spans="8:11" x14ac:dyDescent="0.25">
      <c r="H307">
        <v>11241440</v>
      </c>
      <c r="I307" s="38">
        <v>44559</v>
      </c>
      <c r="J307">
        <v>2</v>
      </c>
      <c r="K307">
        <v>4</v>
      </c>
    </row>
    <row r="308" spans="8:11" x14ac:dyDescent="0.25">
      <c r="H308">
        <v>11241740</v>
      </c>
      <c r="I308" s="38">
        <v>39234</v>
      </c>
      <c r="J308">
        <v>2</v>
      </c>
      <c r="K308">
        <v>4</v>
      </c>
    </row>
    <row r="309" spans="8:11" x14ac:dyDescent="0.25">
      <c r="H309">
        <v>11241931</v>
      </c>
      <c r="I309" s="38">
        <v>39669</v>
      </c>
      <c r="J309">
        <v>1</v>
      </c>
      <c r="K309">
        <v>2</v>
      </c>
    </row>
    <row r="310" spans="8:11" x14ac:dyDescent="0.25">
      <c r="H310">
        <v>11241934</v>
      </c>
      <c r="I310" s="38">
        <v>37615</v>
      </c>
      <c r="J310">
        <v>1</v>
      </c>
      <c r="K310">
        <v>2</v>
      </c>
    </row>
    <row r="311" spans="8:11" x14ac:dyDescent="0.25">
      <c r="H311">
        <v>11242573</v>
      </c>
      <c r="I311" s="38">
        <v>37246</v>
      </c>
      <c r="J311">
        <v>6</v>
      </c>
      <c r="K311">
        <v>6</v>
      </c>
    </row>
    <row r="312" spans="8:11" x14ac:dyDescent="0.25">
      <c r="H312">
        <v>11242678</v>
      </c>
      <c r="I312" s="38">
        <v>44559</v>
      </c>
      <c r="J312">
        <v>3</v>
      </c>
      <c r="K312">
        <v>6</v>
      </c>
    </row>
    <row r="313" spans="8:11" x14ac:dyDescent="0.25">
      <c r="H313">
        <v>11242726</v>
      </c>
      <c r="I313" s="38">
        <v>29732</v>
      </c>
      <c r="J313">
        <v>1</v>
      </c>
      <c r="K313">
        <v>2</v>
      </c>
    </row>
    <row r="314" spans="8:11" x14ac:dyDescent="0.25">
      <c r="H314">
        <v>11242874</v>
      </c>
      <c r="I314" s="38">
        <v>32355</v>
      </c>
      <c r="J314">
        <v>1</v>
      </c>
      <c r="K314">
        <v>2</v>
      </c>
    </row>
    <row r="315" spans="8:11" x14ac:dyDescent="0.25">
      <c r="H315">
        <v>11243806</v>
      </c>
      <c r="I315" s="38">
        <v>39234</v>
      </c>
      <c r="J315">
        <v>2</v>
      </c>
      <c r="K315">
        <v>4</v>
      </c>
    </row>
    <row r="316" spans="8:11" x14ac:dyDescent="0.25">
      <c r="H316">
        <v>11244967</v>
      </c>
      <c r="I316" s="38">
        <v>39100</v>
      </c>
      <c r="J316">
        <v>3</v>
      </c>
      <c r="K316">
        <v>3</v>
      </c>
    </row>
    <row r="317" spans="8:11" x14ac:dyDescent="0.25">
      <c r="H317">
        <v>11245045</v>
      </c>
      <c r="I317" s="38">
        <v>37246</v>
      </c>
      <c r="J317">
        <v>2</v>
      </c>
      <c r="K317">
        <v>4</v>
      </c>
    </row>
    <row r="318" spans="8:11" x14ac:dyDescent="0.25">
      <c r="H318">
        <v>11245074</v>
      </c>
      <c r="I318" s="38">
        <v>44559</v>
      </c>
      <c r="J318">
        <v>5</v>
      </c>
      <c r="K318">
        <v>5</v>
      </c>
    </row>
    <row r="319" spans="8:11" x14ac:dyDescent="0.25">
      <c r="H319">
        <v>11245468</v>
      </c>
      <c r="I319" s="38">
        <v>37615</v>
      </c>
      <c r="J319">
        <v>1</v>
      </c>
      <c r="K319">
        <v>2</v>
      </c>
    </row>
    <row r="320" spans="8:11" x14ac:dyDescent="0.25">
      <c r="H320">
        <v>11245767</v>
      </c>
      <c r="I320" s="38">
        <v>39234</v>
      </c>
      <c r="J320">
        <v>2</v>
      </c>
      <c r="K320">
        <v>2</v>
      </c>
    </row>
    <row r="321" spans="8:11" x14ac:dyDescent="0.25">
      <c r="H321">
        <v>11246272</v>
      </c>
      <c r="I321" s="38">
        <v>39669</v>
      </c>
      <c r="J321">
        <v>1</v>
      </c>
      <c r="K321">
        <v>2</v>
      </c>
    </row>
    <row r="322" spans="8:11" x14ac:dyDescent="0.25">
      <c r="H322">
        <v>11246668</v>
      </c>
      <c r="I322" s="38">
        <v>26296</v>
      </c>
      <c r="J322">
        <v>1</v>
      </c>
      <c r="K322">
        <v>2</v>
      </c>
    </row>
    <row r="323" spans="8:11" x14ac:dyDescent="0.25">
      <c r="H323">
        <v>11246671</v>
      </c>
      <c r="I323" s="38">
        <v>39100</v>
      </c>
      <c r="J323">
        <v>1</v>
      </c>
      <c r="K323">
        <v>2</v>
      </c>
    </row>
    <row r="324" spans="8:11" x14ac:dyDescent="0.25">
      <c r="H324">
        <v>11246676</v>
      </c>
      <c r="I324" s="38">
        <v>39234</v>
      </c>
      <c r="J324">
        <v>1</v>
      </c>
      <c r="K324">
        <v>2</v>
      </c>
    </row>
    <row r="325" spans="8:11" x14ac:dyDescent="0.25">
      <c r="H325">
        <v>11248122</v>
      </c>
      <c r="I325" s="38">
        <v>39234</v>
      </c>
      <c r="J325">
        <v>3</v>
      </c>
      <c r="K325">
        <v>6</v>
      </c>
    </row>
    <row r="326" spans="8:11" x14ac:dyDescent="0.25">
      <c r="H326">
        <v>11248272</v>
      </c>
      <c r="I326" s="38">
        <v>39234</v>
      </c>
      <c r="J326">
        <v>1</v>
      </c>
      <c r="K326">
        <v>2</v>
      </c>
    </row>
    <row r="327" spans="8:11" x14ac:dyDescent="0.25">
      <c r="H327">
        <v>11248273</v>
      </c>
      <c r="I327" s="38">
        <v>44559</v>
      </c>
      <c r="J327">
        <v>1</v>
      </c>
      <c r="K327">
        <v>2</v>
      </c>
    </row>
    <row r="328" spans="8:11" x14ac:dyDescent="0.25">
      <c r="H328">
        <v>11248800</v>
      </c>
      <c r="I328" s="38">
        <v>39234</v>
      </c>
      <c r="J328">
        <v>2</v>
      </c>
      <c r="K328">
        <v>4</v>
      </c>
    </row>
    <row r="329" spans="8:11" x14ac:dyDescent="0.25">
      <c r="H329">
        <v>11249085</v>
      </c>
      <c r="I329" s="38">
        <v>37246</v>
      </c>
      <c r="J329">
        <v>7</v>
      </c>
      <c r="K329">
        <v>7</v>
      </c>
    </row>
    <row r="330" spans="8:11" x14ac:dyDescent="0.25">
      <c r="H330">
        <v>11249094</v>
      </c>
      <c r="I330" s="38">
        <v>31666</v>
      </c>
      <c r="J330">
        <v>7</v>
      </c>
      <c r="K330">
        <v>7</v>
      </c>
    </row>
    <row r="331" spans="8:11" x14ac:dyDescent="0.25">
      <c r="H331">
        <v>11249307</v>
      </c>
      <c r="I331" s="38">
        <v>44513</v>
      </c>
      <c r="J331">
        <v>1</v>
      </c>
      <c r="K331">
        <v>2</v>
      </c>
    </row>
    <row r="332" spans="8:11" x14ac:dyDescent="0.25">
      <c r="H332">
        <v>11249342</v>
      </c>
      <c r="I332" s="38">
        <v>44559</v>
      </c>
      <c r="J332">
        <v>8</v>
      </c>
      <c r="K332">
        <v>8</v>
      </c>
    </row>
    <row r="333" spans="8:11" x14ac:dyDescent="0.25">
      <c r="H333">
        <v>11249810</v>
      </c>
      <c r="I333" s="38">
        <v>44559</v>
      </c>
      <c r="J333">
        <v>2</v>
      </c>
      <c r="K333">
        <v>4</v>
      </c>
    </row>
    <row r="334" spans="8:11" x14ac:dyDescent="0.25">
      <c r="H334">
        <v>11249813</v>
      </c>
      <c r="I334" s="38">
        <v>37200</v>
      </c>
      <c r="J334">
        <v>2</v>
      </c>
      <c r="K334">
        <v>4</v>
      </c>
    </row>
    <row r="335" spans="8:11" x14ac:dyDescent="0.25">
      <c r="H335">
        <v>11249815</v>
      </c>
      <c r="I335" s="38">
        <v>44559</v>
      </c>
      <c r="J335">
        <v>2</v>
      </c>
      <c r="K335">
        <v>4</v>
      </c>
    </row>
    <row r="336" spans="8:11" x14ac:dyDescent="0.25">
      <c r="H336">
        <v>11249816</v>
      </c>
      <c r="I336" s="38">
        <v>44559</v>
      </c>
      <c r="J336">
        <v>3</v>
      </c>
      <c r="K336">
        <v>6</v>
      </c>
    </row>
    <row r="337" spans="8:11" x14ac:dyDescent="0.25">
      <c r="H337">
        <v>11249818</v>
      </c>
      <c r="I337" s="38">
        <v>39669</v>
      </c>
      <c r="J337">
        <v>1</v>
      </c>
      <c r="K337">
        <v>2</v>
      </c>
    </row>
    <row r="338" spans="8:11" x14ac:dyDescent="0.25">
      <c r="H338">
        <v>11249992</v>
      </c>
      <c r="I338" s="38">
        <v>37246</v>
      </c>
      <c r="J338">
        <v>4</v>
      </c>
      <c r="K338">
        <v>8</v>
      </c>
    </row>
    <row r="339" spans="8:11" x14ac:dyDescent="0.25">
      <c r="H339">
        <v>11250033</v>
      </c>
      <c r="I339" s="38">
        <v>44559</v>
      </c>
      <c r="J339">
        <v>3</v>
      </c>
      <c r="K339">
        <v>3</v>
      </c>
    </row>
    <row r="340" spans="8:11" x14ac:dyDescent="0.25">
      <c r="H340">
        <v>11250035</v>
      </c>
      <c r="I340" s="38">
        <v>37246</v>
      </c>
      <c r="J340">
        <v>3</v>
      </c>
      <c r="K340">
        <v>3</v>
      </c>
    </row>
    <row r="341" spans="8:11" x14ac:dyDescent="0.25">
      <c r="H341">
        <v>11250037</v>
      </c>
      <c r="I341" s="38">
        <v>44559</v>
      </c>
      <c r="J341">
        <v>2</v>
      </c>
      <c r="K341">
        <v>4</v>
      </c>
    </row>
    <row r="342" spans="8:11" x14ac:dyDescent="0.25">
      <c r="H342">
        <v>11250063</v>
      </c>
      <c r="I342" s="38">
        <v>31666</v>
      </c>
      <c r="J342">
        <v>2</v>
      </c>
      <c r="K342">
        <v>4</v>
      </c>
    </row>
    <row r="343" spans="8:11" x14ac:dyDescent="0.25">
      <c r="H343">
        <v>11250649</v>
      </c>
      <c r="I343" s="38">
        <v>31875</v>
      </c>
      <c r="J343">
        <v>1</v>
      </c>
      <c r="K343">
        <v>2</v>
      </c>
    </row>
    <row r="344" spans="8:11" x14ac:dyDescent="0.25">
      <c r="H344">
        <v>11251176</v>
      </c>
      <c r="I344" s="38">
        <v>39234</v>
      </c>
      <c r="J344">
        <v>3</v>
      </c>
      <c r="K344">
        <v>6</v>
      </c>
    </row>
    <row r="345" spans="8:11" x14ac:dyDescent="0.25">
      <c r="H345">
        <v>11251179</v>
      </c>
      <c r="I345" s="38">
        <v>26206</v>
      </c>
      <c r="J345">
        <v>1</v>
      </c>
      <c r="K345">
        <v>2</v>
      </c>
    </row>
    <row r="346" spans="8:11" x14ac:dyDescent="0.25">
      <c r="H346">
        <v>11251184</v>
      </c>
      <c r="I346" s="38">
        <v>19463</v>
      </c>
      <c r="J346">
        <v>1</v>
      </c>
      <c r="K346">
        <v>2</v>
      </c>
    </row>
    <row r="347" spans="8:11" x14ac:dyDescent="0.25">
      <c r="H347">
        <v>11251768</v>
      </c>
      <c r="I347" s="38">
        <v>37246</v>
      </c>
      <c r="J347">
        <v>3</v>
      </c>
      <c r="K347">
        <v>6</v>
      </c>
    </row>
    <row r="348" spans="8:11" x14ac:dyDescent="0.25">
      <c r="H348">
        <v>11253709</v>
      </c>
      <c r="I348" s="38">
        <v>39100</v>
      </c>
      <c r="J348">
        <v>1</v>
      </c>
      <c r="K348">
        <v>2</v>
      </c>
    </row>
    <row r="349" spans="8:11" x14ac:dyDescent="0.25">
      <c r="H349">
        <v>11253886</v>
      </c>
      <c r="I349" s="38">
        <v>44559</v>
      </c>
      <c r="J349">
        <v>3</v>
      </c>
      <c r="K349">
        <v>6</v>
      </c>
    </row>
    <row r="350" spans="8:11" x14ac:dyDescent="0.25">
      <c r="H350">
        <v>11254198</v>
      </c>
      <c r="I350" s="38">
        <v>44559</v>
      </c>
      <c r="J350">
        <v>2</v>
      </c>
      <c r="K350">
        <v>4</v>
      </c>
    </row>
    <row r="351" spans="8:11" x14ac:dyDescent="0.25">
      <c r="H351">
        <v>11254200</v>
      </c>
      <c r="I351" s="38">
        <v>39669</v>
      </c>
      <c r="J351">
        <v>1</v>
      </c>
      <c r="K351">
        <v>2</v>
      </c>
    </row>
    <row r="352" spans="8:11" x14ac:dyDescent="0.25">
      <c r="H352">
        <v>11255504</v>
      </c>
      <c r="I352" s="38">
        <v>31786</v>
      </c>
      <c r="J352">
        <v>1</v>
      </c>
      <c r="K352">
        <v>2</v>
      </c>
    </row>
    <row r="353" spans="8:11" x14ac:dyDescent="0.25">
      <c r="H353">
        <v>11255513</v>
      </c>
      <c r="I353" s="38">
        <v>44559</v>
      </c>
      <c r="J353">
        <v>3</v>
      </c>
      <c r="K353">
        <v>3</v>
      </c>
    </row>
    <row r="354" spans="8:11" x14ac:dyDescent="0.25">
      <c r="H354">
        <v>11255539</v>
      </c>
      <c r="I354" s="38">
        <v>44559</v>
      </c>
      <c r="J354">
        <v>2</v>
      </c>
      <c r="K354">
        <v>4</v>
      </c>
    </row>
    <row r="355" spans="8:11" x14ac:dyDescent="0.25">
      <c r="H355">
        <v>11255557</v>
      </c>
      <c r="I355" s="38">
        <v>39189</v>
      </c>
      <c r="J355">
        <v>1</v>
      </c>
      <c r="K355">
        <v>2</v>
      </c>
    </row>
    <row r="356" spans="8:11" x14ac:dyDescent="0.25">
      <c r="H356">
        <v>11255561</v>
      </c>
      <c r="I356" s="38">
        <v>31620</v>
      </c>
      <c r="J356">
        <v>3</v>
      </c>
      <c r="K356">
        <v>6</v>
      </c>
    </row>
    <row r="357" spans="8:11" x14ac:dyDescent="0.25">
      <c r="H357">
        <v>11255564</v>
      </c>
      <c r="I357" s="38">
        <v>39100</v>
      </c>
      <c r="J357">
        <v>1</v>
      </c>
      <c r="K357">
        <v>2</v>
      </c>
    </row>
    <row r="358" spans="8:11" x14ac:dyDescent="0.25">
      <c r="H358">
        <v>11255573</v>
      </c>
      <c r="I358" s="38">
        <v>37246</v>
      </c>
      <c r="J358">
        <v>3</v>
      </c>
      <c r="K358">
        <v>3</v>
      </c>
    </row>
    <row r="359" spans="8:11" x14ac:dyDescent="0.25">
      <c r="H359">
        <v>11255576</v>
      </c>
      <c r="I359" s="38">
        <v>37246</v>
      </c>
      <c r="J359">
        <v>3</v>
      </c>
      <c r="K359">
        <v>3</v>
      </c>
    </row>
    <row r="360" spans="8:11" x14ac:dyDescent="0.25">
      <c r="H360">
        <v>11255585</v>
      </c>
      <c r="I360" s="38">
        <v>39234</v>
      </c>
      <c r="J360">
        <v>1</v>
      </c>
      <c r="K360">
        <v>2</v>
      </c>
    </row>
    <row r="361" spans="8:11" x14ac:dyDescent="0.25">
      <c r="H361">
        <v>11255586</v>
      </c>
      <c r="I361" s="38">
        <v>31786</v>
      </c>
      <c r="J361">
        <v>1</v>
      </c>
      <c r="K361">
        <v>2</v>
      </c>
    </row>
    <row r="362" spans="8:11" x14ac:dyDescent="0.25">
      <c r="H362">
        <v>11255587</v>
      </c>
      <c r="I362" s="38">
        <v>39100</v>
      </c>
      <c r="J362">
        <v>1</v>
      </c>
      <c r="K362">
        <v>2</v>
      </c>
    </row>
    <row r="363" spans="8:11" x14ac:dyDescent="0.25">
      <c r="H363">
        <v>11255593</v>
      </c>
      <c r="I363" s="38">
        <v>39669</v>
      </c>
      <c r="J363">
        <v>1</v>
      </c>
      <c r="K363">
        <v>2</v>
      </c>
    </row>
    <row r="364" spans="8:11" x14ac:dyDescent="0.25">
      <c r="H364">
        <v>11255628</v>
      </c>
      <c r="I364" s="38">
        <v>31921</v>
      </c>
      <c r="J364">
        <v>2</v>
      </c>
      <c r="K364">
        <v>2</v>
      </c>
    </row>
    <row r="365" spans="8:11" x14ac:dyDescent="0.25">
      <c r="H365">
        <v>11255631</v>
      </c>
      <c r="I365" s="38">
        <v>31921</v>
      </c>
      <c r="J365">
        <v>1</v>
      </c>
      <c r="K365">
        <v>2</v>
      </c>
    </row>
    <row r="366" spans="8:11" x14ac:dyDescent="0.25">
      <c r="H366">
        <v>11256658</v>
      </c>
      <c r="I366" s="38">
        <v>44559</v>
      </c>
      <c r="J366">
        <v>2</v>
      </c>
      <c r="K366">
        <v>2</v>
      </c>
    </row>
    <row r="367" spans="8:11" x14ac:dyDescent="0.25">
      <c r="H367">
        <v>11257681</v>
      </c>
      <c r="I367" s="38">
        <v>39669</v>
      </c>
      <c r="J367">
        <v>1</v>
      </c>
      <c r="K367">
        <v>2</v>
      </c>
    </row>
    <row r="368" spans="8:11" x14ac:dyDescent="0.25">
      <c r="H368">
        <v>11258084</v>
      </c>
      <c r="I368" s="38">
        <v>44559</v>
      </c>
      <c r="J368">
        <v>4</v>
      </c>
      <c r="K368">
        <v>8</v>
      </c>
    </row>
    <row r="369" spans="8:11" x14ac:dyDescent="0.25">
      <c r="H369">
        <v>11258090</v>
      </c>
      <c r="I369" s="38">
        <v>44559</v>
      </c>
      <c r="J369">
        <v>3</v>
      </c>
      <c r="K369">
        <v>3</v>
      </c>
    </row>
    <row r="370" spans="8:11" x14ac:dyDescent="0.25">
      <c r="H370">
        <v>11258099</v>
      </c>
      <c r="I370" s="38">
        <v>35192</v>
      </c>
      <c r="J370">
        <v>5</v>
      </c>
      <c r="K370">
        <v>5</v>
      </c>
    </row>
    <row r="371" spans="8:11" x14ac:dyDescent="0.25">
      <c r="H371">
        <v>11258134</v>
      </c>
      <c r="I371" s="38">
        <v>35192</v>
      </c>
      <c r="J371">
        <v>8</v>
      </c>
      <c r="K371">
        <v>8</v>
      </c>
    </row>
    <row r="372" spans="8:11" x14ac:dyDescent="0.25">
      <c r="H372">
        <v>11258137</v>
      </c>
      <c r="I372" s="38">
        <v>32355</v>
      </c>
      <c r="J372">
        <v>2</v>
      </c>
      <c r="K372">
        <v>4</v>
      </c>
    </row>
    <row r="373" spans="8:11" x14ac:dyDescent="0.25">
      <c r="H373">
        <v>11258581</v>
      </c>
      <c r="I373" s="38">
        <v>37200</v>
      </c>
      <c r="J373">
        <v>4</v>
      </c>
      <c r="K373">
        <v>4</v>
      </c>
    </row>
    <row r="374" spans="8:11" x14ac:dyDescent="0.25">
      <c r="H374">
        <v>11258582</v>
      </c>
      <c r="I374" s="38">
        <v>35192</v>
      </c>
      <c r="J374">
        <v>8</v>
      </c>
      <c r="K374">
        <v>8</v>
      </c>
    </row>
    <row r="375" spans="8:11" x14ac:dyDescent="0.25">
      <c r="H375">
        <v>11258584</v>
      </c>
      <c r="I375" s="38">
        <v>37246</v>
      </c>
      <c r="J375">
        <v>4</v>
      </c>
      <c r="K375">
        <v>4</v>
      </c>
    </row>
    <row r="376" spans="8:11" x14ac:dyDescent="0.25">
      <c r="H376">
        <v>11258596</v>
      </c>
      <c r="I376" s="38">
        <v>39669</v>
      </c>
      <c r="J376">
        <v>1</v>
      </c>
      <c r="K376">
        <v>2</v>
      </c>
    </row>
    <row r="377" spans="8:11" x14ac:dyDescent="0.25">
      <c r="H377">
        <v>11258597</v>
      </c>
      <c r="I377" s="38">
        <v>39669</v>
      </c>
      <c r="J377">
        <v>2</v>
      </c>
      <c r="K377">
        <v>2</v>
      </c>
    </row>
    <row r="378" spans="8:11" x14ac:dyDescent="0.25">
      <c r="H378">
        <v>11258598</v>
      </c>
      <c r="I378" s="38">
        <v>44559</v>
      </c>
      <c r="J378">
        <v>2</v>
      </c>
      <c r="K378">
        <v>4</v>
      </c>
    </row>
    <row r="379" spans="8:11" x14ac:dyDescent="0.25">
      <c r="H379">
        <v>11258600</v>
      </c>
      <c r="I379" s="38">
        <v>44559</v>
      </c>
      <c r="J379">
        <v>2</v>
      </c>
      <c r="K379">
        <v>4</v>
      </c>
    </row>
    <row r="380" spans="8:11" x14ac:dyDescent="0.25">
      <c r="H380">
        <v>11258604</v>
      </c>
      <c r="I380" s="38">
        <v>44425</v>
      </c>
      <c r="J380">
        <v>2</v>
      </c>
      <c r="K380">
        <v>4</v>
      </c>
    </row>
    <row r="381" spans="8:11" x14ac:dyDescent="0.25">
      <c r="H381">
        <v>11258606</v>
      </c>
      <c r="I381" s="38">
        <v>44513</v>
      </c>
      <c r="J381">
        <v>2</v>
      </c>
      <c r="K381">
        <v>2</v>
      </c>
    </row>
    <row r="382" spans="8:11" x14ac:dyDescent="0.25">
      <c r="H382">
        <v>11258621</v>
      </c>
      <c r="I382" s="38">
        <v>26206</v>
      </c>
      <c r="J382">
        <v>1</v>
      </c>
      <c r="K382">
        <v>2</v>
      </c>
    </row>
    <row r="383" spans="8:11" x14ac:dyDescent="0.25">
      <c r="H383">
        <v>11258670</v>
      </c>
      <c r="I383" s="38">
        <v>37246</v>
      </c>
      <c r="J383">
        <v>5</v>
      </c>
      <c r="K383">
        <v>5</v>
      </c>
    </row>
    <row r="384" spans="8:11" x14ac:dyDescent="0.25">
      <c r="H384">
        <v>11258681</v>
      </c>
      <c r="I384" s="38">
        <v>44559</v>
      </c>
      <c r="J384">
        <v>2</v>
      </c>
      <c r="K384">
        <v>2</v>
      </c>
    </row>
    <row r="385" spans="8:11" x14ac:dyDescent="0.25">
      <c r="H385">
        <v>11258713</v>
      </c>
      <c r="I385" s="38">
        <v>39669</v>
      </c>
      <c r="J385">
        <v>1</v>
      </c>
      <c r="K385">
        <v>2</v>
      </c>
    </row>
    <row r="386" spans="8:11" x14ac:dyDescent="0.25">
      <c r="H386">
        <v>11258731</v>
      </c>
      <c r="I386" s="38">
        <v>44559</v>
      </c>
      <c r="J386">
        <v>4</v>
      </c>
      <c r="K386">
        <v>4</v>
      </c>
    </row>
    <row r="387" spans="8:11" x14ac:dyDescent="0.25">
      <c r="H387">
        <v>11258741</v>
      </c>
      <c r="I387" s="38">
        <v>39100</v>
      </c>
      <c r="J387">
        <v>1</v>
      </c>
      <c r="K387">
        <v>2</v>
      </c>
    </row>
    <row r="388" spans="8:11" x14ac:dyDescent="0.25">
      <c r="H388">
        <v>11258764</v>
      </c>
      <c r="I388" s="38">
        <v>39669</v>
      </c>
      <c r="J388">
        <v>1</v>
      </c>
      <c r="K388">
        <v>2</v>
      </c>
    </row>
    <row r="389" spans="8:11" x14ac:dyDescent="0.25">
      <c r="H389">
        <v>11258773</v>
      </c>
      <c r="I389" s="38">
        <v>39100</v>
      </c>
      <c r="J389">
        <v>1</v>
      </c>
      <c r="K389">
        <v>2</v>
      </c>
    </row>
    <row r="390" spans="8:11" x14ac:dyDescent="0.25">
      <c r="H390">
        <v>11258846</v>
      </c>
      <c r="I390" s="38">
        <v>30301</v>
      </c>
      <c r="J390">
        <v>2</v>
      </c>
      <c r="K390">
        <v>4</v>
      </c>
    </row>
    <row r="391" spans="8:11" x14ac:dyDescent="0.25">
      <c r="H391">
        <v>11258847</v>
      </c>
      <c r="I391" s="38">
        <v>32355</v>
      </c>
      <c r="J391">
        <v>2</v>
      </c>
      <c r="K391">
        <v>4</v>
      </c>
    </row>
    <row r="392" spans="8:11" x14ac:dyDescent="0.25">
      <c r="H392">
        <v>11258862</v>
      </c>
      <c r="I392" s="38">
        <v>39669</v>
      </c>
      <c r="J392">
        <v>1</v>
      </c>
      <c r="K392">
        <v>2</v>
      </c>
    </row>
    <row r="393" spans="8:11" x14ac:dyDescent="0.25">
      <c r="H393">
        <v>11260761</v>
      </c>
      <c r="I393" s="38">
        <v>44559</v>
      </c>
      <c r="J393">
        <v>3</v>
      </c>
      <c r="K393">
        <v>3</v>
      </c>
    </row>
    <row r="394" spans="8:11" x14ac:dyDescent="0.25">
      <c r="H394">
        <v>11260767</v>
      </c>
      <c r="I394" s="38">
        <v>39234</v>
      </c>
      <c r="J394">
        <v>3</v>
      </c>
      <c r="K394">
        <v>3</v>
      </c>
    </row>
    <row r="395" spans="8:11" x14ac:dyDescent="0.25">
      <c r="H395">
        <v>11260802</v>
      </c>
      <c r="I395" s="38">
        <v>44559</v>
      </c>
      <c r="J395">
        <v>2</v>
      </c>
      <c r="K395">
        <v>2</v>
      </c>
    </row>
    <row r="396" spans="8:11" x14ac:dyDescent="0.25">
      <c r="H396">
        <v>11260804</v>
      </c>
      <c r="I396" s="38">
        <v>44559</v>
      </c>
      <c r="J396">
        <v>5</v>
      </c>
      <c r="K396">
        <v>5</v>
      </c>
    </row>
    <row r="397" spans="8:11" x14ac:dyDescent="0.25">
      <c r="H397">
        <v>11260813</v>
      </c>
      <c r="I397" s="38">
        <v>44559</v>
      </c>
      <c r="J397">
        <v>2</v>
      </c>
      <c r="K397">
        <v>4</v>
      </c>
    </row>
    <row r="398" spans="8:11" x14ac:dyDescent="0.25">
      <c r="H398">
        <v>11260814</v>
      </c>
      <c r="I398" s="38">
        <v>44559</v>
      </c>
      <c r="J398">
        <v>4</v>
      </c>
      <c r="K398">
        <v>8</v>
      </c>
    </row>
    <row r="399" spans="8:11" x14ac:dyDescent="0.25">
      <c r="H399">
        <v>11260838</v>
      </c>
      <c r="I399" s="38">
        <v>32355</v>
      </c>
      <c r="J399">
        <v>2</v>
      </c>
      <c r="K399">
        <v>4</v>
      </c>
    </row>
    <row r="400" spans="8:11" x14ac:dyDescent="0.25">
      <c r="H400">
        <v>11260861</v>
      </c>
      <c r="I400" s="38">
        <v>39669</v>
      </c>
      <c r="J400">
        <v>2</v>
      </c>
      <c r="K400">
        <v>2</v>
      </c>
    </row>
    <row r="401" spans="8:11" x14ac:dyDescent="0.25">
      <c r="H401">
        <v>11260862</v>
      </c>
      <c r="I401" s="38">
        <v>39669</v>
      </c>
      <c r="J401">
        <v>1</v>
      </c>
      <c r="K401">
        <v>2</v>
      </c>
    </row>
    <row r="402" spans="8:11" x14ac:dyDescent="0.25">
      <c r="H402">
        <v>11260863</v>
      </c>
      <c r="I402" s="38">
        <v>44559</v>
      </c>
      <c r="J402">
        <v>2</v>
      </c>
      <c r="K402">
        <v>2</v>
      </c>
    </row>
    <row r="403" spans="8:11" x14ac:dyDescent="0.25">
      <c r="H403">
        <v>11260881</v>
      </c>
      <c r="I403" s="38">
        <v>39189</v>
      </c>
      <c r="J403">
        <v>1</v>
      </c>
      <c r="K403">
        <v>2</v>
      </c>
    </row>
    <row r="404" spans="8:11" x14ac:dyDescent="0.25">
      <c r="H404">
        <v>11260895</v>
      </c>
      <c r="I404" s="38">
        <v>37200</v>
      </c>
      <c r="J404">
        <v>3</v>
      </c>
      <c r="K404">
        <v>3</v>
      </c>
    </row>
    <row r="405" spans="8:11" x14ac:dyDescent="0.25">
      <c r="H405">
        <v>11260906</v>
      </c>
      <c r="I405" s="38">
        <v>44559</v>
      </c>
      <c r="J405">
        <v>4</v>
      </c>
      <c r="K405">
        <v>4</v>
      </c>
    </row>
    <row r="406" spans="8:11" x14ac:dyDescent="0.25">
      <c r="H406">
        <v>11260907</v>
      </c>
      <c r="I406" s="38">
        <v>44559</v>
      </c>
      <c r="J406">
        <v>3</v>
      </c>
      <c r="K406">
        <v>3</v>
      </c>
    </row>
    <row r="407" spans="8:11" x14ac:dyDescent="0.25">
      <c r="H407">
        <v>11260920</v>
      </c>
      <c r="I407" s="38">
        <v>31786</v>
      </c>
      <c r="J407">
        <v>3</v>
      </c>
      <c r="K407">
        <v>3</v>
      </c>
    </row>
    <row r="408" spans="8:11" x14ac:dyDescent="0.25">
      <c r="H408">
        <v>11260932</v>
      </c>
      <c r="I408" s="38">
        <v>39669</v>
      </c>
      <c r="J408">
        <v>1</v>
      </c>
      <c r="K408">
        <v>2</v>
      </c>
    </row>
    <row r="409" spans="8:11" x14ac:dyDescent="0.25">
      <c r="H409">
        <v>11261065</v>
      </c>
      <c r="I409" s="38">
        <v>44559</v>
      </c>
      <c r="J409">
        <v>4</v>
      </c>
      <c r="K409">
        <v>8</v>
      </c>
    </row>
    <row r="410" spans="8:11" x14ac:dyDescent="0.25">
      <c r="H410">
        <v>11261066</v>
      </c>
      <c r="I410" s="38">
        <v>44559</v>
      </c>
      <c r="J410">
        <v>2</v>
      </c>
      <c r="K410">
        <v>4</v>
      </c>
    </row>
    <row r="411" spans="8:11" x14ac:dyDescent="0.25">
      <c r="H411">
        <v>11261242</v>
      </c>
      <c r="I411" s="38">
        <v>39669</v>
      </c>
      <c r="J411">
        <v>2</v>
      </c>
      <c r="K411">
        <v>2</v>
      </c>
    </row>
    <row r="412" spans="8:11" x14ac:dyDescent="0.25">
      <c r="H412">
        <v>11261244</v>
      </c>
      <c r="I412" s="38">
        <v>39669</v>
      </c>
      <c r="J412">
        <v>1</v>
      </c>
      <c r="K412">
        <v>2</v>
      </c>
    </row>
    <row r="413" spans="8:11" x14ac:dyDescent="0.25">
      <c r="H413">
        <v>11261245</v>
      </c>
      <c r="I413" s="38">
        <v>44559</v>
      </c>
      <c r="J413">
        <v>2</v>
      </c>
      <c r="K413">
        <v>2</v>
      </c>
    </row>
    <row r="414" spans="8:11" x14ac:dyDescent="0.25">
      <c r="H414">
        <v>11261314</v>
      </c>
      <c r="I414" s="38">
        <v>39669</v>
      </c>
      <c r="J414">
        <v>1</v>
      </c>
      <c r="K414">
        <v>2</v>
      </c>
    </row>
    <row r="415" spans="8:11" x14ac:dyDescent="0.25">
      <c r="H415">
        <v>11261381</v>
      </c>
      <c r="I415" s="38">
        <v>44559</v>
      </c>
      <c r="J415">
        <v>3</v>
      </c>
      <c r="K415">
        <v>3</v>
      </c>
    </row>
    <row r="416" spans="8:11" x14ac:dyDescent="0.25">
      <c r="H416">
        <v>11261460</v>
      </c>
      <c r="I416" s="38">
        <v>44559</v>
      </c>
      <c r="J416">
        <v>3</v>
      </c>
      <c r="K416">
        <v>3</v>
      </c>
    </row>
    <row r="417" spans="8:11" x14ac:dyDescent="0.25">
      <c r="H417">
        <v>11261480</v>
      </c>
      <c r="I417" s="38">
        <v>44559</v>
      </c>
      <c r="J417">
        <v>4</v>
      </c>
      <c r="K417">
        <v>4</v>
      </c>
    </row>
    <row r="418" spans="8:11" x14ac:dyDescent="0.25">
      <c r="H418">
        <v>11261901</v>
      </c>
      <c r="I418" s="38">
        <v>37246</v>
      </c>
      <c r="J418">
        <v>4</v>
      </c>
      <c r="K418">
        <v>4</v>
      </c>
    </row>
    <row r="419" spans="8:11" x14ac:dyDescent="0.25">
      <c r="H419">
        <v>11261909</v>
      </c>
      <c r="I419" s="38">
        <v>39669</v>
      </c>
      <c r="J419">
        <v>1</v>
      </c>
      <c r="K419">
        <v>2</v>
      </c>
    </row>
    <row r="420" spans="8:11" x14ac:dyDescent="0.25">
      <c r="H420">
        <v>11261910</v>
      </c>
      <c r="I420" s="38">
        <v>39669</v>
      </c>
      <c r="J420">
        <v>2</v>
      </c>
      <c r="K420">
        <v>2</v>
      </c>
    </row>
    <row r="421" spans="8:11" x14ac:dyDescent="0.25">
      <c r="H421">
        <v>11261911</v>
      </c>
      <c r="I421" s="38">
        <v>37246</v>
      </c>
      <c r="J421">
        <v>3</v>
      </c>
      <c r="K421">
        <v>3</v>
      </c>
    </row>
    <row r="422" spans="8:11" x14ac:dyDescent="0.25">
      <c r="H422">
        <v>11261993</v>
      </c>
      <c r="I422" s="38">
        <v>39669</v>
      </c>
      <c r="J422">
        <v>2</v>
      </c>
      <c r="K422">
        <v>2</v>
      </c>
    </row>
    <row r="423" spans="8:11" x14ac:dyDescent="0.25">
      <c r="H423">
        <v>11262170</v>
      </c>
      <c r="I423" s="38">
        <v>44559</v>
      </c>
      <c r="J423">
        <v>3</v>
      </c>
      <c r="K423">
        <v>3</v>
      </c>
    </row>
    <row r="424" spans="8:11" x14ac:dyDescent="0.25">
      <c r="H424">
        <v>11262172</v>
      </c>
      <c r="I424" s="38">
        <v>44559</v>
      </c>
      <c r="J424">
        <v>5</v>
      </c>
      <c r="K424">
        <v>5</v>
      </c>
    </row>
    <row r="425" spans="8:11" x14ac:dyDescent="0.25">
      <c r="H425">
        <v>11262764</v>
      </c>
      <c r="I425" s="38">
        <v>44559</v>
      </c>
      <c r="J425">
        <v>2</v>
      </c>
      <c r="K425">
        <v>4</v>
      </c>
    </row>
    <row r="426" spans="8:11" x14ac:dyDescent="0.25">
      <c r="H426">
        <v>11262777</v>
      </c>
      <c r="I426" s="38">
        <v>44559</v>
      </c>
      <c r="J426">
        <v>2</v>
      </c>
      <c r="K426">
        <v>4</v>
      </c>
    </row>
    <row r="427" spans="8:11" x14ac:dyDescent="0.25">
      <c r="H427">
        <v>11262798</v>
      </c>
      <c r="I427" s="38">
        <v>44559</v>
      </c>
      <c r="J427">
        <v>3</v>
      </c>
      <c r="K427">
        <v>3</v>
      </c>
    </row>
    <row r="428" spans="8:11" x14ac:dyDescent="0.25">
      <c r="H428">
        <v>11262906</v>
      </c>
      <c r="I428" s="38">
        <v>39100</v>
      </c>
      <c r="J428">
        <v>2</v>
      </c>
      <c r="K428">
        <v>4</v>
      </c>
    </row>
    <row r="429" spans="8:11" x14ac:dyDescent="0.25">
      <c r="H429">
        <v>11263620</v>
      </c>
      <c r="I429" s="38">
        <v>37246</v>
      </c>
      <c r="J429">
        <v>3</v>
      </c>
      <c r="K429">
        <v>3</v>
      </c>
    </row>
    <row r="430" spans="8:11" x14ac:dyDescent="0.25">
      <c r="H430">
        <v>11263621</v>
      </c>
      <c r="I430" s="38">
        <v>37246</v>
      </c>
      <c r="J430">
        <v>3</v>
      </c>
      <c r="K430">
        <v>3</v>
      </c>
    </row>
    <row r="431" spans="8:11" x14ac:dyDescent="0.25">
      <c r="H431">
        <v>11263622</v>
      </c>
      <c r="I431" s="38">
        <v>32355</v>
      </c>
      <c r="J431">
        <v>2</v>
      </c>
      <c r="K431">
        <v>4</v>
      </c>
    </row>
    <row r="432" spans="8:11" x14ac:dyDescent="0.25">
      <c r="H432">
        <v>11263627</v>
      </c>
      <c r="I432" s="38">
        <v>39234</v>
      </c>
      <c r="J432">
        <v>1</v>
      </c>
      <c r="K432">
        <v>2</v>
      </c>
    </row>
    <row r="433" spans="8:11" x14ac:dyDescent="0.25">
      <c r="H433">
        <v>11263686</v>
      </c>
      <c r="I433" s="38">
        <v>44559</v>
      </c>
      <c r="J433">
        <v>2</v>
      </c>
      <c r="K433">
        <v>2</v>
      </c>
    </row>
    <row r="434" spans="8:11" x14ac:dyDescent="0.25">
      <c r="H434">
        <v>11263687</v>
      </c>
      <c r="I434" s="38">
        <v>39100</v>
      </c>
      <c r="J434">
        <v>1</v>
      </c>
      <c r="K434">
        <v>2</v>
      </c>
    </row>
    <row r="435" spans="8:11" x14ac:dyDescent="0.25">
      <c r="H435">
        <v>11263688</v>
      </c>
      <c r="I435" s="38">
        <v>39669</v>
      </c>
      <c r="J435">
        <v>1</v>
      </c>
      <c r="K435">
        <v>2</v>
      </c>
    </row>
    <row r="436" spans="8:11" x14ac:dyDescent="0.25">
      <c r="H436">
        <v>11263689</v>
      </c>
      <c r="I436" s="38">
        <v>39669</v>
      </c>
      <c r="J436">
        <v>1</v>
      </c>
      <c r="K436">
        <v>2</v>
      </c>
    </row>
    <row r="437" spans="8:11" x14ac:dyDescent="0.25">
      <c r="H437">
        <v>11263690</v>
      </c>
      <c r="I437" s="38">
        <v>44559</v>
      </c>
      <c r="J437">
        <v>2</v>
      </c>
      <c r="K437">
        <v>2</v>
      </c>
    </row>
    <row r="438" spans="8:11" x14ac:dyDescent="0.25">
      <c r="H438">
        <v>11263694</v>
      </c>
      <c r="I438" s="38">
        <v>32355</v>
      </c>
      <c r="J438">
        <v>2</v>
      </c>
      <c r="K438">
        <v>4</v>
      </c>
    </row>
    <row r="439" spans="8:11" x14ac:dyDescent="0.25">
      <c r="H439">
        <v>11263711</v>
      </c>
      <c r="I439" s="38">
        <v>39100</v>
      </c>
      <c r="J439">
        <v>1</v>
      </c>
      <c r="K439">
        <v>2</v>
      </c>
    </row>
    <row r="440" spans="8:11" x14ac:dyDescent="0.25">
      <c r="H440">
        <v>11263713</v>
      </c>
      <c r="I440" s="38">
        <v>32355</v>
      </c>
      <c r="J440">
        <v>2</v>
      </c>
      <c r="K440">
        <v>4</v>
      </c>
    </row>
    <row r="441" spans="8:11" x14ac:dyDescent="0.25">
      <c r="H441">
        <v>11263716</v>
      </c>
      <c r="I441" s="38">
        <v>39669</v>
      </c>
      <c r="J441">
        <v>1</v>
      </c>
      <c r="K441">
        <v>2</v>
      </c>
    </row>
    <row r="442" spans="8:11" x14ac:dyDescent="0.25">
      <c r="H442">
        <v>11263718</v>
      </c>
      <c r="I442" s="38">
        <v>44559</v>
      </c>
      <c r="J442">
        <v>2</v>
      </c>
      <c r="K442">
        <v>2</v>
      </c>
    </row>
    <row r="443" spans="8:11" x14ac:dyDescent="0.25">
      <c r="H443">
        <v>11263727</v>
      </c>
      <c r="I443" s="38">
        <v>44559</v>
      </c>
      <c r="J443">
        <v>2</v>
      </c>
      <c r="K443">
        <v>2</v>
      </c>
    </row>
    <row r="444" spans="8:11" x14ac:dyDescent="0.25">
      <c r="H444">
        <v>11263730</v>
      </c>
      <c r="I444" s="38">
        <v>44513</v>
      </c>
      <c r="J444">
        <v>2</v>
      </c>
      <c r="K444">
        <v>2</v>
      </c>
    </row>
    <row r="445" spans="8:11" x14ac:dyDescent="0.25">
      <c r="H445">
        <v>11263833</v>
      </c>
      <c r="I445" s="38">
        <v>44559</v>
      </c>
      <c r="J445">
        <v>2</v>
      </c>
      <c r="K445">
        <v>2</v>
      </c>
    </row>
    <row r="446" spans="8:11" x14ac:dyDescent="0.25">
      <c r="H446">
        <v>11263834</v>
      </c>
      <c r="I446" s="38">
        <v>39669</v>
      </c>
      <c r="J446">
        <v>1</v>
      </c>
      <c r="K446">
        <v>2</v>
      </c>
    </row>
    <row r="447" spans="8:11" x14ac:dyDescent="0.25">
      <c r="H447">
        <v>11263848</v>
      </c>
      <c r="I447" s="38">
        <v>26206</v>
      </c>
      <c r="J447">
        <v>1</v>
      </c>
      <c r="K447">
        <v>2</v>
      </c>
    </row>
    <row r="448" spans="8:11" x14ac:dyDescent="0.25">
      <c r="H448">
        <v>11263858</v>
      </c>
      <c r="I448" s="38">
        <v>32355</v>
      </c>
      <c r="J448">
        <v>2</v>
      </c>
      <c r="K448">
        <v>4</v>
      </c>
    </row>
    <row r="449" spans="8:11" x14ac:dyDescent="0.25">
      <c r="H449">
        <v>11264109</v>
      </c>
      <c r="I449" s="38">
        <v>37246</v>
      </c>
      <c r="J449">
        <v>6</v>
      </c>
      <c r="K449">
        <v>6</v>
      </c>
    </row>
    <row r="450" spans="8:11" x14ac:dyDescent="0.25">
      <c r="H450">
        <v>11264171</v>
      </c>
      <c r="I450" s="38">
        <v>37246</v>
      </c>
      <c r="J450">
        <v>3</v>
      </c>
      <c r="K450">
        <v>3</v>
      </c>
    </row>
    <row r="451" spans="8:11" x14ac:dyDescent="0.25">
      <c r="H451">
        <v>11264172</v>
      </c>
      <c r="I451" s="38">
        <v>44559</v>
      </c>
      <c r="J451">
        <v>2</v>
      </c>
      <c r="K451">
        <v>2</v>
      </c>
    </row>
    <row r="452" spans="8:11" x14ac:dyDescent="0.25">
      <c r="H452">
        <v>11264175</v>
      </c>
      <c r="I452" s="38">
        <v>44559</v>
      </c>
      <c r="J452">
        <v>2</v>
      </c>
      <c r="K452">
        <v>2</v>
      </c>
    </row>
    <row r="453" spans="8:11" x14ac:dyDescent="0.25">
      <c r="H453">
        <v>11264176</v>
      </c>
      <c r="I453" s="38">
        <v>39669</v>
      </c>
      <c r="J453">
        <v>1</v>
      </c>
      <c r="K453">
        <v>2</v>
      </c>
    </row>
    <row r="454" spans="8:11" x14ac:dyDescent="0.25">
      <c r="H454">
        <v>11264274</v>
      </c>
      <c r="I454" s="38">
        <v>39669</v>
      </c>
      <c r="J454">
        <v>2</v>
      </c>
      <c r="K454">
        <v>2</v>
      </c>
    </row>
    <row r="455" spans="8:11" x14ac:dyDescent="0.25">
      <c r="H455">
        <v>11264276</v>
      </c>
      <c r="I455" s="38">
        <v>39669</v>
      </c>
      <c r="J455">
        <v>1</v>
      </c>
      <c r="K455">
        <v>2</v>
      </c>
    </row>
    <row r="456" spans="8:11" x14ac:dyDescent="0.25">
      <c r="H456">
        <v>11264278</v>
      </c>
      <c r="I456" s="38">
        <v>32355</v>
      </c>
      <c r="J456">
        <v>3</v>
      </c>
      <c r="K456">
        <v>3</v>
      </c>
    </row>
    <row r="457" spans="8:11" x14ac:dyDescent="0.25">
      <c r="H457">
        <v>11264385</v>
      </c>
      <c r="I457" s="38">
        <v>44559</v>
      </c>
      <c r="J457">
        <v>3</v>
      </c>
      <c r="K457">
        <v>3</v>
      </c>
    </row>
    <row r="458" spans="8:11" x14ac:dyDescent="0.25">
      <c r="H458">
        <v>11264387</v>
      </c>
      <c r="I458" s="38">
        <v>44559</v>
      </c>
      <c r="J458">
        <v>5</v>
      </c>
      <c r="K458">
        <v>5</v>
      </c>
    </row>
    <row r="459" spans="8:11" x14ac:dyDescent="0.25">
      <c r="H459">
        <v>11264548</v>
      </c>
      <c r="I459" s="38">
        <v>32355</v>
      </c>
      <c r="J459">
        <v>2</v>
      </c>
      <c r="K459">
        <v>4</v>
      </c>
    </row>
    <row r="460" spans="8:11" x14ac:dyDescent="0.25">
      <c r="H460">
        <v>11264617</v>
      </c>
      <c r="I460" s="38">
        <v>39234</v>
      </c>
      <c r="J460">
        <v>3</v>
      </c>
      <c r="K460">
        <v>6</v>
      </c>
    </row>
    <row r="461" spans="8:11" x14ac:dyDescent="0.25">
      <c r="H461">
        <v>11264619</v>
      </c>
      <c r="I461" s="38">
        <v>37246</v>
      </c>
      <c r="J461">
        <v>6</v>
      </c>
      <c r="K461">
        <v>6</v>
      </c>
    </row>
    <row r="462" spans="8:11" x14ac:dyDescent="0.25">
      <c r="H462">
        <v>11264621</v>
      </c>
      <c r="I462" s="38">
        <v>31921</v>
      </c>
      <c r="J462">
        <v>4</v>
      </c>
      <c r="K462">
        <v>4</v>
      </c>
    </row>
    <row r="463" spans="8:11" x14ac:dyDescent="0.25">
      <c r="H463">
        <v>11264622</v>
      </c>
      <c r="I463" s="38">
        <v>39234</v>
      </c>
      <c r="J463">
        <v>4</v>
      </c>
      <c r="K463">
        <v>4</v>
      </c>
    </row>
    <row r="464" spans="8:11" x14ac:dyDescent="0.25">
      <c r="H464">
        <v>11264679</v>
      </c>
      <c r="I464" s="38">
        <v>37246</v>
      </c>
      <c r="J464">
        <v>7</v>
      </c>
      <c r="K464">
        <v>7</v>
      </c>
    </row>
    <row r="465" spans="8:11" x14ac:dyDescent="0.25">
      <c r="H465">
        <v>11264680</v>
      </c>
      <c r="I465" s="38">
        <v>44559</v>
      </c>
      <c r="J465">
        <v>5</v>
      </c>
      <c r="K465">
        <v>5</v>
      </c>
    </row>
    <row r="466" spans="8:11" x14ac:dyDescent="0.25">
      <c r="H466">
        <v>11264983</v>
      </c>
      <c r="I466" s="38">
        <v>39234</v>
      </c>
      <c r="J466">
        <v>2</v>
      </c>
      <c r="K466">
        <v>4</v>
      </c>
    </row>
    <row r="467" spans="8:11" x14ac:dyDescent="0.25">
      <c r="H467">
        <v>11265053</v>
      </c>
      <c r="I467" s="38">
        <v>39234</v>
      </c>
      <c r="J467">
        <v>3</v>
      </c>
      <c r="K467">
        <v>6</v>
      </c>
    </row>
    <row r="468" spans="8:11" x14ac:dyDescent="0.25">
      <c r="H468">
        <v>11265054</v>
      </c>
      <c r="I468" s="38">
        <v>37246</v>
      </c>
      <c r="J468">
        <v>4</v>
      </c>
      <c r="K468">
        <v>4</v>
      </c>
    </row>
    <row r="469" spans="8:11" x14ac:dyDescent="0.25">
      <c r="H469">
        <v>11265071</v>
      </c>
      <c r="I469" s="38">
        <v>39100</v>
      </c>
      <c r="J469">
        <v>3</v>
      </c>
      <c r="K469">
        <v>3</v>
      </c>
    </row>
    <row r="470" spans="8:11" x14ac:dyDescent="0.25">
      <c r="H470">
        <v>11265209</v>
      </c>
      <c r="I470" s="38">
        <v>39234</v>
      </c>
      <c r="J470">
        <v>3</v>
      </c>
      <c r="K470">
        <v>6</v>
      </c>
    </row>
    <row r="471" spans="8:11" x14ac:dyDescent="0.25">
      <c r="H471">
        <v>11266022</v>
      </c>
      <c r="I471" s="38">
        <v>44559</v>
      </c>
      <c r="J471">
        <v>4</v>
      </c>
      <c r="K471">
        <v>4</v>
      </c>
    </row>
    <row r="472" spans="8:11" x14ac:dyDescent="0.25">
      <c r="H472">
        <v>11266046</v>
      </c>
      <c r="I472" s="38">
        <v>39669</v>
      </c>
      <c r="J472">
        <v>2</v>
      </c>
      <c r="K472">
        <v>2</v>
      </c>
    </row>
    <row r="473" spans="8:11" x14ac:dyDescent="0.25">
      <c r="H473">
        <v>11266047</v>
      </c>
      <c r="I473" s="38">
        <v>39669</v>
      </c>
      <c r="J473">
        <v>1</v>
      </c>
      <c r="K473">
        <v>2</v>
      </c>
    </row>
    <row r="474" spans="8:11" x14ac:dyDescent="0.25">
      <c r="H474">
        <v>11266165</v>
      </c>
      <c r="I474" s="38">
        <v>39234</v>
      </c>
      <c r="J474">
        <v>4</v>
      </c>
      <c r="K474">
        <v>4</v>
      </c>
    </row>
    <row r="475" spans="8:11" x14ac:dyDescent="0.25">
      <c r="H475">
        <v>11266166</v>
      </c>
      <c r="I475" s="38">
        <v>31921</v>
      </c>
      <c r="J475">
        <v>3</v>
      </c>
      <c r="K475">
        <v>6</v>
      </c>
    </row>
    <row r="476" spans="8:11" x14ac:dyDescent="0.25">
      <c r="H476">
        <v>11266167</v>
      </c>
      <c r="I476" s="38">
        <v>31921</v>
      </c>
      <c r="J476">
        <v>3</v>
      </c>
      <c r="K476">
        <v>6</v>
      </c>
    </row>
    <row r="477" spans="8:11" x14ac:dyDescent="0.25">
      <c r="H477">
        <v>11266268</v>
      </c>
      <c r="I477" s="38">
        <v>39669</v>
      </c>
      <c r="J477">
        <v>1</v>
      </c>
      <c r="K477">
        <v>2</v>
      </c>
    </row>
    <row r="478" spans="8:11" x14ac:dyDescent="0.25">
      <c r="H478">
        <v>11266551</v>
      </c>
      <c r="I478" s="38">
        <v>30301</v>
      </c>
      <c r="J478">
        <v>2</v>
      </c>
      <c r="K478">
        <v>4</v>
      </c>
    </row>
    <row r="479" spans="8:11" x14ac:dyDescent="0.25">
      <c r="H479">
        <v>11266552</v>
      </c>
      <c r="I479" s="38">
        <v>35192</v>
      </c>
      <c r="J479">
        <v>3</v>
      </c>
      <c r="K479">
        <v>3</v>
      </c>
    </row>
    <row r="480" spans="8:11" x14ac:dyDescent="0.25">
      <c r="H480">
        <v>11266553</v>
      </c>
      <c r="I480" s="38">
        <v>39669</v>
      </c>
      <c r="J480">
        <v>1</v>
      </c>
      <c r="K480">
        <v>2</v>
      </c>
    </row>
    <row r="481" spans="8:11" x14ac:dyDescent="0.25">
      <c r="H481">
        <v>11266561</v>
      </c>
      <c r="I481" s="38">
        <v>30301</v>
      </c>
      <c r="J481">
        <v>2</v>
      </c>
      <c r="K481">
        <v>4</v>
      </c>
    </row>
    <row r="482" spans="8:11" x14ac:dyDescent="0.25">
      <c r="H482">
        <v>11266571</v>
      </c>
      <c r="I482" s="38">
        <v>39100</v>
      </c>
      <c r="J482">
        <v>1</v>
      </c>
      <c r="K482">
        <v>2</v>
      </c>
    </row>
    <row r="483" spans="8:11" x14ac:dyDescent="0.25">
      <c r="H483">
        <v>11266630</v>
      </c>
      <c r="I483" s="38">
        <v>35192</v>
      </c>
      <c r="J483">
        <v>4</v>
      </c>
      <c r="K483">
        <v>4</v>
      </c>
    </row>
    <row r="484" spans="8:11" x14ac:dyDescent="0.25">
      <c r="H484">
        <v>11266673</v>
      </c>
      <c r="I484" s="38">
        <v>32355</v>
      </c>
      <c r="J484">
        <v>2</v>
      </c>
      <c r="K484">
        <v>4</v>
      </c>
    </row>
    <row r="485" spans="8:11" x14ac:dyDescent="0.25">
      <c r="H485">
        <v>11266741</v>
      </c>
      <c r="I485" s="38">
        <v>39234</v>
      </c>
      <c r="J485">
        <v>3</v>
      </c>
      <c r="K485">
        <v>3</v>
      </c>
    </row>
    <row r="486" spans="8:11" x14ac:dyDescent="0.25">
      <c r="H486">
        <v>11266755</v>
      </c>
      <c r="I486" s="38">
        <v>44559</v>
      </c>
      <c r="J486">
        <v>3</v>
      </c>
      <c r="K486">
        <v>3</v>
      </c>
    </row>
    <row r="487" spans="8:11" x14ac:dyDescent="0.25">
      <c r="H487">
        <v>11266824</v>
      </c>
      <c r="I487" s="38">
        <v>44559</v>
      </c>
      <c r="J487">
        <v>4</v>
      </c>
      <c r="K487">
        <v>4</v>
      </c>
    </row>
    <row r="488" spans="8:11" x14ac:dyDescent="0.25">
      <c r="H488">
        <v>11266840</v>
      </c>
      <c r="I488" s="38">
        <v>37246</v>
      </c>
      <c r="J488">
        <v>4</v>
      </c>
      <c r="K488">
        <v>4</v>
      </c>
    </row>
    <row r="489" spans="8:11" x14ac:dyDescent="0.25">
      <c r="H489">
        <v>11266842</v>
      </c>
      <c r="I489" s="38">
        <v>32355</v>
      </c>
      <c r="J489">
        <v>2</v>
      </c>
      <c r="K489">
        <v>4</v>
      </c>
    </row>
    <row r="490" spans="8:11" x14ac:dyDescent="0.25">
      <c r="H490">
        <v>11266845</v>
      </c>
      <c r="I490" s="38">
        <v>39100</v>
      </c>
      <c r="J490">
        <v>1</v>
      </c>
      <c r="K490">
        <v>2</v>
      </c>
    </row>
    <row r="491" spans="8:11" x14ac:dyDescent="0.25">
      <c r="H491">
        <v>11266846</v>
      </c>
      <c r="I491" s="38">
        <v>44559</v>
      </c>
      <c r="J491">
        <v>4</v>
      </c>
      <c r="K491">
        <v>8</v>
      </c>
    </row>
    <row r="492" spans="8:11" x14ac:dyDescent="0.25">
      <c r="H492">
        <v>11266905</v>
      </c>
      <c r="I492" s="38">
        <v>44559</v>
      </c>
      <c r="J492">
        <v>2</v>
      </c>
      <c r="K492">
        <v>2</v>
      </c>
    </row>
    <row r="493" spans="8:11" x14ac:dyDescent="0.25">
      <c r="H493">
        <v>11266906</v>
      </c>
      <c r="I493" s="38">
        <v>37246</v>
      </c>
      <c r="J493">
        <v>3</v>
      </c>
      <c r="K493">
        <v>3</v>
      </c>
    </row>
    <row r="494" spans="8:11" x14ac:dyDescent="0.25">
      <c r="H494">
        <v>11266907</v>
      </c>
      <c r="I494" s="38">
        <v>39669</v>
      </c>
      <c r="J494">
        <v>1</v>
      </c>
      <c r="K494">
        <v>2</v>
      </c>
    </row>
    <row r="495" spans="8:11" x14ac:dyDescent="0.25">
      <c r="H495">
        <v>11267029</v>
      </c>
      <c r="I495" s="38">
        <v>44559</v>
      </c>
      <c r="J495">
        <v>3</v>
      </c>
      <c r="K495">
        <v>3</v>
      </c>
    </row>
    <row r="496" spans="8:11" x14ac:dyDescent="0.25">
      <c r="H496">
        <v>11267030</v>
      </c>
      <c r="I496" s="38">
        <v>44559</v>
      </c>
      <c r="J496">
        <v>4</v>
      </c>
      <c r="K496">
        <v>4</v>
      </c>
    </row>
    <row r="497" spans="8:11" x14ac:dyDescent="0.25">
      <c r="H497">
        <v>11267088</v>
      </c>
      <c r="I497" s="38">
        <v>39100</v>
      </c>
      <c r="J497">
        <v>2</v>
      </c>
      <c r="K497">
        <v>2</v>
      </c>
    </row>
    <row r="498" spans="8:11" x14ac:dyDescent="0.25">
      <c r="H498">
        <v>11267119</v>
      </c>
      <c r="I498" s="38">
        <v>35192</v>
      </c>
      <c r="J498">
        <v>5</v>
      </c>
      <c r="K498">
        <v>5</v>
      </c>
    </row>
    <row r="499" spans="8:11" x14ac:dyDescent="0.25">
      <c r="H499">
        <v>11267381</v>
      </c>
      <c r="I499" s="38">
        <v>44513</v>
      </c>
      <c r="J499">
        <v>2</v>
      </c>
      <c r="K499">
        <v>2</v>
      </c>
    </row>
    <row r="500" spans="8:11" x14ac:dyDescent="0.25">
      <c r="H500">
        <v>11267532</v>
      </c>
      <c r="I500" s="38">
        <v>39669</v>
      </c>
      <c r="J500">
        <v>2</v>
      </c>
      <c r="K500">
        <v>2</v>
      </c>
    </row>
    <row r="501" spans="8:11" x14ac:dyDescent="0.25">
      <c r="H501">
        <v>11267533</v>
      </c>
      <c r="I501" s="38">
        <v>39669</v>
      </c>
      <c r="J501">
        <v>1</v>
      </c>
      <c r="K501">
        <v>2</v>
      </c>
    </row>
    <row r="502" spans="8:11" x14ac:dyDescent="0.25">
      <c r="H502">
        <v>11267733</v>
      </c>
      <c r="I502" s="38">
        <v>44559</v>
      </c>
      <c r="J502">
        <v>4</v>
      </c>
      <c r="K502">
        <v>4</v>
      </c>
    </row>
    <row r="503" spans="8:11" x14ac:dyDescent="0.25">
      <c r="H503">
        <v>11268063</v>
      </c>
      <c r="I503" s="38">
        <v>31921</v>
      </c>
      <c r="J503">
        <v>4</v>
      </c>
      <c r="K503">
        <v>4</v>
      </c>
    </row>
    <row r="504" spans="8:11" x14ac:dyDescent="0.25">
      <c r="H504">
        <v>11268064</v>
      </c>
      <c r="I504" s="38">
        <v>39100</v>
      </c>
      <c r="J504">
        <v>1</v>
      </c>
      <c r="K504">
        <v>2</v>
      </c>
    </row>
    <row r="505" spans="8:11" x14ac:dyDescent="0.25">
      <c r="H505">
        <v>11268069</v>
      </c>
      <c r="I505" s="38">
        <v>44559</v>
      </c>
      <c r="J505">
        <v>5</v>
      </c>
      <c r="K505">
        <v>5</v>
      </c>
    </row>
    <row r="506" spans="8:11" x14ac:dyDescent="0.25">
      <c r="H506">
        <v>11268431</v>
      </c>
      <c r="I506" s="38">
        <v>37246</v>
      </c>
      <c r="J506">
        <v>5</v>
      </c>
      <c r="K506">
        <v>5</v>
      </c>
    </row>
    <row r="507" spans="8:11" x14ac:dyDescent="0.25">
      <c r="H507">
        <v>11268876</v>
      </c>
      <c r="I507" s="38">
        <v>44559</v>
      </c>
      <c r="J507">
        <v>5</v>
      </c>
      <c r="K507">
        <v>5</v>
      </c>
    </row>
    <row r="508" spans="8:11" x14ac:dyDescent="0.25">
      <c r="H508">
        <v>11268938</v>
      </c>
      <c r="I508" s="38">
        <v>39234</v>
      </c>
      <c r="J508">
        <v>3</v>
      </c>
      <c r="K508">
        <v>6</v>
      </c>
    </row>
    <row r="509" spans="8:11" x14ac:dyDescent="0.25">
      <c r="H509">
        <v>11268945</v>
      </c>
      <c r="I509" s="38">
        <v>44559</v>
      </c>
      <c r="J509">
        <v>4</v>
      </c>
      <c r="K509">
        <v>4</v>
      </c>
    </row>
    <row r="510" spans="8:11" x14ac:dyDescent="0.25">
      <c r="H510">
        <v>11268947</v>
      </c>
      <c r="I510" s="38">
        <v>44559</v>
      </c>
      <c r="J510">
        <v>3</v>
      </c>
      <c r="K510">
        <v>3</v>
      </c>
    </row>
    <row r="511" spans="8:11" x14ac:dyDescent="0.25">
      <c r="H511">
        <v>11269015</v>
      </c>
      <c r="I511" s="38">
        <v>31921</v>
      </c>
      <c r="J511">
        <v>3</v>
      </c>
      <c r="K511">
        <v>6</v>
      </c>
    </row>
    <row r="512" spans="8:11" x14ac:dyDescent="0.25">
      <c r="H512">
        <v>11269233</v>
      </c>
      <c r="I512" s="38">
        <v>39669</v>
      </c>
      <c r="J512">
        <v>1</v>
      </c>
      <c r="K512">
        <v>2</v>
      </c>
    </row>
    <row r="513" spans="8:11" x14ac:dyDescent="0.25">
      <c r="H513">
        <v>11269242</v>
      </c>
      <c r="I513" s="38">
        <v>39669</v>
      </c>
      <c r="J513">
        <v>1</v>
      </c>
      <c r="K513">
        <v>2</v>
      </c>
    </row>
    <row r="514" spans="8:11" x14ac:dyDescent="0.25">
      <c r="H514">
        <v>11269632</v>
      </c>
      <c r="I514" s="38">
        <v>37246</v>
      </c>
      <c r="J514">
        <v>7</v>
      </c>
      <c r="K514">
        <v>7</v>
      </c>
    </row>
    <row r="515" spans="8:11" x14ac:dyDescent="0.25">
      <c r="H515">
        <v>11269633</v>
      </c>
      <c r="I515" s="38">
        <v>39234</v>
      </c>
      <c r="J515">
        <v>4</v>
      </c>
      <c r="K515">
        <v>4</v>
      </c>
    </row>
    <row r="516" spans="8:11" x14ac:dyDescent="0.25">
      <c r="H516">
        <v>11269805</v>
      </c>
      <c r="I516" s="38">
        <v>39234</v>
      </c>
      <c r="J516">
        <v>3</v>
      </c>
      <c r="K516">
        <v>6</v>
      </c>
    </row>
    <row r="517" spans="8:11" x14ac:dyDescent="0.25">
      <c r="H517">
        <v>11269806</v>
      </c>
      <c r="I517" s="38">
        <v>31921</v>
      </c>
      <c r="J517">
        <v>4</v>
      </c>
      <c r="K517">
        <v>4</v>
      </c>
    </row>
    <row r="518" spans="8:11" x14ac:dyDescent="0.25">
      <c r="H518">
        <v>11269807</v>
      </c>
      <c r="I518" s="38">
        <v>39234</v>
      </c>
      <c r="J518">
        <v>4</v>
      </c>
      <c r="K518">
        <v>4</v>
      </c>
    </row>
    <row r="519" spans="8:11" x14ac:dyDescent="0.25">
      <c r="H519">
        <v>11269885</v>
      </c>
      <c r="I519" s="38">
        <v>39669</v>
      </c>
      <c r="J519">
        <v>1</v>
      </c>
      <c r="K519">
        <v>2</v>
      </c>
    </row>
    <row r="520" spans="8:11" x14ac:dyDescent="0.25">
      <c r="H520">
        <v>11269920</v>
      </c>
      <c r="I520" s="38">
        <v>44559</v>
      </c>
      <c r="J520">
        <v>3</v>
      </c>
      <c r="K520">
        <v>3</v>
      </c>
    </row>
    <row r="521" spans="8:11" x14ac:dyDescent="0.25">
      <c r="H521">
        <v>11269921</v>
      </c>
      <c r="I521" s="38">
        <v>44559</v>
      </c>
      <c r="J521">
        <v>2</v>
      </c>
      <c r="K521">
        <v>2</v>
      </c>
    </row>
    <row r="522" spans="8:11" x14ac:dyDescent="0.25">
      <c r="H522">
        <v>11270668</v>
      </c>
      <c r="I522" s="38">
        <v>37246</v>
      </c>
      <c r="J522">
        <v>5</v>
      </c>
      <c r="K522">
        <v>5</v>
      </c>
    </row>
    <row r="523" spans="8:11" x14ac:dyDescent="0.25">
      <c r="H523">
        <v>11270673</v>
      </c>
      <c r="I523" s="38">
        <v>44559</v>
      </c>
      <c r="J523">
        <v>4</v>
      </c>
      <c r="K523">
        <v>8</v>
      </c>
    </row>
    <row r="524" spans="8:11" x14ac:dyDescent="0.25">
      <c r="H524">
        <v>11270674</v>
      </c>
      <c r="I524" s="38">
        <v>39669</v>
      </c>
      <c r="J524">
        <v>1</v>
      </c>
      <c r="K524">
        <v>2</v>
      </c>
    </row>
    <row r="525" spans="8:11" x14ac:dyDescent="0.25">
      <c r="H525">
        <v>11270675</v>
      </c>
      <c r="I525" s="38">
        <v>44559</v>
      </c>
      <c r="J525">
        <v>3</v>
      </c>
      <c r="K525">
        <v>6</v>
      </c>
    </row>
    <row r="526" spans="8:11" x14ac:dyDescent="0.25">
      <c r="H526">
        <v>11270679</v>
      </c>
      <c r="I526" s="38">
        <v>39669</v>
      </c>
      <c r="J526">
        <v>1</v>
      </c>
      <c r="K526">
        <v>2</v>
      </c>
    </row>
    <row r="527" spans="8:11" x14ac:dyDescent="0.25">
      <c r="H527">
        <v>11270680</v>
      </c>
      <c r="I527" s="38">
        <v>39669</v>
      </c>
      <c r="J527">
        <v>1</v>
      </c>
      <c r="K527">
        <v>2</v>
      </c>
    </row>
    <row r="528" spans="8:11" x14ac:dyDescent="0.25">
      <c r="H528">
        <v>11270686</v>
      </c>
      <c r="I528" s="38">
        <v>44559</v>
      </c>
      <c r="J528">
        <v>2</v>
      </c>
      <c r="K528">
        <v>2</v>
      </c>
    </row>
    <row r="529" spans="8:11" x14ac:dyDescent="0.25">
      <c r="H529">
        <v>11270688</v>
      </c>
      <c r="I529" s="38">
        <v>32355</v>
      </c>
      <c r="J529">
        <v>1</v>
      </c>
      <c r="K529">
        <v>2</v>
      </c>
    </row>
    <row r="530" spans="8:11" x14ac:dyDescent="0.25">
      <c r="H530">
        <v>11270690</v>
      </c>
      <c r="I530" s="38">
        <v>44559</v>
      </c>
      <c r="J530">
        <v>3</v>
      </c>
      <c r="K530">
        <v>3</v>
      </c>
    </row>
    <row r="531" spans="8:11" x14ac:dyDescent="0.25">
      <c r="H531">
        <v>11270693</v>
      </c>
      <c r="I531" s="38">
        <v>32355</v>
      </c>
      <c r="J531">
        <v>1</v>
      </c>
      <c r="K531">
        <v>2</v>
      </c>
    </row>
    <row r="532" spans="8:11" x14ac:dyDescent="0.25">
      <c r="H532">
        <v>11270731</v>
      </c>
      <c r="I532" s="38">
        <v>44559</v>
      </c>
      <c r="J532">
        <v>3</v>
      </c>
      <c r="K532">
        <v>3</v>
      </c>
    </row>
    <row r="533" spans="8:11" x14ac:dyDescent="0.25">
      <c r="H533">
        <v>11270741</v>
      </c>
      <c r="I533" s="38">
        <v>37246</v>
      </c>
      <c r="J533">
        <v>2</v>
      </c>
      <c r="K533">
        <v>2</v>
      </c>
    </row>
    <row r="534" spans="8:11" x14ac:dyDescent="0.25">
      <c r="H534">
        <v>11270743</v>
      </c>
      <c r="I534" s="38">
        <v>39669</v>
      </c>
      <c r="J534">
        <v>1</v>
      </c>
      <c r="K534">
        <v>2</v>
      </c>
    </row>
    <row r="535" spans="8:11" x14ac:dyDescent="0.25">
      <c r="H535">
        <v>11270755</v>
      </c>
      <c r="I535" s="38">
        <v>35192</v>
      </c>
      <c r="J535">
        <v>3</v>
      </c>
      <c r="K535">
        <v>3</v>
      </c>
    </row>
    <row r="536" spans="8:11" x14ac:dyDescent="0.25">
      <c r="H536">
        <v>11270756</v>
      </c>
      <c r="I536" s="38">
        <v>30301</v>
      </c>
      <c r="J536">
        <v>2</v>
      </c>
      <c r="K536">
        <v>4</v>
      </c>
    </row>
    <row r="537" spans="8:11" x14ac:dyDescent="0.25">
      <c r="H537">
        <v>11270757</v>
      </c>
      <c r="I537" s="38">
        <v>32355</v>
      </c>
      <c r="J537">
        <v>2</v>
      </c>
      <c r="K537">
        <v>4</v>
      </c>
    </row>
    <row r="538" spans="8:11" x14ac:dyDescent="0.25">
      <c r="H538">
        <v>11270760</v>
      </c>
      <c r="I538" s="38">
        <v>39234</v>
      </c>
      <c r="J538">
        <v>3</v>
      </c>
      <c r="K538">
        <v>6</v>
      </c>
    </row>
    <row r="539" spans="8:11" x14ac:dyDescent="0.25">
      <c r="H539">
        <v>11270764</v>
      </c>
      <c r="I539" s="38">
        <v>39669</v>
      </c>
      <c r="J539">
        <v>1</v>
      </c>
      <c r="K539">
        <v>2</v>
      </c>
    </row>
    <row r="540" spans="8:11" x14ac:dyDescent="0.25">
      <c r="H540">
        <v>11270770</v>
      </c>
      <c r="I540" s="38">
        <v>44559</v>
      </c>
      <c r="J540">
        <v>2</v>
      </c>
      <c r="K540">
        <v>4</v>
      </c>
    </row>
    <row r="541" spans="8:11" x14ac:dyDescent="0.25">
      <c r="H541">
        <v>11270777</v>
      </c>
      <c r="I541" s="38">
        <v>44559</v>
      </c>
      <c r="J541">
        <v>3</v>
      </c>
      <c r="K541">
        <v>3</v>
      </c>
    </row>
    <row r="542" spans="8:11" x14ac:dyDescent="0.25">
      <c r="H542">
        <v>11270779</v>
      </c>
      <c r="I542" s="38">
        <v>32355</v>
      </c>
      <c r="J542">
        <v>2</v>
      </c>
      <c r="K542">
        <v>4</v>
      </c>
    </row>
    <row r="543" spans="8:11" x14ac:dyDescent="0.25">
      <c r="H543">
        <v>11270818</v>
      </c>
      <c r="I543" s="38">
        <v>39100</v>
      </c>
      <c r="J543">
        <v>1</v>
      </c>
      <c r="K543">
        <v>2</v>
      </c>
    </row>
    <row r="544" spans="8:11" x14ac:dyDescent="0.25">
      <c r="H544">
        <v>11270830</v>
      </c>
      <c r="I544" s="38">
        <v>44559</v>
      </c>
      <c r="J544">
        <v>4</v>
      </c>
      <c r="K544">
        <v>4</v>
      </c>
    </row>
    <row r="545" spans="8:11" x14ac:dyDescent="0.25">
      <c r="H545">
        <v>11270934</v>
      </c>
      <c r="I545" s="38">
        <v>37246</v>
      </c>
      <c r="J545">
        <v>3</v>
      </c>
      <c r="K545">
        <v>3</v>
      </c>
    </row>
    <row r="546" spans="8:11" x14ac:dyDescent="0.25">
      <c r="H546">
        <v>11271347</v>
      </c>
      <c r="I546" s="38">
        <v>39669</v>
      </c>
      <c r="J546">
        <v>1</v>
      </c>
      <c r="K546">
        <v>2</v>
      </c>
    </row>
    <row r="547" spans="8:11" x14ac:dyDescent="0.25">
      <c r="H547">
        <v>11271349</v>
      </c>
      <c r="I547" s="38">
        <v>39669</v>
      </c>
      <c r="J547">
        <v>1</v>
      </c>
      <c r="K547">
        <v>2</v>
      </c>
    </row>
    <row r="548" spans="8:11" x14ac:dyDescent="0.25">
      <c r="H548">
        <v>11271350</v>
      </c>
      <c r="I548" s="38">
        <v>39669</v>
      </c>
      <c r="J548">
        <v>1</v>
      </c>
      <c r="K548">
        <v>2</v>
      </c>
    </row>
    <row r="549" spans="8:11" x14ac:dyDescent="0.25">
      <c r="H549">
        <v>11271361</v>
      </c>
      <c r="I549" s="38">
        <v>39100</v>
      </c>
      <c r="J549">
        <v>1</v>
      </c>
      <c r="K549">
        <v>2</v>
      </c>
    </row>
    <row r="550" spans="8:11" x14ac:dyDescent="0.25">
      <c r="H550">
        <v>11271362</v>
      </c>
      <c r="I550" s="38">
        <v>39669</v>
      </c>
      <c r="J550">
        <v>1</v>
      </c>
      <c r="K550">
        <v>2</v>
      </c>
    </row>
    <row r="551" spans="8:11" x14ac:dyDescent="0.25">
      <c r="H551">
        <v>11271366</v>
      </c>
      <c r="I551" s="38">
        <v>39669</v>
      </c>
      <c r="J551">
        <v>1</v>
      </c>
      <c r="K551">
        <v>2</v>
      </c>
    </row>
    <row r="552" spans="8:11" x14ac:dyDescent="0.25">
      <c r="H552">
        <v>11271367</v>
      </c>
      <c r="I552" s="38">
        <v>35192</v>
      </c>
      <c r="J552">
        <v>3</v>
      </c>
      <c r="K552">
        <v>3</v>
      </c>
    </row>
    <row r="553" spans="8:11" x14ac:dyDescent="0.25">
      <c r="H553">
        <v>11271370</v>
      </c>
      <c r="I553" s="38">
        <v>39669</v>
      </c>
      <c r="J553">
        <v>1</v>
      </c>
      <c r="K553">
        <v>2</v>
      </c>
    </row>
    <row r="554" spans="8:11" x14ac:dyDescent="0.25">
      <c r="H554">
        <v>11271421</v>
      </c>
      <c r="I554" s="38">
        <v>44559</v>
      </c>
      <c r="J554">
        <v>2</v>
      </c>
      <c r="K554">
        <v>2</v>
      </c>
    </row>
    <row r="555" spans="8:11" x14ac:dyDescent="0.25">
      <c r="H555">
        <v>11271993</v>
      </c>
      <c r="I555" s="38">
        <v>35192</v>
      </c>
      <c r="J555">
        <v>3</v>
      </c>
      <c r="K555">
        <v>3</v>
      </c>
    </row>
    <row r="556" spans="8:11" x14ac:dyDescent="0.25">
      <c r="H556">
        <v>11271996</v>
      </c>
      <c r="I556" s="38">
        <v>30301</v>
      </c>
      <c r="J556">
        <v>2</v>
      </c>
      <c r="K556">
        <v>4</v>
      </c>
    </row>
    <row r="557" spans="8:11" x14ac:dyDescent="0.25">
      <c r="H557">
        <v>11271997</v>
      </c>
      <c r="I557" s="38">
        <v>32355</v>
      </c>
      <c r="J557">
        <v>2</v>
      </c>
      <c r="K557">
        <v>4</v>
      </c>
    </row>
    <row r="558" spans="8:11" x14ac:dyDescent="0.25">
      <c r="H558">
        <v>11272001</v>
      </c>
      <c r="I558" s="38">
        <v>32355</v>
      </c>
      <c r="J558">
        <v>2</v>
      </c>
      <c r="K558">
        <v>4</v>
      </c>
    </row>
    <row r="559" spans="8:11" x14ac:dyDescent="0.25">
      <c r="H559">
        <v>11272143</v>
      </c>
      <c r="I559" s="38">
        <v>44559</v>
      </c>
      <c r="J559">
        <v>6</v>
      </c>
      <c r="K559">
        <v>6</v>
      </c>
    </row>
    <row r="560" spans="8:11" x14ac:dyDescent="0.25">
      <c r="H560">
        <v>11272226</v>
      </c>
      <c r="I560" s="38">
        <v>39669</v>
      </c>
      <c r="J560">
        <v>1</v>
      </c>
      <c r="K560">
        <v>2</v>
      </c>
    </row>
    <row r="561" spans="8:11" x14ac:dyDescent="0.25">
      <c r="H561">
        <v>11272266</v>
      </c>
      <c r="I561" s="38">
        <v>39669</v>
      </c>
      <c r="J561">
        <v>1</v>
      </c>
      <c r="K561">
        <v>2</v>
      </c>
    </row>
    <row r="562" spans="8:11" x14ac:dyDescent="0.25">
      <c r="H562">
        <v>11272412</v>
      </c>
      <c r="I562" s="38">
        <v>44513</v>
      </c>
      <c r="J562">
        <v>2</v>
      </c>
      <c r="K562">
        <v>2</v>
      </c>
    </row>
    <row r="563" spans="8:11" x14ac:dyDescent="0.25">
      <c r="H563">
        <v>11272426</v>
      </c>
      <c r="I563" s="38">
        <v>30301</v>
      </c>
      <c r="J563">
        <v>2</v>
      </c>
      <c r="K563">
        <v>4</v>
      </c>
    </row>
    <row r="564" spans="8:11" x14ac:dyDescent="0.25">
      <c r="H564">
        <v>11272427</v>
      </c>
      <c r="I564" s="38">
        <v>35192</v>
      </c>
      <c r="J564">
        <v>3</v>
      </c>
      <c r="K564">
        <v>3</v>
      </c>
    </row>
    <row r="565" spans="8:11" x14ac:dyDescent="0.25">
      <c r="H565">
        <v>11272431</v>
      </c>
      <c r="I565" s="38">
        <v>32355</v>
      </c>
      <c r="J565">
        <v>2</v>
      </c>
      <c r="K565">
        <v>4</v>
      </c>
    </row>
    <row r="566" spans="8:11" x14ac:dyDescent="0.25">
      <c r="H566">
        <v>11272890</v>
      </c>
      <c r="I566" s="38">
        <v>39234</v>
      </c>
      <c r="J566">
        <v>5</v>
      </c>
      <c r="K566">
        <v>5</v>
      </c>
    </row>
    <row r="567" spans="8:11" x14ac:dyDescent="0.25">
      <c r="H567">
        <v>11272892</v>
      </c>
      <c r="I567" s="38">
        <v>39234</v>
      </c>
      <c r="J567">
        <v>3</v>
      </c>
      <c r="K567">
        <v>3</v>
      </c>
    </row>
    <row r="568" spans="8:11" x14ac:dyDescent="0.25">
      <c r="H568">
        <v>11272951</v>
      </c>
      <c r="I568" s="38">
        <v>39189</v>
      </c>
      <c r="J568">
        <v>2</v>
      </c>
      <c r="K568">
        <v>2</v>
      </c>
    </row>
    <row r="569" spans="8:11" x14ac:dyDescent="0.25">
      <c r="H569">
        <v>11272996</v>
      </c>
      <c r="I569" s="38">
        <v>39189</v>
      </c>
      <c r="J569">
        <v>1</v>
      </c>
      <c r="K569">
        <v>2</v>
      </c>
    </row>
    <row r="570" spans="8:11" x14ac:dyDescent="0.25">
      <c r="H570">
        <v>11273016</v>
      </c>
      <c r="I570" s="38">
        <v>39189</v>
      </c>
      <c r="J570">
        <v>1</v>
      </c>
      <c r="K570">
        <v>2</v>
      </c>
    </row>
    <row r="571" spans="8:11" x14ac:dyDescent="0.25">
      <c r="H571">
        <v>11273017</v>
      </c>
      <c r="I571" s="38">
        <v>44513</v>
      </c>
      <c r="J571">
        <v>2</v>
      </c>
      <c r="K571">
        <v>2</v>
      </c>
    </row>
    <row r="572" spans="8:11" x14ac:dyDescent="0.25">
      <c r="H572">
        <v>11273069</v>
      </c>
      <c r="I572" s="38">
        <v>44559</v>
      </c>
      <c r="J572">
        <v>4</v>
      </c>
      <c r="K572">
        <v>4</v>
      </c>
    </row>
    <row r="573" spans="8:11" x14ac:dyDescent="0.25">
      <c r="H573">
        <v>11273238</v>
      </c>
      <c r="I573" s="38">
        <v>37246</v>
      </c>
      <c r="J573">
        <v>5</v>
      </c>
      <c r="K573">
        <v>5</v>
      </c>
    </row>
    <row r="574" spans="8:11" x14ac:dyDescent="0.25">
      <c r="H574">
        <v>11273460</v>
      </c>
      <c r="I574" s="38">
        <v>31786</v>
      </c>
      <c r="J574">
        <v>2</v>
      </c>
      <c r="K574">
        <v>4</v>
      </c>
    </row>
    <row r="575" spans="8:11" x14ac:dyDescent="0.25">
      <c r="H575">
        <v>11273495</v>
      </c>
      <c r="I575" s="38">
        <v>39100</v>
      </c>
      <c r="J575">
        <v>2</v>
      </c>
      <c r="K575">
        <v>4</v>
      </c>
    </row>
    <row r="576" spans="8:11" x14ac:dyDescent="0.25">
      <c r="H576">
        <v>11273496</v>
      </c>
      <c r="I576" s="38">
        <v>31786</v>
      </c>
      <c r="J576">
        <v>3</v>
      </c>
      <c r="K576">
        <v>3</v>
      </c>
    </row>
    <row r="577" spans="8:11" x14ac:dyDescent="0.25">
      <c r="H577">
        <v>11273497</v>
      </c>
      <c r="I577" s="38">
        <v>39234</v>
      </c>
      <c r="J577">
        <v>3</v>
      </c>
      <c r="K577">
        <v>3</v>
      </c>
    </row>
    <row r="578" spans="8:11" x14ac:dyDescent="0.25">
      <c r="H578">
        <v>11274205</v>
      </c>
      <c r="I578" s="38">
        <v>39234</v>
      </c>
      <c r="J578">
        <v>2</v>
      </c>
      <c r="K578">
        <v>4</v>
      </c>
    </row>
    <row r="579" spans="8:11" x14ac:dyDescent="0.25">
      <c r="H579">
        <v>11274563</v>
      </c>
      <c r="I579" s="38">
        <v>32355</v>
      </c>
      <c r="J579">
        <v>2</v>
      </c>
      <c r="K579">
        <v>4</v>
      </c>
    </row>
    <row r="580" spans="8:11" x14ac:dyDescent="0.25">
      <c r="H580">
        <v>11274569</v>
      </c>
      <c r="I580" s="38">
        <v>32355</v>
      </c>
      <c r="J580">
        <v>2</v>
      </c>
      <c r="K580">
        <v>4</v>
      </c>
    </row>
    <row r="581" spans="8:11" x14ac:dyDescent="0.25">
      <c r="H581">
        <v>11274645</v>
      </c>
      <c r="I581" s="38">
        <v>37246</v>
      </c>
      <c r="J581">
        <v>6</v>
      </c>
      <c r="K581">
        <v>6</v>
      </c>
    </row>
    <row r="582" spans="8:11" x14ac:dyDescent="0.25">
      <c r="H582">
        <v>11274646</v>
      </c>
      <c r="I582" s="38">
        <v>37246</v>
      </c>
      <c r="J582">
        <v>3</v>
      </c>
      <c r="K582">
        <v>3</v>
      </c>
    </row>
    <row r="583" spans="8:11" x14ac:dyDescent="0.25">
      <c r="H583">
        <v>11274753</v>
      </c>
      <c r="I583" s="38">
        <v>37246</v>
      </c>
      <c r="J583">
        <v>3</v>
      </c>
      <c r="K583">
        <v>3</v>
      </c>
    </row>
    <row r="584" spans="8:11" x14ac:dyDescent="0.25">
      <c r="H584">
        <v>11274755</v>
      </c>
      <c r="I584" s="38">
        <v>39100</v>
      </c>
      <c r="J584">
        <v>1</v>
      </c>
      <c r="K584">
        <v>2</v>
      </c>
    </row>
    <row r="585" spans="8:11" x14ac:dyDescent="0.25">
      <c r="H585">
        <v>11274756</v>
      </c>
      <c r="I585" s="38">
        <v>32355</v>
      </c>
      <c r="J585">
        <v>2</v>
      </c>
      <c r="K585">
        <v>4</v>
      </c>
    </row>
    <row r="586" spans="8:11" x14ac:dyDescent="0.25">
      <c r="H586">
        <v>11274868</v>
      </c>
      <c r="I586" s="38">
        <v>39234</v>
      </c>
      <c r="J586">
        <v>3</v>
      </c>
      <c r="K586">
        <v>6</v>
      </c>
    </row>
    <row r="587" spans="8:11" x14ac:dyDescent="0.25">
      <c r="H587">
        <v>11275045</v>
      </c>
      <c r="I587" s="38">
        <v>37246</v>
      </c>
      <c r="J587">
        <v>3</v>
      </c>
      <c r="K587">
        <v>3</v>
      </c>
    </row>
    <row r="588" spans="8:11" x14ac:dyDescent="0.25">
      <c r="H588">
        <v>11275078</v>
      </c>
      <c r="I588" s="38">
        <v>28110</v>
      </c>
      <c r="J588">
        <v>2</v>
      </c>
      <c r="K588">
        <v>4</v>
      </c>
    </row>
    <row r="589" spans="8:11" x14ac:dyDescent="0.25">
      <c r="H589">
        <v>11275079</v>
      </c>
      <c r="I589" s="38">
        <v>37246</v>
      </c>
      <c r="J589">
        <v>3</v>
      </c>
      <c r="K589">
        <v>3</v>
      </c>
    </row>
    <row r="590" spans="8:11" x14ac:dyDescent="0.25">
      <c r="H590">
        <v>11275090</v>
      </c>
      <c r="I590" s="38">
        <v>39669</v>
      </c>
      <c r="J590">
        <v>1</v>
      </c>
      <c r="K590">
        <v>2</v>
      </c>
    </row>
    <row r="591" spans="8:11" x14ac:dyDescent="0.25">
      <c r="H591">
        <v>11275091</v>
      </c>
      <c r="I591" s="38">
        <v>44559</v>
      </c>
      <c r="J591">
        <v>2</v>
      </c>
      <c r="K591">
        <v>2</v>
      </c>
    </row>
    <row r="592" spans="8:11" x14ac:dyDescent="0.25">
      <c r="H592">
        <v>11275094</v>
      </c>
      <c r="I592" s="38">
        <v>39669</v>
      </c>
      <c r="J592">
        <v>1</v>
      </c>
      <c r="K592">
        <v>2</v>
      </c>
    </row>
    <row r="593" spans="8:11" x14ac:dyDescent="0.25">
      <c r="H593">
        <v>11275143</v>
      </c>
      <c r="I593" s="38">
        <v>39669</v>
      </c>
      <c r="J593">
        <v>1</v>
      </c>
      <c r="K593">
        <v>2</v>
      </c>
    </row>
    <row r="594" spans="8:11" x14ac:dyDescent="0.25">
      <c r="H594">
        <v>11275144</v>
      </c>
      <c r="I594" s="38">
        <v>39234</v>
      </c>
      <c r="J594">
        <v>1</v>
      </c>
      <c r="K594">
        <v>2</v>
      </c>
    </row>
    <row r="595" spans="8:11" x14ac:dyDescent="0.25">
      <c r="H595">
        <v>11275147</v>
      </c>
      <c r="I595" s="38">
        <v>39669</v>
      </c>
      <c r="J595">
        <v>1</v>
      </c>
      <c r="K595">
        <v>2</v>
      </c>
    </row>
    <row r="596" spans="8:11" x14ac:dyDescent="0.25">
      <c r="H596">
        <v>11275219</v>
      </c>
      <c r="I596" s="38">
        <v>44559</v>
      </c>
      <c r="J596">
        <v>4</v>
      </c>
      <c r="K596">
        <v>4</v>
      </c>
    </row>
    <row r="597" spans="8:11" x14ac:dyDescent="0.25">
      <c r="H597">
        <v>11275791</v>
      </c>
      <c r="I597" s="38">
        <v>44559</v>
      </c>
      <c r="J597">
        <v>2</v>
      </c>
      <c r="K597">
        <v>2</v>
      </c>
    </row>
    <row r="598" spans="8:11" x14ac:dyDescent="0.25">
      <c r="H598">
        <v>11275796</v>
      </c>
      <c r="I598" s="38">
        <v>39100</v>
      </c>
      <c r="J598">
        <v>1</v>
      </c>
      <c r="K598">
        <v>2</v>
      </c>
    </row>
    <row r="599" spans="8:11" x14ac:dyDescent="0.25">
      <c r="H599">
        <v>11275900</v>
      </c>
      <c r="I599" s="38">
        <v>37246</v>
      </c>
      <c r="J599">
        <v>3</v>
      </c>
      <c r="K599">
        <v>3</v>
      </c>
    </row>
    <row r="600" spans="8:11" x14ac:dyDescent="0.25">
      <c r="H600">
        <v>11275902</v>
      </c>
      <c r="I600" s="38">
        <v>44559</v>
      </c>
      <c r="J600">
        <v>5</v>
      </c>
      <c r="K600">
        <v>5</v>
      </c>
    </row>
    <row r="601" spans="8:11" x14ac:dyDescent="0.25">
      <c r="H601">
        <v>11276015</v>
      </c>
      <c r="I601" s="38">
        <v>39100</v>
      </c>
      <c r="J601">
        <v>1</v>
      </c>
      <c r="K601">
        <v>2</v>
      </c>
    </row>
    <row r="602" spans="8:11" x14ac:dyDescent="0.25">
      <c r="H602">
        <v>11276016</v>
      </c>
      <c r="I602" s="38">
        <v>44559</v>
      </c>
      <c r="J602">
        <v>4</v>
      </c>
      <c r="K602">
        <v>8</v>
      </c>
    </row>
    <row r="603" spans="8:11" x14ac:dyDescent="0.25">
      <c r="H603">
        <v>11276454</v>
      </c>
      <c r="I603" s="38">
        <v>39100</v>
      </c>
      <c r="J603">
        <v>3</v>
      </c>
      <c r="K603">
        <v>3</v>
      </c>
    </row>
    <row r="604" spans="8:11" x14ac:dyDescent="0.25">
      <c r="H604">
        <v>11276502</v>
      </c>
      <c r="I604" s="38">
        <v>37246</v>
      </c>
      <c r="J604">
        <v>5</v>
      </c>
      <c r="K604">
        <v>5</v>
      </c>
    </row>
    <row r="605" spans="8:11" x14ac:dyDescent="0.25">
      <c r="H605">
        <v>11276595</v>
      </c>
      <c r="I605" s="38">
        <v>39100</v>
      </c>
      <c r="J605">
        <v>2</v>
      </c>
      <c r="K605">
        <v>4</v>
      </c>
    </row>
    <row r="606" spans="8:11" x14ac:dyDescent="0.25">
      <c r="H606">
        <v>11276597</v>
      </c>
      <c r="I606" s="38">
        <v>31786</v>
      </c>
      <c r="J606">
        <v>3</v>
      </c>
      <c r="K606">
        <v>3</v>
      </c>
    </row>
    <row r="607" spans="8:11" x14ac:dyDescent="0.25">
      <c r="H607">
        <v>11276598</v>
      </c>
      <c r="I607" s="38">
        <v>39234</v>
      </c>
      <c r="J607">
        <v>3</v>
      </c>
      <c r="K607">
        <v>3</v>
      </c>
    </row>
    <row r="608" spans="8:11" x14ac:dyDescent="0.25">
      <c r="H608">
        <v>11276643</v>
      </c>
      <c r="I608" s="38">
        <v>31666</v>
      </c>
      <c r="J608">
        <v>2</v>
      </c>
      <c r="K608">
        <v>4</v>
      </c>
    </row>
    <row r="609" spans="8:11" x14ac:dyDescent="0.25">
      <c r="H609">
        <v>11277220</v>
      </c>
      <c r="I609" s="38">
        <v>37246</v>
      </c>
      <c r="J609">
        <v>3</v>
      </c>
      <c r="K609">
        <v>3</v>
      </c>
    </row>
    <row r="610" spans="8:11" x14ac:dyDescent="0.25">
      <c r="H610">
        <v>11277222</v>
      </c>
      <c r="I610" s="38">
        <v>37246</v>
      </c>
      <c r="J610">
        <v>4</v>
      </c>
      <c r="K610">
        <v>4</v>
      </c>
    </row>
    <row r="611" spans="8:11" x14ac:dyDescent="0.25">
      <c r="H611">
        <v>11277281</v>
      </c>
      <c r="I611" s="38">
        <v>37246</v>
      </c>
      <c r="J611">
        <v>5</v>
      </c>
      <c r="K611">
        <v>5</v>
      </c>
    </row>
    <row r="612" spans="8:11" x14ac:dyDescent="0.25">
      <c r="H612">
        <v>11277287</v>
      </c>
      <c r="I612" s="38">
        <v>44559</v>
      </c>
      <c r="J612">
        <v>4</v>
      </c>
      <c r="K612">
        <v>4</v>
      </c>
    </row>
    <row r="613" spans="8:11" x14ac:dyDescent="0.25">
      <c r="H613">
        <v>11277315</v>
      </c>
      <c r="I613" s="38">
        <v>37246</v>
      </c>
      <c r="J613">
        <v>2</v>
      </c>
      <c r="K613">
        <v>2</v>
      </c>
    </row>
    <row r="614" spans="8:11" x14ac:dyDescent="0.25">
      <c r="H614">
        <v>11277317</v>
      </c>
      <c r="I614" s="38">
        <v>37246</v>
      </c>
      <c r="J614">
        <v>4</v>
      </c>
      <c r="K614">
        <v>4</v>
      </c>
    </row>
    <row r="615" spans="8:11" x14ac:dyDescent="0.25">
      <c r="H615">
        <v>11277326</v>
      </c>
      <c r="I615" s="38">
        <v>39669</v>
      </c>
      <c r="J615">
        <v>1</v>
      </c>
      <c r="K615">
        <v>2</v>
      </c>
    </row>
    <row r="616" spans="8:11" x14ac:dyDescent="0.25">
      <c r="H616">
        <v>11277328</v>
      </c>
      <c r="I616" s="38">
        <v>32355</v>
      </c>
      <c r="J616">
        <v>2</v>
      </c>
      <c r="K616">
        <v>2</v>
      </c>
    </row>
    <row r="617" spans="8:11" x14ac:dyDescent="0.25">
      <c r="H617">
        <v>11277375</v>
      </c>
      <c r="I617" s="38">
        <v>44559</v>
      </c>
      <c r="J617">
        <v>4</v>
      </c>
      <c r="K617">
        <v>4</v>
      </c>
    </row>
    <row r="618" spans="8:11" x14ac:dyDescent="0.25">
      <c r="H618">
        <v>11277389</v>
      </c>
      <c r="I618" s="38">
        <v>44559</v>
      </c>
      <c r="J618">
        <v>3</v>
      </c>
      <c r="K618">
        <v>3</v>
      </c>
    </row>
    <row r="619" spans="8:11" x14ac:dyDescent="0.25">
      <c r="H619">
        <v>11277409</v>
      </c>
      <c r="I619" s="38">
        <v>44559</v>
      </c>
      <c r="J619">
        <v>2</v>
      </c>
      <c r="K619">
        <v>2</v>
      </c>
    </row>
    <row r="620" spans="8:11" x14ac:dyDescent="0.25">
      <c r="H620">
        <v>11277470</v>
      </c>
      <c r="I620" s="38">
        <v>39234</v>
      </c>
      <c r="J620">
        <v>1</v>
      </c>
      <c r="K620">
        <v>2</v>
      </c>
    </row>
    <row r="621" spans="8:11" x14ac:dyDescent="0.25">
      <c r="H621">
        <v>11277632</v>
      </c>
      <c r="I621" s="38">
        <v>32355</v>
      </c>
      <c r="J621">
        <v>1</v>
      </c>
      <c r="K621">
        <v>2</v>
      </c>
    </row>
    <row r="622" spans="8:11" x14ac:dyDescent="0.25">
      <c r="H622">
        <v>11277698</v>
      </c>
      <c r="I622" s="38">
        <v>32355</v>
      </c>
      <c r="J622">
        <v>3</v>
      </c>
      <c r="K622">
        <v>3</v>
      </c>
    </row>
    <row r="623" spans="8:11" x14ac:dyDescent="0.25">
      <c r="H623">
        <v>11277705</v>
      </c>
      <c r="I623" s="38">
        <v>32355</v>
      </c>
      <c r="J623">
        <v>1</v>
      </c>
      <c r="K623">
        <v>2</v>
      </c>
    </row>
    <row r="624" spans="8:11" x14ac:dyDescent="0.25">
      <c r="H624">
        <v>11277707</v>
      </c>
      <c r="I624" s="38">
        <v>44559</v>
      </c>
      <c r="J624">
        <v>2</v>
      </c>
      <c r="K624">
        <v>2</v>
      </c>
    </row>
    <row r="625" spans="8:11" x14ac:dyDescent="0.25">
      <c r="H625">
        <v>11277863</v>
      </c>
      <c r="I625" s="38">
        <v>37246</v>
      </c>
      <c r="J625">
        <v>5</v>
      </c>
      <c r="K625">
        <v>5</v>
      </c>
    </row>
    <row r="626" spans="8:11" x14ac:dyDescent="0.25">
      <c r="H626">
        <v>11277864</v>
      </c>
      <c r="I626" s="38">
        <v>44559</v>
      </c>
      <c r="J626">
        <v>5</v>
      </c>
      <c r="K626">
        <v>5</v>
      </c>
    </row>
    <row r="627" spans="8:11" x14ac:dyDescent="0.25">
      <c r="H627">
        <v>11277865</v>
      </c>
      <c r="I627" s="38">
        <v>44559</v>
      </c>
      <c r="J627">
        <v>2</v>
      </c>
      <c r="K627">
        <v>2</v>
      </c>
    </row>
    <row r="628" spans="8:11" x14ac:dyDescent="0.25">
      <c r="H628">
        <v>11277866</v>
      </c>
      <c r="I628" s="38">
        <v>44559</v>
      </c>
      <c r="J628">
        <v>2</v>
      </c>
      <c r="K628">
        <v>2</v>
      </c>
    </row>
    <row r="629" spans="8:11" x14ac:dyDescent="0.25">
      <c r="H629">
        <v>11277882</v>
      </c>
      <c r="I629" s="38">
        <v>32355</v>
      </c>
      <c r="J629">
        <v>2</v>
      </c>
      <c r="K629">
        <v>4</v>
      </c>
    </row>
    <row r="630" spans="8:11" x14ac:dyDescent="0.25">
      <c r="H630">
        <v>11277883</v>
      </c>
      <c r="I630" s="38">
        <v>44559</v>
      </c>
      <c r="J630">
        <v>2</v>
      </c>
      <c r="K630">
        <v>2</v>
      </c>
    </row>
    <row r="631" spans="8:11" x14ac:dyDescent="0.25">
      <c r="H631">
        <v>11277884</v>
      </c>
      <c r="I631" s="38">
        <v>44559</v>
      </c>
      <c r="J631">
        <v>8</v>
      </c>
      <c r="K631">
        <v>8</v>
      </c>
    </row>
    <row r="632" spans="8:11" x14ac:dyDescent="0.25">
      <c r="H632">
        <v>11277891</v>
      </c>
      <c r="I632" s="38">
        <v>39669</v>
      </c>
      <c r="J632">
        <v>1</v>
      </c>
      <c r="K632">
        <v>2</v>
      </c>
    </row>
    <row r="633" spans="8:11" x14ac:dyDescent="0.25">
      <c r="H633">
        <v>11277893</v>
      </c>
      <c r="I633" s="38">
        <v>39669</v>
      </c>
      <c r="J633">
        <v>1</v>
      </c>
      <c r="K633">
        <v>2</v>
      </c>
    </row>
    <row r="634" spans="8:11" x14ac:dyDescent="0.25">
      <c r="H634">
        <v>11277917</v>
      </c>
      <c r="I634" s="38">
        <v>37246</v>
      </c>
      <c r="J634">
        <v>6</v>
      </c>
      <c r="K634">
        <v>6</v>
      </c>
    </row>
    <row r="635" spans="8:11" x14ac:dyDescent="0.25">
      <c r="H635">
        <v>11277918</v>
      </c>
      <c r="I635" s="38">
        <v>37246</v>
      </c>
      <c r="J635">
        <v>4</v>
      </c>
      <c r="K635">
        <v>4</v>
      </c>
    </row>
    <row r="636" spans="8:11" x14ac:dyDescent="0.25">
      <c r="H636">
        <v>11277919</v>
      </c>
      <c r="I636" s="38">
        <v>37246</v>
      </c>
      <c r="J636">
        <v>3</v>
      </c>
      <c r="K636">
        <v>3</v>
      </c>
    </row>
    <row r="637" spans="8:11" x14ac:dyDescent="0.25">
      <c r="H637">
        <v>11278018</v>
      </c>
      <c r="I637" s="38">
        <v>32355</v>
      </c>
      <c r="J637">
        <v>2</v>
      </c>
      <c r="K637">
        <v>4</v>
      </c>
    </row>
    <row r="638" spans="8:11" x14ac:dyDescent="0.25">
      <c r="H638">
        <v>11278019</v>
      </c>
      <c r="I638" s="38">
        <v>39669</v>
      </c>
      <c r="J638">
        <v>1</v>
      </c>
      <c r="K638">
        <v>2</v>
      </c>
    </row>
    <row r="639" spans="8:11" x14ac:dyDescent="0.25">
      <c r="H639">
        <v>11278103</v>
      </c>
      <c r="I639" s="38">
        <v>44559</v>
      </c>
      <c r="J639">
        <v>2</v>
      </c>
      <c r="K639">
        <v>2</v>
      </c>
    </row>
    <row r="640" spans="8:11" x14ac:dyDescent="0.25">
      <c r="H640">
        <v>11278104</v>
      </c>
      <c r="I640" s="38">
        <v>44559</v>
      </c>
      <c r="J640">
        <v>5</v>
      </c>
      <c r="K640">
        <v>5</v>
      </c>
    </row>
    <row r="641" spans="8:11" x14ac:dyDescent="0.25">
      <c r="H641">
        <v>11278122</v>
      </c>
      <c r="I641" s="38">
        <v>37246</v>
      </c>
      <c r="J641">
        <v>3</v>
      </c>
      <c r="K641">
        <v>3</v>
      </c>
    </row>
    <row r="642" spans="8:11" x14ac:dyDescent="0.25">
      <c r="H642">
        <v>11278123</v>
      </c>
      <c r="I642" s="38">
        <v>37246</v>
      </c>
      <c r="J642">
        <v>6</v>
      </c>
      <c r="K642">
        <v>6</v>
      </c>
    </row>
    <row r="643" spans="8:11" x14ac:dyDescent="0.25">
      <c r="H643">
        <v>11278127</v>
      </c>
      <c r="I643" s="38">
        <v>39100</v>
      </c>
      <c r="J643">
        <v>1</v>
      </c>
      <c r="K643">
        <v>2</v>
      </c>
    </row>
    <row r="644" spans="8:11" x14ac:dyDescent="0.25">
      <c r="H644">
        <v>11278128</v>
      </c>
      <c r="I644" s="38">
        <v>37246</v>
      </c>
      <c r="J644">
        <v>4</v>
      </c>
      <c r="K644">
        <v>8</v>
      </c>
    </row>
    <row r="645" spans="8:11" x14ac:dyDescent="0.25">
      <c r="H645">
        <v>11278136</v>
      </c>
      <c r="I645" s="38">
        <v>44559</v>
      </c>
      <c r="J645">
        <v>2</v>
      </c>
      <c r="K645">
        <v>2</v>
      </c>
    </row>
    <row r="646" spans="8:11" x14ac:dyDescent="0.25">
      <c r="H646">
        <v>11278200</v>
      </c>
      <c r="I646" s="38">
        <v>37246</v>
      </c>
      <c r="J646">
        <v>5</v>
      </c>
      <c r="K646">
        <v>5</v>
      </c>
    </row>
    <row r="647" spans="8:11" x14ac:dyDescent="0.25">
      <c r="H647">
        <v>11278207</v>
      </c>
      <c r="I647" s="38">
        <v>32355</v>
      </c>
      <c r="J647">
        <v>2</v>
      </c>
      <c r="K647">
        <v>4</v>
      </c>
    </row>
    <row r="648" spans="8:11" x14ac:dyDescent="0.25">
      <c r="H648">
        <v>11278263</v>
      </c>
      <c r="I648" s="38">
        <v>37200</v>
      </c>
      <c r="J648">
        <v>3</v>
      </c>
      <c r="K648">
        <v>3</v>
      </c>
    </row>
    <row r="649" spans="8:11" x14ac:dyDescent="0.25">
      <c r="H649">
        <v>11278308</v>
      </c>
      <c r="I649" s="38">
        <v>44559</v>
      </c>
      <c r="J649">
        <v>2</v>
      </c>
      <c r="K649">
        <v>4</v>
      </c>
    </row>
    <row r="650" spans="8:11" x14ac:dyDescent="0.25">
      <c r="H650">
        <v>11278928</v>
      </c>
      <c r="I650" s="38">
        <v>39100</v>
      </c>
      <c r="J650">
        <v>2</v>
      </c>
      <c r="K650">
        <v>4</v>
      </c>
    </row>
    <row r="651" spans="8:11" x14ac:dyDescent="0.25">
      <c r="H651">
        <v>11278929</v>
      </c>
      <c r="I651" s="38">
        <v>39669</v>
      </c>
      <c r="J651">
        <v>1</v>
      </c>
      <c r="K651">
        <v>2</v>
      </c>
    </row>
    <row r="652" spans="8:11" x14ac:dyDescent="0.25">
      <c r="H652">
        <v>11278993</v>
      </c>
      <c r="I652" s="38">
        <v>44559</v>
      </c>
      <c r="J652">
        <v>4</v>
      </c>
      <c r="K652">
        <v>8</v>
      </c>
    </row>
    <row r="653" spans="8:11" x14ac:dyDescent="0.25">
      <c r="H653">
        <v>11278994</v>
      </c>
      <c r="I653" s="38">
        <v>39100</v>
      </c>
      <c r="J653">
        <v>1</v>
      </c>
      <c r="K653">
        <v>2</v>
      </c>
    </row>
    <row r="654" spans="8:11" x14ac:dyDescent="0.25">
      <c r="H654">
        <v>11279237</v>
      </c>
      <c r="I654" s="38">
        <v>39669</v>
      </c>
      <c r="J654">
        <v>3</v>
      </c>
      <c r="K654">
        <v>3</v>
      </c>
    </row>
    <row r="655" spans="8:11" x14ac:dyDescent="0.25">
      <c r="H655">
        <v>11279480</v>
      </c>
      <c r="I655" s="38">
        <v>39669</v>
      </c>
      <c r="J655">
        <v>1</v>
      </c>
      <c r="K655">
        <v>2</v>
      </c>
    </row>
    <row r="656" spans="8:11" x14ac:dyDescent="0.25">
      <c r="H656">
        <v>11279484</v>
      </c>
      <c r="I656" s="38">
        <v>31875</v>
      </c>
      <c r="J656">
        <v>2</v>
      </c>
      <c r="K656">
        <v>4</v>
      </c>
    </row>
    <row r="657" spans="8:11" x14ac:dyDescent="0.25">
      <c r="H657">
        <v>11279657</v>
      </c>
      <c r="I657" s="38">
        <v>39100</v>
      </c>
      <c r="J657">
        <v>1</v>
      </c>
      <c r="K657">
        <v>2</v>
      </c>
    </row>
    <row r="658" spans="8:11" x14ac:dyDescent="0.25">
      <c r="H658">
        <v>11279898</v>
      </c>
      <c r="I658" s="38">
        <v>30301</v>
      </c>
      <c r="J658">
        <v>2</v>
      </c>
      <c r="K658">
        <v>4</v>
      </c>
    </row>
    <row r="659" spans="8:11" x14ac:dyDescent="0.25">
      <c r="H659">
        <v>11279909</v>
      </c>
      <c r="I659" s="38">
        <v>39669</v>
      </c>
      <c r="J659">
        <v>1</v>
      </c>
      <c r="K659">
        <v>2</v>
      </c>
    </row>
    <row r="660" spans="8:11" x14ac:dyDescent="0.25">
      <c r="H660">
        <v>11279926</v>
      </c>
      <c r="I660" s="38">
        <v>44559</v>
      </c>
      <c r="J660">
        <v>2</v>
      </c>
      <c r="K660">
        <v>2</v>
      </c>
    </row>
    <row r="661" spans="8:11" x14ac:dyDescent="0.25">
      <c r="H661">
        <v>11279928</v>
      </c>
      <c r="I661" s="38">
        <v>39100</v>
      </c>
      <c r="J661">
        <v>1</v>
      </c>
      <c r="K661">
        <v>2</v>
      </c>
    </row>
    <row r="662" spans="8:11" x14ac:dyDescent="0.25">
      <c r="H662">
        <v>11279929</v>
      </c>
      <c r="I662" s="38">
        <v>32355</v>
      </c>
      <c r="J662">
        <v>2</v>
      </c>
      <c r="K662">
        <v>4</v>
      </c>
    </row>
    <row r="663" spans="8:11" x14ac:dyDescent="0.25">
      <c r="H663">
        <v>11280004</v>
      </c>
      <c r="I663" s="38">
        <v>32355</v>
      </c>
      <c r="J663">
        <v>2</v>
      </c>
      <c r="K663">
        <v>4</v>
      </c>
    </row>
    <row r="664" spans="8:11" x14ac:dyDescent="0.25">
      <c r="H664">
        <v>11280006</v>
      </c>
      <c r="I664" s="38">
        <v>39669</v>
      </c>
      <c r="J664">
        <v>1</v>
      </c>
      <c r="K664">
        <v>2</v>
      </c>
    </row>
    <row r="665" spans="8:11" x14ac:dyDescent="0.25">
      <c r="H665">
        <v>11280014</v>
      </c>
      <c r="I665" s="38">
        <v>32355</v>
      </c>
      <c r="J665">
        <v>2</v>
      </c>
      <c r="K665">
        <v>4</v>
      </c>
    </row>
    <row r="666" spans="8:11" x14ac:dyDescent="0.25">
      <c r="H666">
        <v>11280017</v>
      </c>
      <c r="I666" s="38">
        <v>39669</v>
      </c>
      <c r="J666">
        <v>1</v>
      </c>
      <c r="K666">
        <v>2</v>
      </c>
    </row>
    <row r="667" spans="8:11" x14ac:dyDescent="0.25">
      <c r="H667">
        <v>11280022</v>
      </c>
      <c r="I667" s="38">
        <v>32355</v>
      </c>
      <c r="J667">
        <v>2</v>
      </c>
      <c r="K667">
        <v>4</v>
      </c>
    </row>
    <row r="668" spans="8:11" x14ac:dyDescent="0.25">
      <c r="H668">
        <v>11280024</v>
      </c>
      <c r="I668" s="38">
        <v>39669</v>
      </c>
      <c r="J668">
        <v>1</v>
      </c>
      <c r="K668">
        <v>2</v>
      </c>
    </row>
    <row r="669" spans="8:11" x14ac:dyDescent="0.25">
      <c r="H669">
        <v>11280181</v>
      </c>
      <c r="I669" s="38">
        <v>32355</v>
      </c>
      <c r="J669">
        <v>2</v>
      </c>
      <c r="K669">
        <v>4</v>
      </c>
    </row>
    <row r="670" spans="8:11" x14ac:dyDescent="0.25">
      <c r="H670">
        <v>11280223</v>
      </c>
      <c r="I670" s="38">
        <v>44559</v>
      </c>
      <c r="J670">
        <v>2</v>
      </c>
      <c r="K670">
        <v>4</v>
      </c>
    </row>
    <row r="671" spans="8:11" x14ac:dyDescent="0.25">
      <c r="H671">
        <v>11280226</v>
      </c>
      <c r="I671" s="38">
        <v>39100</v>
      </c>
      <c r="J671">
        <v>1</v>
      </c>
      <c r="K671">
        <v>2</v>
      </c>
    </row>
    <row r="672" spans="8:11" x14ac:dyDescent="0.25">
      <c r="H672">
        <v>11280227</v>
      </c>
      <c r="I672" s="38">
        <v>37246</v>
      </c>
      <c r="J672">
        <v>4</v>
      </c>
      <c r="K672">
        <v>4</v>
      </c>
    </row>
    <row r="673" spans="8:11" x14ac:dyDescent="0.25">
      <c r="H673">
        <v>11280232</v>
      </c>
      <c r="I673" s="38">
        <v>35192</v>
      </c>
      <c r="J673">
        <v>3</v>
      </c>
      <c r="K673">
        <v>3</v>
      </c>
    </row>
    <row r="674" spans="8:11" x14ac:dyDescent="0.25">
      <c r="H674">
        <v>11280239</v>
      </c>
      <c r="I674" s="38">
        <v>32355</v>
      </c>
      <c r="J674">
        <v>2</v>
      </c>
      <c r="K674">
        <v>4</v>
      </c>
    </row>
    <row r="675" spans="8:11" x14ac:dyDescent="0.25">
      <c r="H675">
        <v>11280240</v>
      </c>
      <c r="I675" s="38">
        <v>37246</v>
      </c>
      <c r="J675">
        <v>4</v>
      </c>
      <c r="K675">
        <v>4</v>
      </c>
    </row>
    <row r="676" spans="8:11" x14ac:dyDescent="0.25">
      <c r="H676">
        <v>11280241</v>
      </c>
      <c r="I676" s="38">
        <v>32355</v>
      </c>
      <c r="J676">
        <v>2</v>
      </c>
      <c r="K676">
        <v>4</v>
      </c>
    </row>
    <row r="677" spans="8:11" x14ac:dyDescent="0.25">
      <c r="H677">
        <v>11280243</v>
      </c>
      <c r="I677" s="38">
        <v>32355</v>
      </c>
      <c r="J677">
        <v>2</v>
      </c>
      <c r="K677">
        <v>4</v>
      </c>
    </row>
    <row r="678" spans="8:11" x14ac:dyDescent="0.25">
      <c r="H678">
        <v>11280244</v>
      </c>
      <c r="I678" s="38">
        <v>32355</v>
      </c>
      <c r="J678">
        <v>2</v>
      </c>
      <c r="K678">
        <v>4</v>
      </c>
    </row>
    <row r="679" spans="8:11" x14ac:dyDescent="0.25">
      <c r="H679">
        <v>11280245</v>
      </c>
      <c r="I679" s="38">
        <v>33000</v>
      </c>
      <c r="J679">
        <v>3</v>
      </c>
      <c r="K679">
        <v>3</v>
      </c>
    </row>
    <row r="680" spans="8:11" x14ac:dyDescent="0.25">
      <c r="H680">
        <v>11280247</v>
      </c>
      <c r="I680" s="38">
        <v>31666</v>
      </c>
      <c r="J680">
        <v>3</v>
      </c>
      <c r="K680">
        <v>6</v>
      </c>
    </row>
    <row r="681" spans="8:11" x14ac:dyDescent="0.25">
      <c r="H681">
        <v>11280271</v>
      </c>
      <c r="I681" s="38">
        <v>39669</v>
      </c>
      <c r="J681">
        <v>1</v>
      </c>
      <c r="K681">
        <v>2</v>
      </c>
    </row>
    <row r="682" spans="8:11" x14ac:dyDescent="0.25">
      <c r="H682">
        <v>11280280</v>
      </c>
      <c r="I682" s="38">
        <v>44559</v>
      </c>
      <c r="J682">
        <v>2</v>
      </c>
      <c r="K682">
        <v>4</v>
      </c>
    </row>
    <row r="683" spans="8:11" x14ac:dyDescent="0.25">
      <c r="H683">
        <v>11280284</v>
      </c>
      <c r="I683" s="38">
        <v>44559</v>
      </c>
      <c r="J683">
        <v>2</v>
      </c>
      <c r="K683">
        <v>4</v>
      </c>
    </row>
    <row r="684" spans="8:11" x14ac:dyDescent="0.25">
      <c r="H684">
        <v>11280287</v>
      </c>
      <c r="I684" s="38">
        <v>44559</v>
      </c>
      <c r="J684">
        <v>2</v>
      </c>
      <c r="K684">
        <v>4</v>
      </c>
    </row>
    <row r="685" spans="8:11" x14ac:dyDescent="0.25">
      <c r="H685">
        <v>11280292</v>
      </c>
      <c r="I685" s="38">
        <v>44559</v>
      </c>
      <c r="J685">
        <v>2</v>
      </c>
      <c r="K685">
        <v>4</v>
      </c>
    </row>
    <row r="686" spans="8:11" x14ac:dyDescent="0.25">
      <c r="H686">
        <v>11280294</v>
      </c>
      <c r="I686" s="38">
        <v>44559</v>
      </c>
      <c r="J686">
        <v>2</v>
      </c>
      <c r="K686">
        <v>4</v>
      </c>
    </row>
    <row r="687" spans="8:11" x14ac:dyDescent="0.25">
      <c r="H687">
        <v>11280299</v>
      </c>
      <c r="I687" s="38">
        <v>44559</v>
      </c>
      <c r="J687">
        <v>2</v>
      </c>
      <c r="K687">
        <v>4</v>
      </c>
    </row>
    <row r="688" spans="8:11" x14ac:dyDescent="0.25">
      <c r="H688">
        <v>11280307</v>
      </c>
      <c r="I688" s="38">
        <v>44559</v>
      </c>
      <c r="J688">
        <v>2</v>
      </c>
      <c r="K688">
        <v>4</v>
      </c>
    </row>
    <row r="689" spans="8:11" x14ac:dyDescent="0.25">
      <c r="H689">
        <v>11280310</v>
      </c>
      <c r="I689" s="38">
        <v>44559</v>
      </c>
      <c r="J689">
        <v>2</v>
      </c>
      <c r="K689">
        <v>4</v>
      </c>
    </row>
    <row r="690" spans="8:11" x14ac:dyDescent="0.25">
      <c r="H690">
        <v>11280315</v>
      </c>
      <c r="I690" s="38">
        <v>44559</v>
      </c>
      <c r="J690">
        <v>2</v>
      </c>
      <c r="K690">
        <v>4</v>
      </c>
    </row>
    <row r="691" spans="8:11" x14ac:dyDescent="0.25">
      <c r="H691">
        <v>11280320</v>
      </c>
      <c r="I691" s="38">
        <v>44425</v>
      </c>
      <c r="J691">
        <v>1</v>
      </c>
      <c r="K691">
        <v>2</v>
      </c>
    </row>
    <row r="692" spans="8:11" x14ac:dyDescent="0.25">
      <c r="H692">
        <v>11280321</v>
      </c>
      <c r="I692" s="38">
        <v>44559</v>
      </c>
      <c r="J692">
        <v>2</v>
      </c>
      <c r="K692">
        <v>4</v>
      </c>
    </row>
    <row r="693" spans="8:11" x14ac:dyDescent="0.25">
      <c r="H693">
        <v>11280322</v>
      </c>
      <c r="I693" s="38">
        <v>44559</v>
      </c>
      <c r="J693">
        <v>2</v>
      </c>
      <c r="K693">
        <v>4</v>
      </c>
    </row>
    <row r="694" spans="8:11" x14ac:dyDescent="0.25">
      <c r="H694">
        <v>11280632</v>
      </c>
      <c r="I694" s="38">
        <v>30301</v>
      </c>
      <c r="J694">
        <v>2</v>
      </c>
      <c r="K694">
        <v>4</v>
      </c>
    </row>
    <row r="695" spans="8:11" x14ac:dyDescent="0.25">
      <c r="H695">
        <v>11280634</v>
      </c>
      <c r="I695" s="38">
        <v>39669</v>
      </c>
      <c r="J695">
        <v>1</v>
      </c>
      <c r="K695">
        <v>2</v>
      </c>
    </row>
    <row r="696" spans="8:11" x14ac:dyDescent="0.25">
      <c r="H696">
        <v>11280944</v>
      </c>
      <c r="I696" s="38">
        <v>37246</v>
      </c>
      <c r="J696">
        <v>5</v>
      </c>
      <c r="K696">
        <v>5</v>
      </c>
    </row>
    <row r="697" spans="8:11" x14ac:dyDescent="0.25">
      <c r="H697">
        <v>11280947</v>
      </c>
      <c r="I697" s="38">
        <v>44559</v>
      </c>
      <c r="J697">
        <v>2</v>
      </c>
      <c r="K697">
        <v>2</v>
      </c>
    </row>
    <row r="698" spans="8:11" x14ac:dyDescent="0.25">
      <c r="H698">
        <v>11280948</v>
      </c>
      <c r="I698" s="38">
        <v>39100</v>
      </c>
      <c r="J698">
        <v>1</v>
      </c>
      <c r="K698">
        <v>2</v>
      </c>
    </row>
    <row r="699" spans="8:11" x14ac:dyDescent="0.25">
      <c r="H699">
        <v>11280952</v>
      </c>
      <c r="I699" s="38">
        <v>32355</v>
      </c>
      <c r="J699">
        <v>3</v>
      </c>
      <c r="K699">
        <v>3</v>
      </c>
    </row>
    <row r="700" spans="8:11" x14ac:dyDescent="0.25">
      <c r="H700">
        <v>11280953</v>
      </c>
      <c r="I700" s="38">
        <v>44559</v>
      </c>
      <c r="J700">
        <v>3</v>
      </c>
      <c r="K700">
        <v>3</v>
      </c>
    </row>
    <row r="701" spans="8:11" x14ac:dyDescent="0.25">
      <c r="H701">
        <v>11280955</v>
      </c>
      <c r="I701" s="38">
        <v>39669</v>
      </c>
      <c r="J701">
        <v>1</v>
      </c>
      <c r="K701">
        <v>2</v>
      </c>
    </row>
    <row r="702" spans="8:11" x14ac:dyDescent="0.25">
      <c r="H702">
        <v>11280973</v>
      </c>
      <c r="I702" s="38">
        <v>44559</v>
      </c>
      <c r="J702">
        <v>4</v>
      </c>
      <c r="K702">
        <v>4</v>
      </c>
    </row>
    <row r="703" spans="8:11" x14ac:dyDescent="0.25">
      <c r="H703">
        <v>11280975</v>
      </c>
      <c r="I703" s="38">
        <v>44559</v>
      </c>
      <c r="J703">
        <v>2</v>
      </c>
      <c r="K703">
        <v>2</v>
      </c>
    </row>
    <row r="704" spans="8:11" x14ac:dyDescent="0.25">
      <c r="H704">
        <v>11281030</v>
      </c>
      <c r="I704" s="38">
        <v>44559</v>
      </c>
      <c r="J704">
        <v>2</v>
      </c>
      <c r="K704">
        <v>2</v>
      </c>
    </row>
    <row r="705" spans="8:11" x14ac:dyDescent="0.25">
      <c r="H705">
        <v>11281032</v>
      </c>
      <c r="I705" s="38">
        <v>44559</v>
      </c>
      <c r="J705">
        <v>4</v>
      </c>
      <c r="K705">
        <v>4</v>
      </c>
    </row>
    <row r="706" spans="8:11" x14ac:dyDescent="0.25">
      <c r="H706">
        <v>11281681</v>
      </c>
      <c r="I706" s="38">
        <v>44559</v>
      </c>
      <c r="J706">
        <v>2</v>
      </c>
      <c r="K706">
        <v>4</v>
      </c>
    </row>
    <row r="707" spans="8:11" x14ac:dyDescent="0.25">
      <c r="H707">
        <v>11281866</v>
      </c>
      <c r="I707" s="38">
        <v>44559</v>
      </c>
      <c r="J707">
        <v>2</v>
      </c>
      <c r="K707">
        <v>4</v>
      </c>
    </row>
    <row r="708" spans="8:11" x14ac:dyDescent="0.25">
      <c r="H708">
        <v>11281962</v>
      </c>
      <c r="I708" s="38">
        <v>39234</v>
      </c>
      <c r="J708">
        <v>5</v>
      </c>
      <c r="K708">
        <v>5</v>
      </c>
    </row>
    <row r="709" spans="8:11" x14ac:dyDescent="0.25">
      <c r="H709">
        <v>11281964</v>
      </c>
      <c r="I709" s="38">
        <v>31786</v>
      </c>
      <c r="J709">
        <v>3</v>
      </c>
      <c r="K709">
        <v>3</v>
      </c>
    </row>
    <row r="710" spans="8:11" x14ac:dyDescent="0.25">
      <c r="H710">
        <v>11281965</v>
      </c>
      <c r="I710" s="38">
        <v>39234</v>
      </c>
      <c r="J710">
        <v>3</v>
      </c>
      <c r="K710">
        <v>3</v>
      </c>
    </row>
    <row r="711" spans="8:11" x14ac:dyDescent="0.25">
      <c r="H711">
        <v>11281968</v>
      </c>
      <c r="I711" s="38">
        <v>37246</v>
      </c>
      <c r="J711">
        <v>3</v>
      </c>
      <c r="K711">
        <v>3</v>
      </c>
    </row>
    <row r="712" spans="8:11" x14ac:dyDescent="0.25">
      <c r="H712">
        <v>11281972</v>
      </c>
      <c r="I712" s="38">
        <v>37246</v>
      </c>
      <c r="J712">
        <v>3</v>
      </c>
      <c r="K712">
        <v>3</v>
      </c>
    </row>
    <row r="713" spans="8:11" x14ac:dyDescent="0.25">
      <c r="H713">
        <v>11281974</v>
      </c>
      <c r="I713" s="38">
        <v>39100</v>
      </c>
      <c r="J713">
        <v>2</v>
      </c>
      <c r="K713">
        <v>4</v>
      </c>
    </row>
    <row r="714" spans="8:11" x14ac:dyDescent="0.25">
      <c r="H714">
        <v>11282298</v>
      </c>
      <c r="I714" s="38">
        <v>44559</v>
      </c>
      <c r="J714">
        <v>4</v>
      </c>
      <c r="K714">
        <v>4</v>
      </c>
    </row>
    <row r="715" spans="8:11" x14ac:dyDescent="0.25">
      <c r="H715">
        <v>11282752</v>
      </c>
      <c r="I715" s="38">
        <v>44559</v>
      </c>
      <c r="J715">
        <v>4</v>
      </c>
      <c r="K715">
        <v>4</v>
      </c>
    </row>
    <row r="716" spans="8:11" x14ac:dyDescent="0.25">
      <c r="H716">
        <v>11282938</v>
      </c>
      <c r="I716" s="38">
        <v>44559</v>
      </c>
      <c r="J716">
        <v>4</v>
      </c>
      <c r="K716">
        <v>4</v>
      </c>
    </row>
    <row r="717" spans="8:11" x14ac:dyDescent="0.25">
      <c r="H717">
        <v>11282944</v>
      </c>
      <c r="I717" s="38">
        <v>37246</v>
      </c>
      <c r="J717">
        <v>2</v>
      </c>
      <c r="K717">
        <v>2</v>
      </c>
    </row>
    <row r="718" spans="8:11" x14ac:dyDescent="0.25">
      <c r="H718">
        <v>11282947</v>
      </c>
      <c r="I718" s="38">
        <v>44559</v>
      </c>
      <c r="J718">
        <v>2</v>
      </c>
      <c r="K718">
        <v>2</v>
      </c>
    </row>
    <row r="719" spans="8:11" x14ac:dyDescent="0.25">
      <c r="H719">
        <v>11282949</v>
      </c>
      <c r="I719" s="38">
        <v>37246</v>
      </c>
      <c r="J719">
        <v>2</v>
      </c>
      <c r="K719">
        <v>2</v>
      </c>
    </row>
    <row r="720" spans="8:11" x14ac:dyDescent="0.25">
      <c r="H720">
        <v>11282952</v>
      </c>
      <c r="I720" s="38">
        <v>44559</v>
      </c>
      <c r="J720">
        <v>2</v>
      </c>
      <c r="K720">
        <v>2</v>
      </c>
    </row>
    <row r="721" spans="8:11" x14ac:dyDescent="0.25">
      <c r="H721">
        <v>11282956</v>
      </c>
      <c r="I721" s="38">
        <v>37246</v>
      </c>
      <c r="J721">
        <v>2</v>
      </c>
      <c r="K721">
        <v>2</v>
      </c>
    </row>
    <row r="722" spans="8:11" x14ac:dyDescent="0.25">
      <c r="H722">
        <v>11282963</v>
      </c>
      <c r="I722" s="38">
        <v>44559</v>
      </c>
      <c r="J722">
        <v>2</v>
      </c>
      <c r="K722">
        <v>2</v>
      </c>
    </row>
    <row r="723" spans="8:11" x14ac:dyDescent="0.25">
      <c r="H723">
        <v>11282986</v>
      </c>
      <c r="I723" s="38">
        <v>39189</v>
      </c>
      <c r="J723">
        <v>1</v>
      </c>
      <c r="K723">
        <v>2</v>
      </c>
    </row>
    <row r="724" spans="8:11" x14ac:dyDescent="0.25">
      <c r="H724">
        <v>11283237</v>
      </c>
      <c r="I724" s="38">
        <v>44559</v>
      </c>
      <c r="J724">
        <v>3</v>
      </c>
      <c r="K724">
        <v>3</v>
      </c>
    </row>
    <row r="725" spans="8:11" x14ac:dyDescent="0.25">
      <c r="H725">
        <v>11283509</v>
      </c>
      <c r="I725" s="38">
        <v>44559</v>
      </c>
      <c r="J725">
        <v>2</v>
      </c>
      <c r="K725">
        <v>2</v>
      </c>
    </row>
    <row r="726" spans="8:11" x14ac:dyDescent="0.25">
      <c r="H726">
        <v>11283598</v>
      </c>
      <c r="I726" s="38">
        <v>44559</v>
      </c>
      <c r="J726">
        <v>3</v>
      </c>
      <c r="K726">
        <v>6</v>
      </c>
    </row>
    <row r="727" spans="8:11" x14ac:dyDescent="0.25">
      <c r="H727">
        <v>11283603</v>
      </c>
      <c r="I727" s="38">
        <v>35192</v>
      </c>
      <c r="J727">
        <v>4</v>
      </c>
      <c r="K727">
        <v>4</v>
      </c>
    </row>
    <row r="728" spans="8:11" x14ac:dyDescent="0.25">
      <c r="H728">
        <v>11283605</v>
      </c>
      <c r="I728" s="38">
        <v>37246</v>
      </c>
      <c r="J728">
        <v>5</v>
      </c>
      <c r="K728">
        <v>5</v>
      </c>
    </row>
    <row r="729" spans="8:11" x14ac:dyDescent="0.25">
      <c r="H729">
        <v>11284234</v>
      </c>
      <c r="I729" s="38">
        <v>44559</v>
      </c>
      <c r="J729">
        <v>2</v>
      </c>
      <c r="K729">
        <v>2</v>
      </c>
    </row>
    <row r="730" spans="8:11" x14ac:dyDescent="0.25">
      <c r="H730">
        <v>11284245</v>
      </c>
      <c r="I730" s="38">
        <v>39100</v>
      </c>
      <c r="J730">
        <v>1</v>
      </c>
      <c r="K730">
        <v>2</v>
      </c>
    </row>
    <row r="731" spans="8:11" x14ac:dyDescent="0.25">
      <c r="H731">
        <v>11284246</v>
      </c>
      <c r="I731" s="38">
        <v>39100</v>
      </c>
      <c r="J731">
        <v>1</v>
      </c>
      <c r="K731">
        <v>2</v>
      </c>
    </row>
    <row r="732" spans="8:11" x14ac:dyDescent="0.25">
      <c r="H732">
        <v>11284247</v>
      </c>
      <c r="I732" s="38">
        <v>44559</v>
      </c>
      <c r="J732">
        <v>3</v>
      </c>
      <c r="K732">
        <v>3</v>
      </c>
    </row>
    <row r="733" spans="8:11" x14ac:dyDescent="0.25">
      <c r="H733">
        <v>11284254</v>
      </c>
      <c r="I733" s="38">
        <v>39100</v>
      </c>
      <c r="J733">
        <v>1</v>
      </c>
      <c r="K733">
        <v>2</v>
      </c>
    </row>
    <row r="734" spans="8:11" x14ac:dyDescent="0.25">
      <c r="H734">
        <v>11284262</v>
      </c>
      <c r="I734" s="38">
        <v>39100</v>
      </c>
      <c r="J734">
        <v>1</v>
      </c>
      <c r="K734">
        <v>2</v>
      </c>
    </row>
    <row r="735" spans="8:11" x14ac:dyDescent="0.25">
      <c r="H735">
        <v>11284263</v>
      </c>
      <c r="I735" s="38">
        <v>39100</v>
      </c>
      <c r="J735">
        <v>1</v>
      </c>
      <c r="K735">
        <v>2</v>
      </c>
    </row>
    <row r="736" spans="8:11" x14ac:dyDescent="0.25">
      <c r="H736">
        <v>11284269</v>
      </c>
      <c r="I736" s="38">
        <v>28110</v>
      </c>
      <c r="J736">
        <v>2</v>
      </c>
      <c r="K736">
        <v>4</v>
      </c>
    </row>
    <row r="737" spans="8:11" x14ac:dyDescent="0.25">
      <c r="H737">
        <v>11284280</v>
      </c>
      <c r="I737" s="38">
        <v>37246</v>
      </c>
      <c r="J737">
        <v>3</v>
      </c>
      <c r="K737">
        <v>3</v>
      </c>
    </row>
    <row r="738" spans="8:11" x14ac:dyDescent="0.25">
      <c r="H738">
        <v>11284294</v>
      </c>
      <c r="I738" s="38">
        <v>32355</v>
      </c>
      <c r="J738">
        <v>2</v>
      </c>
      <c r="K738">
        <v>4</v>
      </c>
    </row>
    <row r="739" spans="8:11" x14ac:dyDescent="0.25">
      <c r="H739">
        <v>11284301</v>
      </c>
      <c r="I739" s="38">
        <v>39100</v>
      </c>
      <c r="J739">
        <v>1</v>
      </c>
      <c r="K739">
        <v>2</v>
      </c>
    </row>
    <row r="740" spans="8:11" x14ac:dyDescent="0.25">
      <c r="H740">
        <v>11284303</v>
      </c>
      <c r="I740" s="38">
        <v>32355</v>
      </c>
      <c r="J740">
        <v>2</v>
      </c>
      <c r="K740">
        <v>4</v>
      </c>
    </row>
    <row r="741" spans="8:11" x14ac:dyDescent="0.25">
      <c r="H741">
        <v>11284304</v>
      </c>
      <c r="I741" s="38">
        <v>44559</v>
      </c>
      <c r="J741">
        <v>2</v>
      </c>
      <c r="K741">
        <v>2</v>
      </c>
    </row>
    <row r="742" spans="8:11" x14ac:dyDescent="0.25">
      <c r="H742">
        <v>11284312</v>
      </c>
      <c r="I742" s="38">
        <v>33000</v>
      </c>
      <c r="J742">
        <v>3</v>
      </c>
      <c r="K742">
        <v>3</v>
      </c>
    </row>
    <row r="743" spans="8:11" x14ac:dyDescent="0.25">
      <c r="H743">
        <v>11284313</v>
      </c>
      <c r="I743" s="38">
        <v>39100</v>
      </c>
      <c r="J743">
        <v>1</v>
      </c>
      <c r="K743">
        <v>2</v>
      </c>
    </row>
    <row r="744" spans="8:11" x14ac:dyDescent="0.25">
      <c r="H744">
        <v>11284314</v>
      </c>
      <c r="I744" s="38">
        <v>44559</v>
      </c>
      <c r="J744">
        <v>2</v>
      </c>
      <c r="K744">
        <v>2</v>
      </c>
    </row>
    <row r="745" spans="8:11" x14ac:dyDescent="0.25">
      <c r="H745">
        <v>11284319</v>
      </c>
      <c r="I745" s="38">
        <v>37246</v>
      </c>
      <c r="J745">
        <v>5</v>
      </c>
      <c r="K745">
        <v>5</v>
      </c>
    </row>
    <row r="746" spans="8:11" x14ac:dyDescent="0.25">
      <c r="H746">
        <v>11284322</v>
      </c>
      <c r="I746" s="38">
        <v>44559</v>
      </c>
      <c r="J746">
        <v>2</v>
      </c>
      <c r="K746">
        <v>2</v>
      </c>
    </row>
    <row r="747" spans="8:11" x14ac:dyDescent="0.25">
      <c r="H747">
        <v>11284326</v>
      </c>
      <c r="I747" s="38">
        <v>44559</v>
      </c>
      <c r="J747">
        <v>4</v>
      </c>
      <c r="K747">
        <v>4</v>
      </c>
    </row>
    <row r="748" spans="8:11" x14ac:dyDescent="0.25">
      <c r="H748">
        <v>11284334</v>
      </c>
      <c r="I748" s="38">
        <v>32355</v>
      </c>
      <c r="J748">
        <v>2</v>
      </c>
      <c r="K748">
        <v>4</v>
      </c>
    </row>
    <row r="749" spans="8:11" x14ac:dyDescent="0.25">
      <c r="H749">
        <v>11284454</v>
      </c>
      <c r="I749" s="38">
        <v>44559</v>
      </c>
      <c r="J749">
        <v>2</v>
      </c>
      <c r="K749">
        <v>4</v>
      </c>
    </row>
    <row r="750" spans="8:11" x14ac:dyDescent="0.25">
      <c r="H750">
        <v>11285113</v>
      </c>
      <c r="I750" s="38">
        <v>39100</v>
      </c>
      <c r="J750">
        <v>3</v>
      </c>
      <c r="K750">
        <v>3</v>
      </c>
    </row>
    <row r="751" spans="8:11" x14ac:dyDescent="0.25">
      <c r="H751">
        <v>11285117</v>
      </c>
      <c r="I751" s="38">
        <v>37246</v>
      </c>
      <c r="J751">
        <v>6</v>
      </c>
      <c r="K751">
        <v>6</v>
      </c>
    </row>
    <row r="752" spans="8:11" x14ac:dyDescent="0.25">
      <c r="H752">
        <v>11285184</v>
      </c>
      <c r="I752" s="38">
        <v>37246</v>
      </c>
      <c r="J752">
        <v>5</v>
      </c>
      <c r="K752">
        <v>5</v>
      </c>
    </row>
    <row r="753" spans="8:11" x14ac:dyDescent="0.25">
      <c r="H753">
        <v>11285185</v>
      </c>
      <c r="I753" s="38">
        <v>44559</v>
      </c>
      <c r="J753">
        <v>2</v>
      </c>
      <c r="K753">
        <v>2</v>
      </c>
    </row>
    <row r="754" spans="8:11" x14ac:dyDescent="0.25">
      <c r="H754">
        <v>11285187</v>
      </c>
      <c r="I754" s="38">
        <v>31786</v>
      </c>
      <c r="J754">
        <v>2</v>
      </c>
      <c r="K754">
        <v>4</v>
      </c>
    </row>
    <row r="755" spans="8:11" x14ac:dyDescent="0.25">
      <c r="H755">
        <v>11285188</v>
      </c>
      <c r="I755" s="38">
        <v>31786</v>
      </c>
      <c r="J755">
        <v>3</v>
      </c>
      <c r="K755">
        <v>3</v>
      </c>
    </row>
    <row r="756" spans="8:11" x14ac:dyDescent="0.25">
      <c r="H756">
        <v>11285289</v>
      </c>
      <c r="I756" s="38">
        <v>44559</v>
      </c>
      <c r="J756">
        <v>4</v>
      </c>
      <c r="K756">
        <v>4</v>
      </c>
    </row>
    <row r="757" spans="8:11" x14ac:dyDescent="0.25">
      <c r="H757">
        <v>11285355</v>
      </c>
      <c r="I757" s="38">
        <v>31786</v>
      </c>
      <c r="J757">
        <v>2</v>
      </c>
      <c r="K757">
        <v>4</v>
      </c>
    </row>
    <row r="758" spans="8:11" x14ac:dyDescent="0.25">
      <c r="H758">
        <v>11285571</v>
      </c>
      <c r="I758" s="38">
        <v>39100</v>
      </c>
      <c r="J758">
        <v>2</v>
      </c>
      <c r="K758">
        <v>4</v>
      </c>
    </row>
    <row r="759" spans="8:11" x14ac:dyDescent="0.25">
      <c r="H759">
        <v>11285866</v>
      </c>
      <c r="I759" s="38">
        <v>39100</v>
      </c>
      <c r="J759">
        <v>1</v>
      </c>
      <c r="K759">
        <v>2</v>
      </c>
    </row>
    <row r="760" spans="8:11" x14ac:dyDescent="0.25">
      <c r="H760">
        <v>11285868</v>
      </c>
      <c r="I760" s="38">
        <v>32355</v>
      </c>
      <c r="J760">
        <v>2</v>
      </c>
      <c r="K760">
        <v>4</v>
      </c>
    </row>
    <row r="761" spans="8:11" x14ac:dyDescent="0.25">
      <c r="H761">
        <v>11285969</v>
      </c>
      <c r="I761" s="38">
        <v>44559</v>
      </c>
      <c r="J761">
        <v>3</v>
      </c>
      <c r="K761">
        <v>3</v>
      </c>
    </row>
    <row r="762" spans="8:11" x14ac:dyDescent="0.25">
      <c r="H762">
        <v>11286270</v>
      </c>
      <c r="I762" s="38">
        <v>44559</v>
      </c>
      <c r="J762">
        <v>3</v>
      </c>
      <c r="K762">
        <v>6</v>
      </c>
    </row>
    <row r="763" spans="8:11" x14ac:dyDescent="0.25">
      <c r="H763">
        <v>11286981</v>
      </c>
      <c r="I763" s="38">
        <v>39669</v>
      </c>
      <c r="J763">
        <v>1</v>
      </c>
      <c r="K763">
        <v>2</v>
      </c>
    </row>
    <row r="764" spans="8:11" x14ac:dyDescent="0.25">
      <c r="H764">
        <v>11286982</v>
      </c>
      <c r="I764" s="38">
        <v>44559</v>
      </c>
      <c r="J764">
        <v>2</v>
      </c>
      <c r="K764">
        <v>2</v>
      </c>
    </row>
    <row r="765" spans="8:11" x14ac:dyDescent="0.25">
      <c r="H765">
        <v>11286983</v>
      </c>
      <c r="I765" s="38">
        <v>39669</v>
      </c>
      <c r="J765">
        <v>1</v>
      </c>
      <c r="K765">
        <v>2</v>
      </c>
    </row>
    <row r="766" spans="8:11" x14ac:dyDescent="0.25">
      <c r="H766">
        <v>11286988</v>
      </c>
      <c r="I766" s="38">
        <v>37246</v>
      </c>
      <c r="J766">
        <v>4</v>
      </c>
      <c r="K766">
        <v>4</v>
      </c>
    </row>
    <row r="767" spans="8:11" x14ac:dyDescent="0.25">
      <c r="H767">
        <v>11286990</v>
      </c>
      <c r="I767" s="38">
        <v>44559</v>
      </c>
      <c r="J767">
        <v>3</v>
      </c>
      <c r="K767">
        <v>3</v>
      </c>
    </row>
    <row r="768" spans="8:11" x14ac:dyDescent="0.25">
      <c r="H768">
        <v>11286992</v>
      </c>
      <c r="I768" s="38">
        <v>37246</v>
      </c>
      <c r="J768">
        <v>2</v>
      </c>
      <c r="K768">
        <v>2</v>
      </c>
    </row>
    <row r="769" spans="8:11" x14ac:dyDescent="0.25">
      <c r="H769">
        <v>11286998</v>
      </c>
      <c r="I769" s="38">
        <v>37246</v>
      </c>
      <c r="J769">
        <v>4</v>
      </c>
      <c r="K769">
        <v>4</v>
      </c>
    </row>
    <row r="770" spans="8:11" x14ac:dyDescent="0.25">
      <c r="H770">
        <v>11287006</v>
      </c>
      <c r="I770" s="38">
        <v>37246</v>
      </c>
      <c r="J770">
        <v>4</v>
      </c>
      <c r="K770">
        <v>4</v>
      </c>
    </row>
    <row r="771" spans="8:11" x14ac:dyDescent="0.25">
      <c r="H771">
        <v>11287011</v>
      </c>
      <c r="I771" s="38">
        <v>37246</v>
      </c>
      <c r="J771">
        <v>4</v>
      </c>
      <c r="K771">
        <v>4</v>
      </c>
    </row>
    <row r="772" spans="8:11" x14ac:dyDescent="0.25">
      <c r="H772">
        <v>11287015</v>
      </c>
      <c r="I772" s="38">
        <v>39669</v>
      </c>
      <c r="J772">
        <v>1</v>
      </c>
      <c r="K772">
        <v>2</v>
      </c>
    </row>
    <row r="773" spans="8:11" x14ac:dyDescent="0.25">
      <c r="H773">
        <v>11287017</v>
      </c>
      <c r="I773" s="38">
        <v>39234</v>
      </c>
      <c r="J773">
        <v>1</v>
      </c>
      <c r="K773">
        <v>2</v>
      </c>
    </row>
    <row r="774" spans="8:11" x14ac:dyDescent="0.25">
      <c r="H774">
        <v>11287018</v>
      </c>
      <c r="I774" s="38">
        <v>39100</v>
      </c>
      <c r="J774">
        <v>1</v>
      </c>
      <c r="K774">
        <v>2</v>
      </c>
    </row>
    <row r="775" spans="8:11" x14ac:dyDescent="0.25">
      <c r="H775">
        <v>11287053</v>
      </c>
      <c r="I775" s="38">
        <v>32355</v>
      </c>
      <c r="J775">
        <v>2</v>
      </c>
      <c r="K775">
        <v>4</v>
      </c>
    </row>
    <row r="776" spans="8:11" x14ac:dyDescent="0.25">
      <c r="H776">
        <v>11287063</v>
      </c>
      <c r="I776" s="38">
        <v>44559</v>
      </c>
      <c r="J776">
        <v>2</v>
      </c>
      <c r="K776">
        <v>2</v>
      </c>
    </row>
    <row r="777" spans="8:11" x14ac:dyDescent="0.25">
      <c r="H777">
        <v>11287070</v>
      </c>
      <c r="I777" s="38">
        <v>44559</v>
      </c>
      <c r="J777">
        <v>2</v>
      </c>
      <c r="K777">
        <v>2</v>
      </c>
    </row>
    <row r="778" spans="8:11" x14ac:dyDescent="0.25">
      <c r="H778">
        <v>11287892</v>
      </c>
      <c r="I778" s="38">
        <v>39100</v>
      </c>
      <c r="J778">
        <v>1</v>
      </c>
      <c r="K778">
        <v>2</v>
      </c>
    </row>
    <row r="779" spans="8:11" x14ac:dyDescent="0.25">
      <c r="H779">
        <v>11287908</v>
      </c>
      <c r="I779" s="38">
        <v>37246</v>
      </c>
      <c r="J779">
        <v>3</v>
      </c>
      <c r="K779">
        <v>3</v>
      </c>
    </row>
    <row r="780" spans="8:11" x14ac:dyDescent="0.25">
      <c r="H780">
        <v>11287909</v>
      </c>
      <c r="I780" s="38">
        <v>37246</v>
      </c>
      <c r="J780">
        <v>3</v>
      </c>
      <c r="K780">
        <v>3</v>
      </c>
    </row>
    <row r="781" spans="8:11" x14ac:dyDescent="0.25">
      <c r="H781">
        <v>11288017</v>
      </c>
      <c r="I781" s="38">
        <v>39669</v>
      </c>
      <c r="J781">
        <v>1</v>
      </c>
      <c r="K781">
        <v>2</v>
      </c>
    </row>
    <row r="782" spans="8:11" x14ac:dyDescent="0.25">
      <c r="H782">
        <v>11288029</v>
      </c>
      <c r="I782" s="38">
        <v>32355</v>
      </c>
      <c r="J782">
        <v>2</v>
      </c>
      <c r="K782">
        <v>4</v>
      </c>
    </row>
    <row r="783" spans="8:11" x14ac:dyDescent="0.25">
      <c r="H783">
        <v>11288380</v>
      </c>
      <c r="I783" s="38">
        <v>39100</v>
      </c>
      <c r="J783">
        <v>4</v>
      </c>
      <c r="K783">
        <v>4</v>
      </c>
    </row>
    <row r="784" spans="8:11" x14ac:dyDescent="0.25">
      <c r="H784">
        <v>11288566</v>
      </c>
      <c r="I784" s="38">
        <v>30301</v>
      </c>
      <c r="J784">
        <v>2</v>
      </c>
      <c r="K784">
        <v>4</v>
      </c>
    </row>
    <row r="785" spans="8:11" x14ac:dyDescent="0.25">
      <c r="H785">
        <v>11288590</v>
      </c>
      <c r="I785" s="38">
        <v>39669</v>
      </c>
      <c r="J785">
        <v>1</v>
      </c>
      <c r="K785">
        <v>2</v>
      </c>
    </row>
    <row r="786" spans="8:11" x14ac:dyDescent="0.25">
      <c r="H786">
        <v>11288592</v>
      </c>
      <c r="I786" s="38">
        <v>39669</v>
      </c>
      <c r="J786">
        <v>1</v>
      </c>
      <c r="K786">
        <v>2</v>
      </c>
    </row>
    <row r="787" spans="8:11" x14ac:dyDescent="0.25">
      <c r="H787">
        <v>11288722</v>
      </c>
      <c r="I787" s="38">
        <v>39100</v>
      </c>
      <c r="J787">
        <v>2</v>
      </c>
      <c r="K787">
        <v>4</v>
      </c>
    </row>
    <row r="788" spans="8:11" x14ac:dyDescent="0.25">
      <c r="H788">
        <v>11288740</v>
      </c>
      <c r="I788" s="38">
        <v>39234</v>
      </c>
      <c r="J788">
        <v>3</v>
      </c>
      <c r="K788">
        <v>6</v>
      </c>
    </row>
    <row r="789" spans="8:11" x14ac:dyDescent="0.25">
      <c r="H789">
        <v>11288849</v>
      </c>
      <c r="I789" s="38">
        <v>44559</v>
      </c>
      <c r="J789">
        <v>4</v>
      </c>
      <c r="K789">
        <v>4</v>
      </c>
    </row>
    <row r="790" spans="8:11" x14ac:dyDescent="0.25">
      <c r="H790">
        <v>11288850</v>
      </c>
      <c r="I790" s="38">
        <v>44559</v>
      </c>
      <c r="J790">
        <v>3</v>
      </c>
      <c r="K790">
        <v>3</v>
      </c>
    </row>
    <row r="791" spans="8:11" x14ac:dyDescent="0.25">
      <c r="H791">
        <v>11288856</v>
      </c>
      <c r="I791" s="38">
        <v>44559</v>
      </c>
      <c r="J791">
        <v>3</v>
      </c>
      <c r="K791">
        <v>3</v>
      </c>
    </row>
    <row r="792" spans="8:11" x14ac:dyDescent="0.25">
      <c r="H792">
        <v>11288862</v>
      </c>
      <c r="I792" s="38">
        <v>44559</v>
      </c>
      <c r="J792">
        <v>2</v>
      </c>
      <c r="K792">
        <v>4</v>
      </c>
    </row>
    <row r="793" spans="8:11" x14ac:dyDescent="0.25">
      <c r="H793">
        <v>11288866</v>
      </c>
      <c r="I793" s="38">
        <v>44559</v>
      </c>
      <c r="J793">
        <v>3</v>
      </c>
      <c r="K793">
        <v>3</v>
      </c>
    </row>
    <row r="794" spans="8:11" x14ac:dyDescent="0.25">
      <c r="H794">
        <v>11288867</v>
      </c>
      <c r="I794" s="38">
        <v>44559</v>
      </c>
      <c r="J794">
        <v>2</v>
      </c>
      <c r="K794">
        <v>4</v>
      </c>
    </row>
    <row r="795" spans="8:11" x14ac:dyDescent="0.25">
      <c r="H795">
        <v>11288873</v>
      </c>
      <c r="I795" s="38">
        <v>39100</v>
      </c>
      <c r="J795">
        <v>2</v>
      </c>
      <c r="K795">
        <v>4</v>
      </c>
    </row>
    <row r="796" spans="8:11" x14ac:dyDescent="0.25">
      <c r="H796">
        <v>11288875</v>
      </c>
      <c r="I796" s="38">
        <v>44559</v>
      </c>
      <c r="J796">
        <v>2</v>
      </c>
      <c r="K796">
        <v>4</v>
      </c>
    </row>
    <row r="797" spans="8:11" x14ac:dyDescent="0.25">
      <c r="H797">
        <v>11288877</v>
      </c>
      <c r="I797" s="38">
        <v>37246</v>
      </c>
      <c r="J797">
        <v>3</v>
      </c>
      <c r="K797">
        <v>3</v>
      </c>
    </row>
    <row r="798" spans="8:11" x14ac:dyDescent="0.25">
      <c r="H798">
        <v>11288878</v>
      </c>
      <c r="I798" s="38">
        <v>37246</v>
      </c>
      <c r="J798">
        <v>3</v>
      </c>
      <c r="K798">
        <v>3</v>
      </c>
    </row>
    <row r="799" spans="8:11" x14ac:dyDescent="0.25">
      <c r="H799">
        <v>11288880</v>
      </c>
      <c r="I799" s="38">
        <v>37246</v>
      </c>
      <c r="J799">
        <v>4</v>
      </c>
      <c r="K799">
        <v>4</v>
      </c>
    </row>
    <row r="800" spans="8:11" x14ac:dyDescent="0.25">
      <c r="H800">
        <v>11288887</v>
      </c>
      <c r="I800" s="38">
        <v>39234</v>
      </c>
      <c r="J800">
        <v>1</v>
      </c>
      <c r="K800">
        <v>2</v>
      </c>
    </row>
    <row r="801" spans="8:11" x14ac:dyDescent="0.25">
      <c r="H801">
        <v>11288902</v>
      </c>
      <c r="I801" s="38">
        <v>37246</v>
      </c>
      <c r="J801">
        <v>5</v>
      </c>
      <c r="K801">
        <v>5</v>
      </c>
    </row>
    <row r="802" spans="8:11" x14ac:dyDescent="0.25">
      <c r="H802">
        <v>11288903</v>
      </c>
      <c r="I802" s="38">
        <v>35192</v>
      </c>
      <c r="J802">
        <v>4</v>
      </c>
      <c r="K802">
        <v>4</v>
      </c>
    </row>
    <row r="803" spans="8:11" x14ac:dyDescent="0.25">
      <c r="H803">
        <v>11289013</v>
      </c>
      <c r="I803" s="38">
        <v>37246</v>
      </c>
      <c r="J803">
        <v>5</v>
      </c>
      <c r="K803">
        <v>5</v>
      </c>
    </row>
    <row r="804" spans="8:11" x14ac:dyDescent="0.25">
      <c r="H804">
        <v>11289348</v>
      </c>
      <c r="I804" s="38">
        <v>31786</v>
      </c>
      <c r="J804">
        <v>1</v>
      </c>
      <c r="K804">
        <v>2</v>
      </c>
    </row>
    <row r="805" spans="8:11" x14ac:dyDescent="0.25">
      <c r="H805">
        <v>11289358</v>
      </c>
      <c r="I805" s="38">
        <v>44559</v>
      </c>
      <c r="J805">
        <v>4</v>
      </c>
      <c r="K805">
        <v>4</v>
      </c>
    </row>
    <row r="806" spans="8:11" x14ac:dyDescent="0.25">
      <c r="H806">
        <v>11289368</v>
      </c>
      <c r="I806" s="38">
        <v>26776</v>
      </c>
      <c r="J806">
        <v>2</v>
      </c>
      <c r="K806">
        <v>2</v>
      </c>
    </row>
    <row r="807" spans="8:11" x14ac:dyDescent="0.25">
      <c r="H807">
        <v>11289405</v>
      </c>
      <c r="I807" s="38">
        <v>31786</v>
      </c>
      <c r="J807">
        <v>2</v>
      </c>
      <c r="K807">
        <v>2</v>
      </c>
    </row>
    <row r="808" spans="8:11" x14ac:dyDescent="0.25">
      <c r="H808">
        <v>11289424</v>
      </c>
      <c r="I808" s="38">
        <v>37246</v>
      </c>
      <c r="J808">
        <v>5</v>
      </c>
      <c r="K808">
        <v>5</v>
      </c>
    </row>
    <row r="809" spans="8:11" x14ac:dyDescent="0.25">
      <c r="H809">
        <v>11289514</v>
      </c>
      <c r="I809" s="38">
        <v>31786</v>
      </c>
      <c r="J809">
        <v>2</v>
      </c>
      <c r="K809">
        <v>2</v>
      </c>
    </row>
    <row r="810" spans="8:11" x14ac:dyDescent="0.25">
      <c r="H810">
        <v>11289516</v>
      </c>
      <c r="I810" s="38">
        <v>31786</v>
      </c>
      <c r="J810">
        <v>2</v>
      </c>
      <c r="K810">
        <v>2</v>
      </c>
    </row>
    <row r="811" spans="8:11" x14ac:dyDescent="0.25">
      <c r="H811">
        <v>11289538</v>
      </c>
      <c r="I811" s="38">
        <v>31786</v>
      </c>
      <c r="J811">
        <v>3</v>
      </c>
      <c r="K811">
        <v>3</v>
      </c>
    </row>
    <row r="812" spans="8:11" x14ac:dyDescent="0.25">
      <c r="H812">
        <v>11289720</v>
      </c>
      <c r="I812" s="38">
        <v>31921</v>
      </c>
      <c r="J812">
        <v>2</v>
      </c>
      <c r="K812">
        <v>2</v>
      </c>
    </row>
    <row r="813" spans="8:11" x14ac:dyDescent="0.25">
      <c r="H813">
        <v>11289721</v>
      </c>
      <c r="I813" s="38">
        <v>31921</v>
      </c>
      <c r="J813">
        <v>3</v>
      </c>
      <c r="K813">
        <v>3</v>
      </c>
    </row>
    <row r="814" spans="8:11" x14ac:dyDescent="0.25">
      <c r="H814">
        <v>11291284</v>
      </c>
      <c r="I814" s="38">
        <v>32355</v>
      </c>
      <c r="J814">
        <v>2</v>
      </c>
      <c r="K814">
        <v>4</v>
      </c>
    </row>
    <row r="815" spans="8:11" x14ac:dyDescent="0.25">
      <c r="H815">
        <v>11291285</v>
      </c>
      <c r="I815" s="38">
        <v>32355</v>
      </c>
      <c r="J815">
        <v>3</v>
      </c>
      <c r="K815">
        <v>3</v>
      </c>
    </row>
    <row r="816" spans="8:11" x14ac:dyDescent="0.25">
      <c r="H816">
        <v>11291286</v>
      </c>
      <c r="I816" s="38">
        <v>37246</v>
      </c>
      <c r="J816">
        <v>3</v>
      </c>
      <c r="K816">
        <v>3</v>
      </c>
    </row>
    <row r="817" spans="8:11" x14ac:dyDescent="0.25">
      <c r="H817">
        <v>11291296</v>
      </c>
      <c r="I817" s="38">
        <v>37246</v>
      </c>
      <c r="J817">
        <v>4</v>
      </c>
      <c r="K817">
        <v>4</v>
      </c>
    </row>
    <row r="818" spans="8:11" x14ac:dyDescent="0.25">
      <c r="H818">
        <v>11291400</v>
      </c>
      <c r="I818" s="38">
        <v>32355</v>
      </c>
      <c r="J818">
        <v>2</v>
      </c>
      <c r="K818">
        <v>4</v>
      </c>
    </row>
    <row r="819" spans="8:11" x14ac:dyDescent="0.25">
      <c r="H819">
        <v>11291403</v>
      </c>
      <c r="I819" s="38">
        <v>37246</v>
      </c>
      <c r="J819">
        <v>3</v>
      </c>
      <c r="K819">
        <v>3</v>
      </c>
    </row>
    <row r="820" spans="8:11" x14ac:dyDescent="0.25">
      <c r="H820">
        <v>11291405</v>
      </c>
      <c r="I820" s="38">
        <v>37246</v>
      </c>
      <c r="J820">
        <v>3</v>
      </c>
      <c r="K820">
        <v>3</v>
      </c>
    </row>
    <row r="821" spans="8:11" x14ac:dyDescent="0.25">
      <c r="H821">
        <v>11291406</v>
      </c>
      <c r="I821" s="38">
        <v>37246</v>
      </c>
      <c r="J821">
        <v>4</v>
      </c>
      <c r="K821">
        <v>4</v>
      </c>
    </row>
    <row r="822" spans="8:11" x14ac:dyDescent="0.25">
      <c r="H822">
        <v>11291422</v>
      </c>
      <c r="I822" s="38">
        <v>37246</v>
      </c>
      <c r="J822">
        <v>3</v>
      </c>
      <c r="K822">
        <v>3</v>
      </c>
    </row>
    <row r="823" spans="8:11" x14ac:dyDescent="0.25">
      <c r="H823">
        <v>11291437</v>
      </c>
      <c r="I823" s="38">
        <v>39669</v>
      </c>
      <c r="J823">
        <v>1</v>
      </c>
      <c r="K823">
        <v>2</v>
      </c>
    </row>
    <row r="824" spans="8:11" x14ac:dyDescent="0.25">
      <c r="H824">
        <v>11291440</v>
      </c>
      <c r="I824" s="38">
        <v>39234</v>
      </c>
      <c r="J824">
        <v>1</v>
      </c>
      <c r="K824">
        <v>2</v>
      </c>
    </row>
    <row r="825" spans="8:11" x14ac:dyDescent="0.25">
      <c r="H825">
        <v>11291478</v>
      </c>
      <c r="I825" s="38">
        <v>44559</v>
      </c>
      <c r="J825">
        <v>2</v>
      </c>
      <c r="K825">
        <v>4</v>
      </c>
    </row>
    <row r="826" spans="8:11" x14ac:dyDescent="0.25">
      <c r="H826">
        <v>11292522</v>
      </c>
      <c r="I826" s="38">
        <v>37246</v>
      </c>
      <c r="J826">
        <v>5</v>
      </c>
      <c r="K826">
        <v>5</v>
      </c>
    </row>
    <row r="827" spans="8:11" x14ac:dyDescent="0.25">
      <c r="H827">
        <v>11292523</v>
      </c>
      <c r="I827" s="38">
        <v>44559</v>
      </c>
      <c r="J827">
        <v>2</v>
      </c>
      <c r="K827">
        <v>2</v>
      </c>
    </row>
    <row r="828" spans="8:11" x14ac:dyDescent="0.25">
      <c r="H828">
        <v>11292527</v>
      </c>
      <c r="I828" s="38">
        <v>39100</v>
      </c>
      <c r="J828">
        <v>1</v>
      </c>
      <c r="K828">
        <v>2</v>
      </c>
    </row>
    <row r="829" spans="8:11" x14ac:dyDescent="0.25">
      <c r="H829">
        <v>11292528</v>
      </c>
      <c r="I829" s="38">
        <v>37246</v>
      </c>
      <c r="J829">
        <v>3</v>
      </c>
      <c r="K829">
        <v>3</v>
      </c>
    </row>
    <row r="830" spans="8:11" x14ac:dyDescent="0.25">
      <c r="H830">
        <v>11292529</v>
      </c>
      <c r="I830" s="38">
        <v>39100</v>
      </c>
      <c r="J830">
        <v>2</v>
      </c>
      <c r="K830">
        <v>4</v>
      </c>
    </row>
    <row r="831" spans="8:11" x14ac:dyDescent="0.25">
      <c r="H831">
        <v>11292532</v>
      </c>
      <c r="I831" s="38">
        <v>44559</v>
      </c>
      <c r="J831">
        <v>3</v>
      </c>
      <c r="K831">
        <v>6</v>
      </c>
    </row>
    <row r="832" spans="8:11" x14ac:dyDescent="0.25">
      <c r="H832">
        <v>11292548</v>
      </c>
      <c r="I832" s="38">
        <v>39669</v>
      </c>
      <c r="J832">
        <v>1</v>
      </c>
      <c r="K832">
        <v>2</v>
      </c>
    </row>
    <row r="833" spans="8:11" x14ac:dyDescent="0.25">
      <c r="H833">
        <v>11292700</v>
      </c>
      <c r="I833" s="38">
        <v>44559</v>
      </c>
      <c r="J833">
        <v>2</v>
      </c>
      <c r="K833">
        <v>2</v>
      </c>
    </row>
    <row r="834" spans="8:11" x14ac:dyDescent="0.25">
      <c r="H834">
        <v>11292758</v>
      </c>
      <c r="I834" s="38">
        <v>31666</v>
      </c>
      <c r="J834">
        <v>3</v>
      </c>
      <c r="K834">
        <v>3</v>
      </c>
    </row>
    <row r="835" spans="8:11" x14ac:dyDescent="0.25">
      <c r="H835">
        <v>11292996</v>
      </c>
      <c r="I835" s="38">
        <v>39100</v>
      </c>
      <c r="J835">
        <v>1</v>
      </c>
      <c r="K835">
        <v>2</v>
      </c>
    </row>
    <row r="836" spans="8:11" x14ac:dyDescent="0.25">
      <c r="H836">
        <v>11293001</v>
      </c>
      <c r="I836" s="38">
        <v>32355</v>
      </c>
      <c r="J836">
        <v>1</v>
      </c>
      <c r="K836">
        <v>2</v>
      </c>
    </row>
    <row r="837" spans="8:11" x14ac:dyDescent="0.25">
      <c r="H837">
        <v>11293078</v>
      </c>
      <c r="I837" s="38">
        <v>37246</v>
      </c>
      <c r="J837">
        <v>6</v>
      </c>
      <c r="K837">
        <v>6</v>
      </c>
    </row>
    <row r="838" spans="8:11" x14ac:dyDescent="0.25">
      <c r="H838">
        <v>11293079</v>
      </c>
      <c r="I838" s="38">
        <v>39100</v>
      </c>
      <c r="J838">
        <v>3</v>
      </c>
      <c r="K838">
        <v>3</v>
      </c>
    </row>
    <row r="839" spans="8:11" x14ac:dyDescent="0.25">
      <c r="H839">
        <v>11293103</v>
      </c>
      <c r="I839" s="38">
        <v>44559</v>
      </c>
      <c r="J839">
        <v>4</v>
      </c>
      <c r="K839">
        <v>4</v>
      </c>
    </row>
    <row r="840" spans="8:11" x14ac:dyDescent="0.25">
      <c r="H840">
        <v>11293104</v>
      </c>
      <c r="I840" s="38">
        <v>37246</v>
      </c>
      <c r="J840">
        <v>6</v>
      </c>
      <c r="K840">
        <v>6</v>
      </c>
    </row>
    <row r="841" spans="8:11" x14ac:dyDescent="0.25">
      <c r="H841">
        <v>11293179</v>
      </c>
      <c r="I841" s="38">
        <v>44559</v>
      </c>
      <c r="J841">
        <v>4</v>
      </c>
      <c r="K841">
        <v>4</v>
      </c>
    </row>
    <row r="842" spans="8:11" x14ac:dyDescent="0.25">
      <c r="H842">
        <v>11293293</v>
      </c>
      <c r="I842" s="38">
        <v>44559</v>
      </c>
      <c r="J842">
        <v>3</v>
      </c>
      <c r="K842">
        <v>6</v>
      </c>
    </row>
    <row r="843" spans="8:11" x14ac:dyDescent="0.25">
      <c r="H843">
        <v>11293314</v>
      </c>
      <c r="I843" s="38">
        <v>31786</v>
      </c>
      <c r="J843">
        <v>1</v>
      </c>
      <c r="K843">
        <v>2</v>
      </c>
    </row>
    <row r="844" spans="8:11" x14ac:dyDescent="0.25">
      <c r="H844">
        <v>11293382</v>
      </c>
      <c r="I844" s="38">
        <v>39234</v>
      </c>
      <c r="J844">
        <v>4</v>
      </c>
      <c r="K844">
        <v>4</v>
      </c>
    </row>
    <row r="845" spans="8:11" x14ac:dyDescent="0.25">
      <c r="H845">
        <v>11293629</v>
      </c>
      <c r="I845" s="38">
        <v>39100</v>
      </c>
      <c r="J845">
        <v>4</v>
      </c>
      <c r="K845">
        <v>4</v>
      </c>
    </row>
    <row r="846" spans="8:11" x14ac:dyDescent="0.25">
      <c r="H846">
        <v>11293630</v>
      </c>
      <c r="I846" s="38">
        <v>44559</v>
      </c>
      <c r="J846">
        <v>5</v>
      </c>
      <c r="K846">
        <v>5</v>
      </c>
    </row>
    <row r="847" spans="8:11" x14ac:dyDescent="0.25">
      <c r="H847">
        <v>11293688</v>
      </c>
      <c r="I847" s="38">
        <v>37246</v>
      </c>
      <c r="J847">
        <v>4</v>
      </c>
      <c r="K847">
        <v>4</v>
      </c>
    </row>
    <row r="848" spans="8:11" x14ac:dyDescent="0.25">
      <c r="H848">
        <v>11293775</v>
      </c>
      <c r="I848" s="38">
        <v>44559</v>
      </c>
      <c r="J848">
        <v>2</v>
      </c>
      <c r="K848">
        <v>2</v>
      </c>
    </row>
    <row r="849" spans="8:11" x14ac:dyDescent="0.25">
      <c r="H849">
        <v>11293781</v>
      </c>
      <c r="I849" s="38">
        <v>44513</v>
      </c>
      <c r="J849">
        <v>3</v>
      </c>
      <c r="K849">
        <v>3</v>
      </c>
    </row>
    <row r="850" spans="8:11" x14ac:dyDescent="0.25">
      <c r="H850">
        <v>11293782</v>
      </c>
      <c r="I850" s="38">
        <v>44559</v>
      </c>
      <c r="J850">
        <v>2</v>
      </c>
      <c r="K850">
        <v>2</v>
      </c>
    </row>
    <row r="851" spans="8:11" x14ac:dyDescent="0.25">
      <c r="H851">
        <v>11293783</v>
      </c>
      <c r="I851" s="38">
        <v>44513</v>
      </c>
      <c r="J851">
        <v>2</v>
      </c>
      <c r="K851">
        <v>4</v>
      </c>
    </row>
    <row r="852" spans="8:11" x14ac:dyDescent="0.25">
      <c r="H852">
        <v>11293787</v>
      </c>
      <c r="I852" s="38">
        <v>37246</v>
      </c>
      <c r="J852">
        <v>3</v>
      </c>
      <c r="K852">
        <v>3</v>
      </c>
    </row>
    <row r="853" spans="8:11" x14ac:dyDescent="0.25">
      <c r="H853">
        <v>11293796</v>
      </c>
      <c r="I853" s="38">
        <v>39234</v>
      </c>
      <c r="J853">
        <v>3</v>
      </c>
      <c r="K853">
        <v>6</v>
      </c>
    </row>
    <row r="854" spans="8:11" x14ac:dyDescent="0.25">
      <c r="H854">
        <v>11293800</v>
      </c>
      <c r="I854" s="38">
        <v>39234</v>
      </c>
      <c r="J854">
        <v>3</v>
      </c>
      <c r="K854">
        <v>6</v>
      </c>
    </row>
    <row r="855" spans="8:11" x14ac:dyDescent="0.25">
      <c r="H855">
        <v>11293814</v>
      </c>
      <c r="I855" s="38">
        <v>44559</v>
      </c>
      <c r="J855">
        <v>2</v>
      </c>
      <c r="K855">
        <v>4</v>
      </c>
    </row>
    <row r="856" spans="8:11" x14ac:dyDescent="0.25">
      <c r="H856">
        <v>11293838</v>
      </c>
      <c r="I856" s="38">
        <v>44559</v>
      </c>
      <c r="J856">
        <v>2</v>
      </c>
      <c r="K856">
        <v>4</v>
      </c>
    </row>
    <row r="857" spans="8:11" x14ac:dyDescent="0.25">
      <c r="H857">
        <v>11293843</v>
      </c>
      <c r="I857" s="38">
        <v>39669</v>
      </c>
      <c r="J857">
        <v>1</v>
      </c>
      <c r="K857">
        <v>2</v>
      </c>
    </row>
    <row r="858" spans="8:11" x14ac:dyDescent="0.25">
      <c r="H858">
        <v>11293847</v>
      </c>
      <c r="I858" s="38">
        <v>37246</v>
      </c>
      <c r="J858">
        <v>3</v>
      </c>
      <c r="K858">
        <v>3</v>
      </c>
    </row>
    <row r="859" spans="8:11" x14ac:dyDescent="0.25">
      <c r="H859">
        <v>11293855</v>
      </c>
      <c r="I859" s="38">
        <v>44559</v>
      </c>
      <c r="J859">
        <v>2</v>
      </c>
      <c r="K859">
        <v>2</v>
      </c>
    </row>
    <row r="860" spans="8:11" x14ac:dyDescent="0.25">
      <c r="H860">
        <v>11293856</v>
      </c>
      <c r="I860" s="38">
        <v>44559</v>
      </c>
      <c r="J860">
        <v>2</v>
      </c>
      <c r="K860">
        <v>2</v>
      </c>
    </row>
    <row r="861" spans="8:11" x14ac:dyDescent="0.25">
      <c r="H861">
        <v>11293857</v>
      </c>
      <c r="I861" s="38">
        <v>39669</v>
      </c>
      <c r="J861">
        <v>1</v>
      </c>
      <c r="K861">
        <v>2</v>
      </c>
    </row>
    <row r="862" spans="8:11" x14ac:dyDescent="0.25">
      <c r="H862">
        <v>11293860</v>
      </c>
      <c r="I862" s="38">
        <v>44559</v>
      </c>
      <c r="J862">
        <v>3</v>
      </c>
      <c r="K862">
        <v>3</v>
      </c>
    </row>
    <row r="863" spans="8:11" x14ac:dyDescent="0.25">
      <c r="H863">
        <v>11293867</v>
      </c>
      <c r="I863" s="38">
        <v>39100</v>
      </c>
      <c r="J863">
        <v>3</v>
      </c>
      <c r="K863">
        <v>6</v>
      </c>
    </row>
    <row r="864" spans="8:11" x14ac:dyDescent="0.25">
      <c r="H864">
        <v>11294150</v>
      </c>
      <c r="I864" s="38">
        <v>37246</v>
      </c>
      <c r="J864">
        <v>5</v>
      </c>
      <c r="K864">
        <v>5</v>
      </c>
    </row>
    <row r="865" spans="8:11" x14ac:dyDescent="0.25">
      <c r="H865">
        <v>11294155</v>
      </c>
      <c r="I865" s="38">
        <v>37246</v>
      </c>
      <c r="J865">
        <v>5</v>
      </c>
      <c r="K865">
        <v>5</v>
      </c>
    </row>
    <row r="866" spans="8:11" x14ac:dyDescent="0.25">
      <c r="H866">
        <v>11294171</v>
      </c>
      <c r="I866" s="38">
        <v>44559</v>
      </c>
      <c r="J866">
        <v>3</v>
      </c>
      <c r="K866">
        <v>3</v>
      </c>
    </row>
    <row r="867" spans="8:11" x14ac:dyDescent="0.25">
      <c r="H867">
        <v>11294172</v>
      </c>
      <c r="I867" s="38">
        <v>37246</v>
      </c>
      <c r="J867">
        <v>3</v>
      </c>
      <c r="K867">
        <v>3</v>
      </c>
    </row>
    <row r="868" spans="8:11" x14ac:dyDescent="0.25">
      <c r="H868">
        <v>11294210</v>
      </c>
      <c r="I868" s="38">
        <v>44559</v>
      </c>
      <c r="J868">
        <v>3</v>
      </c>
      <c r="K868">
        <v>6</v>
      </c>
    </row>
    <row r="869" spans="8:11" x14ac:dyDescent="0.25">
      <c r="H869">
        <v>11294214</v>
      </c>
      <c r="I869" s="38">
        <v>37246</v>
      </c>
      <c r="J869">
        <v>3</v>
      </c>
      <c r="K869">
        <v>3</v>
      </c>
    </row>
    <row r="870" spans="8:11" x14ac:dyDescent="0.25">
      <c r="H870">
        <v>11294251</v>
      </c>
      <c r="I870" s="38">
        <v>39100</v>
      </c>
      <c r="J870">
        <v>2</v>
      </c>
      <c r="K870">
        <v>2</v>
      </c>
    </row>
    <row r="871" spans="8:11" x14ac:dyDescent="0.25">
      <c r="H871">
        <v>11294379</v>
      </c>
      <c r="I871" s="38">
        <v>37246</v>
      </c>
      <c r="J871">
        <v>4</v>
      </c>
      <c r="K871">
        <v>4</v>
      </c>
    </row>
    <row r="872" spans="8:11" x14ac:dyDescent="0.25">
      <c r="H872">
        <v>11294432</v>
      </c>
      <c r="I872" s="38">
        <v>29732</v>
      </c>
      <c r="J872">
        <v>4</v>
      </c>
      <c r="K872">
        <v>4</v>
      </c>
    </row>
    <row r="873" spans="8:11" x14ac:dyDescent="0.25">
      <c r="H873">
        <v>11294433</v>
      </c>
      <c r="I873" s="38">
        <v>37246</v>
      </c>
      <c r="J873">
        <v>5</v>
      </c>
      <c r="K873">
        <v>5</v>
      </c>
    </row>
    <row r="874" spans="8:11" x14ac:dyDescent="0.25">
      <c r="H874">
        <v>11294454</v>
      </c>
      <c r="I874" s="38">
        <v>44559</v>
      </c>
      <c r="J874">
        <v>2</v>
      </c>
      <c r="K874">
        <v>4</v>
      </c>
    </row>
    <row r="875" spans="8:11" x14ac:dyDescent="0.25">
      <c r="H875">
        <v>11294455</v>
      </c>
      <c r="I875" s="38">
        <v>37246</v>
      </c>
      <c r="J875">
        <v>4</v>
      </c>
      <c r="K875">
        <v>4</v>
      </c>
    </row>
    <row r="876" spans="8:11" x14ac:dyDescent="0.25">
      <c r="H876">
        <v>11295029</v>
      </c>
      <c r="I876" s="38">
        <v>31786</v>
      </c>
      <c r="J876">
        <v>1</v>
      </c>
      <c r="K876">
        <v>2</v>
      </c>
    </row>
    <row r="877" spans="8:11" x14ac:dyDescent="0.25">
      <c r="H877">
        <v>11295146</v>
      </c>
      <c r="I877" s="38">
        <v>31921</v>
      </c>
      <c r="J877">
        <v>3</v>
      </c>
      <c r="K877">
        <v>6</v>
      </c>
    </row>
    <row r="878" spans="8:11" x14ac:dyDescent="0.25">
      <c r="H878">
        <v>11295157</v>
      </c>
      <c r="I878" s="38">
        <v>37246</v>
      </c>
      <c r="J878">
        <v>4</v>
      </c>
      <c r="K878">
        <v>4</v>
      </c>
    </row>
    <row r="879" spans="8:11" x14ac:dyDescent="0.25">
      <c r="H879">
        <v>11296033</v>
      </c>
      <c r="I879" s="38">
        <v>37246</v>
      </c>
      <c r="J879">
        <v>5</v>
      </c>
      <c r="K879">
        <v>5</v>
      </c>
    </row>
    <row r="880" spans="8:11" x14ac:dyDescent="0.25">
      <c r="H880">
        <v>11296112</v>
      </c>
      <c r="I880" s="38">
        <v>39234</v>
      </c>
      <c r="J880">
        <v>3</v>
      </c>
      <c r="K880">
        <v>6</v>
      </c>
    </row>
    <row r="881" spans="8:11" x14ac:dyDescent="0.25">
      <c r="H881">
        <v>11296283</v>
      </c>
      <c r="I881" s="38">
        <v>39100</v>
      </c>
      <c r="J881">
        <v>3</v>
      </c>
      <c r="K881">
        <v>3</v>
      </c>
    </row>
    <row r="882" spans="8:11" x14ac:dyDescent="0.25">
      <c r="H882">
        <v>11296284</v>
      </c>
      <c r="I882" s="38">
        <v>29732</v>
      </c>
      <c r="J882">
        <v>4</v>
      </c>
      <c r="K882">
        <v>4</v>
      </c>
    </row>
    <row r="883" spans="8:11" x14ac:dyDescent="0.25">
      <c r="H883">
        <v>11296285</v>
      </c>
      <c r="I883" s="38">
        <v>44559</v>
      </c>
      <c r="J883">
        <v>4</v>
      </c>
      <c r="K883">
        <v>4</v>
      </c>
    </row>
    <row r="884" spans="8:11" x14ac:dyDescent="0.25">
      <c r="H884">
        <v>11296286</v>
      </c>
      <c r="I884" s="38">
        <v>37246</v>
      </c>
      <c r="J884">
        <v>5</v>
      </c>
      <c r="K884">
        <v>5</v>
      </c>
    </row>
    <row r="885" spans="8:11" x14ac:dyDescent="0.25">
      <c r="H885">
        <v>11296288</v>
      </c>
      <c r="I885" s="38">
        <v>31921</v>
      </c>
      <c r="J885">
        <v>5</v>
      </c>
      <c r="K885">
        <v>5</v>
      </c>
    </row>
    <row r="886" spans="8:11" x14ac:dyDescent="0.25">
      <c r="H886">
        <v>11296291</v>
      </c>
      <c r="I886" s="38">
        <v>31921</v>
      </c>
      <c r="J886">
        <v>5</v>
      </c>
      <c r="K886">
        <v>5</v>
      </c>
    </row>
    <row r="887" spans="8:11" x14ac:dyDescent="0.25">
      <c r="H887">
        <v>11296297</v>
      </c>
      <c r="I887" s="38">
        <v>44559</v>
      </c>
      <c r="J887">
        <v>5</v>
      </c>
      <c r="K887">
        <v>5</v>
      </c>
    </row>
    <row r="888" spans="8:11" x14ac:dyDescent="0.25">
      <c r="H888">
        <v>11296323</v>
      </c>
      <c r="I888" s="38">
        <v>44559</v>
      </c>
      <c r="J888">
        <v>4</v>
      </c>
      <c r="K888">
        <v>4</v>
      </c>
    </row>
    <row r="889" spans="8:11" x14ac:dyDescent="0.25">
      <c r="H889">
        <v>11296324</v>
      </c>
      <c r="I889" s="38">
        <v>37246</v>
      </c>
      <c r="J889">
        <v>5</v>
      </c>
      <c r="K889">
        <v>5</v>
      </c>
    </row>
    <row r="890" spans="8:11" x14ac:dyDescent="0.25">
      <c r="H890">
        <v>11296330</v>
      </c>
      <c r="I890" s="38">
        <v>44559</v>
      </c>
      <c r="J890">
        <v>4</v>
      </c>
      <c r="K890">
        <v>4</v>
      </c>
    </row>
    <row r="891" spans="8:11" x14ac:dyDescent="0.25">
      <c r="H891">
        <v>11296601</v>
      </c>
      <c r="I891" s="38">
        <v>44559</v>
      </c>
      <c r="J891">
        <v>5</v>
      </c>
      <c r="K891">
        <v>5</v>
      </c>
    </row>
    <row r="892" spans="8:11" x14ac:dyDescent="0.25">
      <c r="H892">
        <v>11296799</v>
      </c>
      <c r="I892" s="38">
        <v>31786</v>
      </c>
      <c r="J892">
        <v>2</v>
      </c>
      <c r="K892">
        <v>4</v>
      </c>
    </row>
    <row r="893" spans="8:11" x14ac:dyDescent="0.25">
      <c r="H893">
        <v>11296801</v>
      </c>
      <c r="I893" s="38">
        <v>37246</v>
      </c>
      <c r="J893">
        <v>3</v>
      </c>
      <c r="K893">
        <v>3</v>
      </c>
    </row>
    <row r="894" spans="8:11" x14ac:dyDescent="0.25">
      <c r="H894">
        <v>11296803</v>
      </c>
      <c r="I894" s="38">
        <v>37246</v>
      </c>
      <c r="J894">
        <v>3</v>
      </c>
      <c r="K894">
        <v>3</v>
      </c>
    </row>
    <row r="895" spans="8:11" x14ac:dyDescent="0.25">
      <c r="H895">
        <v>11296804</v>
      </c>
      <c r="I895" s="38">
        <v>44559</v>
      </c>
      <c r="J895">
        <v>2</v>
      </c>
      <c r="K895">
        <v>2</v>
      </c>
    </row>
    <row r="896" spans="8:11" x14ac:dyDescent="0.25">
      <c r="H896">
        <v>11297478</v>
      </c>
      <c r="I896" s="38">
        <v>35192</v>
      </c>
      <c r="J896">
        <v>5</v>
      </c>
      <c r="K896">
        <v>5</v>
      </c>
    </row>
    <row r="897" spans="8:11" x14ac:dyDescent="0.25">
      <c r="H897">
        <v>11298196</v>
      </c>
      <c r="I897" s="38">
        <v>44559</v>
      </c>
      <c r="J897">
        <v>4</v>
      </c>
      <c r="K897">
        <v>4</v>
      </c>
    </row>
    <row r="898" spans="8:11" x14ac:dyDescent="0.25">
      <c r="H898">
        <v>11298466</v>
      </c>
      <c r="I898" s="38">
        <v>44559</v>
      </c>
      <c r="J898">
        <v>4</v>
      </c>
      <c r="K898">
        <v>8</v>
      </c>
    </row>
    <row r="899" spans="8:11" x14ac:dyDescent="0.25">
      <c r="H899">
        <v>11298915</v>
      </c>
      <c r="I899" s="38">
        <v>44559</v>
      </c>
      <c r="J899">
        <v>4</v>
      </c>
      <c r="K899">
        <v>8</v>
      </c>
    </row>
    <row r="900" spans="8:11" x14ac:dyDescent="0.25">
      <c r="H900">
        <v>11298936</v>
      </c>
      <c r="I900" s="38">
        <v>29732</v>
      </c>
      <c r="J900">
        <v>4</v>
      </c>
      <c r="K900">
        <v>4</v>
      </c>
    </row>
    <row r="901" spans="8:11" x14ac:dyDescent="0.25">
      <c r="H901">
        <v>11298938</v>
      </c>
      <c r="I901" s="38">
        <v>35192</v>
      </c>
      <c r="J901">
        <v>6</v>
      </c>
      <c r="K901">
        <v>6</v>
      </c>
    </row>
    <row r="902" spans="8:11" x14ac:dyDescent="0.25">
      <c r="H902">
        <v>11299077</v>
      </c>
      <c r="I902" s="38">
        <v>37246</v>
      </c>
      <c r="J902">
        <v>4</v>
      </c>
      <c r="K902">
        <v>4</v>
      </c>
    </row>
    <row r="903" spans="8:11" x14ac:dyDescent="0.25">
      <c r="H903">
        <v>11299273</v>
      </c>
      <c r="I903" s="38">
        <v>44559</v>
      </c>
      <c r="J903">
        <v>3</v>
      </c>
      <c r="K903">
        <v>3</v>
      </c>
    </row>
    <row r="904" spans="8:11" x14ac:dyDescent="0.25">
      <c r="H904">
        <v>11299274</v>
      </c>
      <c r="I904" s="38">
        <v>44559</v>
      </c>
      <c r="J904">
        <v>4</v>
      </c>
      <c r="K904">
        <v>4</v>
      </c>
    </row>
    <row r="905" spans="8:11" x14ac:dyDescent="0.25">
      <c r="H905">
        <v>11299275</v>
      </c>
      <c r="I905" s="38">
        <v>44559</v>
      </c>
      <c r="J905">
        <v>2</v>
      </c>
      <c r="K905">
        <v>2</v>
      </c>
    </row>
    <row r="906" spans="8:11" x14ac:dyDescent="0.25">
      <c r="H906">
        <v>11299279</v>
      </c>
      <c r="I906" s="38">
        <v>44559</v>
      </c>
      <c r="J906">
        <v>2</v>
      </c>
      <c r="K906">
        <v>2</v>
      </c>
    </row>
    <row r="907" spans="8:11" x14ac:dyDescent="0.25">
      <c r="H907">
        <v>11299282</v>
      </c>
      <c r="I907" s="38">
        <v>44559</v>
      </c>
      <c r="J907">
        <v>4</v>
      </c>
      <c r="K907">
        <v>4</v>
      </c>
    </row>
    <row r="908" spans="8:11" x14ac:dyDescent="0.25">
      <c r="H908">
        <v>11299285</v>
      </c>
      <c r="I908" s="38">
        <v>44559</v>
      </c>
      <c r="J908">
        <v>3</v>
      </c>
      <c r="K908">
        <v>3</v>
      </c>
    </row>
    <row r="909" spans="8:11" x14ac:dyDescent="0.25">
      <c r="H909">
        <v>11299298</v>
      </c>
      <c r="I909" s="38">
        <v>44559</v>
      </c>
      <c r="J909">
        <v>2</v>
      </c>
      <c r="K909">
        <v>4</v>
      </c>
    </row>
    <row r="910" spans="8:11" x14ac:dyDescent="0.25">
      <c r="H910">
        <v>11299300</v>
      </c>
      <c r="I910" s="38">
        <v>44559</v>
      </c>
      <c r="J910">
        <v>4</v>
      </c>
      <c r="K910">
        <v>4</v>
      </c>
    </row>
    <row r="911" spans="8:11" x14ac:dyDescent="0.25">
      <c r="H911">
        <v>11299301</v>
      </c>
      <c r="I911" s="38">
        <v>39100</v>
      </c>
      <c r="J911">
        <v>1</v>
      </c>
      <c r="K911">
        <v>2</v>
      </c>
    </row>
    <row r="912" spans="8:11" x14ac:dyDescent="0.25">
      <c r="H912">
        <v>11302229</v>
      </c>
      <c r="I912" s="38">
        <v>44559</v>
      </c>
      <c r="J912">
        <v>5</v>
      </c>
      <c r="K912">
        <v>5</v>
      </c>
    </row>
    <row r="913" spans="8:11" x14ac:dyDescent="0.25">
      <c r="H913">
        <v>11302230</v>
      </c>
      <c r="I913" s="38">
        <v>44559</v>
      </c>
      <c r="J913">
        <v>3</v>
      </c>
      <c r="K913">
        <v>3</v>
      </c>
    </row>
    <row r="914" spans="8:11" x14ac:dyDescent="0.25">
      <c r="H914">
        <v>11302449</v>
      </c>
      <c r="I914" s="38">
        <v>44559</v>
      </c>
      <c r="J914">
        <v>3</v>
      </c>
      <c r="K914">
        <v>3</v>
      </c>
    </row>
    <row r="915" spans="8:11" x14ac:dyDescent="0.25">
      <c r="H915">
        <v>11302451</v>
      </c>
      <c r="I915" s="38">
        <v>44559</v>
      </c>
      <c r="J915">
        <v>5</v>
      </c>
      <c r="K915">
        <v>5</v>
      </c>
    </row>
    <row r="916" spans="8:11" x14ac:dyDescent="0.25">
      <c r="H916">
        <v>616090046</v>
      </c>
      <c r="I916" s="38">
        <v>37200</v>
      </c>
      <c r="J916">
        <v>2</v>
      </c>
      <c r="K916">
        <v>4</v>
      </c>
    </row>
    <row r="917" spans="8:11" x14ac:dyDescent="0.25">
      <c r="H917">
        <v>616131427</v>
      </c>
      <c r="I917" s="38">
        <v>31921</v>
      </c>
      <c r="J917">
        <v>4</v>
      </c>
      <c r="K917">
        <v>4</v>
      </c>
    </row>
    <row r="918" spans="8:11" x14ac:dyDescent="0.25">
      <c r="H918">
        <v>616133607</v>
      </c>
      <c r="I918" s="38">
        <v>33000</v>
      </c>
      <c r="J918">
        <v>2</v>
      </c>
      <c r="K918">
        <v>4</v>
      </c>
    </row>
    <row r="919" spans="8:11" x14ac:dyDescent="0.25">
      <c r="H919">
        <v>616134560</v>
      </c>
      <c r="I919" s="38">
        <v>37246</v>
      </c>
      <c r="J919">
        <v>4</v>
      </c>
      <c r="K919">
        <v>4</v>
      </c>
    </row>
    <row r="920" spans="8:11" x14ac:dyDescent="0.25">
      <c r="H920">
        <v>616135120</v>
      </c>
      <c r="I920" s="38">
        <v>44559</v>
      </c>
      <c r="J920">
        <v>2</v>
      </c>
      <c r="K920">
        <v>4</v>
      </c>
    </row>
    <row r="921" spans="8:11" x14ac:dyDescent="0.25">
      <c r="H921">
        <v>616135591</v>
      </c>
      <c r="I921" s="38">
        <v>24307</v>
      </c>
      <c r="J921">
        <v>1</v>
      </c>
      <c r="K921">
        <v>2</v>
      </c>
    </row>
    <row r="922" spans="8:11" x14ac:dyDescent="0.25">
      <c r="H922">
        <v>616135962</v>
      </c>
      <c r="I922" s="38">
        <v>31921</v>
      </c>
      <c r="J922">
        <v>3</v>
      </c>
      <c r="K922">
        <v>6</v>
      </c>
    </row>
    <row r="923" spans="8:11" x14ac:dyDescent="0.25">
      <c r="H923">
        <v>616137720</v>
      </c>
      <c r="I923" s="38">
        <v>28110</v>
      </c>
      <c r="J923">
        <v>1</v>
      </c>
      <c r="K923">
        <v>2</v>
      </c>
    </row>
    <row r="924" spans="8:11" x14ac:dyDescent="0.25">
      <c r="H924">
        <v>616142290</v>
      </c>
      <c r="I924" s="38">
        <v>39100</v>
      </c>
      <c r="J924">
        <v>2</v>
      </c>
      <c r="K924">
        <v>2</v>
      </c>
    </row>
    <row r="925" spans="8:11" x14ac:dyDescent="0.25">
      <c r="H925">
        <v>616143268</v>
      </c>
      <c r="I925" s="38">
        <v>44559</v>
      </c>
      <c r="J925">
        <v>4</v>
      </c>
      <c r="K925">
        <v>8</v>
      </c>
    </row>
    <row r="926" spans="8:11" x14ac:dyDescent="0.25">
      <c r="H926">
        <v>616161296</v>
      </c>
      <c r="I926" s="38">
        <v>16840</v>
      </c>
      <c r="J926">
        <v>1</v>
      </c>
      <c r="K926">
        <v>2</v>
      </c>
    </row>
    <row r="927" spans="8:11" x14ac:dyDescent="0.25">
      <c r="H927">
        <v>616161480</v>
      </c>
      <c r="I927" s="38">
        <v>24352</v>
      </c>
      <c r="J927">
        <v>3</v>
      </c>
      <c r="K927">
        <v>3</v>
      </c>
    </row>
    <row r="928" spans="8:11" x14ac:dyDescent="0.25">
      <c r="H928">
        <v>616170417</v>
      </c>
      <c r="I928" s="38">
        <v>31786</v>
      </c>
      <c r="J928">
        <v>3</v>
      </c>
      <c r="K928">
        <v>3</v>
      </c>
    </row>
    <row r="929" spans="8:11" x14ac:dyDescent="0.25">
      <c r="H929">
        <v>616170497</v>
      </c>
      <c r="I929" s="38">
        <v>26776</v>
      </c>
      <c r="J929">
        <v>1</v>
      </c>
      <c r="K929">
        <v>2</v>
      </c>
    </row>
    <row r="930" spans="8:11" x14ac:dyDescent="0.25">
      <c r="H930">
        <v>616202641</v>
      </c>
      <c r="I930" s="38">
        <v>24352</v>
      </c>
      <c r="J930">
        <v>2</v>
      </c>
      <c r="K930">
        <v>4</v>
      </c>
    </row>
    <row r="931" spans="8:11" x14ac:dyDescent="0.25">
      <c r="H931">
        <v>616214484</v>
      </c>
      <c r="I931" s="38">
        <v>24352</v>
      </c>
      <c r="J931">
        <v>2</v>
      </c>
      <c r="K931">
        <v>4</v>
      </c>
    </row>
    <row r="932" spans="8:11" x14ac:dyDescent="0.25">
      <c r="H932">
        <v>616221417</v>
      </c>
      <c r="I932" s="38">
        <v>39669</v>
      </c>
      <c r="J932">
        <v>1</v>
      </c>
      <c r="K932">
        <v>2</v>
      </c>
    </row>
    <row r="933" spans="8:11" x14ac:dyDescent="0.25">
      <c r="H933">
        <v>616221473</v>
      </c>
      <c r="I933" s="38">
        <v>32355</v>
      </c>
      <c r="J933">
        <v>1</v>
      </c>
      <c r="K933">
        <v>2</v>
      </c>
    </row>
    <row r="934" spans="8:11" x14ac:dyDescent="0.25">
      <c r="H934">
        <v>616226531</v>
      </c>
      <c r="I934" s="38">
        <v>37246</v>
      </c>
      <c r="J934">
        <v>4</v>
      </c>
      <c r="K934">
        <v>4</v>
      </c>
    </row>
    <row r="935" spans="8:11" x14ac:dyDescent="0.25">
      <c r="H935">
        <v>616228096</v>
      </c>
      <c r="I935" s="38">
        <v>37246</v>
      </c>
      <c r="J935">
        <v>3</v>
      </c>
      <c r="K935">
        <v>6</v>
      </c>
    </row>
    <row r="936" spans="8:11" x14ac:dyDescent="0.25">
      <c r="H936">
        <v>616232606</v>
      </c>
      <c r="I936" s="38">
        <v>44559</v>
      </c>
      <c r="J936">
        <v>2</v>
      </c>
      <c r="K936">
        <v>4</v>
      </c>
    </row>
    <row r="937" spans="8:11" x14ac:dyDescent="0.25">
      <c r="H937">
        <v>616248832</v>
      </c>
      <c r="I937" s="38">
        <v>39669</v>
      </c>
      <c r="J937">
        <v>1</v>
      </c>
      <c r="K937">
        <v>2</v>
      </c>
    </row>
    <row r="938" spans="8:11" x14ac:dyDescent="0.25">
      <c r="H938">
        <v>616248836</v>
      </c>
      <c r="I938" s="38">
        <v>44513</v>
      </c>
      <c r="J938">
        <v>3</v>
      </c>
      <c r="K938">
        <v>6</v>
      </c>
    </row>
    <row r="939" spans="8:11" x14ac:dyDescent="0.25">
      <c r="H939">
        <v>616248837</v>
      </c>
      <c r="I939" s="38">
        <v>39669</v>
      </c>
      <c r="J939">
        <v>3</v>
      </c>
      <c r="K939">
        <v>6</v>
      </c>
    </row>
    <row r="940" spans="8:11" x14ac:dyDescent="0.25">
      <c r="H940">
        <v>616248844</v>
      </c>
      <c r="I940" s="38">
        <v>39189</v>
      </c>
      <c r="J940">
        <v>1</v>
      </c>
      <c r="K940">
        <v>2</v>
      </c>
    </row>
    <row r="941" spans="8:11" x14ac:dyDescent="0.25">
      <c r="H941">
        <v>616250119</v>
      </c>
      <c r="I941" s="38">
        <v>44425</v>
      </c>
      <c r="J941">
        <v>1</v>
      </c>
      <c r="K941">
        <v>2</v>
      </c>
    </row>
    <row r="942" spans="8:11" x14ac:dyDescent="0.25">
      <c r="H942">
        <v>616250124</v>
      </c>
      <c r="I942" s="38">
        <v>31666</v>
      </c>
      <c r="J942">
        <v>4</v>
      </c>
      <c r="K942">
        <v>8</v>
      </c>
    </row>
    <row r="943" spans="8:11" x14ac:dyDescent="0.25">
      <c r="H943">
        <v>616250135</v>
      </c>
      <c r="I943" s="38">
        <v>26341</v>
      </c>
      <c r="J943">
        <v>3</v>
      </c>
      <c r="K943">
        <v>6</v>
      </c>
    </row>
    <row r="944" spans="8:11" x14ac:dyDescent="0.25">
      <c r="H944">
        <v>616250622</v>
      </c>
      <c r="I944" s="38">
        <v>44559</v>
      </c>
      <c r="J944">
        <v>1</v>
      </c>
      <c r="K944">
        <v>2</v>
      </c>
    </row>
    <row r="945" spans="8:11" x14ac:dyDescent="0.25">
      <c r="H945">
        <v>616250625</v>
      </c>
      <c r="I945" s="38">
        <v>44425</v>
      </c>
      <c r="J945">
        <v>1</v>
      </c>
      <c r="K945">
        <v>2</v>
      </c>
    </row>
    <row r="946" spans="8:11" x14ac:dyDescent="0.25">
      <c r="H946">
        <v>616250636</v>
      </c>
      <c r="I946" s="38">
        <v>39669</v>
      </c>
      <c r="J946">
        <v>1</v>
      </c>
      <c r="K946">
        <v>2</v>
      </c>
    </row>
    <row r="947" spans="8:11" x14ac:dyDescent="0.25">
      <c r="H947">
        <v>616253205</v>
      </c>
      <c r="I947" s="38">
        <v>24352</v>
      </c>
      <c r="J947">
        <v>2</v>
      </c>
      <c r="K947">
        <v>2</v>
      </c>
    </row>
    <row r="948" spans="8:11" x14ac:dyDescent="0.25">
      <c r="H948">
        <v>616253208</v>
      </c>
      <c r="I948" s="38">
        <v>24307</v>
      </c>
      <c r="J948">
        <v>2</v>
      </c>
      <c r="K948">
        <v>4</v>
      </c>
    </row>
    <row r="949" spans="8:11" x14ac:dyDescent="0.25">
      <c r="H949">
        <v>616254887</v>
      </c>
      <c r="I949" s="38">
        <v>31875</v>
      </c>
      <c r="J949">
        <v>1</v>
      </c>
      <c r="K949">
        <v>2</v>
      </c>
    </row>
    <row r="950" spans="8:11" x14ac:dyDescent="0.25">
      <c r="H950">
        <v>616260369</v>
      </c>
      <c r="I950" s="38">
        <v>39234</v>
      </c>
      <c r="J950">
        <v>2</v>
      </c>
      <c r="K950">
        <v>4</v>
      </c>
    </row>
    <row r="951" spans="8:11" x14ac:dyDescent="0.25">
      <c r="H951">
        <v>616260373</v>
      </c>
      <c r="I951" s="38">
        <v>31875</v>
      </c>
      <c r="J951">
        <v>1</v>
      </c>
      <c r="K951">
        <v>2</v>
      </c>
    </row>
    <row r="952" spans="8:11" x14ac:dyDescent="0.25">
      <c r="H952">
        <v>616260377</v>
      </c>
      <c r="I952" s="38">
        <v>39234</v>
      </c>
      <c r="J952">
        <v>2</v>
      </c>
      <c r="K952">
        <v>2</v>
      </c>
    </row>
    <row r="953" spans="8:11" x14ac:dyDescent="0.25">
      <c r="H953">
        <v>616260381</v>
      </c>
      <c r="I953" s="38">
        <v>44513</v>
      </c>
      <c r="J953">
        <v>2</v>
      </c>
      <c r="K953">
        <v>4</v>
      </c>
    </row>
    <row r="954" spans="8:11" x14ac:dyDescent="0.25">
      <c r="H954">
        <v>616260648</v>
      </c>
      <c r="I954" s="38">
        <v>31921</v>
      </c>
      <c r="J954">
        <v>2</v>
      </c>
      <c r="K954">
        <v>2</v>
      </c>
    </row>
    <row r="955" spans="8:11" x14ac:dyDescent="0.25">
      <c r="H955">
        <v>616260650</v>
      </c>
      <c r="I955" s="38">
        <v>44559</v>
      </c>
      <c r="J955">
        <v>4</v>
      </c>
      <c r="K955">
        <v>4</v>
      </c>
    </row>
    <row r="956" spans="8:11" x14ac:dyDescent="0.25">
      <c r="H956">
        <v>616260656</v>
      </c>
      <c r="I956" s="38">
        <v>39100</v>
      </c>
      <c r="J956">
        <v>1</v>
      </c>
      <c r="K956">
        <v>2</v>
      </c>
    </row>
    <row r="957" spans="8:11" x14ac:dyDescent="0.25">
      <c r="H957">
        <v>616260659</v>
      </c>
      <c r="I957" s="38">
        <v>31786</v>
      </c>
      <c r="J957">
        <v>2</v>
      </c>
      <c r="K957">
        <v>2</v>
      </c>
    </row>
    <row r="958" spans="8:11" x14ac:dyDescent="0.25">
      <c r="H958">
        <v>616260661</v>
      </c>
      <c r="I958" s="38">
        <v>37246</v>
      </c>
      <c r="J958">
        <v>2</v>
      </c>
      <c r="K958">
        <v>2</v>
      </c>
    </row>
    <row r="959" spans="8:11" x14ac:dyDescent="0.25">
      <c r="H959">
        <v>616262550</v>
      </c>
      <c r="I959" s="38">
        <v>26776</v>
      </c>
      <c r="J959">
        <v>1</v>
      </c>
      <c r="K959">
        <v>2</v>
      </c>
    </row>
    <row r="960" spans="8:11" x14ac:dyDescent="0.25">
      <c r="H960">
        <v>616262555</v>
      </c>
      <c r="I960" s="38">
        <v>44559</v>
      </c>
      <c r="J960">
        <v>2</v>
      </c>
      <c r="K960">
        <v>4</v>
      </c>
    </row>
    <row r="961" spans="8:11" x14ac:dyDescent="0.25">
      <c r="H961">
        <v>616262558</v>
      </c>
      <c r="I961" s="38">
        <v>44559</v>
      </c>
      <c r="J961">
        <v>3</v>
      </c>
      <c r="K961">
        <v>3</v>
      </c>
    </row>
    <row r="962" spans="8:11" x14ac:dyDescent="0.25">
      <c r="H962">
        <v>616262562</v>
      </c>
      <c r="I962" s="38">
        <v>24352</v>
      </c>
      <c r="J962">
        <v>3</v>
      </c>
      <c r="K962">
        <v>3</v>
      </c>
    </row>
    <row r="963" spans="8:11" x14ac:dyDescent="0.25">
      <c r="H963">
        <v>616262998</v>
      </c>
      <c r="I963" s="38">
        <v>32355</v>
      </c>
      <c r="J963">
        <v>2</v>
      </c>
      <c r="K963">
        <v>4</v>
      </c>
    </row>
    <row r="964" spans="8:11" x14ac:dyDescent="0.25">
      <c r="H964">
        <v>616263000</v>
      </c>
      <c r="I964" s="38">
        <v>28110</v>
      </c>
      <c r="J964">
        <v>3</v>
      </c>
      <c r="K964">
        <v>3</v>
      </c>
    </row>
    <row r="965" spans="8:11" x14ac:dyDescent="0.25">
      <c r="H965">
        <v>616263007</v>
      </c>
      <c r="I965" s="38">
        <v>32355</v>
      </c>
      <c r="J965">
        <v>3</v>
      </c>
      <c r="K965">
        <v>3</v>
      </c>
    </row>
    <row r="966" spans="8:11" x14ac:dyDescent="0.25">
      <c r="H966">
        <v>616263012</v>
      </c>
      <c r="I966" s="38">
        <v>37246</v>
      </c>
      <c r="J966">
        <v>5</v>
      </c>
      <c r="K966">
        <v>5</v>
      </c>
    </row>
    <row r="967" spans="8:11" x14ac:dyDescent="0.25">
      <c r="H967">
        <v>616263014</v>
      </c>
      <c r="I967" s="38">
        <v>35192</v>
      </c>
      <c r="J967">
        <v>5</v>
      </c>
      <c r="K967">
        <v>5</v>
      </c>
    </row>
    <row r="968" spans="8:11" x14ac:dyDescent="0.25">
      <c r="H968">
        <v>616263053</v>
      </c>
      <c r="I968" s="38">
        <v>39100</v>
      </c>
      <c r="J968">
        <v>1</v>
      </c>
      <c r="K968">
        <v>2</v>
      </c>
    </row>
    <row r="969" spans="8:11" x14ac:dyDescent="0.25">
      <c r="H969">
        <v>616263058</v>
      </c>
      <c r="I969" s="38">
        <v>31921</v>
      </c>
      <c r="J969">
        <v>2</v>
      </c>
      <c r="K969">
        <v>2</v>
      </c>
    </row>
    <row r="970" spans="8:11" x14ac:dyDescent="0.25">
      <c r="H970">
        <v>616263063</v>
      </c>
      <c r="I970" s="38">
        <v>39100</v>
      </c>
      <c r="J970">
        <v>2</v>
      </c>
      <c r="K970">
        <v>2</v>
      </c>
    </row>
    <row r="971" spans="8:11" x14ac:dyDescent="0.25">
      <c r="H971">
        <v>616263067</v>
      </c>
      <c r="I971" s="38">
        <v>39100</v>
      </c>
      <c r="J971">
        <v>1</v>
      </c>
      <c r="K971">
        <v>2</v>
      </c>
    </row>
    <row r="972" spans="8:11" x14ac:dyDescent="0.25">
      <c r="H972">
        <v>616263072</v>
      </c>
      <c r="I972" s="38">
        <v>39100</v>
      </c>
      <c r="J972">
        <v>1</v>
      </c>
      <c r="K972">
        <v>2</v>
      </c>
    </row>
    <row r="973" spans="8:11" x14ac:dyDescent="0.25">
      <c r="H973">
        <v>616264179</v>
      </c>
      <c r="I973" s="38">
        <v>39100</v>
      </c>
      <c r="J973">
        <v>1</v>
      </c>
      <c r="K973">
        <v>2</v>
      </c>
    </row>
    <row r="974" spans="8:11" x14ac:dyDescent="0.25">
      <c r="H974">
        <v>616264182</v>
      </c>
      <c r="I974" s="38">
        <v>39669</v>
      </c>
      <c r="J974">
        <v>1</v>
      </c>
      <c r="K974">
        <v>2</v>
      </c>
    </row>
    <row r="975" spans="8:11" x14ac:dyDescent="0.25">
      <c r="H975">
        <v>616264186</v>
      </c>
      <c r="I975" s="38">
        <v>44559</v>
      </c>
      <c r="J975">
        <v>2</v>
      </c>
      <c r="K975">
        <v>4</v>
      </c>
    </row>
    <row r="976" spans="8:11" x14ac:dyDescent="0.25">
      <c r="H976">
        <v>616264191</v>
      </c>
      <c r="I976" s="38">
        <v>37046</v>
      </c>
      <c r="J976">
        <v>1</v>
      </c>
      <c r="K976">
        <v>2</v>
      </c>
    </row>
    <row r="977" spans="8:11" x14ac:dyDescent="0.25">
      <c r="H977">
        <v>616307688</v>
      </c>
      <c r="I977" s="38">
        <v>18983</v>
      </c>
      <c r="J977">
        <v>1</v>
      </c>
      <c r="K977">
        <v>2</v>
      </c>
    </row>
    <row r="978" spans="8:11" x14ac:dyDescent="0.25">
      <c r="H978">
        <v>616307696</v>
      </c>
      <c r="I978" s="38">
        <v>31786</v>
      </c>
      <c r="J978">
        <v>1</v>
      </c>
      <c r="K978">
        <v>2</v>
      </c>
    </row>
    <row r="979" spans="8:11" x14ac:dyDescent="0.25">
      <c r="H979">
        <v>616307699</v>
      </c>
      <c r="I979" s="38">
        <v>37112</v>
      </c>
      <c r="J979">
        <v>1</v>
      </c>
      <c r="K979">
        <v>2</v>
      </c>
    </row>
    <row r="980" spans="8:11" x14ac:dyDescent="0.25">
      <c r="H980">
        <v>617267308</v>
      </c>
      <c r="I980" s="38">
        <v>31786</v>
      </c>
      <c r="J980">
        <v>1</v>
      </c>
      <c r="K980">
        <v>2</v>
      </c>
    </row>
    <row r="981" spans="8:11" x14ac:dyDescent="0.25">
      <c r="H981">
        <v>617267309</v>
      </c>
      <c r="I981" s="38">
        <v>44513</v>
      </c>
      <c r="J981">
        <v>2</v>
      </c>
      <c r="K981">
        <v>4</v>
      </c>
    </row>
    <row r="982" spans="8:11" x14ac:dyDescent="0.25">
      <c r="H982">
        <v>617267316</v>
      </c>
      <c r="I982" s="38">
        <v>44559</v>
      </c>
      <c r="J982">
        <v>3</v>
      </c>
      <c r="K982">
        <v>3</v>
      </c>
    </row>
    <row r="983" spans="8:11" x14ac:dyDescent="0.25">
      <c r="H983">
        <v>617267319</v>
      </c>
      <c r="I983" s="38">
        <v>39100</v>
      </c>
      <c r="J983">
        <v>1</v>
      </c>
      <c r="K983">
        <v>2</v>
      </c>
    </row>
    <row r="984" spans="8:11" x14ac:dyDescent="0.25">
      <c r="H984">
        <v>617267586</v>
      </c>
      <c r="I984" s="38">
        <v>26206</v>
      </c>
      <c r="J984">
        <v>1</v>
      </c>
      <c r="K984">
        <v>2</v>
      </c>
    </row>
    <row r="985" spans="8:11" x14ac:dyDescent="0.25">
      <c r="H985">
        <v>617267587</v>
      </c>
      <c r="I985" s="38">
        <v>37246</v>
      </c>
      <c r="J985">
        <v>5</v>
      </c>
      <c r="K985">
        <v>5</v>
      </c>
    </row>
    <row r="986" spans="8:11" x14ac:dyDescent="0.25">
      <c r="H986">
        <v>617267592</v>
      </c>
      <c r="I986" s="38">
        <v>39234</v>
      </c>
      <c r="J986">
        <v>3</v>
      </c>
      <c r="K986">
        <v>3</v>
      </c>
    </row>
    <row r="987" spans="8:11" x14ac:dyDescent="0.25">
      <c r="H987">
        <v>617267599</v>
      </c>
      <c r="I987" s="38">
        <v>44559</v>
      </c>
      <c r="J987">
        <v>4</v>
      </c>
      <c r="K987">
        <v>4</v>
      </c>
    </row>
    <row r="988" spans="8:11" x14ac:dyDescent="0.25">
      <c r="H988">
        <v>617267600</v>
      </c>
      <c r="I988" s="38">
        <v>44559</v>
      </c>
      <c r="J988">
        <v>3</v>
      </c>
      <c r="K988">
        <v>3</v>
      </c>
    </row>
    <row r="989" spans="8:11" x14ac:dyDescent="0.25">
      <c r="H989">
        <v>617267602</v>
      </c>
      <c r="I989" s="38">
        <v>37246</v>
      </c>
      <c r="J989">
        <v>5</v>
      </c>
      <c r="K989">
        <v>5</v>
      </c>
    </row>
    <row r="990" spans="8:11" x14ac:dyDescent="0.25">
      <c r="H990">
        <v>617268152</v>
      </c>
      <c r="I990" s="38">
        <v>44559</v>
      </c>
      <c r="J990">
        <v>3</v>
      </c>
      <c r="K990">
        <v>6</v>
      </c>
    </row>
    <row r="991" spans="8:11" x14ac:dyDescent="0.25">
      <c r="H991">
        <v>617268203</v>
      </c>
      <c r="I991" s="38">
        <v>39100</v>
      </c>
      <c r="J991">
        <v>3</v>
      </c>
      <c r="K991">
        <v>6</v>
      </c>
    </row>
    <row r="992" spans="8:11" x14ac:dyDescent="0.25">
      <c r="H992">
        <v>617268207</v>
      </c>
      <c r="I992" s="38">
        <v>44559</v>
      </c>
      <c r="J992">
        <v>4</v>
      </c>
      <c r="K992">
        <v>8</v>
      </c>
    </row>
    <row r="993" spans="8:11" x14ac:dyDescent="0.25">
      <c r="H993">
        <v>617268212</v>
      </c>
      <c r="I993" s="38">
        <v>44559</v>
      </c>
      <c r="J993">
        <v>4</v>
      </c>
      <c r="K993">
        <v>4</v>
      </c>
    </row>
    <row r="994" spans="8:11" x14ac:dyDescent="0.25">
      <c r="H994">
        <v>617268213</v>
      </c>
      <c r="I994" s="38">
        <v>44559</v>
      </c>
      <c r="J994">
        <v>3</v>
      </c>
      <c r="K994">
        <v>6</v>
      </c>
    </row>
    <row r="995" spans="8:11" x14ac:dyDescent="0.25">
      <c r="H995">
        <v>617268222</v>
      </c>
      <c r="I995" s="38">
        <v>44559</v>
      </c>
      <c r="J995">
        <v>5</v>
      </c>
      <c r="K995">
        <v>5</v>
      </c>
    </row>
    <row r="996" spans="8:11" x14ac:dyDescent="0.25">
      <c r="H996">
        <v>617268659</v>
      </c>
      <c r="I996" s="38">
        <v>39100</v>
      </c>
      <c r="J996">
        <v>2</v>
      </c>
      <c r="K996">
        <v>4</v>
      </c>
    </row>
    <row r="997" spans="8:11" x14ac:dyDescent="0.25">
      <c r="H997">
        <v>617268669</v>
      </c>
      <c r="I997" s="38">
        <v>39100</v>
      </c>
      <c r="J997">
        <v>3</v>
      </c>
      <c r="K997">
        <v>6</v>
      </c>
    </row>
    <row r="998" spans="8:11" x14ac:dyDescent="0.25">
      <c r="H998">
        <v>617269611</v>
      </c>
      <c r="I998" s="38">
        <v>39100</v>
      </c>
      <c r="J998">
        <v>1</v>
      </c>
      <c r="K998">
        <v>2</v>
      </c>
    </row>
    <row r="999" spans="8:11" x14ac:dyDescent="0.25">
      <c r="H999">
        <v>617269614</v>
      </c>
      <c r="I999" s="38">
        <v>39100</v>
      </c>
      <c r="J999">
        <v>1</v>
      </c>
      <c r="K999">
        <v>2</v>
      </c>
    </row>
    <row r="1000" spans="8:11" x14ac:dyDescent="0.25">
      <c r="H1000">
        <v>617269620</v>
      </c>
      <c r="I1000" s="38">
        <v>31921</v>
      </c>
      <c r="J1000">
        <v>1</v>
      </c>
      <c r="K1000">
        <v>2</v>
      </c>
    </row>
    <row r="1001" spans="8:11" x14ac:dyDescent="0.25">
      <c r="H1001">
        <v>617269772</v>
      </c>
      <c r="I1001" s="38">
        <v>39669</v>
      </c>
      <c r="J1001">
        <v>1</v>
      </c>
      <c r="K1001">
        <v>2</v>
      </c>
    </row>
    <row r="1002" spans="8:11" x14ac:dyDescent="0.25">
      <c r="H1002">
        <v>617269776</v>
      </c>
      <c r="I1002" s="38">
        <v>31786</v>
      </c>
      <c r="J1002">
        <v>1</v>
      </c>
      <c r="K1002">
        <v>2</v>
      </c>
    </row>
    <row r="1003" spans="8:11" x14ac:dyDescent="0.25">
      <c r="H1003">
        <v>617269786</v>
      </c>
      <c r="I1003" s="38">
        <v>31786</v>
      </c>
      <c r="J1003">
        <v>2</v>
      </c>
      <c r="K1003">
        <v>4</v>
      </c>
    </row>
    <row r="1004" spans="8:11" x14ac:dyDescent="0.25">
      <c r="H1004">
        <v>617269831</v>
      </c>
      <c r="I1004" s="38">
        <v>24352</v>
      </c>
      <c r="J1004">
        <v>2</v>
      </c>
      <c r="K1004">
        <v>2</v>
      </c>
    </row>
    <row r="1005" spans="8:11" x14ac:dyDescent="0.25">
      <c r="H1005">
        <v>617269834</v>
      </c>
      <c r="I1005" s="38">
        <v>24218</v>
      </c>
      <c r="J1005">
        <v>1</v>
      </c>
      <c r="K1005">
        <v>2</v>
      </c>
    </row>
    <row r="1006" spans="8:11" x14ac:dyDescent="0.25">
      <c r="H1006">
        <v>617271566</v>
      </c>
      <c r="I1006" s="38">
        <v>37246</v>
      </c>
      <c r="J1006">
        <v>2</v>
      </c>
      <c r="K1006">
        <v>4</v>
      </c>
    </row>
    <row r="1007" spans="8:11" x14ac:dyDescent="0.25">
      <c r="H1007">
        <v>617275148</v>
      </c>
      <c r="I1007" s="38">
        <v>44559</v>
      </c>
      <c r="J1007">
        <v>2</v>
      </c>
      <c r="K1007">
        <v>4</v>
      </c>
    </row>
    <row r="1008" spans="8:11" x14ac:dyDescent="0.25">
      <c r="H1008">
        <v>617275152</v>
      </c>
      <c r="I1008" s="38">
        <v>44559</v>
      </c>
      <c r="J1008">
        <v>2</v>
      </c>
      <c r="K1008">
        <v>4</v>
      </c>
    </row>
    <row r="1009" spans="8:11" x14ac:dyDescent="0.25">
      <c r="H1009">
        <v>617275153</v>
      </c>
      <c r="I1009" s="38">
        <v>37246</v>
      </c>
      <c r="J1009">
        <v>4</v>
      </c>
      <c r="K1009">
        <v>4</v>
      </c>
    </row>
    <row r="1010" spans="8:11" x14ac:dyDescent="0.25">
      <c r="H1010">
        <v>617275160</v>
      </c>
      <c r="I1010" s="38">
        <v>37246</v>
      </c>
      <c r="J1010">
        <v>3</v>
      </c>
      <c r="K1010">
        <v>3</v>
      </c>
    </row>
    <row r="1011" spans="8:11" x14ac:dyDescent="0.25">
      <c r="H1011">
        <v>617275163</v>
      </c>
      <c r="I1011" s="38">
        <v>37246</v>
      </c>
      <c r="J1011">
        <v>4</v>
      </c>
      <c r="K1011">
        <v>4</v>
      </c>
    </row>
    <row r="1012" spans="8:11" x14ac:dyDescent="0.25">
      <c r="H1012">
        <v>617284721</v>
      </c>
      <c r="I1012" s="38">
        <v>39234</v>
      </c>
      <c r="J1012">
        <v>3</v>
      </c>
      <c r="K1012">
        <v>6</v>
      </c>
    </row>
    <row r="1013" spans="8:11" x14ac:dyDescent="0.25">
      <c r="H1013">
        <v>617284725</v>
      </c>
      <c r="I1013" s="38">
        <v>37046</v>
      </c>
      <c r="J1013">
        <v>3</v>
      </c>
      <c r="K1013">
        <v>6</v>
      </c>
    </row>
    <row r="1014" spans="8:11" x14ac:dyDescent="0.25">
      <c r="H1014">
        <v>617284729</v>
      </c>
      <c r="I1014" s="38">
        <v>37246</v>
      </c>
      <c r="J1014">
        <v>4</v>
      </c>
      <c r="K1014">
        <v>4</v>
      </c>
    </row>
    <row r="1015" spans="8:11" x14ac:dyDescent="0.25">
      <c r="H1015">
        <v>617284733</v>
      </c>
      <c r="I1015" s="38">
        <v>26341</v>
      </c>
      <c r="J1015">
        <v>3</v>
      </c>
      <c r="K1015">
        <v>6</v>
      </c>
    </row>
    <row r="1016" spans="8:11" x14ac:dyDescent="0.25">
      <c r="H1016">
        <v>617284737</v>
      </c>
      <c r="I1016" s="38">
        <v>31921</v>
      </c>
      <c r="J1016">
        <v>4</v>
      </c>
      <c r="K1016">
        <v>4</v>
      </c>
    </row>
    <row r="1017" spans="8:11" x14ac:dyDescent="0.25">
      <c r="H1017">
        <v>617285564</v>
      </c>
      <c r="I1017" s="38">
        <v>39189</v>
      </c>
      <c r="J1017">
        <v>1</v>
      </c>
      <c r="K1017">
        <v>2</v>
      </c>
    </row>
    <row r="1018" spans="8:11" x14ac:dyDescent="0.25">
      <c r="H1018">
        <v>617285568</v>
      </c>
      <c r="I1018" s="38">
        <v>32355</v>
      </c>
      <c r="J1018">
        <v>2</v>
      </c>
      <c r="K1018">
        <v>4</v>
      </c>
    </row>
    <row r="1019" spans="8:11" x14ac:dyDescent="0.25">
      <c r="H1019">
        <v>617285576</v>
      </c>
      <c r="I1019" s="38">
        <v>39669</v>
      </c>
      <c r="J1019">
        <v>2</v>
      </c>
      <c r="K1019">
        <v>2</v>
      </c>
    </row>
    <row r="1020" spans="8:11" x14ac:dyDescent="0.25">
      <c r="H1020">
        <v>617285579</v>
      </c>
      <c r="I1020" s="38">
        <v>39669</v>
      </c>
      <c r="J1020">
        <v>1</v>
      </c>
      <c r="K1020">
        <v>2</v>
      </c>
    </row>
    <row r="1021" spans="8:11" x14ac:dyDescent="0.25">
      <c r="H1021">
        <v>617307292</v>
      </c>
      <c r="I1021" s="38">
        <v>44559</v>
      </c>
      <c r="J1021">
        <v>2</v>
      </c>
      <c r="K1021">
        <v>4</v>
      </c>
    </row>
    <row r="1022" spans="8:11" x14ac:dyDescent="0.25">
      <c r="H1022">
        <v>617307296</v>
      </c>
      <c r="I1022" s="38">
        <v>39669</v>
      </c>
      <c r="J1022">
        <v>1</v>
      </c>
      <c r="K1022">
        <v>2</v>
      </c>
    </row>
    <row r="1023" spans="8:11" x14ac:dyDescent="0.25">
      <c r="H1023">
        <v>617307304</v>
      </c>
      <c r="I1023" s="38">
        <v>44559</v>
      </c>
      <c r="J1023">
        <v>2</v>
      </c>
      <c r="K1023">
        <v>4</v>
      </c>
    </row>
    <row r="1024" spans="8:11" x14ac:dyDescent="0.25">
      <c r="H1024">
        <v>617307307</v>
      </c>
      <c r="I1024" s="38">
        <v>39100</v>
      </c>
      <c r="J1024">
        <v>2</v>
      </c>
      <c r="K1024">
        <v>4</v>
      </c>
    </row>
    <row r="1025" spans="8:11" x14ac:dyDescent="0.25">
      <c r="H1025">
        <v>617307740</v>
      </c>
      <c r="I1025" s="38">
        <v>39100</v>
      </c>
      <c r="J1025">
        <v>1</v>
      </c>
      <c r="K1025">
        <v>2</v>
      </c>
    </row>
    <row r="1026" spans="8:11" x14ac:dyDescent="0.25">
      <c r="H1026">
        <v>617307746</v>
      </c>
      <c r="I1026" s="38">
        <v>44559</v>
      </c>
      <c r="J1026">
        <v>3</v>
      </c>
      <c r="K1026">
        <v>3</v>
      </c>
    </row>
    <row r="1027" spans="8:11" x14ac:dyDescent="0.25">
      <c r="H1027">
        <v>617311607</v>
      </c>
      <c r="I1027" s="38">
        <v>39189</v>
      </c>
      <c r="J1027">
        <v>1</v>
      </c>
      <c r="K1027">
        <v>2</v>
      </c>
    </row>
    <row r="1028" spans="8:11" x14ac:dyDescent="0.25">
      <c r="H1028">
        <v>617311614</v>
      </c>
      <c r="I1028" s="38">
        <v>32355</v>
      </c>
      <c r="J1028">
        <v>1</v>
      </c>
      <c r="K1028">
        <v>2</v>
      </c>
    </row>
    <row r="1029" spans="8:11" x14ac:dyDescent="0.25">
      <c r="H1029">
        <v>617323754</v>
      </c>
      <c r="I1029" s="38">
        <v>44425</v>
      </c>
      <c r="J1029">
        <v>2</v>
      </c>
      <c r="K1029">
        <v>2</v>
      </c>
    </row>
    <row r="1030" spans="8:11" x14ac:dyDescent="0.25">
      <c r="H1030">
        <v>617323759</v>
      </c>
      <c r="I1030" s="38">
        <v>44559</v>
      </c>
      <c r="J1030">
        <v>3</v>
      </c>
      <c r="K1030">
        <v>3</v>
      </c>
    </row>
    <row r="1031" spans="8:11" x14ac:dyDescent="0.25">
      <c r="H1031">
        <v>617323763</v>
      </c>
      <c r="I1031" s="38">
        <v>39234</v>
      </c>
      <c r="J1031">
        <v>2</v>
      </c>
      <c r="K1031">
        <v>4</v>
      </c>
    </row>
    <row r="1032" spans="8:11" x14ac:dyDescent="0.25">
      <c r="H1032">
        <v>617323772</v>
      </c>
      <c r="I1032" s="38">
        <v>44559</v>
      </c>
      <c r="J1032">
        <v>2</v>
      </c>
      <c r="K1032">
        <v>4</v>
      </c>
    </row>
    <row r="1033" spans="8:11" x14ac:dyDescent="0.25">
      <c r="H1033">
        <v>617346387</v>
      </c>
      <c r="I1033" s="38">
        <v>44559</v>
      </c>
      <c r="J1033">
        <v>2</v>
      </c>
      <c r="K1033">
        <v>4</v>
      </c>
    </row>
    <row r="1034" spans="8:11" x14ac:dyDescent="0.25">
      <c r="H1034">
        <v>617374490</v>
      </c>
      <c r="I1034">
        <v>33000</v>
      </c>
      <c r="J1034">
        <v>2</v>
      </c>
      <c r="K1034">
        <v>4</v>
      </c>
    </row>
    <row r="1035" spans="8:11" x14ac:dyDescent="0.25">
      <c r="H1035">
        <v>617374496</v>
      </c>
      <c r="I1035">
        <v>20107</v>
      </c>
      <c r="J1035">
        <v>4</v>
      </c>
      <c r="K1035">
        <v>4</v>
      </c>
    </row>
    <row r="1036" spans="8:11" x14ac:dyDescent="0.25">
      <c r="H1036">
        <v>617374498</v>
      </c>
      <c r="I1036">
        <v>31666</v>
      </c>
      <c r="J1036">
        <v>2</v>
      </c>
      <c r="K1036">
        <v>4</v>
      </c>
    </row>
    <row r="1037" spans="8:11" x14ac:dyDescent="0.25">
      <c r="H1037">
        <v>617374503</v>
      </c>
      <c r="I1037">
        <v>37246</v>
      </c>
      <c r="J1037">
        <v>3</v>
      </c>
      <c r="K1037">
        <v>3</v>
      </c>
    </row>
    <row r="1038" spans="8:11" x14ac:dyDescent="0.25">
      <c r="H1038">
        <v>617387650</v>
      </c>
      <c r="I1038">
        <v>39189</v>
      </c>
      <c r="J1038">
        <v>2</v>
      </c>
      <c r="K1038">
        <v>4</v>
      </c>
    </row>
    <row r="1039" spans="8:11" x14ac:dyDescent="0.25">
      <c r="H1039">
        <v>617387653</v>
      </c>
      <c r="I1039">
        <v>44559</v>
      </c>
      <c r="J1039">
        <v>5</v>
      </c>
      <c r="K1039">
        <v>5</v>
      </c>
    </row>
    <row r="1040" spans="8:11" x14ac:dyDescent="0.25">
      <c r="H1040">
        <v>617387666</v>
      </c>
      <c r="I1040">
        <v>39234</v>
      </c>
      <c r="J1040">
        <v>5</v>
      </c>
      <c r="K1040">
        <v>5</v>
      </c>
    </row>
    <row r="1041" spans="8:11" x14ac:dyDescent="0.25">
      <c r="H1041">
        <v>617389668</v>
      </c>
      <c r="I1041">
        <v>33000</v>
      </c>
      <c r="J1041">
        <v>2</v>
      </c>
      <c r="K1041">
        <v>4</v>
      </c>
    </row>
    <row r="1042" spans="8:11" x14ac:dyDescent="0.25">
      <c r="H1042">
        <v>617389670</v>
      </c>
      <c r="I1042">
        <v>33000</v>
      </c>
      <c r="J1042">
        <v>2</v>
      </c>
      <c r="K1042">
        <v>4</v>
      </c>
    </row>
    <row r="1043" spans="8:11" x14ac:dyDescent="0.25">
      <c r="H1043">
        <v>617389676</v>
      </c>
      <c r="I1043">
        <v>33000</v>
      </c>
      <c r="J1043">
        <v>2</v>
      </c>
      <c r="K1043">
        <v>4</v>
      </c>
    </row>
    <row r="1044" spans="8:11" x14ac:dyDescent="0.25">
      <c r="H1044">
        <v>617389679</v>
      </c>
      <c r="I1044">
        <v>24352</v>
      </c>
      <c r="J1044">
        <v>2</v>
      </c>
      <c r="K1044">
        <v>4</v>
      </c>
    </row>
    <row r="1045" spans="8:11" x14ac:dyDescent="0.25">
      <c r="H1045">
        <v>617389681</v>
      </c>
      <c r="I1045">
        <v>42505</v>
      </c>
      <c r="J1045">
        <v>3</v>
      </c>
      <c r="K1045">
        <v>3</v>
      </c>
    </row>
    <row r="1046" spans="8:11" x14ac:dyDescent="0.25">
      <c r="H1046">
        <v>617400305</v>
      </c>
      <c r="I1046">
        <v>37246</v>
      </c>
      <c r="J1046">
        <v>4</v>
      </c>
      <c r="K1046">
        <v>4</v>
      </c>
    </row>
    <row r="1047" spans="8:11" x14ac:dyDescent="0.25">
      <c r="H1047">
        <v>617400308</v>
      </c>
      <c r="I1047">
        <v>37246</v>
      </c>
      <c r="J1047">
        <v>4</v>
      </c>
      <c r="K1047">
        <v>4</v>
      </c>
    </row>
    <row r="1048" spans="8:11" x14ac:dyDescent="0.25">
      <c r="H1048">
        <v>617400312</v>
      </c>
      <c r="I1048">
        <v>35146</v>
      </c>
      <c r="J1048">
        <v>2</v>
      </c>
      <c r="K1048">
        <v>2</v>
      </c>
    </row>
    <row r="1049" spans="8:11" x14ac:dyDescent="0.25">
      <c r="H1049">
        <v>617400316</v>
      </c>
      <c r="I1049">
        <v>39234</v>
      </c>
      <c r="J1049">
        <v>1</v>
      </c>
      <c r="K1049">
        <v>2</v>
      </c>
    </row>
    <row r="1050" spans="8:11" x14ac:dyDescent="0.25">
      <c r="H1050">
        <v>617400321</v>
      </c>
      <c r="I1050">
        <v>39100</v>
      </c>
      <c r="J1050">
        <v>1</v>
      </c>
      <c r="K1050">
        <v>2</v>
      </c>
    </row>
    <row r="1051" spans="8:11" x14ac:dyDescent="0.25">
      <c r="H1051">
        <v>618380493</v>
      </c>
      <c r="I1051">
        <v>39100</v>
      </c>
      <c r="J1051">
        <v>1</v>
      </c>
      <c r="K1051">
        <v>2</v>
      </c>
    </row>
    <row r="1052" spans="8:11" x14ac:dyDescent="0.25">
      <c r="H1052">
        <v>618380496</v>
      </c>
      <c r="I1052">
        <v>26206</v>
      </c>
      <c r="J1052">
        <v>1</v>
      </c>
      <c r="K1052">
        <v>2</v>
      </c>
    </row>
    <row r="1053" spans="8:11" x14ac:dyDescent="0.25">
      <c r="H1053">
        <v>618407324</v>
      </c>
      <c r="I1053">
        <v>37246</v>
      </c>
      <c r="J1053">
        <v>3</v>
      </c>
      <c r="K1053">
        <v>6</v>
      </c>
    </row>
    <row r="1054" spans="8:11" x14ac:dyDescent="0.25">
      <c r="H1054">
        <v>618487150</v>
      </c>
      <c r="I1054">
        <v>31921</v>
      </c>
      <c r="J1054">
        <v>1</v>
      </c>
      <c r="K1054">
        <v>2</v>
      </c>
    </row>
    <row r="1055" spans="8:11" x14ac:dyDescent="0.25">
      <c r="H1055">
        <v>618487156</v>
      </c>
      <c r="I1055">
        <v>39234</v>
      </c>
      <c r="J1055">
        <v>1</v>
      </c>
      <c r="K1055">
        <v>2</v>
      </c>
    </row>
    <row r="1056" spans="8:11" x14ac:dyDescent="0.25">
      <c r="H1056">
        <v>618487159</v>
      </c>
      <c r="I1056">
        <v>39234</v>
      </c>
      <c r="J1056">
        <v>1</v>
      </c>
      <c r="K1056">
        <v>2</v>
      </c>
    </row>
    <row r="1057" spans="8:11" x14ac:dyDescent="0.25">
      <c r="H1057">
        <v>618487161</v>
      </c>
      <c r="I1057">
        <v>31921</v>
      </c>
      <c r="J1057">
        <v>2</v>
      </c>
      <c r="K1057">
        <v>2</v>
      </c>
    </row>
    <row r="1058" spans="8:11" x14ac:dyDescent="0.25">
      <c r="H1058">
        <v>619051602</v>
      </c>
      <c r="I1058">
        <v>44559</v>
      </c>
      <c r="J1058">
        <v>3</v>
      </c>
      <c r="K1058">
        <v>3</v>
      </c>
    </row>
    <row r="1059" spans="8:11" x14ac:dyDescent="0.25">
      <c r="H1059">
        <v>619051605</v>
      </c>
      <c r="I1059">
        <v>39234</v>
      </c>
      <c r="J1059">
        <v>2</v>
      </c>
      <c r="K1059">
        <v>2</v>
      </c>
    </row>
    <row r="1060" spans="8:11" x14ac:dyDescent="0.25">
      <c r="H1060">
        <v>619051611</v>
      </c>
      <c r="I1060">
        <v>19028</v>
      </c>
      <c r="J1060">
        <v>2</v>
      </c>
      <c r="K1060">
        <v>2</v>
      </c>
    </row>
    <row r="1061" spans="8:11" x14ac:dyDescent="0.25">
      <c r="H1061">
        <v>619053511</v>
      </c>
      <c r="I1061">
        <v>39669</v>
      </c>
      <c r="J1061">
        <v>1</v>
      </c>
      <c r="K1061">
        <v>2</v>
      </c>
    </row>
    <row r="1062" spans="8:11" x14ac:dyDescent="0.25">
      <c r="H1062">
        <v>619053516</v>
      </c>
      <c r="I1062">
        <v>35054</v>
      </c>
      <c r="J1062">
        <v>2</v>
      </c>
      <c r="K1062">
        <v>2</v>
      </c>
    </row>
    <row r="1063" spans="8:11" x14ac:dyDescent="0.25">
      <c r="H1063">
        <v>619053525</v>
      </c>
      <c r="I1063">
        <v>39669</v>
      </c>
      <c r="J1063">
        <v>1</v>
      </c>
      <c r="K1063">
        <v>2</v>
      </c>
    </row>
    <row r="1064" spans="8:11" x14ac:dyDescent="0.25">
      <c r="H1064">
        <v>619077704</v>
      </c>
      <c r="I1064">
        <v>39100</v>
      </c>
      <c r="J1064">
        <v>1</v>
      </c>
      <c r="K1064">
        <v>2</v>
      </c>
    </row>
    <row r="1065" spans="8:11" x14ac:dyDescent="0.25">
      <c r="H1065">
        <v>619077709</v>
      </c>
      <c r="I1065">
        <v>32355</v>
      </c>
      <c r="J1065">
        <v>1</v>
      </c>
      <c r="K1065">
        <v>2</v>
      </c>
    </row>
    <row r="1066" spans="8:11" x14ac:dyDescent="0.25">
      <c r="H1066">
        <v>619077710</v>
      </c>
      <c r="I1066">
        <v>39100</v>
      </c>
      <c r="J1066">
        <v>1</v>
      </c>
      <c r="K1066">
        <v>2</v>
      </c>
    </row>
    <row r="1067" spans="8:11" x14ac:dyDescent="0.25">
      <c r="H1067">
        <v>619077717</v>
      </c>
      <c r="I1067">
        <v>19028</v>
      </c>
      <c r="J1067">
        <v>2</v>
      </c>
      <c r="K1067">
        <v>4</v>
      </c>
    </row>
    <row r="1068" spans="8:11" x14ac:dyDescent="0.25">
      <c r="H1068">
        <v>619077981</v>
      </c>
      <c r="I1068">
        <v>26776</v>
      </c>
      <c r="J1068">
        <v>1</v>
      </c>
      <c r="K1068">
        <v>2</v>
      </c>
    </row>
    <row r="1069" spans="8:11" x14ac:dyDescent="0.25">
      <c r="H1069">
        <v>619077985</v>
      </c>
      <c r="I1069">
        <v>44559</v>
      </c>
      <c r="J1069">
        <v>3</v>
      </c>
      <c r="K1069">
        <v>6</v>
      </c>
    </row>
    <row r="1070" spans="8:11" x14ac:dyDescent="0.25">
      <c r="H1070">
        <v>619077986</v>
      </c>
      <c r="I1070">
        <v>31666</v>
      </c>
      <c r="J1070">
        <v>2</v>
      </c>
      <c r="K1070">
        <v>4</v>
      </c>
    </row>
    <row r="1071" spans="8:11" x14ac:dyDescent="0.25">
      <c r="H1071">
        <v>619432237</v>
      </c>
      <c r="I1071">
        <v>39100</v>
      </c>
      <c r="J1071">
        <v>1</v>
      </c>
      <c r="K1071">
        <v>2</v>
      </c>
    </row>
    <row r="1072" spans="8:11" x14ac:dyDescent="0.25">
      <c r="H1072">
        <v>619432240</v>
      </c>
      <c r="I1072">
        <v>39100</v>
      </c>
      <c r="J1072">
        <v>1</v>
      </c>
      <c r="K1072">
        <v>2</v>
      </c>
    </row>
    <row r="1073" spans="8:11" x14ac:dyDescent="0.25">
      <c r="H1073">
        <v>619432248</v>
      </c>
      <c r="I1073">
        <v>39189</v>
      </c>
      <c r="J1073">
        <v>1</v>
      </c>
      <c r="K1073">
        <v>2</v>
      </c>
    </row>
    <row r="1074" spans="8:11" x14ac:dyDescent="0.25">
      <c r="H1074">
        <v>619458010</v>
      </c>
      <c r="I1074">
        <v>31921</v>
      </c>
      <c r="J1074">
        <v>2</v>
      </c>
      <c r="K1074">
        <v>4</v>
      </c>
    </row>
    <row r="1075" spans="8:11" x14ac:dyDescent="0.25">
      <c r="H1075">
        <v>619477319</v>
      </c>
      <c r="I1075">
        <v>44559</v>
      </c>
      <c r="J1075">
        <v>4</v>
      </c>
      <c r="K1075">
        <v>4</v>
      </c>
    </row>
    <row r="1076" spans="8:11" x14ac:dyDescent="0.25">
      <c r="H1076">
        <v>619477325</v>
      </c>
      <c r="I1076">
        <v>31921</v>
      </c>
      <c r="J1076">
        <v>2</v>
      </c>
      <c r="K1076">
        <v>4</v>
      </c>
    </row>
    <row r="1077" spans="8:11" x14ac:dyDescent="0.25">
      <c r="H1077">
        <v>619477334</v>
      </c>
      <c r="I1077">
        <v>39100</v>
      </c>
      <c r="J1077">
        <v>1</v>
      </c>
      <c r="K1077">
        <v>2</v>
      </c>
    </row>
    <row r="1078" spans="8:11" x14ac:dyDescent="0.25">
      <c r="H1078">
        <v>619613237</v>
      </c>
      <c r="I1078">
        <v>31921</v>
      </c>
      <c r="J1078">
        <v>4</v>
      </c>
      <c r="K1078">
        <v>4</v>
      </c>
    </row>
    <row r="1079" spans="8:11" x14ac:dyDescent="0.25">
      <c r="H1079">
        <v>619613244</v>
      </c>
      <c r="I1079">
        <v>35192</v>
      </c>
      <c r="J1079">
        <v>6</v>
      </c>
      <c r="K1079">
        <v>6</v>
      </c>
    </row>
    <row r="1080" spans="8:11" x14ac:dyDescent="0.25">
      <c r="H1080">
        <v>619789016</v>
      </c>
      <c r="I1080">
        <v>31666</v>
      </c>
      <c r="J1080">
        <v>3</v>
      </c>
      <c r="K1080">
        <v>3</v>
      </c>
    </row>
    <row r="1081" spans="8:11" x14ac:dyDescent="0.25">
      <c r="H1081">
        <v>619789021</v>
      </c>
      <c r="I1081">
        <v>37200</v>
      </c>
      <c r="J1081">
        <v>2</v>
      </c>
      <c r="K1081">
        <v>4</v>
      </c>
    </row>
    <row r="1082" spans="8:11" x14ac:dyDescent="0.25">
      <c r="H1082">
        <v>619789025</v>
      </c>
      <c r="I1082">
        <v>39234</v>
      </c>
      <c r="J1082">
        <v>2</v>
      </c>
      <c r="K1082">
        <v>2</v>
      </c>
    </row>
    <row r="1083" spans="8:11" x14ac:dyDescent="0.25">
      <c r="H1083">
        <v>619789027</v>
      </c>
      <c r="I1083">
        <v>37246</v>
      </c>
      <c r="J1083">
        <v>2</v>
      </c>
      <c r="K1083">
        <v>2</v>
      </c>
    </row>
    <row r="1084" spans="8:11" x14ac:dyDescent="0.25">
      <c r="H1084">
        <v>619808018</v>
      </c>
      <c r="I1084">
        <v>44559</v>
      </c>
      <c r="J1084">
        <v>2</v>
      </c>
      <c r="K1084">
        <v>2</v>
      </c>
    </row>
    <row r="1085" spans="8:11" x14ac:dyDescent="0.25">
      <c r="H1085">
        <v>619808019</v>
      </c>
      <c r="I1085">
        <v>39669</v>
      </c>
      <c r="J1085">
        <v>1</v>
      </c>
      <c r="K1085">
        <v>2</v>
      </c>
    </row>
    <row r="1086" spans="8:11" x14ac:dyDescent="0.25">
      <c r="H1086">
        <v>619808026</v>
      </c>
      <c r="I1086">
        <v>44559</v>
      </c>
      <c r="J1086">
        <v>2</v>
      </c>
      <c r="K1086">
        <v>2</v>
      </c>
    </row>
    <row r="1087" spans="8:11" x14ac:dyDescent="0.25">
      <c r="H1087">
        <v>619808029</v>
      </c>
      <c r="I1087">
        <v>44513</v>
      </c>
      <c r="J1087">
        <v>2</v>
      </c>
      <c r="K1087">
        <v>2</v>
      </c>
    </row>
    <row r="1088" spans="8:11" x14ac:dyDescent="0.25">
      <c r="H1088">
        <v>619858571</v>
      </c>
      <c r="I1088">
        <v>44559</v>
      </c>
      <c r="J1088">
        <v>2</v>
      </c>
      <c r="K1088">
        <v>4</v>
      </c>
    </row>
    <row r="1089" spans="8:11" x14ac:dyDescent="0.25">
      <c r="H1089">
        <v>619858575</v>
      </c>
      <c r="I1089">
        <v>44559</v>
      </c>
      <c r="J1089">
        <v>2</v>
      </c>
      <c r="K1089">
        <v>4</v>
      </c>
    </row>
    <row r="1090" spans="8:11" x14ac:dyDescent="0.25">
      <c r="H1090">
        <v>619858580</v>
      </c>
      <c r="I1090">
        <v>44559</v>
      </c>
      <c r="J1090">
        <v>3</v>
      </c>
      <c r="K1090">
        <v>3</v>
      </c>
    </row>
    <row r="1091" spans="8:11" x14ac:dyDescent="0.25">
      <c r="H1091">
        <v>619858798</v>
      </c>
      <c r="I1091">
        <v>39100</v>
      </c>
      <c r="J1091">
        <v>1</v>
      </c>
      <c r="K1091">
        <v>2</v>
      </c>
    </row>
    <row r="1092" spans="8:11" x14ac:dyDescent="0.25">
      <c r="H1092">
        <v>619859246</v>
      </c>
      <c r="I1092">
        <v>37246</v>
      </c>
      <c r="J1092">
        <v>4</v>
      </c>
      <c r="K1092">
        <v>8</v>
      </c>
    </row>
    <row r="1093" spans="8:11" x14ac:dyDescent="0.25">
      <c r="H1093">
        <v>620071836</v>
      </c>
      <c r="I1093">
        <v>39100</v>
      </c>
      <c r="J1093">
        <v>1</v>
      </c>
      <c r="K1093">
        <v>2</v>
      </c>
    </row>
    <row r="1094" spans="8:11" x14ac:dyDescent="0.25">
      <c r="H1094">
        <v>620071838</v>
      </c>
      <c r="I1094">
        <v>39234</v>
      </c>
      <c r="J1094">
        <v>1</v>
      </c>
      <c r="K1094">
        <v>2</v>
      </c>
    </row>
    <row r="1095" spans="8:11" x14ac:dyDescent="0.25">
      <c r="H1095">
        <v>620071844</v>
      </c>
      <c r="I1095">
        <v>39100</v>
      </c>
      <c r="J1095">
        <v>3</v>
      </c>
      <c r="K1095">
        <v>3</v>
      </c>
    </row>
    <row r="1096" spans="8:11" x14ac:dyDescent="0.25">
      <c r="H1096">
        <v>620071848</v>
      </c>
      <c r="I1096">
        <v>29732</v>
      </c>
      <c r="J1096">
        <v>1</v>
      </c>
      <c r="K1096">
        <v>2</v>
      </c>
    </row>
    <row r="1097" spans="8:11" x14ac:dyDescent="0.25">
      <c r="H1097">
        <v>620071849</v>
      </c>
      <c r="I1097">
        <v>39189</v>
      </c>
      <c r="J1097">
        <v>1</v>
      </c>
      <c r="K1097">
        <v>2</v>
      </c>
    </row>
    <row r="1098" spans="8:11" x14ac:dyDescent="0.25">
      <c r="H1098">
        <v>620073954</v>
      </c>
      <c r="I1098">
        <v>32355</v>
      </c>
      <c r="J1098">
        <v>1</v>
      </c>
      <c r="K1098">
        <v>2</v>
      </c>
    </row>
    <row r="1099" spans="8:11" x14ac:dyDescent="0.25">
      <c r="H1099">
        <v>620073962</v>
      </c>
      <c r="I1099">
        <v>44559</v>
      </c>
      <c r="J1099">
        <v>2</v>
      </c>
      <c r="K1099">
        <v>2</v>
      </c>
    </row>
    <row r="1100" spans="8:11" x14ac:dyDescent="0.25">
      <c r="H1100">
        <v>620073966</v>
      </c>
      <c r="I1100">
        <v>44559</v>
      </c>
      <c r="J1100">
        <v>3</v>
      </c>
      <c r="K1100">
        <v>3</v>
      </c>
    </row>
    <row r="1101" spans="8:11" x14ac:dyDescent="0.25">
      <c r="H1101">
        <v>620080484</v>
      </c>
      <c r="I1101">
        <v>31786</v>
      </c>
      <c r="J1101">
        <v>1</v>
      </c>
      <c r="K1101">
        <v>2</v>
      </c>
    </row>
    <row r="1102" spans="8:11" x14ac:dyDescent="0.25">
      <c r="H1102">
        <v>620164414</v>
      </c>
      <c r="I1102">
        <v>39100</v>
      </c>
      <c r="J1102">
        <v>1</v>
      </c>
      <c r="K1102">
        <v>2</v>
      </c>
    </row>
    <row r="1103" spans="8:11" x14ac:dyDescent="0.25">
      <c r="H1103">
        <v>620164668</v>
      </c>
      <c r="I1103">
        <v>39234</v>
      </c>
      <c r="J1103">
        <v>1</v>
      </c>
      <c r="K1103">
        <v>2</v>
      </c>
    </row>
    <row r="1104" spans="8:11" x14ac:dyDescent="0.25">
      <c r="H1104">
        <v>620164929</v>
      </c>
      <c r="I1104">
        <v>39234</v>
      </c>
      <c r="J1104">
        <v>1</v>
      </c>
      <c r="K1104">
        <v>2</v>
      </c>
    </row>
    <row r="1105" spans="8:11" x14ac:dyDescent="0.25">
      <c r="H1105">
        <v>620165042</v>
      </c>
      <c r="I1105">
        <v>24352</v>
      </c>
      <c r="J1105">
        <v>3</v>
      </c>
      <c r="K1105">
        <v>3</v>
      </c>
    </row>
    <row r="1106" spans="8:11" x14ac:dyDescent="0.25">
      <c r="H1106">
        <v>620165214</v>
      </c>
      <c r="I1106">
        <v>19028</v>
      </c>
      <c r="J1106">
        <v>2</v>
      </c>
      <c r="K1106">
        <v>4</v>
      </c>
    </row>
    <row r="1107" spans="8:11" x14ac:dyDescent="0.25">
      <c r="H1107">
        <v>620165285</v>
      </c>
      <c r="I1107">
        <v>44559</v>
      </c>
      <c r="J1107">
        <v>2</v>
      </c>
      <c r="K1107">
        <v>2</v>
      </c>
    </row>
    <row r="1108" spans="8:11" x14ac:dyDescent="0.25">
      <c r="H1108">
        <v>620165826</v>
      </c>
      <c r="I1108">
        <v>37246</v>
      </c>
      <c r="J1108">
        <v>3</v>
      </c>
      <c r="K1108">
        <v>3</v>
      </c>
    </row>
    <row r="1109" spans="8:11" x14ac:dyDescent="0.25">
      <c r="H1109">
        <v>620165897</v>
      </c>
      <c r="I1109">
        <v>39234</v>
      </c>
      <c r="J1109">
        <v>2</v>
      </c>
      <c r="K1109">
        <v>4</v>
      </c>
    </row>
    <row r="1110" spans="8:11" x14ac:dyDescent="0.25">
      <c r="H1110">
        <v>620165934</v>
      </c>
      <c r="I1110">
        <v>37200</v>
      </c>
      <c r="J1110">
        <v>4</v>
      </c>
      <c r="K1110">
        <v>4</v>
      </c>
    </row>
    <row r="1111" spans="8:11" x14ac:dyDescent="0.25">
      <c r="H1111">
        <v>620166306</v>
      </c>
      <c r="I1111">
        <v>39100</v>
      </c>
      <c r="J1111">
        <v>1</v>
      </c>
      <c r="K1111">
        <v>2</v>
      </c>
    </row>
    <row r="1112" spans="8:11" x14ac:dyDescent="0.25">
      <c r="H1112">
        <v>620251740</v>
      </c>
      <c r="I1112">
        <v>19028</v>
      </c>
      <c r="J1112">
        <v>1</v>
      </c>
      <c r="K1112">
        <v>2</v>
      </c>
    </row>
    <row r="1113" spans="8:11" x14ac:dyDescent="0.25">
      <c r="H1113">
        <v>620253684</v>
      </c>
      <c r="I1113">
        <v>32355</v>
      </c>
      <c r="J1113">
        <v>2</v>
      </c>
      <c r="K1113">
        <v>4</v>
      </c>
    </row>
    <row r="1114" spans="8:11" x14ac:dyDescent="0.25">
      <c r="H1114">
        <v>620256188</v>
      </c>
      <c r="I1114">
        <v>31666</v>
      </c>
      <c r="J1114">
        <v>2</v>
      </c>
      <c r="K1114">
        <v>4</v>
      </c>
    </row>
    <row r="1115" spans="8:11" x14ac:dyDescent="0.25">
      <c r="H1115">
        <v>620257265</v>
      </c>
      <c r="I1115">
        <v>39100</v>
      </c>
      <c r="J1115">
        <v>1</v>
      </c>
      <c r="K1115">
        <v>2</v>
      </c>
    </row>
    <row r="1116" spans="8:11" x14ac:dyDescent="0.25">
      <c r="H1116">
        <v>620259512</v>
      </c>
      <c r="I1116">
        <v>28110</v>
      </c>
      <c r="J1116">
        <v>1</v>
      </c>
      <c r="K1116">
        <v>2</v>
      </c>
    </row>
    <row r="1117" spans="8:11" x14ac:dyDescent="0.25">
      <c r="H1117">
        <v>620259609</v>
      </c>
      <c r="I1117">
        <v>39234</v>
      </c>
      <c r="J1117">
        <v>2</v>
      </c>
      <c r="K1117">
        <v>2</v>
      </c>
    </row>
    <row r="1118" spans="8:11" x14ac:dyDescent="0.25">
      <c r="H1118">
        <v>620259626</v>
      </c>
      <c r="I1118">
        <v>37246</v>
      </c>
      <c r="J1118">
        <v>4</v>
      </c>
      <c r="K1118">
        <v>4</v>
      </c>
    </row>
    <row r="1119" spans="8:11" x14ac:dyDescent="0.25">
      <c r="H1119">
        <v>620259652</v>
      </c>
      <c r="I1119">
        <v>39100</v>
      </c>
      <c r="J1119">
        <v>1</v>
      </c>
      <c r="K1119">
        <v>2</v>
      </c>
    </row>
    <row r="1120" spans="8:11" x14ac:dyDescent="0.25">
      <c r="H1120">
        <v>620259787</v>
      </c>
      <c r="I1120">
        <v>44559</v>
      </c>
      <c r="J1120">
        <v>2</v>
      </c>
      <c r="K1120">
        <v>4</v>
      </c>
    </row>
    <row r="1121" spans="8:11" x14ac:dyDescent="0.25">
      <c r="H1121">
        <v>620260171</v>
      </c>
      <c r="I1121">
        <v>39100</v>
      </c>
      <c r="J1121">
        <v>1</v>
      </c>
      <c r="K1121">
        <v>2</v>
      </c>
    </row>
    <row r="1122" spans="8:11" x14ac:dyDescent="0.25">
      <c r="H1122">
        <v>620260176</v>
      </c>
      <c r="I1122">
        <v>39234</v>
      </c>
      <c r="J1122">
        <v>2</v>
      </c>
      <c r="K1122">
        <v>4</v>
      </c>
    </row>
    <row r="1123" spans="8:11" x14ac:dyDescent="0.25">
      <c r="H1123">
        <v>620261893</v>
      </c>
      <c r="I1123">
        <v>24352</v>
      </c>
      <c r="J1123">
        <v>3</v>
      </c>
      <c r="K1123">
        <v>6</v>
      </c>
    </row>
    <row r="1124" spans="8:11" x14ac:dyDescent="0.25">
      <c r="H1124">
        <v>620261923</v>
      </c>
      <c r="I1124">
        <v>16974</v>
      </c>
      <c r="J1124">
        <v>2</v>
      </c>
      <c r="K1124">
        <v>2</v>
      </c>
    </row>
    <row r="1125" spans="8:11" x14ac:dyDescent="0.25">
      <c r="H1125">
        <v>620280119</v>
      </c>
      <c r="I1125">
        <v>14647</v>
      </c>
      <c r="J1125">
        <v>1</v>
      </c>
      <c r="K1125">
        <v>2</v>
      </c>
    </row>
    <row r="1126" spans="8:11" x14ac:dyDescent="0.25">
      <c r="H1126">
        <v>620280451</v>
      </c>
      <c r="I1126">
        <v>39669</v>
      </c>
      <c r="J1126">
        <v>2</v>
      </c>
      <c r="K1126">
        <v>2</v>
      </c>
    </row>
    <row r="1127" spans="8:11" x14ac:dyDescent="0.25">
      <c r="H1127">
        <v>620288844</v>
      </c>
      <c r="I1127">
        <v>39669</v>
      </c>
      <c r="J1127">
        <v>1</v>
      </c>
      <c r="K1127">
        <v>2</v>
      </c>
    </row>
    <row r="1128" spans="8:11" x14ac:dyDescent="0.25">
      <c r="H1128">
        <v>620288918</v>
      </c>
      <c r="I1128">
        <v>39100</v>
      </c>
      <c r="J1128">
        <v>2</v>
      </c>
      <c r="K1128">
        <v>2</v>
      </c>
    </row>
    <row r="1129" spans="8:11" x14ac:dyDescent="0.25">
      <c r="H1129">
        <v>620335793</v>
      </c>
      <c r="I1129">
        <v>37246</v>
      </c>
      <c r="J1129">
        <v>2</v>
      </c>
      <c r="K1129">
        <v>2</v>
      </c>
    </row>
    <row r="1130" spans="8:11" x14ac:dyDescent="0.25">
      <c r="H1130">
        <v>620335797</v>
      </c>
      <c r="I1130">
        <v>31921</v>
      </c>
      <c r="J1130">
        <v>2</v>
      </c>
      <c r="K1130">
        <v>4</v>
      </c>
    </row>
    <row r="1131" spans="8:11" x14ac:dyDescent="0.25">
      <c r="H1131">
        <v>620335802</v>
      </c>
      <c r="I1131">
        <v>39100</v>
      </c>
      <c r="J1131">
        <v>2</v>
      </c>
      <c r="K1131">
        <v>4</v>
      </c>
    </row>
    <row r="1132" spans="8:11" x14ac:dyDescent="0.25">
      <c r="H1132">
        <v>620338248</v>
      </c>
      <c r="I1132">
        <v>39669</v>
      </c>
      <c r="J1132">
        <v>1</v>
      </c>
      <c r="K1132">
        <v>2</v>
      </c>
    </row>
    <row r="1133" spans="8:11" x14ac:dyDescent="0.25">
      <c r="H1133">
        <v>620341858</v>
      </c>
      <c r="I1133">
        <v>31921</v>
      </c>
      <c r="J1133">
        <v>2</v>
      </c>
      <c r="K1133">
        <v>2</v>
      </c>
    </row>
    <row r="1134" spans="8:11" x14ac:dyDescent="0.25">
      <c r="H1134">
        <v>620343467</v>
      </c>
      <c r="I1134">
        <v>24352</v>
      </c>
      <c r="J1134">
        <v>3</v>
      </c>
      <c r="K1134">
        <v>3</v>
      </c>
    </row>
    <row r="1135" spans="8:11" x14ac:dyDescent="0.25">
      <c r="H1135">
        <v>620347238</v>
      </c>
      <c r="I1135">
        <v>39100</v>
      </c>
      <c r="J1135">
        <v>1</v>
      </c>
      <c r="K1135">
        <v>2</v>
      </c>
    </row>
    <row r="1136" spans="8:11" x14ac:dyDescent="0.25">
      <c r="H1136">
        <v>620348694</v>
      </c>
      <c r="I1136">
        <v>31921</v>
      </c>
      <c r="J1136">
        <v>2</v>
      </c>
      <c r="K1136">
        <v>4</v>
      </c>
    </row>
    <row r="1137" spans="8:11" x14ac:dyDescent="0.25">
      <c r="H1137">
        <v>620350213</v>
      </c>
      <c r="I1137">
        <v>37246</v>
      </c>
      <c r="J1137">
        <v>1</v>
      </c>
      <c r="K1137">
        <v>2</v>
      </c>
    </row>
    <row r="1138" spans="8:11" x14ac:dyDescent="0.25">
      <c r="H1138">
        <v>620350217</v>
      </c>
      <c r="I1138">
        <v>26341</v>
      </c>
      <c r="J1138">
        <v>2</v>
      </c>
      <c r="K1138">
        <v>2</v>
      </c>
    </row>
    <row r="1139" spans="8:11" x14ac:dyDescent="0.25">
      <c r="H1139">
        <v>620350252</v>
      </c>
      <c r="I1139">
        <v>39100</v>
      </c>
      <c r="J1139">
        <v>2</v>
      </c>
      <c r="K1139">
        <v>4</v>
      </c>
    </row>
    <row r="1140" spans="8:11" x14ac:dyDescent="0.25">
      <c r="H1140">
        <v>620350467</v>
      </c>
      <c r="I1140">
        <v>30301</v>
      </c>
      <c r="J1140">
        <v>2</v>
      </c>
      <c r="K1140">
        <v>4</v>
      </c>
    </row>
    <row r="1141" spans="8:11" x14ac:dyDescent="0.25">
      <c r="H1141">
        <v>620350940</v>
      </c>
      <c r="I1141">
        <v>31921</v>
      </c>
      <c r="J1141">
        <v>2</v>
      </c>
      <c r="K1141">
        <v>4</v>
      </c>
    </row>
    <row r="1142" spans="8:11" x14ac:dyDescent="0.25">
      <c r="H1142">
        <v>620352438</v>
      </c>
      <c r="I1142">
        <v>39100</v>
      </c>
      <c r="J1142">
        <v>1</v>
      </c>
      <c r="K1142">
        <v>2</v>
      </c>
    </row>
    <row r="1143" spans="8:11" x14ac:dyDescent="0.25">
      <c r="H1143">
        <v>620352485</v>
      </c>
      <c r="I1143">
        <v>32355</v>
      </c>
      <c r="J1143">
        <v>1</v>
      </c>
      <c r="K1143">
        <v>2</v>
      </c>
    </row>
    <row r="1144" spans="8:11" x14ac:dyDescent="0.25">
      <c r="H1144">
        <v>620352878</v>
      </c>
      <c r="I1144">
        <v>39100</v>
      </c>
      <c r="J1144">
        <v>1</v>
      </c>
      <c r="K1144">
        <v>2</v>
      </c>
    </row>
    <row r="1145" spans="8:11" x14ac:dyDescent="0.25">
      <c r="H1145">
        <v>620353088</v>
      </c>
      <c r="I1145">
        <v>39669</v>
      </c>
      <c r="J1145">
        <v>1</v>
      </c>
      <c r="K1145">
        <v>2</v>
      </c>
    </row>
    <row r="1146" spans="8:11" x14ac:dyDescent="0.25">
      <c r="H1146">
        <v>620398983</v>
      </c>
      <c r="I1146">
        <v>44513</v>
      </c>
      <c r="J1146">
        <v>2</v>
      </c>
      <c r="K1146">
        <v>2</v>
      </c>
    </row>
    <row r="1147" spans="8:11" x14ac:dyDescent="0.25">
      <c r="H1147">
        <v>620437390</v>
      </c>
      <c r="I1147">
        <v>19028</v>
      </c>
      <c r="J1147">
        <v>1</v>
      </c>
      <c r="K1147">
        <v>2</v>
      </c>
    </row>
    <row r="1148" spans="8:11" x14ac:dyDescent="0.25">
      <c r="H1148">
        <v>620438354</v>
      </c>
      <c r="I1148">
        <v>39100</v>
      </c>
      <c r="J1148">
        <v>2</v>
      </c>
      <c r="K1148">
        <v>2</v>
      </c>
    </row>
    <row r="1149" spans="8:11" x14ac:dyDescent="0.25">
      <c r="H1149">
        <v>620440833</v>
      </c>
      <c r="I1149">
        <v>44559</v>
      </c>
      <c r="J1149">
        <v>3</v>
      </c>
      <c r="K1149">
        <v>6</v>
      </c>
    </row>
    <row r="1150" spans="8:11" x14ac:dyDescent="0.25">
      <c r="H1150">
        <v>620441933</v>
      </c>
      <c r="I1150">
        <v>39189</v>
      </c>
      <c r="J1150">
        <v>1</v>
      </c>
      <c r="K1150">
        <v>2</v>
      </c>
    </row>
    <row r="1151" spans="8:11" x14ac:dyDescent="0.25">
      <c r="H1151">
        <v>620443701</v>
      </c>
      <c r="I1151">
        <v>33000</v>
      </c>
      <c r="J1151">
        <v>3</v>
      </c>
      <c r="K1151">
        <v>3</v>
      </c>
    </row>
    <row r="1152" spans="8:11" x14ac:dyDescent="0.25">
      <c r="H1152">
        <v>620445790</v>
      </c>
      <c r="I1152">
        <v>31786</v>
      </c>
      <c r="J1152">
        <v>3</v>
      </c>
      <c r="K1152">
        <v>6</v>
      </c>
    </row>
    <row r="1153" spans="8:11" x14ac:dyDescent="0.25">
      <c r="H1153">
        <v>620446013</v>
      </c>
      <c r="I1153">
        <v>37246</v>
      </c>
      <c r="J1153">
        <v>4</v>
      </c>
      <c r="K1153">
        <v>4</v>
      </c>
    </row>
    <row r="1154" spans="8:11" x14ac:dyDescent="0.25">
      <c r="H1154">
        <v>620446243</v>
      </c>
      <c r="I1154">
        <v>24352</v>
      </c>
      <c r="J1154">
        <v>3</v>
      </c>
      <c r="K1154">
        <v>3</v>
      </c>
    </row>
    <row r="1155" spans="8:11" x14ac:dyDescent="0.25">
      <c r="H1155">
        <v>620447266</v>
      </c>
      <c r="I1155">
        <v>31875</v>
      </c>
      <c r="J1155">
        <v>1</v>
      </c>
      <c r="K1155">
        <v>2</v>
      </c>
    </row>
    <row r="1156" spans="8:11" x14ac:dyDescent="0.25">
      <c r="H1156">
        <v>620447357</v>
      </c>
      <c r="I1156">
        <v>37246</v>
      </c>
      <c r="J1156">
        <v>2</v>
      </c>
      <c r="K1156">
        <v>4</v>
      </c>
    </row>
    <row r="1157" spans="8:11" x14ac:dyDescent="0.25">
      <c r="H1157">
        <v>620447520</v>
      </c>
      <c r="I1157">
        <v>39669</v>
      </c>
      <c r="J1157">
        <v>1</v>
      </c>
      <c r="K1157">
        <v>2</v>
      </c>
    </row>
    <row r="1158" spans="8:11" x14ac:dyDescent="0.25">
      <c r="H1158">
        <v>620447523</v>
      </c>
      <c r="I1158">
        <v>18983</v>
      </c>
      <c r="J1158">
        <v>1</v>
      </c>
      <c r="K1158">
        <v>2</v>
      </c>
    </row>
    <row r="1159" spans="8:11" x14ac:dyDescent="0.25">
      <c r="H1159">
        <v>620447853</v>
      </c>
      <c r="I1159">
        <v>37200</v>
      </c>
      <c r="J1159">
        <v>2</v>
      </c>
      <c r="K1159">
        <v>4</v>
      </c>
    </row>
    <row r="1160" spans="8:11" x14ac:dyDescent="0.25">
      <c r="H1160">
        <v>620449048</v>
      </c>
      <c r="I1160">
        <v>32355</v>
      </c>
      <c r="J1160">
        <v>1</v>
      </c>
      <c r="K1160">
        <v>2</v>
      </c>
    </row>
    <row r="1161" spans="8:11" x14ac:dyDescent="0.25">
      <c r="H1161">
        <v>620449070</v>
      </c>
      <c r="I1161">
        <v>37135</v>
      </c>
      <c r="J1161">
        <v>2</v>
      </c>
      <c r="K1161">
        <v>2</v>
      </c>
    </row>
    <row r="1162" spans="8:11" x14ac:dyDescent="0.25">
      <c r="H1162">
        <v>620465841</v>
      </c>
      <c r="I1162">
        <v>32355</v>
      </c>
      <c r="J1162">
        <v>1</v>
      </c>
      <c r="K1162">
        <v>2</v>
      </c>
    </row>
    <row r="1163" spans="8:11" x14ac:dyDescent="0.25">
      <c r="H1163">
        <v>620465895</v>
      </c>
      <c r="I1163">
        <v>28110</v>
      </c>
      <c r="J1163">
        <v>1</v>
      </c>
      <c r="K1163">
        <v>2</v>
      </c>
    </row>
    <row r="1164" spans="8:11" x14ac:dyDescent="0.25">
      <c r="H1164">
        <v>620474660</v>
      </c>
      <c r="I1164">
        <v>39100</v>
      </c>
      <c r="J1164">
        <v>1</v>
      </c>
      <c r="K1164">
        <v>2</v>
      </c>
    </row>
    <row r="1165" spans="8:11" x14ac:dyDescent="0.25">
      <c r="H1165">
        <v>620479399</v>
      </c>
      <c r="I1165">
        <v>26206</v>
      </c>
      <c r="J1165">
        <v>1</v>
      </c>
      <c r="K1165">
        <v>2</v>
      </c>
    </row>
    <row r="1166" spans="8:11" x14ac:dyDescent="0.25">
      <c r="H1166">
        <v>620492830</v>
      </c>
      <c r="I1166">
        <v>31875</v>
      </c>
      <c r="J1166">
        <v>1</v>
      </c>
      <c r="K1166">
        <v>2</v>
      </c>
    </row>
    <row r="1167" spans="8:11" x14ac:dyDescent="0.25">
      <c r="H1167">
        <v>620512022</v>
      </c>
      <c r="I1167">
        <v>24352</v>
      </c>
      <c r="J1167">
        <v>2</v>
      </c>
      <c r="K1167">
        <v>4</v>
      </c>
    </row>
    <row r="1168" spans="8:11" x14ac:dyDescent="0.25">
      <c r="H1168">
        <v>620520470</v>
      </c>
      <c r="I1168">
        <v>39234</v>
      </c>
      <c r="J1168">
        <v>2</v>
      </c>
      <c r="K1168">
        <v>4</v>
      </c>
    </row>
    <row r="1169" spans="8:11" x14ac:dyDescent="0.25">
      <c r="H1169">
        <v>620528169</v>
      </c>
      <c r="I1169">
        <v>31786</v>
      </c>
      <c r="J1169">
        <v>1</v>
      </c>
      <c r="K1169">
        <v>2</v>
      </c>
    </row>
    <row r="1170" spans="8:11" x14ac:dyDescent="0.25">
      <c r="H1170">
        <v>620529177</v>
      </c>
      <c r="I1170">
        <v>44559</v>
      </c>
      <c r="J1170">
        <v>3</v>
      </c>
      <c r="K1170">
        <v>3</v>
      </c>
    </row>
    <row r="1171" spans="8:11" x14ac:dyDescent="0.25">
      <c r="H1171">
        <v>620533185</v>
      </c>
      <c r="I1171">
        <v>37246</v>
      </c>
      <c r="J1171">
        <v>2</v>
      </c>
      <c r="K1171">
        <v>4</v>
      </c>
    </row>
    <row r="1172" spans="8:11" x14ac:dyDescent="0.25">
      <c r="H1172">
        <v>620534642</v>
      </c>
      <c r="I1172">
        <v>35192</v>
      </c>
      <c r="J1172">
        <v>4</v>
      </c>
      <c r="K1172">
        <v>4</v>
      </c>
    </row>
    <row r="1173" spans="8:11" x14ac:dyDescent="0.25">
      <c r="H1173">
        <v>620535518</v>
      </c>
      <c r="I1173">
        <v>39234</v>
      </c>
      <c r="J1173">
        <v>2</v>
      </c>
      <c r="K1173">
        <v>2</v>
      </c>
    </row>
    <row r="1174" spans="8:11" x14ac:dyDescent="0.25">
      <c r="H1174">
        <v>620536453</v>
      </c>
      <c r="I1174">
        <v>18983</v>
      </c>
      <c r="J1174">
        <v>1</v>
      </c>
      <c r="K1174">
        <v>2</v>
      </c>
    </row>
    <row r="1175" spans="8:11" x14ac:dyDescent="0.25">
      <c r="H1175">
        <v>620536554</v>
      </c>
      <c r="I1175">
        <v>31786</v>
      </c>
      <c r="J1175">
        <v>1</v>
      </c>
      <c r="K1175">
        <v>2</v>
      </c>
    </row>
    <row r="1176" spans="8:11" x14ac:dyDescent="0.25">
      <c r="H1176">
        <v>620536564</v>
      </c>
      <c r="I1176">
        <v>35192</v>
      </c>
      <c r="J1176">
        <v>4</v>
      </c>
      <c r="K1176">
        <v>4</v>
      </c>
    </row>
    <row r="1177" spans="8:11" x14ac:dyDescent="0.25">
      <c r="H1177">
        <v>620537735</v>
      </c>
      <c r="I1177">
        <v>31921</v>
      </c>
      <c r="J1177">
        <v>1</v>
      </c>
      <c r="K1177">
        <v>2</v>
      </c>
    </row>
    <row r="1178" spans="8:11" x14ac:dyDescent="0.25">
      <c r="H1178">
        <v>620537829</v>
      </c>
      <c r="I1178">
        <v>37246</v>
      </c>
      <c r="J1178">
        <v>4</v>
      </c>
      <c r="K1178">
        <v>4</v>
      </c>
    </row>
    <row r="1179" spans="8:11" x14ac:dyDescent="0.25">
      <c r="H1179">
        <v>620570709</v>
      </c>
      <c r="I1179">
        <v>31786</v>
      </c>
      <c r="J1179">
        <v>1</v>
      </c>
      <c r="K1179">
        <v>2</v>
      </c>
    </row>
    <row r="1180" spans="8:11" x14ac:dyDescent="0.25">
      <c r="H1180">
        <v>620601479</v>
      </c>
      <c r="I1180">
        <v>19028</v>
      </c>
      <c r="J1180">
        <v>2</v>
      </c>
      <c r="K1180">
        <v>2</v>
      </c>
    </row>
    <row r="1181" spans="8:11" x14ac:dyDescent="0.25">
      <c r="H1181">
        <v>620602160</v>
      </c>
      <c r="I1181">
        <v>37246</v>
      </c>
      <c r="J1181">
        <v>4</v>
      </c>
      <c r="K1181">
        <v>4</v>
      </c>
    </row>
    <row r="1182" spans="8:11" x14ac:dyDescent="0.25">
      <c r="H1182">
        <v>620602414</v>
      </c>
      <c r="I1182">
        <v>31786</v>
      </c>
      <c r="J1182">
        <v>1</v>
      </c>
      <c r="K1182">
        <v>2</v>
      </c>
    </row>
    <row r="1183" spans="8:11" x14ac:dyDescent="0.25">
      <c r="H1183">
        <v>620603226</v>
      </c>
      <c r="I1183">
        <v>44559</v>
      </c>
      <c r="J1183">
        <v>3</v>
      </c>
      <c r="K1183">
        <v>6</v>
      </c>
    </row>
    <row r="1184" spans="8:11" x14ac:dyDescent="0.25">
      <c r="H1184">
        <v>620603698</v>
      </c>
      <c r="I1184">
        <v>39189</v>
      </c>
      <c r="J1184">
        <v>1</v>
      </c>
      <c r="K1184">
        <v>2</v>
      </c>
    </row>
    <row r="1185" spans="8:11" x14ac:dyDescent="0.25">
      <c r="H1185">
        <v>620608082</v>
      </c>
      <c r="I1185">
        <v>31875</v>
      </c>
      <c r="J1185">
        <v>2</v>
      </c>
      <c r="K1185">
        <v>4</v>
      </c>
    </row>
    <row r="1186" spans="8:11" x14ac:dyDescent="0.25">
      <c r="H1186">
        <v>620609305</v>
      </c>
      <c r="I1186">
        <v>44513</v>
      </c>
      <c r="J1186">
        <v>2</v>
      </c>
      <c r="K1186">
        <v>2</v>
      </c>
    </row>
    <row r="1187" spans="8:11" x14ac:dyDescent="0.25">
      <c r="H1187">
        <v>620609312</v>
      </c>
      <c r="I1187">
        <v>39669</v>
      </c>
      <c r="J1187">
        <v>1</v>
      </c>
      <c r="K1187">
        <v>2</v>
      </c>
    </row>
    <row r="1188" spans="8:11" x14ac:dyDescent="0.25">
      <c r="H1188">
        <v>620609397</v>
      </c>
      <c r="I1188">
        <v>31786</v>
      </c>
      <c r="J1188">
        <v>2</v>
      </c>
      <c r="K1188">
        <v>2</v>
      </c>
    </row>
    <row r="1189" spans="8:11" x14ac:dyDescent="0.25">
      <c r="H1189">
        <v>620609434</v>
      </c>
      <c r="I1189">
        <v>31875</v>
      </c>
      <c r="J1189">
        <v>6</v>
      </c>
      <c r="K1189">
        <v>6</v>
      </c>
    </row>
    <row r="1190" spans="8:11" x14ac:dyDescent="0.25">
      <c r="H1190">
        <v>620609500</v>
      </c>
      <c r="I1190">
        <v>31786</v>
      </c>
      <c r="J1190">
        <v>1</v>
      </c>
      <c r="K1190">
        <v>2</v>
      </c>
    </row>
    <row r="1191" spans="8:11" x14ac:dyDescent="0.25">
      <c r="H1191">
        <v>620609538</v>
      </c>
      <c r="I1191">
        <v>39669</v>
      </c>
      <c r="J1191">
        <v>1</v>
      </c>
      <c r="K1191">
        <v>2</v>
      </c>
    </row>
    <row r="1192" spans="8:11" x14ac:dyDescent="0.25">
      <c r="H1192">
        <v>620609812</v>
      </c>
      <c r="I1192">
        <v>39669</v>
      </c>
      <c r="J1192">
        <v>1</v>
      </c>
      <c r="K1192">
        <v>2</v>
      </c>
    </row>
    <row r="1193" spans="8:11" x14ac:dyDescent="0.25">
      <c r="H1193">
        <v>620618046</v>
      </c>
      <c r="I1193">
        <v>37246</v>
      </c>
      <c r="J1193">
        <v>5</v>
      </c>
      <c r="K1193">
        <v>5</v>
      </c>
    </row>
    <row r="1194" spans="8:11" x14ac:dyDescent="0.25">
      <c r="H1194">
        <v>620622437</v>
      </c>
      <c r="I1194">
        <v>39669</v>
      </c>
      <c r="J1194">
        <v>1</v>
      </c>
      <c r="K1194">
        <v>2</v>
      </c>
    </row>
    <row r="1195" spans="8:11" x14ac:dyDescent="0.25">
      <c r="H1195">
        <v>620623093</v>
      </c>
      <c r="I1195">
        <v>26206</v>
      </c>
      <c r="J1195">
        <v>1</v>
      </c>
      <c r="K1195">
        <v>2</v>
      </c>
    </row>
    <row r="1196" spans="8:11" x14ac:dyDescent="0.25">
      <c r="H1196">
        <v>620623169</v>
      </c>
      <c r="I1196">
        <v>39100</v>
      </c>
      <c r="J1196">
        <v>1</v>
      </c>
      <c r="K1196">
        <v>2</v>
      </c>
    </row>
    <row r="1197" spans="8:11" x14ac:dyDescent="0.25">
      <c r="H1197">
        <v>620663891</v>
      </c>
      <c r="I1197">
        <v>31921</v>
      </c>
      <c r="J1197">
        <v>2</v>
      </c>
      <c r="K1197">
        <v>4</v>
      </c>
    </row>
    <row r="1198" spans="8:11" x14ac:dyDescent="0.25">
      <c r="H1198">
        <v>620664035</v>
      </c>
      <c r="I1198">
        <v>44559</v>
      </c>
      <c r="J1198">
        <v>2</v>
      </c>
      <c r="K1198">
        <v>4</v>
      </c>
    </row>
    <row r="1199" spans="8:11" x14ac:dyDescent="0.25">
      <c r="H1199">
        <v>620664043</v>
      </c>
      <c r="I1199">
        <v>32355</v>
      </c>
      <c r="J1199">
        <v>1</v>
      </c>
      <c r="K1199">
        <v>2</v>
      </c>
    </row>
    <row r="1200" spans="8:11" x14ac:dyDescent="0.25">
      <c r="H1200">
        <v>620668051</v>
      </c>
      <c r="I1200">
        <v>39669</v>
      </c>
      <c r="J1200">
        <v>3</v>
      </c>
      <c r="K1200">
        <v>3</v>
      </c>
    </row>
    <row r="1201" spans="8:11" x14ac:dyDescent="0.25">
      <c r="H1201">
        <v>620669442</v>
      </c>
      <c r="I1201">
        <v>44513</v>
      </c>
      <c r="J1201">
        <v>2</v>
      </c>
      <c r="K1201">
        <v>2</v>
      </c>
    </row>
    <row r="1202" spans="8:11" x14ac:dyDescent="0.25">
      <c r="H1202">
        <v>620669566</v>
      </c>
      <c r="I1202">
        <v>39234</v>
      </c>
      <c r="J1202">
        <v>3</v>
      </c>
      <c r="K1202">
        <v>3</v>
      </c>
    </row>
    <row r="1203" spans="8:11" x14ac:dyDescent="0.25">
      <c r="H1203">
        <v>620673536</v>
      </c>
      <c r="I1203">
        <v>37246</v>
      </c>
      <c r="J1203">
        <v>4</v>
      </c>
      <c r="K1203">
        <v>4</v>
      </c>
    </row>
    <row r="1204" spans="8:11" x14ac:dyDescent="0.25">
      <c r="H1204">
        <v>620675053</v>
      </c>
      <c r="I1204">
        <v>27675</v>
      </c>
      <c r="J1204">
        <v>2</v>
      </c>
      <c r="K1204">
        <v>2</v>
      </c>
    </row>
    <row r="1205" spans="8:11" x14ac:dyDescent="0.25">
      <c r="H1205">
        <v>620675070</v>
      </c>
      <c r="I1205">
        <v>39100</v>
      </c>
      <c r="J1205">
        <v>1</v>
      </c>
      <c r="K1205">
        <v>2</v>
      </c>
    </row>
    <row r="1206" spans="8:11" x14ac:dyDescent="0.25">
      <c r="H1206">
        <v>620677020</v>
      </c>
      <c r="I1206">
        <v>37246</v>
      </c>
      <c r="J1206">
        <v>3</v>
      </c>
      <c r="K1206">
        <v>3</v>
      </c>
    </row>
    <row r="1207" spans="8:11" x14ac:dyDescent="0.25">
      <c r="H1207">
        <v>620679666</v>
      </c>
      <c r="I1207">
        <v>39234</v>
      </c>
      <c r="J1207">
        <v>3</v>
      </c>
      <c r="K1207">
        <v>3</v>
      </c>
    </row>
    <row r="1208" spans="8:11" x14ac:dyDescent="0.25">
      <c r="H1208">
        <v>620679913</v>
      </c>
      <c r="I1208">
        <v>24352</v>
      </c>
      <c r="J1208">
        <v>3</v>
      </c>
      <c r="K1208">
        <v>6</v>
      </c>
    </row>
    <row r="1209" spans="8:11" x14ac:dyDescent="0.25">
      <c r="H1209">
        <v>620680245</v>
      </c>
      <c r="I1209">
        <v>39100</v>
      </c>
      <c r="J1209">
        <v>3</v>
      </c>
      <c r="K1209">
        <v>3</v>
      </c>
    </row>
    <row r="1210" spans="8:11" x14ac:dyDescent="0.25">
      <c r="H1210">
        <v>620680375</v>
      </c>
      <c r="I1210">
        <v>20107</v>
      </c>
      <c r="J1210">
        <v>4</v>
      </c>
      <c r="K1210">
        <v>4</v>
      </c>
    </row>
    <row r="1211" spans="8:11" x14ac:dyDescent="0.25">
      <c r="H1211">
        <v>620680391</v>
      </c>
      <c r="I1211">
        <v>24218</v>
      </c>
      <c r="J1211">
        <v>3</v>
      </c>
      <c r="K1211">
        <v>3</v>
      </c>
    </row>
    <row r="1212" spans="8:11" x14ac:dyDescent="0.25">
      <c r="H1212">
        <v>620680481</v>
      </c>
      <c r="I1212">
        <v>33000</v>
      </c>
      <c r="J1212">
        <v>3</v>
      </c>
      <c r="K1212">
        <v>3</v>
      </c>
    </row>
    <row r="1213" spans="8:11" x14ac:dyDescent="0.25">
      <c r="H1213">
        <v>620680983</v>
      </c>
      <c r="I1213">
        <v>31921</v>
      </c>
      <c r="J1213">
        <v>1</v>
      </c>
      <c r="K1213">
        <v>2</v>
      </c>
    </row>
    <row r="1214" spans="8:11" x14ac:dyDescent="0.25">
      <c r="H1214">
        <v>620681107</v>
      </c>
      <c r="I1214">
        <v>39100</v>
      </c>
      <c r="J1214">
        <v>1</v>
      </c>
      <c r="K1214">
        <v>2</v>
      </c>
    </row>
    <row r="1215" spans="8:11" x14ac:dyDescent="0.25">
      <c r="H1215">
        <v>620719078</v>
      </c>
      <c r="I1215">
        <v>24352</v>
      </c>
      <c r="J1215">
        <v>3</v>
      </c>
      <c r="K1215">
        <v>3</v>
      </c>
    </row>
    <row r="1216" spans="8:11" x14ac:dyDescent="0.25">
      <c r="H1216">
        <v>620719410</v>
      </c>
      <c r="I1216">
        <v>37246</v>
      </c>
      <c r="J1216">
        <v>7</v>
      </c>
      <c r="K1216">
        <v>7</v>
      </c>
    </row>
    <row r="1217" spans="8:11" x14ac:dyDescent="0.25">
      <c r="H1217">
        <v>620720357</v>
      </c>
      <c r="I1217">
        <v>39669</v>
      </c>
      <c r="J1217">
        <v>1</v>
      </c>
      <c r="K1217">
        <v>2</v>
      </c>
    </row>
    <row r="1218" spans="8:11" x14ac:dyDescent="0.25">
      <c r="H1218">
        <v>620720387</v>
      </c>
      <c r="I1218">
        <v>44559</v>
      </c>
      <c r="J1218">
        <v>3</v>
      </c>
      <c r="K1218">
        <v>3</v>
      </c>
    </row>
    <row r="1219" spans="8:11" x14ac:dyDescent="0.25">
      <c r="H1219">
        <v>620723224</v>
      </c>
      <c r="I1219">
        <v>32355</v>
      </c>
      <c r="J1219">
        <v>1</v>
      </c>
      <c r="K1219">
        <v>2</v>
      </c>
    </row>
    <row r="1220" spans="8:11" x14ac:dyDescent="0.25">
      <c r="H1220">
        <v>620723301</v>
      </c>
      <c r="I1220">
        <v>31786</v>
      </c>
      <c r="J1220">
        <v>1</v>
      </c>
      <c r="K1220">
        <v>2</v>
      </c>
    </row>
    <row r="1221" spans="8:11" x14ac:dyDescent="0.25">
      <c r="H1221">
        <v>620723336</v>
      </c>
      <c r="I1221">
        <v>37246</v>
      </c>
      <c r="J1221">
        <v>2</v>
      </c>
      <c r="K1221">
        <v>2</v>
      </c>
    </row>
    <row r="1222" spans="8:11" x14ac:dyDescent="0.25">
      <c r="H1222">
        <v>620723352</v>
      </c>
      <c r="I1222">
        <v>35192</v>
      </c>
      <c r="J1222">
        <v>2</v>
      </c>
      <c r="K1222">
        <v>4</v>
      </c>
    </row>
    <row r="1223" spans="8:11" x14ac:dyDescent="0.25">
      <c r="H1223">
        <v>620723388</v>
      </c>
      <c r="I1223">
        <v>39189</v>
      </c>
      <c r="J1223">
        <v>1</v>
      </c>
      <c r="K1223">
        <v>2</v>
      </c>
    </row>
    <row r="1224" spans="8:11" x14ac:dyDescent="0.25">
      <c r="H1224">
        <v>620723417</v>
      </c>
      <c r="I1224">
        <v>37246</v>
      </c>
      <c r="J1224">
        <v>5</v>
      </c>
      <c r="K1224">
        <v>10</v>
      </c>
    </row>
    <row r="1225" spans="8:11" x14ac:dyDescent="0.25">
      <c r="H1225">
        <v>620723939</v>
      </c>
      <c r="I1225">
        <v>31921</v>
      </c>
      <c r="J1225">
        <v>2</v>
      </c>
      <c r="K1225">
        <v>2</v>
      </c>
    </row>
    <row r="1226" spans="8:11" x14ac:dyDescent="0.25">
      <c r="H1226">
        <v>620732177</v>
      </c>
      <c r="I1226">
        <v>39234</v>
      </c>
      <c r="J1226">
        <v>3</v>
      </c>
      <c r="K1226">
        <v>3</v>
      </c>
    </row>
    <row r="1227" spans="8:11" x14ac:dyDescent="0.25">
      <c r="H1227">
        <v>620756686</v>
      </c>
      <c r="I1227">
        <v>39669</v>
      </c>
      <c r="J1227">
        <v>1</v>
      </c>
      <c r="K1227">
        <v>2</v>
      </c>
    </row>
    <row r="1228" spans="8:11" x14ac:dyDescent="0.25">
      <c r="H1228">
        <v>620757438</v>
      </c>
      <c r="I1228">
        <v>44559</v>
      </c>
      <c r="J1228">
        <v>3</v>
      </c>
      <c r="K1228">
        <v>3</v>
      </c>
    </row>
    <row r="1229" spans="8:11" x14ac:dyDescent="0.25">
      <c r="H1229">
        <v>620760283</v>
      </c>
      <c r="I1229">
        <v>39100</v>
      </c>
      <c r="J1229">
        <v>2</v>
      </c>
      <c r="K1229">
        <v>4</v>
      </c>
    </row>
    <row r="1230" spans="8:11" x14ac:dyDescent="0.25">
      <c r="H1230">
        <v>620762676</v>
      </c>
      <c r="I1230">
        <v>44559</v>
      </c>
      <c r="J1230">
        <v>2</v>
      </c>
      <c r="K1230">
        <v>4</v>
      </c>
    </row>
    <row r="1231" spans="8:11" x14ac:dyDescent="0.25">
      <c r="H1231">
        <v>620764210</v>
      </c>
      <c r="I1231">
        <v>39189</v>
      </c>
      <c r="J1231">
        <v>1</v>
      </c>
      <c r="K1231">
        <v>2</v>
      </c>
    </row>
    <row r="1232" spans="8:11" x14ac:dyDescent="0.25">
      <c r="H1232">
        <v>620764242</v>
      </c>
      <c r="I1232">
        <v>31786</v>
      </c>
      <c r="J1232">
        <v>1</v>
      </c>
      <c r="K1232">
        <v>2</v>
      </c>
    </row>
    <row r="1233" spans="8:11" x14ac:dyDescent="0.25">
      <c r="H1233">
        <v>620766390</v>
      </c>
      <c r="I1233">
        <v>39189</v>
      </c>
      <c r="J1233">
        <v>1</v>
      </c>
      <c r="K1233">
        <v>2</v>
      </c>
    </row>
    <row r="1234" spans="8:11" x14ac:dyDescent="0.25">
      <c r="H1234">
        <v>620766404</v>
      </c>
      <c r="I1234">
        <v>37246</v>
      </c>
      <c r="J1234">
        <v>3</v>
      </c>
      <c r="K1234">
        <v>3</v>
      </c>
    </row>
    <row r="1235" spans="8:11" x14ac:dyDescent="0.25">
      <c r="H1235">
        <v>620768699</v>
      </c>
      <c r="I1235">
        <v>35192</v>
      </c>
      <c r="J1235">
        <v>2</v>
      </c>
      <c r="K1235">
        <v>2</v>
      </c>
    </row>
    <row r="1236" spans="8:11" x14ac:dyDescent="0.25">
      <c r="H1236">
        <v>620768816</v>
      </c>
      <c r="I1236">
        <v>39669</v>
      </c>
      <c r="J1236">
        <v>3</v>
      </c>
      <c r="K1236">
        <v>3</v>
      </c>
    </row>
    <row r="1237" spans="8:11" x14ac:dyDescent="0.25">
      <c r="H1237">
        <v>620770819</v>
      </c>
      <c r="I1237">
        <v>28110</v>
      </c>
      <c r="J1237">
        <v>1</v>
      </c>
      <c r="K1237">
        <v>2</v>
      </c>
    </row>
    <row r="1238" spans="8:11" x14ac:dyDescent="0.25">
      <c r="H1238">
        <v>620778122</v>
      </c>
      <c r="I1238">
        <v>44559</v>
      </c>
      <c r="J1238">
        <v>5</v>
      </c>
      <c r="K1238">
        <v>5</v>
      </c>
    </row>
    <row r="1239" spans="8:11" x14ac:dyDescent="0.25">
      <c r="H1239">
        <v>620778475</v>
      </c>
      <c r="I1239">
        <v>31921</v>
      </c>
      <c r="J1239">
        <v>3</v>
      </c>
      <c r="K1239">
        <v>3</v>
      </c>
    </row>
    <row r="1240" spans="8:11" x14ac:dyDescent="0.25">
      <c r="H1240">
        <v>620779903</v>
      </c>
      <c r="I1240">
        <v>31786</v>
      </c>
      <c r="J1240">
        <v>2</v>
      </c>
      <c r="K1240">
        <v>4</v>
      </c>
    </row>
    <row r="1241" spans="8:11" x14ac:dyDescent="0.25">
      <c r="H1241">
        <v>620783666</v>
      </c>
      <c r="I1241">
        <v>37246</v>
      </c>
      <c r="J1241">
        <v>1</v>
      </c>
      <c r="K1241">
        <v>2</v>
      </c>
    </row>
    <row r="1242" spans="8:11" x14ac:dyDescent="0.25">
      <c r="H1242">
        <v>620788351</v>
      </c>
      <c r="I1242">
        <v>37246</v>
      </c>
      <c r="J1242">
        <v>2</v>
      </c>
      <c r="K1242">
        <v>2</v>
      </c>
    </row>
    <row r="1243" spans="8:11" x14ac:dyDescent="0.25">
      <c r="H1243">
        <v>620788535</v>
      </c>
      <c r="I1243">
        <v>35192</v>
      </c>
      <c r="J1243">
        <v>4</v>
      </c>
      <c r="K1243">
        <v>4</v>
      </c>
    </row>
    <row r="1244" spans="8:11" x14ac:dyDescent="0.25">
      <c r="H1244">
        <v>620811801</v>
      </c>
      <c r="I1244">
        <v>39100</v>
      </c>
      <c r="J1244">
        <v>3</v>
      </c>
      <c r="K1244">
        <v>3</v>
      </c>
    </row>
    <row r="1245" spans="8:11" x14ac:dyDescent="0.25">
      <c r="H1245">
        <v>620836432</v>
      </c>
      <c r="I1245">
        <v>44559</v>
      </c>
      <c r="J1245">
        <v>2</v>
      </c>
      <c r="K1245">
        <v>2</v>
      </c>
    </row>
    <row r="1246" spans="8:11" x14ac:dyDescent="0.25">
      <c r="H1246">
        <v>620837807</v>
      </c>
      <c r="I1246">
        <v>39100</v>
      </c>
      <c r="J1246">
        <v>1</v>
      </c>
      <c r="K1246">
        <v>2</v>
      </c>
    </row>
    <row r="1247" spans="8:11" x14ac:dyDescent="0.25">
      <c r="H1247">
        <v>620861081</v>
      </c>
      <c r="I1247">
        <v>37246</v>
      </c>
      <c r="J1247">
        <v>3</v>
      </c>
      <c r="K1247">
        <v>6</v>
      </c>
    </row>
    <row r="1248" spans="8:11" x14ac:dyDescent="0.25">
      <c r="H1248">
        <v>620865590</v>
      </c>
      <c r="I1248">
        <v>44425</v>
      </c>
      <c r="J1248">
        <v>1</v>
      </c>
      <c r="K1248">
        <v>2</v>
      </c>
    </row>
    <row r="1249" spans="8:11" x14ac:dyDescent="0.25">
      <c r="H1249">
        <v>620876699</v>
      </c>
      <c r="I1249">
        <v>31786</v>
      </c>
      <c r="J1249">
        <v>1</v>
      </c>
      <c r="K1249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I988"/>
  <sheetViews>
    <sheetView topLeftCell="N1" workbookViewId="0">
      <selection activeCell="W12" sqref="W12"/>
    </sheetView>
  </sheetViews>
  <sheetFormatPr baseColWidth="10" defaultColWidth="11.42578125" defaultRowHeight="15" x14ac:dyDescent="0.25"/>
  <cols>
    <col min="15" max="15" width="12.5703125" customWidth="1"/>
    <col min="16" max="16" width="8.28515625" customWidth="1"/>
    <col min="17" max="17" width="18.28515625" customWidth="1"/>
    <col min="19" max="19" width="12.5703125" customWidth="1"/>
    <col min="20" max="20" width="8" customWidth="1"/>
    <col min="30" max="30" width="11.140625" customWidth="1"/>
    <col min="31" max="31" width="10.140625" customWidth="1"/>
    <col min="32" max="32" width="12.85546875" customWidth="1"/>
    <col min="33" max="33" width="12.28515625" customWidth="1"/>
    <col min="34" max="34" width="22.42578125" customWidth="1"/>
    <col min="35" max="35" width="5.42578125" customWidth="1"/>
    <col min="36" max="36" width="12.5703125" bestFit="1" customWidth="1"/>
  </cols>
  <sheetData>
    <row r="1" spans="1:35" x14ac:dyDescent="0.25">
      <c r="A1" t="s">
        <v>45</v>
      </c>
      <c r="B1" t="s">
        <v>46</v>
      </c>
      <c r="C1" t="s">
        <v>10</v>
      </c>
      <c r="D1" t="s">
        <v>116</v>
      </c>
      <c r="E1" t="s">
        <v>117</v>
      </c>
      <c r="F1" t="s">
        <v>118</v>
      </c>
      <c r="G1" t="s">
        <v>119</v>
      </c>
      <c r="H1" t="s">
        <v>109</v>
      </c>
      <c r="J1" t="s">
        <v>45</v>
      </c>
      <c r="K1" t="s">
        <v>89</v>
      </c>
      <c r="L1" t="s">
        <v>111</v>
      </c>
      <c r="M1" t="s">
        <v>109</v>
      </c>
      <c r="O1" s="3" t="s">
        <v>109</v>
      </c>
      <c r="P1" t="s">
        <v>61</v>
      </c>
      <c r="Q1" t="s">
        <v>276</v>
      </c>
      <c r="S1" s="3" t="s">
        <v>109</v>
      </c>
      <c r="T1" t="s">
        <v>55</v>
      </c>
      <c r="V1" s="13">
        <f>SUMPRODUCT(V3:V17,W3:W17)/W1</f>
        <v>2.7274569402228979</v>
      </c>
      <c r="W1">
        <f>SUM(W3:W17)</f>
        <v>987</v>
      </c>
      <c r="X1">
        <f>SUM(X3:X17)</f>
        <v>3</v>
      </c>
      <c r="Y1" s="14">
        <f>X1/W1</f>
        <v>3.0395136778115501E-3</v>
      </c>
      <c r="Z1" s="18">
        <f>Y1/V1</f>
        <v>1.1144130757800891E-3</v>
      </c>
      <c r="AA1" s="42">
        <f>SUMPRODUCT(W3:W13,AA3:AA13)/W1</f>
        <v>3.8262064842958456</v>
      </c>
      <c r="AD1" s="3" t="s">
        <v>55</v>
      </c>
      <c r="AH1" s="3" t="s">
        <v>19</v>
      </c>
    </row>
    <row r="2" spans="1:35" x14ac:dyDescent="0.25">
      <c r="A2">
        <v>11267020</v>
      </c>
      <c r="B2">
        <v>35</v>
      </c>
      <c r="C2" t="s">
        <v>6</v>
      </c>
      <c r="D2">
        <v>7</v>
      </c>
      <c r="E2">
        <v>3</v>
      </c>
      <c r="F2">
        <v>1</v>
      </c>
      <c r="G2">
        <v>4</v>
      </c>
      <c r="J2">
        <v>10765450</v>
      </c>
      <c r="K2">
        <v>39669</v>
      </c>
      <c r="L2">
        <v>2</v>
      </c>
      <c r="M2">
        <v>4</v>
      </c>
      <c r="O2" s="4">
        <v>2</v>
      </c>
      <c r="P2" s="5">
        <v>642</v>
      </c>
      <c r="Q2" s="41">
        <v>38689.789719626169</v>
      </c>
      <c r="S2" s="4" t="s">
        <v>113</v>
      </c>
      <c r="T2" s="5">
        <v>1</v>
      </c>
      <c r="V2" s="8" t="s">
        <v>109</v>
      </c>
      <c r="W2" s="8" t="s">
        <v>61</v>
      </c>
      <c r="X2" s="8" t="s">
        <v>55</v>
      </c>
      <c r="Y2" s="8" t="s">
        <v>22</v>
      </c>
      <c r="Z2" s="8" t="s">
        <v>110</v>
      </c>
      <c r="AA2" s="8" t="s">
        <v>89</v>
      </c>
      <c r="AD2" s="3" t="s">
        <v>116</v>
      </c>
      <c r="AE2" s="3" t="s">
        <v>118</v>
      </c>
      <c r="AF2" s="3" t="s">
        <v>119</v>
      </c>
      <c r="AG2" s="3" t="s">
        <v>117</v>
      </c>
      <c r="AH2" t="s">
        <v>6</v>
      </c>
      <c r="AI2" t="s">
        <v>24</v>
      </c>
    </row>
    <row r="3" spans="1:35" x14ac:dyDescent="0.25">
      <c r="A3">
        <v>620449070</v>
      </c>
      <c r="B3">
        <v>43</v>
      </c>
      <c r="C3" t="s">
        <v>6</v>
      </c>
      <c r="D3">
        <v>4</v>
      </c>
      <c r="F3">
        <v>2</v>
      </c>
      <c r="H3">
        <v>2</v>
      </c>
      <c r="J3">
        <v>10765472</v>
      </c>
      <c r="K3">
        <v>39189</v>
      </c>
      <c r="L3">
        <v>1</v>
      </c>
      <c r="M3">
        <v>2</v>
      </c>
      <c r="O3" s="4">
        <v>3</v>
      </c>
      <c r="P3" s="5">
        <v>62</v>
      </c>
      <c r="Q3" s="41">
        <v>37506.290322580644</v>
      </c>
      <c r="S3" s="4">
        <v>2</v>
      </c>
      <c r="T3" s="5">
        <v>3</v>
      </c>
      <c r="V3">
        <v>2</v>
      </c>
      <c r="W3">
        <f>VLOOKUP(V3,$O$2:$P$15,2,FALSE)</f>
        <v>642</v>
      </c>
      <c r="X3">
        <f>VLOOKUP(V3,$S$2:$T$15,2,FALSE)</f>
        <v>3</v>
      </c>
      <c r="Y3" s="14">
        <f>X3/W3</f>
        <v>4.6728971962616819E-3</v>
      </c>
      <c r="Z3" s="14">
        <f>Y3/V3</f>
        <v>2.3364485981308409E-3</v>
      </c>
      <c r="AA3" s="18">
        <f>VLOOKUP(V3,$O$2:$Q$15,3,FALSE)/10000</f>
        <v>3.8689789719626169</v>
      </c>
      <c r="AD3" s="4">
        <v>4</v>
      </c>
      <c r="AE3" s="4">
        <v>2</v>
      </c>
      <c r="AF3" s="4" t="s">
        <v>113</v>
      </c>
      <c r="AG3" s="4" t="s">
        <v>113</v>
      </c>
      <c r="AH3" s="5">
        <v>1</v>
      </c>
      <c r="AI3" s="5">
        <v>1</v>
      </c>
    </row>
    <row r="4" spans="1:35" x14ac:dyDescent="0.25">
      <c r="A4">
        <v>11250033</v>
      </c>
      <c r="B4">
        <v>48</v>
      </c>
      <c r="C4" t="s">
        <v>6</v>
      </c>
      <c r="E4">
        <v>8</v>
      </c>
      <c r="G4">
        <v>3</v>
      </c>
      <c r="H4">
        <v>2</v>
      </c>
      <c r="J4">
        <v>10765935</v>
      </c>
      <c r="K4">
        <v>30301</v>
      </c>
      <c r="L4">
        <v>2</v>
      </c>
      <c r="M4">
        <v>4</v>
      </c>
      <c r="O4" s="4">
        <v>4</v>
      </c>
      <c r="P4" s="5">
        <v>240</v>
      </c>
      <c r="Q4" s="41">
        <v>36917.466666666667</v>
      </c>
      <c r="S4" s="4" t="s">
        <v>20</v>
      </c>
      <c r="T4" s="5">
        <v>4</v>
      </c>
      <c r="V4">
        <v>3</v>
      </c>
      <c r="W4">
        <f t="shared" ref="W4:W9" si="0">VLOOKUP(V4,$O$2:$P$15,2,FALSE)</f>
        <v>62</v>
      </c>
      <c r="X4">
        <v>0</v>
      </c>
      <c r="Y4" s="14">
        <f t="shared" ref="Y4:Y9" si="1">X4/W4</f>
        <v>0</v>
      </c>
      <c r="Z4" s="14">
        <f t="shared" ref="Z4:Z17" si="2">Y4/V4</f>
        <v>0</v>
      </c>
      <c r="AA4" s="18">
        <f t="shared" ref="AA4:AA9" si="3">VLOOKUP(V4,$O$2:$Q$15,3,FALSE)/10000</f>
        <v>3.7506290322580642</v>
      </c>
      <c r="AE4" s="4">
        <v>4</v>
      </c>
      <c r="AF4" s="4">
        <v>11</v>
      </c>
      <c r="AG4" s="4">
        <v>5</v>
      </c>
      <c r="AH4" s="5">
        <v>1</v>
      </c>
      <c r="AI4" s="5">
        <v>1</v>
      </c>
    </row>
    <row r="5" spans="1:35" x14ac:dyDescent="0.25">
      <c r="A5">
        <v>11299300</v>
      </c>
      <c r="B5">
        <v>107</v>
      </c>
      <c r="C5" t="s">
        <v>6</v>
      </c>
      <c r="D5">
        <v>4</v>
      </c>
      <c r="E5">
        <v>5</v>
      </c>
      <c r="F5">
        <v>4</v>
      </c>
      <c r="G5">
        <v>11</v>
      </c>
      <c r="H5">
        <v>2</v>
      </c>
      <c r="J5">
        <v>10910050</v>
      </c>
      <c r="K5">
        <v>35192</v>
      </c>
      <c r="L5">
        <v>1</v>
      </c>
      <c r="M5">
        <v>2</v>
      </c>
      <c r="O5" s="4">
        <v>5</v>
      </c>
      <c r="P5" s="5">
        <v>4</v>
      </c>
      <c r="Q5" s="41">
        <v>37246</v>
      </c>
      <c r="V5">
        <v>4</v>
      </c>
      <c r="W5">
        <f t="shared" si="0"/>
        <v>240</v>
      </c>
      <c r="X5">
        <v>0</v>
      </c>
      <c r="Y5" s="14">
        <f t="shared" si="1"/>
        <v>0</v>
      </c>
      <c r="Z5" s="14">
        <f t="shared" si="2"/>
        <v>0</v>
      </c>
      <c r="AA5" s="18">
        <f t="shared" si="3"/>
        <v>3.6917466666666665</v>
      </c>
      <c r="AD5" s="4" t="s">
        <v>24</v>
      </c>
      <c r="AH5" s="5">
        <v>2</v>
      </c>
      <c r="AI5" s="5">
        <v>2</v>
      </c>
    </row>
    <row r="6" spans="1:35" x14ac:dyDescent="0.25">
      <c r="J6">
        <v>10910071</v>
      </c>
      <c r="K6">
        <v>30301</v>
      </c>
      <c r="L6">
        <v>1</v>
      </c>
      <c r="M6">
        <v>2</v>
      </c>
      <c r="O6" s="4">
        <v>6</v>
      </c>
      <c r="P6" s="5">
        <v>35</v>
      </c>
      <c r="Q6" s="41">
        <v>40792.257142857146</v>
      </c>
      <c r="V6">
        <v>5</v>
      </c>
      <c r="W6">
        <f t="shared" si="0"/>
        <v>4</v>
      </c>
      <c r="X6">
        <v>0</v>
      </c>
      <c r="Y6" s="14">
        <f t="shared" si="1"/>
        <v>0</v>
      </c>
      <c r="Z6" s="14">
        <f t="shared" si="2"/>
        <v>0</v>
      </c>
      <c r="AA6" s="18">
        <f t="shared" si="3"/>
        <v>3.7246000000000001</v>
      </c>
    </row>
    <row r="7" spans="1:35" x14ac:dyDescent="0.25">
      <c r="J7">
        <v>10910084</v>
      </c>
      <c r="K7">
        <v>35192</v>
      </c>
      <c r="L7">
        <v>1</v>
      </c>
      <c r="M7">
        <v>2</v>
      </c>
      <c r="O7" s="4">
        <v>8</v>
      </c>
      <c r="P7" s="5">
        <v>4</v>
      </c>
      <c r="Q7" s="41">
        <v>40879.5</v>
      </c>
      <c r="V7">
        <v>6</v>
      </c>
      <c r="W7">
        <f t="shared" si="0"/>
        <v>35</v>
      </c>
      <c r="X7">
        <v>0</v>
      </c>
      <c r="Y7" s="14">
        <f t="shared" si="1"/>
        <v>0</v>
      </c>
      <c r="Z7" s="14">
        <f t="shared" si="2"/>
        <v>0</v>
      </c>
      <c r="AA7" s="18">
        <f t="shared" si="3"/>
        <v>4.0792257142857142</v>
      </c>
    </row>
    <row r="8" spans="1:35" x14ac:dyDescent="0.25">
      <c r="J8">
        <v>10910085</v>
      </c>
      <c r="K8">
        <v>29867</v>
      </c>
      <c r="L8">
        <v>1</v>
      </c>
      <c r="M8">
        <v>2</v>
      </c>
      <c r="O8" s="4" t="s">
        <v>113</v>
      </c>
      <c r="P8" s="5"/>
      <c r="Q8" s="41"/>
      <c r="V8">
        <v>7</v>
      </c>
      <c r="W8">
        <v>0</v>
      </c>
      <c r="X8">
        <v>0</v>
      </c>
      <c r="Y8" s="14">
        <v>0</v>
      </c>
      <c r="Z8" s="14">
        <f t="shared" si="2"/>
        <v>0</v>
      </c>
      <c r="AA8" s="18">
        <v>0</v>
      </c>
    </row>
    <row r="9" spans="1:35" x14ac:dyDescent="0.25">
      <c r="J9">
        <v>10910108</v>
      </c>
      <c r="K9">
        <v>37246</v>
      </c>
      <c r="L9">
        <v>1</v>
      </c>
      <c r="M9">
        <v>2</v>
      </c>
      <c r="O9" s="4" t="s">
        <v>20</v>
      </c>
      <c r="P9" s="5">
        <v>987</v>
      </c>
      <c r="Q9" s="41">
        <v>38262.064842958462</v>
      </c>
      <c r="V9">
        <v>8</v>
      </c>
      <c r="W9">
        <f t="shared" si="0"/>
        <v>4</v>
      </c>
      <c r="X9">
        <v>0</v>
      </c>
      <c r="Y9" s="14">
        <f t="shared" si="1"/>
        <v>0</v>
      </c>
      <c r="Z9" s="14">
        <f t="shared" si="2"/>
        <v>0</v>
      </c>
      <c r="AA9" s="18">
        <f t="shared" si="3"/>
        <v>4.0879500000000002</v>
      </c>
    </row>
    <row r="10" spans="1:35" x14ac:dyDescent="0.25">
      <c r="J10">
        <v>10910109</v>
      </c>
      <c r="K10">
        <v>39669</v>
      </c>
      <c r="L10">
        <v>1</v>
      </c>
      <c r="M10">
        <v>2</v>
      </c>
      <c r="V10">
        <v>9</v>
      </c>
      <c r="W10">
        <v>0</v>
      </c>
      <c r="X10">
        <v>0</v>
      </c>
      <c r="Y10" s="14">
        <v>0</v>
      </c>
      <c r="Z10" s="14">
        <f t="shared" si="2"/>
        <v>0</v>
      </c>
      <c r="AA10" s="18">
        <v>0</v>
      </c>
    </row>
    <row r="11" spans="1:35" x14ac:dyDescent="0.25">
      <c r="J11">
        <v>10980307</v>
      </c>
      <c r="K11">
        <v>39669</v>
      </c>
      <c r="L11">
        <v>1</v>
      </c>
      <c r="M11">
        <v>2</v>
      </c>
      <c r="V11">
        <v>10</v>
      </c>
      <c r="W11">
        <v>0</v>
      </c>
      <c r="X11">
        <v>0</v>
      </c>
      <c r="Y11" s="14">
        <v>0</v>
      </c>
      <c r="Z11" s="14">
        <f t="shared" si="2"/>
        <v>0</v>
      </c>
      <c r="AA11" s="18">
        <v>0</v>
      </c>
    </row>
    <row r="12" spans="1:35" x14ac:dyDescent="0.25">
      <c r="J12">
        <v>10980582</v>
      </c>
      <c r="K12">
        <v>30301</v>
      </c>
      <c r="L12">
        <v>1</v>
      </c>
      <c r="M12">
        <v>2</v>
      </c>
      <c r="V12">
        <v>11</v>
      </c>
      <c r="W12">
        <v>0</v>
      </c>
      <c r="X12">
        <v>0</v>
      </c>
      <c r="Y12" s="14">
        <v>0</v>
      </c>
      <c r="Z12" s="14">
        <f t="shared" si="2"/>
        <v>0</v>
      </c>
      <c r="AA12" s="18">
        <v>0</v>
      </c>
    </row>
    <row r="13" spans="1:35" x14ac:dyDescent="0.25">
      <c r="J13">
        <v>10980723</v>
      </c>
      <c r="K13">
        <v>35192</v>
      </c>
      <c r="L13">
        <v>2</v>
      </c>
      <c r="M13">
        <v>4</v>
      </c>
      <c r="V13">
        <v>12</v>
      </c>
      <c r="W13">
        <v>0</v>
      </c>
      <c r="X13">
        <v>0</v>
      </c>
      <c r="Y13" s="14">
        <v>0</v>
      </c>
      <c r="Z13" s="14">
        <f t="shared" si="2"/>
        <v>0</v>
      </c>
      <c r="AA13" s="18">
        <v>0</v>
      </c>
    </row>
    <row r="14" spans="1:35" x14ac:dyDescent="0.25">
      <c r="J14">
        <v>10980965</v>
      </c>
      <c r="K14">
        <v>37246</v>
      </c>
      <c r="L14">
        <v>2</v>
      </c>
      <c r="M14">
        <v>4</v>
      </c>
      <c r="V14">
        <v>13</v>
      </c>
      <c r="W14">
        <v>0</v>
      </c>
      <c r="X14">
        <v>0</v>
      </c>
      <c r="Y14" s="14">
        <v>0</v>
      </c>
      <c r="Z14" s="14">
        <f t="shared" si="2"/>
        <v>0</v>
      </c>
      <c r="AA14" s="18">
        <v>0</v>
      </c>
    </row>
    <row r="15" spans="1:35" x14ac:dyDescent="0.25">
      <c r="J15">
        <v>10981041</v>
      </c>
      <c r="K15">
        <v>39234</v>
      </c>
      <c r="L15">
        <v>1</v>
      </c>
      <c r="M15">
        <v>2</v>
      </c>
      <c r="V15">
        <v>14</v>
      </c>
      <c r="W15">
        <v>0</v>
      </c>
      <c r="X15">
        <v>0</v>
      </c>
      <c r="Y15" s="14">
        <v>0</v>
      </c>
      <c r="Z15" s="14">
        <f t="shared" si="2"/>
        <v>0</v>
      </c>
      <c r="AA15" s="18">
        <v>0</v>
      </c>
    </row>
    <row r="16" spans="1:35" x14ac:dyDescent="0.25">
      <c r="J16">
        <v>10989482</v>
      </c>
      <c r="K16">
        <v>37135</v>
      </c>
      <c r="L16">
        <v>2</v>
      </c>
      <c r="M16">
        <v>4</v>
      </c>
      <c r="V16">
        <v>15</v>
      </c>
      <c r="W16">
        <v>0</v>
      </c>
      <c r="X16">
        <v>0</v>
      </c>
      <c r="Y16" s="14">
        <v>0</v>
      </c>
      <c r="Z16" s="14">
        <f t="shared" si="2"/>
        <v>0</v>
      </c>
      <c r="AA16" s="18">
        <v>0</v>
      </c>
    </row>
    <row r="17" spans="10:27" x14ac:dyDescent="0.25">
      <c r="J17">
        <v>11016099</v>
      </c>
      <c r="K17">
        <v>39189</v>
      </c>
      <c r="L17">
        <v>1</v>
      </c>
      <c r="M17">
        <v>2</v>
      </c>
      <c r="V17">
        <v>16</v>
      </c>
      <c r="W17">
        <v>0</v>
      </c>
      <c r="X17">
        <v>0</v>
      </c>
      <c r="Y17" s="14">
        <v>0</v>
      </c>
      <c r="Z17" s="14">
        <f t="shared" si="2"/>
        <v>0</v>
      </c>
      <c r="AA17" s="18">
        <v>0</v>
      </c>
    </row>
    <row r="18" spans="10:27" x14ac:dyDescent="0.25">
      <c r="J18">
        <v>11101596</v>
      </c>
      <c r="K18">
        <v>42505</v>
      </c>
      <c r="L18">
        <v>2</v>
      </c>
      <c r="M18">
        <v>4</v>
      </c>
    </row>
    <row r="19" spans="10:27" x14ac:dyDescent="0.25">
      <c r="J19">
        <v>11102675</v>
      </c>
      <c r="K19">
        <v>39669</v>
      </c>
      <c r="L19">
        <v>2</v>
      </c>
      <c r="M19">
        <v>4</v>
      </c>
      <c r="AA19">
        <f>Z1*AA1/4.4576</f>
        <v>9.5656284474467297E-4</v>
      </c>
    </row>
    <row r="20" spans="10:27" x14ac:dyDescent="0.25">
      <c r="J20">
        <v>11102806</v>
      </c>
      <c r="K20">
        <v>39234</v>
      </c>
      <c r="L20">
        <v>1</v>
      </c>
      <c r="M20">
        <v>2</v>
      </c>
      <c r="AA20">
        <f>AA19*16</f>
        <v>1.5305005515914768E-2</v>
      </c>
    </row>
    <row r="21" spans="10:27" x14ac:dyDescent="0.25">
      <c r="J21">
        <v>11102966</v>
      </c>
      <c r="K21">
        <v>29867</v>
      </c>
      <c r="L21">
        <v>2</v>
      </c>
      <c r="M21">
        <v>4</v>
      </c>
    </row>
    <row r="22" spans="10:27" x14ac:dyDescent="0.25">
      <c r="J22">
        <v>11103691</v>
      </c>
      <c r="K22">
        <v>44559</v>
      </c>
      <c r="L22">
        <v>1</v>
      </c>
      <c r="M22">
        <v>2</v>
      </c>
    </row>
    <row r="23" spans="10:27" x14ac:dyDescent="0.25">
      <c r="J23">
        <v>11104522</v>
      </c>
      <c r="K23">
        <v>39189</v>
      </c>
      <c r="L23">
        <v>1</v>
      </c>
      <c r="M23">
        <v>2</v>
      </c>
      <c r="AA23">
        <f>Z1*16</f>
        <v>1.7830609212481426E-2</v>
      </c>
    </row>
    <row r="24" spans="10:27" x14ac:dyDescent="0.25">
      <c r="J24">
        <v>11104647</v>
      </c>
      <c r="K24">
        <v>29867</v>
      </c>
      <c r="L24">
        <v>1</v>
      </c>
      <c r="M24">
        <v>2</v>
      </c>
    </row>
    <row r="25" spans="10:27" x14ac:dyDescent="0.25">
      <c r="J25">
        <v>11105395</v>
      </c>
      <c r="K25">
        <v>37180</v>
      </c>
      <c r="L25">
        <v>1</v>
      </c>
      <c r="M25">
        <v>2</v>
      </c>
    </row>
    <row r="26" spans="10:27" x14ac:dyDescent="0.25">
      <c r="J26">
        <v>11105468</v>
      </c>
      <c r="K26">
        <v>37200</v>
      </c>
      <c r="L26">
        <v>2</v>
      </c>
      <c r="M26">
        <v>4</v>
      </c>
    </row>
    <row r="27" spans="10:27" x14ac:dyDescent="0.25">
      <c r="J27">
        <v>11105903</v>
      </c>
      <c r="K27">
        <v>44559</v>
      </c>
      <c r="L27">
        <v>2</v>
      </c>
      <c r="M27">
        <v>4</v>
      </c>
    </row>
    <row r="28" spans="10:27" x14ac:dyDescent="0.25">
      <c r="J28">
        <v>11106043</v>
      </c>
      <c r="K28">
        <v>42505</v>
      </c>
      <c r="L28">
        <v>1</v>
      </c>
      <c r="M28">
        <v>2</v>
      </c>
    </row>
    <row r="29" spans="10:27" x14ac:dyDescent="0.25">
      <c r="J29">
        <v>11106108</v>
      </c>
      <c r="K29">
        <v>39669</v>
      </c>
      <c r="L29">
        <v>1</v>
      </c>
      <c r="M29">
        <v>2</v>
      </c>
    </row>
    <row r="30" spans="10:27" x14ac:dyDescent="0.25">
      <c r="J30">
        <v>11106345</v>
      </c>
      <c r="K30">
        <v>44559</v>
      </c>
      <c r="L30">
        <v>3</v>
      </c>
      <c r="M30">
        <v>6</v>
      </c>
    </row>
    <row r="31" spans="10:27" x14ac:dyDescent="0.25">
      <c r="J31">
        <v>11106408</v>
      </c>
      <c r="K31">
        <v>32355</v>
      </c>
      <c r="L31">
        <v>1</v>
      </c>
      <c r="M31">
        <v>2</v>
      </c>
    </row>
    <row r="32" spans="10:27" x14ac:dyDescent="0.25">
      <c r="J32">
        <v>11108124</v>
      </c>
      <c r="K32">
        <v>44513</v>
      </c>
      <c r="L32">
        <v>2</v>
      </c>
      <c r="M32">
        <v>4</v>
      </c>
    </row>
    <row r="33" spans="10:13" x14ac:dyDescent="0.25">
      <c r="J33">
        <v>11108133</v>
      </c>
      <c r="K33">
        <v>37180</v>
      </c>
      <c r="L33">
        <v>1</v>
      </c>
      <c r="M33">
        <v>2</v>
      </c>
    </row>
    <row r="34" spans="10:13" x14ac:dyDescent="0.25">
      <c r="J34">
        <v>11108361</v>
      </c>
      <c r="K34">
        <v>39189</v>
      </c>
      <c r="L34">
        <v>1</v>
      </c>
      <c r="M34">
        <v>2</v>
      </c>
    </row>
    <row r="35" spans="10:13" x14ac:dyDescent="0.25">
      <c r="J35">
        <v>11108382</v>
      </c>
      <c r="K35">
        <v>37615</v>
      </c>
      <c r="L35">
        <v>2</v>
      </c>
      <c r="M35">
        <v>4</v>
      </c>
    </row>
    <row r="36" spans="10:13" x14ac:dyDescent="0.25">
      <c r="J36">
        <v>11108723</v>
      </c>
      <c r="K36">
        <v>39234</v>
      </c>
      <c r="L36">
        <v>1</v>
      </c>
      <c r="M36">
        <v>2</v>
      </c>
    </row>
    <row r="37" spans="10:13" x14ac:dyDescent="0.25">
      <c r="J37">
        <v>11108828</v>
      </c>
      <c r="K37">
        <v>31921</v>
      </c>
      <c r="L37">
        <v>1</v>
      </c>
      <c r="M37">
        <v>2</v>
      </c>
    </row>
    <row r="38" spans="10:13" x14ac:dyDescent="0.25">
      <c r="J38">
        <v>11109089</v>
      </c>
      <c r="K38">
        <v>30301</v>
      </c>
      <c r="L38">
        <v>2</v>
      </c>
      <c r="M38">
        <v>4</v>
      </c>
    </row>
    <row r="39" spans="10:13" x14ac:dyDescent="0.25">
      <c r="J39">
        <v>11109173</v>
      </c>
      <c r="K39">
        <v>39234</v>
      </c>
      <c r="L39">
        <v>1</v>
      </c>
      <c r="M39">
        <v>2</v>
      </c>
    </row>
    <row r="40" spans="10:13" x14ac:dyDescent="0.25">
      <c r="J40">
        <v>11133090</v>
      </c>
      <c r="K40">
        <v>32355</v>
      </c>
      <c r="L40">
        <v>1</v>
      </c>
      <c r="M40">
        <v>2</v>
      </c>
    </row>
    <row r="41" spans="10:13" x14ac:dyDescent="0.25">
      <c r="J41">
        <v>11140301</v>
      </c>
      <c r="K41">
        <v>37135</v>
      </c>
      <c r="L41">
        <v>1</v>
      </c>
      <c r="M41">
        <v>2</v>
      </c>
    </row>
    <row r="42" spans="10:13" x14ac:dyDescent="0.25">
      <c r="J42">
        <v>11155852</v>
      </c>
      <c r="K42">
        <v>30301</v>
      </c>
      <c r="L42">
        <v>1</v>
      </c>
      <c r="M42">
        <v>2</v>
      </c>
    </row>
    <row r="43" spans="10:13" x14ac:dyDescent="0.25">
      <c r="J43">
        <v>11156429</v>
      </c>
      <c r="K43">
        <v>31921</v>
      </c>
      <c r="L43">
        <v>1</v>
      </c>
      <c r="M43">
        <v>2</v>
      </c>
    </row>
    <row r="44" spans="10:13" x14ac:dyDescent="0.25">
      <c r="J44">
        <v>11156446</v>
      </c>
      <c r="K44">
        <v>44559</v>
      </c>
      <c r="L44">
        <v>2</v>
      </c>
      <c r="M44">
        <v>4</v>
      </c>
    </row>
    <row r="45" spans="10:13" x14ac:dyDescent="0.25">
      <c r="J45">
        <v>11156448</v>
      </c>
      <c r="K45">
        <v>39234</v>
      </c>
      <c r="L45">
        <v>2</v>
      </c>
      <c r="M45">
        <v>2</v>
      </c>
    </row>
    <row r="46" spans="10:13" x14ac:dyDescent="0.25">
      <c r="J46">
        <v>11163538</v>
      </c>
      <c r="K46">
        <v>37615</v>
      </c>
      <c r="L46">
        <v>1</v>
      </c>
      <c r="M46">
        <v>2</v>
      </c>
    </row>
    <row r="47" spans="10:13" x14ac:dyDescent="0.25">
      <c r="J47">
        <v>11163669</v>
      </c>
      <c r="K47">
        <v>37615</v>
      </c>
      <c r="L47">
        <v>1</v>
      </c>
      <c r="M47">
        <v>2</v>
      </c>
    </row>
    <row r="48" spans="10:13" x14ac:dyDescent="0.25">
      <c r="J48">
        <v>11180598</v>
      </c>
      <c r="K48">
        <v>42505</v>
      </c>
      <c r="L48">
        <v>1</v>
      </c>
      <c r="M48">
        <v>2</v>
      </c>
    </row>
    <row r="49" spans="10:13" x14ac:dyDescent="0.25">
      <c r="J49">
        <v>11180665</v>
      </c>
      <c r="K49">
        <v>44559</v>
      </c>
      <c r="L49">
        <v>3</v>
      </c>
      <c r="M49">
        <v>6</v>
      </c>
    </row>
    <row r="50" spans="10:13" x14ac:dyDescent="0.25">
      <c r="J50">
        <v>11180791</v>
      </c>
      <c r="K50">
        <v>39669</v>
      </c>
      <c r="L50">
        <v>1</v>
      </c>
      <c r="M50">
        <v>2</v>
      </c>
    </row>
    <row r="51" spans="10:13" x14ac:dyDescent="0.25">
      <c r="J51">
        <v>11183291</v>
      </c>
      <c r="K51">
        <v>37615</v>
      </c>
      <c r="L51">
        <v>1</v>
      </c>
      <c r="M51">
        <v>2</v>
      </c>
    </row>
    <row r="52" spans="10:13" x14ac:dyDescent="0.25">
      <c r="J52">
        <v>11187522</v>
      </c>
      <c r="K52">
        <v>19028</v>
      </c>
      <c r="L52">
        <v>2</v>
      </c>
      <c r="M52">
        <v>2</v>
      </c>
    </row>
    <row r="53" spans="10:13" x14ac:dyDescent="0.25">
      <c r="J53">
        <v>11187527</v>
      </c>
      <c r="K53">
        <v>44559</v>
      </c>
      <c r="L53">
        <v>1</v>
      </c>
      <c r="M53">
        <v>2</v>
      </c>
    </row>
    <row r="54" spans="10:13" x14ac:dyDescent="0.25">
      <c r="J54">
        <v>11187562</v>
      </c>
      <c r="K54">
        <v>37246</v>
      </c>
      <c r="L54">
        <v>4</v>
      </c>
      <c r="M54">
        <v>8</v>
      </c>
    </row>
    <row r="55" spans="10:13" x14ac:dyDescent="0.25">
      <c r="J55">
        <v>11187565</v>
      </c>
      <c r="K55">
        <v>44559</v>
      </c>
      <c r="L55">
        <v>1</v>
      </c>
      <c r="M55">
        <v>2</v>
      </c>
    </row>
    <row r="56" spans="10:13" x14ac:dyDescent="0.25">
      <c r="J56">
        <v>11188013</v>
      </c>
      <c r="K56">
        <v>37615</v>
      </c>
      <c r="L56">
        <v>2</v>
      </c>
      <c r="M56">
        <v>4</v>
      </c>
    </row>
    <row r="57" spans="10:13" x14ac:dyDescent="0.25">
      <c r="J57">
        <v>11188579</v>
      </c>
      <c r="K57">
        <v>31921</v>
      </c>
      <c r="L57">
        <v>1</v>
      </c>
      <c r="M57">
        <v>2</v>
      </c>
    </row>
    <row r="58" spans="10:13" x14ac:dyDescent="0.25">
      <c r="J58">
        <v>11188600</v>
      </c>
      <c r="K58">
        <v>31666</v>
      </c>
      <c r="L58">
        <v>3</v>
      </c>
      <c r="M58">
        <v>3</v>
      </c>
    </row>
    <row r="59" spans="10:13" x14ac:dyDescent="0.25">
      <c r="J59">
        <v>11189491</v>
      </c>
      <c r="K59">
        <v>44559</v>
      </c>
      <c r="L59">
        <v>2</v>
      </c>
      <c r="M59">
        <v>4</v>
      </c>
    </row>
    <row r="60" spans="10:13" x14ac:dyDescent="0.25">
      <c r="J60">
        <v>11189693</v>
      </c>
      <c r="K60">
        <v>29867</v>
      </c>
      <c r="L60">
        <v>1</v>
      </c>
      <c r="M60">
        <v>2</v>
      </c>
    </row>
    <row r="61" spans="10:13" x14ac:dyDescent="0.25">
      <c r="J61">
        <v>11190086</v>
      </c>
      <c r="K61">
        <v>44559</v>
      </c>
      <c r="L61">
        <v>2</v>
      </c>
      <c r="M61">
        <v>4</v>
      </c>
    </row>
    <row r="62" spans="10:13" x14ac:dyDescent="0.25">
      <c r="J62">
        <v>11190163</v>
      </c>
      <c r="K62">
        <v>29821</v>
      </c>
      <c r="L62">
        <v>1</v>
      </c>
      <c r="M62">
        <v>2</v>
      </c>
    </row>
    <row r="63" spans="10:13" x14ac:dyDescent="0.25">
      <c r="J63">
        <v>11191680</v>
      </c>
      <c r="K63">
        <v>39669</v>
      </c>
      <c r="L63">
        <v>1</v>
      </c>
      <c r="M63">
        <v>2</v>
      </c>
    </row>
    <row r="64" spans="10:13" x14ac:dyDescent="0.25">
      <c r="J64">
        <v>11192172</v>
      </c>
      <c r="K64">
        <v>37246</v>
      </c>
      <c r="L64">
        <v>1</v>
      </c>
      <c r="M64">
        <v>2</v>
      </c>
    </row>
    <row r="65" spans="10:13" x14ac:dyDescent="0.25">
      <c r="J65">
        <v>11192173</v>
      </c>
      <c r="K65">
        <v>42505</v>
      </c>
      <c r="L65">
        <v>1</v>
      </c>
      <c r="M65">
        <v>2</v>
      </c>
    </row>
    <row r="66" spans="10:13" x14ac:dyDescent="0.25">
      <c r="J66">
        <v>11192246</v>
      </c>
      <c r="K66">
        <v>31921</v>
      </c>
      <c r="L66">
        <v>1</v>
      </c>
      <c r="M66">
        <v>2</v>
      </c>
    </row>
    <row r="67" spans="10:13" x14ac:dyDescent="0.25">
      <c r="J67">
        <v>11192428</v>
      </c>
      <c r="K67">
        <v>29867</v>
      </c>
      <c r="L67">
        <v>1</v>
      </c>
      <c r="M67">
        <v>2</v>
      </c>
    </row>
    <row r="68" spans="10:13" x14ac:dyDescent="0.25">
      <c r="J68">
        <v>11194020</v>
      </c>
      <c r="K68">
        <v>39234</v>
      </c>
      <c r="L68">
        <v>1</v>
      </c>
      <c r="M68">
        <v>2</v>
      </c>
    </row>
    <row r="69" spans="10:13" x14ac:dyDescent="0.25">
      <c r="J69">
        <v>11194862</v>
      </c>
      <c r="K69">
        <v>39669</v>
      </c>
      <c r="L69">
        <v>1</v>
      </c>
      <c r="M69">
        <v>2</v>
      </c>
    </row>
    <row r="70" spans="10:13" x14ac:dyDescent="0.25">
      <c r="J70">
        <v>11195011</v>
      </c>
      <c r="K70">
        <v>20107</v>
      </c>
      <c r="L70">
        <v>1</v>
      </c>
      <c r="M70">
        <v>2</v>
      </c>
    </row>
    <row r="71" spans="10:13" x14ac:dyDescent="0.25">
      <c r="J71">
        <v>11195208</v>
      </c>
      <c r="K71">
        <v>42505</v>
      </c>
      <c r="L71">
        <v>2</v>
      </c>
      <c r="M71">
        <v>4</v>
      </c>
    </row>
    <row r="72" spans="10:13" x14ac:dyDescent="0.25">
      <c r="J72">
        <v>11195225</v>
      </c>
      <c r="K72">
        <v>37615</v>
      </c>
      <c r="L72">
        <v>1</v>
      </c>
      <c r="M72">
        <v>2</v>
      </c>
    </row>
    <row r="73" spans="10:13" x14ac:dyDescent="0.25">
      <c r="J73">
        <v>11196001</v>
      </c>
      <c r="K73">
        <v>37180</v>
      </c>
      <c r="L73">
        <v>1</v>
      </c>
      <c r="M73">
        <v>2</v>
      </c>
    </row>
    <row r="74" spans="10:13" x14ac:dyDescent="0.25">
      <c r="J74">
        <v>11196149</v>
      </c>
      <c r="K74">
        <v>39669</v>
      </c>
      <c r="L74">
        <v>1</v>
      </c>
      <c r="M74">
        <v>2</v>
      </c>
    </row>
    <row r="75" spans="10:13" x14ac:dyDescent="0.25">
      <c r="J75">
        <v>11196860</v>
      </c>
      <c r="K75">
        <v>39189</v>
      </c>
      <c r="L75">
        <v>1</v>
      </c>
      <c r="M75">
        <v>2</v>
      </c>
    </row>
    <row r="76" spans="10:13" x14ac:dyDescent="0.25">
      <c r="J76">
        <v>11197468</v>
      </c>
      <c r="K76">
        <v>44559</v>
      </c>
      <c r="L76">
        <v>3</v>
      </c>
      <c r="M76">
        <v>6</v>
      </c>
    </row>
    <row r="77" spans="10:13" x14ac:dyDescent="0.25">
      <c r="J77">
        <v>11198107</v>
      </c>
      <c r="K77">
        <v>35192</v>
      </c>
      <c r="L77">
        <v>1</v>
      </c>
      <c r="M77">
        <v>2</v>
      </c>
    </row>
    <row r="78" spans="10:13" x14ac:dyDescent="0.25">
      <c r="J78">
        <v>11199007</v>
      </c>
      <c r="K78">
        <v>39234</v>
      </c>
      <c r="L78">
        <v>1</v>
      </c>
      <c r="M78">
        <v>2</v>
      </c>
    </row>
    <row r="79" spans="10:13" x14ac:dyDescent="0.25">
      <c r="J79">
        <v>11199232</v>
      </c>
      <c r="K79">
        <v>37135</v>
      </c>
      <c r="L79">
        <v>1</v>
      </c>
      <c r="M79">
        <v>2</v>
      </c>
    </row>
    <row r="80" spans="10:13" x14ac:dyDescent="0.25">
      <c r="J80">
        <v>11199319</v>
      </c>
      <c r="K80">
        <v>35192</v>
      </c>
      <c r="L80">
        <v>2</v>
      </c>
      <c r="M80">
        <v>4</v>
      </c>
    </row>
    <row r="81" spans="10:13" x14ac:dyDescent="0.25">
      <c r="J81">
        <v>11199347</v>
      </c>
      <c r="K81">
        <v>37246</v>
      </c>
      <c r="L81">
        <v>1</v>
      </c>
      <c r="M81">
        <v>2</v>
      </c>
    </row>
    <row r="82" spans="10:13" x14ac:dyDescent="0.25">
      <c r="J82">
        <v>11199351</v>
      </c>
      <c r="K82">
        <v>19463</v>
      </c>
      <c r="L82">
        <v>1</v>
      </c>
      <c r="M82">
        <v>2</v>
      </c>
    </row>
    <row r="83" spans="10:13" x14ac:dyDescent="0.25">
      <c r="J83">
        <v>11199636</v>
      </c>
      <c r="K83">
        <v>30301</v>
      </c>
      <c r="L83">
        <v>1</v>
      </c>
      <c r="M83">
        <v>2</v>
      </c>
    </row>
    <row r="84" spans="10:13" x14ac:dyDescent="0.25">
      <c r="J84">
        <v>11199822</v>
      </c>
      <c r="K84">
        <v>28110</v>
      </c>
      <c r="L84">
        <v>2</v>
      </c>
      <c r="M84">
        <v>4</v>
      </c>
    </row>
    <row r="85" spans="10:13" x14ac:dyDescent="0.25">
      <c r="J85">
        <v>11200867</v>
      </c>
      <c r="K85">
        <v>37180</v>
      </c>
      <c r="L85">
        <v>2</v>
      </c>
      <c r="M85">
        <v>4</v>
      </c>
    </row>
    <row r="86" spans="10:13" x14ac:dyDescent="0.25">
      <c r="J86">
        <v>11200898</v>
      </c>
      <c r="K86">
        <v>39234</v>
      </c>
      <c r="L86">
        <v>1</v>
      </c>
      <c r="M86">
        <v>2</v>
      </c>
    </row>
    <row r="87" spans="10:13" x14ac:dyDescent="0.25">
      <c r="J87">
        <v>11201473</v>
      </c>
      <c r="K87">
        <v>37180</v>
      </c>
      <c r="L87">
        <v>1</v>
      </c>
      <c r="M87">
        <v>2</v>
      </c>
    </row>
    <row r="88" spans="10:13" x14ac:dyDescent="0.25">
      <c r="J88">
        <v>11202072</v>
      </c>
      <c r="K88">
        <v>37246</v>
      </c>
      <c r="L88">
        <v>1</v>
      </c>
      <c r="M88">
        <v>2</v>
      </c>
    </row>
    <row r="89" spans="10:13" x14ac:dyDescent="0.25">
      <c r="J89">
        <v>11202290</v>
      </c>
      <c r="K89">
        <v>31921</v>
      </c>
      <c r="L89">
        <v>1</v>
      </c>
      <c r="M89">
        <v>2</v>
      </c>
    </row>
    <row r="90" spans="10:13" x14ac:dyDescent="0.25">
      <c r="J90">
        <v>11202753</v>
      </c>
      <c r="K90">
        <v>44559</v>
      </c>
      <c r="L90">
        <v>1</v>
      </c>
      <c r="M90">
        <v>2</v>
      </c>
    </row>
    <row r="91" spans="10:13" x14ac:dyDescent="0.25">
      <c r="J91">
        <v>11203521</v>
      </c>
      <c r="K91">
        <v>39189</v>
      </c>
      <c r="L91">
        <v>2</v>
      </c>
      <c r="M91">
        <v>2</v>
      </c>
    </row>
    <row r="92" spans="10:13" x14ac:dyDescent="0.25">
      <c r="J92">
        <v>11203593</v>
      </c>
      <c r="K92">
        <v>44559</v>
      </c>
      <c r="L92">
        <v>2</v>
      </c>
      <c r="M92">
        <v>2</v>
      </c>
    </row>
    <row r="93" spans="10:13" x14ac:dyDescent="0.25">
      <c r="J93">
        <v>11203595</v>
      </c>
      <c r="K93">
        <v>39234</v>
      </c>
      <c r="L93">
        <v>1</v>
      </c>
      <c r="M93">
        <v>2</v>
      </c>
    </row>
    <row r="94" spans="10:13" x14ac:dyDescent="0.25">
      <c r="J94">
        <v>11204021</v>
      </c>
      <c r="K94">
        <v>39669</v>
      </c>
      <c r="L94">
        <v>1</v>
      </c>
      <c r="M94">
        <v>2</v>
      </c>
    </row>
    <row r="95" spans="10:13" x14ac:dyDescent="0.25">
      <c r="J95">
        <v>11204038</v>
      </c>
      <c r="K95">
        <v>44559</v>
      </c>
      <c r="L95">
        <v>1</v>
      </c>
      <c r="M95">
        <v>2</v>
      </c>
    </row>
    <row r="96" spans="10:13" x14ac:dyDescent="0.25">
      <c r="J96">
        <v>11204040</v>
      </c>
      <c r="K96">
        <v>44559</v>
      </c>
      <c r="L96">
        <v>1</v>
      </c>
      <c r="M96">
        <v>2</v>
      </c>
    </row>
    <row r="97" spans="10:13" x14ac:dyDescent="0.25">
      <c r="J97">
        <v>11204042</v>
      </c>
      <c r="K97">
        <v>44559</v>
      </c>
      <c r="L97">
        <v>1</v>
      </c>
      <c r="M97">
        <v>2</v>
      </c>
    </row>
    <row r="98" spans="10:13" x14ac:dyDescent="0.25">
      <c r="J98">
        <v>11205088</v>
      </c>
      <c r="K98">
        <v>39234</v>
      </c>
      <c r="L98">
        <v>1</v>
      </c>
      <c r="M98">
        <v>2</v>
      </c>
    </row>
    <row r="99" spans="10:13" x14ac:dyDescent="0.25">
      <c r="J99">
        <v>11205090</v>
      </c>
      <c r="K99">
        <v>24352</v>
      </c>
      <c r="L99">
        <v>2</v>
      </c>
      <c r="M99">
        <v>4</v>
      </c>
    </row>
    <row r="100" spans="10:13" x14ac:dyDescent="0.25">
      <c r="J100">
        <v>11208508</v>
      </c>
      <c r="K100">
        <v>39234</v>
      </c>
      <c r="L100">
        <v>2</v>
      </c>
      <c r="M100">
        <v>2</v>
      </c>
    </row>
    <row r="101" spans="10:13" x14ac:dyDescent="0.25">
      <c r="J101">
        <v>11209538</v>
      </c>
      <c r="K101">
        <v>39234</v>
      </c>
      <c r="L101">
        <v>1</v>
      </c>
      <c r="M101">
        <v>2</v>
      </c>
    </row>
    <row r="102" spans="10:13" x14ac:dyDescent="0.25">
      <c r="J102">
        <v>11209554</v>
      </c>
      <c r="K102">
        <v>44559</v>
      </c>
      <c r="L102">
        <v>2</v>
      </c>
      <c r="M102">
        <v>4</v>
      </c>
    </row>
    <row r="103" spans="10:13" x14ac:dyDescent="0.25">
      <c r="J103">
        <v>11209583</v>
      </c>
      <c r="K103">
        <v>35192</v>
      </c>
      <c r="L103">
        <v>1</v>
      </c>
      <c r="M103">
        <v>2</v>
      </c>
    </row>
    <row r="104" spans="10:13" x14ac:dyDescent="0.25">
      <c r="J104">
        <v>11209662</v>
      </c>
      <c r="K104">
        <v>42459</v>
      </c>
      <c r="L104">
        <v>2</v>
      </c>
      <c r="M104">
        <v>4</v>
      </c>
    </row>
    <row r="105" spans="10:13" x14ac:dyDescent="0.25">
      <c r="J105">
        <v>11209738</v>
      </c>
      <c r="K105">
        <v>30301</v>
      </c>
      <c r="L105">
        <v>1</v>
      </c>
      <c r="M105">
        <v>2</v>
      </c>
    </row>
    <row r="106" spans="10:13" x14ac:dyDescent="0.25">
      <c r="J106">
        <v>11209874</v>
      </c>
      <c r="K106">
        <v>37135</v>
      </c>
      <c r="L106">
        <v>1</v>
      </c>
      <c r="M106">
        <v>2</v>
      </c>
    </row>
    <row r="107" spans="10:13" x14ac:dyDescent="0.25">
      <c r="J107">
        <v>11210287</v>
      </c>
      <c r="K107">
        <v>37615</v>
      </c>
      <c r="L107">
        <v>2</v>
      </c>
      <c r="M107">
        <v>4</v>
      </c>
    </row>
    <row r="108" spans="10:13" x14ac:dyDescent="0.25">
      <c r="J108">
        <v>11210329</v>
      </c>
      <c r="K108">
        <v>44559</v>
      </c>
      <c r="L108">
        <v>1</v>
      </c>
      <c r="M108">
        <v>2</v>
      </c>
    </row>
    <row r="109" spans="10:13" x14ac:dyDescent="0.25">
      <c r="J109">
        <v>11210396</v>
      </c>
      <c r="K109">
        <v>32355</v>
      </c>
      <c r="L109">
        <v>1</v>
      </c>
      <c r="M109">
        <v>2</v>
      </c>
    </row>
    <row r="110" spans="10:13" x14ac:dyDescent="0.25">
      <c r="J110">
        <v>11210430</v>
      </c>
      <c r="K110">
        <v>35192</v>
      </c>
      <c r="L110">
        <v>1</v>
      </c>
      <c r="M110">
        <v>2</v>
      </c>
    </row>
    <row r="111" spans="10:13" x14ac:dyDescent="0.25">
      <c r="J111">
        <v>11210665</v>
      </c>
      <c r="K111">
        <v>37200</v>
      </c>
      <c r="L111">
        <v>2</v>
      </c>
      <c r="M111">
        <v>4</v>
      </c>
    </row>
    <row r="112" spans="10:13" x14ac:dyDescent="0.25">
      <c r="J112">
        <v>11210673</v>
      </c>
      <c r="K112">
        <v>30301</v>
      </c>
      <c r="L112">
        <v>2</v>
      </c>
      <c r="M112">
        <v>4</v>
      </c>
    </row>
    <row r="113" spans="10:13" x14ac:dyDescent="0.25">
      <c r="J113">
        <v>11210678</v>
      </c>
      <c r="K113">
        <v>39189</v>
      </c>
      <c r="L113">
        <v>1</v>
      </c>
      <c r="M113">
        <v>2</v>
      </c>
    </row>
    <row r="114" spans="10:13" x14ac:dyDescent="0.25">
      <c r="J114">
        <v>11210681</v>
      </c>
      <c r="K114">
        <v>39234</v>
      </c>
      <c r="L114">
        <v>1</v>
      </c>
      <c r="M114">
        <v>2</v>
      </c>
    </row>
    <row r="115" spans="10:13" x14ac:dyDescent="0.25">
      <c r="J115">
        <v>11210682</v>
      </c>
      <c r="K115">
        <v>39234</v>
      </c>
      <c r="L115">
        <v>2</v>
      </c>
      <c r="M115">
        <v>4</v>
      </c>
    </row>
    <row r="116" spans="10:13" x14ac:dyDescent="0.25">
      <c r="J116">
        <v>11210777</v>
      </c>
      <c r="K116">
        <v>44559</v>
      </c>
      <c r="L116">
        <v>2</v>
      </c>
      <c r="M116">
        <v>4</v>
      </c>
    </row>
    <row r="117" spans="10:13" x14ac:dyDescent="0.25">
      <c r="J117">
        <v>11210790</v>
      </c>
      <c r="K117">
        <v>35146</v>
      </c>
      <c r="L117">
        <v>2</v>
      </c>
      <c r="M117">
        <v>4</v>
      </c>
    </row>
    <row r="118" spans="10:13" x14ac:dyDescent="0.25">
      <c r="J118">
        <v>11210791</v>
      </c>
      <c r="K118">
        <v>30301</v>
      </c>
      <c r="L118">
        <v>1</v>
      </c>
      <c r="M118">
        <v>2</v>
      </c>
    </row>
    <row r="119" spans="10:13" x14ac:dyDescent="0.25">
      <c r="J119">
        <v>11210793</v>
      </c>
      <c r="K119">
        <v>39669</v>
      </c>
      <c r="L119">
        <v>1</v>
      </c>
      <c r="M119">
        <v>2</v>
      </c>
    </row>
    <row r="120" spans="10:13" x14ac:dyDescent="0.25">
      <c r="J120">
        <v>11210849</v>
      </c>
      <c r="K120">
        <v>37615</v>
      </c>
      <c r="L120">
        <v>1</v>
      </c>
      <c r="M120">
        <v>2</v>
      </c>
    </row>
    <row r="121" spans="10:13" x14ac:dyDescent="0.25">
      <c r="J121">
        <v>11210944</v>
      </c>
      <c r="K121">
        <v>44559</v>
      </c>
      <c r="L121">
        <v>2</v>
      </c>
      <c r="M121">
        <v>4</v>
      </c>
    </row>
    <row r="122" spans="10:13" x14ac:dyDescent="0.25">
      <c r="J122">
        <v>11211123</v>
      </c>
      <c r="K122">
        <v>32355</v>
      </c>
      <c r="L122">
        <v>1</v>
      </c>
      <c r="M122">
        <v>2</v>
      </c>
    </row>
    <row r="123" spans="10:13" x14ac:dyDescent="0.25">
      <c r="J123">
        <v>11211125</v>
      </c>
      <c r="K123">
        <v>35192</v>
      </c>
      <c r="L123">
        <v>2</v>
      </c>
      <c r="M123">
        <v>4</v>
      </c>
    </row>
    <row r="124" spans="10:13" x14ac:dyDescent="0.25">
      <c r="J124">
        <v>11211126</v>
      </c>
      <c r="K124">
        <v>30301</v>
      </c>
      <c r="L124">
        <v>1</v>
      </c>
      <c r="M124">
        <v>2</v>
      </c>
    </row>
    <row r="125" spans="10:13" x14ac:dyDescent="0.25">
      <c r="J125">
        <v>11211148</v>
      </c>
      <c r="K125">
        <v>44559</v>
      </c>
      <c r="L125">
        <v>1</v>
      </c>
      <c r="M125">
        <v>2</v>
      </c>
    </row>
    <row r="126" spans="10:13" x14ac:dyDescent="0.25">
      <c r="J126">
        <v>11211159</v>
      </c>
      <c r="K126">
        <v>37615</v>
      </c>
      <c r="L126">
        <v>1</v>
      </c>
      <c r="M126">
        <v>2</v>
      </c>
    </row>
    <row r="127" spans="10:13" x14ac:dyDescent="0.25">
      <c r="J127">
        <v>11211175</v>
      </c>
      <c r="K127">
        <v>44513</v>
      </c>
      <c r="L127">
        <v>4</v>
      </c>
      <c r="M127">
        <v>8</v>
      </c>
    </row>
    <row r="128" spans="10:13" x14ac:dyDescent="0.25">
      <c r="J128">
        <v>11211191</v>
      </c>
      <c r="K128">
        <v>31921</v>
      </c>
      <c r="L128">
        <v>1</v>
      </c>
      <c r="M128">
        <v>2</v>
      </c>
    </row>
    <row r="129" spans="10:13" x14ac:dyDescent="0.25">
      <c r="J129">
        <v>11211296</v>
      </c>
      <c r="K129">
        <v>42505</v>
      </c>
      <c r="L129">
        <v>2</v>
      </c>
      <c r="M129">
        <v>4</v>
      </c>
    </row>
    <row r="130" spans="10:13" x14ac:dyDescent="0.25">
      <c r="J130">
        <v>11211334</v>
      </c>
      <c r="K130">
        <v>39669</v>
      </c>
      <c r="L130">
        <v>1</v>
      </c>
      <c r="M130">
        <v>2</v>
      </c>
    </row>
    <row r="131" spans="10:13" x14ac:dyDescent="0.25">
      <c r="J131">
        <v>11211392</v>
      </c>
      <c r="K131">
        <v>37200</v>
      </c>
      <c r="L131">
        <v>2</v>
      </c>
      <c r="M131">
        <v>4</v>
      </c>
    </row>
    <row r="132" spans="10:13" x14ac:dyDescent="0.25">
      <c r="J132">
        <v>11211485</v>
      </c>
      <c r="K132">
        <v>30301</v>
      </c>
      <c r="L132">
        <v>1</v>
      </c>
      <c r="M132">
        <v>2</v>
      </c>
    </row>
    <row r="133" spans="10:13" x14ac:dyDescent="0.25">
      <c r="J133">
        <v>11211578</v>
      </c>
      <c r="K133">
        <v>30301</v>
      </c>
      <c r="L133">
        <v>1</v>
      </c>
      <c r="M133">
        <v>2</v>
      </c>
    </row>
    <row r="134" spans="10:13" x14ac:dyDescent="0.25">
      <c r="J134">
        <v>11211764</v>
      </c>
      <c r="K134">
        <v>42505</v>
      </c>
      <c r="L134">
        <v>1</v>
      </c>
      <c r="M134">
        <v>2</v>
      </c>
    </row>
    <row r="135" spans="10:13" x14ac:dyDescent="0.25">
      <c r="J135">
        <v>11212405</v>
      </c>
      <c r="K135">
        <v>44559</v>
      </c>
      <c r="L135">
        <v>1</v>
      </c>
      <c r="M135">
        <v>2</v>
      </c>
    </row>
    <row r="136" spans="10:13" x14ac:dyDescent="0.25">
      <c r="J136">
        <v>11212658</v>
      </c>
      <c r="K136">
        <v>37180</v>
      </c>
      <c r="L136">
        <v>1</v>
      </c>
      <c r="M136">
        <v>2</v>
      </c>
    </row>
    <row r="137" spans="10:13" x14ac:dyDescent="0.25">
      <c r="J137">
        <v>11212788</v>
      </c>
      <c r="K137">
        <v>39234</v>
      </c>
      <c r="L137">
        <v>3</v>
      </c>
      <c r="M137">
        <v>3</v>
      </c>
    </row>
    <row r="138" spans="10:13" x14ac:dyDescent="0.25">
      <c r="J138">
        <v>11212933</v>
      </c>
      <c r="K138">
        <v>42505</v>
      </c>
      <c r="L138">
        <v>2</v>
      </c>
      <c r="M138">
        <v>4</v>
      </c>
    </row>
    <row r="139" spans="10:13" x14ac:dyDescent="0.25">
      <c r="J139">
        <v>11213077</v>
      </c>
      <c r="K139">
        <v>42505</v>
      </c>
      <c r="L139">
        <v>1</v>
      </c>
      <c r="M139">
        <v>2</v>
      </c>
    </row>
    <row r="140" spans="10:13" x14ac:dyDescent="0.25">
      <c r="J140">
        <v>11213499</v>
      </c>
      <c r="K140">
        <v>44559</v>
      </c>
      <c r="L140">
        <v>1</v>
      </c>
      <c r="M140">
        <v>2</v>
      </c>
    </row>
    <row r="141" spans="10:13" x14ac:dyDescent="0.25">
      <c r="J141">
        <v>11213562</v>
      </c>
      <c r="K141">
        <v>42505</v>
      </c>
      <c r="L141">
        <v>2</v>
      </c>
      <c r="M141">
        <v>4</v>
      </c>
    </row>
    <row r="142" spans="10:13" x14ac:dyDescent="0.25">
      <c r="J142">
        <v>11214137</v>
      </c>
      <c r="K142">
        <v>32355</v>
      </c>
      <c r="L142">
        <v>1</v>
      </c>
      <c r="M142">
        <v>2</v>
      </c>
    </row>
    <row r="143" spans="10:13" x14ac:dyDescent="0.25">
      <c r="J143">
        <v>11214140</v>
      </c>
      <c r="K143">
        <v>32355</v>
      </c>
      <c r="L143">
        <v>1</v>
      </c>
      <c r="M143">
        <v>2</v>
      </c>
    </row>
    <row r="144" spans="10:13" x14ac:dyDescent="0.25">
      <c r="J144">
        <v>11214218</v>
      </c>
      <c r="K144">
        <v>35192</v>
      </c>
      <c r="L144">
        <v>1</v>
      </c>
      <c r="M144">
        <v>2</v>
      </c>
    </row>
    <row r="145" spans="10:13" x14ac:dyDescent="0.25">
      <c r="J145">
        <v>11214256</v>
      </c>
      <c r="K145">
        <v>31921</v>
      </c>
      <c r="L145">
        <v>2</v>
      </c>
      <c r="M145">
        <v>4</v>
      </c>
    </row>
    <row r="146" spans="10:13" x14ac:dyDescent="0.25">
      <c r="J146">
        <v>11214607</v>
      </c>
      <c r="K146">
        <v>39669</v>
      </c>
      <c r="L146">
        <v>1</v>
      </c>
      <c r="M146">
        <v>2</v>
      </c>
    </row>
    <row r="147" spans="10:13" x14ac:dyDescent="0.25">
      <c r="J147">
        <v>11214749</v>
      </c>
      <c r="K147">
        <v>31666</v>
      </c>
      <c r="L147">
        <v>1</v>
      </c>
      <c r="M147">
        <v>2</v>
      </c>
    </row>
    <row r="148" spans="10:13" x14ac:dyDescent="0.25">
      <c r="J148">
        <v>11214754</v>
      </c>
      <c r="K148">
        <v>44513</v>
      </c>
      <c r="L148">
        <v>1</v>
      </c>
      <c r="M148">
        <v>2</v>
      </c>
    </row>
    <row r="149" spans="10:13" x14ac:dyDescent="0.25">
      <c r="J149">
        <v>11214870</v>
      </c>
      <c r="K149">
        <v>42505</v>
      </c>
      <c r="L149">
        <v>2</v>
      </c>
      <c r="M149">
        <v>4</v>
      </c>
    </row>
    <row r="150" spans="10:13" x14ac:dyDescent="0.25">
      <c r="J150">
        <v>11215007</v>
      </c>
      <c r="K150">
        <v>37200</v>
      </c>
      <c r="L150">
        <v>2</v>
      </c>
      <c r="M150">
        <v>2</v>
      </c>
    </row>
    <row r="151" spans="10:13" x14ac:dyDescent="0.25">
      <c r="J151">
        <v>11215060</v>
      </c>
      <c r="K151">
        <v>30301</v>
      </c>
      <c r="L151">
        <v>1</v>
      </c>
      <c r="M151">
        <v>2</v>
      </c>
    </row>
    <row r="152" spans="10:13" x14ac:dyDescent="0.25">
      <c r="J152">
        <v>11215146</v>
      </c>
      <c r="K152">
        <v>44559</v>
      </c>
      <c r="L152">
        <v>1</v>
      </c>
      <c r="M152">
        <v>2</v>
      </c>
    </row>
    <row r="153" spans="10:13" x14ac:dyDescent="0.25">
      <c r="J153">
        <v>11215237</v>
      </c>
      <c r="K153">
        <v>39234</v>
      </c>
      <c r="L153">
        <v>1</v>
      </c>
      <c r="M153">
        <v>2</v>
      </c>
    </row>
    <row r="154" spans="10:13" x14ac:dyDescent="0.25">
      <c r="J154">
        <v>11215648</v>
      </c>
      <c r="K154">
        <v>35192</v>
      </c>
      <c r="L154">
        <v>3</v>
      </c>
      <c r="M154">
        <v>6</v>
      </c>
    </row>
    <row r="155" spans="10:13" x14ac:dyDescent="0.25">
      <c r="J155">
        <v>11216173</v>
      </c>
      <c r="K155">
        <v>42505</v>
      </c>
      <c r="L155">
        <v>2</v>
      </c>
      <c r="M155">
        <v>4</v>
      </c>
    </row>
    <row r="156" spans="10:13" x14ac:dyDescent="0.25">
      <c r="J156">
        <v>11216462</v>
      </c>
      <c r="K156">
        <v>42505</v>
      </c>
      <c r="L156">
        <v>2</v>
      </c>
      <c r="M156">
        <v>4</v>
      </c>
    </row>
    <row r="157" spans="10:13" x14ac:dyDescent="0.25">
      <c r="J157">
        <v>11216471</v>
      </c>
      <c r="K157">
        <v>37615</v>
      </c>
      <c r="L157">
        <v>1</v>
      </c>
      <c r="M157">
        <v>2</v>
      </c>
    </row>
    <row r="158" spans="10:13" x14ac:dyDescent="0.25">
      <c r="J158">
        <v>11216556</v>
      </c>
      <c r="K158">
        <v>32355</v>
      </c>
      <c r="L158">
        <v>1</v>
      </c>
      <c r="M158">
        <v>2</v>
      </c>
    </row>
    <row r="159" spans="10:13" x14ac:dyDescent="0.25">
      <c r="J159">
        <v>11217091</v>
      </c>
      <c r="K159">
        <v>44513</v>
      </c>
      <c r="L159">
        <v>2</v>
      </c>
      <c r="M159">
        <v>4</v>
      </c>
    </row>
    <row r="160" spans="10:13" x14ac:dyDescent="0.25">
      <c r="J160">
        <v>11217093</v>
      </c>
      <c r="K160">
        <v>29821</v>
      </c>
      <c r="L160">
        <v>1</v>
      </c>
      <c r="M160">
        <v>2</v>
      </c>
    </row>
    <row r="161" spans="10:13" x14ac:dyDescent="0.25">
      <c r="J161">
        <v>11217102</v>
      </c>
      <c r="K161">
        <v>39669</v>
      </c>
      <c r="L161">
        <v>1</v>
      </c>
      <c r="M161">
        <v>2</v>
      </c>
    </row>
    <row r="162" spans="10:13" x14ac:dyDescent="0.25">
      <c r="J162">
        <v>11217105</v>
      </c>
      <c r="K162">
        <v>37200</v>
      </c>
      <c r="L162">
        <v>3</v>
      </c>
      <c r="M162">
        <v>6</v>
      </c>
    </row>
    <row r="163" spans="10:13" x14ac:dyDescent="0.25">
      <c r="J163">
        <v>11217736</v>
      </c>
      <c r="K163">
        <v>37615</v>
      </c>
      <c r="L163">
        <v>1</v>
      </c>
      <c r="M163">
        <v>2</v>
      </c>
    </row>
    <row r="164" spans="10:13" x14ac:dyDescent="0.25">
      <c r="J164">
        <v>11217964</v>
      </c>
      <c r="K164">
        <v>42505</v>
      </c>
      <c r="L164">
        <v>3</v>
      </c>
      <c r="M164">
        <v>6</v>
      </c>
    </row>
    <row r="165" spans="10:13" x14ac:dyDescent="0.25">
      <c r="J165">
        <v>11217974</v>
      </c>
      <c r="K165">
        <v>39669</v>
      </c>
      <c r="L165">
        <v>1</v>
      </c>
      <c r="M165">
        <v>2</v>
      </c>
    </row>
    <row r="166" spans="10:13" x14ac:dyDescent="0.25">
      <c r="J166">
        <v>11218156</v>
      </c>
      <c r="K166">
        <v>39669</v>
      </c>
      <c r="L166">
        <v>1</v>
      </c>
      <c r="M166">
        <v>2</v>
      </c>
    </row>
    <row r="167" spans="10:13" x14ac:dyDescent="0.25">
      <c r="J167">
        <v>11218268</v>
      </c>
      <c r="K167">
        <v>37246</v>
      </c>
      <c r="L167">
        <v>1</v>
      </c>
      <c r="M167">
        <v>2</v>
      </c>
    </row>
    <row r="168" spans="10:13" x14ac:dyDescent="0.25">
      <c r="J168">
        <v>11218271</v>
      </c>
      <c r="K168">
        <v>39234</v>
      </c>
      <c r="L168">
        <v>1</v>
      </c>
      <c r="M168">
        <v>2</v>
      </c>
    </row>
    <row r="169" spans="10:13" x14ac:dyDescent="0.25">
      <c r="J169">
        <v>11218454</v>
      </c>
      <c r="K169">
        <v>31875</v>
      </c>
      <c r="L169">
        <v>1</v>
      </c>
      <c r="M169">
        <v>2</v>
      </c>
    </row>
    <row r="170" spans="10:13" x14ac:dyDescent="0.25">
      <c r="J170">
        <v>11218773</v>
      </c>
      <c r="K170">
        <v>44559</v>
      </c>
      <c r="L170">
        <v>2</v>
      </c>
      <c r="M170">
        <v>4</v>
      </c>
    </row>
    <row r="171" spans="10:13" x14ac:dyDescent="0.25">
      <c r="J171">
        <v>11218963</v>
      </c>
      <c r="K171">
        <v>35146</v>
      </c>
      <c r="L171">
        <v>2</v>
      </c>
      <c r="M171">
        <v>4</v>
      </c>
    </row>
    <row r="172" spans="10:13" x14ac:dyDescent="0.25">
      <c r="J172">
        <v>11219076</v>
      </c>
      <c r="K172">
        <v>37200</v>
      </c>
      <c r="L172">
        <v>4</v>
      </c>
      <c r="M172">
        <v>8</v>
      </c>
    </row>
    <row r="173" spans="10:13" x14ac:dyDescent="0.25">
      <c r="J173">
        <v>11219478</v>
      </c>
      <c r="K173">
        <v>31921</v>
      </c>
      <c r="L173">
        <v>1</v>
      </c>
      <c r="M173">
        <v>2</v>
      </c>
    </row>
    <row r="174" spans="10:13" x14ac:dyDescent="0.25">
      <c r="J174">
        <v>11219810</v>
      </c>
      <c r="K174">
        <v>42505</v>
      </c>
      <c r="L174">
        <v>1</v>
      </c>
      <c r="M174">
        <v>2</v>
      </c>
    </row>
    <row r="175" spans="10:13" x14ac:dyDescent="0.25">
      <c r="J175">
        <v>11220124</v>
      </c>
      <c r="K175">
        <v>29867</v>
      </c>
      <c r="L175">
        <v>1</v>
      </c>
      <c r="M175">
        <v>2</v>
      </c>
    </row>
    <row r="176" spans="10:13" x14ac:dyDescent="0.25">
      <c r="J176">
        <v>11220883</v>
      </c>
      <c r="K176">
        <v>39234</v>
      </c>
      <c r="L176">
        <v>1</v>
      </c>
      <c r="M176">
        <v>2</v>
      </c>
    </row>
    <row r="177" spans="10:13" x14ac:dyDescent="0.25">
      <c r="J177">
        <v>11222850</v>
      </c>
      <c r="K177">
        <v>39234</v>
      </c>
      <c r="L177">
        <v>1</v>
      </c>
      <c r="M177">
        <v>2</v>
      </c>
    </row>
    <row r="178" spans="10:13" x14ac:dyDescent="0.25">
      <c r="J178">
        <v>11223696</v>
      </c>
      <c r="K178">
        <v>37246</v>
      </c>
      <c r="L178">
        <v>3</v>
      </c>
      <c r="M178">
        <v>6</v>
      </c>
    </row>
    <row r="179" spans="10:13" x14ac:dyDescent="0.25">
      <c r="J179">
        <v>11223834</v>
      </c>
      <c r="K179">
        <v>42505</v>
      </c>
      <c r="L179">
        <v>2</v>
      </c>
      <c r="M179">
        <v>4</v>
      </c>
    </row>
    <row r="180" spans="10:13" x14ac:dyDescent="0.25">
      <c r="J180">
        <v>11223840</v>
      </c>
      <c r="K180">
        <v>37180</v>
      </c>
      <c r="L180">
        <v>1</v>
      </c>
      <c r="M180">
        <v>2</v>
      </c>
    </row>
    <row r="181" spans="10:13" x14ac:dyDescent="0.25">
      <c r="J181">
        <v>11224319</v>
      </c>
      <c r="K181">
        <v>37246</v>
      </c>
      <c r="L181">
        <v>3</v>
      </c>
      <c r="M181">
        <v>6</v>
      </c>
    </row>
    <row r="182" spans="10:13" x14ac:dyDescent="0.25">
      <c r="J182">
        <v>11224454</v>
      </c>
      <c r="K182">
        <v>37246</v>
      </c>
      <c r="L182">
        <v>1</v>
      </c>
      <c r="M182">
        <v>2</v>
      </c>
    </row>
    <row r="183" spans="10:13" x14ac:dyDescent="0.25">
      <c r="J183">
        <v>11224684</v>
      </c>
      <c r="K183">
        <v>31921</v>
      </c>
      <c r="L183">
        <v>2</v>
      </c>
      <c r="M183">
        <v>4</v>
      </c>
    </row>
    <row r="184" spans="10:13" x14ac:dyDescent="0.25">
      <c r="J184">
        <v>11225765</v>
      </c>
      <c r="K184">
        <v>42505</v>
      </c>
      <c r="L184">
        <v>1</v>
      </c>
      <c r="M184">
        <v>2</v>
      </c>
    </row>
    <row r="185" spans="10:13" x14ac:dyDescent="0.25">
      <c r="J185">
        <v>11226320</v>
      </c>
      <c r="K185">
        <v>39669</v>
      </c>
      <c r="L185">
        <v>1</v>
      </c>
      <c r="M185">
        <v>2</v>
      </c>
    </row>
    <row r="186" spans="10:13" x14ac:dyDescent="0.25">
      <c r="J186">
        <v>11226388</v>
      </c>
      <c r="K186">
        <v>42505</v>
      </c>
      <c r="L186">
        <v>2</v>
      </c>
      <c r="M186">
        <v>4</v>
      </c>
    </row>
    <row r="187" spans="10:13" x14ac:dyDescent="0.25">
      <c r="J187">
        <v>11227682</v>
      </c>
      <c r="K187">
        <v>42505</v>
      </c>
      <c r="L187">
        <v>2</v>
      </c>
      <c r="M187">
        <v>4</v>
      </c>
    </row>
    <row r="188" spans="10:13" x14ac:dyDescent="0.25">
      <c r="J188">
        <v>11227840</v>
      </c>
      <c r="K188">
        <v>39234</v>
      </c>
      <c r="L188">
        <v>1</v>
      </c>
      <c r="M188">
        <v>2</v>
      </c>
    </row>
    <row r="189" spans="10:13" x14ac:dyDescent="0.25">
      <c r="J189">
        <v>11228949</v>
      </c>
      <c r="K189">
        <v>44559</v>
      </c>
      <c r="L189">
        <v>3</v>
      </c>
      <c r="M189">
        <v>6</v>
      </c>
    </row>
    <row r="190" spans="10:13" x14ac:dyDescent="0.25">
      <c r="J190">
        <v>11229716</v>
      </c>
      <c r="K190">
        <v>44559</v>
      </c>
      <c r="L190">
        <v>4</v>
      </c>
      <c r="M190">
        <v>4</v>
      </c>
    </row>
    <row r="191" spans="10:13" x14ac:dyDescent="0.25">
      <c r="J191">
        <v>11232452</v>
      </c>
      <c r="K191">
        <v>44559</v>
      </c>
      <c r="L191">
        <v>2</v>
      </c>
      <c r="M191">
        <v>4</v>
      </c>
    </row>
    <row r="192" spans="10:13" x14ac:dyDescent="0.25">
      <c r="J192">
        <v>11233850</v>
      </c>
      <c r="K192">
        <v>37246</v>
      </c>
      <c r="L192">
        <v>3</v>
      </c>
      <c r="M192">
        <v>6</v>
      </c>
    </row>
    <row r="193" spans="10:13" x14ac:dyDescent="0.25">
      <c r="J193">
        <v>11234121</v>
      </c>
      <c r="K193">
        <v>37246</v>
      </c>
      <c r="L193">
        <v>3</v>
      </c>
      <c r="M193">
        <v>6</v>
      </c>
    </row>
    <row r="194" spans="10:13" x14ac:dyDescent="0.25">
      <c r="J194">
        <v>11234137</v>
      </c>
      <c r="K194">
        <v>39234</v>
      </c>
      <c r="L194">
        <v>1</v>
      </c>
      <c r="M194">
        <v>2</v>
      </c>
    </row>
    <row r="195" spans="10:13" x14ac:dyDescent="0.25">
      <c r="J195">
        <v>11235755</v>
      </c>
      <c r="K195">
        <v>44559</v>
      </c>
      <c r="L195">
        <v>1</v>
      </c>
      <c r="M195">
        <v>2</v>
      </c>
    </row>
    <row r="196" spans="10:13" x14ac:dyDescent="0.25">
      <c r="J196">
        <v>11235950</v>
      </c>
      <c r="K196">
        <v>39189</v>
      </c>
      <c r="L196">
        <v>1</v>
      </c>
      <c r="M196">
        <v>2</v>
      </c>
    </row>
    <row r="197" spans="10:13" x14ac:dyDescent="0.25">
      <c r="J197">
        <v>11238085</v>
      </c>
      <c r="K197">
        <v>39234</v>
      </c>
      <c r="L197">
        <v>1</v>
      </c>
      <c r="M197">
        <v>2</v>
      </c>
    </row>
    <row r="198" spans="10:13" x14ac:dyDescent="0.25">
      <c r="J198">
        <v>11238089</v>
      </c>
      <c r="K198">
        <v>44559</v>
      </c>
      <c r="L198">
        <v>2</v>
      </c>
      <c r="M198">
        <v>2</v>
      </c>
    </row>
    <row r="199" spans="10:13" x14ac:dyDescent="0.25">
      <c r="J199">
        <v>11238222</v>
      </c>
      <c r="K199">
        <v>39234</v>
      </c>
      <c r="L199">
        <v>1</v>
      </c>
      <c r="M199">
        <v>2</v>
      </c>
    </row>
    <row r="200" spans="10:13" x14ac:dyDescent="0.25">
      <c r="J200">
        <v>11238568</v>
      </c>
      <c r="K200">
        <v>44559</v>
      </c>
      <c r="L200">
        <v>1</v>
      </c>
      <c r="M200">
        <v>2</v>
      </c>
    </row>
    <row r="201" spans="10:13" x14ac:dyDescent="0.25">
      <c r="J201">
        <v>11238570</v>
      </c>
      <c r="K201">
        <v>44559</v>
      </c>
      <c r="L201">
        <v>1</v>
      </c>
      <c r="M201">
        <v>2</v>
      </c>
    </row>
    <row r="202" spans="10:13" x14ac:dyDescent="0.25">
      <c r="J202">
        <v>11238649</v>
      </c>
      <c r="K202">
        <v>39189</v>
      </c>
      <c r="L202">
        <v>1</v>
      </c>
      <c r="M202">
        <v>2</v>
      </c>
    </row>
    <row r="203" spans="10:13" x14ac:dyDescent="0.25">
      <c r="J203">
        <v>11238650</v>
      </c>
      <c r="K203">
        <v>39234</v>
      </c>
      <c r="L203">
        <v>1</v>
      </c>
      <c r="M203">
        <v>2</v>
      </c>
    </row>
    <row r="204" spans="10:13" x14ac:dyDescent="0.25">
      <c r="J204">
        <v>11238661</v>
      </c>
      <c r="K204">
        <v>39669</v>
      </c>
      <c r="L204">
        <v>1</v>
      </c>
      <c r="M204">
        <v>2</v>
      </c>
    </row>
    <row r="205" spans="10:13" x14ac:dyDescent="0.25">
      <c r="J205">
        <v>11239620</v>
      </c>
      <c r="K205">
        <v>44559</v>
      </c>
      <c r="L205">
        <v>4</v>
      </c>
      <c r="M205">
        <v>4</v>
      </c>
    </row>
    <row r="206" spans="10:13" x14ac:dyDescent="0.25">
      <c r="J206">
        <v>11241397</v>
      </c>
      <c r="K206">
        <v>24307</v>
      </c>
      <c r="L206">
        <v>3</v>
      </c>
      <c r="M206">
        <v>3</v>
      </c>
    </row>
    <row r="207" spans="10:13" x14ac:dyDescent="0.25">
      <c r="J207">
        <v>11241440</v>
      </c>
      <c r="K207">
        <v>44559</v>
      </c>
      <c r="L207">
        <v>1</v>
      </c>
      <c r="M207">
        <v>2</v>
      </c>
    </row>
    <row r="208" spans="10:13" x14ac:dyDescent="0.25">
      <c r="J208">
        <v>11241740</v>
      </c>
      <c r="K208">
        <v>39234</v>
      </c>
      <c r="L208">
        <v>1</v>
      </c>
      <c r="M208">
        <v>2</v>
      </c>
    </row>
    <row r="209" spans="10:13" x14ac:dyDescent="0.25">
      <c r="J209">
        <v>11241931</v>
      </c>
      <c r="K209">
        <v>39669</v>
      </c>
      <c r="L209">
        <v>1</v>
      </c>
      <c r="M209">
        <v>2</v>
      </c>
    </row>
    <row r="210" spans="10:13" x14ac:dyDescent="0.25">
      <c r="J210">
        <v>11241934</v>
      </c>
      <c r="K210">
        <v>37615</v>
      </c>
      <c r="L210">
        <v>1</v>
      </c>
      <c r="M210">
        <v>2</v>
      </c>
    </row>
    <row r="211" spans="10:13" x14ac:dyDescent="0.25">
      <c r="J211">
        <v>11242573</v>
      </c>
      <c r="K211">
        <v>37246</v>
      </c>
      <c r="L211">
        <v>4</v>
      </c>
      <c r="M211">
        <v>4</v>
      </c>
    </row>
    <row r="212" spans="10:13" x14ac:dyDescent="0.25">
      <c r="J212">
        <v>11242678</v>
      </c>
      <c r="K212">
        <v>44559</v>
      </c>
      <c r="L212">
        <v>2</v>
      </c>
      <c r="M212">
        <v>4</v>
      </c>
    </row>
    <row r="213" spans="10:13" x14ac:dyDescent="0.25">
      <c r="J213">
        <v>11242874</v>
      </c>
      <c r="K213">
        <v>32355</v>
      </c>
      <c r="L213">
        <v>1</v>
      </c>
      <c r="M213">
        <v>2</v>
      </c>
    </row>
    <row r="214" spans="10:13" x14ac:dyDescent="0.25">
      <c r="J214">
        <v>11243806</v>
      </c>
      <c r="K214">
        <v>39234</v>
      </c>
      <c r="L214">
        <v>1</v>
      </c>
      <c r="M214">
        <v>2</v>
      </c>
    </row>
    <row r="215" spans="10:13" x14ac:dyDescent="0.25">
      <c r="J215">
        <v>11245045</v>
      </c>
      <c r="K215">
        <v>37246</v>
      </c>
      <c r="L215">
        <v>2</v>
      </c>
      <c r="M215">
        <v>4</v>
      </c>
    </row>
    <row r="216" spans="10:13" x14ac:dyDescent="0.25">
      <c r="J216">
        <v>11245074</v>
      </c>
      <c r="K216">
        <v>44559</v>
      </c>
      <c r="L216">
        <v>3</v>
      </c>
      <c r="M216">
        <v>6</v>
      </c>
    </row>
    <row r="217" spans="10:13" x14ac:dyDescent="0.25">
      <c r="J217">
        <v>11245468</v>
      </c>
      <c r="K217">
        <v>37615</v>
      </c>
      <c r="L217">
        <v>1</v>
      </c>
      <c r="M217">
        <v>2</v>
      </c>
    </row>
    <row r="218" spans="10:13" x14ac:dyDescent="0.25">
      <c r="J218">
        <v>11245767</v>
      </c>
      <c r="K218">
        <v>39234</v>
      </c>
      <c r="L218">
        <v>1</v>
      </c>
      <c r="M218">
        <v>2</v>
      </c>
    </row>
    <row r="219" spans="10:13" x14ac:dyDescent="0.25">
      <c r="J219">
        <v>11246272</v>
      </c>
      <c r="K219">
        <v>39669</v>
      </c>
      <c r="L219">
        <v>1</v>
      </c>
      <c r="M219">
        <v>2</v>
      </c>
    </row>
    <row r="220" spans="10:13" x14ac:dyDescent="0.25">
      <c r="J220">
        <v>11246668</v>
      </c>
      <c r="K220">
        <v>26296</v>
      </c>
      <c r="L220">
        <v>1</v>
      </c>
      <c r="M220">
        <v>2</v>
      </c>
    </row>
    <row r="221" spans="10:13" x14ac:dyDescent="0.25">
      <c r="J221">
        <v>11246676</v>
      </c>
      <c r="K221">
        <v>39234</v>
      </c>
      <c r="L221">
        <v>1</v>
      </c>
      <c r="M221">
        <v>2</v>
      </c>
    </row>
    <row r="222" spans="10:13" x14ac:dyDescent="0.25">
      <c r="J222">
        <v>11248122</v>
      </c>
      <c r="K222">
        <v>39234</v>
      </c>
      <c r="L222">
        <v>2</v>
      </c>
      <c r="M222">
        <v>4</v>
      </c>
    </row>
    <row r="223" spans="10:13" x14ac:dyDescent="0.25">
      <c r="J223">
        <v>11248272</v>
      </c>
      <c r="K223">
        <v>39234</v>
      </c>
      <c r="L223">
        <v>1</v>
      </c>
      <c r="M223">
        <v>2</v>
      </c>
    </row>
    <row r="224" spans="10:13" x14ac:dyDescent="0.25">
      <c r="J224">
        <v>11248273</v>
      </c>
      <c r="K224">
        <v>44559</v>
      </c>
      <c r="L224">
        <v>1</v>
      </c>
      <c r="M224">
        <v>2</v>
      </c>
    </row>
    <row r="225" spans="10:13" x14ac:dyDescent="0.25">
      <c r="J225">
        <v>11248800</v>
      </c>
      <c r="K225">
        <v>39234</v>
      </c>
      <c r="L225">
        <v>1</v>
      </c>
      <c r="M225">
        <v>2</v>
      </c>
    </row>
    <row r="226" spans="10:13" x14ac:dyDescent="0.25">
      <c r="J226">
        <v>11249085</v>
      </c>
      <c r="K226">
        <v>37246</v>
      </c>
      <c r="L226">
        <v>4</v>
      </c>
      <c r="M226">
        <v>4</v>
      </c>
    </row>
    <row r="227" spans="10:13" x14ac:dyDescent="0.25">
      <c r="J227">
        <v>11249094</v>
      </c>
      <c r="K227">
        <v>31666</v>
      </c>
      <c r="L227">
        <v>2</v>
      </c>
      <c r="M227">
        <v>2</v>
      </c>
    </row>
    <row r="228" spans="10:13" x14ac:dyDescent="0.25">
      <c r="J228">
        <v>11249307</v>
      </c>
      <c r="K228">
        <v>44513</v>
      </c>
      <c r="L228">
        <v>1</v>
      </c>
      <c r="M228">
        <v>2</v>
      </c>
    </row>
    <row r="229" spans="10:13" x14ac:dyDescent="0.25">
      <c r="J229">
        <v>11249342</v>
      </c>
      <c r="K229">
        <v>44559</v>
      </c>
      <c r="L229">
        <v>6</v>
      </c>
      <c r="M229">
        <v>6</v>
      </c>
    </row>
    <row r="230" spans="10:13" x14ac:dyDescent="0.25">
      <c r="J230">
        <v>11249810</v>
      </c>
      <c r="K230">
        <v>44559</v>
      </c>
      <c r="L230">
        <v>1</v>
      </c>
      <c r="M230">
        <v>2</v>
      </c>
    </row>
    <row r="231" spans="10:13" x14ac:dyDescent="0.25">
      <c r="J231">
        <v>11249813</v>
      </c>
      <c r="K231">
        <v>37200</v>
      </c>
      <c r="L231">
        <v>2</v>
      </c>
      <c r="M231">
        <v>4</v>
      </c>
    </row>
    <row r="232" spans="10:13" x14ac:dyDescent="0.25">
      <c r="J232">
        <v>11249815</v>
      </c>
      <c r="K232">
        <v>44559</v>
      </c>
      <c r="L232">
        <v>1</v>
      </c>
      <c r="M232">
        <v>2</v>
      </c>
    </row>
    <row r="233" spans="10:13" x14ac:dyDescent="0.25">
      <c r="J233">
        <v>11249816</v>
      </c>
      <c r="K233">
        <v>44559</v>
      </c>
      <c r="L233">
        <v>2</v>
      </c>
      <c r="M233">
        <v>4</v>
      </c>
    </row>
    <row r="234" spans="10:13" x14ac:dyDescent="0.25">
      <c r="J234">
        <v>11249818</v>
      </c>
      <c r="K234">
        <v>39669</v>
      </c>
      <c r="L234">
        <v>1</v>
      </c>
      <c r="M234">
        <v>2</v>
      </c>
    </row>
    <row r="235" spans="10:13" x14ac:dyDescent="0.25">
      <c r="J235">
        <v>11249992</v>
      </c>
      <c r="K235">
        <v>37246</v>
      </c>
      <c r="L235">
        <v>3</v>
      </c>
      <c r="M235">
        <v>6</v>
      </c>
    </row>
    <row r="236" spans="10:13" x14ac:dyDescent="0.25">
      <c r="J236">
        <v>11250033</v>
      </c>
      <c r="K236">
        <v>44559</v>
      </c>
      <c r="L236">
        <v>2</v>
      </c>
      <c r="M236">
        <v>2</v>
      </c>
    </row>
    <row r="237" spans="10:13" x14ac:dyDescent="0.25">
      <c r="J237">
        <v>11250035</v>
      </c>
      <c r="K237">
        <v>37246</v>
      </c>
      <c r="L237">
        <v>2</v>
      </c>
      <c r="M237">
        <v>2</v>
      </c>
    </row>
    <row r="238" spans="10:13" x14ac:dyDescent="0.25">
      <c r="J238">
        <v>11250037</v>
      </c>
      <c r="K238">
        <v>44559</v>
      </c>
      <c r="L238">
        <v>1</v>
      </c>
      <c r="M238">
        <v>2</v>
      </c>
    </row>
    <row r="239" spans="10:13" x14ac:dyDescent="0.25">
      <c r="J239">
        <v>11250063</v>
      </c>
      <c r="K239">
        <v>31666</v>
      </c>
      <c r="L239">
        <v>1</v>
      </c>
      <c r="M239">
        <v>2</v>
      </c>
    </row>
    <row r="240" spans="10:13" x14ac:dyDescent="0.25">
      <c r="J240">
        <v>11250649</v>
      </c>
      <c r="K240">
        <v>31875</v>
      </c>
      <c r="L240">
        <v>1</v>
      </c>
      <c r="M240">
        <v>2</v>
      </c>
    </row>
    <row r="241" spans="10:13" x14ac:dyDescent="0.25">
      <c r="J241">
        <v>11251176</v>
      </c>
      <c r="K241">
        <v>39234</v>
      </c>
      <c r="L241">
        <v>1</v>
      </c>
      <c r="M241">
        <v>2</v>
      </c>
    </row>
    <row r="242" spans="10:13" x14ac:dyDescent="0.25">
      <c r="J242">
        <v>11251184</v>
      </c>
      <c r="K242">
        <v>19463</v>
      </c>
      <c r="L242">
        <v>1</v>
      </c>
      <c r="M242">
        <v>2</v>
      </c>
    </row>
    <row r="243" spans="10:13" x14ac:dyDescent="0.25">
      <c r="J243">
        <v>11251768</v>
      </c>
      <c r="K243">
        <v>37246</v>
      </c>
      <c r="L243">
        <v>3</v>
      </c>
      <c r="M243">
        <v>6</v>
      </c>
    </row>
    <row r="244" spans="10:13" x14ac:dyDescent="0.25">
      <c r="J244">
        <v>11253886</v>
      </c>
      <c r="K244">
        <v>44559</v>
      </c>
      <c r="L244">
        <v>2</v>
      </c>
      <c r="M244">
        <v>4</v>
      </c>
    </row>
    <row r="245" spans="10:13" x14ac:dyDescent="0.25">
      <c r="J245">
        <v>11254198</v>
      </c>
      <c r="K245">
        <v>44559</v>
      </c>
      <c r="L245">
        <v>1</v>
      </c>
      <c r="M245">
        <v>2</v>
      </c>
    </row>
    <row r="246" spans="10:13" x14ac:dyDescent="0.25">
      <c r="J246">
        <v>11254200</v>
      </c>
      <c r="K246">
        <v>39669</v>
      </c>
      <c r="L246">
        <v>1</v>
      </c>
      <c r="M246">
        <v>2</v>
      </c>
    </row>
    <row r="247" spans="10:13" x14ac:dyDescent="0.25">
      <c r="J247">
        <v>11255513</v>
      </c>
      <c r="K247">
        <v>44559</v>
      </c>
      <c r="L247">
        <v>1</v>
      </c>
      <c r="M247">
        <v>2</v>
      </c>
    </row>
    <row r="248" spans="10:13" x14ac:dyDescent="0.25">
      <c r="J248">
        <v>11255539</v>
      </c>
      <c r="K248">
        <v>44559</v>
      </c>
      <c r="L248">
        <v>1</v>
      </c>
      <c r="M248">
        <v>2</v>
      </c>
    </row>
    <row r="249" spans="10:13" x14ac:dyDescent="0.25">
      <c r="J249">
        <v>11255557</v>
      </c>
      <c r="K249">
        <v>39189</v>
      </c>
      <c r="L249">
        <v>1</v>
      </c>
      <c r="M249">
        <v>2</v>
      </c>
    </row>
    <row r="250" spans="10:13" x14ac:dyDescent="0.25">
      <c r="J250">
        <v>11255561</v>
      </c>
      <c r="K250">
        <v>31620</v>
      </c>
      <c r="L250">
        <v>3</v>
      </c>
      <c r="M250">
        <v>6</v>
      </c>
    </row>
    <row r="251" spans="10:13" x14ac:dyDescent="0.25">
      <c r="J251">
        <v>11255573</v>
      </c>
      <c r="K251">
        <v>37246</v>
      </c>
      <c r="L251">
        <v>2</v>
      </c>
      <c r="M251">
        <v>2</v>
      </c>
    </row>
    <row r="252" spans="10:13" x14ac:dyDescent="0.25">
      <c r="J252">
        <v>11255576</v>
      </c>
      <c r="K252">
        <v>37246</v>
      </c>
      <c r="L252">
        <v>2</v>
      </c>
      <c r="M252">
        <v>2</v>
      </c>
    </row>
    <row r="253" spans="10:13" x14ac:dyDescent="0.25">
      <c r="J253">
        <v>11255585</v>
      </c>
      <c r="K253">
        <v>39234</v>
      </c>
      <c r="L253">
        <v>1</v>
      </c>
      <c r="M253">
        <v>2</v>
      </c>
    </row>
    <row r="254" spans="10:13" x14ac:dyDescent="0.25">
      <c r="J254">
        <v>11255593</v>
      </c>
      <c r="K254">
        <v>39669</v>
      </c>
      <c r="L254">
        <v>1</v>
      </c>
      <c r="M254">
        <v>2</v>
      </c>
    </row>
    <row r="255" spans="10:13" x14ac:dyDescent="0.25">
      <c r="J255">
        <v>11255628</v>
      </c>
      <c r="K255">
        <v>31921</v>
      </c>
      <c r="L255">
        <v>1</v>
      </c>
      <c r="M255">
        <v>2</v>
      </c>
    </row>
    <row r="256" spans="10:13" x14ac:dyDescent="0.25">
      <c r="J256">
        <v>11255631</v>
      </c>
      <c r="K256">
        <v>31921</v>
      </c>
      <c r="L256">
        <v>1</v>
      </c>
      <c r="M256">
        <v>2</v>
      </c>
    </row>
    <row r="257" spans="10:13" x14ac:dyDescent="0.25">
      <c r="J257">
        <v>11256658</v>
      </c>
      <c r="K257">
        <v>44559</v>
      </c>
      <c r="L257">
        <v>1</v>
      </c>
      <c r="M257">
        <v>2</v>
      </c>
    </row>
    <row r="258" spans="10:13" x14ac:dyDescent="0.25">
      <c r="J258">
        <v>11257681</v>
      </c>
      <c r="K258">
        <v>39669</v>
      </c>
      <c r="L258">
        <v>1</v>
      </c>
      <c r="M258">
        <v>2</v>
      </c>
    </row>
    <row r="259" spans="10:13" x14ac:dyDescent="0.25">
      <c r="J259">
        <v>11258084</v>
      </c>
      <c r="K259">
        <v>44559</v>
      </c>
      <c r="L259">
        <v>3</v>
      </c>
      <c r="M259">
        <v>6</v>
      </c>
    </row>
    <row r="260" spans="10:13" x14ac:dyDescent="0.25">
      <c r="J260">
        <v>11258090</v>
      </c>
      <c r="K260">
        <v>44559</v>
      </c>
      <c r="L260">
        <v>1</v>
      </c>
      <c r="M260">
        <v>2</v>
      </c>
    </row>
    <row r="261" spans="10:13" x14ac:dyDescent="0.25">
      <c r="J261">
        <v>11258099</v>
      </c>
      <c r="K261">
        <v>35192</v>
      </c>
      <c r="L261">
        <v>3</v>
      </c>
      <c r="M261">
        <v>3</v>
      </c>
    </row>
    <row r="262" spans="10:13" x14ac:dyDescent="0.25">
      <c r="J262">
        <v>11258134</v>
      </c>
      <c r="K262">
        <v>35192</v>
      </c>
      <c r="L262">
        <v>4</v>
      </c>
      <c r="M262">
        <v>4</v>
      </c>
    </row>
    <row r="263" spans="10:13" x14ac:dyDescent="0.25">
      <c r="J263">
        <v>11258137</v>
      </c>
      <c r="K263">
        <v>32355</v>
      </c>
      <c r="L263">
        <v>2</v>
      </c>
      <c r="M263">
        <v>4</v>
      </c>
    </row>
    <row r="264" spans="10:13" x14ac:dyDescent="0.25">
      <c r="J264">
        <v>11258581</v>
      </c>
      <c r="K264">
        <v>37200</v>
      </c>
      <c r="L264">
        <v>4</v>
      </c>
      <c r="M264">
        <v>4</v>
      </c>
    </row>
    <row r="265" spans="10:13" x14ac:dyDescent="0.25">
      <c r="J265">
        <v>11258582</v>
      </c>
      <c r="K265">
        <v>35192</v>
      </c>
      <c r="L265">
        <v>4</v>
      </c>
      <c r="M265">
        <v>4</v>
      </c>
    </row>
    <row r="266" spans="10:13" x14ac:dyDescent="0.25">
      <c r="J266">
        <v>11258584</v>
      </c>
      <c r="K266">
        <v>37246</v>
      </c>
      <c r="L266">
        <v>2</v>
      </c>
      <c r="M266">
        <v>4</v>
      </c>
    </row>
    <row r="267" spans="10:13" x14ac:dyDescent="0.25">
      <c r="J267">
        <v>11258596</v>
      </c>
      <c r="K267">
        <v>39669</v>
      </c>
      <c r="L267">
        <v>1</v>
      </c>
      <c r="M267">
        <v>2</v>
      </c>
    </row>
    <row r="268" spans="10:13" x14ac:dyDescent="0.25">
      <c r="J268">
        <v>11258597</v>
      </c>
      <c r="K268">
        <v>39669</v>
      </c>
      <c r="L268">
        <v>2</v>
      </c>
      <c r="M268">
        <v>2</v>
      </c>
    </row>
    <row r="269" spans="10:13" x14ac:dyDescent="0.25">
      <c r="J269">
        <v>11258598</v>
      </c>
      <c r="K269">
        <v>44559</v>
      </c>
      <c r="L269">
        <v>1</v>
      </c>
      <c r="M269">
        <v>2</v>
      </c>
    </row>
    <row r="270" spans="10:13" x14ac:dyDescent="0.25">
      <c r="J270">
        <v>11258600</v>
      </c>
      <c r="K270">
        <v>44559</v>
      </c>
      <c r="L270">
        <v>1</v>
      </c>
      <c r="M270">
        <v>2</v>
      </c>
    </row>
    <row r="271" spans="10:13" x14ac:dyDescent="0.25">
      <c r="J271">
        <v>11258606</v>
      </c>
      <c r="K271">
        <v>44513</v>
      </c>
      <c r="L271">
        <v>2</v>
      </c>
      <c r="M271">
        <v>2</v>
      </c>
    </row>
    <row r="272" spans="10:13" x14ac:dyDescent="0.25">
      <c r="J272">
        <v>11258670</v>
      </c>
      <c r="K272">
        <v>37246</v>
      </c>
      <c r="L272">
        <v>4</v>
      </c>
      <c r="M272">
        <v>4</v>
      </c>
    </row>
    <row r="273" spans="10:13" x14ac:dyDescent="0.25">
      <c r="J273">
        <v>11258681</v>
      </c>
      <c r="K273">
        <v>44559</v>
      </c>
      <c r="L273">
        <v>2</v>
      </c>
      <c r="M273">
        <v>2</v>
      </c>
    </row>
    <row r="274" spans="10:13" x14ac:dyDescent="0.25">
      <c r="J274">
        <v>11258713</v>
      </c>
      <c r="K274">
        <v>39669</v>
      </c>
      <c r="L274">
        <v>1</v>
      </c>
      <c r="M274">
        <v>2</v>
      </c>
    </row>
    <row r="275" spans="10:13" x14ac:dyDescent="0.25">
      <c r="J275">
        <v>11258731</v>
      </c>
      <c r="K275">
        <v>44559</v>
      </c>
      <c r="L275">
        <v>3</v>
      </c>
      <c r="M275">
        <v>3</v>
      </c>
    </row>
    <row r="276" spans="10:13" x14ac:dyDescent="0.25">
      <c r="J276">
        <v>11258764</v>
      </c>
      <c r="K276">
        <v>39669</v>
      </c>
      <c r="L276">
        <v>1</v>
      </c>
      <c r="M276">
        <v>2</v>
      </c>
    </row>
    <row r="277" spans="10:13" x14ac:dyDescent="0.25">
      <c r="J277">
        <v>11258846</v>
      </c>
      <c r="K277">
        <v>30301</v>
      </c>
      <c r="L277">
        <v>2</v>
      </c>
      <c r="M277">
        <v>4</v>
      </c>
    </row>
    <row r="278" spans="10:13" x14ac:dyDescent="0.25">
      <c r="J278">
        <v>11258847</v>
      </c>
      <c r="K278">
        <v>32355</v>
      </c>
      <c r="L278">
        <v>2</v>
      </c>
      <c r="M278">
        <v>4</v>
      </c>
    </row>
    <row r="279" spans="10:13" x14ac:dyDescent="0.25">
      <c r="J279">
        <v>11258862</v>
      </c>
      <c r="K279">
        <v>39669</v>
      </c>
      <c r="L279">
        <v>1</v>
      </c>
      <c r="M279">
        <v>2</v>
      </c>
    </row>
    <row r="280" spans="10:13" x14ac:dyDescent="0.25">
      <c r="J280">
        <v>11260761</v>
      </c>
      <c r="K280">
        <v>44559</v>
      </c>
      <c r="L280">
        <v>1</v>
      </c>
      <c r="M280">
        <v>2</v>
      </c>
    </row>
    <row r="281" spans="10:13" x14ac:dyDescent="0.25">
      <c r="J281">
        <v>11260767</v>
      </c>
      <c r="K281">
        <v>39234</v>
      </c>
      <c r="L281">
        <v>1</v>
      </c>
      <c r="M281">
        <v>2</v>
      </c>
    </row>
    <row r="282" spans="10:13" x14ac:dyDescent="0.25">
      <c r="J282">
        <v>11260802</v>
      </c>
      <c r="K282">
        <v>44559</v>
      </c>
      <c r="L282">
        <v>1</v>
      </c>
      <c r="M282">
        <v>2</v>
      </c>
    </row>
    <row r="283" spans="10:13" x14ac:dyDescent="0.25">
      <c r="J283">
        <v>11260804</v>
      </c>
      <c r="K283">
        <v>44559</v>
      </c>
      <c r="L283">
        <v>4</v>
      </c>
      <c r="M283">
        <v>4</v>
      </c>
    </row>
    <row r="284" spans="10:13" x14ac:dyDescent="0.25">
      <c r="J284">
        <v>11260813</v>
      </c>
      <c r="K284">
        <v>44559</v>
      </c>
      <c r="L284">
        <v>1</v>
      </c>
      <c r="M284">
        <v>2</v>
      </c>
    </row>
    <row r="285" spans="10:13" x14ac:dyDescent="0.25">
      <c r="J285">
        <v>11260814</v>
      </c>
      <c r="K285">
        <v>44559</v>
      </c>
      <c r="L285">
        <v>3</v>
      </c>
      <c r="M285">
        <v>6</v>
      </c>
    </row>
    <row r="286" spans="10:13" x14ac:dyDescent="0.25">
      <c r="J286">
        <v>11260838</v>
      </c>
      <c r="K286">
        <v>32355</v>
      </c>
      <c r="L286">
        <v>2</v>
      </c>
      <c r="M286">
        <v>4</v>
      </c>
    </row>
    <row r="287" spans="10:13" x14ac:dyDescent="0.25">
      <c r="J287">
        <v>11260861</v>
      </c>
      <c r="K287">
        <v>39669</v>
      </c>
      <c r="L287">
        <v>2</v>
      </c>
      <c r="M287">
        <v>2</v>
      </c>
    </row>
    <row r="288" spans="10:13" x14ac:dyDescent="0.25">
      <c r="J288">
        <v>11260862</v>
      </c>
      <c r="K288">
        <v>39669</v>
      </c>
      <c r="L288">
        <v>1</v>
      </c>
      <c r="M288">
        <v>2</v>
      </c>
    </row>
    <row r="289" spans="10:13" x14ac:dyDescent="0.25">
      <c r="J289">
        <v>11260863</v>
      </c>
      <c r="K289">
        <v>44559</v>
      </c>
      <c r="L289">
        <v>2</v>
      </c>
      <c r="M289">
        <v>2</v>
      </c>
    </row>
    <row r="290" spans="10:13" x14ac:dyDescent="0.25">
      <c r="J290">
        <v>11260881</v>
      </c>
      <c r="K290">
        <v>39189</v>
      </c>
      <c r="L290">
        <v>1</v>
      </c>
      <c r="M290">
        <v>2</v>
      </c>
    </row>
    <row r="291" spans="10:13" x14ac:dyDescent="0.25">
      <c r="J291">
        <v>11260895</v>
      </c>
      <c r="K291">
        <v>37200</v>
      </c>
      <c r="L291">
        <v>3</v>
      </c>
      <c r="M291">
        <v>3</v>
      </c>
    </row>
    <row r="292" spans="10:13" x14ac:dyDescent="0.25">
      <c r="J292">
        <v>11260906</v>
      </c>
      <c r="K292">
        <v>44559</v>
      </c>
      <c r="L292">
        <v>2</v>
      </c>
      <c r="M292">
        <v>2</v>
      </c>
    </row>
    <row r="293" spans="10:13" x14ac:dyDescent="0.25">
      <c r="J293">
        <v>11260907</v>
      </c>
      <c r="K293">
        <v>44559</v>
      </c>
      <c r="L293">
        <v>1</v>
      </c>
      <c r="M293">
        <v>2</v>
      </c>
    </row>
    <row r="294" spans="10:13" x14ac:dyDescent="0.25">
      <c r="J294">
        <v>11260932</v>
      </c>
      <c r="K294">
        <v>39669</v>
      </c>
      <c r="L294">
        <v>1</v>
      </c>
      <c r="M294">
        <v>2</v>
      </c>
    </row>
    <row r="295" spans="10:13" x14ac:dyDescent="0.25">
      <c r="J295">
        <v>11261065</v>
      </c>
      <c r="K295">
        <v>44559</v>
      </c>
      <c r="L295">
        <v>3</v>
      </c>
      <c r="M295">
        <v>6</v>
      </c>
    </row>
    <row r="296" spans="10:13" x14ac:dyDescent="0.25">
      <c r="J296">
        <v>11261066</v>
      </c>
      <c r="K296">
        <v>44559</v>
      </c>
      <c r="L296">
        <v>1</v>
      </c>
      <c r="M296">
        <v>2</v>
      </c>
    </row>
    <row r="297" spans="10:13" x14ac:dyDescent="0.25">
      <c r="J297">
        <v>11261242</v>
      </c>
      <c r="K297">
        <v>39669</v>
      </c>
      <c r="L297">
        <v>2</v>
      </c>
      <c r="M297">
        <v>2</v>
      </c>
    </row>
    <row r="298" spans="10:13" x14ac:dyDescent="0.25">
      <c r="J298">
        <v>11261244</v>
      </c>
      <c r="K298">
        <v>39669</v>
      </c>
      <c r="L298">
        <v>1</v>
      </c>
      <c r="M298">
        <v>2</v>
      </c>
    </row>
    <row r="299" spans="10:13" x14ac:dyDescent="0.25">
      <c r="J299">
        <v>11261245</v>
      </c>
      <c r="K299">
        <v>44559</v>
      </c>
      <c r="L299">
        <v>2</v>
      </c>
      <c r="M299">
        <v>2</v>
      </c>
    </row>
    <row r="300" spans="10:13" x14ac:dyDescent="0.25">
      <c r="J300">
        <v>11261314</v>
      </c>
      <c r="K300">
        <v>39669</v>
      </c>
      <c r="L300">
        <v>1</v>
      </c>
      <c r="M300">
        <v>2</v>
      </c>
    </row>
    <row r="301" spans="10:13" x14ac:dyDescent="0.25">
      <c r="J301">
        <v>11261381</v>
      </c>
      <c r="K301">
        <v>44559</v>
      </c>
      <c r="L301">
        <v>2</v>
      </c>
      <c r="M301">
        <v>2</v>
      </c>
    </row>
    <row r="302" spans="10:13" x14ac:dyDescent="0.25">
      <c r="J302">
        <v>11261460</v>
      </c>
      <c r="K302">
        <v>44559</v>
      </c>
      <c r="L302">
        <v>2</v>
      </c>
      <c r="M302">
        <v>2</v>
      </c>
    </row>
    <row r="303" spans="10:13" x14ac:dyDescent="0.25">
      <c r="J303">
        <v>11261480</v>
      </c>
      <c r="K303">
        <v>44559</v>
      </c>
      <c r="L303">
        <v>2</v>
      </c>
      <c r="M303">
        <v>2</v>
      </c>
    </row>
    <row r="304" spans="10:13" x14ac:dyDescent="0.25">
      <c r="J304">
        <v>11261901</v>
      </c>
      <c r="K304">
        <v>37246</v>
      </c>
      <c r="L304">
        <v>3</v>
      </c>
      <c r="M304">
        <v>3</v>
      </c>
    </row>
    <row r="305" spans="10:13" x14ac:dyDescent="0.25">
      <c r="J305">
        <v>11261909</v>
      </c>
      <c r="K305">
        <v>39669</v>
      </c>
      <c r="L305">
        <v>1</v>
      </c>
      <c r="M305">
        <v>2</v>
      </c>
    </row>
    <row r="306" spans="10:13" x14ac:dyDescent="0.25">
      <c r="J306">
        <v>11261910</v>
      </c>
      <c r="K306">
        <v>39669</v>
      </c>
      <c r="L306">
        <v>2</v>
      </c>
      <c r="M306">
        <v>2</v>
      </c>
    </row>
    <row r="307" spans="10:13" x14ac:dyDescent="0.25">
      <c r="J307">
        <v>11261911</v>
      </c>
      <c r="K307">
        <v>37246</v>
      </c>
      <c r="L307">
        <v>3</v>
      </c>
      <c r="M307">
        <v>3</v>
      </c>
    </row>
    <row r="308" spans="10:13" x14ac:dyDescent="0.25">
      <c r="J308">
        <v>11261993</v>
      </c>
      <c r="K308">
        <v>39669</v>
      </c>
      <c r="L308">
        <v>2</v>
      </c>
      <c r="M308">
        <v>2</v>
      </c>
    </row>
    <row r="309" spans="10:13" x14ac:dyDescent="0.25">
      <c r="J309">
        <v>11262170</v>
      </c>
      <c r="K309">
        <v>44559</v>
      </c>
      <c r="L309">
        <v>2</v>
      </c>
      <c r="M309">
        <v>2</v>
      </c>
    </row>
    <row r="310" spans="10:13" x14ac:dyDescent="0.25">
      <c r="J310">
        <v>11262172</v>
      </c>
      <c r="K310">
        <v>44559</v>
      </c>
      <c r="L310">
        <v>4</v>
      </c>
      <c r="M310">
        <v>4</v>
      </c>
    </row>
    <row r="311" spans="10:13" x14ac:dyDescent="0.25">
      <c r="J311">
        <v>11262764</v>
      </c>
      <c r="K311">
        <v>44559</v>
      </c>
      <c r="L311">
        <v>1</v>
      </c>
      <c r="M311">
        <v>2</v>
      </c>
    </row>
    <row r="312" spans="10:13" x14ac:dyDescent="0.25">
      <c r="J312">
        <v>11262777</v>
      </c>
      <c r="K312">
        <v>44559</v>
      </c>
      <c r="L312">
        <v>1</v>
      </c>
      <c r="M312">
        <v>2</v>
      </c>
    </row>
    <row r="313" spans="10:13" x14ac:dyDescent="0.25">
      <c r="J313">
        <v>11262798</v>
      </c>
      <c r="K313">
        <v>44559</v>
      </c>
      <c r="L313">
        <v>2</v>
      </c>
      <c r="M313">
        <v>2</v>
      </c>
    </row>
    <row r="314" spans="10:13" x14ac:dyDescent="0.25">
      <c r="J314">
        <v>11263620</v>
      </c>
      <c r="K314">
        <v>37246</v>
      </c>
      <c r="L314">
        <v>3</v>
      </c>
      <c r="M314">
        <v>3</v>
      </c>
    </row>
    <row r="315" spans="10:13" x14ac:dyDescent="0.25">
      <c r="J315">
        <v>11263621</v>
      </c>
      <c r="K315">
        <v>37246</v>
      </c>
      <c r="L315">
        <v>2</v>
      </c>
      <c r="M315">
        <v>4</v>
      </c>
    </row>
    <row r="316" spans="10:13" x14ac:dyDescent="0.25">
      <c r="J316">
        <v>11263622</v>
      </c>
      <c r="K316">
        <v>32355</v>
      </c>
      <c r="L316">
        <v>2</v>
      </c>
      <c r="M316">
        <v>4</v>
      </c>
    </row>
    <row r="317" spans="10:13" x14ac:dyDescent="0.25">
      <c r="J317">
        <v>11263627</v>
      </c>
      <c r="K317">
        <v>39234</v>
      </c>
      <c r="L317">
        <v>1</v>
      </c>
      <c r="M317">
        <v>2</v>
      </c>
    </row>
    <row r="318" spans="10:13" x14ac:dyDescent="0.25">
      <c r="J318">
        <v>11263686</v>
      </c>
      <c r="K318">
        <v>44559</v>
      </c>
      <c r="L318">
        <v>2</v>
      </c>
      <c r="M318">
        <v>2</v>
      </c>
    </row>
    <row r="319" spans="10:13" x14ac:dyDescent="0.25">
      <c r="J319">
        <v>11263688</v>
      </c>
      <c r="K319">
        <v>39669</v>
      </c>
      <c r="L319">
        <v>1</v>
      </c>
      <c r="M319">
        <v>2</v>
      </c>
    </row>
    <row r="320" spans="10:13" x14ac:dyDescent="0.25">
      <c r="J320">
        <v>11263689</v>
      </c>
      <c r="K320">
        <v>39669</v>
      </c>
      <c r="L320">
        <v>1</v>
      </c>
      <c r="M320">
        <v>2</v>
      </c>
    </row>
    <row r="321" spans="10:13" x14ac:dyDescent="0.25">
      <c r="J321">
        <v>11263690</v>
      </c>
      <c r="K321">
        <v>44559</v>
      </c>
      <c r="L321">
        <v>1</v>
      </c>
      <c r="M321">
        <v>2</v>
      </c>
    </row>
    <row r="322" spans="10:13" x14ac:dyDescent="0.25">
      <c r="J322">
        <v>11263694</v>
      </c>
      <c r="K322">
        <v>32355</v>
      </c>
      <c r="L322">
        <v>2</v>
      </c>
      <c r="M322">
        <v>4</v>
      </c>
    </row>
    <row r="323" spans="10:13" x14ac:dyDescent="0.25">
      <c r="J323">
        <v>11263713</v>
      </c>
      <c r="K323">
        <v>32355</v>
      </c>
      <c r="L323">
        <v>2</v>
      </c>
      <c r="M323">
        <v>4</v>
      </c>
    </row>
    <row r="324" spans="10:13" x14ac:dyDescent="0.25">
      <c r="J324">
        <v>11263716</v>
      </c>
      <c r="K324">
        <v>39669</v>
      </c>
      <c r="L324">
        <v>1</v>
      </c>
      <c r="M324">
        <v>2</v>
      </c>
    </row>
    <row r="325" spans="10:13" x14ac:dyDescent="0.25">
      <c r="J325">
        <v>11263718</v>
      </c>
      <c r="K325">
        <v>44559</v>
      </c>
      <c r="L325">
        <v>1</v>
      </c>
      <c r="M325">
        <v>2</v>
      </c>
    </row>
    <row r="326" spans="10:13" x14ac:dyDescent="0.25">
      <c r="J326">
        <v>11263727</v>
      </c>
      <c r="K326">
        <v>44559</v>
      </c>
      <c r="L326">
        <v>2</v>
      </c>
      <c r="M326">
        <v>2</v>
      </c>
    </row>
    <row r="327" spans="10:13" x14ac:dyDescent="0.25">
      <c r="J327">
        <v>11263730</v>
      </c>
      <c r="K327">
        <v>44513</v>
      </c>
      <c r="L327">
        <v>2</v>
      </c>
      <c r="M327">
        <v>2</v>
      </c>
    </row>
    <row r="328" spans="10:13" x14ac:dyDescent="0.25">
      <c r="J328">
        <v>11263833</v>
      </c>
      <c r="K328">
        <v>44559</v>
      </c>
      <c r="L328">
        <v>1</v>
      </c>
      <c r="M328">
        <v>2</v>
      </c>
    </row>
    <row r="329" spans="10:13" x14ac:dyDescent="0.25">
      <c r="J329">
        <v>11263834</v>
      </c>
      <c r="K329">
        <v>39669</v>
      </c>
      <c r="L329">
        <v>1</v>
      </c>
      <c r="M329">
        <v>2</v>
      </c>
    </row>
    <row r="330" spans="10:13" x14ac:dyDescent="0.25">
      <c r="J330">
        <v>11263858</v>
      </c>
      <c r="K330">
        <v>32355</v>
      </c>
      <c r="L330">
        <v>2</v>
      </c>
      <c r="M330">
        <v>4</v>
      </c>
    </row>
    <row r="331" spans="10:13" x14ac:dyDescent="0.25">
      <c r="J331">
        <v>11264109</v>
      </c>
      <c r="K331">
        <v>37246</v>
      </c>
      <c r="L331">
        <v>5</v>
      </c>
      <c r="M331">
        <v>5</v>
      </c>
    </row>
    <row r="332" spans="10:13" x14ac:dyDescent="0.25">
      <c r="J332">
        <v>11264171</v>
      </c>
      <c r="K332">
        <v>37246</v>
      </c>
      <c r="L332">
        <v>3</v>
      </c>
      <c r="M332">
        <v>3</v>
      </c>
    </row>
    <row r="333" spans="10:13" x14ac:dyDescent="0.25">
      <c r="J333">
        <v>11264172</v>
      </c>
      <c r="K333">
        <v>44559</v>
      </c>
      <c r="L333">
        <v>2</v>
      </c>
      <c r="M333">
        <v>2</v>
      </c>
    </row>
    <row r="334" spans="10:13" x14ac:dyDescent="0.25">
      <c r="J334">
        <v>11264175</v>
      </c>
      <c r="K334">
        <v>44559</v>
      </c>
      <c r="L334">
        <v>1</v>
      </c>
      <c r="M334">
        <v>2</v>
      </c>
    </row>
    <row r="335" spans="10:13" x14ac:dyDescent="0.25">
      <c r="J335">
        <v>11264176</v>
      </c>
      <c r="K335">
        <v>39669</v>
      </c>
      <c r="L335">
        <v>1</v>
      </c>
      <c r="M335">
        <v>2</v>
      </c>
    </row>
    <row r="336" spans="10:13" x14ac:dyDescent="0.25">
      <c r="J336">
        <v>11264274</v>
      </c>
      <c r="K336">
        <v>39669</v>
      </c>
      <c r="L336">
        <v>2</v>
      </c>
      <c r="M336">
        <v>2</v>
      </c>
    </row>
    <row r="337" spans="10:13" x14ac:dyDescent="0.25">
      <c r="J337">
        <v>11264276</v>
      </c>
      <c r="K337">
        <v>39669</v>
      </c>
      <c r="L337">
        <v>1</v>
      </c>
      <c r="M337">
        <v>2</v>
      </c>
    </row>
    <row r="338" spans="10:13" x14ac:dyDescent="0.25">
      <c r="J338">
        <v>11264278</v>
      </c>
      <c r="K338">
        <v>32355</v>
      </c>
      <c r="L338">
        <v>3</v>
      </c>
      <c r="M338">
        <v>3</v>
      </c>
    </row>
    <row r="339" spans="10:13" x14ac:dyDescent="0.25">
      <c r="J339">
        <v>11264385</v>
      </c>
      <c r="K339">
        <v>44559</v>
      </c>
      <c r="L339">
        <v>2</v>
      </c>
      <c r="M339">
        <v>2</v>
      </c>
    </row>
    <row r="340" spans="10:13" x14ac:dyDescent="0.25">
      <c r="J340">
        <v>11264387</v>
      </c>
      <c r="K340">
        <v>44559</v>
      </c>
      <c r="L340">
        <v>4</v>
      </c>
      <c r="M340">
        <v>4</v>
      </c>
    </row>
    <row r="341" spans="10:13" x14ac:dyDescent="0.25">
      <c r="J341">
        <v>11264548</v>
      </c>
      <c r="K341">
        <v>32355</v>
      </c>
      <c r="L341">
        <v>2</v>
      </c>
      <c r="M341">
        <v>4</v>
      </c>
    </row>
    <row r="342" spans="10:13" x14ac:dyDescent="0.25">
      <c r="J342">
        <v>11264617</v>
      </c>
      <c r="K342">
        <v>39234</v>
      </c>
      <c r="L342">
        <v>1</v>
      </c>
      <c r="M342">
        <v>2</v>
      </c>
    </row>
    <row r="343" spans="10:13" x14ac:dyDescent="0.25">
      <c r="J343">
        <v>11264619</v>
      </c>
      <c r="K343">
        <v>37246</v>
      </c>
      <c r="L343">
        <v>3</v>
      </c>
      <c r="M343">
        <v>3</v>
      </c>
    </row>
    <row r="344" spans="10:13" x14ac:dyDescent="0.25">
      <c r="J344">
        <v>11264621</v>
      </c>
      <c r="K344">
        <v>31921</v>
      </c>
      <c r="L344">
        <v>1</v>
      </c>
      <c r="M344">
        <v>2</v>
      </c>
    </row>
    <row r="345" spans="10:13" x14ac:dyDescent="0.25">
      <c r="J345">
        <v>11264622</v>
      </c>
      <c r="K345">
        <v>39234</v>
      </c>
      <c r="L345">
        <v>2</v>
      </c>
      <c r="M345">
        <v>2</v>
      </c>
    </row>
    <row r="346" spans="10:13" x14ac:dyDescent="0.25">
      <c r="J346">
        <v>11264679</v>
      </c>
      <c r="K346">
        <v>37246</v>
      </c>
      <c r="L346">
        <v>4</v>
      </c>
      <c r="M346">
        <v>4</v>
      </c>
    </row>
    <row r="347" spans="10:13" x14ac:dyDescent="0.25">
      <c r="J347">
        <v>11264680</v>
      </c>
      <c r="K347">
        <v>44559</v>
      </c>
      <c r="L347">
        <v>2</v>
      </c>
      <c r="M347">
        <v>2</v>
      </c>
    </row>
    <row r="348" spans="10:13" x14ac:dyDescent="0.25">
      <c r="J348">
        <v>11264983</v>
      </c>
      <c r="K348">
        <v>39234</v>
      </c>
      <c r="L348">
        <v>1</v>
      </c>
      <c r="M348">
        <v>2</v>
      </c>
    </row>
    <row r="349" spans="10:13" x14ac:dyDescent="0.25">
      <c r="J349">
        <v>11265053</v>
      </c>
      <c r="K349">
        <v>39234</v>
      </c>
      <c r="L349">
        <v>1</v>
      </c>
      <c r="M349">
        <v>2</v>
      </c>
    </row>
    <row r="350" spans="10:13" x14ac:dyDescent="0.25">
      <c r="J350">
        <v>11265054</v>
      </c>
      <c r="K350">
        <v>37246</v>
      </c>
      <c r="L350">
        <v>2</v>
      </c>
      <c r="M350">
        <v>2</v>
      </c>
    </row>
    <row r="351" spans="10:13" x14ac:dyDescent="0.25">
      <c r="J351">
        <v>11265209</v>
      </c>
      <c r="K351">
        <v>39234</v>
      </c>
      <c r="L351">
        <v>1</v>
      </c>
      <c r="M351">
        <v>2</v>
      </c>
    </row>
    <row r="352" spans="10:13" x14ac:dyDescent="0.25">
      <c r="J352">
        <v>11266022</v>
      </c>
      <c r="K352">
        <v>44559</v>
      </c>
      <c r="L352">
        <v>2</v>
      </c>
      <c r="M352">
        <v>2</v>
      </c>
    </row>
    <row r="353" spans="10:13" x14ac:dyDescent="0.25">
      <c r="J353">
        <v>11266046</v>
      </c>
      <c r="K353">
        <v>39669</v>
      </c>
      <c r="L353">
        <v>2</v>
      </c>
      <c r="M353">
        <v>2</v>
      </c>
    </row>
    <row r="354" spans="10:13" x14ac:dyDescent="0.25">
      <c r="J354">
        <v>11266047</v>
      </c>
      <c r="K354">
        <v>39669</v>
      </c>
      <c r="L354">
        <v>1</v>
      </c>
      <c r="M354">
        <v>2</v>
      </c>
    </row>
    <row r="355" spans="10:13" x14ac:dyDescent="0.25">
      <c r="J355">
        <v>11266165</v>
      </c>
      <c r="K355">
        <v>39234</v>
      </c>
      <c r="L355">
        <v>1</v>
      </c>
      <c r="M355">
        <v>2</v>
      </c>
    </row>
    <row r="356" spans="10:13" x14ac:dyDescent="0.25">
      <c r="J356">
        <v>11266166</v>
      </c>
      <c r="K356">
        <v>31921</v>
      </c>
      <c r="L356">
        <v>1</v>
      </c>
      <c r="M356">
        <v>2</v>
      </c>
    </row>
    <row r="357" spans="10:13" x14ac:dyDescent="0.25">
      <c r="J357">
        <v>11266167</v>
      </c>
      <c r="K357">
        <v>31921</v>
      </c>
      <c r="L357">
        <v>1</v>
      </c>
      <c r="M357">
        <v>2</v>
      </c>
    </row>
    <row r="358" spans="10:13" x14ac:dyDescent="0.25">
      <c r="J358">
        <v>11266268</v>
      </c>
      <c r="K358">
        <v>39669</v>
      </c>
      <c r="L358">
        <v>1</v>
      </c>
      <c r="M358">
        <v>2</v>
      </c>
    </row>
    <row r="359" spans="10:13" x14ac:dyDescent="0.25">
      <c r="J359">
        <v>11266551</v>
      </c>
      <c r="K359">
        <v>30301</v>
      </c>
      <c r="L359">
        <v>2</v>
      </c>
      <c r="M359">
        <v>4</v>
      </c>
    </row>
    <row r="360" spans="10:13" x14ac:dyDescent="0.25">
      <c r="J360">
        <v>11266552</v>
      </c>
      <c r="K360">
        <v>35192</v>
      </c>
      <c r="L360">
        <v>2</v>
      </c>
      <c r="M360">
        <v>4</v>
      </c>
    </row>
    <row r="361" spans="10:13" x14ac:dyDescent="0.25">
      <c r="J361">
        <v>11266553</v>
      </c>
      <c r="K361">
        <v>39669</v>
      </c>
      <c r="L361">
        <v>1</v>
      </c>
      <c r="M361">
        <v>2</v>
      </c>
    </row>
    <row r="362" spans="10:13" x14ac:dyDescent="0.25">
      <c r="J362">
        <v>11266561</v>
      </c>
      <c r="K362">
        <v>30301</v>
      </c>
      <c r="L362">
        <v>2</v>
      </c>
      <c r="M362">
        <v>4</v>
      </c>
    </row>
    <row r="363" spans="10:13" x14ac:dyDescent="0.25">
      <c r="J363">
        <v>11266630</v>
      </c>
      <c r="K363">
        <v>35192</v>
      </c>
      <c r="L363">
        <v>2</v>
      </c>
      <c r="M363">
        <v>4</v>
      </c>
    </row>
    <row r="364" spans="10:13" x14ac:dyDescent="0.25">
      <c r="J364">
        <v>11266673</v>
      </c>
      <c r="K364">
        <v>32355</v>
      </c>
      <c r="L364">
        <v>2</v>
      </c>
      <c r="M364">
        <v>4</v>
      </c>
    </row>
    <row r="365" spans="10:13" x14ac:dyDescent="0.25">
      <c r="J365">
        <v>11266741</v>
      </c>
      <c r="K365">
        <v>39234</v>
      </c>
      <c r="L365">
        <v>1</v>
      </c>
      <c r="M365">
        <v>2</v>
      </c>
    </row>
    <row r="366" spans="10:13" x14ac:dyDescent="0.25">
      <c r="J366">
        <v>11266755</v>
      </c>
      <c r="K366">
        <v>44559</v>
      </c>
      <c r="L366">
        <v>1</v>
      </c>
      <c r="M366">
        <v>2</v>
      </c>
    </row>
    <row r="367" spans="10:13" x14ac:dyDescent="0.25">
      <c r="J367">
        <v>11266824</v>
      </c>
      <c r="K367">
        <v>44559</v>
      </c>
      <c r="L367">
        <v>3</v>
      </c>
      <c r="M367">
        <v>3</v>
      </c>
    </row>
    <row r="368" spans="10:13" x14ac:dyDescent="0.25">
      <c r="J368">
        <v>11266840</v>
      </c>
      <c r="K368">
        <v>37246</v>
      </c>
      <c r="L368">
        <v>3</v>
      </c>
      <c r="M368">
        <v>3</v>
      </c>
    </row>
    <row r="369" spans="10:13" x14ac:dyDescent="0.25">
      <c r="J369">
        <v>11266842</v>
      </c>
      <c r="K369">
        <v>32355</v>
      </c>
      <c r="L369">
        <v>2</v>
      </c>
      <c r="M369">
        <v>4</v>
      </c>
    </row>
    <row r="370" spans="10:13" x14ac:dyDescent="0.25">
      <c r="J370">
        <v>11266846</v>
      </c>
      <c r="K370">
        <v>44559</v>
      </c>
      <c r="L370">
        <v>3</v>
      </c>
      <c r="M370">
        <v>6</v>
      </c>
    </row>
    <row r="371" spans="10:13" x14ac:dyDescent="0.25">
      <c r="J371">
        <v>11266905</v>
      </c>
      <c r="K371">
        <v>44559</v>
      </c>
      <c r="L371">
        <v>2</v>
      </c>
      <c r="M371">
        <v>2</v>
      </c>
    </row>
    <row r="372" spans="10:13" x14ac:dyDescent="0.25">
      <c r="J372">
        <v>11266906</v>
      </c>
      <c r="K372">
        <v>37246</v>
      </c>
      <c r="L372">
        <v>2</v>
      </c>
      <c r="M372">
        <v>4</v>
      </c>
    </row>
    <row r="373" spans="10:13" x14ac:dyDescent="0.25">
      <c r="J373">
        <v>11266907</v>
      </c>
      <c r="K373">
        <v>39669</v>
      </c>
      <c r="L373">
        <v>1</v>
      </c>
      <c r="M373">
        <v>2</v>
      </c>
    </row>
    <row r="374" spans="10:13" x14ac:dyDescent="0.25">
      <c r="J374">
        <v>11267029</v>
      </c>
      <c r="K374">
        <v>44559</v>
      </c>
      <c r="L374">
        <v>1</v>
      </c>
      <c r="M374">
        <v>2</v>
      </c>
    </row>
    <row r="375" spans="10:13" x14ac:dyDescent="0.25">
      <c r="J375">
        <v>11267030</v>
      </c>
      <c r="K375">
        <v>44559</v>
      </c>
      <c r="L375">
        <v>2</v>
      </c>
      <c r="M375">
        <v>2</v>
      </c>
    </row>
    <row r="376" spans="10:13" x14ac:dyDescent="0.25">
      <c r="J376">
        <v>11267119</v>
      </c>
      <c r="K376">
        <v>35192</v>
      </c>
      <c r="L376">
        <v>3</v>
      </c>
      <c r="M376">
        <v>3</v>
      </c>
    </row>
    <row r="377" spans="10:13" x14ac:dyDescent="0.25">
      <c r="J377">
        <v>11267381</v>
      </c>
      <c r="K377">
        <v>44513</v>
      </c>
      <c r="L377">
        <v>2</v>
      </c>
      <c r="M377">
        <v>2</v>
      </c>
    </row>
    <row r="378" spans="10:13" x14ac:dyDescent="0.25">
      <c r="J378">
        <v>11267532</v>
      </c>
      <c r="K378">
        <v>39669</v>
      </c>
      <c r="L378">
        <v>2</v>
      </c>
      <c r="M378">
        <v>2</v>
      </c>
    </row>
    <row r="379" spans="10:13" x14ac:dyDescent="0.25">
      <c r="J379">
        <v>11267533</v>
      </c>
      <c r="K379">
        <v>39669</v>
      </c>
      <c r="L379">
        <v>1</v>
      </c>
      <c r="M379">
        <v>2</v>
      </c>
    </row>
    <row r="380" spans="10:13" x14ac:dyDescent="0.25">
      <c r="J380">
        <v>11267733</v>
      </c>
      <c r="K380">
        <v>44559</v>
      </c>
      <c r="L380">
        <v>2</v>
      </c>
      <c r="M380">
        <v>2</v>
      </c>
    </row>
    <row r="381" spans="10:13" x14ac:dyDescent="0.25">
      <c r="J381">
        <v>11268063</v>
      </c>
      <c r="K381">
        <v>31921</v>
      </c>
      <c r="L381">
        <v>1</v>
      </c>
      <c r="M381">
        <v>2</v>
      </c>
    </row>
    <row r="382" spans="10:13" x14ac:dyDescent="0.25">
      <c r="J382">
        <v>11268069</v>
      </c>
      <c r="K382">
        <v>44559</v>
      </c>
      <c r="L382">
        <v>2</v>
      </c>
      <c r="M382">
        <v>2</v>
      </c>
    </row>
    <row r="383" spans="10:13" x14ac:dyDescent="0.25">
      <c r="J383">
        <v>11268431</v>
      </c>
      <c r="K383">
        <v>37246</v>
      </c>
      <c r="L383">
        <v>2</v>
      </c>
      <c r="M383">
        <v>2</v>
      </c>
    </row>
    <row r="384" spans="10:13" x14ac:dyDescent="0.25">
      <c r="J384">
        <v>11268876</v>
      </c>
      <c r="K384">
        <v>44559</v>
      </c>
      <c r="L384">
        <v>2</v>
      </c>
      <c r="M384">
        <v>2</v>
      </c>
    </row>
    <row r="385" spans="10:13" x14ac:dyDescent="0.25">
      <c r="J385">
        <v>11268938</v>
      </c>
      <c r="K385">
        <v>39234</v>
      </c>
      <c r="L385">
        <v>1</v>
      </c>
      <c r="M385">
        <v>2</v>
      </c>
    </row>
    <row r="386" spans="10:13" x14ac:dyDescent="0.25">
      <c r="J386">
        <v>11268945</v>
      </c>
      <c r="K386">
        <v>44559</v>
      </c>
      <c r="L386">
        <v>3</v>
      </c>
      <c r="M386">
        <v>3</v>
      </c>
    </row>
    <row r="387" spans="10:13" x14ac:dyDescent="0.25">
      <c r="J387">
        <v>11268947</v>
      </c>
      <c r="K387">
        <v>44559</v>
      </c>
      <c r="L387">
        <v>2</v>
      </c>
      <c r="M387">
        <v>2</v>
      </c>
    </row>
    <row r="388" spans="10:13" x14ac:dyDescent="0.25">
      <c r="J388">
        <v>11269015</v>
      </c>
      <c r="K388">
        <v>31921</v>
      </c>
      <c r="L388">
        <v>1</v>
      </c>
      <c r="M388">
        <v>2</v>
      </c>
    </row>
    <row r="389" spans="10:13" x14ac:dyDescent="0.25">
      <c r="J389">
        <v>11269233</v>
      </c>
      <c r="K389">
        <v>39669</v>
      </c>
      <c r="L389">
        <v>1</v>
      </c>
      <c r="M389">
        <v>2</v>
      </c>
    </row>
    <row r="390" spans="10:13" x14ac:dyDescent="0.25">
      <c r="J390">
        <v>11269242</v>
      </c>
      <c r="K390">
        <v>39669</v>
      </c>
      <c r="L390">
        <v>1</v>
      </c>
      <c r="M390">
        <v>2</v>
      </c>
    </row>
    <row r="391" spans="10:13" x14ac:dyDescent="0.25">
      <c r="J391">
        <v>11269632</v>
      </c>
      <c r="K391">
        <v>37246</v>
      </c>
      <c r="L391">
        <v>4</v>
      </c>
      <c r="M391">
        <v>4</v>
      </c>
    </row>
    <row r="392" spans="10:13" x14ac:dyDescent="0.25">
      <c r="J392">
        <v>11269633</v>
      </c>
      <c r="K392">
        <v>39234</v>
      </c>
      <c r="L392">
        <v>1</v>
      </c>
      <c r="M392">
        <v>2</v>
      </c>
    </row>
    <row r="393" spans="10:13" x14ac:dyDescent="0.25">
      <c r="J393">
        <v>11269805</v>
      </c>
      <c r="K393">
        <v>39234</v>
      </c>
      <c r="L393">
        <v>1</v>
      </c>
      <c r="M393">
        <v>2</v>
      </c>
    </row>
    <row r="394" spans="10:13" x14ac:dyDescent="0.25">
      <c r="J394">
        <v>11269806</v>
      </c>
      <c r="K394">
        <v>31921</v>
      </c>
      <c r="L394">
        <v>1</v>
      </c>
      <c r="M394">
        <v>2</v>
      </c>
    </row>
    <row r="395" spans="10:13" x14ac:dyDescent="0.25">
      <c r="J395">
        <v>11269807</v>
      </c>
      <c r="K395">
        <v>39234</v>
      </c>
      <c r="L395">
        <v>2</v>
      </c>
      <c r="M395">
        <v>2</v>
      </c>
    </row>
    <row r="396" spans="10:13" x14ac:dyDescent="0.25">
      <c r="J396">
        <v>11269885</v>
      </c>
      <c r="K396">
        <v>39669</v>
      </c>
      <c r="L396">
        <v>1</v>
      </c>
      <c r="M396">
        <v>2</v>
      </c>
    </row>
    <row r="397" spans="10:13" x14ac:dyDescent="0.25">
      <c r="J397">
        <v>11269920</v>
      </c>
      <c r="K397">
        <v>44559</v>
      </c>
      <c r="L397">
        <v>3</v>
      </c>
      <c r="M397">
        <v>3</v>
      </c>
    </row>
    <row r="398" spans="10:13" x14ac:dyDescent="0.25">
      <c r="J398">
        <v>11269921</v>
      </c>
      <c r="K398">
        <v>44559</v>
      </c>
      <c r="L398">
        <v>1</v>
      </c>
      <c r="M398">
        <v>2</v>
      </c>
    </row>
    <row r="399" spans="10:13" x14ac:dyDescent="0.25">
      <c r="J399">
        <v>11270668</v>
      </c>
      <c r="K399">
        <v>37246</v>
      </c>
      <c r="L399">
        <v>4</v>
      </c>
      <c r="M399">
        <v>4</v>
      </c>
    </row>
    <row r="400" spans="10:13" x14ac:dyDescent="0.25">
      <c r="J400">
        <v>11270673</v>
      </c>
      <c r="K400">
        <v>44559</v>
      </c>
      <c r="L400">
        <v>3</v>
      </c>
      <c r="M400">
        <v>6</v>
      </c>
    </row>
    <row r="401" spans="10:13" x14ac:dyDescent="0.25">
      <c r="J401">
        <v>11270674</v>
      </c>
      <c r="K401">
        <v>39669</v>
      </c>
      <c r="L401">
        <v>1</v>
      </c>
      <c r="M401">
        <v>2</v>
      </c>
    </row>
    <row r="402" spans="10:13" x14ac:dyDescent="0.25">
      <c r="J402">
        <v>11270675</v>
      </c>
      <c r="K402">
        <v>44559</v>
      </c>
      <c r="L402">
        <v>2</v>
      </c>
      <c r="M402">
        <v>4</v>
      </c>
    </row>
    <row r="403" spans="10:13" x14ac:dyDescent="0.25">
      <c r="J403">
        <v>11270679</v>
      </c>
      <c r="K403">
        <v>39669</v>
      </c>
      <c r="L403">
        <v>1</v>
      </c>
      <c r="M403">
        <v>2</v>
      </c>
    </row>
    <row r="404" spans="10:13" x14ac:dyDescent="0.25">
      <c r="J404">
        <v>11270680</v>
      </c>
      <c r="K404">
        <v>39669</v>
      </c>
      <c r="L404">
        <v>1</v>
      </c>
      <c r="M404">
        <v>2</v>
      </c>
    </row>
    <row r="405" spans="10:13" x14ac:dyDescent="0.25">
      <c r="J405">
        <v>11270686</v>
      </c>
      <c r="K405">
        <v>44559</v>
      </c>
      <c r="L405">
        <v>2</v>
      </c>
      <c r="M405">
        <v>2</v>
      </c>
    </row>
    <row r="406" spans="10:13" x14ac:dyDescent="0.25">
      <c r="J406">
        <v>11270688</v>
      </c>
      <c r="K406">
        <v>32355</v>
      </c>
      <c r="L406">
        <v>1</v>
      </c>
      <c r="M406">
        <v>2</v>
      </c>
    </row>
    <row r="407" spans="10:13" x14ac:dyDescent="0.25">
      <c r="J407">
        <v>11270690</v>
      </c>
      <c r="K407">
        <v>44559</v>
      </c>
      <c r="L407">
        <v>3</v>
      </c>
      <c r="M407">
        <v>3</v>
      </c>
    </row>
    <row r="408" spans="10:13" x14ac:dyDescent="0.25">
      <c r="J408">
        <v>11270693</v>
      </c>
      <c r="K408">
        <v>32355</v>
      </c>
      <c r="L408">
        <v>1</v>
      </c>
      <c r="M408">
        <v>2</v>
      </c>
    </row>
    <row r="409" spans="10:13" x14ac:dyDescent="0.25">
      <c r="J409">
        <v>11270731</v>
      </c>
      <c r="K409">
        <v>44559</v>
      </c>
      <c r="L409">
        <v>2</v>
      </c>
      <c r="M409">
        <v>2</v>
      </c>
    </row>
    <row r="410" spans="10:13" x14ac:dyDescent="0.25">
      <c r="J410">
        <v>11270741</v>
      </c>
      <c r="K410">
        <v>37246</v>
      </c>
      <c r="L410">
        <v>1</v>
      </c>
      <c r="M410">
        <v>2</v>
      </c>
    </row>
    <row r="411" spans="10:13" x14ac:dyDescent="0.25">
      <c r="J411">
        <v>11270743</v>
      </c>
      <c r="K411">
        <v>39669</v>
      </c>
      <c r="L411">
        <v>1</v>
      </c>
      <c r="M411">
        <v>2</v>
      </c>
    </row>
    <row r="412" spans="10:13" x14ac:dyDescent="0.25">
      <c r="J412">
        <v>11270755</v>
      </c>
      <c r="K412">
        <v>35192</v>
      </c>
      <c r="L412">
        <v>2</v>
      </c>
      <c r="M412">
        <v>4</v>
      </c>
    </row>
    <row r="413" spans="10:13" x14ac:dyDescent="0.25">
      <c r="J413">
        <v>11270756</v>
      </c>
      <c r="K413">
        <v>30301</v>
      </c>
      <c r="L413">
        <v>2</v>
      </c>
      <c r="M413">
        <v>4</v>
      </c>
    </row>
    <row r="414" spans="10:13" x14ac:dyDescent="0.25">
      <c r="J414">
        <v>11270757</v>
      </c>
      <c r="K414">
        <v>32355</v>
      </c>
      <c r="L414">
        <v>2</v>
      </c>
      <c r="M414">
        <v>4</v>
      </c>
    </row>
    <row r="415" spans="10:13" x14ac:dyDescent="0.25">
      <c r="J415">
        <v>11270760</v>
      </c>
      <c r="K415">
        <v>39234</v>
      </c>
      <c r="L415">
        <v>1</v>
      </c>
      <c r="M415">
        <v>2</v>
      </c>
    </row>
    <row r="416" spans="10:13" x14ac:dyDescent="0.25">
      <c r="J416">
        <v>11270764</v>
      </c>
      <c r="K416">
        <v>39669</v>
      </c>
      <c r="L416">
        <v>1</v>
      </c>
      <c r="M416">
        <v>2</v>
      </c>
    </row>
    <row r="417" spans="10:13" x14ac:dyDescent="0.25">
      <c r="J417">
        <v>11270770</v>
      </c>
      <c r="K417">
        <v>44559</v>
      </c>
      <c r="L417">
        <v>1</v>
      </c>
      <c r="M417">
        <v>2</v>
      </c>
    </row>
    <row r="418" spans="10:13" x14ac:dyDescent="0.25">
      <c r="J418">
        <v>11270777</v>
      </c>
      <c r="K418">
        <v>44559</v>
      </c>
      <c r="L418">
        <v>1</v>
      </c>
      <c r="M418">
        <v>2</v>
      </c>
    </row>
    <row r="419" spans="10:13" x14ac:dyDescent="0.25">
      <c r="J419">
        <v>11270779</v>
      </c>
      <c r="K419">
        <v>32355</v>
      </c>
      <c r="L419">
        <v>2</v>
      </c>
      <c r="M419">
        <v>4</v>
      </c>
    </row>
    <row r="420" spans="10:13" x14ac:dyDescent="0.25">
      <c r="J420">
        <v>11270830</v>
      </c>
      <c r="K420">
        <v>44559</v>
      </c>
      <c r="L420">
        <v>2</v>
      </c>
      <c r="M420">
        <v>2</v>
      </c>
    </row>
    <row r="421" spans="10:13" x14ac:dyDescent="0.25">
      <c r="J421">
        <v>11270934</v>
      </c>
      <c r="K421">
        <v>37246</v>
      </c>
      <c r="L421">
        <v>2</v>
      </c>
      <c r="M421">
        <v>4</v>
      </c>
    </row>
    <row r="422" spans="10:13" x14ac:dyDescent="0.25">
      <c r="J422">
        <v>11271347</v>
      </c>
      <c r="K422">
        <v>39669</v>
      </c>
      <c r="L422">
        <v>1</v>
      </c>
      <c r="M422">
        <v>2</v>
      </c>
    </row>
    <row r="423" spans="10:13" x14ac:dyDescent="0.25">
      <c r="J423">
        <v>11271349</v>
      </c>
      <c r="K423">
        <v>39669</v>
      </c>
      <c r="L423">
        <v>1</v>
      </c>
      <c r="M423">
        <v>2</v>
      </c>
    </row>
    <row r="424" spans="10:13" x14ac:dyDescent="0.25">
      <c r="J424">
        <v>11271350</v>
      </c>
      <c r="K424">
        <v>39669</v>
      </c>
      <c r="L424">
        <v>1</v>
      </c>
      <c r="M424">
        <v>2</v>
      </c>
    </row>
    <row r="425" spans="10:13" x14ac:dyDescent="0.25">
      <c r="J425">
        <v>11271362</v>
      </c>
      <c r="K425">
        <v>39669</v>
      </c>
      <c r="L425">
        <v>1</v>
      </c>
      <c r="M425">
        <v>2</v>
      </c>
    </row>
    <row r="426" spans="10:13" x14ac:dyDescent="0.25">
      <c r="J426">
        <v>11271366</v>
      </c>
      <c r="K426">
        <v>39669</v>
      </c>
      <c r="L426">
        <v>1</v>
      </c>
      <c r="M426">
        <v>2</v>
      </c>
    </row>
    <row r="427" spans="10:13" x14ac:dyDescent="0.25">
      <c r="J427">
        <v>11271367</v>
      </c>
      <c r="K427">
        <v>35192</v>
      </c>
      <c r="L427">
        <v>2</v>
      </c>
      <c r="M427">
        <v>4</v>
      </c>
    </row>
    <row r="428" spans="10:13" x14ac:dyDescent="0.25">
      <c r="J428">
        <v>11271370</v>
      </c>
      <c r="K428">
        <v>39669</v>
      </c>
      <c r="L428">
        <v>1</v>
      </c>
      <c r="M428">
        <v>2</v>
      </c>
    </row>
    <row r="429" spans="10:13" x14ac:dyDescent="0.25">
      <c r="J429">
        <v>11271421</v>
      </c>
      <c r="K429">
        <v>44559</v>
      </c>
      <c r="L429">
        <v>1</v>
      </c>
      <c r="M429">
        <v>2</v>
      </c>
    </row>
    <row r="430" spans="10:13" x14ac:dyDescent="0.25">
      <c r="J430">
        <v>11271993</v>
      </c>
      <c r="K430">
        <v>35192</v>
      </c>
      <c r="L430">
        <v>2</v>
      </c>
      <c r="M430">
        <v>4</v>
      </c>
    </row>
    <row r="431" spans="10:13" x14ac:dyDescent="0.25">
      <c r="J431">
        <v>11271996</v>
      </c>
      <c r="K431">
        <v>30301</v>
      </c>
      <c r="L431">
        <v>2</v>
      </c>
      <c r="M431">
        <v>4</v>
      </c>
    </row>
    <row r="432" spans="10:13" x14ac:dyDescent="0.25">
      <c r="J432">
        <v>11271997</v>
      </c>
      <c r="K432">
        <v>32355</v>
      </c>
      <c r="L432">
        <v>2</v>
      </c>
      <c r="M432">
        <v>4</v>
      </c>
    </row>
    <row r="433" spans="10:13" x14ac:dyDescent="0.25">
      <c r="J433">
        <v>11272001</v>
      </c>
      <c r="K433">
        <v>32355</v>
      </c>
      <c r="L433">
        <v>2</v>
      </c>
      <c r="M433">
        <v>4</v>
      </c>
    </row>
    <row r="434" spans="10:13" x14ac:dyDescent="0.25">
      <c r="J434">
        <v>11272143</v>
      </c>
      <c r="K434">
        <v>44559</v>
      </c>
      <c r="L434">
        <v>3</v>
      </c>
      <c r="M434">
        <v>6</v>
      </c>
    </row>
    <row r="435" spans="10:13" x14ac:dyDescent="0.25">
      <c r="J435">
        <v>11272226</v>
      </c>
      <c r="K435">
        <v>39669</v>
      </c>
      <c r="L435">
        <v>1</v>
      </c>
      <c r="M435">
        <v>2</v>
      </c>
    </row>
    <row r="436" spans="10:13" x14ac:dyDescent="0.25">
      <c r="J436">
        <v>11272266</v>
      </c>
      <c r="K436">
        <v>39669</v>
      </c>
      <c r="L436">
        <v>1</v>
      </c>
      <c r="M436">
        <v>2</v>
      </c>
    </row>
    <row r="437" spans="10:13" x14ac:dyDescent="0.25">
      <c r="J437">
        <v>11272412</v>
      </c>
      <c r="K437">
        <v>44513</v>
      </c>
      <c r="L437">
        <v>2</v>
      </c>
      <c r="M437">
        <v>2</v>
      </c>
    </row>
    <row r="438" spans="10:13" x14ac:dyDescent="0.25">
      <c r="J438">
        <v>11272426</v>
      </c>
      <c r="K438">
        <v>30301</v>
      </c>
      <c r="L438">
        <v>2</v>
      </c>
      <c r="M438">
        <v>4</v>
      </c>
    </row>
    <row r="439" spans="10:13" x14ac:dyDescent="0.25">
      <c r="J439">
        <v>11272427</v>
      </c>
      <c r="K439">
        <v>35192</v>
      </c>
      <c r="L439">
        <v>2</v>
      </c>
      <c r="M439">
        <v>4</v>
      </c>
    </row>
    <row r="440" spans="10:13" x14ac:dyDescent="0.25">
      <c r="J440">
        <v>11272431</v>
      </c>
      <c r="K440">
        <v>32355</v>
      </c>
      <c r="L440">
        <v>2</v>
      </c>
      <c r="M440">
        <v>4</v>
      </c>
    </row>
    <row r="441" spans="10:13" x14ac:dyDescent="0.25">
      <c r="J441">
        <v>11272890</v>
      </c>
      <c r="K441">
        <v>39234</v>
      </c>
      <c r="L441">
        <v>1</v>
      </c>
      <c r="M441">
        <v>2</v>
      </c>
    </row>
    <row r="442" spans="10:13" x14ac:dyDescent="0.25">
      <c r="J442">
        <v>11272892</v>
      </c>
      <c r="K442">
        <v>39234</v>
      </c>
      <c r="L442">
        <v>1</v>
      </c>
      <c r="M442">
        <v>2</v>
      </c>
    </row>
    <row r="443" spans="10:13" x14ac:dyDescent="0.25">
      <c r="J443">
        <v>11272951</v>
      </c>
      <c r="K443">
        <v>39189</v>
      </c>
      <c r="L443">
        <v>2</v>
      </c>
      <c r="M443">
        <v>2</v>
      </c>
    </row>
    <row r="444" spans="10:13" x14ac:dyDescent="0.25">
      <c r="J444">
        <v>11272996</v>
      </c>
      <c r="K444">
        <v>39189</v>
      </c>
      <c r="L444">
        <v>1</v>
      </c>
      <c r="M444">
        <v>2</v>
      </c>
    </row>
    <row r="445" spans="10:13" x14ac:dyDescent="0.25">
      <c r="J445">
        <v>11273016</v>
      </c>
      <c r="K445">
        <v>39189</v>
      </c>
      <c r="L445">
        <v>1</v>
      </c>
      <c r="M445">
        <v>2</v>
      </c>
    </row>
    <row r="446" spans="10:13" x14ac:dyDescent="0.25">
      <c r="J446">
        <v>11273017</v>
      </c>
      <c r="K446">
        <v>44513</v>
      </c>
      <c r="L446">
        <v>2</v>
      </c>
      <c r="M446">
        <v>2</v>
      </c>
    </row>
    <row r="447" spans="10:13" x14ac:dyDescent="0.25">
      <c r="J447">
        <v>11273069</v>
      </c>
      <c r="K447">
        <v>44559</v>
      </c>
      <c r="L447">
        <v>1</v>
      </c>
      <c r="M447">
        <v>2</v>
      </c>
    </row>
    <row r="448" spans="10:13" x14ac:dyDescent="0.25">
      <c r="J448">
        <v>11273238</v>
      </c>
      <c r="K448">
        <v>37246</v>
      </c>
      <c r="L448">
        <v>2</v>
      </c>
      <c r="M448">
        <v>4</v>
      </c>
    </row>
    <row r="449" spans="10:13" x14ac:dyDescent="0.25">
      <c r="J449">
        <v>11273497</v>
      </c>
      <c r="K449">
        <v>39234</v>
      </c>
      <c r="L449">
        <v>1</v>
      </c>
      <c r="M449">
        <v>2</v>
      </c>
    </row>
    <row r="450" spans="10:13" x14ac:dyDescent="0.25">
      <c r="J450">
        <v>11274205</v>
      </c>
      <c r="K450">
        <v>39234</v>
      </c>
      <c r="L450">
        <v>1</v>
      </c>
      <c r="M450">
        <v>2</v>
      </c>
    </row>
    <row r="451" spans="10:13" x14ac:dyDescent="0.25">
      <c r="J451">
        <v>11274563</v>
      </c>
      <c r="K451">
        <v>32355</v>
      </c>
      <c r="L451">
        <v>2</v>
      </c>
      <c r="M451">
        <v>4</v>
      </c>
    </row>
    <row r="452" spans="10:13" x14ac:dyDescent="0.25">
      <c r="J452">
        <v>11274569</v>
      </c>
      <c r="K452">
        <v>32355</v>
      </c>
      <c r="L452">
        <v>2</v>
      </c>
      <c r="M452">
        <v>4</v>
      </c>
    </row>
    <row r="453" spans="10:13" x14ac:dyDescent="0.25">
      <c r="J453">
        <v>11274645</v>
      </c>
      <c r="K453">
        <v>37246</v>
      </c>
      <c r="L453">
        <v>5</v>
      </c>
      <c r="M453">
        <v>5</v>
      </c>
    </row>
    <row r="454" spans="10:13" x14ac:dyDescent="0.25">
      <c r="J454">
        <v>11274646</v>
      </c>
      <c r="K454">
        <v>37246</v>
      </c>
      <c r="L454">
        <v>2</v>
      </c>
      <c r="M454">
        <v>4</v>
      </c>
    </row>
    <row r="455" spans="10:13" x14ac:dyDescent="0.25">
      <c r="J455">
        <v>11274753</v>
      </c>
      <c r="K455">
        <v>37246</v>
      </c>
      <c r="L455">
        <v>3</v>
      </c>
      <c r="M455">
        <v>3</v>
      </c>
    </row>
    <row r="456" spans="10:13" x14ac:dyDescent="0.25">
      <c r="J456">
        <v>11274756</v>
      </c>
      <c r="K456">
        <v>32355</v>
      </c>
      <c r="L456">
        <v>2</v>
      </c>
      <c r="M456">
        <v>4</v>
      </c>
    </row>
    <row r="457" spans="10:13" x14ac:dyDescent="0.25">
      <c r="J457">
        <v>11274868</v>
      </c>
      <c r="K457">
        <v>39234</v>
      </c>
      <c r="L457">
        <v>2</v>
      </c>
      <c r="M457">
        <v>4</v>
      </c>
    </row>
    <row r="458" spans="10:13" x14ac:dyDescent="0.25">
      <c r="J458">
        <v>11275045</v>
      </c>
      <c r="K458">
        <v>37246</v>
      </c>
      <c r="L458">
        <v>2</v>
      </c>
      <c r="M458">
        <v>4</v>
      </c>
    </row>
    <row r="459" spans="10:13" x14ac:dyDescent="0.25">
      <c r="J459">
        <v>11275078</v>
      </c>
      <c r="K459">
        <v>28110</v>
      </c>
      <c r="L459">
        <v>2</v>
      </c>
      <c r="M459">
        <v>4</v>
      </c>
    </row>
    <row r="460" spans="10:13" x14ac:dyDescent="0.25">
      <c r="J460">
        <v>11275079</v>
      </c>
      <c r="K460">
        <v>37246</v>
      </c>
      <c r="L460">
        <v>2</v>
      </c>
      <c r="M460">
        <v>4</v>
      </c>
    </row>
    <row r="461" spans="10:13" x14ac:dyDescent="0.25">
      <c r="J461">
        <v>11275090</v>
      </c>
      <c r="K461">
        <v>39669</v>
      </c>
      <c r="L461">
        <v>1</v>
      </c>
      <c r="M461">
        <v>2</v>
      </c>
    </row>
    <row r="462" spans="10:13" x14ac:dyDescent="0.25">
      <c r="J462">
        <v>11275091</v>
      </c>
      <c r="K462">
        <v>44559</v>
      </c>
      <c r="L462">
        <v>1</v>
      </c>
      <c r="M462">
        <v>2</v>
      </c>
    </row>
    <row r="463" spans="10:13" x14ac:dyDescent="0.25">
      <c r="J463">
        <v>11275094</v>
      </c>
      <c r="K463">
        <v>39669</v>
      </c>
      <c r="L463">
        <v>1</v>
      </c>
      <c r="M463">
        <v>2</v>
      </c>
    </row>
    <row r="464" spans="10:13" x14ac:dyDescent="0.25">
      <c r="J464">
        <v>11275143</v>
      </c>
      <c r="K464">
        <v>39669</v>
      </c>
      <c r="L464">
        <v>1</v>
      </c>
      <c r="M464">
        <v>2</v>
      </c>
    </row>
    <row r="465" spans="10:13" x14ac:dyDescent="0.25">
      <c r="J465">
        <v>11275144</v>
      </c>
      <c r="K465">
        <v>39234</v>
      </c>
      <c r="L465">
        <v>1</v>
      </c>
      <c r="M465">
        <v>2</v>
      </c>
    </row>
    <row r="466" spans="10:13" x14ac:dyDescent="0.25">
      <c r="J466">
        <v>11275147</v>
      </c>
      <c r="K466">
        <v>39669</v>
      </c>
      <c r="L466">
        <v>1</v>
      </c>
      <c r="M466">
        <v>2</v>
      </c>
    </row>
    <row r="467" spans="10:13" x14ac:dyDescent="0.25">
      <c r="J467">
        <v>11275219</v>
      </c>
      <c r="K467">
        <v>44559</v>
      </c>
      <c r="L467">
        <v>2</v>
      </c>
      <c r="M467">
        <v>2</v>
      </c>
    </row>
    <row r="468" spans="10:13" x14ac:dyDescent="0.25">
      <c r="J468">
        <v>11275791</v>
      </c>
      <c r="K468">
        <v>44559</v>
      </c>
      <c r="L468">
        <v>1</v>
      </c>
      <c r="M468">
        <v>2</v>
      </c>
    </row>
    <row r="469" spans="10:13" x14ac:dyDescent="0.25">
      <c r="J469">
        <v>11275900</v>
      </c>
      <c r="K469">
        <v>37246</v>
      </c>
      <c r="L469">
        <v>2</v>
      </c>
      <c r="M469">
        <v>4</v>
      </c>
    </row>
    <row r="470" spans="10:13" x14ac:dyDescent="0.25">
      <c r="J470">
        <v>11275902</v>
      </c>
      <c r="K470">
        <v>44559</v>
      </c>
      <c r="L470">
        <v>4</v>
      </c>
      <c r="M470">
        <v>4</v>
      </c>
    </row>
    <row r="471" spans="10:13" x14ac:dyDescent="0.25">
      <c r="J471">
        <v>11276016</v>
      </c>
      <c r="K471">
        <v>44559</v>
      </c>
      <c r="L471">
        <v>3</v>
      </c>
      <c r="M471">
        <v>6</v>
      </c>
    </row>
    <row r="472" spans="10:13" x14ac:dyDescent="0.25">
      <c r="J472">
        <v>11276502</v>
      </c>
      <c r="K472">
        <v>37246</v>
      </c>
      <c r="L472">
        <v>2</v>
      </c>
      <c r="M472">
        <v>4</v>
      </c>
    </row>
    <row r="473" spans="10:13" x14ac:dyDescent="0.25">
      <c r="J473">
        <v>11276598</v>
      </c>
      <c r="K473">
        <v>39234</v>
      </c>
      <c r="L473">
        <v>1</v>
      </c>
      <c r="M473">
        <v>2</v>
      </c>
    </row>
    <row r="474" spans="10:13" x14ac:dyDescent="0.25">
      <c r="J474">
        <v>11276643</v>
      </c>
      <c r="K474">
        <v>31666</v>
      </c>
      <c r="L474">
        <v>2</v>
      </c>
      <c r="M474">
        <v>4</v>
      </c>
    </row>
    <row r="475" spans="10:13" x14ac:dyDescent="0.25">
      <c r="J475">
        <v>11277220</v>
      </c>
      <c r="K475">
        <v>37246</v>
      </c>
      <c r="L475">
        <v>1</v>
      </c>
      <c r="M475">
        <v>2</v>
      </c>
    </row>
    <row r="476" spans="10:13" x14ac:dyDescent="0.25">
      <c r="J476">
        <v>11277222</v>
      </c>
      <c r="K476">
        <v>37246</v>
      </c>
      <c r="L476">
        <v>3</v>
      </c>
      <c r="M476">
        <v>3</v>
      </c>
    </row>
    <row r="477" spans="10:13" x14ac:dyDescent="0.25">
      <c r="J477">
        <v>11277281</v>
      </c>
      <c r="K477">
        <v>37246</v>
      </c>
      <c r="L477">
        <v>2</v>
      </c>
      <c r="M477">
        <v>4</v>
      </c>
    </row>
    <row r="478" spans="10:13" x14ac:dyDescent="0.25">
      <c r="J478">
        <v>11277287</v>
      </c>
      <c r="K478">
        <v>44559</v>
      </c>
      <c r="L478">
        <v>4</v>
      </c>
      <c r="M478">
        <v>4</v>
      </c>
    </row>
    <row r="479" spans="10:13" x14ac:dyDescent="0.25">
      <c r="J479">
        <v>11277315</v>
      </c>
      <c r="K479">
        <v>37246</v>
      </c>
      <c r="L479">
        <v>1</v>
      </c>
      <c r="M479">
        <v>2</v>
      </c>
    </row>
    <row r="480" spans="10:13" x14ac:dyDescent="0.25">
      <c r="J480">
        <v>11277317</v>
      </c>
      <c r="K480">
        <v>37246</v>
      </c>
      <c r="L480">
        <v>2</v>
      </c>
      <c r="M480">
        <v>2</v>
      </c>
    </row>
    <row r="481" spans="10:13" x14ac:dyDescent="0.25">
      <c r="J481">
        <v>11277326</v>
      </c>
      <c r="K481">
        <v>39669</v>
      </c>
      <c r="L481">
        <v>1</v>
      </c>
      <c r="M481">
        <v>2</v>
      </c>
    </row>
    <row r="482" spans="10:13" x14ac:dyDescent="0.25">
      <c r="J482">
        <v>11277328</v>
      </c>
      <c r="K482">
        <v>32355</v>
      </c>
      <c r="L482">
        <v>2</v>
      </c>
      <c r="M482">
        <v>2</v>
      </c>
    </row>
    <row r="483" spans="10:13" x14ac:dyDescent="0.25">
      <c r="J483">
        <v>11277375</v>
      </c>
      <c r="K483">
        <v>44559</v>
      </c>
      <c r="L483">
        <v>2</v>
      </c>
      <c r="M483">
        <v>2</v>
      </c>
    </row>
    <row r="484" spans="10:13" x14ac:dyDescent="0.25">
      <c r="J484">
        <v>11277389</v>
      </c>
      <c r="K484">
        <v>44559</v>
      </c>
      <c r="L484">
        <v>2</v>
      </c>
      <c r="M484">
        <v>2</v>
      </c>
    </row>
    <row r="485" spans="10:13" x14ac:dyDescent="0.25">
      <c r="J485">
        <v>11277409</v>
      </c>
      <c r="K485">
        <v>44559</v>
      </c>
      <c r="L485">
        <v>1</v>
      </c>
      <c r="M485">
        <v>2</v>
      </c>
    </row>
    <row r="486" spans="10:13" x14ac:dyDescent="0.25">
      <c r="J486">
        <v>11277470</v>
      </c>
      <c r="K486">
        <v>39234</v>
      </c>
      <c r="L486">
        <v>1</v>
      </c>
      <c r="M486">
        <v>2</v>
      </c>
    </row>
    <row r="487" spans="10:13" x14ac:dyDescent="0.25">
      <c r="J487">
        <v>11277632</v>
      </c>
      <c r="K487">
        <v>32355</v>
      </c>
      <c r="L487">
        <v>1</v>
      </c>
      <c r="M487">
        <v>2</v>
      </c>
    </row>
    <row r="488" spans="10:13" x14ac:dyDescent="0.25">
      <c r="J488">
        <v>11277698</v>
      </c>
      <c r="K488">
        <v>32355</v>
      </c>
      <c r="L488">
        <v>3</v>
      </c>
      <c r="M488">
        <v>3</v>
      </c>
    </row>
    <row r="489" spans="10:13" x14ac:dyDescent="0.25">
      <c r="J489">
        <v>11277705</v>
      </c>
      <c r="K489">
        <v>32355</v>
      </c>
      <c r="L489">
        <v>1</v>
      </c>
      <c r="M489">
        <v>2</v>
      </c>
    </row>
    <row r="490" spans="10:13" x14ac:dyDescent="0.25">
      <c r="J490">
        <v>11277707</v>
      </c>
      <c r="K490">
        <v>44559</v>
      </c>
      <c r="L490">
        <v>2</v>
      </c>
      <c r="M490">
        <v>2</v>
      </c>
    </row>
    <row r="491" spans="10:13" x14ac:dyDescent="0.25">
      <c r="J491">
        <v>11277863</v>
      </c>
      <c r="K491">
        <v>37246</v>
      </c>
      <c r="L491">
        <v>4</v>
      </c>
      <c r="M491">
        <v>4</v>
      </c>
    </row>
    <row r="492" spans="10:13" x14ac:dyDescent="0.25">
      <c r="J492">
        <v>11277864</v>
      </c>
      <c r="K492">
        <v>44559</v>
      </c>
      <c r="L492">
        <v>4</v>
      </c>
      <c r="M492">
        <v>4</v>
      </c>
    </row>
    <row r="493" spans="10:13" x14ac:dyDescent="0.25">
      <c r="J493">
        <v>11277865</v>
      </c>
      <c r="K493">
        <v>44559</v>
      </c>
      <c r="L493">
        <v>1</v>
      </c>
      <c r="M493">
        <v>2</v>
      </c>
    </row>
    <row r="494" spans="10:13" x14ac:dyDescent="0.25">
      <c r="J494">
        <v>11277866</v>
      </c>
      <c r="K494">
        <v>44559</v>
      </c>
      <c r="L494">
        <v>1</v>
      </c>
      <c r="M494">
        <v>2</v>
      </c>
    </row>
    <row r="495" spans="10:13" x14ac:dyDescent="0.25">
      <c r="J495">
        <v>11277882</v>
      </c>
      <c r="K495">
        <v>32355</v>
      </c>
      <c r="L495">
        <v>2</v>
      </c>
      <c r="M495">
        <v>4</v>
      </c>
    </row>
    <row r="496" spans="10:13" x14ac:dyDescent="0.25">
      <c r="J496">
        <v>11277883</v>
      </c>
      <c r="K496">
        <v>44559</v>
      </c>
      <c r="L496">
        <v>1</v>
      </c>
      <c r="M496">
        <v>2</v>
      </c>
    </row>
    <row r="497" spans="10:13" x14ac:dyDescent="0.25">
      <c r="J497">
        <v>11277884</v>
      </c>
      <c r="K497">
        <v>44559</v>
      </c>
      <c r="L497">
        <v>4</v>
      </c>
      <c r="M497">
        <v>4</v>
      </c>
    </row>
    <row r="498" spans="10:13" x14ac:dyDescent="0.25">
      <c r="J498">
        <v>11277891</v>
      </c>
      <c r="K498">
        <v>39669</v>
      </c>
      <c r="L498">
        <v>1</v>
      </c>
      <c r="M498">
        <v>2</v>
      </c>
    </row>
    <row r="499" spans="10:13" x14ac:dyDescent="0.25">
      <c r="J499">
        <v>11277893</v>
      </c>
      <c r="K499">
        <v>39669</v>
      </c>
      <c r="L499">
        <v>1</v>
      </c>
      <c r="M499">
        <v>2</v>
      </c>
    </row>
    <row r="500" spans="10:13" x14ac:dyDescent="0.25">
      <c r="J500">
        <v>11277917</v>
      </c>
      <c r="K500">
        <v>37246</v>
      </c>
      <c r="L500">
        <v>3</v>
      </c>
      <c r="M500">
        <v>3</v>
      </c>
    </row>
    <row r="501" spans="10:13" x14ac:dyDescent="0.25">
      <c r="J501">
        <v>11277918</v>
      </c>
      <c r="K501">
        <v>37246</v>
      </c>
      <c r="L501">
        <v>2</v>
      </c>
      <c r="M501">
        <v>4</v>
      </c>
    </row>
    <row r="502" spans="10:13" x14ac:dyDescent="0.25">
      <c r="J502">
        <v>11277919</v>
      </c>
      <c r="K502">
        <v>37246</v>
      </c>
      <c r="L502">
        <v>2</v>
      </c>
      <c r="M502">
        <v>4</v>
      </c>
    </row>
    <row r="503" spans="10:13" x14ac:dyDescent="0.25">
      <c r="J503">
        <v>11278018</v>
      </c>
      <c r="K503">
        <v>32355</v>
      </c>
      <c r="L503">
        <v>2</v>
      </c>
      <c r="M503">
        <v>4</v>
      </c>
    </row>
    <row r="504" spans="10:13" x14ac:dyDescent="0.25">
      <c r="J504">
        <v>11278019</v>
      </c>
      <c r="K504">
        <v>39669</v>
      </c>
      <c r="L504">
        <v>1</v>
      </c>
      <c r="M504">
        <v>2</v>
      </c>
    </row>
    <row r="505" spans="10:13" x14ac:dyDescent="0.25">
      <c r="J505">
        <v>11278103</v>
      </c>
      <c r="K505">
        <v>44559</v>
      </c>
      <c r="L505">
        <v>1</v>
      </c>
      <c r="M505">
        <v>2</v>
      </c>
    </row>
    <row r="506" spans="10:13" x14ac:dyDescent="0.25">
      <c r="J506">
        <v>11278104</v>
      </c>
      <c r="K506">
        <v>44559</v>
      </c>
      <c r="L506">
        <v>4</v>
      </c>
      <c r="M506">
        <v>4</v>
      </c>
    </row>
    <row r="507" spans="10:13" x14ac:dyDescent="0.25">
      <c r="J507">
        <v>11278122</v>
      </c>
      <c r="K507">
        <v>37246</v>
      </c>
      <c r="L507">
        <v>2</v>
      </c>
      <c r="M507">
        <v>4</v>
      </c>
    </row>
    <row r="508" spans="10:13" x14ac:dyDescent="0.25">
      <c r="J508">
        <v>11278123</v>
      </c>
      <c r="K508">
        <v>37246</v>
      </c>
      <c r="L508">
        <v>5</v>
      </c>
      <c r="M508">
        <v>5</v>
      </c>
    </row>
    <row r="509" spans="10:13" x14ac:dyDescent="0.25">
      <c r="J509">
        <v>11278128</v>
      </c>
      <c r="K509">
        <v>37246</v>
      </c>
      <c r="L509">
        <v>2</v>
      </c>
      <c r="M509">
        <v>4</v>
      </c>
    </row>
    <row r="510" spans="10:13" x14ac:dyDescent="0.25">
      <c r="J510">
        <v>11278136</v>
      </c>
      <c r="K510">
        <v>44559</v>
      </c>
      <c r="L510">
        <v>1</v>
      </c>
      <c r="M510">
        <v>2</v>
      </c>
    </row>
    <row r="511" spans="10:13" x14ac:dyDescent="0.25">
      <c r="J511">
        <v>11278200</v>
      </c>
      <c r="K511">
        <v>37246</v>
      </c>
      <c r="L511">
        <v>3</v>
      </c>
      <c r="M511">
        <v>3</v>
      </c>
    </row>
    <row r="512" spans="10:13" x14ac:dyDescent="0.25">
      <c r="J512">
        <v>11278207</v>
      </c>
      <c r="K512">
        <v>32355</v>
      </c>
      <c r="L512">
        <v>2</v>
      </c>
      <c r="M512">
        <v>4</v>
      </c>
    </row>
    <row r="513" spans="10:13" x14ac:dyDescent="0.25">
      <c r="J513">
        <v>11278263</v>
      </c>
      <c r="K513">
        <v>37200</v>
      </c>
      <c r="L513">
        <v>3</v>
      </c>
      <c r="M513">
        <v>3</v>
      </c>
    </row>
    <row r="514" spans="10:13" x14ac:dyDescent="0.25">
      <c r="J514">
        <v>11278308</v>
      </c>
      <c r="K514">
        <v>44559</v>
      </c>
      <c r="L514">
        <v>1</v>
      </c>
      <c r="M514">
        <v>2</v>
      </c>
    </row>
    <row r="515" spans="10:13" x14ac:dyDescent="0.25">
      <c r="J515">
        <v>11278929</v>
      </c>
      <c r="K515">
        <v>39669</v>
      </c>
      <c r="L515">
        <v>1</v>
      </c>
      <c r="M515">
        <v>2</v>
      </c>
    </row>
    <row r="516" spans="10:13" x14ac:dyDescent="0.25">
      <c r="J516">
        <v>11278993</v>
      </c>
      <c r="K516">
        <v>44559</v>
      </c>
      <c r="L516">
        <v>3</v>
      </c>
      <c r="M516">
        <v>6</v>
      </c>
    </row>
    <row r="517" spans="10:13" x14ac:dyDescent="0.25">
      <c r="J517">
        <v>11279237</v>
      </c>
      <c r="K517">
        <v>39669</v>
      </c>
      <c r="L517">
        <v>3</v>
      </c>
      <c r="M517">
        <v>3</v>
      </c>
    </row>
    <row r="518" spans="10:13" x14ac:dyDescent="0.25">
      <c r="J518">
        <v>11279480</v>
      </c>
      <c r="K518">
        <v>39669</v>
      </c>
      <c r="L518">
        <v>1</v>
      </c>
      <c r="M518">
        <v>2</v>
      </c>
    </row>
    <row r="519" spans="10:13" x14ac:dyDescent="0.25">
      <c r="J519">
        <v>11279484</v>
      </c>
      <c r="K519">
        <v>31875</v>
      </c>
      <c r="L519">
        <v>2</v>
      </c>
      <c r="M519">
        <v>4</v>
      </c>
    </row>
    <row r="520" spans="10:13" x14ac:dyDescent="0.25">
      <c r="J520">
        <v>11279898</v>
      </c>
      <c r="K520">
        <v>30301</v>
      </c>
      <c r="L520">
        <v>2</v>
      </c>
      <c r="M520">
        <v>4</v>
      </c>
    </row>
    <row r="521" spans="10:13" x14ac:dyDescent="0.25">
      <c r="J521">
        <v>11279909</v>
      </c>
      <c r="K521">
        <v>39669</v>
      </c>
      <c r="L521">
        <v>1</v>
      </c>
      <c r="M521">
        <v>2</v>
      </c>
    </row>
    <row r="522" spans="10:13" x14ac:dyDescent="0.25">
      <c r="J522">
        <v>11279926</v>
      </c>
      <c r="K522">
        <v>44559</v>
      </c>
      <c r="L522">
        <v>1</v>
      </c>
      <c r="M522">
        <v>2</v>
      </c>
    </row>
    <row r="523" spans="10:13" x14ac:dyDescent="0.25">
      <c r="J523">
        <v>11279929</v>
      </c>
      <c r="K523">
        <v>32355</v>
      </c>
      <c r="L523">
        <v>2</v>
      </c>
      <c r="M523">
        <v>4</v>
      </c>
    </row>
    <row r="524" spans="10:13" x14ac:dyDescent="0.25">
      <c r="J524">
        <v>11280004</v>
      </c>
      <c r="K524">
        <v>32355</v>
      </c>
      <c r="L524">
        <v>2</v>
      </c>
      <c r="M524">
        <v>4</v>
      </c>
    </row>
    <row r="525" spans="10:13" x14ac:dyDescent="0.25">
      <c r="J525">
        <v>11280006</v>
      </c>
      <c r="K525">
        <v>39669</v>
      </c>
      <c r="L525">
        <v>1</v>
      </c>
      <c r="M525">
        <v>2</v>
      </c>
    </row>
    <row r="526" spans="10:13" x14ac:dyDescent="0.25">
      <c r="J526">
        <v>11280014</v>
      </c>
      <c r="K526">
        <v>32355</v>
      </c>
      <c r="L526">
        <v>2</v>
      </c>
      <c r="M526">
        <v>4</v>
      </c>
    </row>
    <row r="527" spans="10:13" x14ac:dyDescent="0.25">
      <c r="J527">
        <v>11280017</v>
      </c>
      <c r="K527">
        <v>39669</v>
      </c>
      <c r="L527">
        <v>1</v>
      </c>
      <c r="M527">
        <v>2</v>
      </c>
    </row>
    <row r="528" spans="10:13" x14ac:dyDescent="0.25">
      <c r="J528">
        <v>11280022</v>
      </c>
      <c r="K528">
        <v>32355</v>
      </c>
      <c r="L528">
        <v>2</v>
      </c>
      <c r="M528">
        <v>4</v>
      </c>
    </row>
    <row r="529" spans="10:13" x14ac:dyDescent="0.25">
      <c r="J529">
        <v>11280024</v>
      </c>
      <c r="K529">
        <v>39669</v>
      </c>
      <c r="L529">
        <v>1</v>
      </c>
      <c r="M529">
        <v>2</v>
      </c>
    </row>
    <row r="530" spans="10:13" x14ac:dyDescent="0.25">
      <c r="J530">
        <v>11280181</v>
      </c>
      <c r="K530">
        <v>32355</v>
      </c>
      <c r="L530">
        <v>2</v>
      </c>
      <c r="M530">
        <v>4</v>
      </c>
    </row>
    <row r="531" spans="10:13" x14ac:dyDescent="0.25">
      <c r="J531">
        <v>11280223</v>
      </c>
      <c r="K531">
        <v>44559</v>
      </c>
      <c r="L531">
        <v>1</v>
      </c>
      <c r="M531">
        <v>2</v>
      </c>
    </row>
    <row r="532" spans="10:13" x14ac:dyDescent="0.25">
      <c r="J532">
        <v>11280227</v>
      </c>
      <c r="K532">
        <v>37246</v>
      </c>
      <c r="L532">
        <v>3</v>
      </c>
      <c r="M532">
        <v>3</v>
      </c>
    </row>
    <row r="533" spans="10:13" x14ac:dyDescent="0.25">
      <c r="J533">
        <v>11280232</v>
      </c>
      <c r="K533">
        <v>35192</v>
      </c>
      <c r="L533">
        <v>2</v>
      </c>
      <c r="M533">
        <v>4</v>
      </c>
    </row>
    <row r="534" spans="10:13" x14ac:dyDescent="0.25">
      <c r="J534">
        <v>11280239</v>
      </c>
      <c r="K534">
        <v>32355</v>
      </c>
      <c r="L534">
        <v>2</v>
      </c>
      <c r="M534">
        <v>4</v>
      </c>
    </row>
    <row r="535" spans="10:13" x14ac:dyDescent="0.25">
      <c r="J535">
        <v>11280240</v>
      </c>
      <c r="K535">
        <v>37246</v>
      </c>
      <c r="L535">
        <v>3</v>
      </c>
      <c r="M535">
        <v>3</v>
      </c>
    </row>
    <row r="536" spans="10:13" x14ac:dyDescent="0.25">
      <c r="J536">
        <v>11280241</v>
      </c>
      <c r="K536">
        <v>32355</v>
      </c>
      <c r="L536">
        <v>2</v>
      </c>
      <c r="M536">
        <v>4</v>
      </c>
    </row>
    <row r="537" spans="10:13" x14ac:dyDescent="0.25">
      <c r="J537">
        <v>11280243</v>
      </c>
      <c r="K537">
        <v>32355</v>
      </c>
      <c r="L537">
        <v>2</v>
      </c>
      <c r="M537">
        <v>4</v>
      </c>
    </row>
    <row r="538" spans="10:13" x14ac:dyDescent="0.25">
      <c r="J538">
        <v>11280244</v>
      </c>
      <c r="K538">
        <v>32355</v>
      </c>
      <c r="L538">
        <v>2</v>
      </c>
      <c r="M538">
        <v>4</v>
      </c>
    </row>
    <row r="539" spans="10:13" x14ac:dyDescent="0.25">
      <c r="J539">
        <v>11280245</v>
      </c>
      <c r="K539">
        <v>33000</v>
      </c>
      <c r="L539">
        <v>2</v>
      </c>
      <c r="M539">
        <v>4</v>
      </c>
    </row>
    <row r="540" spans="10:13" x14ac:dyDescent="0.25">
      <c r="J540">
        <v>11280247</v>
      </c>
      <c r="K540">
        <v>31666</v>
      </c>
      <c r="L540">
        <v>2</v>
      </c>
      <c r="M540">
        <v>4</v>
      </c>
    </row>
    <row r="541" spans="10:13" x14ac:dyDescent="0.25">
      <c r="J541">
        <v>11280271</v>
      </c>
      <c r="K541">
        <v>39669</v>
      </c>
      <c r="L541">
        <v>1</v>
      </c>
      <c r="M541">
        <v>2</v>
      </c>
    </row>
    <row r="542" spans="10:13" x14ac:dyDescent="0.25">
      <c r="J542">
        <v>11280280</v>
      </c>
      <c r="K542">
        <v>44559</v>
      </c>
      <c r="L542">
        <v>1</v>
      </c>
      <c r="M542">
        <v>2</v>
      </c>
    </row>
    <row r="543" spans="10:13" x14ac:dyDescent="0.25">
      <c r="J543">
        <v>11280284</v>
      </c>
      <c r="K543">
        <v>44559</v>
      </c>
      <c r="L543">
        <v>1</v>
      </c>
      <c r="M543">
        <v>2</v>
      </c>
    </row>
    <row r="544" spans="10:13" x14ac:dyDescent="0.25">
      <c r="J544">
        <v>11280287</v>
      </c>
      <c r="K544">
        <v>44559</v>
      </c>
      <c r="L544">
        <v>1</v>
      </c>
      <c r="M544">
        <v>2</v>
      </c>
    </row>
    <row r="545" spans="10:13" x14ac:dyDescent="0.25">
      <c r="J545">
        <v>11280292</v>
      </c>
      <c r="K545">
        <v>44559</v>
      </c>
      <c r="L545">
        <v>1</v>
      </c>
      <c r="M545">
        <v>2</v>
      </c>
    </row>
    <row r="546" spans="10:13" x14ac:dyDescent="0.25">
      <c r="J546">
        <v>11280294</v>
      </c>
      <c r="K546">
        <v>44559</v>
      </c>
      <c r="L546">
        <v>1</v>
      </c>
      <c r="M546">
        <v>2</v>
      </c>
    </row>
    <row r="547" spans="10:13" x14ac:dyDescent="0.25">
      <c r="J547">
        <v>11280299</v>
      </c>
      <c r="K547">
        <v>44559</v>
      </c>
      <c r="L547">
        <v>1</v>
      </c>
      <c r="M547">
        <v>2</v>
      </c>
    </row>
    <row r="548" spans="10:13" x14ac:dyDescent="0.25">
      <c r="J548">
        <v>11280307</v>
      </c>
      <c r="K548">
        <v>44559</v>
      </c>
      <c r="L548">
        <v>1</v>
      </c>
      <c r="M548">
        <v>2</v>
      </c>
    </row>
    <row r="549" spans="10:13" x14ac:dyDescent="0.25">
      <c r="J549">
        <v>11280310</v>
      </c>
      <c r="K549">
        <v>44559</v>
      </c>
      <c r="L549">
        <v>1</v>
      </c>
      <c r="M549">
        <v>2</v>
      </c>
    </row>
    <row r="550" spans="10:13" x14ac:dyDescent="0.25">
      <c r="J550">
        <v>11280315</v>
      </c>
      <c r="K550">
        <v>44559</v>
      </c>
      <c r="L550">
        <v>1</v>
      </c>
      <c r="M550">
        <v>2</v>
      </c>
    </row>
    <row r="551" spans="10:13" x14ac:dyDescent="0.25">
      <c r="J551">
        <v>11280321</v>
      </c>
      <c r="K551">
        <v>44559</v>
      </c>
      <c r="L551">
        <v>1</v>
      </c>
      <c r="M551">
        <v>2</v>
      </c>
    </row>
    <row r="552" spans="10:13" x14ac:dyDescent="0.25">
      <c r="J552">
        <v>11280322</v>
      </c>
      <c r="K552">
        <v>44559</v>
      </c>
      <c r="L552">
        <v>1</v>
      </c>
      <c r="M552">
        <v>2</v>
      </c>
    </row>
    <row r="553" spans="10:13" x14ac:dyDescent="0.25">
      <c r="J553">
        <v>11280632</v>
      </c>
      <c r="K553">
        <v>30301</v>
      </c>
      <c r="L553">
        <v>2</v>
      </c>
      <c r="M553">
        <v>4</v>
      </c>
    </row>
    <row r="554" spans="10:13" x14ac:dyDescent="0.25">
      <c r="J554">
        <v>11280634</v>
      </c>
      <c r="K554">
        <v>39669</v>
      </c>
      <c r="L554">
        <v>1</v>
      </c>
      <c r="M554">
        <v>2</v>
      </c>
    </row>
    <row r="555" spans="10:13" x14ac:dyDescent="0.25">
      <c r="J555">
        <v>11280944</v>
      </c>
      <c r="K555">
        <v>37246</v>
      </c>
      <c r="L555">
        <v>3</v>
      </c>
      <c r="M555">
        <v>3</v>
      </c>
    </row>
    <row r="556" spans="10:13" x14ac:dyDescent="0.25">
      <c r="J556">
        <v>11280947</v>
      </c>
      <c r="K556">
        <v>44559</v>
      </c>
      <c r="L556">
        <v>1</v>
      </c>
      <c r="M556">
        <v>2</v>
      </c>
    </row>
    <row r="557" spans="10:13" x14ac:dyDescent="0.25">
      <c r="J557">
        <v>11280952</v>
      </c>
      <c r="K557">
        <v>32355</v>
      </c>
      <c r="L557">
        <v>3</v>
      </c>
      <c r="M557">
        <v>3</v>
      </c>
    </row>
    <row r="558" spans="10:13" x14ac:dyDescent="0.25">
      <c r="J558">
        <v>11280953</v>
      </c>
      <c r="K558">
        <v>44559</v>
      </c>
      <c r="L558">
        <v>2</v>
      </c>
      <c r="M558">
        <v>2</v>
      </c>
    </row>
    <row r="559" spans="10:13" x14ac:dyDescent="0.25">
      <c r="J559">
        <v>11280955</v>
      </c>
      <c r="K559">
        <v>39669</v>
      </c>
      <c r="L559">
        <v>1</v>
      </c>
      <c r="M559">
        <v>2</v>
      </c>
    </row>
    <row r="560" spans="10:13" x14ac:dyDescent="0.25">
      <c r="J560">
        <v>11280973</v>
      </c>
      <c r="K560">
        <v>44559</v>
      </c>
      <c r="L560">
        <v>2</v>
      </c>
      <c r="M560">
        <v>2</v>
      </c>
    </row>
    <row r="561" spans="10:13" x14ac:dyDescent="0.25">
      <c r="J561">
        <v>11280975</v>
      </c>
      <c r="K561">
        <v>44559</v>
      </c>
      <c r="L561">
        <v>2</v>
      </c>
      <c r="M561">
        <v>2</v>
      </c>
    </row>
    <row r="562" spans="10:13" x14ac:dyDescent="0.25">
      <c r="J562">
        <v>11281030</v>
      </c>
      <c r="K562">
        <v>44559</v>
      </c>
      <c r="L562">
        <v>1</v>
      </c>
      <c r="M562">
        <v>2</v>
      </c>
    </row>
    <row r="563" spans="10:13" x14ac:dyDescent="0.25">
      <c r="J563">
        <v>11281032</v>
      </c>
      <c r="K563">
        <v>44559</v>
      </c>
      <c r="L563">
        <v>3</v>
      </c>
      <c r="M563">
        <v>3</v>
      </c>
    </row>
    <row r="564" spans="10:13" x14ac:dyDescent="0.25">
      <c r="J564">
        <v>11281681</v>
      </c>
      <c r="K564">
        <v>44559</v>
      </c>
      <c r="L564">
        <v>1</v>
      </c>
      <c r="M564">
        <v>2</v>
      </c>
    </row>
    <row r="565" spans="10:13" x14ac:dyDescent="0.25">
      <c r="J565">
        <v>11281866</v>
      </c>
      <c r="K565">
        <v>44559</v>
      </c>
      <c r="L565">
        <v>1</v>
      </c>
      <c r="M565">
        <v>2</v>
      </c>
    </row>
    <row r="566" spans="10:13" x14ac:dyDescent="0.25">
      <c r="J566">
        <v>11281962</v>
      </c>
      <c r="K566">
        <v>39234</v>
      </c>
      <c r="L566">
        <v>1</v>
      </c>
      <c r="M566">
        <v>2</v>
      </c>
    </row>
    <row r="567" spans="10:13" x14ac:dyDescent="0.25">
      <c r="J567">
        <v>11281965</v>
      </c>
      <c r="K567">
        <v>39234</v>
      </c>
      <c r="L567">
        <v>1</v>
      </c>
      <c r="M567">
        <v>2</v>
      </c>
    </row>
    <row r="568" spans="10:13" x14ac:dyDescent="0.25">
      <c r="J568">
        <v>11281968</v>
      </c>
      <c r="K568">
        <v>37246</v>
      </c>
      <c r="L568">
        <v>1</v>
      </c>
      <c r="M568">
        <v>2</v>
      </c>
    </row>
    <row r="569" spans="10:13" x14ac:dyDescent="0.25">
      <c r="J569">
        <v>11281972</v>
      </c>
      <c r="K569">
        <v>37246</v>
      </c>
      <c r="L569">
        <v>1</v>
      </c>
      <c r="M569">
        <v>2</v>
      </c>
    </row>
    <row r="570" spans="10:13" x14ac:dyDescent="0.25">
      <c r="J570">
        <v>11282298</v>
      </c>
      <c r="K570">
        <v>44559</v>
      </c>
      <c r="L570">
        <v>1</v>
      </c>
      <c r="M570">
        <v>2</v>
      </c>
    </row>
    <row r="571" spans="10:13" x14ac:dyDescent="0.25">
      <c r="J571">
        <v>11282752</v>
      </c>
      <c r="K571">
        <v>44559</v>
      </c>
      <c r="L571">
        <v>2</v>
      </c>
      <c r="M571">
        <v>4</v>
      </c>
    </row>
    <row r="572" spans="10:13" x14ac:dyDescent="0.25">
      <c r="J572">
        <v>11282938</v>
      </c>
      <c r="K572">
        <v>44559</v>
      </c>
      <c r="L572">
        <v>2</v>
      </c>
      <c r="M572">
        <v>2</v>
      </c>
    </row>
    <row r="573" spans="10:13" x14ac:dyDescent="0.25">
      <c r="J573">
        <v>11282944</v>
      </c>
      <c r="K573">
        <v>37246</v>
      </c>
      <c r="L573">
        <v>1</v>
      </c>
      <c r="M573">
        <v>2</v>
      </c>
    </row>
    <row r="574" spans="10:13" x14ac:dyDescent="0.25">
      <c r="J574">
        <v>11282947</v>
      </c>
      <c r="K574">
        <v>44559</v>
      </c>
      <c r="L574">
        <v>1</v>
      </c>
      <c r="M574">
        <v>2</v>
      </c>
    </row>
    <row r="575" spans="10:13" x14ac:dyDescent="0.25">
      <c r="J575">
        <v>11282949</v>
      </c>
      <c r="K575">
        <v>37246</v>
      </c>
      <c r="L575">
        <v>1</v>
      </c>
      <c r="M575">
        <v>2</v>
      </c>
    </row>
    <row r="576" spans="10:13" x14ac:dyDescent="0.25">
      <c r="J576">
        <v>11282952</v>
      </c>
      <c r="K576">
        <v>44559</v>
      </c>
      <c r="L576">
        <v>1</v>
      </c>
      <c r="M576">
        <v>2</v>
      </c>
    </row>
    <row r="577" spans="10:13" x14ac:dyDescent="0.25">
      <c r="J577">
        <v>11282956</v>
      </c>
      <c r="K577">
        <v>37246</v>
      </c>
      <c r="L577">
        <v>1</v>
      </c>
      <c r="M577">
        <v>2</v>
      </c>
    </row>
    <row r="578" spans="10:13" x14ac:dyDescent="0.25">
      <c r="J578">
        <v>11282963</v>
      </c>
      <c r="K578">
        <v>44559</v>
      </c>
      <c r="L578">
        <v>2</v>
      </c>
      <c r="M578">
        <v>2</v>
      </c>
    </row>
    <row r="579" spans="10:13" x14ac:dyDescent="0.25">
      <c r="J579">
        <v>11282986</v>
      </c>
      <c r="K579">
        <v>39189</v>
      </c>
      <c r="L579">
        <v>1</v>
      </c>
      <c r="M579">
        <v>2</v>
      </c>
    </row>
    <row r="580" spans="10:13" x14ac:dyDescent="0.25">
      <c r="J580">
        <v>11283237</v>
      </c>
      <c r="K580">
        <v>44559</v>
      </c>
      <c r="L580">
        <v>2</v>
      </c>
      <c r="M580">
        <v>2</v>
      </c>
    </row>
    <row r="581" spans="10:13" x14ac:dyDescent="0.25">
      <c r="J581">
        <v>11283509</v>
      </c>
      <c r="K581">
        <v>44559</v>
      </c>
      <c r="L581">
        <v>2</v>
      </c>
      <c r="M581">
        <v>2</v>
      </c>
    </row>
    <row r="582" spans="10:13" x14ac:dyDescent="0.25">
      <c r="J582">
        <v>11283598</v>
      </c>
      <c r="K582">
        <v>44559</v>
      </c>
      <c r="L582">
        <v>2</v>
      </c>
      <c r="M582">
        <v>4</v>
      </c>
    </row>
    <row r="583" spans="10:13" x14ac:dyDescent="0.25">
      <c r="J583">
        <v>11283603</v>
      </c>
      <c r="K583">
        <v>35192</v>
      </c>
      <c r="L583">
        <v>2</v>
      </c>
      <c r="M583">
        <v>4</v>
      </c>
    </row>
    <row r="584" spans="10:13" x14ac:dyDescent="0.25">
      <c r="J584">
        <v>11283605</v>
      </c>
      <c r="K584">
        <v>37246</v>
      </c>
      <c r="L584">
        <v>4</v>
      </c>
      <c r="M584">
        <v>4</v>
      </c>
    </row>
    <row r="585" spans="10:13" x14ac:dyDescent="0.25">
      <c r="J585">
        <v>11284234</v>
      </c>
      <c r="K585">
        <v>44559</v>
      </c>
      <c r="L585">
        <v>1</v>
      </c>
      <c r="M585">
        <v>2</v>
      </c>
    </row>
    <row r="586" spans="10:13" x14ac:dyDescent="0.25">
      <c r="J586">
        <v>11284247</v>
      </c>
      <c r="K586">
        <v>44559</v>
      </c>
      <c r="L586">
        <v>2</v>
      </c>
      <c r="M586">
        <v>2</v>
      </c>
    </row>
    <row r="587" spans="10:13" x14ac:dyDescent="0.25">
      <c r="J587">
        <v>11284269</v>
      </c>
      <c r="K587">
        <v>28110</v>
      </c>
      <c r="L587">
        <v>2</v>
      </c>
      <c r="M587">
        <v>4</v>
      </c>
    </row>
    <row r="588" spans="10:13" x14ac:dyDescent="0.25">
      <c r="J588">
        <v>11284280</v>
      </c>
      <c r="K588">
        <v>37246</v>
      </c>
      <c r="L588">
        <v>2</v>
      </c>
      <c r="M588">
        <v>4</v>
      </c>
    </row>
    <row r="589" spans="10:13" x14ac:dyDescent="0.25">
      <c r="J589">
        <v>11284294</v>
      </c>
      <c r="K589">
        <v>32355</v>
      </c>
      <c r="L589">
        <v>2</v>
      </c>
      <c r="M589">
        <v>4</v>
      </c>
    </row>
    <row r="590" spans="10:13" x14ac:dyDescent="0.25">
      <c r="J590">
        <v>11284303</v>
      </c>
      <c r="K590">
        <v>32355</v>
      </c>
      <c r="L590">
        <v>2</v>
      </c>
      <c r="M590">
        <v>4</v>
      </c>
    </row>
    <row r="591" spans="10:13" x14ac:dyDescent="0.25">
      <c r="J591">
        <v>11284304</v>
      </c>
      <c r="K591">
        <v>44559</v>
      </c>
      <c r="L591">
        <v>1</v>
      </c>
      <c r="M591">
        <v>2</v>
      </c>
    </row>
    <row r="592" spans="10:13" x14ac:dyDescent="0.25">
      <c r="J592">
        <v>11284312</v>
      </c>
      <c r="K592">
        <v>33000</v>
      </c>
      <c r="L592">
        <v>2</v>
      </c>
      <c r="M592">
        <v>4</v>
      </c>
    </row>
    <row r="593" spans="10:13" x14ac:dyDescent="0.25">
      <c r="J593">
        <v>11284314</v>
      </c>
      <c r="K593">
        <v>44559</v>
      </c>
      <c r="L593">
        <v>1</v>
      </c>
      <c r="M593">
        <v>2</v>
      </c>
    </row>
    <row r="594" spans="10:13" x14ac:dyDescent="0.25">
      <c r="J594">
        <v>11284319</v>
      </c>
      <c r="K594">
        <v>37246</v>
      </c>
      <c r="L594">
        <v>3</v>
      </c>
      <c r="M594">
        <v>3</v>
      </c>
    </row>
    <row r="595" spans="10:13" x14ac:dyDescent="0.25">
      <c r="J595">
        <v>11284322</v>
      </c>
      <c r="K595">
        <v>44559</v>
      </c>
      <c r="L595">
        <v>1</v>
      </c>
      <c r="M595">
        <v>2</v>
      </c>
    </row>
    <row r="596" spans="10:13" x14ac:dyDescent="0.25">
      <c r="J596">
        <v>11284326</v>
      </c>
      <c r="K596">
        <v>44559</v>
      </c>
      <c r="L596">
        <v>2</v>
      </c>
      <c r="M596">
        <v>2</v>
      </c>
    </row>
    <row r="597" spans="10:13" x14ac:dyDescent="0.25">
      <c r="J597">
        <v>11284334</v>
      </c>
      <c r="K597">
        <v>32355</v>
      </c>
      <c r="L597">
        <v>2</v>
      </c>
      <c r="M597">
        <v>4</v>
      </c>
    </row>
    <row r="598" spans="10:13" x14ac:dyDescent="0.25">
      <c r="J598">
        <v>11284454</v>
      </c>
      <c r="K598">
        <v>44559</v>
      </c>
      <c r="L598">
        <v>1</v>
      </c>
      <c r="M598">
        <v>2</v>
      </c>
    </row>
    <row r="599" spans="10:13" x14ac:dyDescent="0.25">
      <c r="J599">
        <v>11285117</v>
      </c>
      <c r="K599">
        <v>37246</v>
      </c>
      <c r="L599">
        <v>2</v>
      </c>
      <c r="M599">
        <v>4</v>
      </c>
    </row>
    <row r="600" spans="10:13" x14ac:dyDescent="0.25">
      <c r="J600">
        <v>11285184</v>
      </c>
      <c r="K600">
        <v>37246</v>
      </c>
      <c r="L600">
        <v>3</v>
      </c>
      <c r="M600">
        <v>3</v>
      </c>
    </row>
    <row r="601" spans="10:13" x14ac:dyDescent="0.25">
      <c r="J601">
        <v>11285185</v>
      </c>
      <c r="K601">
        <v>44559</v>
      </c>
      <c r="L601">
        <v>1</v>
      </c>
      <c r="M601">
        <v>2</v>
      </c>
    </row>
    <row r="602" spans="10:13" x14ac:dyDescent="0.25">
      <c r="J602">
        <v>11285289</v>
      </c>
      <c r="K602">
        <v>44559</v>
      </c>
      <c r="L602">
        <v>1</v>
      </c>
      <c r="M602">
        <v>2</v>
      </c>
    </row>
    <row r="603" spans="10:13" x14ac:dyDescent="0.25">
      <c r="J603">
        <v>11285868</v>
      </c>
      <c r="K603">
        <v>32355</v>
      </c>
      <c r="L603">
        <v>2</v>
      </c>
      <c r="M603">
        <v>4</v>
      </c>
    </row>
    <row r="604" spans="10:13" x14ac:dyDescent="0.25">
      <c r="J604">
        <v>11285969</v>
      </c>
      <c r="K604">
        <v>44559</v>
      </c>
      <c r="L604">
        <v>1</v>
      </c>
      <c r="M604">
        <v>2</v>
      </c>
    </row>
    <row r="605" spans="10:13" x14ac:dyDescent="0.25">
      <c r="J605">
        <v>11286270</v>
      </c>
      <c r="K605">
        <v>44559</v>
      </c>
      <c r="L605">
        <v>2</v>
      </c>
      <c r="M605">
        <v>4</v>
      </c>
    </row>
    <row r="606" spans="10:13" x14ac:dyDescent="0.25">
      <c r="J606">
        <v>11286981</v>
      </c>
      <c r="K606">
        <v>39669</v>
      </c>
      <c r="L606">
        <v>1</v>
      </c>
      <c r="M606">
        <v>2</v>
      </c>
    </row>
    <row r="607" spans="10:13" x14ac:dyDescent="0.25">
      <c r="J607">
        <v>11286982</v>
      </c>
      <c r="K607">
        <v>44559</v>
      </c>
      <c r="L607">
        <v>1</v>
      </c>
      <c r="M607">
        <v>2</v>
      </c>
    </row>
    <row r="608" spans="10:13" x14ac:dyDescent="0.25">
      <c r="J608">
        <v>11286983</v>
      </c>
      <c r="K608">
        <v>39669</v>
      </c>
      <c r="L608">
        <v>1</v>
      </c>
      <c r="M608">
        <v>2</v>
      </c>
    </row>
    <row r="609" spans="10:13" x14ac:dyDescent="0.25">
      <c r="J609">
        <v>11286988</v>
      </c>
      <c r="K609">
        <v>37246</v>
      </c>
      <c r="L609">
        <v>2</v>
      </c>
      <c r="M609">
        <v>4</v>
      </c>
    </row>
    <row r="610" spans="10:13" x14ac:dyDescent="0.25">
      <c r="J610">
        <v>11286990</v>
      </c>
      <c r="K610">
        <v>44559</v>
      </c>
      <c r="L610">
        <v>1</v>
      </c>
      <c r="M610">
        <v>2</v>
      </c>
    </row>
    <row r="611" spans="10:13" x14ac:dyDescent="0.25">
      <c r="J611">
        <v>11286992</v>
      </c>
      <c r="K611">
        <v>37246</v>
      </c>
      <c r="L611">
        <v>1</v>
      </c>
      <c r="M611">
        <v>2</v>
      </c>
    </row>
    <row r="612" spans="10:13" x14ac:dyDescent="0.25">
      <c r="J612">
        <v>11286998</v>
      </c>
      <c r="K612">
        <v>37246</v>
      </c>
      <c r="L612">
        <v>2</v>
      </c>
      <c r="M612">
        <v>4</v>
      </c>
    </row>
    <row r="613" spans="10:13" x14ac:dyDescent="0.25">
      <c r="J613">
        <v>11287006</v>
      </c>
      <c r="K613">
        <v>37246</v>
      </c>
      <c r="L613">
        <v>2</v>
      </c>
      <c r="M613">
        <v>4</v>
      </c>
    </row>
    <row r="614" spans="10:13" x14ac:dyDescent="0.25">
      <c r="J614">
        <v>11287011</v>
      </c>
      <c r="K614">
        <v>37246</v>
      </c>
      <c r="L614">
        <v>2</v>
      </c>
      <c r="M614">
        <v>4</v>
      </c>
    </row>
    <row r="615" spans="10:13" x14ac:dyDescent="0.25">
      <c r="J615">
        <v>11287015</v>
      </c>
      <c r="K615">
        <v>39669</v>
      </c>
      <c r="L615">
        <v>1</v>
      </c>
      <c r="M615">
        <v>2</v>
      </c>
    </row>
    <row r="616" spans="10:13" x14ac:dyDescent="0.25">
      <c r="J616">
        <v>11287017</v>
      </c>
      <c r="K616">
        <v>39234</v>
      </c>
      <c r="L616">
        <v>1</v>
      </c>
      <c r="M616">
        <v>2</v>
      </c>
    </row>
    <row r="617" spans="10:13" x14ac:dyDescent="0.25">
      <c r="J617">
        <v>11287053</v>
      </c>
      <c r="K617">
        <v>32355</v>
      </c>
      <c r="L617">
        <v>2</v>
      </c>
      <c r="M617">
        <v>4</v>
      </c>
    </row>
    <row r="618" spans="10:13" x14ac:dyDescent="0.25">
      <c r="J618">
        <v>11287063</v>
      </c>
      <c r="K618">
        <v>44559</v>
      </c>
      <c r="L618">
        <v>1</v>
      </c>
      <c r="M618">
        <v>2</v>
      </c>
    </row>
    <row r="619" spans="10:13" x14ac:dyDescent="0.25">
      <c r="J619">
        <v>11287070</v>
      </c>
      <c r="K619">
        <v>44559</v>
      </c>
      <c r="L619">
        <v>1</v>
      </c>
      <c r="M619">
        <v>2</v>
      </c>
    </row>
    <row r="620" spans="10:13" x14ac:dyDescent="0.25">
      <c r="J620">
        <v>11287908</v>
      </c>
      <c r="K620">
        <v>37246</v>
      </c>
      <c r="L620">
        <v>2</v>
      </c>
      <c r="M620">
        <v>4</v>
      </c>
    </row>
    <row r="621" spans="10:13" x14ac:dyDescent="0.25">
      <c r="J621">
        <v>11287909</v>
      </c>
      <c r="K621">
        <v>37246</v>
      </c>
      <c r="L621">
        <v>2</v>
      </c>
      <c r="M621">
        <v>4</v>
      </c>
    </row>
    <row r="622" spans="10:13" x14ac:dyDescent="0.25">
      <c r="J622">
        <v>11288017</v>
      </c>
      <c r="K622">
        <v>39669</v>
      </c>
      <c r="L622">
        <v>1</v>
      </c>
      <c r="M622">
        <v>2</v>
      </c>
    </row>
    <row r="623" spans="10:13" x14ac:dyDescent="0.25">
      <c r="J623">
        <v>11288029</v>
      </c>
      <c r="K623">
        <v>32355</v>
      </c>
      <c r="L623">
        <v>2</v>
      </c>
      <c r="M623">
        <v>4</v>
      </c>
    </row>
    <row r="624" spans="10:13" x14ac:dyDescent="0.25">
      <c r="J624">
        <v>11288566</v>
      </c>
      <c r="K624">
        <v>30301</v>
      </c>
      <c r="L624">
        <v>2</v>
      </c>
      <c r="M624">
        <v>4</v>
      </c>
    </row>
    <row r="625" spans="10:13" x14ac:dyDescent="0.25">
      <c r="J625">
        <v>11288590</v>
      </c>
      <c r="K625">
        <v>39669</v>
      </c>
      <c r="L625">
        <v>1</v>
      </c>
      <c r="M625">
        <v>2</v>
      </c>
    </row>
    <row r="626" spans="10:13" x14ac:dyDescent="0.25">
      <c r="J626">
        <v>11288592</v>
      </c>
      <c r="K626">
        <v>39669</v>
      </c>
      <c r="L626">
        <v>1</v>
      </c>
      <c r="M626">
        <v>2</v>
      </c>
    </row>
    <row r="627" spans="10:13" x14ac:dyDescent="0.25">
      <c r="J627">
        <v>11288740</v>
      </c>
      <c r="K627">
        <v>39234</v>
      </c>
      <c r="L627">
        <v>1</v>
      </c>
      <c r="M627">
        <v>2</v>
      </c>
    </row>
    <row r="628" spans="10:13" x14ac:dyDescent="0.25">
      <c r="J628">
        <v>11288849</v>
      </c>
      <c r="K628">
        <v>44559</v>
      </c>
      <c r="L628">
        <v>3</v>
      </c>
      <c r="M628">
        <v>3</v>
      </c>
    </row>
    <row r="629" spans="10:13" x14ac:dyDescent="0.25">
      <c r="J629">
        <v>11288850</v>
      </c>
      <c r="K629">
        <v>44559</v>
      </c>
      <c r="L629">
        <v>1</v>
      </c>
      <c r="M629">
        <v>2</v>
      </c>
    </row>
    <row r="630" spans="10:13" x14ac:dyDescent="0.25">
      <c r="J630">
        <v>11288856</v>
      </c>
      <c r="K630">
        <v>44559</v>
      </c>
      <c r="L630">
        <v>2</v>
      </c>
      <c r="M630">
        <v>2</v>
      </c>
    </row>
    <row r="631" spans="10:13" x14ac:dyDescent="0.25">
      <c r="J631">
        <v>11288862</v>
      </c>
      <c r="K631">
        <v>44559</v>
      </c>
      <c r="L631">
        <v>1</v>
      </c>
      <c r="M631">
        <v>2</v>
      </c>
    </row>
    <row r="632" spans="10:13" x14ac:dyDescent="0.25">
      <c r="J632">
        <v>11288866</v>
      </c>
      <c r="K632">
        <v>44559</v>
      </c>
      <c r="L632">
        <v>1</v>
      </c>
      <c r="M632">
        <v>2</v>
      </c>
    </row>
    <row r="633" spans="10:13" x14ac:dyDescent="0.25">
      <c r="J633">
        <v>11288867</v>
      </c>
      <c r="K633">
        <v>44559</v>
      </c>
      <c r="L633">
        <v>1</v>
      </c>
      <c r="M633">
        <v>2</v>
      </c>
    </row>
    <row r="634" spans="10:13" x14ac:dyDescent="0.25">
      <c r="J634">
        <v>11288875</v>
      </c>
      <c r="K634">
        <v>44559</v>
      </c>
      <c r="L634">
        <v>1</v>
      </c>
      <c r="M634">
        <v>2</v>
      </c>
    </row>
    <row r="635" spans="10:13" x14ac:dyDescent="0.25">
      <c r="J635">
        <v>11288877</v>
      </c>
      <c r="K635">
        <v>37246</v>
      </c>
      <c r="L635">
        <v>3</v>
      </c>
      <c r="M635">
        <v>3</v>
      </c>
    </row>
    <row r="636" spans="10:13" x14ac:dyDescent="0.25">
      <c r="J636">
        <v>11288878</v>
      </c>
      <c r="K636">
        <v>37246</v>
      </c>
      <c r="L636">
        <v>2</v>
      </c>
      <c r="M636">
        <v>4</v>
      </c>
    </row>
    <row r="637" spans="10:13" x14ac:dyDescent="0.25">
      <c r="J637">
        <v>11288880</v>
      </c>
      <c r="K637">
        <v>37246</v>
      </c>
      <c r="L637">
        <v>3</v>
      </c>
      <c r="M637">
        <v>3</v>
      </c>
    </row>
    <row r="638" spans="10:13" x14ac:dyDescent="0.25">
      <c r="J638">
        <v>11288887</v>
      </c>
      <c r="K638">
        <v>39234</v>
      </c>
      <c r="L638">
        <v>1</v>
      </c>
      <c r="M638">
        <v>2</v>
      </c>
    </row>
    <row r="639" spans="10:13" x14ac:dyDescent="0.25">
      <c r="J639">
        <v>11288902</v>
      </c>
      <c r="K639">
        <v>37246</v>
      </c>
      <c r="L639">
        <v>4</v>
      </c>
      <c r="M639">
        <v>4</v>
      </c>
    </row>
    <row r="640" spans="10:13" x14ac:dyDescent="0.25">
      <c r="J640">
        <v>11288903</v>
      </c>
      <c r="K640">
        <v>35192</v>
      </c>
      <c r="L640">
        <v>2</v>
      </c>
      <c r="M640">
        <v>4</v>
      </c>
    </row>
    <row r="641" spans="10:13" x14ac:dyDescent="0.25">
      <c r="J641">
        <v>11289013</v>
      </c>
      <c r="K641">
        <v>37246</v>
      </c>
      <c r="L641">
        <v>3</v>
      </c>
      <c r="M641">
        <v>3</v>
      </c>
    </row>
    <row r="642" spans="10:13" x14ac:dyDescent="0.25">
      <c r="J642">
        <v>11289358</v>
      </c>
      <c r="K642">
        <v>44559</v>
      </c>
      <c r="L642">
        <v>1</v>
      </c>
      <c r="M642">
        <v>2</v>
      </c>
    </row>
    <row r="643" spans="10:13" x14ac:dyDescent="0.25">
      <c r="J643">
        <v>11289368</v>
      </c>
      <c r="K643">
        <v>26776</v>
      </c>
      <c r="L643">
        <v>2</v>
      </c>
      <c r="M643">
        <v>2</v>
      </c>
    </row>
    <row r="644" spans="10:13" x14ac:dyDescent="0.25">
      <c r="J644">
        <v>11289424</v>
      </c>
      <c r="K644">
        <v>37246</v>
      </c>
      <c r="L644">
        <v>2</v>
      </c>
      <c r="M644">
        <v>4</v>
      </c>
    </row>
    <row r="645" spans="10:13" x14ac:dyDescent="0.25">
      <c r="J645">
        <v>11289720</v>
      </c>
      <c r="K645">
        <v>31921</v>
      </c>
      <c r="L645">
        <v>1</v>
      </c>
      <c r="M645">
        <v>2</v>
      </c>
    </row>
    <row r="646" spans="10:13" x14ac:dyDescent="0.25">
      <c r="J646">
        <v>11289721</v>
      </c>
      <c r="K646">
        <v>31921</v>
      </c>
      <c r="L646">
        <v>1</v>
      </c>
      <c r="M646">
        <v>2</v>
      </c>
    </row>
    <row r="647" spans="10:13" x14ac:dyDescent="0.25">
      <c r="J647">
        <v>11291284</v>
      </c>
      <c r="K647">
        <v>32355</v>
      </c>
      <c r="L647">
        <v>2</v>
      </c>
      <c r="M647">
        <v>4</v>
      </c>
    </row>
    <row r="648" spans="10:13" x14ac:dyDescent="0.25">
      <c r="J648">
        <v>11291285</v>
      </c>
      <c r="K648">
        <v>32355</v>
      </c>
      <c r="L648">
        <v>3</v>
      </c>
      <c r="M648">
        <v>3</v>
      </c>
    </row>
    <row r="649" spans="10:13" x14ac:dyDescent="0.25">
      <c r="J649">
        <v>11291286</v>
      </c>
      <c r="K649">
        <v>37246</v>
      </c>
      <c r="L649">
        <v>3</v>
      </c>
      <c r="M649">
        <v>3</v>
      </c>
    </row>
    <row r="650" spans="10:13" x14ac:dyDescent="0.25">
      <c r="J650">
        <v>11291296</v>
      </c>
      <c r="K650">
        <v>37246</v>
      </c>
      <c r="L650">
        <v>3</v>
      </c>
      <c r="M650">
        <v>3</v>
      </c>
    </row>
    <row r="651" spans="10:13" x14ac:dyDescent="0.25">
      <c r="J651">
        <v>11291400</v>
      </c>
      <c r="K651">
        <v>32355</v>
      </c>
      <c r="L651">
        <v>2</v>
      </c>
      <c r="M651">
        <v>4</v>
      </c>
    </row>
    <row r="652" spans="10:13" x14ac:dyDescent="0.25">
      <c r="J652">
        <v>11291403</v>
      </c>
      <c r="K652">
        <v>37246</v>
      </c>
      <c r="L652">
        <v>2</v>
      </c>
      <c r="M652">
        <v>4</v>
      </c>
    </row>
    <row r="653" spans="10:13" x14ac:dyDescent="0.25">
      <c r="J653">
        <v>11291405</v>
      </c>
      <c r="K653">
        <v>37246</v>
      </c>
      <c r="L653">
        <v>3</v>
      </c>
      <c r="M653">
        <v>3</v>
      </c>
    </row>
    <row r="654" spans="10:13" x14ac:dyDescent="0.25">
      <c r="J654">
        <v>11291406</v>
      </c>
      <c r="K654">
        <v>37246</v>
      </c>
      <c r="L654">
        <v>2</v>
      </c>
      <c r="M654">
        <v>4</v>
      </c>
    </row>
    <row r="655" spans="10:13" x14ac:dyDescent="0.25">
      <c r="J655">
        <v>11291422</v>
      </c>
      <c r="K655">
        <v>37246</v>
      </c>
      <c r="L655">
        <v>2</v>
      </c>
      <c r="M655">
        <v>4</v>
      </c>
    </row>
    <row r="656" spans="10:13" x14ac:dyDescent="0.25">
      <c r="J656">
        <v>11291437</v>
      </c>
      <c r="K656">
        <v>39669</v>
      </c>
      <c r="L656">
        <v>1</v>
      </c>
      <c r="M656">
        <v>2</v>
      </c>
    </row>
    <row r="657" spans="10:13" x14ac:dyDescent="0.25">
      <c r="J657">
        <v>11291440</v>
      </c>
      <c r="K657">
        <v>39234</v>
      </c>
      <c r="L657">
        <v>1</v>
      </c>
      <c r="M657">
        <v>2</v>
      </c>
    </row>
    <row r="658" spans="10:13" x14ac:dyDescent="0.25">
      <c r="J658">
        <v>11291478</v>
      </c>
      <c r="K658">
        <v>44559</v>
      </c>
      <c r="L658">
        <v>1</v>
      </c>
      <c r="M658">
        <v>2</v>
      </c>
    </row>
    <row r="659" spans="10:13" x14ac:dyDescent="0.25">
      <c r="J659">
        <v>11292522</v>
      </c>
      <c r="K659">
        <v>37246</v>
      </c>
      <c r="L659">
        <v>3</v>
      </c>
      <c r="M659">
        <v>3</v>
      </c>
    </row>
    <row r="660" spans="10:13" x14ac:dyDescent="0.25">
      <c r="J660">
        <v>11292523</v>
      </c>
      <c r="K660">
        <v>44559</v>
      </c>
      <c r="L660">
        <v>1</v>
      </c>
      <c r="M660">
        <v>2</v>
      </c>
    </row>
    <row r="661" spans="10:13" x14ac:dyDescent="0.25">
      <c r="J661">
        <v>11292528</v>
      </c>
      <c r="K661">
        <v>37246</v>
      </c>
      <c r="L661">
        <v>2</v>
      </c>
      <c r="M661">
        <v>4</v>
      </c>
    </row>
    <row r="662" spans="10:13" x14ac:dyDescent="0.25">
      <c r="J662">
        <v>11292532</v>
      </c>
      <c r="K662">
        <v>44559</v>
      </c>
      <c r="L662">
        <v>2</v>
      </c>
      <c r="M662">
        <v>4</v>
      </c>
    </row>
    <row r="663" spans="10:13" x14ac:dyDescent="0.25">
      <c r="J663">
        <v>11292548</v>
      </c>
      <c r="K663">
        <v>39669</v>
      </c>
      <c r="L663">
        <v>1</v>
      </c>
      <c r="M663">
        <v>2</v>
      </c>
    </row>
    <row r="664" spans="10:13" x14ac:dyDescent="0.25">
      <c r="J664">
        <v>11292700</v>
      </c>
      <c r="K664">
        <v>44559</v>
      </c>
      <c r="L664">
        <v>2</v>
      </c>
      <c r="M664">
        <v>2</v>
      </c>
    </row>
    <row r="665" spans="10:13" x14ac:dyDescent="0.25">
      <c r="J665">
        <v>11292758</v>
      </c>
      <c r="K665">
        <v>31666</v>
      </c>
      <c r="L665">
        <v>2</v>
      </c>
      <c r="M665">
        <v>2</v>
      </c>
    </row>
    <row r="666" spans="10:13" x14ac:dyDescent="0.25">
      <c r="J666">
        <v>11293001</v>
      </c>
      <c r="K666">
        <v>32355</v>
      </c>
      <c r="L666">
        <v>1</v>
      </c>
      <c r="M666">
        <v>2</v>
      </c>
    </row>
    <row r="667" spans="10:13" x14ac:dyDescent="0.25">
      <c r="J667">
        <v>11293078</v>
      </c>
      <c r="K667">
        <v>37246</v>
      </c>
      <c r="L667">
        <v>2</v>
      </c>
      <c r="M667">
        <v>4</v>
      </c>
    </row>
    <row r="668" spans="10:13" x14ac:dyDescent="0.25">
      <c r="J668">
        <v>11293103</v>
      </c>
      <c r="K668">
        <v>44559</v>
      </c>
      <c r="L668">
        <v>2</v>
      </c>
      <c r="M668">
        <v>4</v>
      </c>
    </row>
    <row r="669" spans="10:13" x14ac:dyDescent="0.25">
      <c r="J669">
        <v>11293104</v>
      </c>
      <c r="K669">
        <v>37246</v>
      </c>
      <c r="L669">
        <v>4</v>
      </c>
      <c r="M669">
        <v>4</v>
      </c>
    </row>
    <row r="670" spans="10:13" x14ac:dyDescent="0.25">
      <c r="J670">
        <v>11293179</v>
      </c>
      <c r="K670">
        <v>44559</v>
      </c>
      <c r="L670">
        <v>1</v>
      </c>
      <c r="M670">
        <v>2</v>
      </c>
    </row>
    <row r="671" spans="10:13" x14ac:dyDescent="0.25">
      <c r="J671">
        <v>11293293</v>
      </c>
      <c r="K671">
        <v>44559</v>
      </c>
      <c r="L671">
        <v>2</v>
      </c>
      <c r="M671">
        <v>4</v>
      </c>
    </row>
    <row r="672" spans="10:13" x14ac:dyDescent="0.25">
      <c r="J672">
        <v>11293382</v>
      </c>
      <c r="K672">
        <v>39234</v>
      </c>
      <c r="L672">
        <v>1</v>
      </c>
      <c r="M672">
        <v>2</v>
      </c>
    </row>
    <row r="673" spans="10:13" x14ac:dyDescent="0.25">
      <c r="J673">
        <v>11293630</v>
      </c>
      <c r="K673">
        <v>44559</v>
      </c>
      <c r="L673">
        <v>2</v>
      </c>
      <c r="M673">
        <v>4</v>
      </c>
    </row>
    <row r="674" spans="10:13" x14ac:dyDescent="0.25">
      <c r="J674">
        <v>11293688</v>
      </c>
      <c r="K674">
        <v>37246</v>
      </c>
      <c r="L674">
        <v>2</v>
      </c>
      <c r="M674">
        <v>4</v>
      </c>
    </row>
    <row r="675" spans="10:13" x14ac:dyDescent="0.25">
      <c r="J675">
        <v>11293775</v>
      </c>
      <c r="K675">
        <v>44559</v>
      </c>
      <c r="L675">
        <v>1</v>
      </c>
      <c r="M675">
        <v>2</v>
      </c>
    </row>
    <row r="676" spans="10:13" x14ac:dyDescent="0.25">
      <c r="J676">
        <v>11293781</v>
      </c>
      <c r="K676">
        <v>44513</v>
      </c>
      <c r="L676">
        <v>3</v>
      </c>
      <c r="M676">
        <v>3</v>
      </c>
    </row>
    <row r="677" spans="10:13" x14ac:dyDescent="0.25">
      <c r="J677">
        <v>11293782</v>
      </c>
      <c r="K677">
        <v>44559</v>
      </c>
      <c r="L677">
        <v>1</v>
      </c>
      <c r="M677">
        <v>2</v>
      </c>
    </row>
    <row r="678" spans="10:13" x14ac:dyDescent="0.25">
      <c r="J678">
        <v>11293783</v>
      </c>
      <c r="K678">
        <v>44513</v>
      </c>
      <c r="L678">
        <v>2</v>
      </c>
      <c r="M678">
        <v>4</v>
      </c>
    </row>
    <row r="679" spans="10:13" x14ac:dyDescent="0.25">
      <c r="J679">
        <v>11293787</v>
      </c>
      <c r="K679">
        <v>37246</v>
      </c>
      <c r="L679">
        <v>2</v>
      </c>
      <c r="M679">
        <v>4</v>
      </c>
    </row>
    <row r="680" spans="10:13" x14ac:dyDescent="0.25">
      <c r="J680">
        <v>11293796</v>
      </c>
      <c r="K680">
        <v>39234</v>
      </c>
      <c r="L680">
        <v>1</v>
      </c>
      <c r="M680">
        <v>2</v>
      </c>
    </row>
    <row r="681" spans="10:13" x14ac:dyDescent="0.25">
      <c r="J681">
        <v>11293800</v>
      </c>
      <c r="K681">
        <v>39234</v>
      </c>
      <c r="L681">
        <v>1</v>
      </c>
      <c r="M681">
        <v>2</v>
      </c>
    </row>
    <row r="682" spans="10:13" x14ac:dyDescent="0.25">
      <c r="J682">
        <v>11293814</v>
      </c>
      <c r="K682">
        <v>44559</v>
      </c>
      <c r="L682">
        <v>1</v>
      </c>
      <c r="M682">
        <v>2</v>
      </c>
    </row>
    <row r="683" spans="10:13" x14ac:dyDescent="0.25">
      <c r="J683">
        <v>11293838</v>
      </c>
      <c r="K683">
        <v>44559</v>
      </c>
      <c r="L683">
        <v>1</v>
      </c>
      <c r="M683">
        <v>2</v>
      </c>
    </row>
    <row r="684" spans="10:13" x14ac:dyDescent="0.25">
      <c r="J684">
        <v>11293843</v>
      </c>
      <c r="K684">
        <v>39669</v>
      </c>
      <c r="L684">
        <v>1</v>
      </c>
      <c r="M684">
        <v>2</v>
      </c>
    </row>
    <row r="685" spans="10:13" x14ac:dyDescent="0.25">
      <c r="J685">
        <v>11293847</v>
      </c>
      <c r="K685">
        <v>37246</v>
      </c>
      <c r="L685">
        <v>2</v>
      </c>
      <c r="M685">
        <v>4</v>
      </c>
    </row>
    <row r="686" spans="10:13" x14ac:dyDescent="0.25">
      <c r="J686">
        <v>11293855</v>
      </c>
      <c r="K686">
        <v>44559</v>
      </c>
      <c r="L686">
        <v>1</v>
      </c>
      <c r="M686">
        <v>2</v>
      </c>
    </row>
    <row r="687" spans="10:13" x14ac:dyDescent="0.25">
      <c r="J687">
        <v>11293856</v>
      </c>
      <c r="K687">
        <v>44559</v>
      </c>
      <c r="L687">
        <v>1</v>
      </c>
      <c r="M687">
        <v>2</v>
      </c>
    </row>
    <row r="688" spans="10:13" x14ac:dyDescent="0.25">
      <c r="J688">
        <v>11293857</v>
      </c>
      <c r="K688">
        <v>39669</v>
      </c>
      <c r="L688">
        <v>1</v>
      </c>
      <c r="M688">
        <v>2</v>
      </c>
    </row>
    <row r="689" spans="10:13" x14ac:dyDescent="0.25">
      <c r="J689">
        <v>11293860</v>
      </c>
      <c r="K689">
        <v>44559</v>
      </c>
      <c r="L689">
        <v>2</v>
      </c>
      <c r="M689">
        <v>2</v>
      </c>
    </row>
    <row r="690" spans="10:13" x14ac:dyDescent="0.25">
      <c r="J690">
        <v>11294150</v>
      </c>
      <c r="K690">
        <v>37246</v>
      </c>
      <c r="L690">
        <v>3</v>
      </c>
      <c r="M690">
        <v>3</v>
      </c>
    </row>
    <row r="691" spans="10:13" x14ac:dyDescent="0.25">
      <c r="J691">
        <v>11294155</v>
      </c>
      <c r="K691">
        <v>37246</v>
      </c>
      <c r="L691">
        <v>3</v>
      </c>
      <c r="M691">
        <v>3</v>
      </c>
    </row>
    <row r="692" spans="10:13" x14ac:dyDescent="0.25">
      <c r="J692">
        <v>11294171</v>
      </c>
      <c r="K692">
        <v>44559</v>
      </c>
      <c r="L692">
        <v>2</v>
      </c>
      <c r="M692">
        <v>2</v>
      </c>
    </row>
    <row r="693" spans="10:13" x14ac:dyDescent="0.25">
      <c r="J693">
        <v>11294172</v>
      </c>
      <c r="K693">
        <v>37246</v>
      </c>
      <c r="L693">
        <v>2</v>
      </c>
      <c r="M693">
        <v>4</v>
      </c>
    </row>
    <row r="694" spans="10:13" x14ac:dyDescent="0.25">
      <c r="J694">
        <v>11294210</v>
      </c>
      <c r="K694">
        <v>44559</v>
      </c>
      <c r="L694">
        <v>2</v>
      </c>
      <c r="M694">
        <v>4</v>
      </c>
    </row>
    <row r="695" spans="10:13" x14ac:dyDescent="0.25">
      <c r="J695">
        <v>11294214</v>
      </c>
      <c r="K695">
        <v>37246</v>
      </c>
      <c r="L695">
        <v>2</v>
      </c>
      <c r="M695">
        <v>4</v>
      </c>
    </row>
    <row r="696" spans="10:13" x14ac:dyDescent="0.25">
      <c r="J696">
        <v>11294379</v>
      </c>
      <c r="K696">
        <v>37246</v>
      </c>
      <c r="L696">
        <v>3</v>
      </c>
      <c r="M696">
        <v>3</v>
      </c>
    </row>
    <row r="697" spans="10:13" x14ac:dyDescent="0.25">
      <c r="J697">
        <v>11294433</v>
      </c>
      <c r="K697">
        <v>37246</v>
      </c>
      <c r="L697">
        <v>2</v>
      </c>
      <c r="M697">
        <v>4</v>
      </c>
    </row>
    <row r="698" spans="10:13" x14ac:dyDescent="0.25">
      <c r="J698">
        <v>11294454</v>
      </c>
      <c r="K698">
        <v>44559</v>
      </c>
      <c r="L698">
        <v>1</v>
      </c>
      <c r="M698">
        <v>2</v>
      </c>
    </row>
    <row r="699" spans="10:13" x14ac:dyDescent="0.25">
      <c r="J699">
        <v>11294455</v>
      </c>
      <c r="K699">
        <v>37246</v>
      </c>
      <c r="L699">
        <v>1</v>
      </c>
      <c r="M699">
        <v>2</v>
      </c>
    </row>
    <row r="700" spans="10:13" x14ac:dyDescent="0.25">
      <c r="J700">
        <v>11295146</v>
      </c>
      <c r="K700">
        <v>31921</v>
      </c>
      <c r="L700">
        <v>1</v>
      </c>
      <c r="M700">
        <v>2</v>
      </c>
    </row>
    <row r="701" spans="10:13" x14ac:dyDescent="0.25">
      <c r="J701">
        <v>11295157</v>
      </c>
      <c r="K701">
        <v>37246</v>
      </c>
      <c r="L701">
        <v>3</v>
      </c>
      <c r="M701">
        <v>3</v>
      </c>
    </row>
    <row r="702" spans="10:13" x14ac:dyDescent="0.25">
      <c r="J702">
        <v>11296033</v>
      </c>
      <c r="K702">
        <v>37246</v>
      </c>
      <c r="L702">
        <v>2</v>
      </c>
      <c r="M702">
        <v>4</v>
      </c>
    </row>
    <row r="703" spans="10:13" x14ac:dyDescent="0.25">
      <c r="J703">
        <v>11296112</v>
      </c>
      <c r="K703">
        <v>39234</v>
      </c>
      <c r="L703">
        <v>1</v>
      </c>
      <c r="M703">
        <v>2</v>
      </c>
    </row>
    <row r="704" spans="10:13" x14ac:dyDescent="0.25">
      <c r="J704">
        <v>11296285</v>
      </c>
      <c r="K704">
        <v>44559</v>
      </c>
      <c r="L704">
        <v>2</v>
      </c>
      <c r="M704">
        <v>4</v>
      </c>
    </row>
    <row r="705" spans="10:13" x14ac:dyDescent="0.25">
      <c r="J705">
        <v>11296286</v>
      </c>
      <c r="K705">
        <v>37246</v>
      </c>
      <c r="L705">
        <v>2</v>
      </c>
      <c r="M705">
        <v>4</v>
      </c>
    </row>
    <row r="706" spans="10:13" x14ac:dyDescent="0.25">
      <c r="J706">
        <v>11296288</v>
      </c>
      <c r="K706">
        <v>31921</v>
      </c>
      <c r="L706">
        <v>1</v>
      </c>
      <c r="M706">
        <v>2</v>
      </c>
    </row>
    <row r="707" spans="10:13" x14ac:dyDescent="0.25">
      <c r="J707">
        <v>11296291</v>
      </c>
      <c r="K707">
        <v>31921</v>
      </c>
      <c r="L707">
        <v>1</v>
      </c>
      <c r="M707">
        <v>2</v>
      </c>
    </row>
    <row r="708" spans="10:13" x14ac:dyDescent="0.25">
      <c r="J708">
        <v>11296297</v>
      </c>
      <c r="K708">
        <v>44559</v>
      </c>
      <c r="L708">
        <v>3</v>
      </c>
      <c r="M708">
        <v>3</v>
      </c>
    </row>
    <row r="709" spans="10:13" x14ac:dyDescent="0.25">
      <c r="J709">
        <v>11296323</v>
      </c>
      <c r="K709">
        <v>44559</v>
      </c>
      <c r="L709">
        <v>1</v>
      </c>
      <c r="M709">
        <v>2</v>
      </c>
    </row>
    <row r="710" spans="10:13" x14ac:dyDescent="0.25">
      <c r="J710">
        <v>11296324</v>
      </c>
      <c r="K710">
        <v>37246</v>
      </c>
      <c r="L710">
        <v>1</v>
      </c>
      <c r="M710">
        <v>2</v>
      </c>
    </row>
    <row r="711" spans="10:13" x14ac:dyDescent="0.25">
      <c r="J711">
        <v>11296330</v>
      </c>
      <c r="K711">
        <v>44559</v>
      </c>
      <c r="L711">
        <v>3</v>
      </c>
      <c r="M711">
        <v>3</v>
      </c>
    </row>
    <row r="712" spans="10:13" x14ac:dyDescent="0.25">
      <c r="J712">
        <v>11296601</v>
      </c>
      <c r="K712">
        <v>44559</v>
      </c>
      <c r="L712">
        <v>1</v>
      </c>
      <c r="M712">
        <v>2</v>
      </c>
    </row>
    <row r="713" spans="10:13" x14ac:dyDescent="0.25">
      <c r="J713">
        <v>11296801</v>
      </c>
      <c r="K713">
        <v>37246</v>
      </c>
      <c r="L713">
        <v>2</v>
      </c>
      <c r="M713">
        <v>4</v>
      </c>
    </row>
    <row r="714" spans="10:13" x14ac:dyDescent="0.25">
      <c r="J714">
        <v>11296803</v>
      </c>
      <c r="K714">
        <v>37246</v>
      </c>
      <c r="L714">
        <v>1</v>
      </c>
      <c r="M714">
        <v>2</v>
      </c>
    </row>
    <row r="715" spans="10:13" x14ac:dyDescent="0.25">
      <c r="J715">
        <v>11296804</v>
      </c>
      <c r="K715">
        <v>44559</v>
      </c>
      <c r="L715">
        <v>1</v>
      </c>
      <c r="M715">
        <v>2</v>
      </c>
    </row>
    <row r="716" spans="10:13" x14ac:dyDescent="0.25">
      <c r="J716">
        <v>11297478</v>
      </c>
      <c r="K716">
        <v>35192</v>
      </c>
      <c r="L716">
        <v>4</v>
      </c>
      <c r="M716">
        <v>4</v>
      </c>
    </row>
    <row r="717" spans="10:13" x14ac:dyDescent="0.25">
      <c r="J717">
        <v>11298196</v>
      </c>
      <c r="K717">
        <v>44559</v>
      </c>
      <c r="L717">
        <v>1</v>
      </c>
      <c r="M717">
        <v>2</v>
      </c>
    </row>
    <row r="718" spans="10:13" x14ac:dyDescent="0.25">
      <c r="J718">
        <v>11298466</v>
      </c>
      <c r="K718">
        <v>44559</v>
      </c>
      <c r="L718">
        <v>3</v>
      </c>
      <c r="M718">
        <v>6</v>
      </c>
    </row>
    <row r="719" spans="10:13" x14ac:dyDescent="0.25">
      <c r="J719">
        <v>11298915</v>
      </c>
      <c r="K719">
        <v>44559</v>
      </c>
      <c r="L719">
        <v>3</v>
      </c>
      <c r="M719">
        <v>6</v>
      </c>
    </row>
    <row r="720" spans="10:13" x14ac:dyDescent="0.25">
      <c r="J720">
        <v>11298938</v>
      </c>
      <c r="K720">
        <v>35192</v>
      </c>
      <c r="L720">
        <v>3</v>
      </c>
      <c r="M720">
        <v>6</v>
      </c>
    </row>
    <row r="721" spans="10:13" x14ac:dyDescent="0.25">
      <c r="J721">
        <v>11299077</v>
      </c>
      <c r="K721">
        <v>37246</v>
      </c>
      <c r="L721">
        <v>1</v>
      </c>
      <c r="M721">
        <v>2</v>
      </c>
    </row>
    <row r="722" spans="10:13" x14ac:dyDescent="0.25">
      <c r="J722">
        <v>11299273</v>
      </c>
      <c r="K722">
        <v>44559</v>
      </c>
      <c r="L722">
        <v>2</v>
      </c>
      <c r="M722">
        <v>2</v>
      </c>
    </row>
    <row r="723" spans="10:13" x14ac:dyDescent="0.25">
      <c r="J723">
        <v>11299274</v>
      </c>
      <c r="K723">
        <v>44559</v>
      </c>
      <c r="L723">
        <v>2</v>
      </c>
      <c r="M723">
        <v>2</v>
      </c>
    </row>
    <row r="724" spans="10:13" x14ac:dyDescent="0.25">
      <c r="J724">
        <v>11299275</v>
      </c>
      <c r="K724">
        <v>44559</v>
      </c>
      <c r="L724">
        <v>1</v>
      </c>
      <c r="M724">
        <v>2</v>
      </c>
    </row>
    <row r="725" spans="10:13" x14ac:dyDescent="0.25">
      <c r="J725">
        <v>11299279</v>
      </c>
      <c r="K725">
        <v>44559</v>
      </c>
      <c r="L725">
        <v>1</v>
      </c>
      <c r="M725">
        <v>2</v>
      </c>
    </row>
    <row r="726" spans="10:13" x14ac:dyDescent="0.25">
      <c r="J726">
        <v>11299282</v>
      </c>
      <c r="K726">
        <v>44559</v>
      </c>
      <c r="L726">
        <v>2</v>
      </c>
      <c r="M726">
        <v>2</v>
      </c>
    </row>
    <row r="727" spans="10:13" x14ac:dyDescent="0.25">
      <c r="J727">
        <v>11299285</v>
      </c>
      <c r="K727">
        <v>44559</v>
      </c>
      <c r="L727">
        <v>2</v>
      </c>
      <c r="M727">
        <v>2</v>
      </c>
    </row>
    <row r="728" spans="10:13" x14ac:dyDescent="0.25">
      <c r="J728">
        <v>11299298</v>
      </c>
      <c r="K728">
        <v>44559</v>
      </c>
      <c r="L728">
        <v>1</v>
      </c>
      <c r="M728">
        <v>2</v>
      </c>
    </row>
    <row r="729" spans="10:13" x14ac:dyDescent="0.25">
      <c r="J729">
        <v>11299300</v>
      </c>
      <c r="K729">
        <v>44559</v>
      </c>
      <c r="L729">
        <v>2</v>
      </c>
      <c r="M729">
        <v>2</v>
      </c>
    </row>
    <row r="730" spans="10:13" x14ac:dyDescent="0.25">
      <c r="J730">
        <v>11302229</v>
      </c>
      <c r="K730">
        <v>44559</v>
      </c>
      <c r="L730">
        <v>4</v>
      </c>
      <c r="M730">
        <v>4</v>
      </c>
    </row>
    <row r="731" spans="10:13" x14ac:dyDescent="0.25">
      <c r="J731">
        <v>11302230</v>
      </c>
      <c r="K731">
        <v>44559</v>
      </c>
      <c r="L731">
        <v>1</v>
      </c>
      <c r="M731">
        <v>2</v>
      </c>
    </row>
    <row r="732" spans="10:13" x14ac:dyDescent="0.25">
      <c r="J732">
        <v>11302449</v>
      </c>
      <c r="K732">
        <v>44559</v>
      </c>
      <c r="L732">
        <v>1</v>
      </c>
      <c r="M732">
        <v>2</v>
      </c>
    </row>
    <row r="733" spans="10:13" x14ac:dyDescent="0.25">
      <c r="J733">
        <v>11302451</v>
      </c>
      <c r="K733">
        <v>44559</v>
      </c>
      <c r="L733">
        <v>4</v>
      </c>
      <c r="M733">
        <v>4</v>
      </c>
    </row>
    <row r="734" spans="10:13" x14ac:dyDescent="0.25">
      <c r="J734">
        <v>616090046</v>
      </c>
      <c r="K734">
        <v>37200</v>
      </c>
      <c r="L734">
        <v>2</v>
      </c>
      <c r="M734">
        <v>4</v>
      </c>
    </row>
    <row r="735" spans="10:13" x14ac:dyDescent="0.25">
      <c r="J735">
        <v>616131427</v>
      </c>
      <c r="K735">
        <v>31921</v>
      </c>
      <c r="L735">
        <v>3</v>
      </c>
      <c r="M735">
        <v>3</v>
      </c>
    </row>
    <row r="736" spans="10:13" x14ac:dyDescent="0.25">
      <c r="J736">
        <v>616133607</v>
      </c>
      <c r="K736">
        <v>33000</v>
      </c>
      <c r="L736">
        <v>2</v>
      </c>
      <c r="M736">
        <v>4</v>
      </c>
    </row>
    <row r="737" spans="10:13" x14ac:dyDescent="0.25">
      <c r="J737">
        <v>616134560</v>
      </c>
      <c r="K737">
        <v>37246</v>
      </c>
      <c r="L737">
        <v>3</v>
      </c>
      <c r="M737">
        <v>3</v>
      </c>
    </row>
    <row r="738" spans="10:13" x14ac:dyDescent="0.25">
      <c r="J738">
        <v>616135120</v>
      </c>
      <c r="K738">
        <v>44559</v>
      </c>
      <c r="L738">
        <v>1</v>
      </c>
      <c r="M738">
        <v>2</v>
      </c>
    </row>
    <row r="739" spans="10:13" x14ac:dyDescent="0.25">
      <c r="J739">
        <v>616135591</v>
      </c>
      <c r="K739">
        <v>24307</v>
      </c>
      <c r="L739">
        <v>1</v>
      </c>
      <c r="M739">
        <v>2</v>
      </c>
    </row>
    <row r="740" spans="10:13" x14ac:dyDescent="0.25">
      <c r="J740">
        <v>616135962</v>
      </c>
      <c r="K740">
        <v>31921</v>
      </c>
      <c r="L740">
        <v>1</v>
      </c>
      <c r="M740">
        <v>2</v>
      </c>
    </row>
    <row r="741" spans="10:13" x14ac:dyDescent="0.25">
      <c r="J741">
        <v>616137720</v>
      </c>
      <c r="K741">
        <v>28110</v>
      </c>
      <c r="L741">
        <v>1</v>
      </c>
      <c r="M741">
        <v>2</v>
      </c>
    </row>
    <row r="742" spans="10:13" x14ac:dyDescent="0.25">
      <c r="J742">
        <v>616143268</v>
      </c>
      <c r="K742">
        <v>44559</v>
      </c>
      <c r="L742">
        <v>4</v>
      </c>
      <c r="M742">
        <v>8</v>
      </c>
    </row>
    <row r="743" spans="10:13" x14ac:dyDescent="0.25">
      <c r="J743">
        <v>616161480</v>
      </c>
      <c r="K743">
        <v>24352</v>
      </c>
      <c r="L743">
        <v>2</v>
      </c>
      <c r="M743">
        <v>2</v>
      </c>
    </row>
    <row r="744" spans="10:13" x14ac:dyDescent="0.25">
      <c r="J744">
        <v>616170497</v>
      </c>
      <c r="K744">
        <v>26776</v>
      </c>
      <c r="L744">
        <v>1</v>
      </c>
      <c r="M744">
        <v>2</v>
      </c>
    </row>
    <row r="745" spans="10:13" x14ac:dyDescent="0.25">
      <c r="J745">
        <v>616202641</v>
      </c>
      <c r="K745">
        <v>24352</v>
      </c>
      <c r="L745">
        <v>1</v>
      </c>
      <c r="M745">
        <v>2</v>
      </c>
    </row>
    <row r="746" spans="10:13" x14ac:dyDescent="0.25">
      <c r="J746">
        <v>616214484</v>
      </c>
      <c r="K746">
        <v>24352</v>
      </c>
      <c r="L746">
        <v>2</v>
      </c>
      <c r="M746">
        <v>4</v>
      </c>
    </row>
    <row r="747" spans="10:13" x14ac:dyDescent="0.25">
      <c r="J747">
        <v>616221417</v>
      </c>
      <c r="K747">
        <v>39669</v>
      </c>
      <c r="L747">
        <v>1</v>
      </c>
      <c r="M747">
        <v>2</v>
      </c>
    </row>
    <row r="748" spans="10:13" x14ac:dyDescent="0.25">
      <c r="J748">
        <v>616221473</v>
      </c>
      <c r="K748">
        <v>32355</v>
      </c>
      <c r="L748">
        <v>1</v>
      </c>
      <c r="M748">
        <v>2</v>
      </c>
    </row>
    <row r="749" spans="10:13" x14ac:dyDescent="0.25">
      <c r="J749">
        <v>616226531</v>
      </c>
      <c r="K749">
        <v>37246</v>
      </c>
      <c r="L749">
        <v>2</v>
      </c>
      <c r="M749">
        <v>4</v>
      </c>
    </row>
    <row r="750" spans="10:13" x14ac:dyDescent="0.25">
      <c r="J750">
        <v>616228096</v>
      </c>
      <c r="K750">
        <v>37246</v>
      </c>
      <c r="L750">
        <v>2</v>
      </c>
      <c r="M750">
        <v>4</v>
      </c>
    </row>
    <row r="751" spans="10:13" x14ac:dyDescent="0.25">
      <c r="J751">
        <v>616232606</v>
      </c>
      <c r="K751">
        <v>44559</v>
      </c>
      <c r="L751">
        <v>1</v>
      </c>
      <c r="M751">
        <v>2</v>
      </c>
    </row>
    <row r="752" spans="10:13" x14ac:dyDescent="0.25">
      <c r="J752">
        <v>616248832</v>
      </c>
      <c r="K752">
        <v>39669</v>
      </c>
      <c r="L752">
        <v>1</v>
      </c>
      <c r="M752">
        <v>2</v>
      </c>
    </row>
    <row r="753" spans="10:13" x14ac:dyDescent="0.25">
      <c r="J753">
        <v>616248836</v>
      </c>
      <c r="K753">
        <v>44513</v>
      </c>
      <c r="L753">
        <v>3</v>
      </c>
      <c r="M753">
        <v>6</v>
      </c>
    </row>
    <row r="754" spans="10:13" x14ac:dyDescent="0.25">
      <c r="J754">
        <v>616248837</v>
      </c>
      <c r="K754">
        <v>39669</v>
      </c>
      <c r="L754">
        <v>3</v>
      </c>
      <c r="M754">
        <v>6</v>
      </c>
    </row>
    <row r="755" spans="10:13" x14ac:dyDescent="0.25">
      <c r="J755">
        <v>616248844</v>
      </c>
      <c r="K755">
        <v>39189</v>
      </c>
      <c r="L755">
        <v>1</v>
      </c>
      <c r="M755">
        <v>2</v>
      </c>
    </row>
    <row r="756" spans="10:13" x14ac:dyDescent="0.25">
      <c r="J756">
        <v>616250124</v>
      </c>
      <c r="K756">
        <v>31666</v>
      </c>
      <c r="L756">
        <v>2</v>
      </c>
      <c r="M756">
        <v>4</v>
      </c>
    </row>
    <row r="757" spans="10:13" x14ac:dyDescent="0.25">
      <c r="J757">
        <v>616250135</v>
      </c>
      <c r="K757">
        <v>26341</v>
      </c>
      <c r="L757">
        <v>1</v>
      </c>
      <c r="M757">
        <v>2</v>
      </c>
    </row>
    <row r="758" spans="10:13" x14ac:dyDescent="0.25">
      <c r="J758">
        <v>616250622</v>
      </c>
      <c r="K758">
        <v>44559</v>
      </c>
      <c r="L758">
        <v>1</v>
      </c>
      <c r="M758">
        <v>2</v>
      </c>
    </row>
    <row r="759" spans="10:13" x14ac:dyDescent="0.25">
      <c r="J759">
        <v>616250636</v>
      </c>
      <c r="K759">
        <v>39669</v>
      </c>
      <c r="L759">
        <v>1</v>
      </c>
      <c r="M759">
        <v>2</v>
      </c>
    </row>
    <row r="760" spans="10:13" x14ac:dyDescent="0.25">
      <c r="J760">
        <v>616253205</v>
      </c>
      <c r="K760">
        <v>24352</v>
      </c>
      <c r="L760">
        <v>1</v>
      </c>
      <c r="M760">
        <v>2</v>
      </c>
    </row>
    <row r="761" spans="10:13" x14ac:dyDescent="0.25">
      <c r="J761">
        <v>616253208</v>
      </c>
      <c r="K761">
        <v>24307</v>
      </c>
      <c r="L761">
        <v>2</v>
      </c>
      <c r="M761">
        <v>4</v>
      </c>
    </row>
    <row r="762" spans="10:13" x14ac:dyDescent="0.25">
      <c r="J762">
        <v>616254887</v>
      </c>
      <c r="K762">
        <v>31875</v>
      </c>
      <c r="L762">
        <v>1</v>
      </c>
      <c r="M762">
        <v>2</v>
      </c>
    </row>
    <row r="763" spans="10:13" x14ac:dyDescent="0.25">
      <c r="J763">
        <v>616260369</v>
      </c>
      <c r="K763">
        <v>39234</v>
      </c>
      <c r="L763">
        <v>1</v>
      </c>
      <c r="M763">
        <v>2</v>
      </c>
    </row>
    <row r="764" spans="10:13" x14ac:dyDescent="0.25">
      <c r="J764">
        <v>616260373</v>
      </c>
      <c r="K764">
        <v>31875</v>
      </c>
      <c r="L764">
        <v>1</v>
      </c>
      <c r="M764">
        <v>2</v>
      </c>
    </row>
    <row r="765" spans="10:13" x14ac:dyDescent="0.25">
      <c r="J765">
        <v>616260377</v>
      </c>
      <c r="K765">
        <v>39234</v>
      </c>
      <c r="L765">
        <v>1</v>
      </c>
      <c r="M765">
        <v>2</v>
      </c>
    </row>
    <row r="766" spans="10:13" x14ac:dyDescent="0.25">
      <c r="J766">
        <v>616260381</v>
      </c>
      <c r="K766">
        <v>44513</v>
      </c>
      <c r="L766">
        <v>2</v>
      </c>
      <c r="M766">
        <v>4</v>
      </c>
    </row>
    <row r="767" spans="10:13" x14ac:dyDescent="0.25">
      <c r="J767">
        <v>616260648</v>
      </c>
      <c r="K767">
        <v>31921</v>
      </c>
      <c r="L767">
        <v>1</v>
      </c>
      <c r="M767">
        <v>2</v>
      </c>
    </row>
    <row r="768" spans="10:13" x14ac:dyDescent="0.25">
      <c r="J768">
        <v>616260650</v>
      </c>
      <c r="K768">
        <v>44559</v>
      </c>
      <c r="L768">
        <v>3</v>
      </c>
      <c r="M768">
        <v>6</v>
      </c>
    </row>
    <row r="769" spans="10:13" x14ac:dyDescent="0.25">
      <c r="J769">
        <v>616260661</v>
      </c>
      <c r="K769">
        <v>37246</v>
      </c>
      <c r="L769">
        <v>1</v>
      </c>
      <c r="M769">
        <v>2</v>
      </c>
    </row>
    <row r="770" spans="10:13" x14ac:dyDescent="0.25">
      <c r="J770">
        <v>616262550</v>
      </c>
      <c r="K770">
        <v>26776</v>
      </c>
      <c r="L770">
        <v>1</v>
      </c>
      <c r="M770">
        <v>2</v>
      </c>
    </row>
    <row r="771" spans="10:13" x14ac:dyDescent="0.25">
      <c r="J771">
        <v>616262555</v>
      </c>
      <c r="K771">
        <v>44559</v>
      </c>
      <c r="L771">
        <v>1</v>
      </c>
      <c r="M771">
        <v>2</v>
      </c>
    </row>
    <row r="772" spans="10:13" x14ac:dyDescent="0.25">
      <c r="J772">
        <v>616262558</v>
      </c>
      <c r="K772">
        <v>44559</v>
      </c>
      <c r="L772">
        <v>1</v>
      </c>
      <c r="M772">
        <v>2</v>
      </c>
    </row>
    <row r="773" spans="10:13" x14ac:dyDescent="0.25">
      <c r="J773">
        <v>616262562</v>
      </c>
      <c r="K773">
        <v>24352</v>
      </c>
      <c r="L773">
        <v>2</v>
      </c>
      <c r="M773">
        <v>2</v>
      </c>
    </row>
    <row r="774" spans="10:13" x14ac:dyDescent="0.25">
      <c r="J774">
        <v>616262998</v>
      </c>
      <c r="K774">
        <v>32355</v>
      </c>
      <c r="L774">
        <v>2</v>
      </c>
      <c r="M774">
        <v>4</v>
      </c>
    </row>
    <row r="775" spans="10:13" x14ac:dyDescent="0.25">
      <c r="J775">
        <v>616263000</v>
      </c>
      <c r="K775">
        <v>28110</v>
      </c>
      <c r="L775">
        <v>3</v>
      </c>
      <c r="M775">
        <v>3</v>
      </c>
    </row>
    <row r="776" spans="10:13" x14ac:dyDescent="0.25">
      <c r="J776">
        <v>616263007</v>
      </c>
      <c r="K776">
        <v>32355</v>
      </c>
      <c r="L776">
        <v>3</v>
      </c>
      <c r="M776">
        <v>3</v>
      </c>
    </row>
    <row r="777" spans="10:13" x14ac:dyDescent="0.25">
      <c r="J777">
        <v>616263012</v>
      </c>
      <c r="K777">
        <v>37246</v>
      </c>
      <c r="L777">
        <v>5</v>
      </c>
      <c r="M777">
        <v>5</v>
      </c>
    </row>
    <row r="778" spans="10:13" x14ac:dyDescent="0.25">
      <c r="J778">
        <v>616263014</v>
      </c>
      <c r="K778">
        <v>35192</v>
      </c>
      <c r="L778">
        <v>4</v>
      </c>
      <c r="M778">
        <v>4</v>
      </c>
    </row>
    <row r="779" spans="10:13" x14ac:dyDescent="0.25">
      <c r="J779">
        <v>616263058</v>
      </c>
      <c r="K779">
        <v>31921</v>
      </c>
      <c r="L779">
        <v>1</v>
      </c>
      <c r="M779">
        <v>2</v>
      </c>
    </row>
    <row r="780" spans="10:13" x14ac:dyDescent="0.25">
      <c r="J780">
        <v>616264182</v>
      </c>
      <c r="K780">
        <v>39669</v>
      </c>
      <c r="L780">
        <v>1</v>
      </c>
      <c r="M780">
        <v>2</v>
      </c>
    </row>
    <row r="781" spans="10:13" x14ac:dyDescent="0.25">
      <c r="J781">
        <v>616264186</v>
      </c>
      <c r="K781">
        <v>44559</v>
      </c>
      <c r="L781">
        <v>1</v>
      </c>
      <c r="M781">
        <v>2</v>
      </c>
    </row>
    <row r="782" spans="10:13" x14ac:dyDescent="0.25">
      <c r="J782">
        <v>616307688</v>
      </c>
      <c r="K782">
        <v>18983</v>
      </c>
      <c r="L782">
        <v>1</v>
      </c>
      <c r="M782">
        <v>2</v>
      </c>
    </row>
    <row r="783" spans="10:13" x14ac:dyDescent="0.25">
      <c r="J783">
        <v>617267309</v>
      </c>
      <c r="K783">
        <v>44513</v>
      </c>
      <c r="L783">
        <v>2</v>
      </c>
      <c r="M783">
        <v>4</v>
      </c>
    </row>
    <row r="784" spans="10:13" x14ac:dyDescent="0.25">
      <c r="J784">
        <v>617267316</v>
      </c>
      <c r="K784">
        <v>44559</v>
      </c>
      <c r="L784">
        <v>1</v>
      </c>
      <c r="M784">
        <v>2</v>
      </c>
    </row>
    <row r="785" spans="10:13" x14ac:dyDescent="0.25">
      <c r="J785">
        <v>617267587</v>
      </c>
      <c r="K785">
        <v>37246</v>
      </c>
      <c r="L785">
        <v>3</v>
      </c>
      <c r="M785">
        <v>3</v>
      </c>
    </row>
    <row r="786" spans="10:13" x14ac:dyDescent="0.25">
      <c r="J786">
        <v>617267592</v>
      </c>
      <c r="K786">
        <v>39234</v>
      </c>
      <c r="L786">
        <v>1</v>
      </c>
      <c r="M786">
        <v>2</v>
      </c>
    </row>
    <row r="787" spans="10:13" x14ac:dyDescent="0.25">
      <c r="J787">
        <v>617267599</v>
      </c>
      <c r="K787">
        <v>44559</v>
      </c>
      <c r="L787">
        <v>2</v>
      </c>
      <c r="M787">
        <v>4</v>
      </c>
    </row>
    <row r="788" spans="10:13" x14ac:dyDescent="0.25">
      <c r="J788">
        <v>617267600</v>
      </c>
      <c r="K788">
        <v>44559</v>
      </c>
      <c r="L788">
        <v>3</v>
      </c>
      <c r="M788">
        <v>3</v>
      </c>
    </row>
    <row r="789" spans="10:13" x14ac:dyDescent="0.25">
      <c r="J789">
        <v>617267602</v>
      </c>
      <c r="K789">
        <v>37246</v>
      </c>
      <c r="L789">
        <v>3</v>
      </c>
      <c r="M789">
        <v>6</v>
      </c>
    </row>
    <row r="790" spans="10:13" x14ac:dyDescent="0.25">
      <c r="J790">
        <v>617268152</v>
      </c>
      <c r="K790">
        <v>44559</v>
      </c>
      <c r="L790">
        <v>1</v>
      </c>
      <c r="M790">
        <v>2</v>
      </c>
    </row>
    <row r="791" spans="10:13" x14ac:dyDescent="0.25">
      <c r="J791">
        <v>617268207</v>
      </c>
      <c r="K791">
        <v>44559</v>
      </c>
      <c r="L791">
        <v>2</v>
      </c>
      <c r="M791">
        <v>4</v>
      </c>
    </row>
    <row r="792" spans="10:13" x14ac:dyDescent="0.25">
      <c r="J792">
        <v>617268212</v>
      </c>
      <c r="K792">
        <v>44559</v>
      </c>
      <c r="L792">
        <v>2</v>
      </c>
      <c r="M792">
        <v>2</v>
      </c>
    </row>
    <row r="793" spans="10:13" x14ac:dyDescent="0.25">
      <c r="J793">
        <v>617268213</v>
      </c>
      <c r="K793">
        <v>44559</v>
      </c>
      <c r="L793">
        <v>2</v>
      </c>
      <c r="M793">
        <v>4</v>
      </c>
    </row>
    <row r="794" spans="10:13" x14ac:dyDescent="0.25">
      <c r="J794">
        <v>617268222</v>
      </c>
      <c r="K794">
        <v>44559</v>
      </c>
      <c r="L794">
        <v>4</v>
      </c>
      <c r="M794">
        <v>4</v>
      </c>
    </row>
    <row r="795" spans="10:13" x14ac:dyDescent="0.25">
      <c r="J795">
        <v>617269620</v>
      </c>
      <c r="K795">
        <v>31921</v>
      </c>
      <c r="L795">
        <v>1</v>
      </c>
      <c r="M795">
        <v>2</v>
      </c>
    </row>
    <row r="796" spans="10:13" x14ac:dyDescent="0.25">
      <c r="J796">
        <v>617269772</v>
      </c>
      <c r="K796">
        <v>39669</v>
      </c>
      <c r="L796">
        <v>1</v>
      </c>
      <c r="M796">
        <v>2</v>
      </c>
    </row>
    <row r="797" spans="10:13" x14ac:dyDescent="0.25">
      <c r="J797">
        <v>617269831</v>
      </c>
      <c r="K797">
        <v>24352</v>
      </c>
      <c r="L797">
        <v>1</v>
      </c>
      <c r="M797">
        <v>2</v>
      </c>
    </row>
    <row r="798" spans="10:13" x14ac:dyDescent="0.25">
      <c r="J798">
        <v>617271566</v>
      </c>
      <c r="K798">
        <v>37246</v>
      </c>
      <c r="L798">
        <v>1</v>
      </c>
      <c r="M798">
        <v>2</v>
      </c>
    </row>
    <row r="799" spans="10:13" x14ac:dyDescent="0.25">
      <c r="J799">
        <v>617275148</v>
      </c>
      <c r="K799">
        <v>44559</v>
      </c>
      <c r="L799">
        <v>1</v>
      </c>
      <c r="M799">
        <v>2</v>
      </c>
    </row>
    <row r="800" spans="10:13" x14ac:dyDescent="0.25">
      <c r="J800">
        <v>617275152</v>
      </c>
      <c r="K800">
        <v>44559</v>
      </c>
      <c r="L800">
        <v>1</v>
      </c>
      <c r="M800">
        <v>2</v>
      </c>
    </row>
    <row r="801" spans="10:13" x14ac:dyDescent="0.25">
      <c r="J801">
        <v>617275153</v>
      </c>
      <c r="K801">
        <v>37246</v>
      </c>
      <c r="L801">
        <v>2</v>
      </c>
      <c r="M801">
        <v>2</v>
      </c>
    </row>
    <row r="802" spans="10:13" x14ac:dyDescent="0.25">
      <c r="J802">
        <v>617275160</v>
      </c>
      <c r="K802">
        <v>37246</v>
      </c>
      <c r="L802">
        <v>1</v>
      </c>
      <c r="M802">
        <v>2</v>
      </c>
    </row>
    <row r="803" spans="10:13" x14ac:dyDescent="0.25">
      <c r="J803">
        <v>617275163</v>
      </c>
      <c r="K803">
        <v>37246</v>
      </c>
      <c r="L803">
        <v>3</v>
      </c>
      <c r="M803">
        <v>3</v>
      </c>
    </row>
    <row r="804" spans="10:13" x14ac:dyDescent="0.25">
      <c r="J804">
        <v>617284721</v>
      </c>
      <c r="K804">
        <v>39234</v>
      </c>
      <c r="L804">
        <v>1</v>
      </c>
      <c r="M804">
        <v>2</v>
      </c>
    </row>
    <row r="805" spans="10:13" x14ac:dyDescent="0.25">
      <c r="J805">
        <v>617284729</v>
      </c>
      <c r="K805">
        <v>37246</v>
      </c>
      <c r="L805">
        <v>2</v>
      </c>
      <c r="M805">
        <v>2</v>
      </c>
    </row>
    <row r="806" spans="10:13" x14ac:dyDescent="0.25">
      <c r="J806">
        <v>617284733</v>
      </c>
      <c r="K806">
        <v>26341</v>
      </c>
      <c r="L806">
        <v>1</v>
      </c>
      <c r="M806">
        <v>2</v>
      </c>
    </row>
    <row r="807" spans="10:13" x14ac:dyDescent="0.25">
      <c r="J807">
        <v>617284737</v>
      </c>
      <c r="K807">
        <v>31921</v>
      </c>
      <c r="L807">
        <v>2</v>
      </c>
      <c r="M807">
        <v>2</v>
      </c>
    </row>
    <row r="808" spans="10:13" x14ac:dyDescent="0.25">
      <c r="J808">
        <v>617285564</v>
      </c>
      <c r="K808">
        <v>39189</v>
      </c>
      <c r="L808">
        <v>1</v>
      </c>
      <c r="M808">
        <v>2</v>
      </c>
    </row>
    <row r="809" spans="10:13" x14ac:dyDescent="0.25">
      <c r="J809">
        <v>617285568</v>
      </c>
      <c r="K809">
        <v>32355</v>
      </c>
      <c r="L809">
        <v>2</v>
      </c>
      <c r="M809">
        <v>4</v>
      </c>
    </row>
    <row r="810" spans="10:13" x14ac:dyDescent="0.25">
      <c r="J810">
        <v>617285576</v>
      </c>
      <c r="K810">
        <v>39669</v>
      </c>
      <c r="L810">
        <v>2</v>
      </c>
      <c r="M810">
        <v>2</v>
      </c>
    </row>
    <row r="811" spans="10:13" x14ac:dyDescent="0.25">
      <c r="J811">
        <v>617285579</v>
      </c>
      <c r="K811">
        <v>39669</v>
      </c>
      <c r="L811">
        <v>1</v>
      </c>
      <c r="M811">
        <v>2</v>
      </c>
    </row>
    <row r="812" spans="10:13" x14ac:dyDescent="0.25">
      <c r="J812">
        <v>617307292</v>
      </c>
      <c r="K812">
        <v>44559</v>
      </c>
      <c r="L812">
        <v>1</v>
      </c>
      <c r="M812">
        <v>2</v>
      </c>
    </row>
    <row r="813" spans="10:13" x14ac:dyDescent="0.25">
      <c r="J813">
        <v>617307296</v>
      </c>
      <c r="K813">
        <v>39669</v>
      </c>
      <c r="L813">
        <v>1</v>
      </c>
      <c r="M813">
        <v>2</v>
      </c>
    </row>
    <row r="814" spans="10:13" x14ac:dyDescent="0.25">
      <c r="J814">
        <v>617307304</v>
      </c>
      <c r="K814">
        <v>44559</v>
      </c>
      <c r="L814">
        <v>1</v>
      </c>
      <c r="M814">
        <v>2</v>
      </c>
    </row>
    <row r="815" spans="10:13" x14ac:dyDescent="0.25">
      <c r="J815">
        <v>617307746</v>
      </c>
      <c r="K815">
        <v>44559</v>
      </c>
      <c r="L815">
        <v>2</v>
      </c>
      <c r="M815">
        <v>4</v>
      </c>
    </row>
    <row r="816" spans="10:13" x14ac:dyDescent="0.25">
      <c r="J816">
        <v>617311607</v>
      </c>
      <c r="K816">
        <v>39189</v>
      </c>
      <c r="L816">
        <v>1</v>
      </c>
      <c r="M816">
        <v>2</v>
      </c>
    </row>
    <row r="817" spans="10:13" x14ac:dyDescent="0.25">
      <c r="J817">
        <v>617311614</v>
      </c>
      <c r="K817">
        <v>32355</v>
      </c>
      <c r="L817">
        <v>1</v>
      </c>
      <c r="M817">
        <v>2</v>
      </c>
    </row>
    <row r="818" spans="10:13" x14ac:dyDescent="0.25">
      <c r="J818">
        <v>617323759</v>
      </c>
      <c r="K818">
        <v>44559</v>
      </c>
      <c r="L818">
        <v>1</v>
      </c>
      <c r="M818">
        <v>2</v>
      </c>
    </row>
    <row r="819" spans="10:13" x14ac:dyDescent="0.25">
      <c r="J819">
        <v>617323763</v>
      </c>
      <c r="K819">
        <v>39234</v>
      </c>
      <c r="L819">
        <v>1</v>
      </c>
      <c r="M819">
        <v>2</v>
      </c>
    </row>
    <row r="820" spans="10:13" x14ac:dyDescent="0.25">
      <c r="J820">
        <v>617323772</v>
      </c>
      <c r="K820">
        <v>44559</v>
      </c>
      <c r="L820">
        <v>1</v>
      </c>
      <c r="M820">
        <v>2</v>
      </c>
    </row>
    <row r="821" spans="10:13" x14ac:dyDescent="0.25">
      <c r="J821">
        <v>617346387</v>
      </c>
      <c r="K821">
        <v>44559</v>
      </c>
      <c r="L821">
        <v>1</v>
      </c>
      <c r="M821">
        <v>2</v>
      </c>
    </row>
    <row r="822" spans="10:13" x14ac:dyDescent="0.25">
      <c r="J822">
        <v>617374490</v>
      </c>
      <c r="K822">
        <v>33000</v>
      </c>
      <c r="L822">
        <v>2</v>
      </c>
      <c r="M822">
        <v>4</v>
      </c>
    </row>
    <row r="823" spans="10:13" x14ac:dyDescent="0.25">
      <c r="J823">
        <v>617374496</v>
      </c>
      <c r="K823">
        <v>20107</v>
      </c>
      <c r="L823">
        <v>2</v>
      </c>
      <c r="M823">
        <v>2</v>
      </c>
    </row>
    <row r="824" spans="10:13" x14ac:dyDescent="0.25">
      <c r="J824">
        <v>617374498</v>
      </c>
      <c r="K824">
        <v>31666</v>
      </c>
      <c r="L824">
        <v>1</v>
      </c>
      <c r="M824">
        <v>2</v>
      </c>
    </row>
    <row r="825" spans="10:13" x14ac:dyDescent="0.25">
      <c r="J825">
        <v>617374503</v>
      </c>
      <c r="K825">
        <v>37246</v>
      </c>
      <c r="L825">
        <v>2</v>
      </c>
      <c r="M825">
        <v>2</v>
      </c>
    </row>
    <row r="826" spans="10:13" x14ac:dyDescent="0.25">
      <c r="J826">
        <v>617387650</v>
      </c>
      <c r="K826">
        <v>39189</v>
      </c>
      <c r="L826">
        <v>2</v>
      </c>
      <c r="M826">
        <v>4</v>
      </c>
    </row>
    <row r="827" spans="10:13" x14ac:dyDescent="0.25">
      <c r="J827">
        <v>617387653</v>
      </c>
      <c r="K827">
        <v>44559</v>
      </c>
      <c r="L827">
        <v>2</v>
      </c>
      <c r="M827">
        <v>4</v>
      </c>
    </row>
    <row r="828" spans="10:13" x14ac:dyDescent="0.25">
      <c r="J828">
        <v>617387666</v>
      </c>
      <c r="K828">
        <v>39234</v>
      </c>
      <c r="L828">
        <v>2</v>
      </c>
      <c r="M828">
        <v>4</v>
      </c>
    </row>
    <row r="829" spans="10:13" x14ac:dyDescent="0.25">
      <c r="J829">
        <v>617389668</v>
      </c>
      <c r="K829">
        <v>33000</v>
      </c>
      <c r="L829">
        <v>1</v>
      </c>
      <c r="M829">
        <v>2</v>
      </c>
    </row>
    <row r="830" spans="10:13" x14ac:dyDescent="0.25">
      <c r="J830">
        <v>617389670</v>
      </c>
      <c r="K830">
        <v>33000</v>
      </c>
      <c r="L830">
        <v>1</v>
      </c>
      <c r="M830">
        <v>2</v>
      </c>
    </row>
    <row r="831" spans="10:13" x14ac:dyDescent="0.25">
      <c r="J831">
        <v>617389676</v>
      </c>
      <c r="K831">
        <v>33000</v>
      </c>
      <c r="L831">
        <v>1</v>
      </c>
      <c r="M831">
        <v>2</v>
      </c>
    </row>
    <row r="832" spans="10:13" x14ac:dyDescent="0.25">
      <c r="J832">
        <v>617389679</v>
      </c>
      <c r="K832">
        <v>24352</v>
      </c>
      <c r="L832">
        <v>1</v>
      </c>
      <c r="M832">
        <v>2</v>
      </c>
    </row>
    <row r="833" spans="10:13" x14ac:dyDescent="0.25">
      <c r="J833">
        <v>617389681</v>
      </c>
      <c r="K833">
        <v>42505</v>
      </c>
      <c r="L833">
        <v>2</v>
      </c>
      <c r="M833">
        <v>2</v>
      </c>
    </row>
    <row r="834" spans="10:13" x14ac:dyDescent="0.25">
      <c r="J834">
        <v>617400305</v>
      </c>
      <c r="K834">
        <v>37246</v>
      </c>
      <c r="L834">
        <v>2</v>
      </c>
      <c r="M834">
        <v>4</v>
      </c>
    </row>
    <row r="835" spans="10:13" x14ac:dyDescent="0.25">
      <c r="J835">
        <v>617400308</v>
      </c>
      <c r="K835">
        <v>37246</v>
      </c>
      <c r="L835">
        <v>2</v>
      </c>
      <c r="M835">
        <v>4</v>
      </c>
    </row>
    <row r="836" spans="10:13" x14ac:dyDescent="0.25">
      <c r="J836">
        <v>617400312</v>
      </c>
      <c r="K836">
        <v>35146</v>
      </c>
      <c r="L836">
        <v>2</v>
      </c>
      <c r="M836">
        <v>2</v>
      </c>
    </row>
    <row r="837" spans="10:13" x14ac:dyDescent="0.25">
      <c r="J837">
        <v>617400316</v>
      </c>
      <c r="K837">
        <v>39234</v>
      </c>
      <c r="L837">
        <v>1</v>
      </c>
      <c r="M837">
        <v>2</v>
      </c>
    </row>
    <row r="838" spans="10:13" x14ac:dyDescent="0.25">
      <c r="J838">
        <v>618407324</v>
      </c>
      <c r="K838">
        <v>37246</v>
      </c>
      <c r="L838">
        <v>2</v>
      </c>
      <c r="M838">
        <v>4</v>
      </c>
    </row>
    <row r="839" spans="10:13" x14ac:dyDescent="0.25">
      <c r="J839">
        <v>618487150</v>
      </c>
      <c r="K839">
        <v>31921</v>
      </c>
      <c r="L839">
        <v>1</v>
      </c>
      <c r="M839">
        <v>2</v>
      </c>
    </row>
    <row r="840" spans="10:13" x14ac:dyDescent="0.25">
      <c r="J840">
        <v>618487156</v>
      </c>
      <c r="K840">
        <v>39234</v>
      </c>
      <c r="L840">
        <v>1</v>
      </c>
      <c r="M840">
        <v>2</v>
      </c>
    </row>
    <row r="841" spans="10:13" x14ac:dyDescent="0.25">
      <c r="J841">
        <v>618487159</v>
      </c>
      <c r="K841">
        <v>39234</v>
      </c>
      <c r="L841">
        <v>1</v>
      </c>
      <c r="M841">
        <v>2</v>
      </c>
    </row>
    <row r="842" spans="10:13" x14ac:dyDescent="0.25">
      <c r="J842">
        <v>618487161</v>
      </c>
      <c r="K842">
        <v>31921</v>
      </c>
      <c r="L842">
        <v>1</v>
      </c>
      <c r="M842">
        <v>2</v>
      </c>
    </row>
    <row r="843" spans="10:13" x14ac:dyDescent="0.25">
      <c r="J843">
        <v>619051602</v>
      </c>
      <c r="K843">
        <v>44559</v>
      </c>
      <c r="L843">
        <v>1</v>
      </c>
      <c r="M843">
        <v>2</v>
      </c>
    </row>
    <row r="844" spans="10:13" x14ac:dyDescent="0.25">
      <c r="J844">
        <v>619051605</v>
      </c>
      <c r="K844">
        <v>39234</v>
      </c>
      <c r="L844">
        <v>1</v>
      </c>
      <c r="M844">
        <v>2</v>
      </c>
    </row>
    <row r="845" spans="10:13" x14ac:dyDescent="0.25">
      <c r="J845">
        <v>619051611</v>
      </c>
      <c r="K845">
        <v>19028</v>
      </c>
      <c r="L845">
        <v>2</v>
      </c>
      <c r="M845">
        <v>2</v>
      </c>
    </row>
    <row r="846" spans="10:13" x14ac:dyDescent="0.25">
      <c r="J846">
        <v>619053511</v>
      </c>
      <c r="K846">
        <v>39669</v>
      </c>
      <c r="L846">
        <v>1</v>
      </c>
      <c r="M846">
        <v>2</v>
      </c>
    </row>
    <row r="847" spans="10:13" x14ac:dyDescent="0.25">
      <c r="J847">
        <v>619053516</v>
      </c>
      <c r="K847">
        <v>35054</v>
      </c>
      <c r="L847">
        <v>1</v>
      </c>
      <c r="M847">
        <v>2</v>
      </c>
    </row>
    <row r="848" spans="10:13" x14ac:dyDescent="0.25">
      <c r="J848">
        <v>619053525</v>
      </c>
      <c r="K848">
        <v>39669</v>
      </c>
      <c r="L848">
        <v>1</v>
      </c>
      <c r="M848">
        <v>2</v>
      </c>
    </row>
    <row r="849" spans="10:13" x14ac:dyDescent="0.25">
      <c r="J849">
        <v>619077709</v>
      </c>
      <c r="K849">
        <v>32355</v>
      </c>
      <c r="L849">
        <v>1</v>
      </c>
      <c r="M849">
        <v>2</v>
      </c>
    </row>
    <row r="850" spans="10:13" x14ac:dyDescent="0.25">
      <c r="J850">
        <v>619077717</v>
      </c>
      <c r="K850">
        <v>19028</v>
      </c>
      <c r="L850">
        <v>1</v>
      </c>
      <c r="M850">
        <v>2</v>
      </c>
    </row>
    <row r="851" spans="10:13" x14ac:dyDescent="0.25">
      <c r="J851">
        <v>619077981</v>
      </c>
      <c r="K851">
        <v>26776</v>
      </c>
      <c r="L851">
        <v>1</v>
      </c>
      <c r="M851">
        <v>2</v>
      </c>
    </row>
    <row r="852" spans="10:13" x14ac:dyDescent="0.25">
      <c r="J852">
        <v>619077985</v>
      </c>
      <c r="K852">
        <v>44559</v>
      </c>
      <c r="L852">
        <v>2</v>
      </c>
      <c r="M852">
        <v>4</v>
      </c>
    </row>
    <row r="853" spans="10:13" x14ac:dyDescent="0.25">
      <c r="J853">
        <v>619077986</v>
      </c>
      <c r="K853">
        <v>31666</v>
      </c>
      <c r="L853">
        <v>2</v>
      </c>
      <c r="M853">
        <v>4</v>
      </c>
    </row>
    <row r="854" spans="10:13" x14ac:dyDescent="0.25">
      <c r="J854">
        <v>619432248</v>
      </c>
      <c r="K854">
        <v>39189</v>
      </c>
      <c r="L854">
        <v>1</v>
      </c>
      <c r="M854">
        <v>2</v>
      </c>
    </row>
    <row r="855" spans="10:13" x14ac:dyDescent="0.25">
      <c r="J855">
        <v>619458010</v>
      </c>
      <c r="K855">
        <v>31921</v>
      </c>
      <c r="L855">
        <v>1</v>
      </c>
      <c r="M855">
        <v>2</v>
      </c>
    </row>
    <row r="856" spans="10:13" x14ac:dyDescent="0.25">
      <c r="J856">
        <v>619477319</v>
      </c>
      <c r="K856">
        <v>44559</v>
      </c>
      <c r="L856">
        <v>3</v>
      </c>
      <c r="M856">
        <v>3</v>
      </c>
    </row>
    <row r="857" spans="10:13" x14ac:dyDescent="0.25">
      <c r="J857">
        <v>619477325</v>
      </c>
      <c r="K857">
        <v>31921</v>
      </c>
      <c r="L857">
        <v>1</v>
      </c>
      <c r="M857">
        <v>2</v>
      </c>
    </row>
    <row r="858" spans="10:13" x14ac:dyDescent="0.25">
      <c r="J858">
        <v>619613237</v>
      </c>
      <c r="K858">
        <v>31921</v>
      </c>
      <c r="L858">
        <v>1</v>
      </c>
      <c r="M858">
        <v>2</v>
      </c>
    </row>
    <row r="859" spans="10:13" x14ac:dyDescent="0.25">
      <c r="J859">
        <v>619613244</v>
      </c>
      <c r="K859">
        <v>35192</v>
      </c>
      <c r="L859">
        <v>2</v>
      </c>
      <c r="M859">
        <v>2</v>
      </c>
    </row>
    <row r="860" spans="10:13" x14ac:dyDescent="0.25">
      <c r="J860">
        <v>619789016</v>
      </c>
      <c r="K860">
        <v>31666</v>
      </c>
      <c r="L860">
        <v>2</v>
      </c>
      <c r="M860">
        <v>2</v>
      </c>
    </row>
    <row r="861" spans="10:13" x14ac:dyDescent="0.25">
      <c r="J861">
        <v>619789021</v>
      </c>
      <c r="K861">
        <v>37200</v>
      </c>
      <c r="L861">
        <v>2</v>
      </c>
      <c r="M861">
        <v>4</v>
      </c>
    </row>
    <row r="862" spans="10:13" x14ac:dyDescent="0.25">
      <c r="J862">
        <v>619789025</v>
      </c>
      <c r="K862">
        <v>39234</v>
      </c>
      <c r="L862">
        <v>1</v>
      </c>
      <c r="M862">
        <v>2</v>
      </c>
    </row>
    <row r="863" spans="10:13" x14ac:dyDescent="0.25">
      <c r="J863">
        <v>619789027</v>
      </c>
      <c r="K863">
        <v>37246</v>
      </c>
      <c r="L863">
        <v>1</v>
      </c>
      <c r="M863">
        <v>2</v>
      </c>
    </row>
    <row r="864" spans="10:13" x14ac:dyDescent="0.25">
      <c r="J864">
        <v>619808018</v>
      </c>
      <c r="K864">
        <v>44559</v>
      </c>
      <c r="L864">
        <v>2</v>
      </c>
      <c r="M864">
        <v>2</v>
      </c>
    </row>
    <row r="865" spans="10:13" x14ac:dyDescent="0.25">
      <c r="J865">
        <v>619808019</v>
      </c>
      <c r="K865">
        <v>39669</v>
      </c>
      <c r="L865">
        <v>1</v>
      </c>
      <c r="M865">
        <v>2</v>
      </c>
    </row>
    <row r="866" spans="10:13" x14ac:dyDescent="0.25">
      <c r="J866">
        <v>619808026</v>
      </c>
      <c r="K866">
        <v>44559</v>
      </c>
      <c r="L866">
        <v>1</v>
      </c>
      <c r="M866">
        <v>2</v>
      </c>
    </row>
    <row r="867" spans="10:13" x14ac:dyDescent="0.25">
      <c r="J867">
        <v>619808029</v>
      </c>
      <c r="K867">
        <v>44513</v>
      </c>
      <c r="L867">
        <v>2</v>
      </c>
      <c r="M867">
        <v>2</v>
      </c>
    </row>
    <row r="868" spans="10:13" x14ac:dyDescent="0.25">
      <c r="J868">
        <v>619858571</v>
      </c>
      <c r="K868">
        <v>44559</v>
      </c>
      <c r="L868">
        <v>1</v>
      </c>
      <c r="M868">
        <v>2</v>
      </c>
    </row>
    <row r="869" spans="10:13" x14ac:dyDescent="0.25">
      <c r="J869">
        <v>619858575</v>
      </c>
      <c r="K869">
        <v>44559</v>
      </c>
      <c r="L869">
        <v>1</v>
      </c>
      <c r="M869">
        <v>2</v>
      </c>
    </row>
    <row r="870" spans="10:13" x14ac:dyDescent="0.25">
      <c r="J870">
        <v>619858580</v>
      </c>
      <c r="K870">
        <v>44559</v>
      </c>
      <c r="L870">
        <v>1</v>
      </c>
      <c r="M870">
        <v>2</v>
      </c>
    </row>
    <row r="871" spans="10:13" x14ac:dyDescent="0.25">
      <c r="J871">
        <v>619859246</v>
      </c>
      <c r="K871">
        <v>37246</v>
      </c>
      <c r="L871">
        <v>3</v>
      </c>
      <c r="M871">
        <v>6</v>
      </c>
    </row>
    <row r="872" spans="10:13" x14ac:dyDescent="0.25">
      <c r="J872">
        <v>620071838</v>
      </c>
      <c r="K872">
        <v>39234</v>
      </c>
      <c r="L872">
        <v>1</v>
      </c>
      <c r="M872">
        <v>2</v>
      </c>
    </row>
    <row r="873" spans="10:13" x14ac:dyDescent="0.25">
      <c r="J873">
        <v>620071849</v>
      </c>
      <c r="K873">
        <v>39189</v>
      </c>
      <c r="L873">
        <v>1</v>
      </c>
      <c r="M873">
        <v>2</v>
      </c>
    </row>
    <row r="874" spans="10:13" x14ac:dyDescent="0.25">
      <c r="J874">
        <v>620073954</v>
      </c>
      <c r="K874">
        <v>32355</v>
      </c>
      <c r="L874">
        <v>1</v>
      </c>
      <c r="M874">
        <v>2</v>
      </c>
    </row>
    <row r="875" spans="10:13" x14ac:dyDescent="0.25">
      <c r="J875">
        <v>620073962</v>
      </c>
      <c r="K875">
        <v>44559</v>
      </c>
      <c r="L875">
        <v>1</v>
      </c>
      <c r="M875">
        <v>2</v>
      </c>
    </row>
    <row r="876" spans="10:13" x14ac:dyDescent="0.25">
      <c r="J876">
        <v>620073966</v>
      </c>
      <c r="K876">
        <v>44559</v>
      </c>
      <c r="L876">
        <v>2</v>
      </c>
      <c r="M876">
        <v>2</v>
      </c>
    </row>
    <row r="877" spans="10:13" x14ac:dyDescent="0.25">
      <c r="J877">
        <v>620164668</v>
      </c>
      <c r="K877">
        <v>39234</v>
      </c>
      <c r="L877">
        <v>1</v>
      </c>
      <c r="M877">
        <v>2</v>
      </c>
    </row>
    <row r="878" spans="10:13" x14ac:dyDescent="0.25">
      <c r="J878">
        <v>620164929</v>
      </c>
      <c r="K878">
        <v>39234</v>
      </c>
      <c r="L878">
        <v>1</v>
      </c>
      <c r="M878">
        <v>2</v>
      </c>
    </row>
    <row r="879" spans="10:13" x14ac:dyDescent="0.25">
      <c r="J879">
        <v>620165042</v>
      </c>
      <c r="K879">
        <v>24352</v>
      </c>
      <c r="L879">
        <v>1</v>
      </c>
      <c r="M879">
        <v>2</v>
      </c>
    </row>
    <row r="880" spans="10:13" x14ac:dyDescent="0.25">
      <c r="J880">
        <v>620165214</v>
      </c>
      <c r="K880">
        <v>19028</v>
      </c>
      <c r="L880">
        <v>1</v>
      </c>
      <c r="M880">
        <v>2</v>
      </c>
    </row>
    <row r="881" spans="10:13" x14ac:dyDescent="0.25">
      <c r="J881">
        <v>620165285</v>
      </c>
      <c r="K881">
        <v>44559</v>
      </c>
      <c r="L881">
        <v>1</v>
      </c>
      <c r="M881">
        <v>2</v>
      </c>
    </row>
    <row r="882" spans="10:13" x14ac:dyDescent="0.25">
      <c r="J882">
        <v>620165826</v>
      </c>
      <c r="K882">
        <v>37246</v>
      </c>
      <c r="L882">
        <v>2</v>
      </c>
      <c r="M882">
        <v>4</v>
      </c>
    </row>
    <row r="883" spans="10:13" x14ac:dyDescent="0.25">
      <c r="J883">
        <v>620165897</v>
      </c>
      <c r="K883">
        <v>39234</v>
      </c>
      <c r="L883">
        <v>1</v>
      </c>
      <c r="M883">
        <v>2</v>
      </c>
    </row>
    <row r="884" spans="10:13" x14ac:dyDescent="0.25">
      <c r="J884">
        <v>620165934</v>
      </c>
      <c r="K884">
        <v>37200</v>
      </c>
      <c r="L884">
        <v>4</v>
      </c>
      <c r="M884">
        <v>4</v>
      </c>
    </row>
    <row r="885" spans="10:13" x14ac:dyDescent="0.25">
      <c r="J885">
        <v>620251740</v>
      </c>
      <c r="K885">
        <v>19028</v>
      </c>
      <c r="L885">
        <v>1</v>
      </c>
      <c r="M885">
        <v>2</v>
      </c>
    </row>
    <row r="886" spans="10:13" x14ac:dyDescent="0.25">
      <c r="J886">
        <v>620253684</v>
      </c>
      <c r="K886">
        <v>32355</v>
      </c>
      <c r="L886">
        <v>2</v>
      </c>
      <c r="M886">
        <v>4</v>
      </c>
    </row>
    <row r="887" spans="10:13" x14ac:dyDescent="0.25">
      <c r="J887">
        <v>620256188</v>
      </c>
      <c r="K887">
        <v>31666</v>
      </c>
      <c r="L887">
        <v>1</v>
      </c>
      <c r="M887">
        <v>2</v>
      </c>
    </row>
    <row r="888" spans="10:13" x14ac:dyDescent="0.25">
      <c r="J888">
        <v>620259512</v>
      </c>
      <c r="K888">
        <v>28110</v>
      </c>
      <c r="L888">
        <v>1</v>
      </c>
      <c r="M888">
        <v>2</v>
      </c>
    </row>
    <row r="889" spans="10:13" x14ac:dyDescent="0.25">
      <c r="J889">
        <v>620259609</v>
      </c>
      <c r="K889">
        <v>39234</v>
      </c>
      <c r="L889">
        <v>1</v>
      </c>
      <c r="M889">
        <v>2</v>
      </c>
    </row>
    <row r="890" spans="10:13" x14ac:dyDescent="0.25">
      <c r="J890">
        <v>620259626</v>
      </c>
      <c r="K890">
        <v>37246</v>
      </c>
      <c r="L890">
        <v>2</v>
      </c>
      <c r="M890">
        <v>2</v>
      </c>
    </row>
    <row r="891" spans="10:13" x14ac:dyDescent="0.25">
      <c r="J891">
        <v>620259787</v>
      </c>
      <c r="K891">
        <v>44559</v>
      </c>
      <c r="L891">
        <v>1</v>
      </c>
      <c r="M891">
        <v>2</v>
      </c>
    </row>
    <row r="892" spans="10:13" x14ac:dyDescent="0.25">
      <c r="J892">
        <v>620260176</v>
      </c>
      <c r="K892">
        <v>39234</v>
      </c>
      <c r="L892">
        <v>1</v>
      </c>
      <c r="M892">
        <v>2</v>
      </c>
    </row>
    <row r="893" spans="10:13" x14ac:dyDescent="0.25">
      <c r="J893">
        <v>620261893</v>
      </c>
      <c r="K893">
        <v>24352</v>
      </c>
      <c r="L893">
        <v>2</v>
      </c>
      <c r="M893">
        <v>4</v>
      </c>
    </row>
    <row r="894" spans="10:13" x14ac:dyDescent="0.25">
      <c r="J894">
        <v>620261923</v>
      </c>
      <c r="K894">
        <v>16974</v>
      </c>
      <c r="L894">
        <v>1</v>
      </c>
      <c r="M894">
        <v>2</v>
      </c>
    </row>
    <row r="895" spans="10:13" x14ac:dyDescent="0.25">
      <c r="J895">
        <v>620280451</v>
      </c>
      <c r="K895">
        <v>39669</v>
      </c>
      <c r="L895">
        <v>2</v>
      </c>
      <c r="M895">
        <v>2</v>
      </c>
    </row>
    <row r="896" spans="10:13" x14ac:dyDescent="0.25">
      <c r="J896">
        <v>620288844</v>
      </c>
      <c r="K896">
        <v>39669</v>
      </c>
      <c r="L896">
        <v>1</v>
      </c>
      <c r="M896">
        <v>2</v>
      </c>
    </row>
    <row r="897" spans="10:13" x14ac:dyDescent="0.25">
      <c r="J897">
        <v>620335793</v>
      </c>
      <c r="K897">
        <v>37246</v>
      </c>
      <c r="L897">
        <v>1</v>
      </c>
      <c r="M897">
        <v>2</v>
      </c>
    </row>
    <row r="898" spans="10:13" x14ac:dyDescent="0.25">
      <c r="J898">
        <v>620335797</v>
      </c>
      <c r="K898">
        <v>31921</v>
      </c>
      <c r="L898">
        <v>2</v>
      </c>
      <c r="M898">
        <v>4</v>
      </c>
    </row>
    <row r="899" spans="10:13" x14ac:dyDescent="0.25">
      <c r="J899">
        <v>620338248</v>
      </c>
      <c r="K899">
        <v>39669</v>
      </c>
      <c r="L899">
        <v>1</v>
      </c>
      <c r="M899">
        <v>2</v>
      </c>
    </row>
    <row r="900" spans="10:13" x14ac:dyDescent="0.25">
      <c r="J900">
        <v>620341858</v>
      </c>
      <c r="K900">
        <v>31921</v>
      </c>
      <c r="L900">
        <v>1</v>
      </c>
      <c r="M900">
        <v>2</v>
      </c>
    </row>
    <row r="901" spans="10:13" x14ac:dyDescent="0.25">
      <c r="J901">
        <v>620343467</v>
      </c>
      <c r="K901">
        <v>24352</v>
      </c>
      <c r="L901">
        <v>2</v>
      </c>
      <c r="M901">
        <v>2</v>
      </c>
    </row>
    <row r="902" spans="10:13" x14ac:dyDescent="0.25">
      <c r="J902">
        <v>620348694</v>
      </c>
      <c r="K902">
        <v>31921</v>
      </c>
      <c r="L902">
        <v>2</v>
      </c>
      <c r="M902">
        <v>4</v>
      </c>
    </row>
    <row r="903" spans="10:13" x14ac:dyDescent="0.25">
      <c r="J903">
        <v>620350213</v>
      </c>
      <c r="K903">
        <v>37246</v>
      </c>
      <c r="L903">
        <v>1</v>
      </c>
      <c r="M903">
        <v>2</v>
      </c>
    </row>
    <row r="904" spans="10:13" x14ac:dyDescent="0.25">
      <c r="J904">
        <v>620350217</v>
      </c>
      <c r="K904">
        <v>26341</v>
      </c>
      <c r="L904">
        <v>1</v>
      </c>
      <c r="M904">
        <v>2</v>
      </c>
    </row>
    <row r="905" spans="10:13" x14ac:dyDescent="0.25">
      <c r="J905">
        <v>620350467</v>
      </c>
      <c r="K905">
        <v>30301</v>
      </c>
      <c r="L905">
        <v>2</v>
      </c>
      <c r="M905">
        <v>4</v>
      </c>
    </row>
    <row r="906" spans="10:13" x14ac:dyDescent="0.25">
      <c r="J906">
        <v>620350940</v>
      </c>
      <c r="K906">
        <v>31921</v>
      </c>
      <c r="L906">
        <v>1</v>
      </c>
      <c r="M906">
        <v>2</v>
      </c>
    </row>
    <row r="907" spans="10:13" x14ac:dyDescent="0.25">
      <c r="J907">
        <v>620352485</v>
      </c>
      <c r="K907">
        <v>32355</v>
      </c>
      <c r="L907">
        <v>1</v>
      </c>
      <c r="M907">
        <v>2</v>
      </c>
    </row>
    <row r="908" spans="10:13" x14ac:dyDescent="0.25">
      <c r="J908">
        <v>620353088</v>
      </c>
      <c r="K908">
        <v>39669</v>
      </c>
      <c r="L908">
        <v>1</v>
      </c>
      <c r="M908">
        <v>2</v>
      </c>
    </row>
    <row r="909" spans="10:13" x14ac:dyDescent="0.25">
      <c r="J909">
        <v>620398983</v>
      </c>
      <c r="K909">
        <v>44513</v>
      </c>
      <c r="L909">
        <v>2</v>
      </c>
      <c r="M909">
        <v>2</v>
      </c>
    </row>
    <row r="910" spans="10:13" x14ac:dyDescent="0.25">
      <c r="J910">
        <v>620437390</v>
      </c>
      <c r="K910">
        <v>19028</v>
      </c>
      <c r="L910">
        <v>1</v>
      </c>
      <c r="M910">
        <v>2</v>
      </c>
    </row>
    <row r="911" spans="10:13" x14ac:dyDescent="0.25">
      <c r="J911">
        <v>620440833</v>
      </c>
      <c r="K911">
        <v>44559</v>
      </c>
      <c r="L911">
        <v>2</v>
      </c>
      <c r="M911">
        <v>4</v>
      </c>
    </row>
    <row r="912" spans="10:13" x14ac:dyDescent="0.25">
      <c r="J912">
        <v>620441933</v>
      </c>
      <c r="K912">
        <v>39189</v>
      </c>
      <c r="L912">
        <v>1</v>
      </c>
      <c r="M912">
        <v>2</v>
      </c>
    </row>
    <row r="913" spans="10:13" x14ac:dyDescent="0.25">
      <c r="J913">
        <v>620443701</v>
      </c>
      <c r="K913">
        <v>33000</v>
      </c>
      <c r="L913">
        <v>1</v>
      </c>
      <c r="M913">
        <v>2</v>
      </c>
    </row>
    <row r="914" spans="10:13" x14ac:dyDescent="0.25">
      <c r="J914">
        <v>620446013</v>
      </c>
      <c r="K914">
        <v>37246</v>
      </c>
      <c r="L914">
        <v>3</v>
      </c>
      <c r="M914">
        <v>3</v>
      </c>
    </row>
    <row r="915" spans="10:13" x14ac:dyDescent="0.25">
      <c r="J915">
        <v>620446243</v>
      </c>
      <c r="K915">
        <v>24352</v>
      </c>
      <c r="L915">
        <v>3</v>
      </c>
      <c r="M915">
        <v>3</v>
      </c>
    </row>
    <row r="916" spans="10:13" x14ac:dyDescent="0.25">
      <c r="J916">
        <v>620447266</v>
      </c>
      <c r="K916">
        <v>31875</v>
      </c>
      <c r="L916">
        <v>1</v>
      </c>
      <c r="M916">
        <v>2</v>
      </c>
    </row>
    <row r="917" spans="10:13" x14ac:dyDescent="0.25">
      <c r="J917">
        <v>620447357</v>
      </c>
      <c r="K917">
        <v>37246</v>
      </c>
      <c r="L917">
        <v>1</v>
      </c>
      <c r="M917">
        <v>2</v>
      </c>
    </row>
    <row r="918" spans="10:13" x14ac:dyDescent="0.25">
      <c r="J918">
        <v>620447520</v>
      </c>
      <c r="K918">
        <v>39669</v>
      </c>
      <c r="L918">
        <v>1</v>
      </c>
      <c r="M918">
        <v>2</v>
      </c>
    </row>
    <row r="919" spans="10:13" x14ac:dyDescent="0.25">
      <c r="J919">
        <v>620447523</v>
      </c>
      <c r="K919">
        <v>18983</v>
      </c>
      <c r="L919">
        <v>1</v>
      </c>
      <c r="M919">
        <v>2</v>
      </c>
    </row>
    <row r="920" spans="10:13" x14ac:dyDescent="0.25">
      <c r="J920">
        <v>620447853</v>
      </c>
      <c r="K920">
        <v>37200</v>
      </c>
      <c r="L920">
        <v>2</v>
      </c>
      <c r="M920">
        <v>4</v>
      </c>
    </row>
    <row r="921" spans="10:13" x14ac:dyDescent="0.25">
      <c r="J921">
        <v>620449048</v>
      </c>
      <c r="K921">
        <v>32355</v>
      </c>
      <c r="L921">
        <v>1</v>
      </c>
      <c r="M921">
        <v>2</v>
      </c>
    </row>
    <row r="922" spans="10:13" x14ac:dyDescent="0.25">
      <c r="J922">
        <v>620449070</v>
      </c>
      <c r="K922">
        <v>37135</v>
      </c>
      <c r="L922">
        <v>2</v>
      </c>
      <c r="M922">
        <v>2</v>
      </c>
    </row>
    <row r="923" spans="10:13" x14ac:dyDescent="0.25">
      <c r="J923">
        <v>620465841</v>
      </c>
      <c r="K923">
        <v>32355</v>
      </c>
      <c r="L923">
        <v>1</v>
      </c>
      <c r="M923">
        <v>2</v>
      </c>
    </row>
    <row r="924" spans="10:13" x14ac:dyDescent="0.25">
      <c r="J924">
        <v>620465895</v>
      </c>
      <c r="K924">
        <v>28110</v>
      </c>
      <c r="L924">
        <v>1</v>
      </c>
      <c r="M924">
        <v>2</v>
      </c>
    </row>
    <row r="925" spans="10:13" x14ac:dyDescent="0.25">
      <c r="J925">
        <v>620492830</v>
      </c>
      <c r="K925">
        <v>31875</v>
      </c>
      <c r="L925">
        <v>1</v>
      </c>
      <c r="M925">
        <v>2</v>
      </c>
    </row>
    <row r="926" spans="10:13" x14ac:dyDescent="0.25">
      <c r="J926">
        <v>620512022</v>
      </c>
      <c r="K926">
        <v>24352</v>
      </c>
      <c r="L926">
        <v>1</v>
      </c>
      <c r="M926">
        <v>2</v>
      </c>
    </row>
    <row r="927" spans="10:13" x14ac:dyDescent="0.25">
      <c r="J927">
        <v>620520470</v>
      </c>
      <c r="K927">
        <v>39234</v>
      </c>
      <c r="L927">
        <v>1</v>
      </c>
      <c r="M927">
        <v>2</v>
      </c>
    </row>
    <row r="928" spans="10:13" x14ac:dyDescent="0.25">
      <c r="J928">
        <v>620529177</v>
      </c>
      <c r="K928">
        <v>44559</v>
      </c>
      <c r="L928">
        <v>2</v>
      </c>
      <c r="M928">
        <v>4</v>
      </c>
    </row>
    <row r="929" spans="10:13" x14ac:dyDescent="0.25">
      <c r="J929">
        <v>620533185</v>
      </c>
      <c r="K929">
        <v>37246</v>
      </c>
      <c r="L929">
        <v>2</v>
      </c>
      <c r="M929">
        <v>4</v>
      </c>
    </row>
    <row r="930" spans="10:13" x14ac:dyDescent="0.25">
      <c r="J930">
        <v>620534642</v>
      </c>
      <c r="K930">
        <v>35192</v>
      </c>
      <c r="L930">
        <v>4</v>
      </c>
      <c r="M930">
        <v>4</v>
      </c>
    </row>
    <row r="931" spans="10:13" x14ac:dyDescent="0.25">
      <c r="J931">
        <v>620535518</v>
      </c>
      <c r="K931">
        <v>39234</v>
      </c>
      <c r="L931">
        <v>1</v>
      </c>
      <c r="M931">
        <v>2</v>
      </c>
    </row>
    <row r="932" spans="10:13" x14ac:dyDescent="0.25">
      <c r="J932">
        <v>620536453</v>
      </c>
      <c r="K932">
        <v>18983</v>
      </c>
      <c r="L932">
        <v>1</v>
      </c>
      <c r="M932">
        <v>2</v>
      </c>
    </row>
    <row r="933" spans="10:13" x14ac:dyDescent="0.25">
      <c r="J933">
        <v>620536564</v>
      </c>
      <c r="K933">
        <v>35192</v>
      </c>
      <c r="L933">
        <v>3</v>
      </c>
      <c r="M933">
        <v>3</v>
      </c>
    </row>
    <row r="934" spans="10:13" x14ac:dyDescent="0.25">
      <c r="J934">
        <v>620537735</v>
      </c>
      <c r="K934">
        <v>31921</v>
      </c>
      <c r="L934">
        <v>1</v>
      </c>
      <c r="M934">
        <v>2</v>
      </c>
    </row>
    <row r="935" spans="10:13" x14ac:dyDescent="0.25">
      <c r="J935">
        <v>620537829</v>
      </c>
      <c r="K935">
        <v>37246</v>
      </c>
      <c r="L935">
        <v>2</v>
      </c>
      <c r="M935">
        <v>4</v>
      </c>
    </row>
    <row r="936" spans="10:13" x14ac:dyDescent="0.25">
      <c r="J936">
        <v>620601479</v>
      </c>
      <c r="K936">
        <v>19028</v>
      </c>
      <c r="L936">
        <v>2</v>
      </c>
      <c r="M936">
        <v>2</v>
      </c>
    </row>
    <row r="937" spans="10:13" x14ac:dyDescent="0.25">
      <c r="J937">
        <v>620602160</v>
      </c>
      <c r="K937">
        <v>37246</v>
      </c>
      <c r="L937">
        <v>2</v>
      </c>
      <c r="M937">
        <v>2</v>
      </c>
    </row>
    <row r="938" spans="10:13" x14ac:dyDescent="0.25">
      <c r="J938">
        <v>620603226</v>
      </c>
      <c r="K938">
        <v>44559</v>
      </c>
      <c r="L938">
        <v>1</v>
      </c>
      <c r="M938">
        <v>2</v>
      </c>
    </row>
    <row r="939" spans="10:13" x14ac:dyDescent="0.25">
      <c r="J939">
        <v>620603698</v>
      </c>
      <c r="K939">
        <v>39189</v>
      </c>
      <c r="L939">
        <v>1</v>
      </c>
      <c r="M939">
        <v>2</v>
      </c>
    </row>
    <row r="940" spans="10:13" x14ac:dyDescent="0.25">
      <c r="J940">
        <v>620608082</v>
      </c>
      <c r="K940">
        <v>31875</v>
      </c>
      <c r="L940">
        <v>2</v>
      </c>
      <c r="M940">
        <v>4</v>
      </c>
    </row>
    <row r="941" spans="10:13" x14ac:dyDescent="0.25">
      <c r="J941">
        <v>620609305</v>
      </c>
      <c r="K941">
        <v>44513</v>
      </c>
      <c r="L941">
        <v>2</v>
      </c>
      <c r="M941">
        <v>2</v>
      </c>
    </row>
    <row r="942" spans="10:13" x14ac:dyDescent="0.25">
      <c r="J942">
        <v>620609312</v>
      </c>
      <c r="K942">
        <v>39669</v>
      </c>
      <c r="L942">
        <v>1</v>
      </c>
      <c r="M942">
        <v>2</v>
      </c>
    </row>
    <row r="943" spans="10:13" x14ac:dyDescent="0.25">
      <c r="J943">
        <v>620609434</v>
      </c>
      <c r="K943">
        <v>31875</v>
      </c>
      <c r="L943">
        <v>6</v>
      </c>
      <c r="M943">
        <v>6</v>
      </c>
    </row>
    <row r="944" spans="10:13" x14ac:dyDescent="0.25">
      <c r="J944">
        <v>620609538</v>
      </c>
      <c r="K944">
        <v>39669</v>
      </c>
      <c r="L944">
        <v>1</v>
      </c>
      <c r="M944">
        <v>2</v>
      </c>
    </row>
    <row r="945" spans="10:13" x14ac:dyDescent="0.25">
      <c r="J945">
        <v>620609812</v>
      </c>
      <c r="K945">
        <v>39669</v>
      </c>
      <c r="L945">
        <v>1</v>
      </c>
      <c r="M945">
        <v>2</v>
      </c>
    </row>
    <row r="946" spans="10:13" x14ac:dyDescent="0.25">
      <c r="J946">
        <v>620618046</v>
      </c>
      <c r="K946">
        <v>37246</v>
      </c>
      <c r="L946">
        <v>2</v>
      </c>
      <c r="M946">
        <v>2</v>
      </c>
    </row>
    <row r="947" spans="10:13" x14ac:dyDescent="0.25">
      <c r="J947">
        <v>620622437</v>
      </c>
      <c r="K947">
        <v>39669</v>
      </c>
      <c r="L947">
        <v>1</v>
      </c>
      <c r="M947">
        <v>2</v>
      </c>
    </row>
    <row r="948" spans="10:13" x14ac:dyDescent="0.25">
      <c r="J948">
        <v>620663891</v>
      </c>
      <c r="K948">
        <v>31921</v>
      </c>
      <c r="L948">
        <v>2</v>
      </c>
      <c r="M948">
        <v>4</v>
      </c>
    </row>
    <row r="949" spans="10:13" x14ac:dyDescent="0.25">
      <c r="J949">
        <v>620664035</v>
      </c>
      <c r="K949">
        <v>44559</v>
      </c>
      <c r="L949">
        <v>1</v>
      </c>
      <c r="M949">
        <v>2</v>
      </c>
    </row>
    <row r="950" spans="10:13" x14ac:dyDescent="0.25">
      <c r="J950">
        <v>620664043</v>
      </c>
      <c r="K950">
        <v>32355</v>
      </c>
      <c r="L950">
        <v>1</v>
      </c>
      <c r="M950">
        <v>2</v>
      </c>
    </row>
    <row r="951" spans="10:13" x14ac:dyDescent="0.25">
      <c r="J951">
        <v>620668051</v>
      </c>
      <c r="K951">
        <v>39669</v>
      </c>
      <c r="L951">
        <v>3</v>
      </c>
      <c r="M951">
        <v>3</v>
      </c>
    </row>
    <row r="952" spans="10:13" x14ac:dyDescent="0.25">
      <c r="J952">
        <v>620669442</v>
      </c>
      <c r="K952">
        <v>44513</v>
      </c>
      <c r="L952">
        <v>2</v>
      </c>
      <c r="M952">
        <v>2</v>
      </c>
    </row>
    <row r="953" spans="10:13" x14ac:dyDescent="0.25">
      <c r="J953">
        <v>620669566</v>
      </c>
      <c r="K953">
        <v>39234</v>
      </c>
      <c r="L953">
        <v>1</v>
      </c>
      <c r="M953">
        <v>2</v>
      </c>
    </row>
    <row r="954" spans="10:13" x14ac:dyDescent="0.25">
      <c r="J954">
        <v>620673536</v>
      </c>
      <c r="K954">
        <v>37246</v>
      </c>
      <c r="L954">
        <v>2</v>
      </c>
      <c r="M954">
        <v>2</v>
      </c>
    </row>
    <row r="955" spans="10:13" x14ac:dyDescent="0.25">
      <c r="J955">
        <v>620675053</v>
      </c>
      <c r="K955">
        <v>27675</v>
      </c>
      <c r="L955">
        <v>1</v>
      </c>
      <c r="M955">
        <v>2</v>
      </c>
    </row>
    <row r="956" spans="10:13" x14ac:dyDescent="0.25">
      <c r="J956">
        <v>620677020</v>
      </c>
      <c r="K956">
        <v>37246</v>
      </c>
      <c r="L956">
        <v>2</v>
      </c>
      <c r="M956">
        <v>4</v>
      </c>
    </row>
    <row r="957" spans="10:13" x14ac:dyDescent="0.25">
      <c r="J957">
        <v>620679666</v>
      </c>
      <c r="K957">
        <v>39234</v>
      </c>
      <c r="L957">
        <v>2</v>
      </c>
      <c r="M957">
        <v>2</v>
      </c>
    </row>
    <row r="958" spans="10:13" x14ac:dyDescent="0.25">
      <c r="J958">
        <v>620679913</v>
      </c>
      <c r="K958">
        <v>24352</v>
      </c>
      <c r="L958">
        <v>1</v>
      </c>
      <c r="M958">
        <v>2</v>
      </c>
    </row>
    <row r="959" spans="10:13" x14ac:dyDescent="0.25">
      <c r="J959">
        <v>620680375</v>
      </c>
      <c r="K959">
        <v>20107</v>
      </c>
      <c r="L959">
        <v>1</v>
      </c>
      <c r="M959">
        <v>2</v>
      </c>
    </row>
    <row r="960" spans="10:13" x14ac:dyDescent="0.25">
      <c r="J960">
        <v>620680481</v>
      </c>
      <c r="K960">
        <v>33000</v>
      </c>
      <c r="L960">
        <v>3</v>
      </c>
      <c r="M960">
        <v>3</v>
      </c>
    </row>
    <row r="961" spans="10:13" x14ac:dyDescent="0.25">
      <c r="J961">
        <v>620680983</v>
      </c>
      <c r="K961">
        <v>31921</v>
      </c>
      <c r="L961">
        <v>1</v>
      </c>
      <c r="M961">
        <v>2</v>
      </c>
    </row>
    <row r="962" spans="10:13" x14ac:dyDescent="0.25">
      <c r="J962">
        <v>620719078</v>
      </c>
      <c r="K962">
        <v>24352</v>
      </c>
      <c r="L962">
        <v>2</v>
      </c>
      <c r="M962">
        <v>4</v>
      </c>
    </row>
    <row r="963" spans="10:13" x14ac:dyDescent="0.25">
      <c r="J963">
        <v>620719410</v>
      </c>
      <c r="K963">
        <v>37246</v>
      </c>
      <c r="L963">
        <v>3</v>
      </c>
      <c r="M963">
        <v>6</v>
      </c>
    </row>
    <row r="964" spans="10:13" x14ac:dyDescent="0.25">
      <c r="J964">
        <v>620720357</v>
      </c>
      <c r="K964">
        <v>39669</v>
      </c>
      <c r="L964">
        <v>1</v>
      </c>
      <c r="M964">
        <v>2</v>
      </c>
    </row>
    <row r="965" spans="10:13" x14ac:dyDescent="0.25">
      <c r="J965">
        <v>620720387</v>
      </c>
      <c r="K965">
        <v>44559</v>
      </c>
      <c r="L965">
        <v>2</v>
      </c>
      <c r="M965">
        <v>2</v>
      </c>
    </row>
    <row r="966" spans="10:13" x14ac:dyDescent="0.25">
      <c r="J966">
        <v>620723224</v>
      </c>
      <c r="K966">
        <v>32355</v>
      </c>
      <c r="L966">
        <v>1</v>
      </c>
      <c r="M966">
        <v>2</v>
      </c>
    </row>
    <row r="967" spans="10:13" x14ac:dyDescent="0.25">
      <c r="J967">
        <v>620723336</v>
      </c>
      <c r="K967">
        <v>37246</v>
      </c>
      <c r="L967">
        <v>1</v>
      </c>
      <c r="M967">
        <v>2</v>
      </c>
    </row>
    <row r="968" spans="10:13" x14ac:dyDescent="0.25">
      <c r="J968">
        <v>620723352</v>
      </c>
      <c r="K968">
        <v>35192</v>
      </c>
      <c r="L968">
        <v>1</v>
      </c>
      <c r="M968">
        <v>2</v>
      </c>
    </row>
    <row r="969" spans="10:13" x14ac:dyDescent="0.25">
      <c r="J969">
        <v>620723388</v>
      </c>
      <c r="K969">
        <v>39189</v>
      </c>
      <c r="L969">
        <v>1</v>
      </c>
      <c r="M969">
        <v>2</v>
      </c>
    </row>
    <row r="970" spans="10:13" x14ac:dyDescent="0.25">
      <c r="J970">
        <v>620723417</v>
      </c>
      <c r="K970">
        <v>37246</v>
      </c>
      <c r="L970">
        <v>3</v>
      </c>
      <c r="M970">
        <v>6</v>
      </c>
    </row>
    <row r="971" spans="10:13" x14ac:dyDescent="0.25">
      <c r="J971">
        <v>620723939</v>
      </c>
      <c r="K971">
        <v>31921</v>
      </c>
      <c r="L971">
        <v>1</v>
      </c>
      <c r="M971">
        <v>2</v>
      </c>
    </row>
    <row r="972" spans="10:13" x14ac:dyDescent="0.25">
      <c r="J972">
        <v>620732177</v>
      </c>
      <c r="K972">
        <v>39234</v>
      </c>
      <c r="L972">
        <v>1</v>
      </c>
      <c r="M972">
        <v>2</v>
      </c>
    </row>
    <row r="973" spans="10:13" x14ac:dyDescent="0.25">
      <c r="J973">
        <v>620756686</v>
      </c>
      <c r="K973">
        <v>39669</v>
      </c>
      <c r="L973">
        <v>1</v>
      </c>
      <c r="M973">
        <v>2</v>
      </c>
    </row>
    <row r="974" spans="10:13" x14ac:dyDescent="0.25">
      <c r="J974">
        <v>620757438</v>
      </c>
      <c r="K974">
        <v>44559</v>
      </c>
      <c r="L974">
        <v>1</v>
      </c>
      <c r="M974">
        <v>2</v>
      </c>
    </row>
    <row r="975" spans="10:13" x14ac:dyDescent="0.25">
      <c r="J975">
        <v>620762676</v>
      </c>
      <c r="K975">
        <v>44559</v>
      </c>
      <c r="L975">
        <v>1</v>
      </c>
      <c r="M975">
        <v>2</v>
      </c>
    </row>
    <row r="976" spans="10:13" x14ac:dyDescent="0.25">
      <c r="J976">
        <v>620764210</v>
      </c>
      <c r="K976">
        <v>39189</v>
      </c>
      <c r="L976">
        <v>1</v>
      </c>
      <c r="M976">
        <v>2</v>
      </c>
    </row>
    <row r="977" spans="10:13" x14ac:dyDescent="0.25">
      <c r="J977">
        <v>620766390</v>
      </c>
      <c r="K977">
        <v>39189</v>
      </c>
      <c r="L977">
        <v>1</v>
      </c>
      <c r="M977">
        <v>2</v>
      </c>
    </row>
    <row r="978" spans="10:13" x14ac:dyDescent="0.25">
      <c r="J978">
        <v>620766404</v>
      </c>
      <c r="K978">
        <v>37246</v>
      </c>
      <c r="L978">
        <v>2</v>
      </c>
      <c r="M978">
        <v>2</v>
      </c>
    </row>
    <row r="979" spans="10:13" x14ac:dyDescent="0.25">
      <c r="J979">
        <v>620768699</v>
      </c>
      <c r="K979">
        <v>35192</v>
      </c>
      <c r="L979">
        <v>1</v>
      </c>
      <c r="M979">
        <v>2</v>
      </c>
    </row>
    <row r="980" spans="10:13" x14ac:dyDescent="0.25">
      <c r="J980">
        <v>620768816</v>
      </c>
      <c r="K980">
        <v>39669</v>
      </c>
      <c r="L980">
        <v>3</v>
      </c>
      <c r="M980">
        <v>3</v>
      </c>
    </row>
    <row r="981" spans="10:13" x14ac:dyDescent="0.25">
      <c r="J981">
        <v>620770819</v>
      </c>
      <c r="K981">
        <v>28110</v>
      </c>
      <c r="L981">
        <v>1</v>
      </c>
      <c r="M981">
        <v>2</v>
      </c>
    </row>
    <row r="982" spans="10:13" x14ac:dyDescent="0.25">
      <c r="J982">
        <v>620778122</v>
      </c>
      <c r="K982">
        <v>44559</v>
      </c>
      <c r="L982">
        <v>1</v>
      </c>
      <c r="M982">
        <v>2</v>
      </c>
    </row>
    <row r="983" spans="10:13" x14ac:dyDescent="0.25">
      <c r="J983">
        <v>620778475</v>
      </c>
      <c r="K983">
        <v>31921</v>
      </c>
      <c r="L983">
        <v>1</v>
      </c>
      <c r="M983">
        <v>2</v>
      </c>
    </row>
    <row r="984" spans="10:13" x14ac:dyDescent="0.25">
      <c r="J984">
        <v>620783666</v>
      </c>
      <c r="K984">
        <v>37246</v>
      </c>
      <c r="L984">
        <v>1</v>
      </c>
      <c r="M984">
        <v>2</v>
      </c>
    </row>
    <row r="985" spans="10:13" x14ac:dyDescent="0.25">
      <c r="J985">
        <v>620788351</v>
      </c>
      <c r="K985">
        <v>37246</v>
      </c>
      <c r="L985">
        <v>1</v>
      </c>
      <c r="M985">
        <v>2</v>
      </c>
    </row>
    <row r="986" spans="10:13" x14ac:dyDescent="0.25">
      <c r="J986">
        <v>620788535</v>
      </c>
      <c r="K986">
        <v>35192</v>
      </c>
      <c r="L986">
        <v>2</v>
      </c>
      <c r="M986">
        <v>4</v>
      </c>
    </row>
    <row r="987" spans="10:13" x14ac:dyDescent="0.25">
      <c r="J987">
        <v>620836432</v>
      </c>
      <c r="K987">
        <v>44559</v>
      </c>
      <c r="L987">
        <v>1</v>
      </c>
      <c r="M987">
        <v>2</v>
      </c>
    </row>
    <row r="988" spans="10:13" x14ac:dyDescent="0.25">
      <c r="J988">
        <v>620861081</v>
      </c>
      <c r="K988">
        <v>37246</v>
      </c>
      <c r="L988">
        <v>2</v>
      </c>
      <c r="M988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828"/>
  <sheetViews>
    <sheetView tabSelected="1" workbookViewId="0">
      <selection activeCell="E5" sqref="E5"/>
    </sheetView>
  </sheetViews>
  <sheetFormatPr baseColWidth="10" defaultColWidth="11.42578125" defaultRowHeight="15" x14ac:dyDescent="0.25"/>
  <cols>
    <col min="13" max="13" width="12.5703125" customWidth="1"/>
    <col min="14" max="14" width="8.28515625" customWidth="1"/>
    <col min="15" max="15" width="18.28515625" customWidth="1"/>
    <col min="17" max="17" width="12.5703125" customWidth="1"/>
    <col min="18" max="18" width="8" customWidth="1"/>
    <col min="27" max="27" width="12.5703125" customWidth="1"/>
    <col min="28" max="28" width="22.42578125" customWidth="1"/>
    <col min="29" max="29" width="6.42578125" customWidth="1"/>
    <col min="30" max="30" width="12.5703125" customWidth="1"/>
    <col min="31" max="31" width="12.5703125" bestFit="1" customWidth="1"/>
  </cols>
  <sheetData>
    <row r="1" spans="1:30" x14ac:dyDescent="0.25">
      <c r="A1" t="s">
        <v>45</v>
      </c>
      <c r="B1" t="s">
        <v>120</v>
      </c>
      <c r="C1" t="s">
        <v>121</v>
      </c>
      <c r="D1" t="s">
        <v>102</v>
      </c>
      <c r="E1" t="s">
        <v>117</v>
      </c>
      <c r="F1" t="s">
        <v>109</v>
      </c>
      <c r="H1" t="s">
        <v>45</v>
      </c>
      <c r="I1" t="s">
        <v>89</v>
      </c>
      <c r="J1" t="s">
        <v>111</v>
      </c>
      <c r="K1" t="s">
        <v>109</v>
      </c>
      <c r="M1" s="3" t="s">
        <v>109</v>
      </c>
      <c r="N1" t="s">
        <v>61</v>
      </c>
      <c r="O1" t="s">
        <v>276</v>
      </c>
      <c r="Q1" s="3" t="s">
        <v>109</v>
      </c>
      <c r="R1" t="s">
        <v>55</v>
      </c>
      <c r="T1" s="13">
        <f>SUMPRODUCT(T3:T11,U3:U11)/U1</f>
        <v>2.6735187424425635</v>
      </c>
      <c r="U1">
        <f>SUM(U3:U11)</f>
        <v>827</v>
      </c>
      <c r="V1">
        <f>SUM(V3:V11)</f>
        <v>1</v>
      </c>
      <c r="W1" s="14">
        <f>V1/U1</f>
        <v>1.2091898428053204E-3</v>
      </c>
      <c r="X1" s="18">
        <f>W1/T1</f>
        <v>4.5228403437358661E-4</v>
      </c>
      <c r="Y1" s="42">
        <f>SUMPRODUCT(U3:U13,Y3:Y13)/U1</f>
        <v>3.8387956469165654</v>
      </c>
      <c r="AA1" s="3" t="s">
        <v>109</v>
      </c>
      <c r="AB1" t="s">
        <v>75</v>
      </c>
    </row>
    <row r="2" spans="1:30" x14ac:dyDescent="0.25">
      <c r="A2">
        <v>11277306</v>
      </c>
      <c r="B2">
        <v>49</v>
      </c>
      <c r="C2" t="s">
        <v>4</v>
      </c>
      <c r="D2">
        <v>1</v>
      </c>
      <c r="E2">
        <v>4</v>
      </c>
      <c r="H2">
        <v>10765933</v>
      </c>
      <c r="I2" s="38">
        <v>36988</v>
      </c>
      <c r="J2">
        <v>1</v>
      </c>
      <c r="K2">
        <v>2</v>
      </c>
      <c r="M2" s="4">
        <v>2</v>
      </c>
      <c r="N2" s="5">
        <v>572</v>
      </c>
      <c r="O2" s="41">
        <v>38271.790209790212</v>
      </c>
      <c r="Q2" s="4" t="s">
        <v>113</v>
      </c>
      <c r="R2" s="5">
        <v>1</v>
      </c>
      <c r="T2" s="8" t="s">
        <v>109</v>
      </c>
      <c r="U2" s="8" t="s">
        <v>61</v>
      </c>
      <c r="V2" s="8" t="s">
        <v>55</v>
      </c>
      <c r="W2" s="8" t="s">
        <v>22</v>
      </c>
      <c r="X2" s="8" t="s">
        <v>110</v>
      </c>
      <c r="Y2" s="8" t="s">
        <v>89</v>
      </c>
    </row>
    <row r="3" spans="1:30" x14ac:dyDescent="0.25">
      <c r="A3">
        <v>11296291</v>
      </c>
      <c r="B3">
        <v>48</v>
      </c>
      <c r="C3" t="s">
        <v>6</v>
      </c>
      <c r="D3">
        <v>3</v>
      </c>
      <c r="E3">
        <v>6</v>
      </c>
      <c r="F3">
        <v>5</v>
      </c>
      <c r="H3">
        <v>10910050</v>
      </c>
      <c r="I3" s="38">
        <v>35209</v>
      </c>
      <c r="J3">
        <v>1</v>
      </c>
      <c r="K3">
        <v>2</v>
      </c>
      <c r="M3" s="4">
        <v>3</v>
      </c>
      <c r="N3" s="5">
        <v>53</v>
      </c>
      <c r="O3" s="41">
        <v>37822.07547169811</v>
      </c>
      <c r="Q3" s="4">
        <v>5</v>
      </c>
      <c r="R3" s="5">
        <v>1</v>
      </c>
      <c r="T3">
        <v>2</v>
      </c>
      <c r="U3">
        <f>VLOOKUP(T3,$M$2:$N$15,2,FALSE)</f>
        <v>572</v>
      </c>
      <c r="V3">
        <v>0</v>
      </c>
      <c r="W3" s="14">
        <f>V3/U3</f>
        <v>0</v>
      </c>
      <c r="X3" s="14">
        <f>W3/T3</f>
        <v>0</v>
      </c>
      <c r="Y3" s="18">
        <f>VLOOKUP(T3,$M$2:$O$15,3,FALSE)/10000</f>
        <v>3.8271790209790213</v>
      </c>
      <c r="AA3" s="3" t="s">
        <v>55</v>
      </c>
      <c r="AB3" s="3" t="s">
        <v>19</v>
      </c>
    </row>
    <row r="4" spans="1:30" x14ac:dyDescent="0.25">
      <c r="H4">
        <v>10910072</v>
      </c>
      <c r="I4" s="38">
        <v>39043</v>
      </c>
      <c r="J4">
        <v>1</v>
      </c>
      <c r="K4">
        <v>2</v>
      </c>
      <c r="M4" s="4">
        <v>4</v>
      </c>
      <c r="N4" s="5">
        <v>152</v>
      </c>
      <c r="O4" s="41">
        <v>39197.34210526316</v>
      </c>
      <c r="Q4" s="4" t="s">
        <v>20</v>
      </c>
      <c r="R4" s="5">
        <v>2</v>
      </c>
      <c r="T4">
        <v>3</v>
      </c>
      <c r="U4">
        <f t="shared" ref="U4:U11" si="0">VLOOKUP(T4,$M$2:$N$15,2,FALSE)</f>
        <v>53</v>
      </c>
      <c r="V4">
        <v>0</v>
      </c>
      <c r="W4" s="14">
        <f t="shared" ref="W4:W11" si="1">V4/U4</f>
        <v>0</v>
      </c>
      <c r="X4" s="14">
        <f t="shared" ref="X4:X11" si="2">W4/T4</f>
        <v>0</v>
      </c>
      <c r="Y4" s="18">
        <f t="shared" ref="Y4:Y11" si="3">VLOOKUP(T4,$M$2:$O$15,3,FALSE)/10000</f>
        <v>3.7822075471698109</v>
      </c>
      <c r="AA4" s="3" t="s">
        <v>102</v>
      </c>
      <c r="AB4" t="s">
        <v>4</v>
      </c>
      <c r="AC4" t="s">
        <v>6</v>
      </c>
      <c r="AD4" t="s">
        <v>20</v>
      </c>
    </row>
    <row r="5" spans="1:30" x14ac:dyDescent="0.25">
      <c r="H5">
        <v>10910084</v>
      </c>
      <c r="I5" s="38">
        <v>35209</v>
      </c>
      <c r="J5">
        <v>1</v>
      </c>
      <c r="K5">
        <v>2</v>
      </c>
      <c r="M5" s="4">
        <v>5</v>
      </c>
      <c r="N5" s="5">
        <v>10</v>
      </c>
      <c r="O5" s="41">
        <v>37052.1</v>
      </c>
      <c r="T5">
        <v>4</v>
      </c>
      <c r="U5">
        <f t="shared" si="0"/>
        <v>152</v>
      </c>
      <c r="V5">
        <v>0</v>
      </c>
      <c r="W5" s="14">
        <f t="shared" si="1"/>
        <v>0</v>
      </c>
      <c r="X5" s="14">
        <f t="shared" si="2"/>
        <v>0</v>
      </c>
      <c r="Y5" s="18">
        <f t="shared" si="3"/>
        <v>3.919734210526316</v>
      </c>
      <c r="AA5">
        <v>-99</v>
      </c>
      <c r="AB5" s="5">
        <v>1</v>
      </c>
      <c r="AC5" s="5"/>
      <c r="AD5" s="5">
        <v>1</v>
      </c>
    </row>
    <row r="6" spans="1:30" x14ac:dyDescent="0.25">
      <c r="H6">
        <v>10910085</v>
      </c>
      <c r="I6" s="38">
        <v>29738</v>
      </c>
      <c r="J6">
        <v>1</v>
      </c>
      <c r="K6">
        <v>2</v>
      </c>
      <c r="M6" s="4">
        <v>6</v>
      </c>
      <c r="N6" s="5">
        <v>37</v>
      </c>
      <c r="O6" s="41">
        <v>38232.648648648646</v>
      </c>
      <c r="T6">
        <v>5</v>
      </c>
      <c r="U6">
        <f t="shared" si="0"/>
        <v>10</v>
      </c>
      <c r="V6">
        <f t="shared" ref="V6" si="4">VLOOKUP(T6,$Q$2:$R$15,2,FALSE)</f>
        <v>1</v>
      </c>
      <c r="W6" s="14">
        <f t="shared" si="1"/>
        <v>0.1</v>
      </c>
      <c r="X6" s="14">
        <f t="shared" si="2"/>
        <v>0.02</v>
      </c>
      <c r="Y6" s="18">
        <f t="shared" si="3"/>
        <v>3.7052099999999997</v>
      </c>
      <c r="AA6">
        <v>3</v>
      </c>
      <c r="AB6" s="5"/>
      <c r="AC6" s="5">
        <v>1</v>
      </c>
      <c r="AD6" s="5">
        <v>1</v>
      </c>
    </row>
    <row r="7" spans="1:30" x14ac:dyDescent="0.25">
      <c r="H7">
        <v>10910108</v>
      </c>
      <c r="I7" s="38">
        <v>37263</v>
      </c>
      <c r="J7">
        <v>1</v>
      </c>
      <c r="K7">
        <v>2</v>
      </c>
      <c r="M7" s="4">
        <v>8</v>
      </c>
      <c r="N7" s="5">
        <v>1</v>
      </c>
      <c r="O7" s="41">
        <v>37263</v>
      </c>
      <c r="T7">
        <v>6</v>
      </c>
      <c r="U7">
        <f t="shared" si="0"/>
        <v>37</v>
      </c>
      <c r="V7">
        <v>0</v>
      </c>
      <c r="W7" s="14">
        <f t="shared" si="1"/>
        <v>0</v>
      </c>
      <c r="X7" s="14">
        <f t="shared" si="2"/>
        <v>0</v>
      </c>
      <c r="Y7" s="18">
        <f t="shared" si="3"/>
        <v>3.8232648648648646</v>
      </c>
      <c r="AA7" t="s">
        <v>20</v>
      </c>
      <c r="AB7" s="5">
        <v>1</v>
      </c>
      <c r="AC7" s="5">
        <v>1</v>
      </c>
      <c r="AD7" s="5">
        <v>2</v>
      </c>
    </row>
    <row r="8" spans="1:30" x14ac:dyDescent="0.25">
      <c r="H8">
        <v>10980340</v>
      </c>
      <c r="I8" s="38">
        <v>39043</v>
      </c>
      <c r="J8">
        <v>2</v>
      </c>
      <c r="K8">
        <v>4</v>
      </c>
      <c r="M8" s="4">
        <v>10</v>
      </c>
      <c r="N8" s="5">
        <v>2</v>
      </c>
      <c r="O8" s="41">
        <v>35209</v>
      </c>
      <c r="T8">
        <v>7</v>
      </c>
      <c r="U8">
        <v>0</v>
      </c>
      <c r="V8">
        <v>0</v>
      </c>
      <c r="W8" s="14">
        <v>0</v>
      </c>
      <c r="X8" s="14">
        <f t="shared" si="2"/>
        <v>0</v>
      </c>
      <c r="Y8" s="18">
        <v>0</v>
      </c>
    </row>
    <row r="9" spans="1:30" x14ac:dyDescent="0.25">
      <c r="H9">
        <v>10980721</v>
      </c>
      <c r="I9" s="38">
        <v>29675</v>
      </c>
      <c r="J9">
        <v>1</v>
      </c>
      <c r="K9">
        <v>2</v>
      </c>
      <c r="M9" s="4" t="s">
        <v>113</v>
      </c>
      <c r="N9" s="5"/>
      <c r="O9" s="41"/>
      <c r="T9">
        <v>8</v>
      </c>
      <c r="U9">
        <f t="shared" si="0"/>
        <v>1</v>
      </c>
      <c r="V9">
        <v>0</v>
      </c>
      <c r="W9" s="14">
        <f t="shared" si="1"/>
        <v>0</v>
      </c>
      <c r="X9" s="14">
        <f t="shared" si="2"/>
        <v>0</v>
      </c>
      <c r="Y9" s="18">
        <f t="shared" si="3"/>
        <v>3.7263000000000002</v>
      </c>
    </row>
    <row r="10" spans="1:30" x14ac:dyDescent="0.25">
      <c r="H10">
        <v>10980723</v>
      </c>
      <c r="I10" s="38">
        <v>35209</v>
      </c>
      <c r="J10">
        <v>1</v>
      </c>
      <c r="K10">
        <v>2</v>
      </c>
      <c r="M10" s="4" t="s">
        <v>20</v>
      </c>
      <c r="N10" s="5">
        <v>827</v>
      </c>
      <c r="O10" s="41">
        <v>38387.956469165656</v>
      </c>
      <c r="T10">
        <v>9</v>
      </c>
      <c r="U10">
        <v>0</v>
      </c>
      <c r="V10">
        <v>0</v>
      </c>
      <c r="W10" s="14">
        <v>0</v>
      </c>
      <c r="X10" s="14">
        <f t="shared" si="2"/>
        <v>0</v>
      </c>
      <c r="Y10" s="18">
        <v>0</v>
      </c>
    </row>
    <row r="11" spans="1:30" x14ac:dyDescent="0.25">
      <c r="H11">
        <v>10980965</v>
      </c>
      <c r="I11" s="38">
        <v>37263</v>
      </c>
      <c r="J11">
        <v>1</v>
      </c>
      <c r="K11">
        <v>2</v>
      </c>
      <c r="T11">
        <v>10</v>
      </c>
      <c r="U11">
        <f t="shared" si="0"/>
        <v>2</v>
      </c>
      <c r="V11">
        <v>0</v>
      </c>
      <c r="W11" s="14">
        <f t="shared" si="1"/>
        <v>0</v>
      </c>
      <c r="X11" s="14">
        <f t="shared" si="2"/>
        <v>0</v>
      </c>
      <c r="Y11" s="18">
        <f t="shared" si="3"/>
        <v>3.5209000000000001</v>
      </c>
    </row>
    <row r="12" spans="1:30" x14ac:dyDescent="0.25">
      <c r="H12">
        <v>10981041</v>
      </c>
      <c r="I12" s="38">
        <v>39105</v>
      </c>
      <c r="J12">
        <v>1</v>
      </c>
      <c r="K12">
        <v>2</v>
      </c>
    </row>
    <row r="13" spans="1:30" x14ac:dyDescent="0.25">
      <c r="H13">
        <v>11099860</v>
      </c>
      <c r="I13" s="38">
        <v>36988</v>
      </c>
      <c r="J13">
        <v>1</v>
      </c>
      <c r="K13">
        <v>2</v>
      </c>
    </row>
    <row r="14" spans="1:30" x14ac:dyDescent="0.25">
      <c r="H14">
        <v>11101596</v>
      </c>
      <c r="I14" s="38">
        <v>42521</v>
      </c>
      <c r="J14">
        <v>1</v>
      </c>
      <c r="K14">
        <v>2</v>
      </c>
    </row>
    <row r="15" spans="1:30" x14ac:dyDescent="0.25">
      <c r="H15">
        <v>11102690</v>
      </c>
      <c r="I15" s="38">
        <v>31729</v>
      </c>
      <c r="J15">
        <v>1</v>
      </c>
      <c r="K15">
        <v>2</v>
      </c>
      <c r="Y15">
        <f>X1*Y1/4.4576</f>
        <v>3.8949793214357195E-4</v>
      </c>
    </row>
    <row r="16" spans="1:30" x14ac:dyDescent="0.25">
      <c r="H16">
        <v>11102806</v>
      </c>
      <c r="I16" s="38">
        <v>39105</v>
      </c>
      <c r="J16">
        <v>1</v>
      </c>
      <c r="K16">
        <v>2</v>
      </c>
      <c r="Y16">
        <f>Y15*16</f>
        <v>6.2319669142971513E-3</v>
      </c>
    </row>
    <row r="17" spans="8:11" x14ac:dyDescent="0.25">
      <c r="H17">
        <v>11102939</v>
      </c>
      <c r="I17" s="38">
        <v>31729</v>
      </c>
      <c r="J17">
        <v>1</v>
      </c>
      <c r="K17">
        <v>2</v>
      </c>
    </row>
    <row r="18" spans="8:11" x14ac:dyDescent="0.25">
      <c r="H18">
        <v>11102966</v>
      </c>
      <c r="I18" s="38">
        <v>29738</v>
      </c>
      <c r="J18">
        <v>1</v>
      </c>
      <c r="K18">
        <v>2</v>
      </c>
    </row>
    <row r="19" spans="8:11" x14ac:dyDescent="0.25">
      <c r="H19">
        <v>11103691</v>
      </c>
      <c r="I19" s="38">
        <v>44575</v>
      </c>
      <c r="J19">
        <v>2</v>
      </c>
      <c r="K19">
        <v>4</v>
      </c>
    </row>
    <row r="20" spans="8:11" x14ac:dyDescent="0.25">
      <c r="H20">
        <v>11104235</v>
      </c>
      <c r="I20" s="38">
        <v>36988</v>
      </c>
      <c r="J20">
        <v>1</v>
      </c>
      <c r="K20">
        <v>2</v>
      </c>
    </row>
    <row r="21" spans="8:11" x14ac:dyDescent="0.25">
      <c r="H21">
        <v>11104647</v>
      </c>
      <c r="I21" s="38">
        <v>29738</v>
      </c>
      <c r="J21">
        <v>1</v>
      </c>
      <c r="K21">
        <v>2</v>
      </c>
    </row>
    <row r="22" spans="8:11" x14ac:dyDescent="0.25">
      <c r="H22">
        <v>11105395</v>
      </c>
      <c r="I22" s="38">
        <v>37051</v>
      </c>
      <c r="J22">
        <v>1</v>
      </c>
      <c r="K22">
        <v>2</v>
      </c>
    </row>
    <row r="23" spans="8:11" x14ac:dyDescent="0.25">
      <c r="H23">
        <v>11105852</v>
      </c>
      <c r="I23" s="38">
        <v>36988</v>
      </c>
      <c r="J23">
        <v>1</v>
      </c>
      <c r="K23">
        <v>2</v>
      </c>
    </row>
    <row r="24" spans="8:11" x14ac:dyDescent="0.25">
      <c r="H24">
        <v>11105903</v>
      </c>
      <c r="I24" s="38">
        <v>44575</v>
      </c>
      <c r="J24">
        <v>2</v>
      </c>
      <c r="K24">
        <v>4</v>
      </c>
    </row>
    <row r="25" spans="8:11" x14ac:dyDescent="0.25">
      <c r="H25">
        <v>11106043</v>
      </c>
      <c r="I25" s="38">
        <v>42521</v>
      </c>
      <c r="J25">
        <v>1</v>
      </c>
      <c r="K25">
        <v>2</v>
      </c>
    </row>
    <row r="26" spans="8:11" x14ac:dyDescent="0.25">
      <c r="H26">
        <v>11106345</v>
      </c>
      <c r="I26" s="38">
        <v>44575</v>
      </c>
      <c r="J26">
        <v>1</v>
      </c>
      <c r="K26">
        <v>2</v>
      </c>
    </row>
    <row r="27" spans="8:11" x14ac:dyDescent="0.25">
      <c r="H27">
        <v>11107330</v>
      </c>
      <c r="I27" s="38">
        <v>36988</v>
      </c>
      <c r="J27">
        <v>1</v>
      </c>
      <c r="K27">
        <v>2</v>
      </c>
    </row>
    <row r="28" spans="8:11" x14ac:dyDescent="0.25">
      <c r="H28">
        <v>11107513</v>
      </c>
      <c r="I28" s="38">
        <v>42459</v>
      </c>
      <c r="J28">
        <v>1</v>
      </c>
      <c r="K28">
        <v>2</v>
      </c>
    </row>
    <row r="29" spans="8:11" x14ac:dyDescent="0.25">
      <c r="H29">
        <v>11108133</v>
      </c>
      <c r="I29" s="38">
        <v>37051</v>
      </c>
      <c r="J29">
        <v>2</v>
      </c>
      <c r="K29">
        <v>4</v>
      </c>
    </row>
    <row r="30" spans="8:11" x14ac:dyDescent="0.25">
      <c r="H30">
        <v>11108723</v>
      </c>
      <c r="I30" s="38">
        <v>39105</v>
      </c>
      <c r="J30">
        <v>1</v>
      </c>
      <c r="K30">
        <v>2</v>
      </c>
    </row>
    <row r="31" spans="8:11" x14ac:dyDescent="0.25">
      <c r="H31">
        <v>11108828</v>
      </c>
      <c r="I31" s="38">
        <v>31792</v>
      </c>
      <c r="J31">
        <v>1</v>
      </c>
      <c r="K31">
        <v>2</v>
      </c>
    </row>
    <row r="32" spans="8:11" x14ac:dyDescent="0.25">
      <c r="H32">
        <v>11109173</v>
      </c>
      <c r="I32" s="38">
        <v>39105</v>
      </c>
      <c r="J32">
        <v>1</v>
      </c>
      <c r="K32">
        <v>2</v>
      </c>
    </row>
    <row r="33" spans="8:11" x14ac:dyDescent="0.25">
      <c r="H33">
        <v>11109179</v>
      </c>
      <c r="I33" s="38">
        <v>29675</v>
      </c>
      <c r="J33">
        <v>1</v>
      </c>
      <c r="K33">
        <v>2</v>
      </c>
    </row>
    <row r="34" spans="8:11" x14ac:dyDescent="0.25">
      <c r="H34">
        <v>11109249</v>
      </c>
      <c r="I34" s="38">
        <v>39043</v>
      </c>
      <c r="J34">
        <v>1</v>
      </c>
      <c r="K34">
        <v>2</v>
      </c>
    </row>
    <row r="35" spans="8:11" x14ac:dyDescent="0.25">
      <c r="H35">
        <v>11156429</v>
      </c>
      <c r="I35" s="38">
        <v>31792</v>
      </c>
      <c r="J35">
        <v>1</v>
      </c>
      <c r="K35">
        <v>2</v>
      </c>
    </row>
    <row r="36" spans="8:11" x14ac:dyDescent="0.25">
      <c r="H36">
        <v>11156431</v>
      </c>
      <c r="I36" s="38">
        <v>39043</v>
      </c>
      <c r="J36">
        <v>2</v>
      </c>
      <c r="K36">
        <v>2</v>
      </c>
    </row>
    <row r="37" spans="8:11" x14ac:dyDescent="0.25">
      <c r="H37">
        <v>11156446</v>
      </c>
      <c r="I37" s="38">
        <v>44575</v>
      </c>
      <c r="J37">
        <v>2</v>
      </c>
      <c r="K37">
        <v>4</v>
      </c>
    </row>
    <row r="38" spans="8:11" x14ac:dyDescent="0.25">
      <c r="H38">
        <v>11156448</v>
      </c>
      <c r="I38" s="38">
        <v>39105</v>
      </c>
      <c r="J38">
        <v>3</v>
      </c>
      <c r="K38">
        <v>3</v>
      </c>
    </row>
    <row r="39" spans="8:11" x14ac:dyDescent="0.25">
      <c r="H39">
        <v>11164248</v>
      </c>
      <c r="I39" s="38">
        <v>29675</v>
      </c>
      <c r="J39">
        <v>1</v>
      </c>
      <c r="K39">
        <v>2</v>
      </c>
    </row>
    <row r="40" spans="8:11" x14ac:dyDescent="0.25">
      <c r="H40">
        <v>11180598</v>
      </c>
      <c r="I40" s="38">
        <v>42521</v>
      </c>
      <c r="J40">
        <v>1</v>
      </c>
      <c r="K40">
        <v>2</v>
      </c>
    </row>
    <row r="41" spans="8:11" x14ac:dyDescent="0.25">
      <c r="H41">
        <v>11180665</v>
      </c>
      <c r="I41" s="38">
        <v>44575</v>
      </c>
      <c r="J41">
        <v>1</v>
      </c>
      <c r="K41">
        <v>2</v>
      </c>
    </row>
    <row r="42" spans="8:11" x14ac:dyDescent="0.25">
      <c r="H42">
        <v>11182379</v>
      </c>
      <c r="I42" s="38">
        <v>39043</v>
      </c>
      <c r="J42">
        <v>1</v>
      </c>
      <c r="K42">
        <v>2</v>
      </c>
    </row>
    <row r="43" spans="8:11" x14ac:dyDescent="0.25">
      <c r="H43">
        <v>11182468</v>
      </c>
      <c r="I43" s="38">
        <v>36988</v>
      </c>
      <c r="J43">
        <v>2</v>
      </c>
      <c r="K43">
        <v>4</v>
      </c>
    </row>
    <row r="44" spans="8:11" x14ac:dyDescent="0.25">
      <c r="H44">
        <v>11187032</v>
      </c>
      <c r="I44" s="38">
        <v>31729</v>
      </c>
      <c r="J44">
        <v>2</v>
      </c>
      <c r="K44">
        <v>4</v>
      </c>
    </row>
    <row r="45" spans="8:11" x14ac:dyDescent="0.25">
      <c r="H45">
        <v>11187037</v>
      </c>
      <c r="I45" s="38">
        <v>39043</v>
      </c>
      <c r="J45">
        <v>1</v>
      </c>
      <c r="K45">
        <v>2</v>
      </c>
    </row>
    <row r="46" spans="8:11" x14ac:dyDescent="0.25">
      <c r="H46">
        <v>11187519</v>
      </c>
      <c r="I46" s="38">
        <v>44513</v>
      </c>
      <c r="J46">
        <v>4</v>
      </c>
      <c r="K46">
        <v>4</v>
      </c>
    </row>
    <row r="47" spans="8:11" x14ac:dyDescent="0.25">
      <c r="H47">
        <v>11187522</v>
      </c>
      <c r="I47">
        <v>18900</v>
      </c>
      <c r="J47">
        <v>2</v>
      </c>
      <c r="K47">
        <v>2</v>
      </c>
    </row>
    <row r="48" spans="8:11" x14ac:dyDescent="0.25">
      <c r="H48">
        <v>11187527</v>
      </c>
      <c r="I48" s="38">
        <v>44575</v>
      </c>
      <c r="J48">
        <v>2</v>
      </c>
      <c r="K48">
        <v>2</v>
      </c>
    </row>
    <row r="49" spans="8:11" x14ac:dyDescent="0.25">
      <c r="H49">
        <v>11187562</v>
      </c>
      <c r="I49" s="38">
        <v>37263</v>
      </c>
      <c r="J49">
        <v>4</v>
      </c>
      <c r="K49">
        <v>4</v>
      </c>
    </row>
    <row r="50" spans="8:11" x14ac:dyDescent="0.25">
      <c r="H50">
        <v>11187564</v>
      </c>
      <c r="I50" s="38">
        <v>39043</v>
      </c>
      <c r="J50">
        <v>1</v>
      </c>
      <c r="K50">
        <v>2</v>
      </c>
    </row>
    <row r="51" spans="8:11" x14ac:dyDescent="0.25">
      <c r="H51">
        <v>11187565</v>
      </c>
      <c r="I51" s="38">
        <v>44575</v>
      </c>
      <c r="J51">
        <v>3</v>
      </c>
      <c r="K51">
        <v>3</v>
      </c>
    </row>
    <row r="52" spans="8:11" x14ac:dyDescent="0.25">
      <c r="H52">
        <v>11188579</v>
      </c>
      <c r="I52" s="38">
        <v>31792</v>
      </c>
      <c r="J52">
        <v>1</v>
      </c>
      <c r="K52">
        <v>2</v>
      </c>
    </row>
    <row r="53" spans="8:11" x14ac:dyDescent="0.25">
      <c r="H53">
        <v>11188600</v>
      </c>
      <c r="I53" s="38">
        <v>31683</v>
      </c>
      <c r="J53">
        <v>1</v>
      </c>
      <c r="K53">
        <v>2</v>
      </c>
    </row>
    <row r="54" spans="8:11" x14ac:dyDescent="0.25">
      <c r="H54">
        <v>11189017</v>
      </c>
      <c r="I54" s="38">
        <v>36988</v>
      </c>
      <c r="J54">
        <v>1</v>
      </c>
      <c r="K54">
        <v>2</v>
      </c>
    </row>
    <row r="55" spans="8:11" x14ac:dyDescent="0.25">
      <c r="H55">
        <v>11189491</v>
      </c>
      <c r="I55" s="38">
        <v>44575</v>
      </c>
      <c r="J55">
        <v>1</v>
      </c>
      <c r="K55">
        <v>2</v>
      </c>
    </row>
    <row r="56" spans="8:11" x14ac:dyDescent="0.25">
      <c r="H56">
        <v>11189693</v>
      </c>
      <c r="I56" s="38">
        <v>29738</v>
      </c>
      <c r="J56">
        <v>1</v>
      </c>
      <c r="K56">
        <v>2</v>
      </c>
    </row>
    <row r="57" spans="8:11" x14ac:dyDescent="0.25">
      <c r="H57">
        <v>11190086</v>
      </c>
      <c r="I57" s="38">
        <v>44575</v>
      </c>
      <c r="J57">
        <v>1</v>
      </c>
      <c r="K57">
        <v>2</v>
      </c>
    </row>
    <row r="58" spans="8:11" x14ac:dyDescent="0.25">
      <c r="H58">
        <v>11191673</v>
      </c>
      <c r="I58" s="38">
        <v>39043</v>
      </c>
      <c r="J58">
        <v>1</v>
      </c>
      <c r="K58">
        <v>2</v>
      </c>
    </row>
    <row r="59" spans="8:11" x14ac:dyDescent="0.25">
      <c r="H59">
        <v>11191678</v>
      </c>
      <c r="I59">
        <v>37200</v>
      </c>
      <c r="J59">
        <v>1</v>
      </c>
      <c r="K59">
        <v>2</v>
      </c>
    </row>
    <row r="60" spans="8:11" x14ac:dyDescent="0.25">
      <c r="H60">
        <v>11191683</v>
      </c>
      <c r="I60" s="38">
        <v>39043</v>
      </c>
      <c r="J60">
        <v>1</v>
      </c>
      <c r="K60">
        <v>2</v>
      </c>
    </row>
    <row r="61" spans="8:11" x14ac:dyDescent="0.25">
      <c r="H61">
        <v>11192150</v>
      </c>
      <c r="I61" s="38">
        <v>39043</v>
      </c>
      <c r="J61">
        <v>1</v>
      </c>
      <c r="K61">
        <v>2</v>
      </c>
    </row>
    <row r="62" spans="8:11" x14ac:dyDescent="0.25">
      <c r="H62">
        <v>11192168</v>
      </c>
      <c r="I62" s="38">
        <v>36988</v>
      </c>
      <c r="J62">
        <v>1</v>
      </c>
      <c r="K62">
        <v>2</v>
      </c>
    </row>
    <row r="63" spans="8:11" x14ac:dyDescent="0.25">
      <c r="H63">
        <v>11192172</v>
      </c>
      <c r="I63" s="38">
        <v>37263</v>
      </c>
      <c r="J63">
        <v>2</v>
      </c>
      <c r="K63">
        <v>4</v>
      </c>
    </row>
    <row r="64" spans="8:11" x14ac:dyDescent="0.25">
      <c r="H64">
        <v>11192173</v>
      </c>
      <c r="I64" s="38">
        <v>42521</v>
      </c>
      <c r="J64">
        <v>1</v>
      </c>
      <c r="K64">
        <v>2</v>
      </c>
    </row>
    <row r="65" spans="8:11" x14ac:dyDescent="0.25">
      <c r="H65">
        <v>11192246</v>
      </c>
      <c r="I65" s="38">
        <v>31792</v>
      </c>
      <c r="J65">
        <v>1</v>
      </c>
      <c r="K65">
        <v>2</v>
      </c>
    </row>
    <row r="66" spans="8:11" x14ac:dyDescent="0.25">
      <c r="H66">
        <v>11192428</v>
      </c>
      <c r="I66" s="38">
        <v>29738</v>
      </c>
      <c r="J66">
        <v>2</v>
      </c>
      <c r="K66">
        <v>4</v>
      </c>
    </row>
    <row r="67" spans="8:11" x14ac:dyDescent="0.25">
      <c r="H67">
        <v>11192446</v>
      </c>
      <c r="I67" s="38">
        <v>35146</v>
      </c>
      <c r="J67">
        <v>1</v>
      </c>
      <c r="K67">
        <v>2</v>
      </c>
    </row>
    <row r="68" spans="8:11" x14ac:dyDescent="0.25">
      <c r="H68">
        <v>11192647</v>
      </c>
      <c r="I68" s="38">
        <v>39043</v>
      </c>
      <c r="J68">
        <v>1</v>
      </c>
      <c r="K68">
        <v>2</v>
      </c>
    </row>
    <row r="69" spans="8:11" x14ac:dyDescent="0.25">
      <c r="H69">
        <v>11194020</v>
      </c>
      <c r="I69" s="38">
        <v>39105</v>
      </c>
      <c r="J69">
        <v>1</v>
      </c>
      <c r="K69">
        <v>2</v>
      </c>
    </row>
    <row r="70" spans="8:11" x14ac:dyDescent="0.25">
      <c r="H70">
        <v>11194708</v>
      </c>
      <c r="I70" s="38">
        <v>39043</v>
      </c>
      <c r="J70">
        <v>1</v>
      </c>
      <c r="K70">
        <v>2</v>
      </c>
    </row>
    <row r="71" spans="8:11" x14ac:dyDescent="0.25">
      <c r="H71">
        <v>11195011</v>
      </c>
      <c r="I71" s="38">
        <v>20124</v>
      </c>
      <c r="J71">
        <v>1</v>
      </c>
      <c r="K71">
        <v>2</v>
      </c>
    </row>
    <row r="72" spans="8:11" x14ac:dyDescent="0.25">
      <c r="H72">
        <v>11195208</v>
      </c>
      <c r="I72" s="38">
        <v>42521</v>
      </c>
      <c r="J72">
        <v>2</v>
      </c>
      <c r="K72">
        <v>4</v>
      </c>
    </row>
    <row r="73" spans="8:11" x14ac:dyDescent="0.25">
      <c r="H73">
        <v>11195432</v>
      </c>
      <c r="I73" s="38">
        <v>36988</v>
      </c>
      <c r="J73">
        <v>1</v>
      </c>
      <c r="K73">
        <v>2</v>
      </c>
    </row>
    <row r="74" spans="8:11" x14ac:dyDescent="0.25">
      <c r="H74">
        <v>11195997</v>
      </c>
      <c r="I74" s="38">
        <v>36988</v>
      </c>
      <c r="J74">
        <v>1</v>
      </c>
      <c r="K74">
        <v>2</v>
      </c>
    </row>
    <row r="75" spans="8:11" x14ac:dyDescent="0.25">
      <c r="H75">
        <v>11196001</v>
      </c>
      <c r="I75" s="38">
        <v>37051</v>
      </c>
      <c r="J75">
        <v>2</v>
      </c>
      <c r="K75">
        <v>4</v>
      </c>
    </row>
    <row r="76" spans="8:11" x14ac:dyDescent="0.25">
      <c r="H76">
        <v>11196077</v>
      </c>
      <c r="I76" s="38">
        <v>39043</v>
      </c>
      <c r="J76">
        <v>2</v>
      </c>
      <c r="K76">
        <v>4</v>
      </c>
    </row>
    <row r="77" spans="8:11" x14ac:dyDescent="0.25">
      <c r="H77">
        <v>11196855</v>
      </c>
      <c r="I77" s="38">
        <v>39043</v>
      </c>
      <c r="J77">
        <v>1</v>
      </c>
      <c r="K77">
        <v>2</v>
      </c>
    </row>
    <row r="78" spans="8:11" x14ac:dyDescent="0.25">
      <c r="H78">
        <v>11197468</v>
      </c>
      <c r="I78" s="38">
        <v>44575</v>
      </c>
      <c r="J78">
        <v>1</v>
      </c>
      <c r="K78">
        <v>2</v>
      </c>
    </row>
    <row r="79" spans="8:11" x14ac:dyDescent="0.25">
      <c r="H79">
        <v>11198052</v>
      </c>
      <c r="I79" s="38">
        <v>35146</v>
      </c>
      <c r="J79">
        <v>2</v>
      </c>
      <c r="K79">
        <v>4</v>
      </c>
    </row>
    <row r="80" spans="8:11" x14ac:dyDescent="0.25">
      <c r="H80">
        <v>11198107</v>
      </c>
      <c r="I80" s="38">
        <v>35209</v>
      </c>
      <c r="J80">
        <v>1</v>
      </c>
      <c r="K80">
        <v>2</v>
      </c>
    </row>
    <row r="81" spans="8:11" x14ac:dyDescent="0.25">
      <c r="H81">
        <v>11198197</v>
      </c>
      <c r="I81" s="38">
        <v>36988</v>
      </c>
      <c r="J81">
        <v>1</v>
      </c>
      <c r="K81">
        <v>2</v>
      </c>
    </row>
    <row r="82" spans="8:11" x14ac:dyDescent="0.25">
      <c r="H82">
        <v>11198607</v>
      </c>
      <c r="I82" s="38">
        <v>36988</v>
      </c>
      <c r="J82">
        <v>1</v>
      </c>
      <c r="K82">
        <v>2</v>
      </c>
    </row>
    <row r="83" spans="8:11" x14ac:dyDescent="0.25">
      <c r="H83">
        <v>11199007</v>
      </c>
      <c r="I83" s="38">
        <v>39105</v>
      </c>
      <c r="J83">
        <v>1</v>
      </c>
      <c r="K83">
        <v>2</v>
      </c>
    </row>
    <row r="84" spans="8:11" x14ac:dyDescent="0.25">
      <c r="H84">
        <v>11199319</v>
      </c>
      <c r="I84" s="38">
        <v>35209</v>
      </c>
      <c r="J84">
        <v>1</v>
      </c>
      <c r="K84">
        <v>2</v>
      </c>
    </row>
    <row r="85" spans="8:11" x14ac:dyDescent="0.25">
      <c r="H85">
        <v>11199336</v>
      </c>
      <c r="I85" s="38">
        <v>39043</v>
      </c>
      <c r="J85">
        <v>1</v>
      </c>
      <c r="K85">
        <v>2</v>
      </c>
    </row>
    <row r="86" spans="8:11" x14ac:dyDescent="0.25">
      <c r="H86">
        <v>11199347</v>
      </c>
      <c r="I86" s="38">
        <v>37263</v>
      </c>
      <c r="J86">
        <v>2</v>
      </c>
      <c r="K86">
        <v>4</v>
      </c>
    </row>
    <row r="87" spans="8:11" x14ac:dyDescent="0.25">
      <c r="H87">
        <v>11200580</v>
      </c>
      <c r="I87" s="38">
        <v>39043</v>
      </c>
      <c r="J87">
        <v>1</v>
      </c>
      <c r="K87">
        <v>2</v>
      </c>
    </row>
    <row r="88" spans="8:11" x14ac:dyDescent="0.25">
      <c r="H88">
        <v>11200867</v>
      </c>
      <c r="I88" s="38">
        <v>37051</v>
      </c>
      <c r="J88">
        <v>1</v>
      </c>
      <c r="K88">
        <v>2</v>
      </c>
    </row>
    <row r="89" spans="8:11" x14ac:dyDescent="0.25">
      <c r="H89">
        <v>11200876</v>
      </c>
      <c r="I89" s="38">
        <v>39043</v>
      </c>
      <c r="J89">
        <v>1</v>
      </c>
      <c r="K89">
        <v>2</v>
      </c>
    </row>
    <row r="90" spans="8:11" x14ac:dyDescent="0.25">
      <c r="H90">
        <v>11200898</v>
      </c>
      <c r="I90" s="38">
        <v>39105</v>
      </c>
      <c r="J90">
        <v>1</v>
      </c>
      <c r="K90">
        <v>2</v>
      </c>
    </row>
    <row r="91" spans="8:11" x14ac:dyDescent="0.25">
      <c r="H91">
        <v>11201473</v>
      </c>
      <c r="I91" s="38">
        <v>37051</v>
      </c>
      <c r="J91">
        <v>1</v>
      </c>
      <c r="K91">
        <v>2</v>
      </c>
    </row>
    <row r="92" spans="8:11" x14ac:dyDescent="0.25">
      <c r="H92">
        <v>11202072</v>
      </c>
      <c r="I92" s="38">
        <v>37263</v>
      </c>
      <c r="J92">
        <v>1</v>
      </c>
      <c r="K92">
        <v>2</v>
      </c>
    </row>
    <row r="93" spans="8:11" x14ac:dyDescent="0.25">
      <c r="H93">
        <v>11202290</v>
      </c>
      <c r="I93" s="38">
        <v>31792</v>
      </c>
      <c r="J93">
        <v>1</v>
      </c>
      <c r="K93">
        <v>2</v>
      </c>
    </row>
    <row r="94" spans="8:11" x14ac:dyDescent="0.25">
      <c r="H94">
        <v>11202369</v>
      </c>
      <c r="I94" s="38">
        <v>39043</v>
      </c>
      <c r="J94">
        <v>1</v>
      </c>
      <c r="K94">
        <v>2</v>
      </c>
    </row>
    <row r="95" spans="8:11" x14ac:dyDescent="0.25">
      <c r="H95">
        <v>11202753</v>
      </c>
      <c r="I95" s="38">
        <v>44575</v>
      </c>
      <c r="J95">
        <v>1</v>
      </c>
      <c r="K95">
        <v>2</v>
      </c>
    </row>
    <row r="96" spans="8:11" x14ac:dyDescent="0.25">
      <c r="H96">
        <v>11202833</v>
      </c>
      <c r="I96" s="38">
        <v>26149</v>
      </c>
      <c r="J96">
        <v>1</v>
      </c>
      <c r="K96">
        <v>2</v>
      </c>
    </row>
    <row r="97" spans="8:11" x14ac:dyDescent="0.25">
      <c r="H97">
        <v>11203593</v>
      </c>
      <c r="I97" s="38">
        <v>44575</v>
      </c>
      <c r="J97">
        <v>1</v>
      </c>
      <c r="K97">
        <v>2</v>
      </c>
    </row>
    <row r="98" spans="8:11" x14ac:dyDescent="0.25">
      <c r="H98">
        <v>11203595</v>
      </c>
      <c r="I98" s="38">
        <v>39105</v>
      </c>
      <c r="J98">
        <v>1</v>
      </c>
      <c r="K98">
        <v>2</v>
      </c>
    </row>
    <row r="99" spans="8:11" x14ac:dyDescent="0.25">
      <c r="H99">
        <v>11203683</v>
      </c>
      <c r="I99" s="38">
        <v>39043</v>
      </c>
      <c r="J99">
        <v>1</v>
      </c>
      <c r="K99">
        <v>2</v>
      </c>
    </row>
    <row r="100" spans="8:11" x14ac:dyDescent="0.25">
      <c r="H100">
        <v>11204038</v>
      </c>
      <c r="I100" s="38">
        <v>44575</v>
      </c>
      <c r="J100">
        <v>1</v>
      </c>
      <c r="K100">
        <v>2</v>
      </c>
    </row>
    <row r="101" spans="8:11" x14ac:dyDescent="0.25">
      <c r="H101">
        <v>11204040</v>
      </c>
      <c r="I101" s="38">
        <v>44575</v>
      </c>
      <c r="J101">
        <v>1</v>
      </c>
      <c r="K101">
        <v>2</v>
      </c>
    </row>
    <row r="102" spans="8:11" x14ac:dyDescent="0.25">
      <c r="H102">
        <v>11204042</v>
      </c>
      <c r="I102" s="38">
        <v>44575</v>
      </c>
      <c r="J102">
        <v>1</v>
      </c>
      <c r="K102">
        <v>2</v>
      </c>
    </row>
    <row r="103" spans="8:11" x14ac:dyDescent="0.25">
      <c r="H103">
        <v>11204116</v>
      </c>
      <c r="I103" s="38">
        <v>39043</v>
      </c>
      <c r="J103">
        <v>1</v>
      </c>
      <c r="K103">
        <v>2</v>
      </c>
    </row>
    <row r="104" spans="8:11" x14ac:dyDescent="0.25">
      <c r="H104">
        <v>11204471</v>
      </c>
      <c r="I104" s="38">
        <v>39043</v>
      </c>
      <c r="J104">
        <v>1</v>
      </c>
      <c r="K104">
        <v>2</v>
      </c>
    </row>
    <row r="105" spans="8:11" x14ac:dyDescent="0.25">
      <c r="H105">
        <v>11205088</v>
      </c>
      <c r="I105" s="38">
        <v>39105</v>
      </c>
      <c r="J105">
        <v>1</v>
      </c>
      <c r="K105">
        <v>2</v>
      </c>
    </row>
    <row r="106" spans="8:11" x14ac:dyDescent="0.25">
      <c r="H106">
        <v>11205090</v>
      </c>
      <c r="I106" s="38">
        <v>24370</v>
      </c>
      <c r="J106">
        <v>1</v>
      </c>
      <c r="K106">
        <v>2</v>
      </c>
    </row>
    <row r="107" spans="8:11" x14ac:dyDescent="0.25">
      <c r="H107">
        <v>11208049</v>
      </c>
      <c r="I107" s="38">
        <v>31620</v>
      </c>
      <c r="J107">
        <v>1</v>
      </c>
      <c r="K107">
        <v>2</v>
      </c>
    </row>
    <row r="108" spans="8:11" x14ac:dyDescent="0.25">
      <c r="H108">
        <v>11208508</v>
      </c>
      <c r="I108" s="38">
        <v>39105</v>
      </c>
      <c r="J108">
        <v>1</v>
      </c>
      <c r="K108">
        <v>2</v>
      </c>
    </row>
    <row r="109" spans="8:11" x14ac:dyDescent="0.25">
      <c r="H109">
        <v>11208882</v>
      </c>
      <c r="I109" s="38">
        <v>39043</v>
      </c>
      <c r="J109">
        <v>2</v>
      </c>
      <c r="K109">
        <v>4</v>
      </c>
    </row>
    <row r="110" spans="8:11" x14ac:dyDescent="0.25">
      <c r="H110">
        <v>11209250</v>
      </c>
      <c r="I110" s="38">
        <v>31729</v>
      </c>
      <c r="J110">
        <v>1</v>
      </c>
      <c r="K110">
        <v>2</v>
      </c>
    </row>
    <row r="111" spans="8:11" x14ac:dyDescent="0.25">
      <c r="H111">
        <v>11209538</v>
      </c>
      <c r="I111" s="38">
        <v>39105</v>
      </c>
      <c r="J111">
        <v>1</v>
      </c>
      <c r="K111">
        <v>2</v>
      </c>
    </row>
    <row r="112" spans="8:11" x14ac:dyDescent="0.25">
      <c r="H112">
        <v>11209554</v>
      </c>
      <c r="I112" s="38">
        <v>44575</v>
      </c>
      <c r="J112">
        <v>1</v>
      </c>
      <c r="K112">
        <v>2</v>
      </c>
    </row>
    <row r="113" spans="8:11" x14ac:dyDescent="0.25">
      <c r="H113">
        <v>11209583</v>
      </c>
      <c r="I113" s="38">
        <v>35209</v>
      </c>
      <c r="J113">
        <v>1</v>
      </c>
      <c r="K113">
        <v>2</v>
      </c>
    </row>
    <row r="114" spans="8:11" x14ac:dyDescent="0.25">
      <c r="H114">
        <v>11209673</v>
      </c>
      <c r="I114" s="38">
        <v>29675</v>
      </c>
      <c r="J114">
        <v>2</v>
      </c>
      <c r="K114">
        <v>4</v>
      </c>
    </row>
    <row r="115" spans="8:11" x14ac:dyDescent="0.25">
      <c r="H115">
        <v>11210068</v>
      </c>
      <c r="I115" s="38">
        <v>31729</v>
      </c>
      <c r="J115">
        <v>1</v>
      </c>
      <c r="K115">
        <v>2</v>
      </c>
    </row>
    <row r="116" spans="8:11" x14ac:dyDescent="0.25">
      <c r="H116">
        <v>11210262</v>
      </c>
      <c r="I116" s="38">
        <v>35146</v>
      </c>
      <c r="J116">
        <v>1</v>
      </c>
      <c r="K116">
        <v>2</v>
      </c>
    </row>
    <row r="117" spans="8:11" x14ac:dyDescent="0.25">
      <c r="H117">
        <v>11210300</v>
      </c>
      <c r="I117" s="38">
        <v>44513</v>
      </c>
      <c r="J117">
        <v>1</v>
      </c>
      <c r="K117">
        <v>2</v>
      </c>
    </row>
    <row r="118" spans="8:11" x14ac:dyDescent="0.25">
      <c r="H118">
        <v>11210308</v>
      </c>
      <c r="I118" s="38">
        <v>44513</v>
      </c>
      <c r="J118">
        <v>1</v>
      </c>
      <c r="K118">
        <v>2</v>
      </c>
    </row>
    <row r="119" spans="8:11" x14ac:dyDescent="0.25">
      <c r="H119">
        <v>11210329</v>
      </c>
      <c r="I119" s="38">
        <v>44575</v>
      </c>
      <c r="J119">
        <v>1</v>
      </c>
      <c r="K119">
        <v>2</v>
      </c>
    </row>
    <row r="120" spans="8:11" x14ac:dyDescent="0.25">
      <c r="H120">
        <v>11210366</v>
      </c>
      <c r="I120" s="38">
        <v>39043</v>
      </c>
      <c r="J120">
        <v>1</v>
      </c>
      <c r="K120">
        <v>2</v>
      </c>
    </row>
    <row r="121" spans="8:11" x14ac:dyDescent="0.25">
      <c r="H121">
        <v>11210430</v>
      </c>
      <c r="I121" s="38">
        <v>35209</v>
      </c>
      <c r="J121">
        <v>1</v>
      </c>
      <c r="K121">
        <v>2</v>
      </c>
    </row>
    <row r="122" spans="8:11" x14ac:dyDescent="0.25">
      <c r="H122">
        <v>11210663</v>
      </c>
      <c r="I122" s="38">
        <v>39043</v>
      </c>
      <c r="J122">
        <v>1</v>
      </c>
      <c r="K122">
        <v>2</v>
      </c>
    </row>
    <row r="123" spans="8:11" x14ac:dyDescent="0.25">
      <c r="H123">
        <v>11210677</v>
      </c>
      <c r="I123" s="38">
        <v>39043</v>
      </c>
      <c r="J123">
        <v>1</v>
      </c>
      <c r="K123">
        <v>2</v>
      </c>
    </row>
    <row r="124" spans="8:11" x14ac:dyDescent="0.25">
      <c r="H124">
        <v>11210681</v>
      </c>
      <c r="I124" s="38">
        <v>39105</v>
      </c>
      <c r="J124">
        <v>3</v>
      </c>
      <c r="K124">
        <v>6</v>
      </c>
    </row>
    <row r="125" spans="8:11" x14ac:dyDescent="0.25">
      <c r="H125">
        <v>11210682</v>
      </c>
      <c r="I125" s="38">
        <v>39105</v>
      </c>
      <c r="J125">
        <v>2</v>
      </c>
      <c r="K125">
        <v>4</v>
      </c>
    </row>
    <row r="126" spans="8:11" x14ac:dyDescent="0.25">
      <c r="H126">
        <v>11210743</v>
      </c>
      <c r="I126" s="38">
        <v>39043</v>
      </c>
      <c r="J126">
        <v>1</v>
      </c>
      <c r="K126">
        <v>2</v>
      </c>
    </row>
    <row r="127" spans="8:11" x14ac:dyDescent="0.25">
      <c r="H127">
        <v>11210777</v>
      </c>
      <c r="I127" s="38">
        <v>44575</v>
      </c>
      <c r="J127">
        <v>1</v>
      </c>
      <c r="K127">
        <v>2</v>
      </c>
    </row>
    <row r="128" spans="8:11" x14ac:dyDescent="0.25">
      <c r="H128">
        <v>11210902</v>
      </c>
      <c r="I128" s="38">
        <v>39043</v>
      </c>
      <c r="J128">
        <v>1</v>
      </c>
      <c r="K128">
        <v>2</v>
      </c>
    </row>
    <row r="129" spans="8:11" x14ac:dyDescent="0.25">
      <c r="H129">
        <v>11210944</v>
      </c>
      <c r="I129" s="38">
        <v>44575</v>
      </c>
      <c r="J129">
        <v>1</v>
      </c>
      <c r="K129">
        <v>2</v>
      </c>
    </row>
    <row r="130" spans="8:11" x14ac:dyDescent="0.25">
      <c r="H130">
        <v>11211125</v>
      </c>
      <c r="I130" s="38">
        <v>35209</v>
      </c>
      <c r="J130">
        <v>1</v>
      </c>
      <c r="K130">
        <v>2</v>
      </c>
    </row>
    <row r="131" spans="8:11" x14ac:dyDescent="0.25">
      <c r="H131">
        <v>11211148</v>
      </c>
      <c r="I131" s="38">
        <v>44575</v>
      </c>
      <c r="J131">
        <v>1</v>
      </c>
      <c r="K131">
        <v>2</v>
      </c>
    </row>
    <row r="132" spans="8:11" x14ac:dyDescent="0.25">
      <c r="H132">
        <v>11211191</v>
      </c>
      <c r="I132" s="38">
        <v>31792</v>
      </c>
      <c r="J132">
        <v>1</v>
      </c>
      <c r="K132">
        <v>2</v>
      </c>
    </row>
    <row r="133" spans="8:11" x14ac:dyDescent="0.25">
      <c r="H133">
        <v>11211296</v>
      </c>
      <c r="I133" s="38">
        <v>42521</v>
      </c>
      <c r="J133">
        <v>1</v>
      </c>
      <c r="K133">
        <v>2</v>
      </c>
    </row>
    <row r="134" spans="8:11" x14ac:dyDescent="0.25">
      <c r="H134">
        <v>11211347</v>
      </c>
      <c r="I134" s="38">
        <v>36988</v>
      </c>
      <c r="J134">
        <v>2</v>
      </c>
      <c r="K134">
        <v>4</v>
      </c>
    </row>
    <row r="135" spans="8:11" x14ac:dyDescent="0.25">
      <c r="H135">
        <v>11211553</v>
      </c>
      <c r="I135" s="38">
        <v>36988</v>
      </c>
      <c r="J135">
        <v>1</v>
      </c>
      <c r="K135">
        <v>2</v>
      </c>
    </row>
    <row r="136" spans="8:11" x14ac:dyDescent="0.25">
      <c r="H136">
        <v>11211764</v>
      </c>
      <c r="I136" s="38">
        <v>42521</v>
      </c>
      <c r="J136">
        <v>1</v>
      </c>
      <c r="K136">
        <v>2</v>
      </c>
    </row>
    <row r="137" spans="8:11" x14ac:dyDescent="0.25">
      <c r="H137">
        <v>11211983</v>
      </c>
      <c r="I137" s="38">
        <v>31729</v>
      </c>
      <c r="J137">
        <v>1</v>
      </c>
      <c r="K137">
        <v>2</v>
      </c>
    </row>
    <row r="138" spans="8:11" x14ac:dyDescent="0.25">
      <c r="H138">
        <v>11211985</v>
      </c>
      <c r="I138" s="38">
        <v>31729</v>
      </c>
      <c r="J138">
        <v>1</v>
      </c>
      <c r="K138">
        <v>2</v>
      </c>
    </row>
    <row r="139" spans="8:11" x14ac:dyDescent="0.25">
      <c r="H139">
        <v>11211986</v>
      </c>
      <c r="I139" s="38">
        <v>31729</v>
      </c>
      <c r="J139">
        <v>1</v>
      </c>
      <c r="K139">
        <v>2</v>
      </c>
    </row>
    <row r="140" spans="8:11" x14ac:dyDescent="0.25">
      <c r="H140">
        <v>11212405</v>
      </c>
      <c r="I140" s="38">
        <v>44575</v>
      </c>
      <c r="J140">
        <v>2</v>
      </c>
      <c r="K140">
        <v>4</v>
      </c>
    </row>
    <row r="141" spans="8:11" x14ac:dyDescent="0.25">
      <c r="H141">
        <v>11212658</v>
      </c>
      <c r="I141" s="38">
        <v>37051</v>
      </c>
      <c r="J141">
        <v>1</v>
      </c>
      <c r="K141">
        <v>2</v>
      </c>
    </row>
    <row r="142" spans="8:11" x14ac:dyDescent="0.25">
      <c r="H142">
        <v>11212763</v>
      </c>
      <c r="I142" s="38">
        <v>36988</v>
      </c>
      <c r="J142">
        <v>1</v>
      </c>
      <c r="K142">
        <v>2</v>
      </c>
    </row>
    <row r="143" spans="8:11" x14ac:dyDescent="0.25">
      <c r="H143">
        <v>11212788</v>
      </c>
      <c r="I143" s="38">
        <v>39105</v>
      </c>
      <c r="J143">
        <v>2</v>
      </c>
      <c r="K143">
        <v>4</v>
      </c>
    </row>
    <row r="144" spans="8:11" x14ac:dyDescent="0.25">
      <c r="H144">
        <v>11212933</v>
      </c>
      <c r="I144" s="38">
        <v>42521</v>
      </c>
      <c r="J144">
        <v>1</v>
      </c>
      <c r="K144">
        <v>2</v>
      </c>
    </row>
    <row r="145" spans="8:11" x14ac:dyDescent="0.25">
      <c r="H145">
        <v>11212961</v>
      </c>
      <c r="I145" s="38">
        <v>39043</v>
      </c>
      <c r="J145">
        <v>1</v>
      </c>
      <c r="K145">
        <v>2</v>
      </c>
    </row>
    <row r="146" spans="8:11" x14ac:dyDescent="0.25">
      <c r="H146">
        <v>11213077</v>
      </c>
      <c r="I146" s="38">
        <v>42521</v>
      </c>
      <c r="J146">
        <v>1</v>
      </c>
      <c r="K146">
        <v>2</v>
      </c>
    </row>
    <row r="147" spans="8:11" x14ac:dyDescent="0.25">
      <c r="H147">
        <v>11213133</v>
      </c>
      <c r="I147" s="38">
        <v>31729</v>
      </c>
      <c r="J147">
        <v>1</v>
      </c>
      <c r="K147">
        <v>2</v>
      </c>
    </row>
    <row r="148" spans="8:11" x14ac:dyDescent="0.25">
      <c r="H148">
        <v>11213347</v>
      </c>
      <c r="I148" s="38">
        <v>36988</v>
      </c>
      <c r="J148">
        <v>2</v>
      </c>
      <c r="K148">
        <v>4</v>
      </c>
    </row>
    <row r="149" spans="8:11" x14ac:dyDescent="0.25">
      <c r="H149">
        <v>11213499</v>
      </c>
      <c r="I149" s="38">
        <v>44575</v>
      </c>
      <c r="J149">
        <v>1</v>
      </c>
      <c r="K149">
        <v>2</v>
      </c>
    </row>
    <row r="150" spans="8:11" x14ac:dyDescent="0.25">
      <c r="H150">
        <v>11213562</v>
      </c>
      <c r="I150" s="38">
        <v>42521</v>
      </c>
      <c r="J150">
        <v>1</v>
      </c>
      <c r="K150">
        <v>2</v>
      </c>
    </row>
    <row r="151" spans="8:11" x14ac:dyDescent="0.25">
      <c r="H151">
        <v>11213863</v>
      </c>
      <c r="I151" s="38">
        <v>29675</v>
      </c>
      <c r="J151">
        <v>2</v>
      </c>
      <c r="K151">
        <v>4</v>
      </c>
    </row>
    <row r="152" spans="8:11" x14ac:dyDescent="0.25">
      <c r="H152">
        <v>11214218</v>
      </c>
      <c r="I152" s="38">
        <v>35209</v>
      </c>
      <c r="J152">
        <v>1</v>
      </c>
      <c r="K152">
        <v>2</v>
      </c>
    </row>
    <row r="153" spans="8:11" x14ac:dyDescent="0.25">
      <c r="H153">
        <v>11214256</v>
      </c>
      <c r="I153" s="38">
        <v>31792</v>
      </c>
      <c r="J153">
        <v>1</v>
      </c>
      <c r="K153">
        <v>2</v>
      </c>
    </row>
    <row r="154" spans="8:11" x14ac:dyDescent="0.25">
      <c r="H154">
        <v>11214703</v>
      </c>
      <c r="I154" s="38">
        <v>31729</v>
      </c>
      <c r="J154">
        <v>2</v>
      </c>
      <c r="K154">
        <v>2</v>
      </c>
    </row>
    <row r="155" spans="8:11" x14ac:dyDescent="0.25">
      <c r="H155">
        <v>11214749</v>
      </c>
      <c r="I155" s="38">
        <v>31683</v>
      </c>
      <c r="J155">
        <v>1</v>
      </c>
      <c r="K155">
        <v>2</v>
      </c>
    </row>
    <row r="156" spans="8:11" x14ac:dyDescent="0.25">
      <c r="H156">
        <v>11214870</v>
      </c>
      <c r="I156" s="38">
        <v>42521</v>
      </c>
      <c r="J156">
        <v>1</v>
      </c>
      <c r="K156">
        <v>2</v>
      </c>
    </row>
    <row r="157" spans="8:11" x14ac:dyDescent="0.25">
      <c r="H157">
        <v>11214879</v>
      </c>
      <c r="I157" s="38">
        <v>39043</v>
      </c>
      <c r="J157">
        <v>1</v>
      </c>
      <c r="K157">
        <v>2</v>
      </c>
    </row>
    <row r="158" spans="8:11" x14ac:dyDescent="0.25">
      <c r="H158">
        <v>11215146</v>
      </c>
      <c r="I158" s="38">
        <v>44575</v>
      </c>
      <c r="J158">
        <v>1</v>
      </c>
      <c r="K158">
        <v>2</v>
      </c>
    </row>
    <row r="159" spans="8:11" x14ac:dyDescent="0.25">
      <c r="H159">
        <v>11215172</v>
      </c>
      <c r="I159" s="38">
        <v>36988</v>
      </c>
      <c r="J159">
        <v>1</v>
      </c>
      <c r="K159">
        <v>2</v>
      </c>
    </row>
    <row r="160" spans="8:11" x14ac:dyDescent="0.25">
      <c r="H160">
        <v>11215237</v>
      </c>
      <c r="I160" s="38">
        <v>39105</v>
      </c>
      <c r="J160">
        <v>2</v>
      </c>
      <c r="K160">
        <v>2</v>
      </c>
    </row>
    <row r="161" spans="8:11" x14ac:dyDescent="0.25">
      <c r="H161">
        <v>11215648</v>
      </c>
      <c r="I161" s="38">
        <v>35209</v>
      </c>
      <c r="J161">
        <v>3</v>
      </c>
      <c r="K161">
        <v>6</v>
      </c>
    </row>
    <row r="162" spans="8:11" x14ac:dyDescent="0.25">
      <c r="H162">
        <v>11216173</v>
      </c>
      <c r="I162" s="38">
        <v>42521</v>
      </c>
      <c r="J162">
        <v>1</v>
      </c>
      <c r="K162">
        <v>2</v>
      </c>
    </row>
    <row r="163" spans="8:11" x14ac:dyDescent="0.25">
      <c r="H163">
        <v>11216459</v>
      </c>
      <c r="I163" s="38">
        <v>39043</v>
      </c>
      <c r="J163">
        <v>1</v>
      </c>
      <c r="K163">
        <v>2</v>
      </c>
    </row>
    <row r="164" spans="8:11" x14ac:dyDescent="0.25">
      <c r="H164">
        <v>11216462</v>
      </c>
      <c r="I164" s="38">
        <v>42521</v>
      </c>
      <c r="J164">
        <v>1</v>
      </c>
      <c r="K164">
        <v>2</v>
      </c>
    </row>
    <row r="165" spans="8:11" x14ac:dyDescent="0.25">
      <c r="H165">
        <v>11217103</v>
      </c>
      <c r="I165" s="38">
        <v>42459</v>
      </c>
      <c r="J165">
        <v>2</v>
      </c>
      <c r="K165">
        <v>4</v>
      </c>
    </row>
    <row r="166" spans="8:11" x14ac:dyDescent="0.25">
      <c r="H166">
        <v>11217257</v>
      </c>
      <c r="I166" s="38">
        <v>39043</v>
      </c>
      <c r="J166">
        <v>1</v>
      </c>
      <c r="K166">
        <v>2</v>
      </c>
    </row>
    <row r="167" spans="8:11" x14ac:dyDescent="0.25">
      <c r="H167">
        <v>11217538</v>
      </c>
      <c r="I167" s="38">
        <v>39043</v>
      </c>
      <c r="J167">
        <v>1</v>
      </c>
      <c r="K167">
        <v>2</v>
      </c>
    </row>
    <row r="168" spans="8:11" x14ac:dyDescent="0.25">
      <c r="H168">
        <v>11217900</v>
      </c>
      <c r="I168" s="38">
        <v>36988</v>
      </c>
      <c r="J168">
        <v>2</v>
      </c>
      <c r="K168">
        <v>4</v>
      </c>
    </row>
    <row r="169" spans="8:11" x14ac:dyDescent="0.25">
      <c r="H169">
        <v>11217964</v>
      </c>
      <c r="I169" s="38">
        <v>42521</v>
      </c>
      <c r="J169">
        <v>2</v>
      </c>
      <c r="K169">
        <v>4</v>
      </c>
    </row>
    <row r="170" spans="8:11" x14ac:dyDescent="0.25">
      <c r="H170">
        <v>11218268</v>
      </c>
      <c r="I170" s="38">
        <v>37263</v>
      </c>
      <c r="J170">
        <v>2</v>
      </c>
      <c r="K170">
        <v>4</v>
      </c>
    </row>
    <row r="171" spans="8:11" x14ac:dyDescent="0.25">
      <c r="H171">
        <v>11218271</v>
      </c>
      <c r="I171" s="38">
        <v>39105</v>
      </c>
      <c r="J171">
        <v>1</v>
      </c>
      <c r="K171">
        <v>2</v>
      </c>
    </row>
    <row r="172" spans="8:11" x14ac:dyDescent="0.25">
      <c r="H172">
        <v>11218360</v>
      </c>
      <c r="I172" s="38">
        <v>39043</v>
      </c>
      <c r="J172">
        <v>1</v>
      </c>
      <c r="K172">
        <v>2</v>
      </c>
    </row>
    <row r="173" spans="8:11" x14ac:dyDescent="0.25">
      <c r="H173">
        <v>11218535</v>
      </c>
      <c r="I173" s="38">
        <v>39043</v>
      </c>
      <c r="J173">
        <v>1</v>
      </c>
      <c r="K173">
        <v>2</v>
      </c>
    </row>
    <row r="174" spans="8:11" x14ac:dyDescent="0.25">
      <c r="H174">
        <v>11218773</v>
      </c>
      <c r="I174" s="38">
        <v>44575</v>
      </c>
      <c r="J174">
        <v>2</v>
      </c>
      <c r="K174">
        <v>4</v>
      </c>
    </row>
    <row r="175" spans="8:11" x14ac:dyDescent="0.25">
      <c r="H175">
        <v>11219478</v>
      </c>
      <c r="I175" s="38">
        <v>31792</v>
      </c>
      <c r="J175">
        <v>2</v>
      </c>
      <c r="K175">
        <v>4</v>
      </c>
    </row>
    <row r="176" spans="8:11" x14ac:dyDescent="0.25">
      <c r="H176">
        <v>11219509</v>
      </c>
      <c r="I176" s="38">
        <v>39043</v>
      </c>
      <c r="J176">
        <v>1</v>
      </c>
      <c r="K176">
        <v>2</v>
      </c>
    </row>
    <row r="177" spans="8:11" x14ac:dyDescent="0.25">
      <c r="H177">
        <v>11219810</v>
      </c>
      <c r="I177" s="38">
        <v>42521</v>
      </c>
      <c r="J177">
        <v>1</v>
      </c>
      <c r="K177">
        <v>2</v>
      </c>
    </row>
    <row r="178" spans="8:11" x14ac:dyDescent="0.25">
      <c r="H178">
        <v>11220074</v>
      </c>
      <c r="I178" s="38">
        <v>39043</v>
      </c>
      <c r="J178">
        <v>1</v>
      </c>
      <c r="K178">
        <v>2</v>
      </c>
    </row>
    <row r="179" spans="8:11" x14ac:dyDescent="0.25">
      <c r="H179">
        <v>11220124</v>
      </c>
      <c r="I179" s="38">
        <v>29738</v>
      </c>
      <c r="J179">
        <v>1</v>
      </c>
      <c r="K179">
        <v>2</v>
      </c>
    </row>
    <row r="180" spans="8:11" x14ac:dyDescent="0.25">
      <c r="H180">
        <v>11220883</v>
      </c>
      <c r="I180" s="38">
        <v>39105</v>
      </c>
      <c r="J180">
        <v>1</v>
      </c>
      <c r="K180">
        <v>2</v>
      </c>
    </row>
    <row r="181" spans="8:11" x14ac:dyDescent="0.25">
      <c r="H181">
        <v>11220918</v>
      </c>
      <c r="I181" s="38">
        <v>39043</v>
      </c>
      <c r="J181">
        <v>1</v>
      </c>
      <c r="K181">
        <v>2</v>
      </c>
    </row>
    <row r="182" spans="8:11" x14ac:dyDescent="0.25">
      <c r="H182">
        <v>11221450</v>
      </c>
      <c r="I182" s="38">
        <v>39043</v>
      </c>
      <c r="J182">
        <v>1</v>
      </c>
      <c r="K182">
        <v>2</v>
      </c>
    </row>
    <row r="183" spans="8:11" x14ac:dyDescent="0.25">
      <c r="H183">
        <v>11222367</v>
      </c>
      <c r="I183" s="38">
        <v>39043</v>
      </c>
      <c r="J183">
        <v>1</v>
      </c>
      <c r="K183">
        <v>2</v>
      </c>
    </row>
    <row r="184" spans="8:11" x14ac:dyDescent="0.25">
      <c r="H184">
        <v>11222850</v>
      </c>
      <c r="I184" s="38">
        <v>39105</v>
      </c>
      <c r="J184">
        <v>2</v>
      </c>
      <c r="K184">
        <v>4</v>
      </c>
    </row>
    <row r="185" spans="8:11" x14ac:dyDescent="0.25">
      <c r="H185">
        <v>11223236</v>
      </c>
      <c r="I185" s="38">
        <v>36988</v>
      </c>
      <c r="J185">
        <v>1</v>
      </c>
      <c r="K185">
        <v>2</v>
      </c>
    </row>
    <row r="186" spans="8:11" x14ac:dyDescent="0.25">
      <c r="H186">
        <v>11223696</v>
      </c>
      <c r="I186" s="38">
        <v>37263</v>
      </c>
      <c r="J186">
        <v>2</v>
      </c>
      <c r="K186">
        <v>4</v>
      </c>
    </row>
    <row r="187" spans="8:11" x14ac:dyDescent="0.25">
      <c r="H187">
        <v>11223834</v>
      </c>
      <c r="I187" s="38">
        <v>42521</v>
      </c>
      <c r="J187">
        <v>1</v>
      </c>
      <c r="K187">
        <v>2</v>
      </c>
    </row>
    <row r="188" spans="8:11" x14ac:dyDescent="0.25">
      <c r="H188">
        <v>11223840</v>
      </c>
      <c r="I188" s="38">
        <v>37051</v>
      </c>
      <c r="J188">
        <v>1</v>
      </c>
      <c r="K188">
        <v>2</v>
      </c>
    </row>
    <row r="189" spans="8:11" x14ac:dyDescent="0.25">
      <c r="H189">
        <v>11224319</v>
      </c>
      <c r="I189" s="38">
        <v>37263</v>
      </c>
      <c r="J189">
        <v>2</v>
      </c>
      <c r="K189">
        <v>4</v>
      </c>
    </row>
    <row r="190" spans="8:11" x14ac:dyDescent="0.25">
      <c r="H190">
        <v>11224454</v>
      </c>
      <c r="I190" s="38">
        <v>37263</v>
      </c>
      <c r="J190">
        <v>1</v>
      </c>
      <c r="K190">
        <v>2</v>
      </c>
    </row>
    <row r="191" spans="8:11" x14ac:dyDescent="0.25">
      <c r="H191">
        <v>11224458</v>
      </c>
      <c r="I191" s="38">
        <v>39043</v>
      </c>
      <c r="J191">
        <v>3</v>
      </c>
      <c r="K191">
        <v>6</v>
      </c>
    </row>
    <row r="192" spans="8:11" x14ac:dyDescent="0.25">
      <c r="H192">
        <v>11224684</v>
      </c>
      <c r="I192" s="38">
        <v>31792</v>
      </c>
      <c r="J192">
        <v>1</v>
      </c>
      <c r="K192">
        <v>2</v>
      </c>
    </row>
    <row r="193" spans="8:11" x14ac:dyDescent="0.25">
      <c r="H193">
        <v>11224952</v>
      </c>
      <c r="I193" s="38">
        <v>39043</v>
      </c>
      <c r="J193">
        <v>1</v>
      </c>
      <c r="K193">
        <v>2</v>
      </c>
    </row>
    <row r="194" spans="8:11" x14ac:dyDescent="0.25">
      <c r="H194">
        <v>11225765</v>
      </c>
      <c r="I194" s="38">
        <v>42521</v>
      </c>
      <c r="J194">
        <v>1</v>
      </c>
      <c r="K194">
        <v>2</v>
      </c>
    </row>
    <row r="195" spans="8:11" x14ac:dyDescent="0.25">
      <c r="H195">
        <v>11225960</v>
      </c>
      <c r="I195" s="38">
        <v>39043</v>
      </c>
      <c r="J195">
        <v>1</v>
      </c>
      <c r="K195">
        <v>2</v>
      </c>
    </row>
    <row r="196" spans="8:11" x14ac:dyDescent="0.25">
      <c r="H196">
        <v>11226377</v>
      </c>
      <c r="I196" s="38">
        <v>31729</v>
      </c>
      <c r="J196">
        <v>1</v>
      </c>
      <c r="K196">
        <v>2</v>
      </c>
    </row>
    <row r="197" spans="8:11" x14ac:dyDescent="0.25">
      <c r="H197">
        <v>11226388</v>
      </c>
      <c r="I197" s="38">
        <v>42521</v>
      </c>
      <c r="J197">
        <v>1</v>
      </c>
      <c r="K197">
        <v>2</v>
      </c>
    </row>
    <row r="198" spans="8:11" x14ac:dyDescent="0.25">
      <c r="H198">
        <v>11227217</v>
      </c>
      <c r="I198" s="38">
        <v>18837</v>
      </c>
      <c r="J198">
        <v>1</v>
      </c>
      <c r="K198">
        <v>2</v>
      </c>
    </row>
    <row r="199" spans="8:11" x14ac:dyDescent="0.25">
      <c r="H199">
        <v>11227223</v>
      </c>
      <c r="I199" s="38">
        <v>39043</v>
      </c>
      <c r="J199">
        <v>1</v>
      </c>
      <c r="K199">
        <v>2</v>
      </c>
    </row>
    <row r="200" spans="8:11" x14ac:dyDescent="0.25">
      <c r="H200">
        <v>11227682</v>
      </c>
      <c r="I200" s="38">
        <v>42521</v>
      </c>
      <c r="J200">
        <v>1</v>
      </c>
      <c r="K200">
        <v>2</v>
      </c>
    </row>
    <row r="201" spans="8:11" x14ac:dyDescent="0.25">
      <c r="H201">
        <v>11227840</v>
      </c>
      <c r="I201" s="38">
        <v>39105</v>
      </c>
      <c r="J201">
        <v>1</v>
      </c>
      <c r="K201">
        <v>2</v>
      </c>
    </row>
    <row r="202" spans="8:11" x14ac:dyDescent="0.25">
      <c r="H202">
        <v>11228949</v>
      </c>
      <c r="I202" s="38">
        <v>44575</v>
      </c>
      <c r="J202">
        <v>2</v>
      </c>
      <c r="K202">
        <v>4</v>
      </c>
    </row>
    <row r="203" spans="8:11" x14ac:dyDescent="0.25">
      <c r="H203">
        <v>11229027</v>
      </c>
      <c r="I203" s="38">
        <v>39043</v>
      </c>
      <c r="J203">
        <v>1</v>
      </c>
      <c r="K203">
        <v>2</v>
      </c>
    </row>
    <row r="204" spans="8:11" x14ac:dyDescent="0.25">
      <c r="H204">
        <v>11229716</v>
      </c>
      <c r="I204" s="38">
        <v>44575</v>
      </c>
      <c r="J204">
        <v>2</v>
      </c>
      <c r="K204">
        <v>4</v>
      </c>
    </row>
    <row r="205" spans="8:11" x14ac:dyDescent="0.25">
      <c r="H205">
        <v>11231114</v>
      </c>
      <c r="I205" s="38">
        <v>31729</v>
      </c>
      <c r="J205">
        <v>2</v>
      </c>
      <c r="K205">
        <v>4</v>
      </c>
    </row>
    <row r="206" spans="8:11" x14ac:dyDescent="0.25">
      <c r="H206">
        <v>11231184</v>
      </c>
      <c r="I206" s="38">
        <v>39043</v>
      </c>
      <c r="J206">
        <v>1</v>
      </c>
      <c r="K206">
        <v>2</v>
      </c>
    </row>
    <row r="207" spans="8:11" x14ac:dyDescent="0.25">
      <c r="H207">
        <v>11232170</v>
      </c>
      <c r="I207" s="38">
        <v>39043</v>
      </c>
      <c r="J207">
        <v>1</v>
      </c>
      <c r="K207">
        <v>2</v>
      </c>
    </row>
    <row r="208" spans="8:11" x14ac:dyDescent="0.25">
      <c r="H208">
        <v>11232308</v>
      </c>
      <c r="I208" s="38">
        <v>39043</v>
      </c>
      <c r="J208">
        <v>1</v>
      </c>
      <c r="K208">
        <v>2</v>
      </c>
    </row>
    <row r="209" spans="8:11" x14ac:dyDescent="0.25">
      <c r="H209">
        <v>11232452</v>
      </c>
      <c r="I209" s="38">
        <v>44575</v>
      </c>
      <c r="J209">
        <v>1</v>
      </c>
      <c r="K209">
        <v>2</v>
      </c>
    </row>
    <row r="210" spans="8:11" x14ac:dyDescent="0.25">
      <c r="H210">
        <v>11233576</v>
      </c>
      <c r="I210" s="38">
        <v>44513</v>
      </c>
      <c r="J210">
        <v>1</v>
      </c>
      <c r="K210">
        <v>2</v>
      </c>
    </row>
    <row r="211" spans="8:11" x14ac:dyDescent="0.25">
      <c r="H211">
        <v>11233635</v>
      </c>
      <c r="I211" s="38">
        <v>39043</v>
      </c>
      <c r="J211">
        <v>3</v>
      </c>
      <c r="K211">
        <v>3</v>
      </c>
    </row>
    <row r="212" spans="8:11" x14ac:dyDescent="0.25">
      <c r="H212">
        <v>11233850</v>
      </c>
      <c r="I212" s="38">
        <v>37263</v>
      </c>
      <c r="J212">
        <v>2</v>
      </c>
      <c r="K212">
        <v>4</v>
      </c>
    </row>
    <row r="213" spans="8:11" x14ac:dyDescent="0.25">
      <c r="H213">
        <v>11234121</v>
      </c>
      <c r="I213" s="38">
        <v>37263</v>
      </c>
      <c r="J213">
        <v>3</v>
      </c>
      <c r="K213">
        <v>3</v>
      </c>
    </row>
    <row r="214" spans="8:11" x14ac:dyDescent="0.25">
      <c r="H214">
        <v>11234137</v>
      </c>
      <c r="I214" s="38">
        <v>39105</v>
      </c>
      <c r="J214">
        <v>1</v>
      </c>
      <c r="K214">
        <v>2</v>
      </c>
    </row>
    <row r="215" spans="8:11" x14ac:dyDescent="0.25">
      <c r="H215">
        <v>11235755</v>
      </c>
      <c r="I215" s="38">
        <v>44575</v>
      </c>
      <c r="J215">
        <v>1</v>
      </c>
      <c r="K215">
        <v>2</v>
      </c>
    </row>
    <row r="216" spans="8:11" x14ac:dyDescent="0.25">
      <c r="H216">
        <v>11235946</v>
      </c>
      <c r="I216" s="38">
        <v>39043</v>
      </c>
      <c r="J216">
        <v>1</v>
      </c>
      <c r="K216">
        <v>2</v>
      </c>
    </row>
    <row r="217" spans="8:11" x14ac:dyDescent="0.25">
      <c r="H217">
        <v>11235954</v>
      </c>
      <c r="I217" s="38">
        <v>39043</v>
      </c>
      <c r="J217">
        <v>1</v>
      </c>
      <c r="K217">
        <v>2</v>
      </c>
    </row>
    <row r="218" spans="8:11" x14ac:dyDescent="0.25">
      <c r="H218">
        <v>11237391</v>
      </c>
      <c r="I218" s="38">
        <v>44513</v>
      </c>
      <c r="J218">
        <v>1</v>
      </c>
      <c r="K218">
        <v>2</v>
      </c>
    </row>
    <row r="219" spans="8:11" x14ac:dyDescent="0.25">
      <c r="H219">
        <v>11238085</v>
      </c>
      <c r="I219" s="38">
        <v>39105</v>
      </c>
      <c r="J219">
        <v>1</v>
      </c>
      <c r="K219">
        <v>2</v>
      </c>
    </row>
    <row r="220" spans="8:11" x14ac:dyDescent="0.25">
      <c r="H220">
        <v>11238089</v>
      </c>
      <c r="I220" s="38">
        <v>44575</v>
      </c>
      <c r="J220">
        <v>1</v>
      </c>
      <c r="K220">
        <v>2</v>
      </c>
    </row>
    <row r="221" spans="8:11" x14ac:dyDescent="0.25">
      <c r="H221">
        <v>11238222</v>
      </c>
      <c r="I221" s="38">
        <v>39105</v>
      </c>
      <c r="J221">
        <v>1</v>
      </c>
      <c r="K221">
        <v>2</v>
      </c>
    </row>
    <row r="222" spans="8:11" x14ac:dyDescent="0.25">
      <c r="H222">
        <v>11238568</v>
      </c>
      <c r="I222" s="38">
        <v>44575</v>
      </c>
      <c r="J222">
        <v>1</v>
      </c>
      <c r="K222">
        <v>2</v>
      </c>
    </row>
    <row r="223" spans="8:11" x14ac:dyDescent="0.25">
      <c r="H223">
        <v>11238570</v>
      </c>
      <c r="I223" s="38">
        <v>44575</v>
      </c>
      <c r="J223">
        <v>1</v>
      </c>
      <c r="K223">
        <v>2</v>
      </c>
    </row>
    <row r="224" spans="8:11" x14ac:dyDescent="0.25">
      <c r="H224">
        <v>11238650</v>
      </c>
      <c r="I224" s="38">
        <v>39105</v>
      </c>
      <c r="J224">
        <v>2</v>
      </c>
      <c r="K224">
        <v>2</v>
      </c>
    </row>
    <row r="225" spans="8:11" x14ac:dyDescent="0.25">
      <c r="H225">
        <v>11239620</v>
      </c>
      <c r="I225" s="38">
        <v>44575</v>
      </c>
      <c r="J225">
        <v>3</v>
      </c>
      <c r="K225">
        <v>3</v>
      </c>
    </row>
    <row r="226" spans="8:11" x14ac:dyDescent="0.25">
      <c r="H226">
        <v>11241440</v>
      </c>
      <c r="I226" s="38">
        <v>44575</v>
      </c>
      <c r="J226">
        <v>1</v>
      </c>
      <c r="K226">
        <v>2</v>
      </c>
    </row>
    <row r="227" spans="8:11" x14ac:dyDescent="0.25">
      <c r="H227">
        <v>11241740</v>
      </c>
      <c r="I227" s="38">
        <v>39105</v>
      </c>
      <c r="J227">
        <v>2</v>
      </c>
      <c r="K227">
        <v>4</v>
      </c>
    </row>
    <row r="228" spans="8:11" x14ac:dyDescent="0.25">
      <c r="H228">
        <v>11242573</v>
      </c>
      <c r="I228" s="38">
        <v>37263</v>
      </c>
      <c r="J228">
        <v>3</v>
      </c>
      <c r="K228">
        <v>3</v>
      </c>
    </row>
    <row r="229" spans="8:11" x14ac:dyDescent="0.25">
      <c r="H229">
        <v>11242678</v>
      </c>
      <c r="I229" s="38">
        <v>44575</v>
      </c>
      <c r="J229">
        <v>2</v>
      </c>
      <c r="K229">
        <v>4</v>
      </c>
    </row>
    <row r="230" spans="8:11" x14ac:dyDescent="0.25">
      <c r="H230">
        <v>11242726</v>
      </c>
      <c r="I230" s="38">
        <v>29675</v>
      </c>
      <c r="J230">
        <v>1</v>
      </c>
      <c r="K230">
        <v>2</v>
      </c>
    </row>
    <row r="231" spans="8:11" x14ac:dyDescent="0.25">
      <c r="H231">
        <v>11243806</v>
      </c>
      <c r="I231" s="38">
        <v>39105</v>
      </c>
      <c r="J231">
        <v>2</v>
      </c>
      <c r="K231">
        <v>4</v>
      </c>
    </row>
    <row r="232" spans="8:11" x14ac:dyDescent="0.25">
      <c r="H232">
        <v>11244967</v>
      </c>
      <c r="I232" s="38">
        <v>39043</v>
      </c>
      <c r="J232">
        <v>3</v>
      </c>
      <c r="K232">
        <v>3</v>
      </c>
    </row>
    <row r="233" spans="8:11" x14ac:dyDescent="0.25">
      <c r="H233">
        <v>11245045</v>
      </c>
      <c r="I233" s="38">
        <v>37263</v>
      </c>
      <c r="J233">
        <v>1</v>
      </c>
      <c r="K233">
        <v>2</v>
      </c>
    </row>
    <row r="234" spans="8:11" x14ac:dyDescent="0.25">
      <c r="H234">
        <v>11245074</v>
      </c>
      <c r="I234" s="38">
        <v>44575</v>
      </c>
      <c r="J234">
        <v>2</v>
      </c>
      <c r="K234">
        <v>2</v>
      </c>
    </row>
    <row r="235" spans="8:11" x14ac:dyDescent="0.25">
      <c r="H235">
        <v>11245767</v>
      </c>
      <c r="I235" s="38">
        <v>39105</v>
      </c>
      <c r="J235">
        <v>2</v>
      </c>
      <c r="K235">
        <v>2</v>
      </c>
    </row>
    <row r="236" spans="8:11" x14ac:dyDescent="0.25">
      <c r="H236">
        <v>11246671</v>
      </c>
      <c r="I236" s="38">
        <v>39043</v>
      </c>
      <c r="J236">
        <v>1</v>
      </c>
      <c r="K236">
        <v>2</v>
      </c>
    </row>
    <row r="237" spans="8:11" x14ac:dyDescent="0.25">
      <c r="H237">
        <v>11246676</v>
      </c>
      <c r="I237" s="38">
        <v>39105</v>
      </c>
      <c r="J237">
        <v>1</v>
      </c>
      <c r="K237">
        <v>2</v>
      </c>
    </row>
    <row r="238" spans="8:11" x14ac:dyDescent="0.25">
      <c r="H238">
        <v>11248122</v>
      </c>
      <c r="I238" s="38">
        <v>39105</v>
      </c>
      <c r="J238">
        <v>2</v>
      </c>
      <c r="K238">
        <v>4</v>
      </c>
    </row>
    <row r="239" spans="8:11" x14ac:dyDescent="0.25">
      <c r="H239">
        <v>11248272</v>
      </c>
      <c r="I239" s="38">
        <v>39105</v>
      </c>
      <c r="J239">
        <v>1</v>
      </c>
      <c r="K239">
        <v>2</v>
      </c>
    </row>
    <row r="240" spans="8:11" x14ac:dyDescent="0.25">
      <c r="H240">
        <v>11248273</v>
      </c>
      <c r="I240" s="38">
        <v>44575</v>
      </c>
      <c r="J240">
        <v>1</v>
      </c>
      <c r="K240">
        <v>2</v>
      </c>
    </row>
    <row r="241" spans="8:11" x14ac:dyDescent="0.25">
      <c r="H241">
        <v>11248800</v>
      </c>
      <c r="I241" s="38">
        <v>39105</v>
      </c>
      <c r="J241">
        <v>2</v>
      </c>
      <c r="K241">
        <v>4</v>
      </c>
    </row>
    <row r="242" spans="8:11" x14ac:dyDescent="0.25">
      <c r="H242">
        <v>11249085</v>
      </c>
      <c r="I242" s="38">
        <v>37263</v>
      </c>
      <c r="J242">
        <v>5</v>
      </c>
      <c r="K242">
        <v>5</v>
      </c>
    </row>
    <row r="243" spans="8:11" x14ac:dyDescent="0.25">
      <c r="H243">
        <v>11249094</v>
      </c>
      <c r="I243" s="38">
        <v>31683</v>
      </c>
      <c r="J243">
        <v>5</v>
      </c>
      <c r="K243">
        <v>5</v>
      </c>
    </row>
    <row r="244" spans="8:11" x14ac:dyDescent="0.25">
      <c r="H244">
        <v>11249342</v>
      </c>
      <c r="I244" s="38">
        <v>44575</v>
      </c>
      <c r="J244">
        <v>2</v>
      </c>
      <c r="K244">
        <v>2</v>
      </c>
    </row>
    <row r="245" spans="8:11" x14ac:dyDescent="0.25">
      <c r="H245">
        <v>11249810</v>
      </c>
      <c r="I245" s="38">
        <v>44575</v>
      </c>
      <c r="J245">
        <v>1</v>
      </c>
      <c r="K245">
        <v>2</v>
      </c>
    </row>
    <row r="246" spans="8:11" x14ac:dyDescent="0.25">
      <c r="H246">
        <v>11249815</v>
      </c>
      <c r="I246" s="38">
        <v>44575</v>
      </c>
      <c r="J246">
        <v>1</v>
      </c>
      <c r="K246">
        <v>2</v>
      </c>
    </row>
    <row r="247" spans="8:11" x14ac:dyDescent="0.25">
      <c r="H247">
        <v>11249816</v>
      </c>
      <c r="I247" s="38">
        <v>44575</v>
      </c>
      <c r="J247">
        <v>1</v>
      </c>
      <c r="K247">
        <v>2</v>
      </c>
    </row>
    <row r="248" spans="8:11" x14ac:dyDescent="0.25">
      <c r="H248">
        <v>11249992</v>
      </c>
      <c r="I248" s="38">
        <v>37263</v>
      </c>
      <c r="J248">
        <v>2</v>
      </c>
      <c r="K248">
        <v>4</v>
      </c>
    </row>
    <row r="249" spans="8:11" x14ac:dyDescent="0.25">
      <c r="H249">
        <v>11250033</v>
      </c>
      <c r="I249" s="38">
        <v>44575</v>
      </c>
      <c r="J249">
        <v>1</v>
      </c>
      <c r="K249">
        <v>2</v>
      </c>
    </row>
    <row r="250" spans="8:11" x14ac:dyDescent="0.25">
      <c r="H250">
        <v>11250035</v>
      </c>
      <c r="I250" s="38">
        <v>37263</v>
      </c>
      <c r="J250">
        <v>2</v>
      </c>
      <c r="K250">
        <v>2</v>
      </c>
    </row>
    <row r="251" spans="8:11" x14ac:dyDescent="0.25">
      <c r="H251">
        <v>11250037</v>
      </c>
      <c r="I251" s="38">
        <v>44575</v>
      </c>
      <c r="J251">
        <v>1</v>
      </c>
      <c r="K251">
        <v>2</v>
      </c>
    </row>
    <row r="252" spans="8:11" x14ac:dyDescent="0.25">
      <c r="H252">
        <v>11250063</v>
      </c>
      <c r="I252" s="38">
        <v>31683</v>
      </c>
      <c r="J252">
        <v>1</v>
      </c>
      <c r="K252">
        <v>2</v>
      </c>
    </row>
    <row r="253" spans="8:11" x14ac:dyDescent="0.25">
      <c r="H253">
        <v>11251176</v>
      </c>
      <c r="I253" s="38">
        <v>39105</v>
      </c>
      <c r="J253">
        <v>3</v>
      </c>
      <c r="K253">
        <v>6</v>
      </c>
    </row>
    <row r="254" spans="8:11" x14ac:dyDescent="0.25">
      <c r="H254">
        <v>11251179</v>
      </c>
      <c r="I254" s="38">
        <v>26149</v>
      </c>
      <c r="J254">
        <v>1</v>
      </c>
      <c r="K254">
        <v>2</v>
      </c>
    </row>
    <row r="255" spans="8:11" x14ac:dyDescent="0.25">
      <c r="H255">
        <v>11251768</v>
      </c>
      <c r="I255" s="38">
        <v>37263</v>
      </c>
      <c r="J255">
        <v>1</v>
      </c>
      <c r="K255">
        <v>2</v>
      </c>
    </row>
    <row r="256" spans="8:11" x14ac:dyDescent="0.25">
      <c r="H256">
        <v>11253709</v>
      </c>
      <c r="I256" s="38">
        <v>39043</v>
      </c>
      <c r="J256">
        <v>1</v>
      </c>
      <c r="K256">
        <v>2</v>
      </c>
    </row>
    <row r="257" spans="8:11" x14ac:dyDescent="0.25">
      <c r="H257">
        <v>11253886</v>
      </c>
      <c r="I257" s="38">
        <v>44575</v>
      </c>
      <c r="J257">
        <v>2</v>
      </c>
      <c r="K257">
        <v>4</v>
      </c>
    </row>
    <row r="258" spans="8:11" x14ac:dyDescent="0.25">
      <c r="H258">
        <v>11254198</v>
      </c>
      <c r="I258" s="38">
        <v>44575</v>
      </c>
      <c r="J258">
        <v>1</v>
      </c>
      <c r="K258">
        <v>2</v>
      </c>
    </row>
    <row r="259" spans="8:11" x14ac:dyDescent="0.25">
      <c r="H259">
        <v>11255504</v>
      </c>
      <c r="I259" s="38">
        <v>31729</v>
      </c>
      <c r="J259">
        <v>1</v>
      </c>
      <c r="K259">
        <v>2</v>
      </c>
    </row>
    <row r="260" spans="8:11" x14ac:dyDescent="0.25">
      <c r="H260">
        <v>11255513</v>
      </c>
      <c r="I260" s="38">
        <v>44575</v>
      </c>
      <c r="J260">
        <v>2</v>
      </c>
      <c r="K260">
        <v>4</v>
      </c>
    </row>
    <row r="261" spans="8:11" x14ac:dyDescent="0.25">
      <c r="H261">
        <v>11255539</v>
      </c>
      <c r="I261" s="38">
        <v>44575</v>
      </c>
      <c r="J261">
        <v>1</v>
      </c>
      <c r="K261">
        <v>2</v>
      </c>
    </row>
    <row r="262" spans="8:11" x14ac:dyDescent="0.25">
      <c r="H262">
        <v>11255573</v>
      </c>
      <c r="I262" s="38">
        <v>37263</v>
      </c>
      <c r="J262">
        <v>1</v>
      </c>
      <c r="K262">
        <v>2</v>
      </c>
    </row>
    <row r="263" spans="8:11" x14ac:dyDescent="0.25">
      <c r="H263">
        <v>11255576</v>
      </c>
      <c r="I263" s="38">
        <v>37263</v>
      </c>
      <c r="J263">
        <v>1</v>
      </c>
      <c r="K263">
        <v>2</v>
      </c>
    </row>
    <row r="264" spans="8:11" x14ac:dyDescent="0.25">
      <c r="H264">
        <v>11255585</v>
      </c>
      <c r="I264" s="38">
        <v>39105</v>
      </c>
      <c r="J264">
        <v>1</v>
      </c>
      <c r="K264">
        <v>2</v>
      </c>
    </row>
    <row r="265" spans="8:11" x14ac:dyDescent="0.25">
      <c r="H265">
        <v>11255586</v>
      </c>
      <c r="I265" s="38">
        <v>31729</v>
      </c>
      <c r="J265">
        <v>1</v>
      </c>
      <c r="K265">
        <v>2</v>
      </c>
    </row>
    <row r="266" spans="8:11" x14ac:dyDescent="0.25">
      <c r="H266">
        <v>11255587</v>
      </c>
      <c r="I266" s="38">
        <v>39043</v>
      </c>
      <c r="J266">
        <v>1</v>
      </c>
      <c r="K266">
        <v>2</v>
      </c>
    </row>
    <row r="267" spans="8:11" x14ac:dyDescent="0.25">
      <c r="H267">
        <v>11255628</v>
      </c>
      <c r="I267" s="38">
        <v>31792</v>
      </c>
      <c r="J267">
        <v>2</v>
      </c>
      <c r="K267">
        <v>2</v>
      </c>
    </row>
    <row r="268" spans="8:11" x14ac:dyDescent="0.25">
      <c r="H268">
        <v>11255631</v>
      </c>
      <c r="I268" s="38">
        <v>31792</v>
      </c>
      <c r="J268">
        <v>1</v>
      </c>
      <c r="K268">
        <v>2</v>
      </c>
    </row>
    <row r="269" spans="8:11" x14ac:dyDescent="0.25">
      <c r="H269">
        <v>11256658</v>
      </c>
      <c r="I269" s="38">
        <v>44575</v>
      </c>
      <c r="J269">
        <v>1</v>
      </c>
      <c r="K269">
        <v>2</v>
      </c>
    </row>
    <row r="270" spans="8:11" x14ac:dyDescent="0.25">
      <c r="H270">
        <v>11258084</v>
      </c>
      <c r="I270" s="38">
        <v>44575</v>
      </c>
      <c r="J270">
        <v>2</v>
      </c>
      <c r="K270">
        <v>4</v>
      </c>
    </row>
    <row r="271" spans="8:11" x14ac:dyDescent="0.25">
      <c r="H271">
        <v>11258090</v>
      </c>
      <c r="I271" s="38">
        <v>44575</v>
      </c>
      <c r="J271">
        <v>2</v>
      </c>
      <c r="K271">
        <v>4</v>
      </c>
    </row>
    <row r="272" spans="8:11" x14ac:dyDescent="0.25">
      <c r="H272">
        <v>11258099</v>
      </c>
      <c r="I272" s="38">
        <v>35209</v>
      </c>
      <c r="J272">
        <v>2</v>
      </c>
      <c r="K272">
        <v>4</v>
      </c>
    </row>
    <row r="273" spans="8:11" x14ac:dyDescent="0.25">
      <c r="H273">
        <v>11258134</v>
      </c>
      <c r="I273" s="38">
        <v>35209</v>
      </c>
      <c r="J273">
        <v>5</v>
      </c>
      <c r="K273">
        <v>10</v>
      </c>
    </row>
    <row r="274" spans="8:11" x14ac:dyDescent="0.25">
      <c r="H274">
        <v>11258582</v>
      </c>
      <c r="I274" s="38">
        <v>35209</v>
      </c>
      <c r="J274">
        <v>5</v>
      </c>
      <c r="K274">
        <v>10</v>
      </c>
    </row>
    <row r="275" spans="8:11" x14ac:dyDescent="0.25">
      <c r="H275">
        <v>11258584</v>
      </c>
      <c r="I275" s="38">
        <v>37263</v>
      </c>
      <c r="J275">
        <v>2</v>
      </c>
      <c r="K275">
        <v>4</v>
      </c>
    </row>
    <row r="276" spans="8:11" x14ac:dyDescent="0.25">
      <c r="H276">
        <v>11258598</v>
      </c>
      <c r="I276" s="38">
        <v>44575</v>
      </c>
      <c r="J276">
        <v>1</v>
      </c>
      <c r="K276">
        <v>2</v>
      </c>
    </row>
    <row r="277" spans="8:11" x14ac:dyDescent="0.25">
      <c r="H277">
        <v>11258600</v>
      </c>
      <c r="I277" s="38">
        <v>44575</v>
      </c>
      <c r="J277">
        <v>1</v>
      </c>
      <c r="K277">
        <v>2</v>
      </c>
    </row>
    <row r="278" spans="8:11" x14ac:dyDescent="0.25">
      <c r="H278">
        <v>11258604</v>
      </c>
      <c r="I278" s="38">
        <v>44513</v>
      </c>
      <c r="J278">
        <v>2</v>
      </c>
      <c r="K278">
        <v>4</v>
      </c>
    </row>
    <row r="279" spans="8:11" x14ac:dyDescent="0.25">
      <c r="H279">
        <v>11258621</v>
      </c>
      <c r="I279" s="38">
        <v>26149</v>
      </c>
      <c r="J279">
        <v>1</v>
      </c>
      <c r="K279">
        <v>2</v>
      </c>
    </row>
    <row r="280" spans="8:11" x14ac:dyDescent="0.25">
      <c r="H280">
        <v>11258670</v>
      </c>
      <c r="I280" s="38">
        <v>37263</v>
      </c>
      <c r="J280">
        <v>1</v>
      </c>
      <c r="K280">
        <v>2</v>
      </c>
    </row>
    <row r="281" spans="8:11" x14ac:dyDescent="0.25">
      <c r="H281">
        <v>11258681</v>
      </c>
      <c r="I281" s="38">
        <v>44575</v>
      </c>
      <c r="J281">
        <v>1</v>
      </c>
      <c r="K281">
        <v>2</v>
      </c>
    </row>
    <row r="282" spans="8:11" x14ac:dyDescent="0.25">
      <c r="H282">
        <v>11258731</v>
      </c>
      <c r="I282" s="38">
        <v>44575</v>
      </c>
      <c r="J282">
        <v>1</v>
      </c>
      <c r="K282">
        <v>2</v>
      </c>
    </row>
    <row r="283" spans="8:11" x14ac:dyDescent="0.25">
      <c r="H283">
        <v>11258741</v>
      </c>
      <c r="I283" s="38">
        <v>39043</v>
      </c>
      <c r="J283">
        <v>1</v>
      </c>
      <c r="K283">
        <v>2</v>
      </c>
    </row>
    <row r="284" spans="8:11" x14ac:dyDescent="0.25">
      <c r="H284">
        <v>11258773</v>
      </c>
      <c r="I284" s="38">
        <v>39043</v>
      </c>
      <c r="J284">
        <v>1</v>
      </c>
      <c r="K284">
        <v>2</v>
      </c>
    </row>
    <row r="285" spans="8:11" x14ac:dyDescent="0.25">
      <c r="H285">
        <v>11260761</v>
      </c>
      <c r="I285" s="38">
        <v>44575</v>
      </c>
      <c r="J285">
        <v>2</v>
      </c>
      <c r="K285">
        <v>4</v>
      </c>
    </row>
    <row r="286" spans="8:11" x14ac:dyDescent="0.25">
      <c r="H286">
        <v>11260767</v>
      </c>
      <c r="I286" s="38">
        <v>39105</v>
      </c>
      <c r="J286">
        <v>2</v>
      </c>
      <c r="K286">
        <v>4</v>
      </c>
    </row>
    <row r="287" spans="8:11" x14ac:dyDescent="0.25">
      <c r="H287">
        <v>11260802</v>
      </c>
      <c r="I287" s="38">
        <v>44575</v>
      </c>
      <c r="J287">
        <v>1</v>
      </c>
      <c r="K287">
        <v>2</v>
      </c>
    </row>
    <row r="288" spans="8:11" x14ac:dyDescent="0.25">
      <c r="H288">
        <v>11260804</v>
      </c>
      <c r="I288" s="38">
        <v>44575</v>
      </c>
      <c r="J288">
        <v>2</v>
      </c>
      <c r="K288">
        <v>4</v>
      </c>
    </row>
    <row r="289" spans="8:11" x14ac:dyDescent="0.25">
      <c r="H289">
        <v>11260813</v>
      </c>
      <c r="I289" s="38">
        <v>44575</v>
      </c>
      <c r="J289">
        <v>1</v>
      </c>
      <c r="K289">
        <v>2</v>
      </c>
    </row>
    <row r="290" spans="8:11" x14ac:dyDescent="0.25">
      <c r="H290">
        <v>11260814</v>
      </c>
      <c r="I290" s="38">
        <v>44575</v>
      </c>
      <c r="J290">
        <v>2</v>
      </c>
      <c r="K290">
        <v>4</v>
      </c>
    </row>
    <row r="291" spans="8:11" x14ac:dyDescent="0.25">
      <c r="H291">
        <v>11260863</v>
      </c>
      <c r="I291" s="38">
        <v>44575</v>
      </c>
      <c r="J291">
        <v>1</v>
      </c>
      <c r="K291">
        <v>2</v>
      </c>
    </row>
    <row r="292" spans="8:11" x14ac:dyDescent="0.25">
      <c r="H292">
        <v>11260906</v>
      </c>
      <c r="I292" s="38">
        <v>44575</v>
      </c>
      <c r="J292">
        <v>2</v>
      </c>
      <c r="K292">
        <v>4</v>
      </c>
    </row>
    <row r="293" spans="8:11" x14ac:dyDescent="0.25">
      <c r="H293">
        <v>11260907</v>
      </c>
      <c r="I293" s="38">
        <v>44575</v>
      </c>
      <c r="J293">
        <v>2</v>
      </c>
      <c r="K293">
        <v>4</v>
      </c>
    </row>
    <row r="294" spans="8:11" x14ac:dyDescent="0.25">
      <c r="H294">
        <v>11260920</v>
      </c>
      <c r="I294" s="38">
        <v>31729</v>
      </c>
      <c r="J294">
        <v>3</v>
      </c>
      <c r="K294">
        <v>3</v>
      </c>
    </row>
    <row r="295" spans="8:11" x14ac:dyDescent="0.25">
      <c r="H295">
        <v>11261065</v>
      </c>
      <c r="I295" s="38">
        <v>44575</v>
      </c>
      <c r="J295">
        <v>2</v>
      </c>
      <c r="K295">
        <v>4</v>
      </c>
    </row>
    <row r="296" spans="8:11" x14ac:dyDescent="0.25">
      <c r="H296">
        <v>11261066</v>
      </c>
      <c r="I296" s="38">
        <v>44575</v>
      </c>
      <c r="J296">
        <v>1</v>
      </c>
      <c r="K296">
        <v>2</v>
      </c>
    </row>
    <row r="297" spans="8:11" x14ac:dyDescent="0.25">
      <c r="H297">
        <v>11261245</v>
      </c>
      <c r="I297" s="38">
        <v>44575</v>
      </c>
      <c r="J297">
        <v>1</v>
      </c>
      <c r="K297">
        <v>2</v>
      </c>
    </row>
    <row r="298" spans="8:11" x14ac:dyDescent="0.25">
      <c r="H298">
        <v>11261381</v>
      </c>
      <c r="I298" s="38">
        <v>44575</v>
      </c>
      <c r="J298">
        <v>1</v>
      </c>
      <c r="K298">
        <v>2</v>
      </c>
    </row>
    <row r="299" spans="8:11" x14ac:dyDescent="0.25">
      <c r="H299">
        <v>11261460</v>
      </c>
      <c r="I299" s="38">
        <v>44575</v>
      </c>
      <c r="J299">
        <v>1</v>
      </c>
      <c r="K299">
        <v>2</v>
      </c>
    </row>
    <row r="300" spans="8:11" x14ac:dyDescent="0.25">
      <c r="H300">
        <v>11261480</v>
      </c>
      <c r="I300" s="38">
        <v>44575</v>
      </c>
      <c r="J300">
        <v>3</v>
      </c>
      <c r="K300">
        <v>6</v>
      </c>
    </row>
    <row r="301" spans="8:11" x14ac:dyDescent="0.25">
      <c r="H301">
        <v>11261901</v>
      </c>
      <c r="I301" s="38">
        <v>37263</v>
      </c>
      <c r="J301">
        <v>1</v>
      </c>
      <c r="K301">
        <v>2</v>
      </c>
    </row>
    <row r="302" spans="8:11" x14ac:dyDescent="0.25">
      <c r="H302">
        <v>11261911</v>
      </c>
      <c r="I302" s="38">
        <v>37263</v>
      </c>
      <c r="J302">
        <v>1</v>
      </c>
      <c r="K302">
        <v>2</v>
      </c>
    </row>
    <row r="303" spans="8:11" x14ac:dyDescent="0.25">
      <c r="H303">
        <v>11262170</v>
      </c>
      <c r="I303" s="38">
        <v>44575</v>
      </c>
      <c r="J303">
        <v>1</v>
      </c>
      <c r="K303">
        <v>2</v>
      </c>
    </row>
    <row r="304" spans="8:11" x14ac:dyDescent="0.25">
      <c r="H304">
        <v>11262172</v>
      </c>
      <c r="I304" s="38">
        <v>44575</v>
      </c>
      <c r="J304">
        <v>2</v>
      </c>
      <c r="K304">
        <v>4</v>
      </c>
    </row>
    <row r="305" spans="8:11" x14ac:dyDescent="0.25">
      <c r="H305">
        <v>11262764</v>
      </c>
      <c r="I305" s="38">
        <v>44575</v>
      </c>
      <c r="J305">
        <v>1</v>
      </c>
      <c r="K305">
        <v>2</v>
      </c>
    </row>
    <row r="306" spans="8:11" x14ac:dyDescent="0.25">
      <c r="H306">
        <v>11262777</v>
      </c>
      <c r="I306" s="38">
        <v>44575</v>
      </c>
      <c r="J306">
        <v>1</v>
      </c>
      <c r="K306">
        <v>2</v>
      </c>
    </row>
    <row r="307" spans="8:11" x14ac:dyDescent="0.25">
      <c r="H307">
        <v>11262798</v>
      </c>
      <c r="I307" s="38">
        <v>44575</v>
      </c>
      <c r="J307">
        <v>1</v>
      </c>
      <c r="K307">
        <v>2</v>
      </c>
    </row>
    <row r="308" spans="8:11" x14ac:dyDescent="0.25">
      <c r="H308">
        <v>11262906</v>
      </c>
      <c r="I308" s="38">
        <v>39043</v>
      </c>
      <c r="J308">
        <v>2</v>
      </c>
      <c r="K308">
        <v>4</v>
      </c>
    </row>
    <row r="309" spans="8:11" x14ac:dyDescent="0.25">
      <c r="H309">
        <v>11263620</v>
      </c>
      <c r="I309" s="38">
        <v>37263</v>
      </c>
      <c r="J309">
        <v>1</v>
      </c>
      <c r="K309">
        <v>2</v>
      </c>
    </row>
    <row r="310" spans="8:11" x14ac:dyDescent="0.25">
      <c r="H310">
        <v>11263621</v>
      </c>
      <c r="I310" s="38">
        <v>37263</v>
      </c>
      <c r="J310">
        <v>1</v>
      </c>
      <c r="K310">
        <v>2</v>
      </c>
    </row>
    <row r="311" spans="8:11" x14ac:dyDescent="0.25">
      <c r="H311">
        <v>11263627</v>
      </c>
      <c r="I311" s="38">
        <v>39105</v>
      </c>
      <c r="J311">
        <v>1</v>
      </c>
      <c r="K311">
        <v>2</v>
      </c>
    </row>
    <row r="312" spans="8:11" x14ac:dyDescent="0.25">
      <c r="H312">
        <v>11263686</v>
      </c>
      <c r="I312" s="38">
        <v>44575</v>
      </c>
      <c r="J312">
        <v>1</v>
      </c>
      <c r="K312">
        <v>2</v>
      </c>
    </row>
    <row r="313" spans="8:11" x14ac:dyDescent="0.25">
      <c r="H313">
        <v>11263687</v>
      </c>
      <c r="I313" s="38">
        <v>39043</v>
      </c>
      <c r="J313">
        <v>1</v>
      </c>
      <c r="K313">
        <v>2</v>
      </c>
    </row>
    <row r="314" spans="8:11" x14ac:dyDescent="0.25">
      <c r="H314">
        <v>11263690</v>
      </c>
      <c r="I314" s="38">
        <v>44575</v>
      </c>
      <c r="J314">
        <v>1</v>
      </c>
      <c r="K314">
        <v>2</v>
      </c>
    </row>
    <row r="315" spans="8:11" x14ac:dyDescent="0.25">
      <c r="H315">
        <v>11263711</v>
      </c>
      <c r="I315" s="38">
        <v>39043</v>
      </c>
      <c r="J315">
        <v>1</v>
      </c>
      <c r="K315">
        <v>2</v>
      </c>
    </row>
    <row r="316" spans="8:11" x14ac:dyDescent="0.25">
      <c r="H316">
        <v>11263718</v>
      </c>
      <c r="I316" s="38">
        <v>44575</v>
      </c>
      <c r="J316">
        <v>1</v>
      </c>
      <c r="K316">
        <v>2</v>
      </c>
    </row>
    <row r="317" spans="8:11" x14ac:dyDescent="0.25">
      <c r="H317">
        <v>11263727</v>
      </c>
      <c r="I317" s="38">
        <v>44575</v>
      </c>
      <c r="J317">
        <v>1</v>
      </c>
      <c r="K317">
        <v>2</v>
      </c>
    </row>
    <row r="318" spans="8:11" x14ac:dyDescent="0.25">
      <c r="H318">
        <v>11263833</v>
      </c>
      <c r="I318" s="38">
        <v>44575</v>
      </c>
      <c r="J318">
        <v>1</v>
      </c>
      <c r="K318">
        <v>2</v>
      </c>
    </row>
    <row r="319" spans="8:11" x14ac:dyDescent="0.25">
      <c r="H319">
        <v>11263848</v>
      </c>
      <c r="I319" s="38">
        <v>26149</v>
      </c>
      <c r="J319">
        <v>1</v>
      </c>
      <c r="K319">
        <v>2</v>
      </c>
    </row>
    <row r="320" spans="8:11" x14ac:dyDescent="0.25">
      <c r="H320">
        <v>11264109</v>
      </c>
      <c r="I320" s="38">
        <v>37263</v>
      </c>
      <c r="J320">
        <v>2</v>
      </c>
      <c r="K320">
        <v>4</v>
      </c>
    </row>
    <row r="321" spans="8:11" x14ac:dyDescent="0.25">
      <c r="H321">
        <v>11264171</v>
      </c>
      <c r="I321" s="38">
        <v>37263</v>
      </c>
      <c r="J321">
        <v>1</v>
      </c>
      <c r="K321">
        <v>2</v>
      </c>
    </row>
    <row r="322" spans="8:11" x14ac:dyDescent="0.25">
      <c r="H322">
        <v>11264172</v>
      </c>
      <c r="I322" s="38">
        <v>44575</v>
      </c>
      <c r="J322">
        <v>1</v>
      </c>
      <c r="K322">
        <v>2</v>
      </c>
    </row>
    <row r="323" spans="8:11" x14ac:dyDescent="0.25">
      <c r="H323">
        <v>11264175</v>
      </c>
      <c r="I323" s="38">
        <v>44575</v>
      </c>
      <c r="J323">
        <v>1</v>
      </c>
      <c r="K323">
        <v>2</v>
      </c>
    </row>
    <row r="324" spans="8:11" x14ac:dyDescent="0.25">
      <c r="H324">
        <v>11264385</v>
      </c>
      <c r="I324" s="38">
        <v>44575</v>
      </c>
      <c r="J324">
        <v>1</v>
      </c>
      <c r="K324">
        <v>2</v>
      </c>
    </row>
    <row r="325" spans="8:11" x14ac:dyDescent="0.25">
      <c r="H325">
        <v>11264387</v>
      </c>
      <c r="I325" s="38">
        <v>44575</v>
      </c>
      <c r="J325">
        <v>2</v>
      </c>
      <c r="K325">
        <v>4</v>
      </c>
    </row>
    <row r="326" spans="8:11" x14ac:dyDescent="0.25">
      <c r="H326">
        <v>11264617</v>
      </c>
      <c r="I326" s="38">
        <v>39105</v>
      </c>
      <c r="J326">
        <v>3</v>
      </c>
      <c r="K326">
        <v>6</v>
      </c>
    </row>
    <row r="327" spans="8:11" x14ac:dyDescent="0.25">
      <c r="H327">
        <v>11264619</v>
      </c>
      <c r="I327" s="38">
        <v>37263</v>
      </c>
      <c r="J327">
        <v>5</v>
      </c>
      <c r="K327">
        <v>5</v>
      </c>
    </row>
    <row r="328" spans="8:11" x14ac:dyDescent="0.25">
      <c r="H328">
        <v>11264621</v>
      </c>
      <c r="I328" s="38">
        <v>31792</v>
      </c>
      <c r="J328">
        <v>4</v>
      </c>
      <c r="K328">
        <v>4</v>
      </c>
    </row>
    <row r="329" spans="8:11" x14ac:dyDescent="0.25">
      <c r="H329">
        <v>11264622</v>
      </c>
      <c r="I329" s="38">
        <v>39105</v>
      </c>
      <c r="J329">
        <v>4</v>
      </c>
      <c r="K329">
        <v>4</v>
      </c>
    </row>
    <row r="330" spans="8:11" x14ac:dyDescent="0.25">
      <c r="H330">
        <v>11264679</v>
      </c>
      <c r="I330" s="38">
        <v>37263</v>
      </c>
      <c r="J330">
        <v>5</v>
      </c>
      <c r="K330">
        <v>5</v>
      </c>
    </row>
    <row r="331" spans="8:11" x14ac:dyDescent="0.25">
      <c r="H331">
        <v>11264680</v>
      </c>
      <c r="I331" s="38">
        <v>44575</v>
      </c>
      <c r="J331">
        <v>4</v>
      </c>
      <c r="K331">
        <v>4</v>
      </c>
    </row>
    <row r="332" spans="8:11" x14ac:dyDescent="0.25">
      <c r="H332">
        <v>11264983</v>
      </c>
      <c r="I332" s="38">
        <v>39105</v>
      </c>
      <c r="J332">
        <v>2</v>
      </c>
      <c r="K332">
        <v>4</v>
      </c>
    </row>
    <row r="333" spans="8:11" x14ac:dyDescent="0.25">
      <c r="H333">
        <v>11265053</v>
      </c>
      <c r="I333" s="38">
        <v>39105</v>
      </c>
      <c r="J333">
        <v>3</v>
      </c>
      <c r="K333">
        <v>6</v>
      </c>
    </row>
    <row r="334" spans="8:11" x14ac:dyDescent="0.25">
      <c r="H334">
        <v>11265054</v>
      </c>
      <c r="I334" s="38">
        <v>37263</v>
      </c>
      <c r="J334">
        <v>3</v>
      </c>
      <c r="K334">
        <v>6</v>
      </c>
    </row>
    <row r="335" spans="8:11" x14ac:dyDescent="0.25">
      <c r="H335">
        <v>11265071</v>
      </c>
      <c r="I335" s="38">
        <v>39043</v>
      </c>
      <c r="J335">
        <v>3</v>
      </c>
      <c r="K335">
        <v>3</v>
      </c>
    </row>
    <row r="336" spans="8:11" x14ac:dyDescent="0.25">
      <c r="H336">
        <v>11265209</v>
      </c>
      <c r="I336" s="38">
        <v>39105</v>
      </c>
      <c r="J336">
        <v>3</v>
      </c>
      <c r="K336">
        <v>6</v>
      </c>
    </row>
    <row r="337" spans="8:11" x14ac:dyDescent="0.25">
      <c r="H337">
        <v>11266022</v>
      </c>
      <c r="I337" s="38">
        <v>44575</v>
      </c>
      <c r="J337">
        <v>3</v>
      </c>
      <c r="K337">
        <v>6</v>
      </c>
    </row>
    <row r="338" spans="8:11" x14ac:dyDescent="0.25">
      <c r="H338">
        <v>11266165</v>
      </c>
      <c r="I338" s="38">
        <v>39105</v>
      </c>
      <c r="J338">
        <v>4</v>
      </c>
      <c r="K338">
        <v>4</v>
      </c>
    </row>
    <row r="339" spans="8:11" x14ac:dyDescent="0.25">
      <c r="H339">
        <v>11266166</v>
      </c>
      <c r="I339" s="38">
        <v>31792</v>
      </c>
      <c r="J339">
        <v>3</v>
      </c>
      <c r="K339">
        <v>6</v>
      </c>
    </row>
    <row r="340" spans="8:11" x14ac:dyDescent="0.25">
      <c r="H340">
        <v>11266167</v>
      </c>
      <c r="I340" s="38">
        <v>31792</v>
      </c>
      <c r="J340">
        <v>3</v>
      </c>
      <c r="K340">
        <v>6</v>
      </c>
    </row>
    <row r="341" spans="8:11" x14ac:dyDescent="0.25">
      <c r="H341">
        <v>11266552</v>
      </c>
      <c r="I341" s="38">
        <v>35209</v>
      </c>
      <c r="J341">
        <v>1</v>
      </c>
      <c r="K341">
        <v>2</v>
      </c>
    </row>
    <row r="342" spans="8:11" x14ac:dyDescent="0.25">
      <c r="H342">
        <v>11266571</v>
      </c>
      <c r="I342" s="38">
        <v>39043</v>
      </c>
      <c r="J342">
        <v>1</v>
      </c>
      <c r="K342">
        <v>2</v>
      </c>
    </row>
    <row r="343" spans="8:11" x14ac:dyDescent="0.25">
      <c r="H343">
        <v>11266630</v>
      </c>
      <c r="I343" s="38">
        <v>35209</v>
      </c>
      <c r="J343">
        <v>2</v>
      </c>
      <c r="K343">
        <v>4</v>
      </c>
    </row>
    <row r="344" spans="8:11" x14ac:dyDescent="0.25">
      <c r="H344">
        <v>11266741</v>
      </c>
      <c r="I344" s="38">
        <v>39105</v>
      </c>
      <c r="J344">
        <v>2</v>
      </c>
      <c r="K344">
        <v>4</v>
      </c>
    </row>
    <row r="345" spans="8:11" x14ac:dyDescent="0.25">
      <c r="H345">
        <v>11266755</v>
      </c>
      <c r="I345" s="38">
        <v>44575</v>
      </c>
      <c r="J345">
        <v>2</v>
      </c>
      <c r="K345">
        <v>2</v>
      </c>
    </row>
    <row r="346" spans="8:11" x14ac:dyDescent="0.25">
      <c r="H346">
        <v>11266824</v>
      </c>
      <c r="I346" s="38">
        <v>44575</v>
      </c>
      <c r="J346">
        <v>1</v>
      </c>
      <c r="K346">
        <v>2</v>
      </c>
    </row>
    <row r="347" spans="8:11" x14ac:dyDescent="0.25">
      <c r="H347">
        <v>11266840</v>
      </c>
      <c r="I347" s="38">
        <v>37263</v>
      </c>
      <c r="J347">
        <v>1</v>
      </c>
      <c r="K347">
        <v>2</v>
      </c>
    </row>
    <row r="348" spans="8:11" x14ac:dyDescent="0.25">
      <c r="H348">
        <v>11266845</v>
      </c>
      <c r="I348" s="38">
        <v>39043</v>
      </c>
      <c r="J348">
        <v>1</v>
      </c>
      <c r="K348">
        <v>2</v>
      </c>
    </row>
    <row r="349" spans="8:11" x14ac:dyDescent="0.25">
      <c r="H349">
        <v>11266846</v>
      </c>
      <c r="I349" s="38">
        <v>44575</v>
      </c>
      <c r="J349">
        <v>2</v>
      </c>
      <c r="K349">
        <v>4</v>
      </c>
    </row>
    <row r="350" spans="8:11" x14ac:dyDescent="0.25">
      <c r="H350">
        <v>11266905</v>
      </c>
      <c r="I350" s="38">
        <v>44575</v>
      </c>
      <c r="J350">
        <v>1</v>
      </c>
      <c r="K350">
        <v>2</v>
      </c>
    </row>
    <row r="351" spans="8:11" x14ac:dyDescent="0.25">
      <c r="H351">
        <v>11266906</v>
      </c>
      <c r="I351" s="38">
        <v>37263</v>
      </c>
      <c r="J351">
        <v>1</v>
      </c>
      <c r="K351">
        <v>2</v>
      </c>
    </row>
    <row r="352" spans="8:11" x14ac:dyDescent="0.25">
      <c r="H352">
        <v>11267029</v>
      </c>
      <c r="I352" s="38">
        <v>44575</v>
      </c>
      <c r="J352">
        <v>2</v>
      </c>
      <c r="K352">
        <v>4</v>
      </c>
    </row>
    <row r="353" spans="8:11" x14ac:dyDescent="0.25">
      <c r="H353">
        <v>11267030</v>
      </c>
      <c r="I353" s="38">
        <v>44575</v>
      </c>
      <c r="J353">
        <v>2</v>
      </c>
      <c r="K353">
        <v>4</v>
      </c>
    </row>
    <row r="354" spans="8:11" x14ac:dyDescent="0.25">
      <c r="H354">
        <v>11267088</v>
      </c>
      <c r="I354" s="38">
        <v>39043</v>
      </c>
      <c r="J354">
        <v>2</v>
      </c>
      <c r="K354">
        <v>2</v>
      </c>
    </row>
    <row r="355" spans="8:11" x14ac:dyDescent="0.25">
      <c r="H355">
        <v>11267119</v>
      </c>
      <c r="I355" s="38">
        <v>35209</v>
      </c>
      <c r="J355">
        <v>2</v>
      </c>
      <c r="K355">
        <v>4</v>
      </c>
    </row>
    <row r="356" spans="8:11" x14ac:dyDescent="0.25">
      <c r="H356">
        <v>11267733</v>
      </c>
      <c r="I356" s="38">
        <v>44575</v>
      </c>
      <c r="J356">
        <v>3</v>
      </c>
      <c r="K356">
        <v>6</v>
      </c>
    </row>
    <row r="357" spans="8:11" x14ac:dyDescent="0.25">
      <c r="H357">
        <v>11268063</v>
      </c>
      <c r="I357" s="38">
        <v>31792</v>
      </c>
      <c r="J357">
        <v>4</v>
      </c>
      <c r="K357">
        <v>4</v>
      </c>
    </row>
    <row r="358" spans="8:11" x14ac:dyDescent="0.25">
      <c r="H358">
        <v>11268064</v>
      </c>
      <c r="I358" s="38">
        <v>39043</v>
      </c>
      <c r="J358">
        <v>1</v>
      </c>
      <c r="K358">
        <v>2</v>
      </c>
    </row>
    <row r="359" spans="8:11" x14ac:dyDescent="0.25">
      <c r="H359">
        <v>11268069</v>
      </c>
      <c r="I359" s="38">
        <v>44575</v>
      </c>
      <c r="J359">
        <v>4</v>
      </c>
      <c r="K359">
        <v>4</v>
      </c>
    </row>
    <row r="360" spans="8:11" x14ac:dyDescent="0.25">
      <c r="H360">
        <v>11268431</v>
      </c>
      <c r="I360" s="38">
        <v>37263</v>
      </c>
      <c r="J360">
        <v>4</v>
      </c>
      <c r="K360">
        <v>4</v>
      </c>
    </row>
    <row r="361" spans="8:11" x14ac:dyDescent="0.25">
      <c r="H361">
        <v>11268876</v>
      </c>
      <c r="I361" s="38">
        <v>44575</v>
      </c>
      <c r="J361">
        <v>4</v>
      </c>
      <c r="K361">
        <v>4</v>
      </c>
    </row>
    <row r="362" spans="8:11" x14ac:dyDescent="0.25">
      <c r="H362">
        <v>11268938</v>
      </c>
      <c r="I362" s="38">
        <v>39105</v>
      </c>
      <c r="J362">
        <v>3</v>
      </c>
      <c r="K362">
        <v>6</v>
      </c>
    </row>
    <row r="363" spans="8:11" x14ac:dyDescent="0.25">
      <c r="H363">
        <v>11268945</v>
      </c>
      <c r="I363" s="38">
        <v>44575</v>
      </c>
      <c r="J363">
        <v>1</v>
      </c>
      <c r="K363">
        <v>2</v>
      </c>
    </row>
    <row r="364" spans="8:11" x14ac:dyDescent="0.25">
      <c r="H364">
        <v>11268947</v>
      </c>
      <c r="I364" s="38">
        <v>44575</v>
      </c>
      <c r="J364">
        <v>1</v>
      </c>
      <c r="K364">
        <v>2</v>
      </c>
    </row>
    <row r="365" spans="8:11" x14ac:dyDescent="0.25">
      <c r="H365">
        <v>11269015</v>
      </c>
      <c r="I365" s="38">
        <v>31792</v>
      </c>
      <c r="J365">
        <v>3</v>
      </c>
      <c r="K365">
        <v>6</v>
      </c>
    </row>
    <row r="366" spans="8:11" x14ac:dyDescent="0.25">
      <c r="H366">
        <v>11269632</v>
      </c>
      <c r="I366" s="38">
        <v>37263</v>
      </c>
      <c r="J366">
        <v>5</v>
      </c>
      <c r="K366">
        <v>5</v>
      </c>
    </row>
    <row r="367" spans="8:11" x14ac:dyDescent="0.25">
      <c r="H367">
        <v>11269633</v>
      </c>
      <c r="I367" s="38">
        <v>39105</v>
      </c>
      <c r="J367">
        <v>4</v>
      </c>
      <c r="K367">
        <v>4</v>
      </c>
    </row>
    <row r="368" spans="8:11" x14ac:dyDescent="0.25">
      <c r="H368">
        <v>11269805</v>
      </c>
      <c r="I368" s="38">
        <v>39105</v>
      </c>
      <c r="J368">
        <v>3</v>
      </c>
      <c r="K368">
        <v>6</v>
      </c>
    </row>
    <row r="369" spans="8:11" x14ac:dyDescent="0.25">
      <c r="H369">
        <v>11269806</v>
      </c>
      <c r="I369" s="38">
        <v>31792</v>
      </c>
      <c r="J369">
        <v>4</v>
      </c>
      <c r="K369">
        <v>4</v>
      </c>
    </row>
    <row r="370" spans="8:11" x14ac:dyDescent="0.25">
      <c r="H370">
        <v>11269807</v>
      </c>
      <c r="I370" s="38">
        <v>39105</v>
      </c>
      <c r="J370">
        <v>4</v>
      </c>
      <c r="K370">
        <v>4</v>
      </c>
    </row>
    <row r="371" spans="8:11" x14ac:dyDescent="0.25">
      <c r="H371">
        <v>11269920</v>
      </c>
      <c r="I371" s="38">
        <v>44575</v>
      </c>
      <c r="J371">
        <v>1</v>
      </c>
      <c r="K371">
        <v>2</v>
      </c>
    </row>
    <row r="372" spans="8:11" x14ac:dyDescent="0.25">
      <c r="H372">
        <v>11269921</v>
      </c>
      <c r="I372" s="38">
        <v>44575</v>
      </c>
      <c r="J372">
        <v>1</v>
      </c>
      <c r="K372">
        <v>2</v>
      </c>
    </row>
    <row r="373" spans="8:11" x14ac:dyDescent="0.25">
      <c r="H373">
        <v>11270668</v>
      </c>
      <c r="I373" s="38">
        <v>37263</v>
      </c>
      <c r="J373">
        <v>2</v>
      </c>
      <c r="K373">
        <v>4</v>
      </c>
    </row>
    <row r="374" spans="8:11" x14ac:dyDescent="0.25">
      <c r="H374">
        <v>11270673</v>
      </c>
      <c r="I374" s="38">
        <v>44575</v>
      </c>
      <c r="J374">
        <v>2</v>
      </c>
      <c r="K374">
        <v>4</v>
      </c>
    </row>
    <row r="375" spans="8:11" x14ac:dyDescent="0.25">
      <c r="H375">
        <v>11270675</v>
      </c>
      <c r="I375" s="38">
        <v>44575</v>
      </c>
      <c r="J375">
        <v>1</v>
      </c>
      <c r="K375">
        <v>2</v>
      </c>
    </row>
    <row r="376" spans="8:11" x14ac:dyDescent="0.25">
      <c r="H376">
        <v>11270686</v>
      </c>
      <c r="I376" s="38">
        <v>44575</v>
      </c>
      <c r="J376">
        <v>1</v>
      </c>
      <c r="K376">
        <v>2</v>
      </c>
    </row>
    <row r="377" spans="8:11" x14ac:dyDescent="0.25">
      <c r="H377">
        <v>11270690</v>
      </c>
      <c r="I377" s="38">
        <v>44575</v>
      </c>
      <c r="J377">
        <v>1</v>
      </c>
      <c r="K377">
        <v>2</v>
      </c>
    </row>
    <row r="378" spans="8:11" x14ac:dyDescent="0.25">
      <c r="H378">
        <v>11270731</v>
      </c>
      <c r="I378" s="38">
        <v>44575</v>
      </c>
      <c r="J378">
        <v>1</v>
      </c>
      <c r="K378">
        <v>2</v>
      </c>
    </row>
    <row r="379" spans="8:11" x14ac:dyDescent="0.25">
      <c r="H379">
        <v>11270741</v>
      </c>
      <c r="I379" s="38">
        <v>37263</v>
      </c>
      <c r="J379">
        <v>1</v>
      </c>
      <c r="K379">
        <v>2</v>
      </c>
    </row>
    <row r="380" spans="8:11" x14ac:dyDescent="0.25">
      <c r="H380">
        <v>11270755</v>
      </c>
      <c r="I380" s="38">
        <v>35209</v>
      </c>
      <c r="J380">
        <v>1</v>
      </c>
      <c r="K380">
        <v>2</v>
      </c>
    </row>
    <row r="381" spans="8:11" x14ac:dyDescent="0.25">
      <c r="H381">
        <v>11270760</v>
      </c>
      <c r="I381" s="38">
        <v>39105</v>
      </c>
      <c r="J381">
        <v>3</v>
      </c>
      <c r="K381">
        <v>6</v>
      </c>
    </row>
    <row r="382" spans="8:11" x14ac:dyDescent="0.25">
      <c r="H382">
        <v>11270770</v>
      </c>
      <c r="I382" s="38">
        <v>44575</v>
      </c>
      <c r="J382">
        <v>1</v>
      </c>
      <c r="K382">
        <v>2</v>
      </c>
    </row>
    <row r="383" spans="8:11" x14ac:dyDescent="0.25">
      <c r="H383">
        <v>11270777</v>
      </c>
      <c r="I383" s="38">
        <v>44575</v>
      </c>
      <c r="J383">
        <v>2</v>
      </c>
      <c r="K383">
        <v>4</v>
      </c>
    </row>
    <row r="384" spans="8:11" x14ac:dyDescent="0.25">
      <c r="H384">
        <v>11270818</v>
      </c>
      <c r="I384" s="38">
        <v>39043</v>
      </c>
      <c r="J384">
        <v>1</v>
      </c>
      <c r="K384">
        <v>2</v>
      </c>
    </row>
    <row r="385" spans="8:11" x14ac:dyDescent="0.25">
      <c r="H385">
        <v>11270830</v>
      </c>
      <c r="I385" s="38">
        <v>44575</v>
      </c>
      <c r="J385">
        <v>2</v>
      </c>
      <c r="K385">
        <v>4</v>
      </c>
    </row>
    <row r="386" spans="8:11" x14ac:dyDescent="0.25">
      <c r="H386">
        <v>11270934</v>
      </c>
      <c r="I386" s="38">
        <v>37263</v>
      </c>
      <c r="J386">
        <v>1</v>
      </c>
      <c r="K386">
        <v>2</v>
      </c>
    </row>
    <row r="387" spans="8:11" x14ac:dyDescent="0.25">
      <c r="H387">
        <v>11271361</v>
      </c>
      <c r="I387" s="38">
        <v>39043</v>
      </c>
      <c r="J387">
        <v>1</v>
      </c>
      <c r="K387">
        <v>2</v>
      </c>
    </row>
    <row r="388" spans="8:11" x14ac:dyDescent="0.25">
      <c r="H388">
        <v>11271367</v>
      </c>
      <c r="I388" s="38">
        <v>35209</v>
      </c>
      <c r="J388">
        <v>1</v>
      </c>
      <c r="K388">
        <v>2</v>
      </c>
    </row>
    <row r="389" spans="8:11" x14ac:dyDescent="0.25">
      <c r="H389">
        <v>11271421</v>
      </c>
      <c r="I389" s="38">
        <v>44575</v>
      </c>
      <c r="J389">
        <v>1</v>
      </c>
      <c r="K389">
        <v>2</v>
      </c>
    </row>
    <row r="390" spans="8:11" x14ac:dyDescent="0.25">
      <c r="H390">
        <v>11271993</v>
      </c>
      <c r="I390" s="38">
        <v>35209</v>
      </c>
      <c r="J390">
        <v>1</v>
      </c>
      <c r="K390">
        <v>2</v>
      </c>
    </row>
    <row r="391" spans="8:11" x14ac:dyDescent="0.25">
      <c r="H391">
        <v>11272143</v>
      </c>
      <c r="I391" s="38">
        <v>44575</v>
      </c>
      <c r="J391">
        <v>4</v>
      </c>
      <c r="K391">
        <v>4</v>
      </c>
    </row>
    <row r="392" spans="8:11" x14ac:dyDescent="0.25">
      <c r="H392">
        <v>11272427</v>
      </c>
      <c r="I392" s="38">
        <v>35209</v>
      </c>
      <c r="J392">
        <v>1</v>
      </c>
      <c r="K392">
        <v>2</v>
      </c>
    </row>
    <row r="393" spans="8:11" x14ac:dyDescent="0.25">
      <c r="H393">
        <v>11272890</v>
      </c>
      <c r="I393" s="38">
        <v>39105</v>
      </c>
      <c r="J393">
        <v>5</v>
      </c>
      <c r="K393">
        <v>5</v>
      </c>
    </row>
    <row r="394" spans="8:11" x14ac:dyDescent="0.25">
      <c r="H394">
        <v>11272892</v>
      </c>
      <c r="I394" s="38">
        <v>39105</v>
      </c>
      <c r="J394">
        <v>2</v>
      </c>
      <c r="K394">
        <v>4</v>
      </c>
    </row>
    <row r="395" spans="8:11" x14ac:dyDescent="0.25">
      <c r="H395">
        <v>11273069</v>
      </c>
      <c r="I395" s="38">
        <v>44575</v>
      </c>
      <c r="J395">
        <v>3</v>
      </c>
      <c r="K395">
        <v>3</v>
      </c>
    </row>
    <row r="396" spans="8:11" x14ac:dyDescent="0.25">
      <c r="H396">
        <v>11273238</v>
      </c>
      <c r="I396" s="38">
        <v>37263</v>
      </c>
      <c r="J396">
        <v>3</v>
      </c>
      <c r="K396">
        <v>3</v>
      </c>
    </row>
    <row r="397" spans="8:11" x14ac:dyDescent="0.25">
      <c r="H397">
        <v>11273460</v>
      </c>
      <c r="I397" s="38">
        <v>31729</v>
      </c>
      <c r="J397">
        <v>2</v>
      </c>
      <c r="K397">
        <v>4</v>
      </c>
    </row>
    <row r="398" spans="8:11" x14ac:dyDescent="0.25">
      <c r="H398">
        <v>11273495</v>
      </c>
      <c r="I398" s="38">
        <v>39043</v>
      </c>
      <c r="J398">
        <v>2</v>
      </c>
      <c r="K398">
        <v>4</v>
      </c>
    </row>
    <row r="399" spans="8:11" x14ac:dyDescent="0.25">
      <c r="H399">
        <v>11273496</v>
      </c>
      <c r="I399" s="38">
        <v>31729</v>
      </c>
      <c r="J399">
        <v>3</v>
      </c>
      <c r="K399">
        <v>3</v>
      </c>
    </row>
    <row r="400" spans="8:11" x14ac:dyDescent="0.25">
      <c r="H400">
        <v>11273497</v>
      </c>
      <c r="I400" s="38">
        <v>39105</v>
      </c>
      <c r="J400">
        <v>3</v>
      </c>
      <c r="K400">
        <v>3</v>
      </c>
    </row>
    <row r="401" spans="8:11" x14ac:dyDescent="0.25">
      <c r="H401">
        <v>11274205</v>
      </c>
      <c r="I401" s="38">
        <v>39105</v>
      </c>
      <c r="J401">
        <v>2</v>
      </c>
      <c r="K401">
        <v>4</v>
      </c>
    </row>
    <row r="402" spans="8:11" x14ac:dyDescent="0.25">
      <c r="H402">
        <v>11274645</v>
      </c>
      <c r="I402" s="38">
        <v>37263</v>
      </c>
      <c r="J402">
        <v>2</v>
      </c>
      <c r="K402">
        <v>4</v>
      </c>
    </row>
    <row r="403" spans="8:11" x14ac:dyDescent="0.25">
      <c r="H403">
        <v>11274646</v>
      </c>
      <c r="I403" s="38">
        <v>37263</v>
      </c>
      <c r="J403">
        <v>1</v>
      </c>
      <c r="K403">
        <v>2</v>
      </c>
    </row>
    <row r="404" spans="8:11" x14ac:dyDescent="0.25">
      <c r="H404">
        <v>11274753</v>
      </c>
      <c r="I404" s="38">
        <v>37263</v>
      </c>
      <c r="J404">
        <v>1</v>
      </c>
      <c r="K404">
        <v>2</v>
      </c>
    </row>
    <row r="405" spans="8:11" x14ac:dyDescent="0.25">
      <c r="H405">
        <v>11274755</v>
      </c>
      <c r="I405" s="38">
        <v>39043</v>
      </c>
      <c r="J405">
        <v>1</v>
      </c>
      <c r="K405">
        <v>2</v>
      </c>
    </row>
    <row r="406" spans="8:11" x14ac:dyDescent="0.25">
      <c r="H406">
        <v>11274868</v>
      </c>
      <c r="I406" s="38">
        <v>39105</v>
      </c>
      <c r="J406">
        <v>2</v>
      </c>
      <c r="K406">
        <v>4</v>
      </c>
    </row>
    <row r="407" spans="8:11" x14ac:dyDescent="0.25">
      <c r="H407">
        <v>11275045</v>
      </c>
      <c r="I407" s="38">
        <v>37263</v>
      </c>
      <c r="J407">
        <v>1</v>
      </c>
      <c r="K407">
        <v>2</v>
      </c>
    </row>
    <row r="408" spans="8:11" x14ac:dyDescent="0.25">
      <c r="H408">
        <v>11275079</v>
      </c>
      <c r="I408" s="38">
        <v>37263</v>
      </c>
      <c r="J408">
        <v>1</v>
      </c>
      <c r="K408">
        <v>2</v>
      </c>
    </row>
    <row r="409" spans="8:11" x14ac:dyDescent="0.25">
      <c r="H409">
        <v>11275091</v>
      </c>
      <c r="I409" s="38">
        <v>44575</v>
      </c>
      <c r="J409">
        <v>1</v>
      </c>
      <c r="K409">
        <v>2</v>
      </c>
    </row>
    <row r="410" spans="8:11" x14ac:dyDescent="0.25">
      <c r="H410">
        <v>11275144</v>
      </c>
      <c r="I410" s="38">
        <v>39105</v>
      </c>
      <c r="J410">
        <v>1</v>
      </c>
      <c r="K410">
        <v>2</v>
      </c>
    </row>
    <row r="411" spans="8:11" x14ac:dyDescent="0.25">
      <c r="H411">
        <v>11275219</v>
      </c>
      <c r="I411" s="38">
        <v>44575</v>
      </c>
      <c r="J411">
        <v>3</v>
      </c>
      <c r="K411">
        <v>6</v>
      </c>
    </row>
    <row r="412" spans="8:11" x14ac:dyDescent="0.25">
      <c r="H412">
        <v>11275900</v>
      </c>
      <c r="I412" s="38">
        <v>37263</v>
      </c>
      <c r="J412">
        <v>1</v>
      </c>
      <c r="K412">
        <v>2</v>
      </c>
    </row>
    <row r="413" spans="8:11" x14ac:dyDescent="0.25">
      <c r="H413">
        <v>11275902</v>
      </c>
      <c r="I413" s="38">
        <v>44575</v>
      </c>
      <c r="J413">
        <v>2</v>
      </c>
      <c r="K413">
        <v>4</v>
      </c>
    </row>
    <row r="414" spans="8:11" x14ac:dyDescent="0.25">
      <c r="H414">
        <v>11276015</v>
      </c>
      <c r="I414" s="38">
        <v>39043</v>
      </c>
      <c r="J414">
        <v>1</v>
      </c>
      <c r="K414">
        <v>2</v>
      </c>
    </row>
    <row r="415" spans="8:11" x14ac:dyDescent="0.25">
      <c r="H415">
        <v>11276016</v>
      </c>
      <c r="I415" s="38">
        <v>44575</v>
      </c>
      <c r="J415">
        <v>2</v>
      </c>
      <c r="K415">
        <v>4</v>
      </c>
    </row>
    <row r="416" spans="8:11" x14ac:dyDescent="0.25">
      <c r="H416">
        <v>11276454</v>
      </c>
      <c r="I416" s="38">
        <v>39043</v>
      </c>
      <c r="J416">
        <v>3</v>
      </c>
      <c r="K416">
        <v>3</v>
      </c>
    </row>
    <row r="417" spans="8:11" x14ac:dyDescent="0.25">
      <c r="H417">
        <v>11276502</v>
      </c>
      <c r="I417" s="38">
        <v>37263</v>
      </c>
      <c r="J417">
        <v>3</v>
      </c>
      <c r="K417">
        <v>3</v>
      </c>
    </row>
    <row r="418" spans="8:11" x14ac:dyDescent="0.25">
      <c r="H418">
        <v>11276595</v>
      </c>
      <c r="I418" s="38">
        <v>39043</v>
      </c>
      <c r="J418">
        <v>2</v>
      </c>
      <c r="K418">
        <v>4</v>
      </c>
    </row>
    <row r="419" spans="8:11" x14ac:dyDescent="0.25">
      <c r="H419">
        <v>11276597</v>
      </c>
      <c r="I419" s="38">
        <v>31729</v>
      </c>
      <c r="J419">
        <v>3</v>
      </c>
      <c r="K419">
        <v>3</v>
      </c>
    </row>
    <row r="420" spans="8:11" x14ac:dyDescent="0.25">
      <c r="H420">
        <v>11276598</v>
      </c>
      <c r="I420" s="38">
        <v>39105</v>
      </c>
      <c r="J420">
        <v>3</v>
      </c>
      <c r="K420">
        <v>3</v>
      </c>
    </row>
    <row r="421" spans="8:11" x14ac:dyDescent="0.25">
      <c r="H421">
        <v>11276643</v>
      </c>
      <c r="I421" s="38">
        <v>31683</v>
      </c>
      <c r="J421">
        <v>1</v>
      </c>
      <c r="K421">
        <v>2</v>
      </c>
    </row>
    <row r="422" spans="8:11" x14ac:dyDescent="0.25">
      <c r="H422">
        <v>11277220</v>
      </c>
      <c r="I422" s="38">
        <v>37263</v>
      </c>
      <c r="J422">
        <v>2</v>
      </c>
      <c r="K422">
        <v>4</v>
      </c>
    </row>
    <row r="423" spans="8:11" x14ac:dyDescent="0.25">
      <c r="H423">
        <v>11277222</v>
      </c>
      <c r="I423" s="38">
        <v>37263</v>
      </c>
      <c r="J423">
        <v>1</v>
      </c>
      <c r="K423">
        <v>2</v>
      </c>
    </row>
    <row r="424" spans="8:11" x14ac:dyDescent="0.25">
      <c r="H424">
        <v>11277281</v>
      </c>
      <c r="I424" s="38">
        <v>37263</v>
      </c>
      <c r="J424">
        <v>3</v>
      </c>
      <c r="K424">
        <v>3</v>
      </c>
    </row>
    <row r="425" spans="8:11" x14ac:dyDescent="0.25">
      <c r="H425">
        <v>11277287</v>
      </c>
      <c r="I425" s="38">
        <v>44575</v>
      </c>
      <c r="J425">
        <v>1</v>
      </c>
      <c r="K425">
        <v>2</v>
      </c>
    </row>
    <row r="426" spans="8:11" x14ac:dyDescent="0.25">
      <c r="H426">
        <v>11277315</v>
      </c>
      <c r="I426" s="38">
        <v>37263</v>
      </c>
      <c r="J426">
        <v>1</v>
      </c>
      <c r="K426">
        <v>2</v>
      </c>
    </row>
    <row r="427" spans="8:11" x14ac:dyDescent="0.25">
      <c r="H427">
        <v>11277317</v>
      </c>
      <c r="I427" s="38">
        <v>37263</v>
      </c>
      <c r="J427">
        <v>3</v>
      </c>
      <c r="K427">
        <v>6</v>
      </c>
    </row>
    <row r="428" spans="8:11" x14ac:dyDescent="0.25">
      <c r="H428">
        <v>11277375</v>
      </c>
      <c r="I428" s="38">
        <v>44575</v>
      </c>
      <c r="J428">
        <v>3</v>
      </c>
      <c r="K428">
        <v>6</v>
      </c>
    </row>
    <row r="429" spans="8:11" x14ac:dyDescent="0.25">
      <c r="H429">
        <v>11277389</v>
      </c>
      <c r="I429" s="38">
        <v>44575</v>
      </c>
      <c r="J429">
        <v>1</v>
      </c>
      <c r="K429">
        <v>2</v>
      </c>
    </row>
    <row r="430" spans="8:11" x14ac:dyDescent="0.25">
      <c r="H430">
        <v>11277409</v>
      </c>
      <c r="I430" s="38">
        <v>44575</v>
      </c>
      <c r="J430">
        <v>1</v>
      </c>
      <c r="K430">
        <v>2</v>
      </c>
    </row>
    <row r="431" spans="8:11" x14ac:dyDescent="0.25">
      <c r="H431">
        <v>11277470</v>
      </c>
      <c r="I431" s="38">
        <v>39105</v>
      </c>
      <c r="J431">
        <v>1</v>
      </c>
      <c r="K431">
        <v>2</v>
      </c>
    </row>
    <row r="432" spans="8:11" x14ac:dyDescent="0.25">
      <c r="H432">
        <v>11277707</v>
      </c>
      <c r="I432" s="38">
        <v>44575</v>
      </c>
      <c r="J432">
        <v>1</v>
      </c>
      <c r="K432">
        <v>2</v>
      </c>
    </row>
    <row r="433" spans="8:11" x14ac:dyDescent="0.25">
      <c r="H433">
        <v>11277863</v>
      </c>
      <c r="I433" s="38">
        <v>37263</v>
      </c>
      <c r="J433">
        <v>2</v>
      </c>
      <c r="K433">
        <v>4</v>
      </c>
    </row>
    <row r="434" spans="8:11" x14ac:dyDescent="0.25">
      <c r="H434">
        <v>11277864</v>
      </c>
      <c r="I434" s="38">
        <v>44575</v>
      </c>
      <c r="J434">
        <v>2</v>
      </c>
      <c r="K434">
        <v>4</v>
      </c>
    </row>
    <row r="435" spans="8:11" x14ac:dyDescent="0.25">
      <c r="H435">
        <v>11277865</v>
      </c>
      <c r="I435" s="38">
        <v>44575</v>
      </c>
      <c r="J435">
        <v>1</v>
      </c>
      <c r="K435">
        <v>2</v>
      </c>
    </row>
    <row r="436" spans="8:11" x14ac:dyDescent="0.25">
      <c r="H436">
        <v>11277866</v>
      </c>
      <c r="I436" s="38">
        <v>44575</v>
      </c>
      <c r="J436">
        <v>1</v>
      </c>
      <c r="K436">
        <v>2</v>
      </c>
    </row>
    <row r="437" spans="8:11" x14ac:dyDescent="0.25">
      <c r="H437">
        <v>11277883</v>
      </c>
      <c r="I437" s="38">
        <v>44575</v>
      </c>
      <c r="J437">
        <v>1</v>
      </c>
      <c r="K437">
        <v>2</v>
      </c>
    </row>
    <row r="438" spans="8:11" x14ac:dyDescent="0.25">
      <c r="H438">
        <v>11277884</v>
      </c>
      <c r="I438" s="38">
        <v>44575</v>
      </c>
      <c r="J438">
        <v>5</v>
      </c>
      <c r="K438">
        <v>5</v>
      </c>
    </row>
    <row r="439" spans="8:11" x14ac:dyDescent="0.25">
      <c r="H439">
        <v>11277917</v>
      </c>
      <c r="I439" s="38">
        <v>37263</v>
      </c>
      <c r="J439">
        <v>3</v>
      </c>
      <c r="K439">
        <v>6</v>
      </c>
    </row>
    <row r="440" spans="8:11" x14ac:dyDescent="0.25">
      <c r="H440">
        <v>11277918</v>
      </c>
      <c r="I440" s="38">
        <v>37263</v>
      </c>
      <c r="J440">
        <v>2</v>
      </c>
      <c r="K440">
        <v>4</v>
      </c>
    </row>
    <row r="441" spans="8:11" x14ac:dyDescent="0.25">
      <c r="H441">
        <v>11277919</v>
      </c>
      <c r="I441" s="38">
        <v>37263</v>
      </c>
      <c r="J441">
        <v>1</v>
      </c>
      <c r="K441">
        <v>2</v>
      </c>
    </row>
    <row r="442" spans="8:11" x14ac:dyDescent="0.25">
      <c r="H442">
        <v>11278103</v>
      </c>
      <c r="I442" s="38">
        <v>44575</v>
      </c>
      <c r="J442">
        <v>1</v>
      </c>
      <c r="K442">
        <v>2</v>
      </c>
    </row>
    <row r="443" spans="8:11" x14ac:dyDescent="0.25">
      <c r="H443">
        <v>11278104</v>
      </c>
      <c r="I443" s="38">
        <v>44575</v>
      </c>
      <c r="J443">
        <v>2</v>
      </c>
      <c r="K443">
        <v>4</v>
      </c>
    </row>
    <row r="444" spans="8:11" x14ac:dyDescent="0.25">
      <c r="H444">
        <v>11278122</v>
      </c>
      <c r="I444" s="38">
        <v>37263</v>
      </c>
      <c r="J444">
        <v>1</v>
      </c>
      <c r="K444">
        <v>2</v>
      </c>
    </row>
    <row r="445" spans="8:11" x14ac:dyDescent="0.25">
      <c r="H445">
        <v>11278123</v>
      </c>
      <c r="I445" s="38">
        <v>37263</v>
      </c>
      <c r="J445">
        <v>2</v>
      </c>
      <c r="K445">
        <v>4</v>
      </c>
    </row>
    <row r="446" spans="8:11" x14ac:dyDescent="0.25">
      <c r="H446">
        <v>11278127</v>
      </c>
      <c r="I446" s="38">
        <v>39043</v>
      </c>
      <c r="J446">
        <v>1</v>
      </c>
      <c r="K446">
        <v>2</v>
      </c>
    </row>
    <row r="447" spans="8:11" x14ac:dyDescent="0.25">
      <c r="H447">
        <v>11278128</v>
      </c>
      <c r="I447" s="38">
        <v>37263</v>
      </c>
      <c r="J447">
        <v>2</v>
      </c>
      <c r="K447">
        <v>4</v>
      </c>
    </row>
    <row r="448" spans="8:11" x14ac:dyDescent="0.25">
      <c r="H448">
        <v>11278136</v>
      </c>
      <c r="I448" s="38">
        <v>44575</v>
      </c>
      <c r="J448">
        <v>1</v>
      </c>
      <c r="K448">
        <v>2</v>
      </c>
    </row>
    <row r="449" spans="8:11" x14ac:dyDescent="0.25">
      <c r="H449">
        <v>11278200</v>
      </c>
      <c r="I449" s="38">
        <v>37263</v>
      </c>
      <c r="J449">
        <v>2</v>
      </c>
      <c r="K449">
        <v>4</v>
      </c>
    </row>
    <row r="450" spans="8:11" x14ac:dyDescent="0.25">
      <c r="H450">
        <v>11278308</v>
      </c>
      <c r="I450" s="38">
        <v>44575</v>
      </c>
      <c r="J450">
        <v>1</v>
      </c>
      <c r="K450">
        <v>2</v>
      </c>
    </row>
    <row r="451" spans="8:11" x14ac:dyDescent="0.25">
      <c r="H451">
        <v>11278928</v>
      </c>
      <c r="I451" s="38">
        <v>39043</v>
      </c>
      <c r="J451">
        <v>2</v>
      </c>
      <c r="K451">
        <v>4</v>
      </c>
    </row>
    <row r="452" spans="8:11" x14ac:dyDescent="0.25">
      <c r="H452">
        <v>11278993</v>
      </c>
      <c r="I452" s="38">
        <v>44575</v>
      </c>
      <c r="J452">
        <v>2</v>
      </c>
      <c r="K452">
        <v>4</v>
      </c>
    </row>
    <row r="453" spans="8:11" x14ac:dyDescent="0.25">
      <c r="H453">
        <v>11278994</v>
      </c>
      <c r="I453" s="38">
        <v>39043</v>
      </c>
      <c r="J453">
        <v>1</v>
      </c>
      <c r="K453">
        <v>2</v>
      </c>
    </row>
    <row r="454" spans="8:11" x14ac:dyDescent="0.25">
      <c r="H454">
        <v>11279657</v>
      </c>
      <c r="I454" s="38">
        <v>39043</v>
      </c>
      <c r="J454">
        <v>1</v>
      </c>
      <c r="K454">
        <v>2</v>
      </c>
    </row>
    <row r="455" spans="8:11" x14ac:dyDescent="0.25">
      <c r="H455">
        <v>11280223</v>
      </c>
      <c r="I455" s="38">
        <v>44575</v>
      </c>
      <c r="J455">
        <v>1</v>
      </c>
      <c r="K455">
        <v>2</v>
      </c>
    </row>
    <row r="456" spans="8:11" x14ac:dyDescent="0.25">
      <c r="H456">
        <v>11280227</v>
      </c>
      <c r="I456" s="38">
        <v>37263</v>
      </c>
      <c r="J456">
        <v>1</v>
      </c>
      <c r="K456">
        <v>2</v>
      </c>
    </row>
    <row r="457" spans="8:11" x14ac:dyDescent="0.25">
      <c r="H457">
        <v>11280240</v>
      </c>
      <c r="I457" s="38">
        <v>37263</v>
      </c>
      <c r="J457">
        <v>1</v>
      </c>
      <c r="K457">
        <v>2</v>
      </c>
    </row>
    <row r="458" spans="8:11" x14ac:dyDescent="0.25">
      <c r="H458">
        <v>11280280</v>
      </c>
      <c r="I458" s="38">
        <v>44575</v>
      </c>
      <c r="J458">
        <v>1</v>
      </c>
      <c r="K458">
        <v>2</v>
      </c>
    </row>
    <row r="459" spans="8:11" x14ac:dyDescent="0.25">
      <c r="H459">
        <v>11280284</v>
      </c>
      <c r="I459" s="38">
        <v>44575</v>
      </c>
      <c r="J459">
        <v>1</v>
      </c>
      <c r="K459">
        <v>2</v>
      </c>
    </row>
    <row r="460" spans="8:11" x14ac:dyDescent="0.25">
      <c r="H460">
        <v>11280287</v>
      </c>
      <c r="I460" s="38">
        <v>44575</v>
      </c>
      <c r="J460">
        <v>1</v>
      </c>
      <c r="K460">
        <v>2</v>
      </c>
    </row>
    <row r="461" spans="8:11" x14ac:dyDescent="0.25">
      <c r="H461">
        <v>11280292</v>
      </c>
      <c r="I461" s="38">
        <v>44575</v>
      </c>
      <c r="J461">
        <v>1</v>
      </c>
      <c r="K461">
        <v>2</v>
      </c>
    </row>
    <row r="462" spans="8:11" x14ac:dyDescent="0.25">
      <c r="H462">
        <v>11280294</v>
      </c>
      <c r="I462" s="38">
        <v>44575</v>
      </c>
      <c r="J462">
        <v>1</v>
      </c>
      <c r="K462">
        <v>2</v>
      </c>
    </row>
    <row r="463" spans="8:11" x14ac:dyDescent="0.25">
      <c r="H463">
        <v>11280299</v>
      </c>
      <c r="I463" s="38">
        <v>44575</v>
      </c>
      <c r="J463">
        <v>1</v>
      </c>
      <c r="K463">
        <v>2</v>
      </c>
    </row>
    <row r="464" spans="8:11" x14ac:dyDescent="0.25">
      <c r="H464">
        <v>11280307</v>
      </c>
      <c r="I464" s="38">
        <v>44575</v>
      </c>
      <c r="J464">
        <v>1</v>
      </c>
      <c r="K464">
        <v>2</v>
      </c>
    </row>
    <row r="465" spans="8:11" x14ac:dyDescent="0.25">
      <c r="H465">
        <v>11280310</v>
      </c>
      <c r="I465" s="38">
        <v>44575</v>
      </c>
      <c r="J465">
        <v>1</v>
      </c>
      <c r="K465">
        <v>2</v>
      </c>
    </row>
    <row r="466" spans="8:11" x14ac:dyDescent="0.25">
      <c r="H466">
        <v>11280315</v>
      </c>
      <c r="I466" s="38">
        <v>44575</v>
      </c>
      <c r="J466">
        <v>1</v>
      </c>
      <c r="K466">
        <v>2</v>
      </c>
    </row>
    <row r="467" spans="8:11" x14ac:dyDescent="0.25">
      <c r="H467">
        <v>11280320</v>
      </c>
      <c r="I467" s="38">
        <v>44513</v>
      </c>
      <c r="J467">
        <v>1</v>
      </c>
      <c r="K467">
        <v>2</v>
      </c>
    </row>
    <row r="468" spans="8:11" x14ac:dyDescent="0.25">
      <c r="H468">
        <v>11280321</v>
      </c>
      <c r="I468" s="38">
        <v>44575</v>
      </c>
      <c r="J468">
        <v>1</v>
      </c>
      <c r="K468">
        <v>2</v>
      </c>
    </row>
    <row r="469" spans="8:11" x14ac:dyDescent="0.25">
      <c r="H469">
        <v>11280322</v>
      </c>
      <c r="I469" s="38">
        <v>44575</v>
      </c>
      <c r="J469">
        <v>1</v>
      </c>
      <c r="K469">
        <v>2</v>
      </c>
    </row>
    <row r="470" spans="8:11" x14ac:dyDescent="0.25">
      <c r="H470">
        <v>11280944</v>
      </c>
      <c r="I470" s="38">
        <v>37263</v>
      </c>
      <c r="J470">
        <v>2</v>
      </c>
      <c r="K470">
        <v>4</v>
      </c>
    </row>
    <row r="471" spans="8:11" x14ac:dyDescent="0.25">
      <c r="H471">
        <v>11280947</v>
      </c>
      <c r="I471" s="38">
        <v>44575</v>
      </c>
      <c r="J471">
        <v>1</v>
      </c>
      <c r="K471">
        <v>2</v>
      </c>
    </row>
    <row r="472" spans="8:11" x14ac:dyDescent="0.25">
      <c r="H472">
        <v>11280948</v>
      </c>
      <c r="I472" s="38">
        <v>39043</v>
      </c>
      <c r="J472">
        <v>1</v>
      </c>
      <c r="K472">
        <v>2</v>
      </c>
    </row>
    <row r="473" spans="8:11" x14ac:dyDescent="0.25">
      <c r="H473">
        <v>11280953</v>
      </c>
      <c r="I473" s="38">
        <v>44575</v>
      </c>
      <c r="J473">
        <v>1</v>
      </c>
      <c r="K473">
        <v>2</v>
      </c>
    </row>
    <row r="474" spans="8:11" x14ac:dyDescent="0.25">
      <c r="H474">
        <v>11280973</v>
      </c>
      <c r="I474" s="38">
        <v>44575</v>
      </c>
      <c r="J474">
        <v>3</v>
      </c>
      <c r="K474">
        <v>6</v>
      </c>
    </row>
    <row r="475" spans="8:11" x14ac:dyDescent="0.25">
      <c r="H475">
        <v>11280975</v>
      </c>
      <c r="I475" s="38">
        <v>44575</v>
      </c>
      <c r="J475">
        <v>1</v>
      </c>
      <c r="K475">
        <v>2</v>
      </c>
    </row>
    <row r="476" spans="8:11" x14ac:dyDescent="0.25">
      <c r="H476">
        <v>11281030</v>
      </c>
      <c r="I476" s="38">
        <v>44575</v>
      </c>
      <c r="J476">
        <v>1</v>
      </c>
      <c r="K476">
        <v>2</v>
      </c>
    </row>
    <row r="477" spans="8:11" x14ac:dyDescent="0.25">
      <c r="H477">
        <v>11281032</v>
      </c>
      <c r="I477" s="38">
        <v>44575</v>
      </c>
      <c r="J477">
        <v>1</v>
      </c>
      <c r="K477">
        <v>2</v>
      </c>
    </row>
    <row r="478" spans="8:11" x14ac:dyDescent="0.25">
      <c r="H478">
        <v>11281681</v>
      </c>
      <c r="I478" s="38">
        <v>44575</v>
      </c>
      <c r="J478">
        <v>1</v>
      </c>
      <c r="K478">
        <v>2</v>
      </c>
    </row>
    <row r="479" spans="8:11" x14ac:dyDescent="0.25">
      <c r="H479">
        <v>11281866</v>
      </c>
      <c r="I479" s="38">
        <v>44575</v>
      </c>
      <c r="J479">
        <v>1</v>
      </c>
      <c r="K479">
        <v>2</v>
      </c>
    </row>
    <row r="480" spans="8:11" x14ac:dyDescent="0.25">
      <c r="H480">
        <v>11281962</v>
      </c>
      <c r="I480" s="38">
        <v>39105</v>
      </c>
      <c r="J480">
        <v>5</v>
      </c>
      <c r="K480">
        <v>5</v>
      </c>
    </row>
    <row r="481" spans="8:11" x14ac:dyDescent="0.25">
      <c r="H481">
        <v>11281964</v>
      </c>
      <c r="I481" s="38">
        <v>31729</v>
      </c>
      <c r="J481">
        <v>3</v>
      </c>
      <c r="K481">
        <v>3</v>
      </c>
    </row>
    <row r="482" spans="8:11" x14ac:dyDescent="0.25">
      <c r="H482">
        <v>11281965</v>
      </c>
      <c r="I482" s="38">
        <v>39105</v>
      </c>
      <c r="J482">
        <v>3</v>
      </c>
      <c r="K482">
        <v>3</v>
      </c>
    </row>
    <row r="483" spans="8:11" x14ac:dyDescent="0.25">
      <c r="H483">
        <v>11281968</v>
      </c>
      <c r="I483" s="38">
        <v>37263</v>
      </c>
      <c r="J483">
        <v>2</v>
      </c>
      <c r="K483">
        <v>4</v>
      </c>
    </row>
    <row r="484" spans="8:11" x14ac:dyDescent="0.25">
      <c r="H484">
        <v>11281972</v>
      </c>
      <c r="I484" s="38">
        <v>37263</v>
      </c>
      <c r="J484">
        <v>2</v>
      </c>
      <c r="K484">
        <v>4</v>
      </c>
    </row>
    <row r="485" spans="8:11" x14ac:dyDescent="0.25">
      <c r="H485">
        <v>11281974</v>
      </c>
      <c r="I485" s="38">
        <v>39043</v>
      </c>
      <c r="J485">
        <v>2</v>
      </c>
      <c r="K485">
        <v>4</v>
      </c>
    </row>
    <row r="486" spans="8:11" x14ac:dyDescent="0.25">
      <c r="H486">
        <v>11282298</v>
      </c>
      <c r="I486" s="38">
        <v>44575</v>
      </c>
      <c r="J486">
        <v>3</v>
      </c>
      <c r="K486">
        <v>3</v>
      </c>
    </row>
    <row r="487" spans="8:11" x14ac:dyDescent="0.25">
      <c r="H487">
        <v>11282752</v>
      </c>
      <c r="I487" s="38">
        <v>44575</v>
      </c>
      <c r="J487">
        <v>2</v>
      </c>
      <c r="K487">
        <v>2</v>
      </c>
    </row>
    <row r="488" spans="8:11" x14ac:dyDescent="0.25">
      <c r="H488">
        <v>11282938</v>
      </c>
      <c r="I488" s="38">
        <v>44575</v>
      </c>
      <c r="J488">
        <v>3</v>
      </c>
      <c r="K488">
        <v>6</v>
      </c>
    </row>
    <row r="489" spans="8:11" x14ac:dyDescent="0.25">
      <c r="H489">
        <v>11282944</v>
      </c>
      <c r="I489" s="38">
        <v>37263</v>
      </c>
      <c r="J489">
        <v>1</v>
      </c>
      <c r="K489">
        <v>2</v>
      </c>
    </row>
    <row r="490" spans="8:11" x14ac:dyDescent="0.25">
      <c r="H490">
        <v>11282947</v>
      </c>
      <c r="I490" s="38">
        <v>44575</v>
      </c>
      <c r="J490">
        <v>1</v>
      </c>
      <c r="K490">
        <v>2</v>
      </c>
    </row>
    <row r="491" spans="8:11" x14ac:dyDescent="0.25">
      <c r="H491">
        <v>11282949</v>
      </c>
      <c r="I491" s="38">
        <v>37263</v>
      </c>
      <c r="J491">
        <v>1</v>
      </c>
      <c r="K491">
        <v>2</v>
      </c>
    </row>
    <row r="492" spans="8:11" x14ac:dyDescent="0.25">
      <c r="H492">
        <v>11282952</v>
      </c>
      <c r="I492" s="38">
        <v>44575</v>
      </c>
      <c r="J492">
        <v>1</v>
      </c>
      <c r="K492">
        <v>2</v>
      </c>
    </row>
    <row r="493" spans="8:11" x14ac:dyDescent="0.25">
      <c r="H493">
        <v>11282956</v>
      </c>
      <c r="I493" s="38">
        <v>37263</v>
      </c>
      <c r="J493">
        <v>1</v>
      </c>
      <c r="K493">
        <v>2</v>
      </c>
    </row>
    <row r="494" spans="8:11" x14ac:dyDescent="0.25">
      <c r="H494">
        <v>11282963</v>
      </c>
      <c r="I494" s="38">
        <v>44575</v>
      </c>
      <c r="J494">
        <v>1</v>
      </c>
      <c r="K494">
        <v>2</v>
      </c>
    </row>
    <row r="495" spans="8:11" x14ac:dyDescent="0.25">
      <c r="H495">
        <v>11283509</v>
      </c>
      <c r="I495" s="38">
        <v>44575</v>
      </c>
      <c r="J495">
        <v>1</v>
      </c>
      <c r="K495">
        <v>2</v>
      </c>
    </row>
    <row r="496" spans="8:11" x14ac:dyDescent="0.25">
      <c r="H496">
        <v>11283598</v>
      </c>
      <c r="I496" s="38">
        <v>44575</v>
      </c>
      <c r="J496">
        <v>1</v>
      </c>
      <c r="K496">
        <v>2</v>
      </c>
    </row>
    <row r="497" spans="8:11" x14ac:dyDescent="0.25">
      <c r="H497">
        <v>11283603</v>
      </c>
      <c r="I497" s="38">
        <v>35209</v>
      </c>
      <c r="J497">
        <v>2</v>
      </c>
      <c r="K497">
        <v>4</v>
      </c>
    </row>
    <row r="498" spans="8:11" x14ac:dyDescent="0.25">
      <c r="H498">
        <v>11283605</v>
      </c>
      <c r="I498" s="38">
        <v>37263</v>
      </c>
      <c r="J498">
        <v>1</v>
      </c>
      <c r="K498">
        <v>2</v>
      </c>
    </row>
    <row r="499" spans="8:11" x14ac:dyDescent="0.25">
      <c r="H499">
        <v>11284234</v>
      </c>
      <c r="I499" s="38">
        <v>44575</v>
      </c>
      <c r="J499">
        <v>1</v>
      </c>
      <c r="K499">
        <v>2</v>
      </c>
    </row>
    <row r="500" spans="8:11" x14ac:dyDescent="0.25">
      <c r="H500">
        <v>11284245</v>
      </c>
      <c r="I500" s="38">
        <v>39043</v>
      </c>
      <c r="J500">
        <v>1</v>
      </c>
      <c r="K500">
        <v>2</v>
      </c>
    </row>
    <row r="501" spans="8:11" x14ac:dyDescent="0.25">
      <c r="H501">
        <v>11284246</v>
      </c>
      <c r="I501" s="38">
        <v>39043</v>
      </c>
      <c r="J501">
        <v>1</v>
      </c>
      <c r="K501">
        <v>2</v>
      </c>
    </row>
    <row r="502" spans="8:11" x14ac:dyDescent="0.25">
      <c r="H502">
        <v>11284247</v>
      </c>
      <c r="I502" s="38">
        <v>44575</v>
      </c>
      <c r="J502">
        <v>1</v>
      </c>
      <c r="K502">
        <v>2</v>
      </c>
    </row>
    <row r="503" spans="8:11" x14ac:dyDescent="0.25">
      <c r="H503">
        <v>11284254</v>
      </c>
      <c r="I503" s="38">
        <v>39043</v>
      </c>
      <c r="J503">
        <v>1</v>
      </c>
      <c r="K503">
        <v>2</v>
      </c>
    </row>
    <row r="504" spans="8:11" x14ac:dyDescent="0.25">
      <c r="H504">
        <v>11284262</v>
      </c>
      <c r="I504" s="38">
        <v>39043</v>
      </c>
      <c r="J504">
        <v>1</v>
      </c>
      <c r="K504">
        <v>2</v>
      </c>
    </row>
    <row r="505" spans="8:11" x14ac:dyDescent="0.25">
      <c r="H505">
        <v>11284263</v>
      </c>
      <c r="I505" s="38">
        <v>39043</v>
      </c>
      <c r="J505">
        <v>1</v>
      </c>
      <c r="K505">
        <v>2</v>
      </c>
    </row>
    <row r="506" spans="8:11" x14ac:dyDescent="0.25">
      <c r="H506">
        <v>11284280</v>
      </c>
      <c r="I506" s="38">
        <v>37263</v>
      </c>
      <c r="J506">
        <v>1</v>
      </c>
      <c r="K506">
        <v>2</v>
      </c>
    </row>
    <row r="507" spans="8:11" x14ac:dyDescent="0.25">
      <c r="H507">
        <v>11284319</v>
      </c>
      <c r="I507" s="38">
        <v>37263</v>
      </c>
      <c r="J507">
        <v>2</v>
      </c>
      <c r="K507">
        <v>4</v>
      </c>
    </row>
    <row r="508" spans="8:11" x14ac:dyDescent="0.25">
      <c r="H508">
        <v>11284322</v>
      </c>
      <c r="I508" s="38">
        <v>44575</v>
      </c>
      <c r="J508">
        <v>1</v>
      </c>
      <c r="K508">
        <v>2</v>
      </c>
    </row>
    <row r="509" spans="8:11" x14ac:dyDescent="0.25">
      <c r="H509">
        <v>11284326</v>
      </c>
      <c r="I509" s="38">
        <v>44575</v>
      </c>
      <c r="J509">
        <v>3</v>
      </c>
      <c r="K509">
        <v>6</v>
      </c>
    </row>
    <row r="510" spans="8:11" x14ac:dyDescent="0.25">
      <c r="H510">
        <v>11284454</v>
      </c>
      <c r="I510" s="38">
        <v>44575</v>
      </c>
      <c r="J510">
        <v>1</v>
      </c>
      <c r="K510">
        <v>2</v>
      </c>
    </row>
    <row r="511" spans="8:11" x14ac:dyDescent="0.25">
      <c r="H511">
        <v>11285113</v>
      </c>
      <c r="I511" s="38">
        <v>39043</v>
      </c>
      <c r="J511">
        <v>3</v>
      </c>
      <c r="K511">
        <v>3</v>
      </c>
    </row>
    <row r="512" spans="8:11" x14ac:dyDescent="0.25">
      <c r="H512">
        <v>11285117</v>
      </c>
      <c r="I512" s="38">
        <v>37263</v>
      </c>
      <c r="J512">
        <v>4</v>
      </c>
      <c r="K512">
        <v>4</v>
      </c>
    </row>
    <row r="513" spans="8:11" x14ac:dyDescent="0.25">
      <c r="H513">
        <v>11285184</v>
      </c>
      <c r="I513" s="38">
        <v>37263</v>
      </c>
      <c r="J513">
        <v>2</v>
      </c>
      <c r="K513">
        <v>4</v>
      </c>
    </row>
    <row r="514" spans="8:11" x14ac:dyDescent="0.25">
      <c r="H514">
        <v>11285185</v>
      </c>
      <c r="I514" s="38">
        <v>44575</v>
      </c>
      <c r="J514">
        <v>1</v>
      </c>
      <c r="K514">
        <v>2</v>
      </c>
    </row>
    <row r="515" spans="8:11" x14ac:dyDescent="0.25">
      <c r="H515">
        <v>11285187</v>
      </c>
      <c r="I515" s="38">
        <v>31729</v>
      </c>
      <c r="J515">
        <v>2</v>
      </c>
      <c r="K515">
        <v>4</v>
      </c>
    </row>
    <row r="516" spans="8:11" x14ac:dyDescent="0.25">
      <c r="H516">
        <v>11285188</v>
      </c>
      <c r="I516" s="38">
        <v>31729</v>
      </c>
      <c r="J516">
        <v>3</v>
      </c>
      <c r="K516">
        <v>3</v>
      </c>
    </row>
    <row r="517" spans="8:11" x14ac:dyDescent="0.25">
      <c r="H517">
        <v>11285289</v>
      </c>
      <c r="I517" s="38">
        <v>44575</v>
      </c>
      <c r="J517">
        <v>3</v>
      </c>
      <c r="K517">
        <v>3</v>
      </c>
    </row>
    <row r="518" spans="8:11" x14ac:dyDescent="0.25">
      <c r="H518">
        <v>11285355</v>
      </c>
      <c r="I518" s="38">
        <v>31729</v>
      </c>
      <c r="J518">
        <v>2</v>
      </c>
      <c r="K518">
        <v>4</v>
      </c>
    </row>
    <row r="519" spans="8:11" x14ac:dyDescent="0.25">
      <c r="H519">
        <v>11285571</v>
      </c>
      <c r="I519" s="38">
        <v>39043</v>
      </c>
      <c r="J519">
        <v>2</v>
      </c>
      <c r="K519">
        <v>4</v>
      </c>
    </row>
    <row r="520" spans="8:11" x14ac:dyDescent="0.25">
      <c r="H520">
        <v>11285969</v>
      </c>
      <c r="I520" s="38">
        <v>44575</v>
      </c>
      <c r="J520">
        <v>2</v>
      </c>
      <c r="K520">
        <v>2</v>
      </c>
    </row>
    <row r="521" spans="8:11" x14ac:dyDescent="0.25">
      <c r="H521">
        <v>11286270</v>
      </c>
      <c r="I521" s="38">
        <v>44575</v>
      </c>
      <c r="J521">
        <v>1</v>
      </c>
      <c r="K521">
        <v>2</v>
      </c>
    </row>
    <row r="522" spans="8:11" x14ac:dyDescent="0.25">
      <c r="H522">
        <v>11287017</v>
      </c>
      <c r="I522" s="38">
        <v>39105</v>
      </c>
      <c r="J522">
        <v>1</v>
      </c>
      <c r="K522">
        <v>2</v>
      </c>
    </row>
    <row r="523" spans="8:11" x14ac:dyDescent="0.25">
      <c r="H523">
        <v>11287063</v>
      </c>
      <c r="I523" s="38">
        <v>44575</v>
      </c>
      <c r="J523">
        <v>1</v>
      </c>
      <c r="K523">
        <v>2</v>
      </c>
    </row>
    <row r="524" spans="8:11" x14ac:dyDescent="0.25">
      <c r="H524">
        <v>11287070</v>
      </c>
      <c r="I524" s="38">
        <v>44575</v>
      </c>
      <c r="J524">
        <v>1</v>
      </c>
      <c r="K524">
        <v>2</v>
      </c>
    </row>
    <row r="525" spans="8:11" x14ac:dyDescent="0.25">
      <c r="H525">
        <v>11287908</v>
      </c>
      <c r="I525" s="38">
        <v>37263</v>
      </c>
      <c r="J525">
        <v>1</v>
      </c>
      <c r="K525">
        <v>2</v>
      </c>
    </row>
    <row r="526" spans="8:11" x14ac:dyDescent="0.25">
      <c r="H526">
        <v>11287909</v>
      </c>
      <c r="I526" s="38">
        <v>37263</v>
      </c>
      <c r="J526">
        <v>1</v>
      </c>
      <c r="K526">
        <v>2</v>
      </c>
    </row>
    <row r="527" spans="8:11" x14ac:dyDescent="0.25">
      <c r="H527">
        <v>11288380</v>
      </c>
      <c r="I527" s="38">
        <v>39043</v>
      </c>
      <c r="J527">
        <v>4</v>
      </c>
      <c r="K527">
        <v>4</v>
      </c>
    </row>
    <row r="528" spans="8:11" x14ac:dyDescent="0.25">
      <c r="H528">
        <v>11288849</v>
      </c>
      <c r="I528" s="38">
        <v>44575</v>
      </c>
      <c r="J528">
        <v>1</v>
      </c>
      <c r="K528">
        <v>2</v>
      </c>
    </row>
    <row r="529" spans="8:11" x14ac:dyDescent="0.25">
      <c r="H529">
        <v>11288850</v>
      </c>
      <c r="I529" s="38">
        <v>44575</v>
      </c>
      <c r="J529">
        <v>2</v>
      </c>
      <c r="K529">
        <v>4</v>
      </c>
    </row>
    <row r="530" spans="8:11" x14ac:dyDescent="0.25">
      <c r="H530">
        <v>11288856</v>
      </c>
      <c r="I530" s="38">
        <v>44575</v>
      </c>
      <c r="J530">
        <v>1</v>
      </c>
      <c r="K530">
        <v>2</v>
      </c>
    </row>
    <row r="531" spans="8:11" x14ac:dyDescent="0.25">
      <c r="H531">
        <v>11288862</v>
      </c>
      <c r="I531" s="38">
        <v>44575</v>
      </c>
      <c r="J531">
        <v>1</v>
      </c>
      <c r="K531">
        <v>2</v>
      </c>
    </row>
    <row r="532" spans="8:11" x14ac:dyDescent="0.25">
      <c r="H532">
        <v>11288867</v>
      </c>
      <c r="I532" s="38">
        <v>44575</v>
      </c>
      <c r="J532">
        <v>1</v>
      </c>
      <c r="K532">
        <v>2</v>
      </c>
    </row>
    <row r="533" spans="8:11" x14ac:dyDescent="0.25">
      <c r="H533">
        <v>11288875</v>
      </c>
      <c r="I533" s="38">
        <v>44575</v>
      </c>
      <c r="J533">
        <v>1</v>
      </c>
      <c r="K533">
        <v>2</v>
      </c>
    </row>
    <row r="534" spans="8:11" x14ac:dyDescent="0.25">
      <c r="H534">
        <v>11288877</v>
      </c>
      <c r="I534" s="38">
        <v>37263</v>
      </c>
      <c r="J534">
        <v>1</v>
      </c>
      <c r="K534">
        <v>2</v>
      </c>
    </row>
    <row r="535" spans="8:11" x14ac:dyDescent="0.25">
      <c r="H535">
        <v>11288878</v>
      </c>
      <c r="I535" s="38">
        <v>37263</v>
      </c>
      <c r="J535">
        <v>1</v>
      </c>
      <c r="K535">
        <v>2</v>
      </c>
    </row>
    <row r="536" spans="8:11" x14ac:dyDescent="0.25">
      <c r="H536">
        <v>11288880</v>
      </c>
      <c r="I536" s="38">
        <v>37263</v>
      </c>
      <c r="J536">
        <v>2</v>
      </c>
      <c r="K536">
        <v>4</v>
      </c>
    </row>
    <row r="537" spans="8:11" x14ac:dyDescent="0.25">
      <c r="H537">
        <v>11288887</v>
      </c>
      <c r="I537" s="38">
        <v>39105</v>
      </c>
      <c r="J537">
        <v>1</v>
      </c>
      <c r="K537">
        <v>2</v>
      </c>
    </row>
    <row r="538" spans="8:11" x14ac:dyDescent="0.25">
      <c r="H538">
        <v>11288902</v>
      </c>
      <c r="I538" s="38">
        <v>37263</v>
      </c>
      <c r="J538">
        <v>1</v>
      </c>
      <c r="K538">
        <v>2</v>
      </c>
    </row>
    <row r="539" spans="8:11" x14ac:dyDescent="0.25">
      <c r="H539">
        <v>11288903</v>
      </c>
      <c r="I539" s="38">
        <v>35209</v>
      </c>
      <c r="J539">
        <v>2</v>
      </c>
      <c r="K539">
        <v>4</v>
      </c>
    </row>
    <row r="540" spans="8:11" x14ac:dyDescent="0.25">
      <c r="H540">
        <v>11289013</v>
      </c>
      <c r="I540" s="38">
        <v>37263</v>
      </c>
      <c r="J540">
        <v>3</v>
      </c>
      <c r="K540">
        <v>6</v>
      </c>
    </row>
    <row r="541" spans="8:11" x14ac:dyDescent="0.25">
      <c r="H541">
        <v>11289348</v>
      </c>
      <c r="I541" s="38">
        <v>31729</v>
      </c>
      <c r="J541">
        <v>1</v>
      </c>
      <c r="K541">
        <v>2</v>
      </c>
    </row>
    <row r="542" spans="8:11" x14ac:dyDescent="0.25">
      <c r="H542">
        <v>11289358</v>
      </c>
      <c r="I542" s="38">
        <v>44575</v>
      </c>
      <c r="J542">
        <v>3</v>
      </c>
      <c r="K542">
        <v>3</v>
      </c>
    </row>
    <row r="543" spans="8:11" x14ac:dyDescent="0.25">
      <c r="H543">
        <v>11289405</v>
      </c>
      <c r="I543" s="38">
        <v>31729</v>
      </c>
      <c r="J543">
        <v>2</v>
      </c>
      <c r="K543">
        <v>2</v>
      </c>
    </row>
    <row r="544" spans="8:11" x14ac:dyDescent="0.25">
      <c r="H544">
        <v>11289424</v>
      </c>
      <c r="I544" s="38">
        <v>37263</v>
      </c>
      <c r="J544">
        <v>3</v>
      </c>
      <c r="K544">
        <v>3</v>
      </c>
    </row>
    <row r="545" spans="8:11" x14ac:dyDescent="0.25">
      <c r="H545">
        <v>11289514</v>
      </c>
      <c r="I545" s="38">
        <v>31729</v>
      </c>
      <c r="J545">
        <v>2</v>
      </c>
      <c r="K545">
        <v>2</v>
      </c>
    </row>
    <row r="546" spans="8:11" x14ac:dyDescent="0.25">
      <c r="H546">
        <v>11289516</v>
      </c>
      <c r="I546" s="38">
        <v>31729</v>
      </c>
      <c r="J546">
        <v>2</v>
      </c>
      <c r="K546">
        <v>2</v>
      </c>
    </row>
    <row r="547" spans="8:11" x14ac:dyDescent="0.25">
      <c r="H547">
        <v>11289538</v>
      </c>
      <c r="I547" s="38">
        <v>31729</v>
      </c>
      <c r="J547">
        <v>3</v>
      </c>
      <c r="K547">
        <v>3</v>
      </c>
    </row>
    <row r="548" spans="8:11" x14ac:dyDescent="0.25">
      <c r="H548">
        <v>11289720</v>
      </c>
      <c r="I548" s="38">
        <v>31792</v>
      </c>
      <c r="J548">
        <v>2</v>
      </c>
      <c r="K548">
        <v>2</v>
      </c>
    </row>
    <row r="549" spans="8:11" x14ac:dyDescent="0.25">
      <c r="H549">
        <v>11289721</v>
      </c>
      <c r="I549" s="38">
        <v>31792</v>
      </c>
      <c r="J549">
        <v>3</v>
      </c>
      <c r="K549">
        <v>3</v>
      </c>
    </row>
    <row r="550" spans="8:11" x14ac:dyDescent="0.25">
      <c r="H550">
        <v>11291286</v>
      </c>
      <c r="I550" s="38">
        <v>37263</v>
      </c>
      <c r="J550">
        <v>1</v>
      </c>
      <c r="K550">
        <v>2</v>
      </c>
    </row>
    <row r="551" spans="8:11" x14ac:dyDescent="0.25">
      <c r="H551">
        <v>11291296</v>
      </c>
      <c r="I551" s="38">
        <v>37263</v>
      </c>
      <c r="J551">
        <v>1</v>
      </c>
      <c r="K551">
        <v>2</v>
      </c>
    </row>
    <row r="552" spans="8:11" x14ac:dyDescent="0.25">
      <c r="H552">
        <v>11291440</v>
      </c>
      <c r="I552" s="38">
        <v>39105</v>
      </c>
      <c r="J552">
        <v>1</v>
      </c>
      <c r="K552">
        <v>2</v>
      </c>
    </row>
    <row r="553" spans="8:11" x14ac:dyDescent="0.25">
      <c r="H553">
        <v>11291478</v>
      </c>
      <c r="I553" s="38">
        <v>44575</v>
      </c>
      <c r="J553">
        <v>1</v>
      </c>
      <c r="K553">
        <v>2</v>
      </c>
    </row>
    <row r="554" spans="8:11" x14ac:dyDescent="0.25">
      <c r="H554">
        <v>11292522</v>
      </c>
      <c r="I554" s="38">
        <v>37263</v>
      </c>
      <c r="J554">
        <v>2</v>
      </c>
      <c r="K554">
        <v>4</v>
      </c>
    </row>
    <row r="555" spans="8:11" x14ac:dyDescent="0.25">
      <c r="H555">
        <v>11292523</v>
      </c>
      <c r="I555" s="38">
        <v>44575</v>
      </c>
      <c r="J555">
        <v>1</v>
      </c>
      <c r="K555">
        <v>2</v>
      </c>
    </row>
    <row r="556" spans="8:11" x14ac:dyDescent="0.25">
      <c r="H556">
        <v>11292528</v>
      </c>
      <c r="I556" s="38">
        <v>37263</v>
      </c>
      <c r="J556">
        <v>1</v>
      </c>
      <c r="K556">
        <v>2</v>
      </c>
    </row>
    <row r="557" spans="8:11" x14ac:dyDescent="0.25">
      <c r="H557">
        <v>11292529</v>
      </c>
      <c r="I557" s="38">
        <v>39043</v>
      </c>
      <c r="J557">
        <v>2</v>
      </c>
      <c r="K557">
        <v>4</v>
      </c>
    </row>
    <row r="558" spans="8:11" x14ac:dyDescent="0.25">
      <c r="H558">
        <v>11292532</v>
      </c>
      <c r="I558" s="38">
        <v>44575</v>
      </c>
      <c r="J558">
        <v>1</v>
      </c>
      <c r="K558">
        <v>2</v>
      </c>
    </row>
    <row r="559" spans="8:11" x14ac:dyDescent="0.25">
      <c r="H559">
        <v>11292996</v>
      </c>
      <c r="I559" s="38">
        <v>39043</v>
      </c>
      <c r="J559">
        <v>1</v>
      </c>
      <c r="K559">
        <v>2</v>
      </c>
    </row>
    <row r="560" spans="8:11" x14ac:dyDescent="0.25">
      <c r="H560">
        <v>11293078</v>
      </c>
      <c r="I560" s="38">
        <v>37263</v>
      </c>
      <c r="J560">
        <v>4</v>
      </c>
      <c r="K560">
        <v>4</v>
      </c>
    </row>
    <row r="561" spans="8:11" x14ac:dyDescent="0.25">
      <c r="H561">
        <v>11293079</v>
      </c>
      <c r="I561" s="38">
        <v>39043</v>
      </c>
      <c r="J561">
        <v>3</v>
      </c>
      <c r="K561">
        <v>3</v>
      </c>
    </row>
    <row r="562" spans="8:11" x14ac:dyDescent="0.25">
      <c r="H562">
        <v>11293103</v>
      </c>
      <c r="I562" s="38">
        <v>44575</v>
      </c>
      <c r="J562">
        <v>2</v>
      </c>
      <c r="K562">
        <v>4</v>
      </c>
    </row>
    <row r="563" spans="8:11" x14ac:dyDescent="0.25">
      <c r="H563">
        <v>11293104</v>
      </c>
      <c r="I563" s="38">
        <v>37263</v>
      </c>
      <c r="J563">
        <v>2</v>
      </c>
      <c r="K563">
        <v>4</v>
      </c>
    </row>
    <row r="564" spans="8:11" x14ac:dyDescent="0.25">
      <c r="H564">
        <v>11293179</v>
      </c>
      <c r="I564" s="38">
        <v>44575</v>
      </c>
      <c r="J564">
        <v>3</v>
      </c>
      <c r="K564">
        <v>3</v>
      </c>
    </row>
    <row r="565" spans="8:11" x14ac:dyDescent="0.25">
      <c r="H565">
        <v>11293293</v>
      </c>
      <c r="I565" s="38">
        <v>44575</v>
      </c>
      <c r="J565">
        <v>1</v>
      </c>
      <c r="K565">
        <v>2</v>
      </c>
    </row>
    <row r="566" spans="8:11" x14ac:dyDescent="0.25">
      <c r="H566">
        <v>11293314</v>
      </c>
      <c r="I566" s="38">
        <v>31729</v>
      </c>
      <c r="J566">
        <v>1</v>
      </c>
      <c r="K566">
        <v>2</v>
      </c>
    </row>
    <row r="567" spans="8:11" x14ac:dyDescent="0.25">
      <c r="H567">
        <v>11293382</v>
      </c>
      <c r="I567" s="38">
        <v>39105</v>
      </c>
      <c r="J567">
        <v>4</v>
      </c>
      <c r="K567">
        <v>4</v>
      </c>
    </row>
    <row r="568" spans="8:11" x14ac:dyDescent="0.25">
      <c r="H568">
        <v>11293629</v>
      </c>
      <c r="I568" s="38">
        <v>39043</v>
      </c>
      <c r="J568">
        <v>4</v>
      </c>
      <c r="K568">
        <v>4</v>
      </c>
    </row>
    <row r="569" spans="8:11" x14ac:dyDescent="0.25">
      <c r="H569">
        <v>11293630</v>
      </c>
      <c r="I569" s="38">
        <v>44575</v>
      </c>
      <c r="J569">
        <v>3</v>
      </c>
      <c r="K569">
        <v>3</v>
      </c>
    </row>
    <row r="570" spans="8:11" x14ac:dyDescent="0.25">
      <c r="H570">
        <v>11293782</v>
      </c>
      <c r="I570" s="38">
        <v>44575</v>
      </c>
      <c r="J570">
        <v>1</v>
      </c>
      <c r="K570">
        <v>2</v>
      </c>
    </row>
    <row r="571" spans="8:11" x14ac:dyDescent="0.25">
      <c r="H571">
        <v>11293787</v>
      </c>
      <c r="I571" s="38">
        <v>37263</v>
      </c>
      <c r="J571">
        <v>1</v>
      </c>
      <c r="K571">
        <v>2</v>
      </c>
    </row>
    <row r="572" spans="8:11" x14ac:dyDescent="0.25">
      <c r="H572">
        <v>11293814</v>
      </c>
      <c r="I572" s="38">
        <v>44575</v>
      </c>
      <c r="J572">
        <v>1</v>
      </c>
      <c r="K572">
        <v>2</v>
      </c>
    </row>
    <row r="573" spans="8:11" x14ac:dyDescent="0.25">
      <c r="H573">
        <v>11293838</v>
      </c>
      <c r="I573" s="38">
        <v>44575</v>
      </c>
      <c r="J573">
        <v>1</v>
      </c>
      <c r="K573">
        <v>2</v>
      </c>
    </row>
    <row r="574" spans="8:11" x14ac:dyDescent="0.25">
      <c r="H574">
        <v>11293860</v>
      </c>
      <c r="I574" s="38">
        <v>44575</v>
      </c>
      <c r="J574">
        <v>1</v>
      </c>
      <c r="K574">
        <v>2</v>
      </c>
    </row>
    <row r="575" spans="8:11" x14ac:dyDescent="0.25">
      <c r="H575">
        <v>11294210</v>
      </c>
      <c r="I575" s="38">
        <v>44575</v>
      </c>
      <c r="J575">
        <v>1</v>
      </c>
      <c r="K575">
        <v>2</v>
      </c>
    </row>
    <row r="576" spans="8:11" x14ac:dyDescent="0.25">
      <c r="H576">
        <v>11294251</v>
      </c>
      <c r="I576" s="38">
        <v>39043</v>
      </c>
      <c r="J576">
        <v>2</v>
      </c>
      <c r="K576">
        <v>2</v>
      </c>
    </row>
    <row r="577" spans="8:11" x14ac:dyDescent="0.25">
      <c r="H577">
        <v>11294432</v>
      </c>
      <c r="I577" s="38">
        <v>29675</v>
      </c>
      <c r="J577">
        <v>4</v>
      </c>
      <c r="K577">
        <v>4</v>
      </c>
    </row>
    <row r="578" spans="8:11" x14ac:dyDescent="0.25">
      <c r="H578">
        <v>11294433</v>
      </c>
      <c r="I578" s="38">
        <v>37263</v>
      </c>
      <c r="J578">
        <v>3</v>
      </c>
      <c r="K578">
        <v>3</v>
      </c>
    </row>
    <row r="579" spans="8:11" x14ac:dyDescent="0.25">
      <c r="H579">
        <v>11294454</v>
      </c>
      <c r="I579" s="38">
        <v>44575</v>
      </c>
      <c r="J579">
        <v>1</v>
      </c>
      <c r="K579">
        <v>2</v>
      </c>
    </row>
    <row r="580" spans="8:11" x14ac:dyDescent="0.25">
      <c r="H580">
        <v>11294455</v>
      </c>
      <c r="I580" s="38">
        <v>37263</v>
      </c>
      <c r="J580">
        <v>3</v>
      </c>
      <c r="K580">
        <v>3</v>
      </c>
    </row>
    <row r="581" spans="8:11" x14ac:dyDescent="0.25">
      <c r="H581">
        <v>11295146</v>
      </c>
      <c r="I581" s="38">
        <v>31792</v>
      </c>
      <c r="J581">
        <v>3</v>
      </c>
      <c r="K581">
        <v>6</v>
      </c>
    </row>
    <row r="582" spans="8:11" x14ac:dyDescent="0.25">
      <c r="H582">
        <v>11296033</v>
      </c>
      <c r="I582" s="38">
        <v>37263</v>
      </c>
      <c r="J582">
        <v>3</v>
      </c>
      <c r="K582">
        <v>3</v>
      </c>
    </row>
    <row r="583" spans="8:11" x14ac:dyDescent="0.25">
      <c r="H583">
        <v>11296291</v>
      </c>
      <c r="I583" s="38">
        <v>31792</v>
      </c>
      <c r="J583">
        <v>5</v>
      </c>
      <c r="K583">
        <v>5</v>
      </c>
    </row>
    <row r="584" spans="8:11" x14ac:dyDescent="0.25">
      <c r="H584">
        <v>11296297</v>
      </c>
      <c r="I584" s="38">
        <v>44575</v>
      </c>
      <c r="J584">
        <v>2</v>
      </c>
      <c r="K584">
        <v>4</v>
      </c>
    </row>
    <row r="585" spans="8:11" x14ac:dyDescent="0.25">
      <c r="H585">
        <v>11296323</v>
      </c>
      <c r="I585" s="38">
        <v>44575</v>
      </c>
      <c r="J585">
        <v>3</v>
      </c>
      <c r="K585">
        <v>3</v>
      </c>
    </row>
    <row r="586" spans="8:11" x14ac:dyDescent="0.25">
      <c r="H586">
        <v>11296324</v>
      </c>
      <c r="I586" s="38">
        <v>37263</v>
      </c>
      <c r="J586">
        <v>4</v>
      </c>
      <c r="K586">
        <v>4</v>
      </c>
    </row>
    <row r="587" spans="8:11" x14ac:dyDescent="0.25">
      <c r="H587">
        <v>11296330</v>
      </c>
      <c r="I587" s="38">
        <v>44575</v>
      </c>
      <c r="J587">
        <v>2</v>
      </c>
      <c r="K587">
        <v>4</v>
      </c>
    </row>
    <row r="588" spans="8:11" x14ac:dyDescent="0.25">
      <c r="H588">
        <v>616131427</v>
      </c>
      <c r="I588" s="38">
        <v>31792</v>
      </c>
      <c r="J588">
        <v>2</v>
      </c>
      <c r="K588">
        <v>2</v>
      </c>
    </row>
    <row r="589" spans="8:11" x14ac:dyDescent="0.25">
      <c r="H589">
        <v>616133607</v>
      </c>
      <c r="I589" s="38">
        <v>33017</v>
      </c>
      <c r="J589">
        <v>1</v>
      </c>
      <c r="K589">
        <v>2</v>
      </c>
    </row>
    <row r="590" spans="8:11" x14ac:dyDescent="0.25">
      <c r="H590">
        <v>616134560</v>
      </c>
      <c r="I590" s="38">
        <v>37263</v>
      </c>
      <c r="J590">
        <v>1</v>
      </c>
      <c r="K590">
        <v>2</v>
      </c>
    </row>
    <row r="591" spans="8:11" x14ac:dyDescent="0.25">
      <c r="H591">
        <v>616135120</v>
      </c>
      <c r="I591" s="38">
        <v>44575</v>
      </c>
      <c r="J591">
        <v>1</v>
      </c>
      <c r="K591">
        <v>2</v>
      </c>
    </row>
    <row r="592" spans="8:11" x14ac:dyDescent="0.25">
      <c r="H592">
        <v>616135962</v>
      </c>
      <c r="I592" s="38">
        <v>31792</v>
      </c>
      <c r="J592">
        <v>2</v>
      </c>
      <c r="K592">
        <v>4</v>
      </c>
    </row>
    <row r="593" spans="8:11" x14ac:dyDescent="0.25">
      <c r="H593">
        <v>616142290</v>
      </c>
      <c r="I593" s="38">
        <v>39043</v>
      </c>
      <c r="J593">
        <v>2</v>
      </c>
      <c r="K593">
        <v>2</v>
      </c>
    </row>
    <row r="594" spans="8:11" x14ac:dyDescent="0.25">
      <c r="H594">
        <v>616143268</v>
      </c>
      <c r="I594" s="38">
        <v>44575</v>
      </c>
      <c r="J594">
        <v>1</v>
      </c>
      <c r="K594">
        <v>2</v>
      </c>
    </row>
    <row r="595" spans="8:11" x14ac:dyDescent="0.25">
      <c r="H595">
        <v>616161296</v>
      </c>
      <c r="I595" s="38">
        <v>16783</v>
      </c>
      <c r="J595">
        <v>1</v>
      </c>
      <c r="K595">
        <v>2</v>
      </c>
    </row>
    <row r="596" spans="8:11" x14ac:dyDescent="0.25">
      <c r="H596">
        <v>616161480</v>
      </c>
      <c r="I596" s="38">
        <v>24370</v>
      </c>
      <c r="J596">
        <v>1</v>
      </c>
      <c r="K596">
        <v>2</v>
      </c>
    </row>
    <row r="597" spans="8:11" x14ac:dyDescent="0.25">
      <c r="H597">
        <v>616170417</v>
      </c>
      <c r="I597" s="38">
        <v>31729</v>
      </c>
      <c r="J597">
        <v>3</v>
      </c>
      <c r="K597">
        <v>3</v>
      </c>
    </row>
    <row r="598" spans="8:11" x14ac:dyDescent="0.25">
      <c r="H598">
        <v>616202641</v>
      </c>
      <c r="I598" s="38">
        <v>24370</v>
      </c>
      <c r="J598">
        <v>1</v>
      </c>
      <c r="K598">
        <v>2</v>
      </c>
    </row>
    <row r="599" spans="8:11" x14ac:dyDescent="0.25">
      <c r="H599">
        <v>616214484</v>
      </c>
      <c r="I599" s="38">
        <v>24370</v>
      </c>
      <c r="J599">
        <v>1</v>
      </c>
      <c r="K599">
        <v>2</v>
      </c>
    </row>
    <row r="600" spans="8:11" x14ac:dyDescent="0.25">
      <c r="H600">
        <v>616226531</v>
      </c>
      <c r="I600" s="38">
        <v>37263</v>
      </c>
      <c r="J600">
        <v>3</v>
      </c>
      <c r="K600">
        <v>3</v>
      </c>
    </row>
    <row r="601" spans="8:11" x14ac:dyDescent="0.25">
      <c r="H601">
        <v>616228096</v>
      </c>
      <c r="I601" s="38">
        <v>37263</v>
      </c>
      <c r="J601">
        <v>1</v>
      </c>
      <c r="K601">
        <v>2</v>
      </c>
    </row>
    <row r="602" spans="8:11" x14ac:dyDescent="0.25">
      <c r="H602">
        <v>616232606</v>
      </c>
      <c r="I602" s="38">
        <v>44575</v>
      </c>
      <c r="J602">
        <v>1</v>
      </c>
      <c r="K602">
        <v>2</v>
      </c>
    </row>
    <row r="603" spans="8:11" x14ac:dyDescent="0.25">
      <c r="H603">
        <v>616250119</v>
      </c>
      <c r="I603" s="38">
        <v>44513</v>
      </c>
      <c r="J603">
        <v>1</v>
      </c>
      <c r="K603">
        <v>2</v>
      </c>
    </row>
    <row r="604" spans="8:11" x14ac:dyDescent="0.25">
      <c r="H604">
        <v>616250124</v>
      </c>
      <c r="I604" s="38">
        <v>31683</v>
      </c>
      <c r="J604">
        <v>2</v>
      </c>
      <c r="K604">
        <v>4</v>
      </c>
    </row>
    <row r="605" spans="8:11" x14ac:dyDescent="0.25">
      <c r="H605">
        <v>616250135</v>
      </c>
      <c r="I605" s="38">
        <v>26212</v>
      </c>
      <c r="J605">
        <v>3</v>
      </c>
      <c r="K605">
        <v>6</v>
      </c>
    </row>
    <row r="606" spans="8:11" x14ac:dyDescent="0.25">
      <c r="H606">
        <v>616250622</v>
      </c>
      <c r="I606" s="38">
        <v>44575</v>
      </c>
      <c r="J606">
        <v>1</v>
      </c>
      <c r="K606">
        <v>2</v>
      </c>
    </row>
    <row r="607" spans="8:11" x14ac:dyDescent="0.25">
      <c r="H607">
        <v>616250625</v>
      </c>
      <c r="I607" s="38">
        <v>44513</v>
      </c>
      <c r="J607">
        <v>1</v>
      </c>
      <c r="K607">
        <v>2</v>
      </c>
    </row>
    <row r="608" spans="8:11" x14ac:dyDescent="0.25">
      <c r="H608">
        <v>616253205</v>
      </c>
      <c r="I608" s="38">
        <v>24370</v>
      </c>
      <c r="J608">
        <v>1</v>
      </c>
      <c r="K608">
        <v>2</v>
      </c>
    </row>
    <row r="609" spans="8:11" x14ac:dyDescent="0.25">
      <c r="H609">
        <v>616260369</v>
      </c>
      <c r="I609" s="38">
        <v>39105</v>
      </c>
      <c r="J609">
        <v>1</v>
      </c>
      <c r="K609">
        <v>2</v>
      </c>
    </row>
    <row r="610" spans="8:11" x14ac:dyDescent="0.25">
      <c r="H610">
        <v>616260377</v>
      </c>
      <c r="I610" s="38">
        <v>39105</v>
      </c>
      <c r="J610">
        <v>1</v>
      </c>
      <c r="K610">
        <v>2</v>
      </c>
    </row>
    <row r="611" spans="8:11" x14ac:dyDescent="0.25">
      <c r="H611">
        <v>616260648</v>
      </c>
      <c r="I611" s="38">
        <v>31792</v>
      </c>
      <c r="J611">
        <v>1</v>
      </c>
      <c r="K611">
        <v>2</v>
      </c>
    </row>
    <row r="612" spans="8:11" x14ac:dyDescent="0.25">
      <c r="H612">
        <v>616260650</v>
      </c>
      <c r="I612" s="38">
        <v>44575</v>
      </c>
      <c r="J612">
        <v>2</v>
      </c>
      <c r="K612">
        <v>2</v>
      </c>
    </row>
    <row r="613" spans="8:11" x14ac:dyDescent="0.25">
      <c r="H613">
        <v>616260656</v>
      </c>
      <c r="I613" s="38">
        <v>39043</v>
      </c>
      <c r="J613">
        <v>1</v>
      </c>
      <c r="K613">
        <v>2</v>
      </c>
    </row>
    <row r="614" spans="8:11" x14ac:dyDescent="0.25">
      <c r="H614">
        <v>616260659</v>
      </c>
      <c r="I614" s="38">
        <v>31729</v>
      </c>
      <c r="J614">
        <v>2</v>
      </c>
      <c r="K614">
        <v>2</v>
      </c>
    </row>
    <row r="615" spans="8:11" x14ac:dyDescent="0.25">
      <c r="H615">
        <v>616260661</v>
      </c>
      <c r="I615" s="38">
        <v>37263</v>
      </c>
      <c r="J615">
        <v>1</v>
      </c>
      <c r="K615">
        <v>2</v>
      </c>
    </row>
    <row r="616" spans="8:11" x14ac:dyDescent="0.25">
      <c r="H616">
        <v>616262555</v>
      </c>
      <c r="I616" s="38">
        <v>44575</v>
      </c>
      <c r="J616">
        <v>1</v>
      </c>
      <c r="K616">
        <v>2</v>
      </c>
    </row>
    <row r="617" spans="8:11" x14ac:dyDescent="0.25">
      <c r="H617">
        <v>616262558</v>
      </c>
      <c r="I617" s="38">
        <v>44575</v>
      </c>
      <c r="J617">
        <v>2</v>
      </c>
      <c r="K617">
        <v>2</v>
      </c>
    </row>
    <row r="618" spans="8:11" x14ac:dyDescent="0.25">
      <c r="H618">
        <v>616262562</v>
      </c>
      <c r="I618" s="38">
        <v>24370</v>
      </c>
      <c r="J618">
        <v>1</v>
      </c>
      <c r="K618">
        <v>2</v>
      </c>
    </row>
    <row r="619" spans="8:11" x14ac:dyDescent="0.25">
      <c r="H619">
        <v>616263012</v>
      </c>
      <c r="I619" s="38">
        <v>37263</v>
      </c>
      <c r="J619">
        <v>1</v>
      </c>
      <c r="K619">
        <v>2</v>
      </c>
    </row>
    <row r="620" spans="8:11" x14ac:dyDescent="0.25">
      <c r="H620">
        <v>616263053</v>
      </c>
      <c r="I620" s="38">
        <v>39043</v>
      </c>
      <c r="J620">
        <v>1</v>
      </c>
      <c r="K620">
        <v>2</v>
      </c>
    </row>
    <row r="621" spans="8:11" x14ac:dyDescent="0.25">
      <c r="H621">
        <v>616263058</v>
      </c>
      <c r="I621" s="38">
        <v>31792</v>
      </c>
      <c r="J621">
        <v>2</v>
      </c>
      <c r="K621">
        <v>2</v>
      </c>
    </row>
    <row r="622" spans="8:11" x14ac:dyDescent="0.25">
      <c r="H622">
        <v>616263063</v>
      </c>
      <c r="I622" s="38">
        <v>39043</v>
      </c>
      <c r="J622">
        <v>2</v>
      </c>
      <c r="K622">
        <v>2</v>
      </c>
    </row>
    <row r="623" spans="8:11" x14ac:dyDescent="0.25">
      <c r="H623">
        <v>616263067</v>
      </c>
      <c r="I623" s="38">
        <v>39043</v>
      </c>
      <c r="J623">
        <v>1</v>
      </c>
      <c r="K623">
        <v>2</v>
      </c>
    </row>
    <row r="624" spans="8:11" x14ac:dyDescent="0.25">
      <c r="H624">
        <v>616263072</v>
      </c>
      <c r="I624" s="38">
        <v>39043</v>
      </c>
      <c r="J624">
        <v>1</v>
      </c>
      <c r="K624">
        <v>2</v>
      </c>
    </row>
    <row r="625" spans="8:11" x14ac:dyDescent="0.25">
      <c r="H625">
        <v>616264179</v>
      </c>
      <c r="I625" s="38">
        <v>39043</v>
      </c>
      <c r="J625">
        <v>1</v>
      </c>
      <c r="K625">
        <v>2</v>
      </c>
    </row>
    <row r="626" spans="8:11" x14ac:dyDescent="0.25">
      <c r="H626">
        <v>616264186</v>
      </c>
      <c r="I626" s="38">
        <v>44575</v>
      </c>
      <c r="J626">
        <v>1</v>
      </c>
      <c r="K626">
        <v>2</v>
      </c>
    </row>
    <row r="627" spans="8:11" x14ac:dyDescent="0.25">
      <c r="H627">
        <v>616264191</v>
      </c>
      <c r="I627" s="38">
        <v>36988</v>
      </c>
      <c r="J627">
        <v>1</v>
      </c>
      <c r="K627">
        <v>2</v>
      </c>
    </row>
    <row r="628" spans="8:11" x14ac:dyDescent="0.25">
      <c r="H628">
        <v>616307696</v>
      </c>
      <c r="I628" s="38">
        <v>31729</v>
      </c>
      <c r="J628">
        <v>1</v>
      </c>
      <c r="K628">
        <v>2</v>
      </c>
    </row>
    <row r="629" spans="8:11" x14ac:dyDescent="0.25">
      <c r="H629">
        <v>616307699</v>
      </c>
      <c r="I629">
        <v>37200</v>
      </c>
      <c r="J629">
        <v>1</v>
      </c>
      <c r="K629">
        <v>2</v>
      </c>
    </row>
    <row r="630" spans="8:11" x14ac:dyDescent="0.25">
      <c r="H630">
        <v>617267308</v>
      </c>
      <c r="I630" s="38">
        <v>31729</v>
      </c>
      <c r="J630">
        <v>1</v>
      </c>
      <c r="K630">
        <v>2</v>
      </c>
    </row>
    <row r="631" spans="8:11" x14ac:dyDescent="0.25">
      <c r="H631">
        <v>617267316</v>
      </c>
      <c r="I631" s="38">
        <v>44575</v>
      </c>
      <c r="J631">
        <v>2</v>
      </c>
      <c r="K631">
        <v>2</v>
      </c>
    </row>
    <row r="632" spans="8:11" x14ac:dyDescent="0.25">
      <c r="H632">
        <v>617267319</v>
      </c>
      <c r="I632" s="38">
        <v>39043</v>
      </c>
      <c r="J632">
        <v>1</v>
      </c>
      <c r="K632">
        <v>2</v>
      </c>
    </row>
    <row r="633" spans="8:11" x14ac:dyDescent="0.25">
      <c r="H633">
        <v>617267586</v>
      </c>
      <c r="I633" s="38">
        <v>26149</v>
      </c>
      <c r="J633">
        <v>1</v>
      </c>
      <c r="K633">
        <v>2</v>
      </c>
    </row>
    <row r="634" spans="8:11" x14ac:dyDescent="0.25">
      <c r="H634">
        <v>617267587</v>
      </c>
      <c r="I634" s="38">
        <v>37263</v>
      </c>
      <c r="J634">
        <v>3</v>
      </c>
      <c r="K634">
        <v>6</v>
      </c>
    </row>
    <row r="635" spans="8:11" x14ac:dyDescent="0.25">
      <c r="H635">
        <v>617267592</v>
      </c>
      <c r="I635" s="38">
        <v>39105</v>
      </c>
      <c r="J635">
        <v>2</v>
      </c>
      <c r="K635">
        <v>4</v>
      </c>
    </row>
    <row r="636" spans="8:11" x14ac:dyDescent="0.25">
      <c r="H636">
        <v>617267599</v>
      </c>
      <c r="I636" s="38">
        <v>44575</v>
      </c>
      <c r="J636">
        <v>2</v>
      </c>
      <c r="K636">
        <v>2</v>
      </c>
    </row>
    <row r="637" spans="8:11" x14ac:dyDescent="0.25">
      <c r="H637">
        <v>617267600</v>
      </c>
      <c r="I637" s="38">
        <v>44575</v>
      </c>
      <c r="J637">
        <v>1</v>
      </c>
      <c r="K637">
        <v>2</v>
      </c>
    </row>
    <row r="638" spans="8:11" x14ac:dyDescent="0.25">
      <c r="H638">
        <v>617268152</v>
      </c>
      <c r="I638" s="38">
        <v>44575</v>
      </c>
      <c r="J638">
        <v>2</v>
      </c>
      <c r="K638">
        <v>4</v>
      </c>
    </row>
    <row r="639" spans="8:11" x14ac:dyDescent="0.25">
      <c r="H639">
        <v>617268203</v>
      </c>
      <c r="I639" s="38">
        <v>39043</v>
      </c>
      <c r="J639">
        <v>3</v>
      </c>
      <c r="K639">
        <v>6</v>
      </c>
    </row>
    <row r="640" spans="8:11" x14ac:dyDescent="0.25">
      <c r="H640">
        <v>617268207</v>
      </c>
      <c r="I640" s="38">
        <v>44575</v>
      </c>
      <c r="J640">
        <v>3</v>
      </c>
      <c r="K640">
        <v>6</v>
      </c>
    </row>
    <row r="641" spans="8:11" x14ac:dyDescent="0.25">
      <c r="H641">
        <v>617268212</v>
      </c>
      <c r="I641" s="38">
        <v>44575</v>
      </c>
      <c r="J641">
        <v>3</v>
      </c>
      <c r="K641">
        <v>3</v>
      </c>
    </row>
    <row r="642" spans="8:11" x14ac:dyDescent="0.25">
      <c r="H642">
        <v>617268213</v>
      </c>
      <c r="I642" s="38">
        <v>44575</v>
      </c>
      <c r="J642">
        <v>2</v>
      </c>
      <c r="K642">
        <v>4</v>
      </c>
    </row>
    <row r="643" spans="8:11" x14ac:dyDescent="0.25">
      <c r="H643">
        <v>617268222</v>
      </c>
      <c r="I643" s="38">
        <v>44575</v>
      </c>
      <c r="J643">
        <v>2</v>
      </c>
      <c r="K643">
        <v>4</v>
      </c>
    </row>
    <row r="644" spans="8:11" x14ac:dyDescent="0.25">
      <c r="H644">
        <v>617268659</v>
      </c>
      <c r="I644" s="38">
        <v>39043</v>
      </c>
      <c r="J644">
        <v>2</v>
      </c>
      <c r="K644">
        <v>4</v>
      </c>
    </row>
    <row r="645" spans="8:11" x14ac:dyDescent="0.25">
      <c r="H645">
        <v>617268669</v>
      </c>
      <c r="I645" s="38">
        <v>39043</v>
      </c>
      <c r="J645">
        <v>3</v>
      </c>
      <c r="K645">
        <v>6</v>
      </c>
    </row>
    <row r="646" spans="8:11" x14ac:dyDescent="0.25">
      <c r="H646">
        <v>617269611</v>
      </c>
      <c r="I646" s="38">
        <v>39043</v>
      </c>
      <c r="J646">
        <v>1</v>
      </c>
      <c r="K646">
        <v>2</v>
      </c>
    </row>
    <row r="647" spans="8:11" x14ac:dyDescent="0.25">
      <c r="H647">
        <v>617269614</v>
      </c>
      <c r="I647" s="38">
        <v>39043</v>
      </c>
      <c r="J647">
        <v>1</v>
      </c>
      <c r="K647">
        <v>2</v>
      </c>
    </row>
    <row r="648" spans="8:11" x14ac:dyDescent="0.25">
      <c r="H648">
        <v>617269620</v>
      </c>
      <c r="I648" s="38">
        <v>31792</v>
      </c>
      <c r="J648">
        <v>1</v>
      </c>
      <c r="K648">
        <v>2</v>
      </c>
    </row>
    <row r="649" spans="8:11" x14ac:dyDescent="0.25">
      <c r="H649">
        <v>617269776</v>
      </c>
      <c r="I649" s="38">
        <v>31729</v>
      </c>
      <c r="J649">
        <v>1</v>
      </c>
      <c r="K649">
        <v>2</v>
      </c>
    </row>
    <row r="650" spans="8:11" x14ac:dyDescent="0.25">
      <c r="H650">
        <v>617269786</v>
      </c>
      <c r="I650" s="38">
        <v>31729</v>
      </c>
      <c r="J650">
        <v>2</v>
      </c>
      <c r="K650">
        <v>4</v>
      </c>
    </row>
    <row r="651" spans="8:11" x14ac:dyDescent="0.25">
      <c r="H651">
        <v>617269831</v>
      </c>
      <c r="I651" s="38">
        <v>24370</v>
      </c>
      <c r="J651">
        <v>1</v>
      </c>
      <c r="K651">
        <v>2</v>
      </c>
    </row>
    <row r="652" spans="8:11" x14ac:dyDescent="0.25">
      <c r="H652">
        <v>617269834</v>
      </c>
      <c r="I652" s="38">
        <v>24307</v>
      </c>
      <c r="J652">
        <v>1</v>
      </c>
      <c r="K652">
        <v>2</v>
      </c>
    </row>
    <row r="653" spans="8:11" x14ac:dyDescent="0.25">
      <c r="H653">
        <v>617271566</v>
      </c>
      <c r="I653" s="38">
        <v>37263</v>
      </c>
      <c r="J653">
        <v>1</v>
      </c>
      <c r="K653">
        <v>2</v>
      </c>
    </row>
    <row r="654" spans="8:11" x14ac:dyDescent="0.25">
      <c r="H654">
        <v>617275148</v>
      </c>
      <c r="I654" s="38">
        <v>44575</v>
      </c>
      <c r="J654">
        <v>1</v>
      </c>
      <c r="K654">
        <v>2</v>
      </c>
    </row>
    <row r="655" spans="8:11" x14ac:dyDescent="0.25">
      <c r="H655">
        <v>617275152</v>
      </c>
      <c r="I655" s="38">
        <v>44575</v>
      </c>
      <c r="J655">
        <v>1</v>
      </c>
      <c r="K655">
        <v>2</v>
      </c>
    </row>
    <row r="656" spans="8:11" x14ac:dyDescent="0.25">
      <c r="H656">
        <v>617275153</v>
      </c>
      <c r="I656" s="38">
        <v>37263</v>
      </c>
      <c r="J656">
        <v>2</v>
      </c>
      <c r="K656">
        <v>2</v>
      </c>
    </row>
    <row r="657" spans="8:11" x14ac:dyDescent="0.25">
      <c r="H657">
        <v>617275160</v>
      </c>
      <c r="I657" s="38">
        <v>37263</v>
      </c>
      <c r="J657">
        <v>2</v>
      </c>
      <c r="K657">
        <v>2</v>
      </c>
    </row>
    <row r="658" spans="8:11" x14ac:dyDescent="0.25">
      <c r="H658">
        <v>617275163</v>
      </c>
      <c r="I658" s="38">
        <v>37263</v>
      </c>
      <c r="J658">
        <v>1</v>
      </c>
      <c r="K658">
        <v>2</v>
      </c>
    </row>
    <row r="659" spans="8:11" x14ac:dyDescent="0.25">
      <c r="H659">
        <v>617284721</v>
      </c>
      <c r="I659" s="38">
        <v>39105</v>
      </c>
      <c r="J659">
        <v>3</v>
      </c>
      <c r="K659">
        <v>6</v>
      </c>
    </row>
    <row r="660" spans="8:11" x14ac:dyDescent="0.25">
      <c r="H660">
        <v>617284725</v>
      </c>
      <c r="I660" s="38">
        <v>36988</v>
      </c>
      <c r="J660">
        <v>3</v>
      </c>
      <c r="K660">
        <v>6</v>
      </c>
    </row>
    <row r="661" spans="8:11" x14ac:dyDescent="0.25">
      <c r="H661">
        <v>617284729</v>
      </c>
      <c r="I661" s="38">
        <v>37263</v>
      </c>
      <c r="J661">
        <v>3</v>
      </c>
      <c r="K661">
        <v>6</v>
      </c>
    </row>
    <row r="662" spans="8:11" x14ac:dyDescent="0.25">
      <c r="H662">
        <v>617284733</v>
      </c>
      <c r="I662" s="38">
        <v>26212</v>
      </c>
      <c r="J662">
        <v>3</v>
      </c>
      <c r="K662">
        <v>6</v>
      </c>
    </row>
    <row r="663" spans="8:11" x14ac:dyDescent="0.25">
      <c r="H663">
        <v>617284737</v>
      </c>
      <c r="I663" s="38">
        <v>31792</v>
      </c>
      <c r="J663">
        <v>3</v>
      </c>
      <c r="K663">
        <v>3</v>
      </c>
    </row>
    <row r="664" spans="8:11" x14ac:dyDescent="0.25">
      <c r="H664">
        <v>617307292</v>
      </c>
      <c r="I664" s="38">
        <v>44575</v>
      </c>
      <c r="J664">
        <v>1</v>
      </c>
      <c r="K664">
        <v>2</v>
      </c>
    </row>
    <row r="665" spans="8:11" x14ac:dyDescent="0.25">
      <c r="H665">
        <v>617307304</v>
      </c>
      <c r="I665" s="38">
        <v>44575</v>
      </c>
      <c r="J665">
        <v>1</v>
      </c>
      <c r="K665">
        <v>2</v>
      </c>
    </row>
    <row r="666" spans="8:11" x14ac:dyDescent="0.25">
      <c r="H666">
        <v>617307307</v>
      </c>
      <c r="I666" s="38">
        <v>39043</v>
      </c>
      <c r="J666">
        <v>2</v>
      </c>
      <c r="K666">
        <v>4</v>
      </c>
    </row>
    <row r="667" spans="8:11" x14ac:dyDescent="0.25">
      <c r="H667">
        <v>617307740</v>
      </c>
      <c r="I667" s="38">
        <v>39043</v>
      </c>
      <c r="J667">
        <v>1</v>
      </c>
      <c r="K667">
        <v>2</v>
      </c>
    </row>
    <row r="668" spans="8:11" x14ac:dyDescent="0.25">
      <c r="H668">
        <v>617307746</v>
      </c>
      <c r="I668" s="38">
        <v>44575</v>
      </c>
      <c r="J668">
        <v>1</v>
      </c>
      <c r="K668">
        <v>2</v>
      </c>
    </row>
    <row r="669" spans="8:11" x14ac:dyDescent="0.25">
      <c r="H669">
        <v>617323754</v>
      </c>
      <c r="I669" s="38">
        <v>44513</v>
      </c>
      <c r="J669">
        <v>2</v>
      </c>
      <c r="K669">
        <v>2</v>
      </c>
    </row>
    <row r="670" spans="8:11" x14ac:dyDescent="0.25">
      <c r="H670">
        <v>617323759</v>
      </c>
      <c r="I670" s="38">
        <v>44575</v>
      </c>
      <c r="J670">
        <v>3</v>
      </c>
      <c r="K670">
        <v>3</v>
      </c>
    </row>
    <row r="671" spans="8:11" x14ac:dyDescent="0.25">
      <c r="H671">
        <v>617323763</v>
      </c>
      <c r="I671" s="38">
        <v>39105</v>
      </c>
      <c r="J671">
        <v>1</v>
      </c>
      <c r="K671">
        <v>2</v>
      </c>
    </row>
    <row r="672" spans="8:11" x14ac:dyDescent="0.25">
      <c r="H672">
        <v>617323772</v>
      </c>
      <c r="I672" s="38">
        <v>44575</v>
      </c>
      <c r="J672">
        <v>1</v>
      </c>
      <c r="K672">
        <v>2</v>
      </c>
    </row>
    <row r="673" spans="8:11" x14ac:dyDescent="0.25">
      <c r="H673">
        <v>617346387</v>
      </c>
      <c r="I673" s="38">
        <v>44575</v>
      </c>
      <c r="J673">
        <v>1</v>
      </c>
      <c r="K673">
        <v>2</v>
      </c>
    </row>
    <row r="674" spans="8:11" x14ac:dyDescent="0.25">
      <c r="H674">
        <v>617374490</v>
      </c>
      <c r="I674" s="38">
        <v>33017</v>
      </c>
      <c r="J674">
        <v>1</v>
      </c>
      <c r="K674">
        <v>2</v>
      </c>
    </row>
    <row r="675" spans="8:11" x14ac:dyDescent="0.25">
      <c r="H675">
        <v>617374496</v>
      </c>
      <c r="I675" s="38">
        <v>20124</v>
      </c>
      <c r="J675">
        <v>2</v>
      </c>
      <c r="K675">
        <v>2</v>
      </c>
    </row>
    <row r="676" spans="8:11" x14ac:dyDescent="0.25">
      <c r="H676">
        <v>617374498</v>
      </c>
      <c r="I676" s="38">
        <v>31683</v>
      </c>
      <c r="J676">
        <v>1</v>
      </c>
      <c r="K676">
        <v>2</v>
      </c>
    </row>
    <row r="677" spans="8:11" x14ac:dyDescent="0.25">
      <c r="H677">
        <v>617374503</v>
      </c>
      <c r="I677" s="38">
        <v>37263</v>
      </c>
      <c r="J677">
        <v>1</v>
      </c>
      <c r="K677">
        <v>2</v>
      </c>
    </row>
    <row r="678" spans="8:11" x14ac:dyDescent="0.25">
      <c r="H678">
        <v>617387653</v>
      </c>
      <c r="I678" s="38">
        <v>44575</v>
      </c>
      <c r="J678">
        <v>3</v>
      </c>
      <c r="K678">
        <v>3</v>
      </c>
    </row>
    <row r="679" spans="8:11" x14ac:dyDescent="0.25">
      <c r="H679">
        <v>617387666</v>
      </c>
      <c r="I679" s="38">
        <v>39105</v>
      </c>
      <c r="J679">
        <v>4</v>
      </c>
      <c r="K679">
        <v>4</v>
      </c>
    </row>
    <row r="680" spans="8:11" x14ac:dyDescent="0.25">
      <c r="H680">
        <v>617389668</v>
      </c>
      <c r="I680" s="38">
        <v>33017</v>
      </c>
      <c r="J680">
        <v>1</v>
      </c>
      <c r="K680">
        <v>2</v>
      </c>
    </row>
    <row r="681" spans="8:11" x14ac:dyDescent="0.25">
      <c r="H681">
        <v>617389670</v>
      </c>
      <c r="I681" s="38">
        <v>33017</v>
      </c>
      <c r="J681">
        <v>1</v>
      </c>
      <c r="K681">
        <v>2</v>
      </c>
    </row>
    <row r="682" spans="8:11" x14ac:dyDescent="0.25">
      <c r="H682">
        <v>617389676</v>
      </c>
      <c r="I682" s="38">
        <v>33017</v>
      </c>
      <c r="J682">
        <v>1</v>
      </c>
      <c r="K682">
        <v>2</v>
      </c>
    </row>
    <row r="683" spans="8:11" x14ac:dyDescent="0.25">
      <c r="H683">
        <v>617389679</v>
      </c>
      <c r="I683" s="38">
        <v>24370</v>
      </c>
      <c r="J683">
        <v>1</v>
      </c>
      <c r="K683">
        <v>2</v>
      </c>
    </row>
    <row r="684" spans="8:11" x14ac:dyDescent="0.25">
      <c r="H684">
        <v>617389681</v>
      </c>
      <c r="I684" s="38">
        <v>42521</v>
      </c>
      <c r="J684">
        <v>1</v>
      </c>
      <c r="K684">
        <v>2</v>
      </c>
    </row>
    <row r="685" spans="8:11" x14ac:dyDescent="0.25">
      <c r="H685">
        <v>617400305</v>
      </c>
      <c r="I685" s="38">
        <v>37263</v>
      </c>
      <c r="J685">
        <v>2</v>
      </c>
      <c r="K685">
        <v>2</v>
      </c>
    </row>
    <row r="686" spans="8:11" x14ac:dyDescent="0.25">
      <c r="H686">
        <v>617400308</v>
      </c>
      <c r="I686" s="38">
        <v>37263</v>
      </c>
      <c r="J686">
        <v>2</v>
      </c>
      <c r="K686">
        <v>2</v>
      </c>
    </row>
    <row r="687" spans="8:11" x14ac:dyDescent="0.25">
      <c r="H687">
        <v>617400316</v>
      </c>
      <c r="I687" s="38">
        <v>39105</v>
      </c>
      <c r="J687">
        <v>1</v>
      </c>
      <c r="K687">
        <v>2</v>
      </c>
    </row>
    <row r="688" spans="8:11" x14ac:dyDescent="0.25">
      <c r="H688">
        <v>617400321</v>
      </c>
      <c r="I688" s="38">
        <v>39043</v>
      </c>
      <c r="J688">
        <v>1</v>
      </c>
      <c r="K688">
        <v>2</v>
      </c>
    </row>
    <row r="689" spans="8:11" x14ac:dyDescent="0.25">
      <c r="H689">
        <v>618380493</v>
      </c>
      <c r="I689" s="38">
        <v>39043</v>
      </c>
      <c r="J689">
        <v>1</v>
      </c>
      <c r="K689">
        <v>2</v>
      </c>
    </row>
    <row r="690" spans="8:11" x14ac:dyDescent="0.25">
      <c r="H690">
        <v>618380496</v>
      </c>
      <c r="I690" s="38">
        <v>26149</v>
      </c>
      <c r="J690">
        <v>1</v>
      </c>
      <c r="K690">
        <v>2</v>
      </c>
    </row>
    <row r="691" spans="8:11" x14ac:dyDescent="0.25">
      <c r="H691">
        <v>618407324</v>
      </c>
      <c r="I691" s="38">
        <v>37263</v>
      </c>
      <c r="J691">
        <v>1</v>
      </c>
      <c r="K691">
        <v>2</v>
      </c>
    </row>
    <row r="692" spans="8:11" x14ac:dyDescent="0.25">
      <c r="H692">
        <v>618487150</v>
      </c>
      <c r="I692" s="38">
        <v>31792</v>
      </c>
      <c r="J692">
        <v>1</v>
      </c>
      <c r="K692">
        <v>2</v>
      </c>
    </row>
    <row r="693" spans="8:11" x14ac:dyDescent="0.25">
      <c r="H693">
        <v>618487156</v>
      </c>
      <c r="I693" s="38">
        <v>39105</v>
      </c>
      <c r="J693">
        <v>1</v>
      </c>
      <c r="K693">
        <v>2</v>
      </c>
    </row>
    <row r="694" spans="8:11" x14ac:dyDescent="0.25">
      <c r="H694">
        <v>618487159</v>
      </c>
      <c r="I694" s="38">
        <v>39105</v>
      </c>
      <c r="J694">
        <v>1</v>
      </c>
      <c r="K694">
        <v>2</v>
      </c>
    </row>
    <row r="695" spans="8:11" x14ac:dyDescent="0.25">
      <c r="H695">
        <v>618487161</v>
      </c>
      <c r="I695" s="38">
        <v>31792</v>
      </c>
      <c r="J695">
        <v>2</v>
      </c>
      <c r="K695">
        <v>2</v>
      </c>
    </row>
    <row r="696" spans="8:11" x14ac:dyDescent="0.25">
      <c r="H696">
        <v>619051602</v>
      </c>
      <c r="I696" s="38">
        <v>44575</v>
      </c>
      <c r="J696">
        <v>2</v>
      </c>
      <c r="K696">
        <v>2</v>
      </c>
    </row>
    <row r="697" spans="8:11" x14ac:dyDescent="0.25">
      <c r="H697">
        <v>619051605</v>
      </c>
      <c r="I697" s="38">
        <v>39105</v>
      </c>
      <c r="J697">
        <v>1</v>
      </c>
      <c r="K697">
        <v>2</v>
      </c>
    </row>
    <row r="698" spans="8:11" x14ac:dyDescent="0.25">
      <c r="H698">
        <v>619051611</v>
      </c>
      <c r="I698">
        <v>18900</v>
      </c>
      <c r="J698">
        <v>1</v>
      </c>
      <c r="K698">
        <v>2</v>
      </c>
    </row>
    <row r="699" spans="8:11" x14ac:dyDescent="0.25">
      <c r="H699">
        <v>619053516</v>
      </c>
      <c r="I699" s="38">
        <v>35071</v>
      </c>
      <c r="J699">
        <v>1</v>
      </c>
      <c r="K699">
        <v>2</v>
      </c>
    </row>
    <row r="700" spans="8:11" x14ac:dyDescent="0.25">
      <c r="H700">
        <v>619077704</v>
      </c>
      <c r="I700" s="38">
        <v>39043</v>
      </c>
      <c r="J700">
        <v>1</v>
      </c>
      <c r="K700">
        <v>2</v>
      </c>
    </row>
    <row r="701" spans="8:11" x14ac:dyDescent="0.25">
      <c r="H701">
        <v>619077710</v>
      </c>
      <c r="I701" s="38">
        <v>39043</v>
      </c>
      <c r="J701">
        <v>1</v>
      </c>
      <c r="K701">
        <v>2</v>
      </c>
    </row>
    <row r="702" spans="8:11" x14ac:dyDescent="0.25">
      <c r="H702">
        <v>619077717</v>
      </c>
      <c r="I702">
        <v>18900</v>
      </c>
      <c r="J702">
        <v>1</v>
      </c>
      <c r="K702">
        <v>2</v>
      </c>
    </row>
    <row r="703" spans="8:11" x14ac:dyDescent="0.25">
      <c r="H703">
        <v>619077985</v>
      </c>
      <c r="I703" s="38">
        <v>44575</v>
      </c>
      <c r="J703">
        <v>1</v>
      </c>
      <c r="K703">
        <v>2</v>
      </c>
    </row>
    <row r="704" spans="8:11" x14ac:dyDescent="0.25">
      <c r="H704">
        <v>619077986</v>
      </c>
      <c r="I704" s="38">
        <v>31683</v>
      </c>
      <c r="J704">
        <v>1</v>
      </c>
      <c r="K704">
        <v>2</v>
      </c>
    </row>
    <row r="705" spans="8:11" x14ac:dyDescent="0.25">
      <c r="H705">
        <v>619432237</v>
      </c>
      <c r="I705" s="38">
        <v>39043</v>
      </c>
      <c r="J705">
        <v>1</v>
      </c>
      <c r="K705">
        <v>2</v>
      </c>
    </row>
    <row r="706" spans="8:11" x14ac:dyDescent="0.25">
      <c r="H706">
        <v>619432240</v>
      </c>
      <c r="I706" s="38">
        <v>39043</v>
      </c>
      <c r="J706">
        <v>1</v>
      </c>
      <c r="K706">
        <v>2</v>
      </c>
    </row>
    <row r="707" spans="8:11" x14ac:dyDescent="0.25">
      <c r="H707">
        <v>619458010</v>
      </c>
      <c r="I707" s="38">
        <v>31792</v>
      </c>
      <c r="J707">
        <v>1</v>
      </c>
      <c r="K707">
        <v>2</v>
      </c>
    </row>
    <row r="708" spans="8:11" x14ac:dyDescent="0.25">
      <c r="H708">
        <v>619477319</v>
      </c>
      <c r="I708" s="38">
        <v>44575</v>
      </c>
      <c r="J708">
        <v>3</v>
      </c>
      <c r="K708">
        <v>3</v>
      </c>
    </row>
    <row r="709" spans="8:11" x14ac:dyDescent="0.25">
      <c r="H709">
        <v>619477325</v>
      </c>
      <c r="I709" s="38">
        <v>31792</v>
      </c>
      <c r="J709">
        <v>1</v>
      </c>
      <c r="K709">
        <v>2</v>
      </c>
    </row>
    <row r="710" spans="8:11" x14ac:dyDescent="0.25">
      <c r="H710">
        <v>619613237</v>
      </c>
      <c r="I710" s="38">
        <v>31792</v>
      </c>
      <c r="J710">
        <v>3</v>
      </c>
      <c r="K710">
        <v>3</v>
      </c>
    </row>
    <row r="711" spans="8:11" x14ac:dyDescent="0.25">
      <c r="H711">
        <v>619613244</v>
      </c>
      <c r="I711" s="38">
        <v>35209</v>
      </c>
      <c r="J711">
        <v>5</v>
      </c>
      <c r="K711">
        <v>5</v>
      </c>
    </row>
    <row r="712" spans="8:11" x14ac:dyDescent="0.25">
      <c r="H712">
        <v>619789016</v>
      </c>
      <c r="I712" s="38">
        <v>31683</v>
      </c>
      <c r="J712">
        <v>1</v>
      </c>
      <c r="K712">
        <v>2</v>
      </c>
    </row>
    <row r="713" spans="8:11" x14ac:dyDescent="0.25">
      <c r="H713">
        <v>619789025</v>
      </c>
      <c r="I713" s="38">
        <v>39105</v>
      </c>
      <c r="J713">
        <v>1</v>
      </c>
      <c r="K713">
        <v>2</v>
      </c>
    </row>
    <row r="714" spans="8:11" x14ac:dyDescent="0.25">
      <c r="H714">
        <v>619789027</v>
      </c>
      <c r="I714" s="38">
        <v>37263</v>
      </c>
      <c r="J714">
        <v>1</v>
      </c>
      <c r="K714">
        <v>2</v>
      </c>
    </row>
    <row r="715" spans="8:11" x14ac:dyDescent="0.25">
      <c r="H715">
        <v>619808018</v>
      </c>
      <c r="I715" s="38">
        <v>44575</v>
      </c>
      <c r="J715">
        <v>1</v>
      </c>
      <c r="K715">
        <v>2</v>
      </c>
    </row>
    <row r="716" spans="8:11" x14ac:dyDescent="0.25">
      <c r="H716">
        <v>619808026</v>
      </c>
      <c r="I716" s="38">
        <v>44575</v>
      </c>
      <c r="J716">
        <v>1</v>
      </c>
      <c r="K716">
        <v>2</v>
      </c>
    </row>
    <row r="717" spans="8:11" x14ac:dyDescent="0.25">
      <c r="H717">
        <v>619858571</v>
      </c>
      <c r="I717" s="38">
        <v>44575</v>
      </c>
      <c r="J717">
        <v>1</v>
      </c>
      <c r="K717">
        <v>2</v>
      </c>
    </row>
    <row r="718" spans="8:11" x14ac:dyDescent="0.25">
      <c r="H718">
        <v>619858575</v>
      </c>
      <c r="I718" s="38">
        <v>44575</v>
      </c>
      <c r="J718">
        <v>1</v>
      </c>
      <c r="K718">
        <v>2</v>
      </c>
    </row>
    <row r="719" spans="8:11" x14ac:dyDescent="0.25">
      <c r="H719">
        <v>619858580</v>
      </c>
      <c r="I719" s="38">
        <v>44575</v>
      </c>
      <c r="J719">
        <v>2</v>
      </c>
      <c r="K719">
        <v>2</v>
      </c>
    </row>
    <row r="720" spans="8:11" x14ac:dyDescent="0.25">
      <c r="H720">
        <v>619858798</v>
      </c>
      <c r="I720" s="38">
        <v>39043</v>
      </c>
      <c r="J720">
        <v>1</v>
      </c>
      <c r="K720">
        <v>2</v>
      </c>
    </row>
    <row r="721" spans="8:11" x14ac:dyDescent="0.25">
      <c r="H721">
        <v>619859246</v>
      </c>
      <c r="I721" s="38">
        <v>37263</v>
      </c>
      <c r="J721">
        <v>2</v>
      </c>
      <c r="K721">
        <v>4</v>
      </c>
    </row>
    <row r="722" spans="8:11" x14ac:dyDescent="0.25">
      <c r="H722">
        <v>620071836</v>
      </c>
      <c r="I722" s="38">
        <v>39043</v>
      </c>
      <c r="J722">
        <v>1</v>
      </c>
      <c r="K722">
        <v>2</v>
      </c>
    </row>
    <row r="723" spans="8:11" x14ac:dyDescent="0.25">
      <c r="H723">
        <v>620071838</v>
      </c>
      <c r="I723" s="38">
        <v>39105</v>
      </c>
      <c r="J723">
        <v>1</v>
      </c>
      <c r="K723">
        <v>2</v>
      </c>
    </row>
    <row r="724" spans="8:11" x14ac:dyDescent="0.25">
      <c r="H724">
        <v>620071844</v>
      </c>
      <c r="I724" s="38">
        <v>39043</v>
      </c>
      <c r="J724">
        <v>3</v>
      </c>
      <c r="K724">
        <v>3</v>
      </c>
    </row>
    <row r="725" spans="8:11" x14ac:dyDescent="0.25">
      <c r="H725">
        <v>620071848</v>
      </c>
      <c r="I725" s="38">
        <v>29675</v>
      </c>
      <c r="J725">
        <v>1</v>
      </c>
      <c r="K725">
        <v>2</v>
      </c>
    </row>
    <row r="726" spans="8:11" x14ac:dyDescent="0.25">
      <c r="H726">
        <v>620073962</v>
      </c>
      <c r="I726" s="38">
        <v>44575</v>
      </c>
      <c r="J726">
        <v>1</v>
      </c>
      <c r="K726">
        <v>2</v>
      </c>
    </row>
    <row r="727" spans="8:11" x14ac:dyDescent="0.25">
      <c r="H727">
        <v>620073966</v>
      </c>
      <c r="I727" s="38">
        <v>44575</v>
      </c>
      <c r="J727">
        <v>1</v>
      </c>
      <c r="K727">
        <v>2</v>
      </c>
    </row>
    <row r="728" spans="8:11" x14ac:dyDescent="0.25">
      <c r="H728">
        <v>620080484</v>
      </c>
      <c r="I728" s="38">
        <v>31729</v>
      </c>
      <c r="J728">
        <v>1</v>
      </c>
      <c r="K728">
        <v>2</v>
      </c>
    </row>
    <row r="729" spans="8:11" x14ac:dyDescent="0.25">
      <c r="H729">
        <v>620164414</v>
      </c>
      <c r="I729" s="38">
        <v>39043</v>
      </c>
      <c r="J729">
        <v>1</v>
      </c>
      <c r="K729">
        <v>2</v>
      </c>
    </row>
    <row r="730" spans="8:11" x14ac:dyDescent="0.25">
      <c r="H730">
        <v>620164668</v>
      </c>
      <c r="I730" s="38">
        <v>39105</v>
      </c>
      <c r="J730">
        <v>1</v>
      </c>
      <c r="K730">
        <v>2</v>
      </c>
    </row>
    <row r="731" spans="8:11" x14ac:dyDescent="0.25">
      <c r="H731">
        <v>620164929</v>
      </c>
      <c r="I731" s="38">
        <v>39105</v>
      </c>
      <c r="J731">
        <v>1</v>
      </c>
      <c r="K731">
        <v>2</v>
      </c>
    </row>
    <row r="732" spans="8:11" x14ac:dyDescent="0.25">
      <c r="H732">
        <v>620165042</v>
      </c>
      <c r="I732" s="38">
        <v>24370</v>
      </c>
      <c r="J732">
        <v>2</v>
      </c>
      <c r="K732">
        <v>2</v>
      </c>
    </row>
    <row r="733" spans="8:11" x14ac:dyDescent="0.25">
      <c r="H733">
        <v>620165214</v>
      </c>
      <c r="I733">
        <v>18900</v>
      </c>
      <c r="J733">
        <v>1</v>
      </c>
      <c r="K733">
        <v>2</v>
      </c>
    </row>
    <row r="734" spans="8:11" x14ac:dyDescent="0.25">
      <c r="H734">
        <v>620165285</v>
      </c>
      <c r="I734" s="38">
        <v>44575</v>
      </c>
      <c r="J734">
        <v>1</v>
      </c>
      <c r="K734">
        <v>2</v>
      </c>
    </row>
    <row r="735" spans="8:11" x14ac:dyDescent="0.25">
      <c r="H735">
        <v>620165826</v>
      </c>
      <c r="I735" s="38">
        <v>37263</v>
      </c>
      <c r="J735">
        <v>1</v>
      </c>
      <c r="K735">
        <v>2</v>
      </c>
    </row>
    <row r="736" spans="8:11" x14ac:dyDescent="0.25">
      <c r="H736">
        <v>620165897</v>
      </c>
      <c r="I736" s="38">
        <v>39105</v>
      </c>
      <c r="J736">
        <v>1</v>
      </c>
      <c r="K736">
        <v>2</v>
      </c>
    </row>
    <row r="737" spans="8:11" x14ac:dyDescent="0.25">
      <c r="H737">
        <v>620166306</v>
      </c>
      <c r="I737" s="38">
        <v>39043</v>
      </c>
      <c r="J737">
        <v>1</v>
      </c>
      <c r="K737">
        <v>2</v>
      </c>
    </row>
    <row r="738" spans="8:11" x14ac:dyDescent="0.25">
      <c r="H738">
        <v>620251740</v>
      </c>
      <c r="I738">
        <v>18900</v>
      </c>
      <c r="J738">
        <v>1</v>
      </c>
      <c r="K738">
        <v>2</v>
      </c>
    </row>
    <row r="739" spans="8:11" x14ac:dyDescent="0.25">
      <c r="H739">
        <v>620256188</v>
      </c>
      <c r="I739" s="38">
        <v>31683</v>
      </c>
      <c r="J739">
        <v>1</v>
      </c>
      <c r="K739">
        <v>2</v>
      </c>
    </row>
    <row r="740" spans="8:11" x14ac:dyDescent="0.25">
      <c r="H740">
        <v>620257265</v>
      </c>
      <c r="I740" s="38">
        <v>39043</v>
      </c>
      <c r="J740">
        <v>1</v>
      </c>
      <c r="K740">
        <v>2</v>
      </c>
    </row>
    <row r="741" spans="8:11" x14ac:dyDescent="0.25">
      <c r="H741">
        <v>620259609</v>
      </c>
      <c r="I741" s="38">
        <v>39105</v>
      </c>
      <c r="J741">
        <v>1</v>
      </c>
      <c r="K741">
        <v>2</v>
      </c>
    </row>
    <row r="742" spans="8:11" x14ac:dyDescent="0.25">
      <c r="H742">
        <v>620259626</v>
      </c>
      <c r="I742" s="38">
        <v>37263</v>
      </c>
      <c r="J742">
        <v>3</v>
      </c>
      <c r="K742">
        <v>3</v>
      </c>
    </row>
    <row r="743" spans="8:11" x14ac:dyDescent="0.25">
      <c r="H743">
        <v>620259652</v>
      </c>
      <c r="I743" s="38">
        <v>39043</v>
      </c>
      <c r="J743">
        <v>1</v>
      </c>
      <c r="K743">
        <v>2</v>
      </c>
    </row>
    <row r="744" spans="8:11" x14ac:dyDescent="0.25">
      <c r="H744">
        <v>620259787</v>
      </c>
      <c r="I744" s="38">
        <v>44575</v>
      </c>
      <c r="J744">
        <v>1</v>
      </c>
      <c r="K744">
        <v>2</v>
      </c>
    </row>
    <row r="745" spans="8:11" x14ac:dyDescent="0.25">
      <c r="H745">
        <v>620260171</v>
      </c>
      <c r="I745" s="38">
        <v>39043</v>
      </c>
      <c r="J745">
        <v>1</v>
      </c>
      <c r="K745">
        <v>2</v>
      </c>
    </row>
    <row r="746" spans="8:11" x14ac:dyDescent="0.25">
      <c r="H746">
        <v>620260176</v>
      </c>
      <c r="I746" s="38">
        <v>39105</v>
      </c>
      <c r="J746">
        <v>1</v>
      </c>
      <c r="K746">
        <v>2</v>
      </c>
    </row>
    <row r="747" spans="8:11" x14ac:dyDescent="0.25">
      <c r="H747">
        <v>620261893</v>
      </c>
      <c r="I747" s="38">
        <v>24370</v>
      </c>
      <c r="J747">
        <v>1</v>
      </c>
      <c r="K747">
        <v>2</v>
      </c>
    </row>
    <row r="748" spans="8:11" x14ac:dyDescent="0.25">
      <c r="H748">
        <v>620261923</v>
      </c>
      <c r="I748" s="38">
        <v>16846</v>
      </c>
      <c r="J748">
        <v>1</v>
      </c>
      <c r="K748">
        <v>2</v>
      </c>
    </row>
    <row r="749" spans="8:11" x14ac:dyDescent="0.25">
      <c r="H749">
        <v>620280119</v>
      </c>
      <c r="I749" s="38">
        <v>14590</v>
      </c>
      <c r="J749">
        <v>1</v>
      </c>
      <c r="K749">
        <v>2</v>
      </c>
    </row>
    <row r="750" spans="8:11" x14ac:dyDescent="0.25">
      <c r="H750">
        <v>620288918</v>
      </c>
      <c r="I750" s="38">
        <v>39043</v>
      </c>
      <c r="J750">
        <v>2</v>
      </c>
      <c r="K750">
        <v>2</v>
      </c>
    </row>
    <row r="751" spans="8:11" x14ac:dyDescent="0.25">
      <c r="H751">
        <v>620335793</v>
      </c>
      <c r="I751" s="38">
        <v>37263</v>
      </c>
      <c r="J751">
        <v>2</v>
      </c>
      <c r="K751">
        <v>2</v>
      </c>
    </row>
    <row r="752" spans="8:11" x14ac:dyDescent="0.25">
      <c r="H752">
        <v>620335797</v>
      </c>
      <c r="I752" s="38">
        <v>31792</v>
      </c>
      <c r="J752">
        <v>1</v>
      </c>
      <c r="K752">
        <v>2</v>
      </c>
    </row>
    <row r="753" spans="8:11" x14ac:dyDescent="0.25">
      <c r="H753">
        <v>620335802</v>
      </c>
      <c r="I753" s="38">
        <v>39043</v>
      </c>
      <c r="J753">
        <v>2</v>
      </c>
      <c r="K753">
        <v>4</v>
      </c>
    </row>
    <row r="754" spans="8:11" x14ac:dyDescent="0.25">
      <c r="H754">
        <v>620341858</v>
      </c>
      <c r="I754" s="38">
        <v>31792</v>
      </c>
      <c r="J754">
        <v>1</v>
      </c>
      <c r="K754">
        <v>2</v>
      </c>
    </row>
    <row r="755" spans="8:11" x14ac:dyDescent="0.25">
      <c r="H755">
        <v>620343467</v>
      </c>
      <c r="I755" s="38">
        <v>24370</v>
      </c>
      <c r="J755">
        <v>1</v>
      </c>
      <c r="K755">
        <v>2</v>
      </c>
    </row>
    <row r="756" spans="8:11" x14ac:dyDescent="0.25">
      <c r="H756">
        <v>620347238</v>
      </c>
      <c r="I756" s="38">
        <v>39043</v>
      </c>
      <c r="J756">
        <v>1</v>
      </c>
      <c r="K756">
        <v>2</v>
      </c>
    </row>
    <row r="757" spans="8:11" x14ac:dyDescent="0.25">
      <c r="H757">
        <v>620348694</v>
      </c>
      <c r="I757" s="38">
        <v>31792</v>
      </c>
      <c r="J757">
        <v>1</v>
      </c>
      <c r="K757">
        <v>2</v>
      </c>
    </row>
    <row r="758" spans="8:11" x14ac:dyDescent="0.25">
      <c r="H758">
        <v>620350213</v>
      </c>
      <c r="I758" s="38">
        <v>37263</v>
      </c>
      <c r="J758">
        <v>1</v>
      </c>
      <c r="K758">
        <v>2</v>
      </c>
    </row>
    <row r="759" spans="8:11" x14ac:dyDescent="0.25">
      <c r="H759">
        <v>620350217</v>
      </c>
      <c r="I759" s="38">
        <v>26212</v>
      </c>
      <c r="J759">
        <v>2</v>
      </c>
      <c r="K759">
        <v>2</v>
      </c>
    </row>
    <row r="760" spans="8:11" x14ac:dyDescent="0.25">
      <c r="H760">
        <v>620350252</v>
      </c>
      <c r="I760" s="38">
        <v>39043</v>
      </c>
      <c r="J760">
        <v>2</v>
      </c>
      <c r="K760">
        <v>4</v>
      </c>
    </row>
    <row r="761" spans="8:11" x14ac:dyDescent="0.25">
      <c r="H761">
        <v>620350940</v>
      </c>
      <c r="I761" s="38">
        <v>31792</v>
      </c>
      <c r="J761">
        <v>2</v>
      </c>
      <c r="K761">
        <v>4</v>
      </c>
    </row>
    <row r="762" spans="8:11" x14ac:dyDescent="0.25">
      <c r="H762">
        <v>620352438</v>
      </c>
      <c r="I762" s="38">
        <v>39043</v>
      </c>
      <c r="J762">
        <v>1</v>
      </c>
      <c r="K762">
        <v>2</v>
      </c>
    </row>
    <row r="763" spans="8:11" x14ac:dyDescent="0.25">
      <c r="H763">
        <v>620352878</v>
      </c>
      <c r="I763" s="38">
        <v>39043</v>
      </c>
      <c r="J763">
        <v>1</v>
      </c>
      <c r="K763">
        <v>2</v>
      </c>
    </row>
    <row r="764" spans="8:11" x14ac:dyDescent="0.25">
      <c r="H764">
        <v>620437390</v>
      </c>
      <c r="I764">
        <v>18900</v>
      </c>
      <c r="J764">
        <v>1</v>
      </c>
      <c r="K764">
        <v>2</v>
      </c>
    </row>
    <row r="765" spans="8:11" x14ac:dyDescent="0.25">
      <c r="H765">
        <v>620438354</v>
      </c>
      <c r="I765" s="38">
        <v>39043</v>
      </c>
      <c r="J765">
        <v>2</v>
      </c>
      <c r="K765">
        <v>2</v>
      </c>
    </row>
    <row r="766" spans="8:11" x14ac:dyDescent="0.25">
      <c r="H766">
        <v>620440833</v>
      </c>
      <c r="I766" s="38">
        <v>44575</v>
      </c>
      <c r="J766">
        <v>1</v>
      </c>
      <c r="K766">
        <v>2</v>
      </c>
    </row>
    <row r="767" spans="8:11" x14ac:dyDescent="0.25">
      <c r="H767">
        <v>620443701</v>
      </c>
      <c r="I767" s="38">
        <v>33017</v>
      </c>
      <c r="J767">
        <v>2</v>
      </c>
      <c r="K767">
        <v>2</v>
      </c>
    </row>
    <row r="768" spans="8:11" x14ac:dyDescent="0.25">
      <c r="H768">
        <v>620445790</v>
      </c>
      <c r="I768" s="38">
        <v>31729</v>
      </c>
      <c r="J768">
        <v>3</v>
      </c>
      <c r="K768">
        <v>6</v>
      </c>
    </row>
    <row r="769" spans="8:11" x14ac:dyDescent="0.25">
      <c r="H769">
        <v>620446013</v>
      </c>
      <c r="I769" s="38">
        <v>37263</v>
      </c>
      <c r="J769">
        <v>1</v>
      </c>
      <c r="K769">
        <v>2</v>
      </c>
    </row>
    <row r="770" spans="8:11" x14ac:dyDescent="0.25">
      <c r="H770">
        <v>620446243</v>
      </c>
      <c r="I770" s="38">
        <v>24370</v>
      </c>
      <c r="J770">
        <v>1</v>
      </c>
      <c r="K770">
        <v>2</v>
      </c>
    </row>
    <row r="771" spans="8:11" x14ac:dyDescent="0.25">
      <c r="H771">
        <v>620447357</v>
      </c>
      <c r="I771" s="38">
        <v>37263</v>
      </c>
      <c r="J771">
        <v>1</v>
      </c>
      <c r="K771">
        <v>2</v>
      </c>
    </row>
    <row r="772" spans="8:11" x14ac:dyDescent="0.25">
      <c r="H772">
        <v>620474660</v>
      </c>
      <c r="I772" s="38">
        <v>39043</v>
      </c>
      <c r="J772">
        <v>1</v>
      </c>
      <c r="K772">
        <v>2</v>
      </c>
    </row>
    <row r="773" spans="8:11" x14ac:dyDescent="0.25">
      <c r="H773">
        <v>620479399</v>
      </c>
      <c r="I773" s="38">
        <v>26149</v>
      </c>
      <c r="J773">
        <v>1</v>
      </c>
      <c r="K773">
        <v>2</v>
      </c>
    </row>
    <row r="774" spans="8:11" x14ac:dyDescent="0.25">
      <c r="H774">
        <v>620512022</v>
      </c>
      <c r="I774" s="38">
        <v>24370</v>
      </c>
      <c r="J774">
        <v>1</v>
      </c>
      <c r="K774">
        <v>2</v>
      </c>
    </row>
    <row r="775" spans="8:11" x14ac:dyDescent="0.25">
      <c r="H775">
        <v>620520470</v>
      </c>
      <c r="I775" s="38">
        <v>39105</v>
      </c>
      <c r="J775">
        <v>1</v>
      </c>
      <c r="K775">
        <v>2</v>
      </c>
    </row>
    <row r="776" spans="8:11" x14ac:dyDescent="0.25">
      <c r="H776">
        <v>620528169</v>
      </c>
      <c r="I776" s="38">
        <v>31729</v>
      </c>
      <c r="J776">
        <v>1</v>
      </c>
      <c r="K776">
        <v>2</v>
      </c>
    </row>
    <row r="777" spans="8:11" x14ac:dyDescent="0.25">
      <c r="H777">
        <v>620529177</v>
      </c>
      <c r="I777" s="38">
        <v>44575</v>
      </c>
      <c r="J777">
        <v>2</v>
      </c>
      <c r="K777">
        <v>2</v>
      </c>
    </row>
    <row r="778" spans="8:11" x14ac:dyDescent="0.25">
      <c r="H778">
        <v>620533185</v>
      </c>
      <c r="I778" s="38">
        <v>37263</v>
      </c>
      <c r="J778">
        <v>1</v>
      </c>
      <c r="K778">
        <v>2</v>
      </c>
    </row>
    <row r="779" spans="8:11" x14ac:dyDescent="0.25">
      <c r="H779">
        <v>620534642</v>
      </c>
      <c r="I779" s="38">
        <v>35209</v>
      </c>
      <c r="J779">
        <v>1</v>
      </c>
      <c r="K779">
        <v>2</v>
      </c>
    </row>
    <row r="780" spans="8:11" x14ac:dyDescent="0.25">
      <c r="H780">
        <v>620535518</v>
      </c>
      <c r="I780" s="38">
        <v>39105</v>
      </c>
      <c r="J780">
        <v>2</v>
      </c>
      <c r="K780">
        <v>2</v>
      </c>
    </row>
    <row r="781" spans="8:11" x14ac:dyDescent="0.25">
      <c r="H781">
        <v>620536554</v>
      </c>
      <c r="I781" s="38">
        <v>31729</v>
      </c>
      <c r="J781">
        <v>1</v>
      </c>
      <c r="K781">
        <v>2</v>
      </c>
    </row>
    <row r="782" spans="8:11" x14ac:dyDescent="0.25">
      <c r="H782">
        <v>620536564</v>
      </c>
      <c r="I782" s="38">
        <v>35209</v>
      </c>
      <c r="J782">
        <v>1</v>
      </c>
      <c r="K782">
        <v>2</v>
      </c>
    </row>
    <row r="783" spans="8:11" x14ac:dyDescent="0.25">
      <c r="H783">
        <v>620537735</v>
      </c>
      <c r="I783" s="38">
        <v>31792</v>
      </c>
      <c r="J783">
        <v>1</v>
      </c>
      <c r="K783">
        <v>2</v>
      </c>
    </row>
    <row r="784" spans="8:11" x14ac:dyDescent="0.25">
      <c r="H784">
        <v>620537829</v>
      </c>
      <c r="I784" s="38">
        <v>37263</v>
      </c>
      <c r="J784">
        <v>3</v>
      </c>
      <c r="K784">
        <v>3</v>
      </c>
    </row>
    <row r="785" spans="8:11" x14ac:dyDescent="0.25">
      <c r="H785">
        <v>620570709</v>
      </c>
      <c r="I785" s="38">
        <v>31729</v>
      </c>
      <c r="J785">
        <v>1</v>
      </c>
      <c r="K785">
        <v>2</v>
      </c>
    </row>
    <row r="786" spans="8:11" x14ac:dyDescent="0.25">
      <c r="H786">
        <v>620601479</v>
      </c>
      <c r="I786">
        <v>18900</v>
      </c>
      <c r="J786">
        <v>1</v>
      </c>
      <c r="K786">
        <v>2</v>
      </c>
    </row>
    <row r="787" spans="8:11" x14ac:dyDescent="0.25">
      <c r="H787">
        <v>620602160</v>
      </c>
      <c r="I787" s="38">
        <v>37263</v>
      </c>
      <c r="J787">
        <v>3</v>
      </c>
      <c r="K787">
        <v>3</v>
      </c>
    </row>
    <row r="788" spans="8:11" x14ac:dyDescent="0.25">
      <c r="H788">
        <v>620602414</v>
      </c>
      <c r="I788" s="38">
        <v>31729</v>
      </c>
      <c r="J788">
        <v>1</v>
      </c>
      <c r="K788">
        <v>2</v>
      </c>
    </row>
    <row r="789" spans="8:11" x14ac:dyDescent="0.25">
      <c r="H789">
        <v>620603226</v>
      </c>
      <c r="I789" s="38">
        <v>44575</v>
      </c>
      <c r="J789">
        <v>2</v>
      </c>
      <c r="K789">
        <v>4</v>
      </c>
    </row>
    <row r="790" spans="8:11" x14ac:dyDescent="0.25">
      <c r="H790">
        <v>620609397</v>
      </c>
      <c r="I790" s="38">
        <v>31729</v>
      </c>
      <c r="J790">
        <v>2</v>
      </c>
      <c r="K790">
        <v>2</v>
      </c>
    </row>
    <row r="791" spans="8:11" x14ac:dyDescent="0.25">
      <c r="H791">
        <v>620609500</v>
      </c>
      <c r="I791" s="38">
        <v>31729</v>
      </c>
      <c r="J791">
        <v>1</v>
      </c>
      <c r="K791">
        <v>2</v>
      </c>
    </row>
    <row r="792" spans="8:11" x14ac:dyDescent="0.25">
      <c r="H792">
        <v>620618046</v>
      </c>
      <c r="I792" s="38">
        <v>37263</v>
      </c>
      <c r="J792">
        <v>4</v>
      </c>
      <c r="K792">
        <v>8</v>
      </c>
    </row>
    <row r="793" spans="8:11" x14ac:dyDescent="0.25">
      <c r="H793">
        <v>620623093</v>
      </c>
      <c r="I793" s="38">
        <v>26149</v>
      </c>
      <c r="J793">
        <v>1</v>
      </c>
      <c r="K793">
        <v>2</v>
      </c>
    </row>
    <row r="794" spans="8:11" x14ac:dyDescent="0.25">
      <c r="H794">
        <v>620623169</v>
      </c>
      <c r="I794" s="38">
        <v>39043</v>
      </c>
      <c r="J794">
        <v>1</v>
      </c>
      <c r="K794">
        <v>2</v>
      </c>
    </row>
    <row r="795" spans="8:11" x14ac:dyDescent="0.25">
      <c r="H795">
        <v>620663891</v>
      </c>
      <c r="I795" s="38">
        <v>31792</v>
      </c>
      <c r="J795">
        <v>2</v>
      </c>
      <c r="K795">
        <v>4</v>
      </c>
    </row>
    <row r="796" spans="8:11" x14ac:dyDescent="0.25">
      <c r="H796">
        <v>620664035</v>
      </c>
      <c r="I796" s="38">
        <v>44575</v>
      </c>
      <c r="J796">
        <v>1</v>
      </c>
      <c r="K796">
        <v>2</v>
      </c>
    </row>
    <row r="797" spans="8:11" x14ac:dyDescent="0.25">
      <c r="H797">
        <v>620669566</v>
      </c>
      <c r="I797" s="38">
        <v>39105</v>
      </c>
      <c r="J797">
        <v>3</v>
      </c>
      <c r="K797">
        <v>3</v>
      </c>
    </row>
    <row r="798" spans="8:11" x14ac:dyDescent="0.25">
      <c r="H798">
        <v>620673536</v>
      </c>
      <c r="I798" s="38">
        <v>37263</v>
      </c>
      <c r="J798">
        <v>3</v>
      </c>
      <c r="K798">
        <v>6</v>
      </c>
    </row>
    <row r="799" spans="8:11" x14ac:dyDescent="0.25">
      <c r="H799">
        <v>620675053</v>
      </c>
      <c r="I799" s="38">
        <v>27546</v>
      </c>
      <c r="J799">
        <v>1</v>
      </c>
      <c r="K799">
        <v>2</v>
      </c>
    </row>
    <row r="800" spans="8:11" x14ac:dyDescent="0.25">
      <c r="H800">
        <v>620675070</v>
      </c>
      <c r="I800" s="38">
        <v>39043</v>
      </c>
      <c r="J800">
        <v>1</v>
      </c>
      <c r="K800">
        <v>2</v>
      </c>
    </row>
    <row r="801" spans="8:11" x14ac:dyDescent="0.25">
      <c r="H801">
        <v>620677020</v>
      </c>
      <c r="I801" s="38">
        <v>37263</v>
      </c>
      <c r="J801">
        <v>1</v>
      </c>
      <c r="K801">
        <v>2</v>
      </c>
    </row>
    <row r="802" spans="8:11" x14ac:dyDescent="0.25">
      <c r="H802">
        <v>620679666</v>
      </c>
      <c r="I802" s="38">
        <v>39105</v>
      </c>
      <c r="J802">
        <v>3</v>
      </c>
      <c r="K802">
        <v>3</v>
      </c>
    </row>
    <row r="803" spans="8:11" x14ac:dyDescent="0.25">
      <c r="H803">
        <v>620679913</v>
      </c>
      <c r="I803" s="38">
        <v>24370</v>
      </c>
      <c r="J803">
        <v>2</v>
      </c>
      <c r="K803">
        <v>4</v>
      </c>
    </row>
    <row r="804" spans="8:11" x14ac:dyDescent="0.25">
      <c r="H804">
        <v>620680245</v>
      </c>
      <c r="I804" s="38">
        <v>39043</v>
      </c>
      <c r="J804">
        <v>3</v>
      </c>
      <c r="K804">
        <v>3</v>
      </c>
    </row>
    <row r="805" spans="8:11" x14ac:dyDescent="0.25">
      <c r="H805">
        <v>620680375</v>
      </c>
      <c r="I805" s="38">
        <v>20124</v>
      </c>
      <c r="J805">
        <v>3</v>
      </c>
      <c r="K805">
        <v>3</v>
      </c>
    </row>
    <row r="806" spans="8:11" x14ac:dyDescent="0.25">
      <c r="H806">
        <v>620680391</v>
      </c>
      <c r="I806" s="38">
        <v>24307</v>
      </c>
      <c r="J806">
        <v>3</v>
      </c>
      <c r="K806">
        <v>3</v>
      </c>
    </row>
    <row r="807" spans="8:11" x14ac:dyDescent="0.25">
      <c r="H807">
        <v>620680481</v>
      </c>
      <c r="I807" s="38">
        <v>33017</v>
      </c>
      <c r="J807">
        <v>1</v>
      </c>
      <c r="K807">
        <v>2</v>
      </c>
    </row>
    <row r="808" spans="8:11" x14ac:dyDescent="0.25">
      <c r="H808">
        <v>620680983</v>
      </c>
      <c r="I808" s="38">
        <v>31792</v>
      </c>
      <c r="J808">
        <v>1</v>
      </c>
      <c r="K808">
        <v>2</v>
      </c>
    </row>
    <row r="809" spans="8:11" x14ac:dyDescent="0.25">
      <c r="H809">
        <v>620681107</v>
      </c>
      <c r="I809" s="38">
        <v>39043</v>
      </c>
      <c r="J809">
        <v>1</v>
      </c>
      <c r="K809">
        <v>2</v>
      </c>
    </row>
    <row r="810" spans="8:11" x14ac:dyDescent="0.25">
      <c r="H810">
        <v>620719078</v>
      </c>
      <c r="I810" s="38">
        <v>24370</v>
      </c>
      <c r="J810">
        <v>2</v>
      </c>
      <c r="K810">
        <v>2</v>
      </c>
    </row>
    <row r="811" spans="8:11" x14ac:dyDescent="0.25">
      <c r="H811">
        <v>620719410</v>
      </c>
      <c r="I811" s="38">
        <v>37263</v>
      </c>
      <c r="J811">
        <v>4</v>
      </c>
      <c r="K811">
        <v>4</v>
      </c>
    </row>
    <row r="812" spans="8:11" x14ac:dyDescent="0.25">
      <c r="H812">
        <v>620720387</v>
      </c>
      <c r="I812" s="38">
        <v>44575</v>
      </c>
      <c r="J812">
        <v>1</v>
      </c>
      <c r="K812">
        <v>2</v>
      </c>
    </row>
    <row r="813" spans="8:11" x14ac:dyDescent="0.25">
      <c r="H813">
        <v>620723336</v>
      </c>
      <c r="I813" s="38">
        <v>37263</v>
      </c>
      <c r="J813">
        <v>1</v>
      </c>
      <c r="K813">
        <v>2</v>
      </c>
    </row>
    <row r="814" spans="8:11" x14ac:dyDescent="0.25">
      <c r="H814">
        <v>620723352</v>
      </c>
      <c r="I814" s="38">
        <v>35209</v>
      </c>
      <c r="J814">
        <v>1</v>
      </c>
      <c r="K814">
        <v>2</v>
      </c>
    </row>
    <row r="815" spans="8:11" x14ac:dyDescent="0.25">
      <c r="H815">
        <v>620723417</v>
      </c>
      <c r="I815" s="38">
        <v>37263</v>
      </c>
      <c r="J815">
        <v>2</v>
      </c>
      <c r="K815">
        <v>4</v>
      </c>
    </row>
    <row r="816" spans="8:11" x14ac:dyDescent="0.25">
      <c r="H816">
        <v>620723939</v>
      </c>
      <c r="I816" s="38">
        <v>31792</v>
      </c>
      <c r="J816">
        <v>1</v>
      </c>
      <c r="K816">
        <v>2</v>
      </c>
    </row>
    <row r="817" spans="8:11" x14ac:dyDescent="0.25">
      <c r="H817">
        <v>620732177</v>
      </c>
      <c r="I817" s="38">
        <v>39105</v>
      </c>
      <c r="J817">
        <v>2</v>
      </c>
      <c r="K817">
        <v>4</v>
      </c>
    </row>
    <row r="818" spans="8:11" x14ac:dyDescent="0.25">
      <c r="H818">
        <v>620757438</v>
      </c>
      <c r="I818" s="38">
        <v>44575</v>
      </c>
      <c r="J818">
        <v>2</v>
      </c>
      <c r="K818">
        <v>2</v>
      </c>
    </row>
    <row r="819" spans="8:11" x14ac:dyDescent="0.25">
      <c r="H819">
        <v>620760283</v>
      </c>
      <c r="I819" s="38">
        <v>39043</v>
      </c>
      <c r="J819">
        <v>2</v>
      </c>
      <c r="K819">
        <v>4</v>
      </c>
    </row>
    <row r="820" spans="8:11" x14ac:dyDescent="0.25">
      <c r="H820">
        <v>620762676</v>
      </c>
      <c r="I820" s="38">
        <v>44575</v>
      </c>
      <c r="J820">
        <v>2</v>
      </c>
      <c r="K820">
        <v>4</v>
      </c>
    </row>
    <row r="821" spans="8:11" x14ac:dyDescent="0.25">
      <c r="H821">
        <v>620764242</v>
      </c>
      <c r="I821" s="38">
        <v>31729</v>
      </c>
      <c r="J821">
        <v>1</v>
      </c>
      <c r="K821">
        <v>2</v>
      </c>
    </row>
    <row r="822" spans="8:11" x14ac:dyDescent="0.25">
      <c r="H822">
        <v>620766404</v>
      </c>
      <c r="I822" s="38">
        <v>37263</v>
      </c>
      <c r="J822">
        <v>1</v>
      </c>
      <c r="K822">
        <v>2</v>
      </c>
    </row>
    <row r="823" spans="8:11" x14ac:dyDescent="0.25">
      <c r="H823">
        <v>620768699</v>
      </c>
      <c r="I823" s="38">
        <v>35209</v>
      </c>
      <c r="J823">
        <v>1</v>
      </c>
      <c r="K823">
        <v>2</v>
      </c>
    </row>
    <row r="824" spans="8:11" x14ac:dyDescent="0.25">
      <c r="H824">
        <v>620778122</v>
      </c>
      <c r="I824" s="38">
        <v>44575</v>
      </c>
      <c r="J824">
        <v>4</v>
      </c>
      <c r="K824">
        <v>4</v>
      </c>
    </row>
    <row r="825" spans="8:11" x14ac:dyDescent="0.25">
      <c r="H825">
        <v>620778475</v>
      </c>
      <c r="I825" s="38">
        <v>31792</v>
      </c>
      <c r="J825">
        <v>3</v>
      </c>
      <c r="K825">
        <v>3</v>
      </c>
    </row>
    <row r="826" spans="8:11" x14ac:dyDescent="0.25">
      <c r="H826">
        <v>620783666</v>
      </c>
      <c r="I826" s="38">
        <v>37263</v>
      </c>
      <c r="J826">
        <v>1</v>
      </c>
      <c r="K826">
        <v>2</v>
      </c>
    </row>
    <row r="827" spans="8:11" x14ac:dyDescent="0.25">
      <c r="H827">
        <v>620788351</v>
      </c>
      <c r="I827" s="38">
        <v>37263</v>
      </c>
      <c r="J827">
        <v>1</v>
      </c>
      <c r="K827">
        <v>2</v>
      </c>
    </row>
    <row r="828" spans="8:11" x14ac:dyDescent="0.25">
      <c r="H828">
        <v>620876699</v>
      </c>
      <c r="I828" s="38">
        <v>31729</v>
      </c>
      <c r="J828">
        <v>1</v>
      </c>
      <c r="K828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G1310"/>
  <sheetViews>
    <sheetView topLeftCell="K1" workbookViewId="0">
      <selection activeCell="Z1" sqref="Z1:Z3"/>
    </sheetView>
  </sheetViews>
  <sheetFormatPr baseColWidth="10" defaultColWidth="11.42578125" defaultRowHeight="15" x14ac:dyDescent="0.25"/>
  <cols>
    <col min="6" max="6" width="14.5703125" bestFit="1" customWidth="1"/>
    <col min="8" max="8" width="17.5703125" customWidth="1"/>
    <col min="9" max="9" width="20.7109375" customWidth="1"/>
    <col min="17" max="17" width="17.5703125" customWidth="1"/>
    <col min="18" max="18" width="18" customWidth="1"/>
    <col min="19" max="19" width="24.42578125" bestFit="1" customWidth="1"/>
    <col min="29" max="29" width="18" customWidth="1"/>
    <col min="30" max="30" width="10.85546875" customWidth="1"/>
    <col min="31" max="31" width="22.42578125" customWidth="1"/>
    <col min="32" max="32" width="6.42578125" customWidth="1"/>
    <col min="33" max="33" width="11" customWidth="1"/>
  </cols>
  <sheetData>
    <row r="1" spans="1:33" x14ac:dyDescent="0.25">
      <c r="A1" t="s">
        <v>45</v>
      </c>
      <c r="B1" t="s">
        <v>46</v>
      </c>
      <c r="C1" t="s">
        <v>10</v>
      </c>
      <c r="D1" t="s">
        <v>80</v>
      </c>
      <c r="E1" t="s">
        <v>81</v>
      </c>
      <c r="F1" t="s">
        <v>82</v>
      </c>
      <c r="H1" s="3" t="s">
        <v>21</v>
      </c>
      <c r="I1" t="s">
        <v>83</v>
      </c>
      <c r="L1" s="8" t="s">
        <v>45</v>
      </c>
      <c r="M1" s="8" t="s">
        <v>244</v>
      </c>
      <c r="N1" s="8" t="s">
        <v>59</v>
      </c>
      <c r="O1" s="8" t="s">
        <v>60</v>
      </c>
      <c r="Q1" s="3" t="s">
        <v>21</v>
      </c>
      <c r="R1" t="s">
        <v>49</v>
      </c>
      <c r="S1" t="s">
        <v>245</v>
      </c>
      <c r="U1" s="13">
        <f>SUMPRODUCT(U3:U17,V3:V17)/V1</f>
        <v>4.9014514896867842</v>
      </c>
      <c r="V1">
        <f>SUM(V3:V17)</f>
        <v>1309</v>
      </c>
      <c r="W1">
        <f>SUM(W3:W17)</f>
        <v>254</v>
      </c>
      <c r="X1" s="14">
        <f>W1/V1</f>
        <v>0.19404125286478227</v>
      </c>
      <c r="Y1" s="14">
        <f>X1/U1</f>
        <v>3.9588528678304237E-2</v>
      </c>
      <c r="Z1" s="18">
        <f>SUMPRODUCT(V3:V13,Z3:Z13)/V1</f>
        <v>3.5157996944232242</v>
      </c>
      <c r="AC1" s="3" t="s">
        <v>82</v>
      </c>
      <c r="AD1" t="s">
        <v>75</v>
      </c>
    </row>
    <row r="2" spans="1:33" x14ac:dyDescent="0.25">
      <c r="A2">
        <v>616135404</v>
      </c>
      <c r="B2">
        <v>32</v>
      </c>
      <c r="C2" t="s">
        <v>4</v>
      </c>
      <c r="D2">
        <v>5</v>
      </c>
      <c r="E2">
        <v>-99</v>
      </c>
      <c r="H2" s="4">
        <v>2</v>
      </c>
      <c r="I2" s="5">
        <v>22</v>
      </c>
      <c r="L2">
        <v>10687136</v>
      </c>
      <c r="M2" s="38">
        <v>26666</v>
      </c>
      <c r="N2">
        <v>5</v>
      </c>
      <c r="O2">
        <v>5</v>
      </c>
      <c r="Q2" s="4">
        <v>2</v>
      </c>
      <c r="R2" s="5">
        <v>334</v>
      </c>
      <c r="S2" s="18">
        <v>36324.302395209583</v>
      </c>
      <c r="U2" s="8" t="s">
        <v>58</v>
      </c>
      <c r="V2" s="8" t="s">
        <v>61</v>
      </c>
      <c r="W2" s="8" t="s">
        <v>55</v>
      </c>
      <c r="X2" s="8" t="s">
        <v>22</v>
      </c>
      <c r="Y2" s="8" t="s">
        <v>62</v>
      </c>
      <c r="Z2" s="8" t="s">
        <v>89</v>
      </c>
    </row>
    <row r="3" spans="1:33" x14ac:dyDescent="0.25">
      <c r="A3">
        <v>11206784</v>
      </c>
      <c r="B3">
        <v>39</v>
      </c>
      <c r="C3" t="s">
        <v>6</v>
      </c>
      <c r="D3">
        <v>5</v>
      </c>
      <c r="E3">
        <v>-99</v>
      </c>
      <c r="H3" s="4">
        <v>3</v>
      </c>
      <c r="I3" s="5">
        <v>18</v>
      </c>
      <c r="L3">
        <v>10763112</v>
      </c>
      <c r="M3" s="38">
        <v>21407</v>
      </c>
      <c r="N3">
        <v>3</v>
      </c>
      <c r="O3">
        <v>3</v>
      </c>
      <c r="Q3" s="4">
        <v>3</v>
      </c>
      <c r="R3" s="5">
        <v>143</v>
      </c>
      <c r="S3" s="18">
        <v>38892.384615384617</v>
      </c>
      <c r="U3">
        <v>2</v>
      </c>
      <c r="V3">
        <f>VLOOKUP(U3,$Q$21:$R$36,2,FALSE)</f>
        <v>334</v>
      </c>
      <c r="W3">
        <f>VLOOKUP(U3,$H$20:$I$35,2,FALSE)</f>
        <v>29</v>
      </c>
      <c r="X3" s="14">
        <f>W3/V3</f>
        <v>8.6826347305389226E-2</v>
      </c>
      <c r="Y3" s="14">
        <f>X3/U3</f>
        <v>4.3413173652694613E-2</v>
      </c>
      <c r="Z3" s="18">
        <f>VLOOKUP(U3,$Q$2:$S$15,3,FALSE)/10000</f>
        <v>3.6324302395209584</v>
      </c>
      <c r="AC3" s="3" t="s">
        <v>49</v>
      </c>
      <c r="AE3" s="3" t="s">
        <v>19</v>
      </c>
    </row>
    <row r="4" spans="1:33" x14ac:dyDescent="0.25">
      <c r="A4">
        <v>11211272</v>
      </c>
      <c r="B4">
        <v>63</v>
      </c>
      <c r="C4" t="s">
        <v>4</v>
      </c>
      <c r="D4">
        <v>-99</v>
      </c>
      <c r="E4">
        <v>-99</v>
      </c>
      <c r="H4" s="4">
        <v>4</v>
      </c>
      <c r="I4" s="5">
        <v>15</v>
      </c>
      <c r="L4">
        <v>10763133</v>
      </c>
      <c r="M4" s="38">
        <v>21407</v>
      </c>
      <c r="N4">
        <v>5</v>
      </c>
      <c r="O4">
        <v>5</v>
      </c>
      <c r="Q4" s="4">
        <v>4</v>
      </c>
      <c r="R4" s="5">
        <v>189</v>
      </c>
      <c r="S4" s="18">
        <v>36430.957671957673</v>
      </c>
      <c r="U4">
        <v>3</v>
      </c>
      <c r="V4">
        <f t="shared" ref="V4:V17" si="0">VLOOKUP(U4,$Q$21:$R$36,2,FALSE)</f>
        <v>143</v>
      </c>
      <c r="W4">
        <f t="shared" ref="W4:W17" si="1">VLOOKUP(U4,$H$20:$I$35,2,FALSE)</f>
        <v>22</v>
      </c>
      <c r="X4" s="14">
        <f t="shared" ref="X4:X17" si="2">W4/V4</f>
        <v>0.15384615384615385</v>
      </c>
      <c r="Y4" s="14">
        <f t="shared" ref="Y4:Y17" si="3">X4/U4</f>
        <v>5.1282051282051287E-2</v>
      </c>
      <c r="Z4" s="18">
        <f t="shared" ref="Z4:Z17" si="4">VLOOKUP(U4,$Q$2:$S$15,3,FALSE)/10000</f>
        <v>3.8892384615384619</v>
      </c>
      <c r="AC4" s="3" t="s">
        <v>84</v>
      </c>
      <c r="AD4" s="3" t="s">
        <v>81</v>
      </c>
      <c r="AE4" t="s">
        <v>4</v>
      </c>
      <c r="AF4" t="s">
        <v>6</v>
      </c>
      <c r="AG4" s="13" t="s">
        <v>22</v>
      </c>
    </row>
    <row r="5" spans="1:33" x14ac:dyDescent="0.25">
      <c r="A5">
        <v>11218773</v>
      </c>
      <c r="B5">
        <v>83</v>
      </c>
      <c r="C5" t="s">
        <v>6</v>
      </c>
      <c r="D5">
        <v>5</v>
      </c>
      <c r="E5">
        <v>-99</v>
      </c>
      <c r="F5">
        <v>4</v>
      </c>
      <c r="H5" s="4">
        <v>5</v>
      </c>
      <c r="I5" s="5">
        <v>7</v>
      </c>
      <c r="L5">
        <v>10765199</v>
      </c>
      <c r="M5" s="38">
        <v>28720</v>
      </c>
      <c r="N5">
        <v>5</v>
      </c>
      <c r="O5">
        <v>5</v>
      </c>
      <c r="Q5" s="4">
        <v>5</v>
      </c>
      <c r="R5" s="5">
        <v>210</v>
      </c>
      <c r="S5" s="18">
        <v>34848.87142857143</v>
      </c>
      <c r="U5">
        <v>4</v>
      </c>
      <c r="V5">
        <f t="shared" si="0"/>
        <v>189</v>
      </c>
      <c r="W5">
        <f t="shared" si="1"/>
        <v>21</v>
      </c>
      <c r="X5" s="14">
        <f t="shared" si="2"/>
        <v>0.1111111111111111</v>
      </c>
      <c r="Y5" s="14">
        <f t="shared" si="3"/>
        <v>2.7777777777777776E-2</v>
      </c>
      <c r="Z5" s="18">
        <f t="shared" si="4"/>
        <v>3.6430957671957671</v>
      </c>
      <c r="AC5" s="4">
        <v>-99</v>
      </c>
      <c r="AD5" s="4">
        <v>-99</v>
      </c>
      <c r="AE5" s="5">
        <v>3</v>
      </c>
      <c r="AF5" s="5">
        <v>4</v>
      </c>
      <c r="AG5" s="13">
        <f t="shared" ref="AG5:AG36" si="5">AE5/(AE5+AF5)</f>
        <v>0.42857142857142855</v>
      </c>
    </row>
    <row r="6" spans="1:33" x14ac:dyDescent="0.25">
      <c r="A6">
        <v>11229716</v>
      </c>
      <c r="B6">
        <v>35</v>
      </c>
      <c r="C6" t="s">
        <v>6</v>
      </c>
      <c r="D6">
        <v>-99</v>
      </c>
      <c r="E6">
        <v>7</v>
      </c>
      <c r="F6">
        <v>6</v>
      </c>
      <c r="H6" s="4">
        <v>6</v>
      </c>
      <c r="I6" s="5">
        <v>23</v>
      </c>
      <c r="L6">
        <v>10765440</v>
      </c>
      <c r="M6" s="38">
        <v>21407</v>
      </c>
      <c r="N6">
        <v>5</v>
      </c>
      <c r="O6">
        <v>5</v>
      </c>
      <c r="Q6" s="4">
        <v>6</v>
      </c>
      <c r="R6" s="5">
        <v>106</v>
      </c>
      <c r="S6" s="18">
        <v>36548.952830188682</v>
      </c>
      <c r="U6">
        <v>5</v>
      </c>
      <c r="V6">
        <f t="shared" si="0"/>
        <v>210</v>
      </c>
      <c r="W6">
        <f t="shared" si="1"/>
        <v>43</v>
      </c>
      <c r="X6" s="14">
        <f t="shared" si="2"/>
        <v>0.20476190476190476</v>
      </c>
      <c r="Y6" s="14">
        <f t="shared" si="3"/>
        <v>4.0952380952380948E-2</v>
      </c>
      <c r="Z6" s="18">
        <f t="shared" si="4"/>
        <v>3.4848871428571431</v>
      </c>
      <c r="AD6" s="4">
        <v>0</v>
      </c>
      <c r="AE6" s="5">
        <v>1</v>
      </c>
      <c r="AF6" s="5"/>
      <c r="AG6" s="13">
        <f t="shared" si="5"/>
        <v>1</v>
      </c>
    </row>
    <row r="7" spans="1:33" x14ac:dyDescent="0.25">
      <c r="A7">
        <v>11245074</v>
      </c>
      <c r="B7">
        <v>44</v>
      </c>
      <c r="C7" t="s">
        <v>6</v>
      </c>
      <c r="D7">
        <v>5</v>
      </c>
      <c r="E7">
        <v>-99</v>
      </c>
      <c r="F7">
        <v>3</v>
      </c>
      <c r="H7" s="4">
        <v>7</v>
      </c>
      <c r="I7" s="5">
        <v>5</v>
      </c>
      <c r="L7">
        <v>10765450</v>
      </c>
      <c r="M7" s="38">
        <v>39681</v>
      </c>
      <c r="N7">
        <v>5</v>
      </c>
      <c r="O7">
        <v>5</v>
      </c>
      <c r="Q7" s="4">
        <v>7</v>
      </c>
      <c r="R7" s="5">
        <v>21</v>
      </c>
      <c r="S7" s="18">
        <v>31287.047619047618</v>
      </c>
      <c r="U7">
        <v>6</v>
      </c>
      <c r="V7">
        <f t="shared" si="0"/>
        <v>106</v>
      </c>
      <c r="W7">
        <f t="shared" si="1"/>
        <v>19</v>
      </c>
      <c r="X7" s="14">
        <f t="shared" si="2"/>
        <v>0.17924528301886791</v>
      </c>
      <c r="Y7" s="14">
        <f t="shared" si="3"/>
        <v>2.9874213836477984E-2</v>
      </c>
      <c r="Z7" s="18">
        <f t="shared" si="4"/>
        <v>3.6548952830188681</v>
      </c>
      <c r="AD7" s="4">
        <v>3</v>
      </c>
      <c r="AE7" s="5">
        <v>2</v>
      </c>
      <c r="AF7" s="5"/>
      <c r="AG7" s="13">
        <f t="shared" si="5"/>
        <v>1</v>
      </c>
    </row>
    <row r="8" spans="1:33" x14ac:dyDescent="0.25">
      <c r="A8">
        <v>11249001</v>
      </c>
      <c r="B8">
        <v>15</v>
      </c>
      <c r="C8" t="s">
        <v>4</v>
      </c>
      <c r="D8">
        <v>-99</v>
      </c>
      <c r="E8">
        <v>11</v>
      </c>
      <c r="H8" s="4">
        <v>8</v>
      </c>
      <c r="I8" s="5">
        <v>9</v>
      </c>
      <c r="L8">
        <v>10765472</v>
      </c>
      <c r="M8" s="38">
        <v>39056</v>
      </c>
      <c r="N8">
        <v>6</v>
      </c>
      <c r="O8">
        <v>6</v>
      </c>
      <c r="Q8" s="4">
        <v>8</v>
      </c>
      <c r="R8" s="5">
        <v>213</v>
      </c>
      <c r="S8" s="18">
        <v>32449.417840375587</v>
      </c>
      <c r="U8">
        <v>7</v>
      </c>
      <c r="V8">
        <f t="shared" si="0"/>
        <v>21</v>
      </c>
      <c r="W8">
        <f t="shared" si="1"/>
        <v>9</v>
      </c>
      <c r="X8" s="14">
        <f t="shared" si="2"/>
        <v>0.42857142857142855</v>
      </c>
      <c r="Y8" s="14">
        <f t="shared" si="3"/>
        <v>6.1224489795918366E-2</v>
      </c>
      <c r="Z8" s="18">
        <f t="shared" si="4"/>
        <v>3.1287047619047619</v>
      </c>
      <c r="AD8" s="4">
        <v>4</v>
      </c>
      <c r="AE8" s="5">
        <v>10</v>
      </c>
      <c r="AF8" s="5">
        <v>2</v>
      </c>
      <c r="AG8" s="13">
        <f t="shared" si="5"/>
        <v>0.83333333333333337</v>
      </c>
    </row>
    <row r="9" spans="1:33" x14ac:dyDescent="0.25">
      <c r="A9">
        <v>11258134</v>
      </c>
      <c r="B9">
        <v>31</v>
      </c>
      <c r="C9" t="s">
        <v>4</v>
      </c>
      <c r="D9">
        <v>-99</v>
      </c>
      <c r="E9">
        <v>-99</v>
      </c>
      <c r="F9">
        <v>16</v>
      </c>
      <c r="H9" s="4">
        <v>9</v>
      </c>
      <c r="I9" s="5">
        <v>14</v>
      </c>
      <c r="L9">
        <v>10765699</v>
      </c>
      <c r="M9" s="38">
        <v>26666</v>
      </c>
      <c r="N9">
        <v>4</v>
      </c>
      <c r="O9">
        <v>8</v>
      </c>
      <c r="Q9" s="4">
        <v>9</v>
      </c>
      <c r="R9" s="5">
        <v>32</v>
      </c>
      <c r="S9" s="18">
        <v>34868.0625</v>
      </c>
      <c r="U9">
        <v>8</v>
      </c>
      <c r="V9">
        <f t="shared" si="0"/>
        <v>213</v>
      </c>
      <c r="W9">
        <f t="shared" si="1"/>
        <v>64</v>
      </c>
      <c r="X9" s="14">
        <f t="shared" si="2"/>
        <v>0.30046948356807512</v>
      </c>
      <c r="Y9" s="14">
        <f t="shared" si="3"/>
        <v>3.7558685446009391E-2</v>
      </c>
      <c r="Z9" s="18">
        <f t="shared" si="4"/>
        <v>3.2449417840375587</v>
      </c>
      <c r="AD9" s="4">
        <v>5</v>
      </c>
      <c r="AE9" s="5">
        <v>4</v>
      </c>
      <c r="AF9" s="5">
        <v>2</v>
      </c>
      <c r="AG9" s="13">
        <f t="shared" si="5"/>
        <v>0.66666666666666663</v>
      </c>
    </row>
    <row r="10" spans="1:33" x14ac:dyDescent="0.25">
      <c r="A10">
        <v>11258137</v>
      </c>
      <c r="B10">
        <v>22</v>
      </c>
      <c r="C10" t="s">
        <v>6</v>
      </c>
      <c r="D10">
        <v>-99</v>
      </c>
      <c r="E10">
        <v>13</v>
      </c>
      <c r="F10">
        <v>9</v>
      </c>
      <c r="H10" s="4">
        <v>10</v>
      </c>
      <c r="I10" s="5">
        <v>16</v>
      </c>
      <c r="L10">
        <v>10765713</v>
      </c>
      <c r="M10" s="38">
        <v>26666</v>
      </c>
      <c r="N10">
        <v>4</v>
      </c>
      <c r="O10">
        <v>8</v>
      </c>
      <c r="Q10" s="4">
        <v>10</v>
      </c>
      <c r="R10" s="5">
        <v>16</v>
      </c>
      <c r="S10" s="18">
        <v>33027.0625</v>
      </c>
      <c r="U10">
        <v>9</v>
      </c>
      <c r="V10">
        <f t="shared" si="0"/>
        <v>32</v>
      </c>
      <c r="W10">
        <f t="shared" si="1"/>
        <v>14</v>
      </c>
      <c r="X10" s="14">
        <f t="shared" si="2"/>
        <v>0.4375</v>
      </c>
      <c r="Y10" s="14">
        <f t="shared" si="3"/>
        <v>4.8611111111111112E-2</v>
      </c>
      <c r="Z10" s="18">
        <f t="shared" si="4"/>
        <v>3.4868062499999999</v>
      </c>
      <c r="AD10" s="4">
        <v>6</v>
      </c>
      <c r="AE10" s="5">
        <v>3</v>
      </c>
      <c r="AF10" s="5">
        <v>1</v>
      </c>
      <c r="AG10" s="13">
        <f t="shared" si="5"/>
        <v>0.75</v>
      </c>
    </row>
    <row r="11" spans="1:33" x14ac:dyDescent="0.25">
      <c r="A11">
        <v>11258582</v>
      </c>
      <c r="B11">
        <v>31</v>
      </c>
      <c r="C11" t="s">
        <v>4</v>
      </c>
      <c r="D11">
        <v>-99</v>
      </c>
      <c r="E11">
        <v>3</v>
      </c>
      <c r="F11">
        <v>16</v>
      </c>
      <c r="H11" s="4">
        <v>11</v>
      </c>
      <c r="I11" s="5">
        <v>12</v>
      </c>
      <c r="L11">
        <v>10765749</v>
      </c>
      <c r="M11" s="38">
        <v>28720</v>
      </c>
      <c r="N11">
        <v>5</v>
      </c>
      <c r="O11">
        <v>5</v>
      </c>
      <c r="Q11" s="4">
        <v>11</v>
      </c>
      <c r="R11" s="5">
        <v>16</v>
      </c>
      <c r="S11" s="18">
        <v>34686.625</v>
      </c>
      <c r="U11">
        <v>10</v>
      </c>
      <c r="V11">
        <f t="shared" si="0"/>
        <v>16</v>
      </c>
      <c r="W11">
        <f t="shared" si="1"/>
        <v>7</v>
      </c>
      <c r="X11" s="14">
        <f t="shared" si="2"/>
        <v>0.4375</v>
      </c>
      <c r="Y11" s="14">
        <f t="shared" si="3"/>
        <v>4.3749999999999997E-2</v>
      </c>
      <c r="Z11" s="18">
        <f t="shared" si="4"/>
        <v>3.30270625</v>
      </c>
      <c r="AD11" s="4">
        <v>7</v>
      </c>
      <c r="AE11" s="5">
        <v>1</v>
      </c>
      <c r="AF11" s="5">
        <v>2</v>
      </c>
      <c r="AG11" s="13">
        <f t="shared" si="5"/>
        <v>0.33333333333333331</v>
      </c>
    </row>
    <row r="12" spans="1:33" x14ac:dyDescent="0.25">
      <c r="A12">
        <v>11258581</v>
      </c>
      <c r="B12">
        <v>22</v>
      </c>
      <c r="C12" t="s">
        <v>6</v>
      </c>
      <c r="D12">
        <v>-99</v>
      </c>
      <c r="E12">
        <v>15</v>
      </c>
      <c r="F12">
        <v>16</v>
      </c>
      <c r="H12" s="4">
        <v>12</v>
      </c>
      <c r="I12" s="5">
        <v>3</v>
      </c>
      <c r="L12">
        <v>10765830</v>
      </c>
      <c r="M12" s="38">
        <v>28720</v>
      </c>
      <c r="N12">
        <v>5</v>
      </c>
      <c r="O12">
        <v>5</v>
      </c>
      <c r="Q12" s="4">
        <v>12</v>
      </c>
      <c r="R12" s="5">
        <v>14</v>
      </c>
      <c r="S12" s="18">
        <v>34431.142857142855</v>
      </c>
      <c r="U12">
        <v>11</v>
      </c>
      <c r="V12">
        <f t="shared" si="0"/>
        <v>16</v>
      </c>
      <c r="W12">
        <f t="shared" si="1"/>
        <v>10</v>
      </c>
      <c r="X12" s="14">
        <f t="shared" si="2"/>
        <v>0.625</v>
      </c>
      <c r="Y12" s="14">
        <f t="shared" si="3"/>
        <v>5.6818181818181816E-2</v>
      </c>
      <c r="Z12" s="18">
        <f t="shared" si="4"/>
        <v>3.4686625000000002</v>
      </c>
      <c r="AD12" s="4">
        <v>8</v>
      </c>
      <c r="AE12" s="5">
        <v>4</v>
      </c>
      <c r="AF12" s="5">
        <v>3</v>
      </c>
      <c r="AG12" s="13">
        <f t="shared" si="5"/>
        <v>0.5714285714285714</v>
      </c>
    </row>
    <row r="13" spans="1:33" x14ac:dyDescent="0.25">
      <c r="A13">
        <v>620603145</v>
      </c>
      <c r="B13">
        <v>71</v>
      </c>
      <c r="C13" t="s">
        <v>4</v>
      </c>
      <c r="D13">
        <v>5</v>
      </c>
      <c r="E13">
        <v>-99</v>
      </c>
      <c r="H13" s="4">
        <v>13</v>
      </c>
      <c r="I13" s="5">
        <v>3</v>
      </c>
      <c r="L13">
        <v>10765933</v>
      </c>
      <c r="M13" s="38">
        <v>36988</v>
      </c>
      <c r="N13">
        <v>5</v>
      </c>
      <c r="O13">
        <v>5</v>
      </c>
      <c r="Q13" s="4">
        <v>14</v>
      </c>
      <c r="R13" s="5">
        <v>3</v>
      </c>
      <c r="S13" s="18">
        <v>33531</v>
      </c>
      <c r="U13">
        <v>12</v>
      </c>
      <c r="V13">
        <f t="shared" si="0"/>
        <v>14</v>
      </c>
      <c r="W13">
        <f t="shared" si="1"/>
        <v>5</v>
      </c>
      <c r="X13" s="14">
        <f t="shared" si="2"/>
        <v>0.35714285714285715</v>
      </c>
      <c r="Y13" s="14">
        <f t="shared" si="3"/>
        <v>2.9761904761904764E-2</v>
      </c>
      <c r="Z13" s="18">
        <f t="shared" si="4"/>
        <v>3.4431142857142856</v>
      </c>
      <c r="AD13" s="4">
        <v>11</v>
      </c>
      <c r="AE13" s="5">
        <v>1</v>
      </c>
      <c r="AF13" s="5"/>
      <c r="AG13" s="13">
        <f t="shared" si="5"/>
        <v>1</v>
      </c>
    </row>
    <row r="14" spans="1:33" x14ac:dyDescent="0.25">
      <c r="A14">
        <v>11264387</v>
      </c>
      <c r="B14">
        <v>10</v>
      </c>
      <c r="C14" t="s">
        <v>4</v>
      </c>
      <c r="D14">
        <v>-99</v>
      </c>
      <c r="E14">
        <v>-99</v>
      </c>
      <c r="F14">
        <v>5</v>
      </c>
      <c r="H14" s="4">
        <v>14</v>
      </c>
      <c r="I14" s="5">
        <v>1</v>
      </c>
      <c r="L14">
        <v>10765935</v>
      </c>
      <c r="M14" s="38">
        <v>30313</v>
      </c>
      <c r="N14">
        <v>5</v>
      </c>
      <c r="O14">
        <v>5</v>
      </c>
      <c r="Q14" s="4">
        <v>16</v>
      </c>
      <c r="R14" s="5">
        <v>12</v>
      </c>
      <c r="S14" s="18">
        <v>34576.833333333336</v>
      </c>
      <c r="U14">
        <v>13</v>
      </c>
      <c r="V14">
        <v>0</v>
      </c>
      <c r="W14">
        <v>0</v>
      </c>
      <c r="X14" s="14">
        <v>0</v>
      </c>
      <c r="Y14" s="14">
        <f t="shared" si="3"/>
        <v>0</v>
      </c>
      <c r="Z14" s="18">
        <v>0</v>
      </c>
      <c r="AD14" s="4">
        <v>12</v>
      </c>
      <c r="AE14" s="5">
        <v>2</v>
      </c>
      <c r="AF14" s="5">
        <v>3</v>
      </c>
      <c r="AG14" s="13">
        <f t="shared" si="5"/>
        <v>0.4</v>
      </c>
    </row>
    <row r="15" spans="1:33" x14ac:dyDescent="0.25">
      <c r="A15">
        <v>11266629</v>
      </c>
      <c r="B15">
        <v>31</v>
      </c>
      <c r="C15" t="s">
        <v>4</v>
      </c>
      <c r="D15">
        <v>-99</v>
      </c>
      <c r="E15">
        <v>7</v>
      </c>
      <c r="H15" s="4">
        <v>16</v>
      </c>
      <c r="I15" s="5">
        <v>30</v>
      </c>
      <c r="L15">
        <v>10765945</v>
      </c>
      <c r="M15" s="38">
        <v>19353</v>
      </c>
      <c r="N15">
        <v>4</v>
      </c>
      <c r="O15">
        <v>8</v>
      </c>
      <c r="Q15" s="4" t="s">
        <v>20</v>
      </c>
      <c r="R15" s="5">
        <v>1309</v>
      </c>
      <c r="S15" s="18">
        <v>35551.820473644002</v>
      </c>
      <c r="U15">
        <v>14</v>
      </c>
      <c r="V15">
        <f t="shared" si="0"/>
        <v>3</v>
      </c>
      <c r="W15">
        <f t="shared" si="1"/>
        <v>1</v>
      </c>
      <c r="X15" s="14">
        <f t="shared" si="2"/>
        <v>0.33333333333333331</v>
      </c>
      <c r="Y15" s="14">
        <f t="shared" si="3"/>
        <v>2.3809523809523808E-2</v>
      </c>
      <c r="Z15" s="18">
        <f t="shared" si="4"/>
        <v>3.3531</v>
      </c>
      <c r="AD15" s="4">
        <v>13</v>
      </c>
      <c r="AE15" s="5"/>
      <c r="AF15" s="5">
        <v>2</v>
      </c>
      <c r="AG15" s="13">
        <f t="shared" si="5"/>
        <v>0</v>
      </c>
    </row>
    <row r="16" spans="1:33" x14ac:dyDescent="0.25">
      <c r="A16">
        <v>616141065</v>
      </c>
      <c r="B16">
        <v>42</v>
      </c>
      <c r="C16" t="s">
        <v>6</v>
      </c>
      <c r="D16">
        <v>-99</v>
      </c>
      <c r="E16">
        <v>-99</v>
      </c>
      <c r="H16" s="4" t="s">
        <v>20</v>
      </c>
      <c r="I16" s="5">
        <v>178</v>
      </c>
      <c r="L16">
        <v>10765955</v>
      </c>
      <c r="M16" s="38">
        <v>28720</v>
      </c>
      <c r="N16">
        <v>4</v>
      </c>
      <c r="O16">
        <v>8</v>
      </c>
      <c r="U16">
        <v>15</v>
      </c>
      <c r="V16">
        <v>0</v>
      </c>
      <c r="W16">
        <v>0</v>
      </c>
      <c r="X16" s="14">
        <v>0</v>
      </c>
      <c r="Y16" s="14">
        <f t="shared" si="3"/>
        <v>0</v>
      </c>
      <c r="Z16" s="18">
        <v>0</v>
      </c>
      <c r="AD16" s="4">
        <v>14</v>
      </c>
      <c r="AE16" s="5">
        <v>4</v>
      </c>
      <c r="AF16" s="5">
        <v>1</v>
      </c>
      <c r="AG16" s="13">
        <f t="shared" si="5"/>
        <v>0.8</v>
      </c>
    </row>
    <row r="17" spans="1:33" x14ac:dyDescent="0.25">
      <c r="A17">
        <v>617323754</v>
      </c>
      <c r="B17">
        <v>30</v>
      </c>
      <c r="C17" t="s">
        <v>6</v>
      </c>
      <c r="D17">
        <v>5</v>
      </c>
      <c r="E17">
        <v>-99</v>
      </c>
      <c r="F17">
        <v>2</v>
      </c>
      <c r="L17">
        <v>10766025</v>
      </c>
      <c r="M17" s="38">
        <v>34190</v>
      </c>
      <c r="N17">
        <v>5</v>
      </c>
      <c r="O17">
        <v>5</v>
      </c>
      <c r="U17">
        <v>16</v>
      </c>
      <c r="V17">
        <f t="shared" si="0"/>
        <v>12</v>
      </c>
      <c r="W17">
        <f t="shared" si="1"/>
        <v>10</v>
      </c>
      <c r="X17" s="14">
        <f t="shared" si="2"/>
        <v>0.83333333333333337</v>
      </c>
      <c r="Y17" s="14">
        <f t="shared" si="3"/>
        <v>5.2083333333333336E-2</v>
      </c>
      <c r="Z17" s="18">
        <f t="shared" si="4"/>
        <v>3.4576833333333337</v>
      </c>
      <c r="AD17" s="4">
        <v>15</v>
      </c>
      <c r="AE17" s="5">
        <v>2</v>
      </c>
      <c r="AF17" s="5">
        <v>8</v>
      </c>
      <c r="AG17" s="13">
        <f t="shared" si="5"/>
        <v>0.2</v>
      </c>
    </row>
    <row r="18" spans="1:33" x14ac:dyDescent="0.25">
      <c r="A18">
        <v>620259609</v>
      </c>
      <c r="B18">
        <v>30</v>
      </c>
      <c r="C18" t="s">
        <v>4</v>
      </c>
      <c r="D18">
        <v>11</v>
      </c>
      <c r="E18">
        <v>-99</v>
      </c>
      <c r="F18">
        <v>6</v>
      </c>
      <c r="L18">
        <v>10766198</v>
      </c>
      <c r="M18" s="38">
        <v>26666</v>
      </c>
      <c r="N18">
        <v>4</v>
      </c>
      <c r="O18">
        <v>8</v>
      </c>
      <c r="AD18" s="4">
        <v>16</v>
      </c>
      <c r="AE18" s="5">
        <v>1</v>
      </c>
      <c r="AF18" s="5">
        <v>7</v>
      </c>
      <c r="AG18" s="13">
        <f t="shared" si="5"/>
        <v>0.125</v>
      </c>
    </row>
    <row r="19" spans="1:33" x14ac:dyDescent="0.25">
      <c r="A19">
        <v>620259609</v>
      </c>
      <c r="B19">
        <v>60</v>
      </c>
      <c r="C19" t="s">
        <v>6</v>
      </c>
      <c r="D19">
        <v>-99</v>
      </c>
      <c r="E19">
        <v>-99</v>
      </c>
      <c r="F19">
        <v>6</v>
      </c>
      <c r="H19" s="3" t="s">
        <v>21</v>
      </c>
      <c r="I19" t="s">
        <v>141</v>
      </c>
      <c r="L19">
        <v>10910050</v>
      </c>
      <c r="M19" s="38">
        <v>35209</v>
      </c>
      <c r="N19">
        <v>5</v>
      </c>
      <c r="O19">
        <v>5</v>
      </c>
      <c r="Z19">
        <f>Y1*Z1/4.4576</f>
        <v>3.1224276971878833E-2</v>
      </c>
      <c r="AD19" s="4">
        <v>17</v>
      </c>
      <c r="AE19" s="5">
        <v>1</v>
      </c>
      <c r="AF19" s="5"/>
      <c r="AG19" s="13">
        <f t="shared" si="5"/>
        <v>1</v>
      </c>
    </row>
    <row r="20" spans="1:33" x14ac:dyDescent="0.25">
      <c r="A20">
        <v>617323763</v>
      </c>
      <c r="B20">
        <v>85</v>
      </c>
      <c r="C20" t="s">
        <v>4</v>
      </c>
      <c r="D20">
        <v>5</v>
      </c>
      <c r="E20">
        <v>-99</v>
      </c>
      <c r="F20">
        <v>4</v>
      </c>
      <c r="H20" s="4">
        <v>2</v>
      </c>
      <c r="I20" s="5">
        <v>29</v>
      </c>
      <c r="L20">
        <v>10910055</v>
      </c>
      <c r="M20" s="38">
        <v>28720</v>
      </c>
      <c r="N20">
        <v>4</v>
      </c>
      <c r="O20">
        <v>8</v>
      </c>
      <c r="Q20" s="3" t="s">
        <v>21</v>
      </c>
      <c r="R20" t="s">
        <v>141</v>
      </c>
      <c r="AD20" s="4">
        <v>18</v>
      </c>
      <c r="AE20" s="5"/>
      <c r="AF20" s="5">
        <v>1</v>
      </c>
      <c r="AG20" s="13">
        <f t="shared" si="5"/>
        <v>0</v>
      </c>
    </row>
    <row r="21" spans="1:33" x14ac:dyDescent="0.25">
      <c r="A21">
        <v>620602151</v>
      </c>
      <c r="B21">
        <v>8</v>
      </c>
      <c r="C21" t="s">
        <v>6</v>
      </c>
      <c r="D21">
        <v>2</v>
      </c>
      <c r="E21">
        <v>-99</v>
      </c>
      <c r="H21" s="4">
        <v>3</v>
      </c>
      <c r="I21" s="5">
        <v>22</v>
      </c>
      <c r="L21">
        <v>10910071</v>
      </c>
      <c r="M21" s="38">
        <v>30313</v>
      </c>
      <c r="N21">
        <v>5</v>
      </c>
      <c r="O21">
        <v>5</v>
      </c>
      <c r="Q21" s="4">
        <v>2</v>
      </c>
      <c r="R21" s="5">
        <v>334</v>
      </c>
      <c r="W21">
        <f>0.031*16</f>
        <v>0.496</v>
      </c>
      <c r="AC21" s="4">
        <v>0</v>
      </c>
      <c r="AD21" s="4">
        <v>-99</v>
      </c>
      <c r="AE21" s="5"/>
      <c r="AF21" s="5">
        <v>4</v>
      </c>
      <c r="AG21" s="13">
        <f t="shared" si="5"/>
        <v>0</v>
      </c>
    </row>
    <row r="22" spans="1:33" x14ac:dyDescent="0.25">
      <c r="A22">
        <v>11220918</v>
      </c>
      <c r="B22">
        <v>74</v>
      </c>
      <c r="C22" t="s">
        <v>4</v>
      </c>
      <c r="D22">
        <v>13</v>
      </c>
      <c r="E22">
        <v>-99</v>
      </c>
      <c r="F22">
        <v>6</v>
      </c>
      <c r="H22" s="4">
        <v>4</v>
      </c>
      <c r="I22" s="5">
        <v>21</v>
      </c>
      <c r="L22">
        <v>10910072</v>
      </c>
      <c r="M22" s="38">
        <v>39043</v>
      </c>
      <c r="N22">
        <v>4</v>
      </c>
      <c r="O22">
        <v>8</v>
      </c>
      <c r="Q22" s="4">
        <v>3</v>
      </c>
      <c r="R22" s="5">
        <v>143</v>
      </c>
      <c r="W22">
        <f>0.031*3</f>
        <v>9.2999999999999999E-2</v>
      </c>
      <c r="AC22" s="4">
        <v>1</v>
      </c>
      <c r="AD22" s="4">
        <v>-99</v>
      </c>
      <c r="AE22" s="5">
        <v>1</v>
      </c>
      <c r="AF22" s="5">
        <v>1</v>
      </c>
      <c r="AG22" s="13">
        <f t="shared" si="5"/>
        <v>0.5</v>
      </c>
    </row>
    <row r="23" spans="1:33" x14ac:dyDescent="0.25">
      <c r="A23">
        <v>11224952</v>
      </c>
      <c r="B23">
        <v>8</v>
      </c>
      <c r="C23" t="s">
        <v>4</v>
      </c>
      <c r="D23">
        <v>-99</v>
      </c>
      <c r="E23">
        <v>-99</v>
      </c>
      <c r="F23">
        <v>7</v>
      </c>
      <c r="H23" s="4">
        <v>5</v>
      </c>
      <c r="I23" s="5">
        <v>43</v>
      </c>
      <c r="L23">
        <v>10910077</v>
      </c>
      <c r="M23" s="38">
        <v>19353</v>
      </c>
      <c r="N23">
        <v>5</v>
      </c>
      <c r="O23">
        <v>5</v>
      </c>
      <c r="Q23" s="4">
        <v>4</v>
      </c>
      <c r="R23" s="5">
        <v>189</v>
      </c>
      <c r="T23">
        <f>0.056*16</f>
        <v>0.89600000000000002</v>
      </c>
      <c r="Z23">
        <f>Z19*16</f>
        <v>0.49958843155006133</v>
      </c>
      <c r="AC23" s="4">
        <v>2</v>
      </c>
      <c r="AD23" s="4">
        <v>-99</v>
      </c>
      <c r="AE23" s="5"/>
      <c r="AF23" s="5">
        <v>5</v>
      </c>
      <c r="AG23" s="13">
        <f t="shared" si="5"/>
        <v>0</v>
      </c>
    </row>
    <row r="24" spans="1:33" x14ac:dyDescent="0.25">
      <c r="A24">
        <v>11233576</v>
      </c>
      <c r="B24">
        <v>30</v>
      </c>
      <c r="C24" t="s">
        <v>6</v>
      </c>
      <c r="D24">
        <v>-99</v>
      </c>
      <c r="E24">
        <v>12</v>
      </c>
      <c r="F24">
        <v>3</v>
      </c>
      <c r="H24" s="4">
        <v>6</v>
      </c>
      <c r="I24" s="5">
        <v>19</v>
      </c>
      <c r="L24">
        <v>10910084</v>
      </c>
      <c r="M24" s="38">
        <v>35209</v>
      </c>
      <c r="N24">
        <v>5</v>
      </c>
      <c r="O24">
        <v>5</v>
      </c>
      <c r="Q24" s="4">
        <v>5</v>
      </c>
      <c r="R24" s="5">
        <v>210</v>
      </c>
      <c r="AC24" s="4">
        <v>3</v>
      </c>
      <c r="AD24" s="4">
        <v>-99</v>
      </c>
      <c r="AE24" s="5">
        <v>3</v>
      </c>
      <c r="AF24" s="5">
        <v>11</v>
      </c>
      <c r="AG24" s="13">
        <f t="shared" si="5"/>
        <v>0.21428571428571427</v>
      </c>
    </row>
    <row r="25" spans="1:33" x14ac:dyDescent="0.25">
      <c r="A25">
        <v>11261901</v>
      </c>
      <c r="B25">
        <v>26</v>
      </c>
      <c r="C25" t="s">
        <v>6</v>
      </c>
      <c r="D25">
        <v>-99</v>
      </c>
      <c r="E25">
        <v>12</v>
      </c>
      <c r="F25">
        <v>16</v>
      </c>
      <c r="H25" s="4">
        <v>7</v>
      </c>
      <c r="I25" s="5">
        <v>9</v>
      </c>
      <c r="L25">
        <v>10910085</v>
      </c>
      <c r="M25" s="38">
        <v>29738</v>
      </c>
      <c r="N25">
        <v>4</v>
      </c>
      <c r="O25">
        <v>8</v>
      </c>
      <c r="Q25" s="4">
        <v>6</v>
      </c>
      <c r="R25" s="5">
        <v>106</v>
      </c>
      <c r="AD25" s="4">
        <v>8</v>
      </c>
      <c r="AE25" s="5"/>
      <c r="AF25" s="5">
        <v>1</v>
      </c>
      <c r="AG25" s="13">
        <f t="shared" si="5"/>
        <v>0</v>
      </c>
    </row>
    <row r="26" spans="1:33" x14ac:dyDescent="0.25">
      <c r="A26">
        <v>617323766</v>
      </c>
      <c r="B26">
        <v>3</v>
      </c>
      <c r="C26" t="s">
        <v>6</v>
      </c>
      <c r="D26">
        <v>5</v>
      </c>
      <c r="E26">
        <v>-99</v>
      </c>
      <c r="H26" s="4">
        <v>8</v>
      </c>
      <c r="I26" s="5">
        <v>64</v>
      </c>
      <c r="L26">
        <v>10910108</v>
      </c>
      <c r="M26" s="38">
        <v>37263</v>
      </c>
      <c r="N26">
        <v>4</v>
      </c>
      <c r="O26">
        <v>8</v>
      </c>
      <c r="Q26" s="4">
        <v>7</v>
      </c>
      <c r="R26" s="5">
        <v>21</v>
      </c>
      <c r="AC26" s="4">
        <v>4</v>
      </c>
      <c r="AD26" s="4">
        <v>-99</v>
      </c>
      <c r="AE26" s="5">
        <v>6</v>
      </c>
      <c r="AF26" s="5">
        <v>6</v>
      </c>
      <c r="AG26" s="13">
        <f t="shared" si="5"/>
        <v>0.5</v>
      </c>
    </row>
    <row r="27" spans="1:33" x14ac:dyDescent="0.25">
      <c r="A27">
        <v>11266824</v>
      </c>
      <c r="B27">
        <v>65</v>
      </c>
      <c r="C27" t="s">
        <v>6</v>
      </c>
      <c r="D27">
        <v>3</v>
      </c>
      <c r="E27">
        <v>8</v>
      </c>
      <c r="F27">
        <v>2</v>
      </c>
      <c r="H27" s="4">
        <v>9</v>
      </c>
      <c r="I27" s="5">
        <v>14</v>
      </c>
      <c r="L27">
        <v>10910109</v>
      </c>
      <c r="M27" s="38">
        <v>39681</v>
      </c>
      <c r="N27">
        <v>5</v>
      </c>
      <c r="O27">
        <v>5</v>
      </c>
      <c r="Q27" s="4">
        <v>8</v>
      </c>
      <c r="R27" s="5">
        <v>213</v>
      </c>
      <c r="AC27" s="4">
        <v>5</v>
      </c>
      <c r="AD27" s="4">
        <v>-99</v>
      </c>
      <c r="AE27" s="5">
        <v>9</v>
      </c>
      <c r="AF27" s="5">
        <v>13</v>
      </c>
      <c r="AG27" s="13">
        <f t="shared" si="5"/>
        <v>0.40909090909090912</v>
      </c>
    </row>
    <row r="28" spans="1:33" x14ac:dyDescent="0.25">
      <c r="A28">
        <v>11268069</v>
      </c>
      <c r="B28">
        <v>2</v>
      </c>
      <c r="C28" t="s">
        <v>6</v>
      </c>
      <c r="D28">
        <v>5</v>
      </c>
      <c r="E28">
        <v>-99</v>
      </c>
      <c r="F28">
        <v>3</v>
      </c>
      <c r="H28" s="4">
        <v>10</v>
      </c>
      <c r="I28" s="5">
        <v>7</v>
      </c>
      <c r="L28">
        <v>10962848</v>
      </c>
      <c r="M28" s="38">
        <v>26666</v>
      </c>
      <c r="N28">
        <v>4</v>
      </c>
      <c r="O28">
        <v>8</v>
      </c>
      <c r="Q28" s="4">
        <v>9</v>
      </c>
      <c r="R28" s="5">
        <v>32</v>
      </c>
      <c r="AC28" s="4">
        <v>6</v>
      </c>
      <c r="AD28" s="4">
        <v>-99</v>
      </c>
      <c r="AE28" s="5">
        <v>3</v>
      </c>
      <c r="AF28" s="5">
        <v>14</v>
      </c>
      <c r="AG28" s="13">
        <f t="shared" si="5"/>
        <v>0.17647058823529413</v>
      </c>
    </row>
    <row r="29" spans="1:33" x14ac:dyDescent="0.25">
      <c r="A29">
        <v>11268876</v>
      </c>
      <c r="B29">
        <v>77</v>
      </c>
      <c r="C29" t="s">
        <v>4</v>
      </c>
      <c r="D29">
        <v>5</v>
      </c>
      <c r="E29">
        <v>-99</v>
      </c>
      <c r="F29">
        <v>3</v>
      </c>
      <c r="H29" s="4">
        <v>11</v>
      </c>
      <c r="I29" s="5">
        <v>10</v>
      </c>
      <c r="L29">
        <v>10980307</v>
      </c>
      <c r="M29" s="38">
        <v>39681</v>
      </c>
      <c r="N29">
        <v>4</v>
      </c>
      <c r="O29">
        <v>8</v>
      </c>
      <c r="Q29" s="4">
        <v>10</v>
      </c>
      <c r="R29" s="5">
        <v>16</v>
      </c>
      <c r="AD29" s="4">
        <v>9</v>
      </c>
      <c r="AE29" s="5">
        <v>1</v>
      </c>
      <c r="AF29" s="5"/>
      <c r="AG29" s="13">
        <f t="shared" si="5"/>
        <v>1</v>
      </c>
    </row>
    <row r="30" spans="1:33" x14ac:dyDescent="0.25">
      <c r="A30">
        <v>616135520</v>
      </c>
      <c r="B30">
        <v>17</v>
      </c>
      <c r="C30" t="s">
        <v>4</v>
      </c>
      <c r="D30">
        <v>5</v>
      </c>
      <c r="E30">
        <v>-99</v>
      </c>
      <c r="H30" s="4">
        <v>12</v>
      </c>
      <c r="I30" s="5">
        <v>5</v>
      </c>
      <c r="L30">
        <v>10980340</v>
      </c>
      <c r="M30" s="38">
        <v>39043</v>
      </c>
      <c r="N30">
        <v>5</v>
      </c>
      <c r="O30">
        <v>5</v>
      </c>
      <c r="Q30" s="4">
        <v>11</v>
      </c>
      <c r="R30" s="5">
        <v>16</v>
      </c>
      <c r="AC30" s="4">
        <v>7</v>
      </c>
      <c r="AD30" s="4">
        <v>-99</v>
      </c>
      <c r="AE30" s="5">
        <v>6</v>
      </c>
      <c r="AF30" s="5">
        <v>4</v>
      </c>
      <c r="AG30" s="13">
        <f t="shared" si="5"/>
        <v>0.6</v>
      </c>
    </row>
    <row r="31" spans="1:33" x14ac:dyDescent="0.25">
      <c r="A31">
        <v>620447473</v>
      </c>
      <c r="B31">
        <v>41</v>
      </c>
      <c r="C31" t="s">
        <v>6</v>
      </c>
      <c r="D31">
        <v>15</v>
      </c>
      <c r="E31">
        <v>-99</v>
      </c>
      <c r="H31" s="4">
        <v>14</v>
      </c>
      <c r="I31" s="5">
        <v>1</v>
      </c>
      <c r="L31">
        <v>10980341</v>
      </c>
      <c r="M31" s="38">
        <v>19353</v>
      </c>
      <c r="N31">
        <v>5</v>
      </c>
      <c r="O31">
        <v>5</v>
      </c>
      <c r="Q31" s="4">
        <v>12</v>
      </c>
      <c r="R31" s="5">
        <v>14</v>
      </c>
      <c r="AC31" s="4">
        <v>9</v>
      </c>
      <c r="AD31" s="4">
        <v>-99</v>
      </c>
      <c r="AE31" s="5">
        <v>6</v>
      </c>
      <c r="AF31" s="5">
        <v>3</v>
      </c>
      <c r="AG31" s="13">
        <f t="shared" si="5"/>
        <v>0.66666666666666663</v>
      </c>
    </row>
    <row r="32" spans="1:33" x14ac:dyDescent="0.25">
      <c r="A32">
        <v>620447473</v>
      </c>
      <c r="B32">
        <v>63</v>
      </c>
      <c r="C32" t="s">
        <v>4</v>
      </c>
      <c r="D32">
        <v>5</v>
      </c>
      <c r="E32">
        <v>-99</v>
      </c>
      <c r="H32" s="4">
        <v>16</v>
      </c>
      <c r="I32" s="5">
        <v>10</v>
      </c>
      <c r="L32">
        <v>10980355</v>
      </c>
      <c r="M32" s="38">
        <v>19353</v>
      </c>
      <c r="N32">
        <v>4</v>
      </c>
      <c r="O32">
        <v>8</v>
      </c>
      <c r="Q32" s="4">
        <v>14</v>
      </c>
      <c r="R32" s="5">
        <v>3</v>
      </c>
      <c r="AC32" s="4">
        <v>11</v>
      </c>
      <c r="AD32" s="4">
        <v>-99</v>
      </c>
      <c r="AE32" s="5">
        <v>1</v>
      </c>
      <c r="AF32" s="5"/>
      <c r="AG32" s="13">
        <f t="shared" si="5"/>
        <v>1</v>
      </c>
    </row>
    <row r="33" spans="1:33" x14ac:dyDescent="0.25">
      <c r="A33">
        <v>11228498</v>
      </c>
      <c r="B33">
        <v>13</v>
      </c>
      <c r="C33" t="s">
        <v>4</v>
      </c>
      <c r="D33">
        <v>-99</v>
      </c>
      <c r="E33">
        <v>15</v>
      </c>
      <c r="F33">
        <v>7</v>
      </c>
      <c r="H33" s="4" t="s">
        <v>113</v>
      </c>
      <c r="I33" s="5">
        <v>148</v>
      </c>
      <c r="L33">
        <v>10980376</v>
      </c>
      <c r="M33" s="38">
        <v>19353</v>
      </c>
      <c r="N33">
        <v>4</v>
      </c>
      <c r="O33">
        <v>8</v>
      </c>
      <c r="Q33" s="4">
        <v>16</v>
      </c>
      <c r="R33" s="5">
        <v>12</v>
      </c>
      <c r="AC33" s="4">
        <v>13</v>
      </c>
      <c r="AD33" s="4">
        <v>-99</v>
      </c>
      <c r="AE33" s="5">
        <v>1</v>
      </c>
      <c r="AF33" s="5"/>
      <c r="AG33" s="13">
        <f t="shared" si="5"/>
        <v>1</v>
      </c>
    </row>
    <row r="34" spans="1:33" x14ac:dyDescent="0.25">
      <c r="A34">
        <v>11213241</v>
      </c>
      <c r="B34">
        <v>29</v>
      </c>
      <c r="C34" t="s">
        <v>6</v>
      </c>
      <c r="D34">
        <v>-99</v>
      </c>
      <c r="E34">
        <v>15</v>
      </c>
      <c r="F34">
        <v>7</v>
      </c>
      <c r="H34" s="4" t="s">
        <v>20</v>
      </c>
      <c r="I34" s="5">
        <v>402</v>
      </c>
      <c r="L34">
        <v>10980407</v>
      </c>
      <c r="M34" s="38">
        <v>28720</v>
      </c>
      <c r="N34">
        <v>4</v>
      </c>
      <c r="O34">
        <v>8</v>
      </c>
      <c r="Q34" s="4" t="s">
        <v>113</v>
      </c>
      <c r="R34" s="5"/>
      <c r="AC34" s="4">
        <v>14</v>
      </c>
      <c r="AD34" s="4">
        <v>-99</v>
      </c>
      <c r="AE34" s="5">
        <v>3</v>
      </c>
      <c r="AF34" s="5"/>
      <c r="AG34" s="13">
        <f t="shared" si="5"/>
        <v>1</v>
      </c>
    </row>
    <row r="35" spans="1:33" x14ac:dyDescent="0.25">
      <c r="A35">
        <v>11264545</v>
      </c>
      <c r="B35">
        <v>56</v>
      </c>
      <c r="C35" t="s">
        <v>4</v>
      </c>
      <c r="D35">
        <v>5</v>
      </c>
      <c r="E35">
        <v>-99</v>
      </c>
      <c r="F35">
        <v>6</v>
      </c>
      <c r="L35">
        <v>10980415</v>
      </c>
      <c r="M35" s="38">
        <v>28720</v>
      </c>
      <c r="N35">
        <v>4</v>
      </c>
      <c r="O35">
        <v>8</v>
      </c>
      <c r="Q35" s="4" t="s">
        <v>20</v>
      </c>
      <c r="R35" s="5">
        <v>1309</v>
      </c>
      <c r="AC35" s="4">
        <v>15</v>
      </c>
      <c r="AD35" s="4">
        <v>-99</v>
      </c>
      <c r="AE35" s="5"/>
      <c r="AF35" s="5">
        <v>1</v>
      </c>
      <c r="AG35" s="13">
        <f t="shared" si="5"/>
        <v>0</v>
      </c>
    </row>
    <row r="36" spans="1:33" x14ac:dyDescent="0.25">
      <c r="A36">
        <v>11266702</v>
      </c>
      <c r="B36">
        <v>83</v>
      </c>
      <c r="C36" t="s">
        <v>6</v>
      </c>
      <c r="D36">
        <v>5</v>
      </c>
      <c r="E36">
        <v>-99</v>
      </c>
      <c r="F36">
        <v>6</v>
      </c>
      <c r="L36">
        <v>10980433</v>
      </c>
      <c r="M36" s="38">
        <v>28720</v>
      </c>
      <c r="N36">
        <v>5</v>
      </c>
      <c r="O36">
        <v>5</v>
      </c>
      <c r="AC36" s="4" t="s">
        <v>24</v>
      </c>
      <c r="AE36" s="5">
        <v>79</v>
      </c>
      <c r="AF36" s="5">
        <v>99</v>
      </c>
      <c r="AG36" s="13">
        <f t="shared" si="5"/>
        <v>0.4438202247191011</v>
      </c>
    </row>
    <row r="37" spans="1:33" x14ac:dyDescent="0.25">
      <c r="A37">
        <v>620445790</v>
      </c>
      <c r="B37">
        <v>33</v>
      </c>
      <c r="C37" t="s">
        <v>6</v>
      </c>
      <c r="D37">
        <v>-99</v>
      </c>
      <c r="E37">
        <v>-99</v>
      </c>
      <c r="F37">
        <v>2</v>
      </c>
      <c r="L37">
        <v>10980561</v>
      </c>
      <c r="M37" s="38">
        <v>19353</v>
      </c>
      <c r="N37">
        <v>7</v>
      </c>
      <c r="O37">
        <v>7</v>
      </c>
    </row>
    <row r="38" spans="1:33" x14ac:dyDescent="0.25">
      <c r="A38">
        <v>11206335</v>
      </c>
      <c r="B38">
        <v>26</v>
      </c>
      <c r="C38" t="s">
        <v>4</v>
      </c>
      <c r="D38">
        <v>5</v>
      </c>
      <c r="E38">
        <v>-99</v>
      </c>
      <c r="L38">
        <v>10980582</v>
      </c>
      <c r="M38" s="38">
        <v>30313</v>
      </c>
      <c r="N38">
        <v>4</v>
      </c>
      <c r="O38">
        <v>8</v>
      </c>
    </row>
    <row r="39" spans="1:33" x14ac:dyDescent="0.25">
      <c r="A39">
        <v>11272890</v>
      </c>
      <c r="B39">
        <v>81</v>
      </c>
      <c r="C39" t="s">
        <v>6</v>
      </c>
      <c r="D39">
        <v>5</v>
      </c>
      <c r="E39">
        <v>-99</v>
      </c>
      <c r="F39">
        <v>2</v>
      </c>
      <c r="L39">
        <v>10980721</v>
      </c>
      <c r="M39" s="38">
        <v>29675</v>
      </c>
      <c r="N39">
        <v>4</v>
      </c>
      <c r="O39">
        <v>8</v>
      </c>
    </row>
    <row r="40" spans="1:33" x14ac:dyDescent="0.25">
      <c r="A40">
        <v>617269606</v>
      </c>
      <c r="B40">
        <v>37</v>
      </c>
      <c r="C40" t="s">
        <v>6</v>
      </c>
      <c r="D40">
        <v>-99</v>
      </c>
      <c r="E40">
        <v>15</v>
      </c>
      <c r="F40">
        <v>3</v>
      </c>
      <c r="L40">
        <v>10980723</v>
      </c>
      <c r="M40" s="38">
        <v>35209</v>
      </c>
      <c r="N40">
        <v>5</v>
      </c>
      <c r="O40">
        <v>5</v>
      </c>
      <c r="AC40" s="3" t="s">
        <v>141</v>
      </c>
      <c r="AE40" s="3" t="s">
        <v>19</v>
      </c>
    </row>
    <row r="41" spans="1:33" x14ac:dyDescent="0.25">
      <c r="A41">
        <v>620609536</v>
      </c>
      <c r="B41">
        <v>11</v>
      </c>
      <c r="C41" t="s">
        <v>6</v>
      </c>
      <c r="D41">
        <v>-99</v>
      </c>
      <c r="E41">
        <v>14</v>
      </c>
      <c r="F41">
        <v>2</v>
      </c>
      <c r="L41">
        <v>10980791</v>
      </c>
      <c r="M41" s="38">
        <v>26666</v>
      </c>
      <c r="N41">
        <v>5</v>
      </c>
      <c r="O41">
        <v>5</v>
      </c>
      <c r="AC41" s="3" t="s">
        <v>84</v>
      </c>
      <c r="AD41" s="3" t="s">
        <v>81</v>
      </c>
      <c r="AE41" t="s">
        <v>4</v>
      </c>
      <c r="AF41" t="s">
        <v>6</v>
      </c>
      <c r="AG41" t="s">
        <v>22</v>
      </c>
    </row>
    <row r="42" spans="1:33" x14ac:dyDescent="0.25">
      <c r="A42">
        <v>620338248</v>
      </c>
      <c r="B42">
        <v>80</v>
      </c>
      <c r="C42" t="s">
        <v>4</v>
      </c>
      <c r="D42">
        <v>4</v>
      </c>
      <c r="E42">
        <v>-99</v>
      </c>
      <c r="F42">
        <v>4</v>
      </c>
      <c r="L42">
        <v>10980965</v>
      </c>
      <c r="M42" s="38">
        <v>37263</v>
      </c>
      <c r="N42">
        <v>5</v>
      </c>
      <c r="O42">
        <v>5</v>
      </c>
      <c r="AC42" s="4">
        <v>-99</v>
      </c>
      <c r="AD42" s="4">
        <v>-99</v>
      </c>
      <c r="AE42" s="5">
        <v>4</v>
      </c>
      <c r="AF42" s="5">
        <v>4</v>
      </c>
      <c r="AG42" s="14">
        <f t="shared" ref="AG42:AG84" si="6">AE42/(AF42+AE42)</f>
        <v>0.5</v>
      </c>
    </row>
    <row r="43" spans="1:33" x14ac:dyDescent="0.25">
      <c r="A43">
        <v>620073962</v>
      </c>
      <c r="B43">
        <v>20</v>
      </c>
      <c r="C43" t="s">
        <v>4</v>
      </c>
      <c r="D43">
        <v>4</v>
      </c>
      <c r="E43">
        <v>-99</v>
      </c>
      <c r="F43">
        <v>8</v>
      </c>
      <c r="L43">
        <v>10980976</v>
      </c>
      <c r="M43" s="38">
        <v>26877</v>
      </c>
      <c r="N43">
        <v>5</v>
      </c>
      <c r="O43">
        <v>5</v>
      </c>
      <c r="AD43" s="4">
        <v>0</v>
      </c>
      <c r="AE43" s="5">
        <v>1</v>
      </c>
      <c r="AF43" s="5"/>
      <c r="AG43" s="14">
        <f t="shared" si="6"/>
        <v>1</v>
      </c>
    </row>
    <row r="44" spans="1:33" x14ac:dyDescent="0.25">
      <c r="A44">
        <v>620073962</v>
      </c>
      <c r="B44">
        <v>61</v>
      </c>
      <c r="C44" t="s">
        <v>6</v>
      </c>
      <c r="D44">
        <v>4</v>
      </c>
      <c r="E44">
        <v>-99</v>
      </c>
      <c r="F44">
        <v>8</v>
      </c>
      <c r="L44">
        <v>10981041</v>
      </c>
      <c r="M44" s="38">
        <v>39105</v>
      </c>
      <c r="N44">
        <v>4</v>
      </c>
      <c r="O44">
        <v>8</v>
      </c>
      <c r="AD44" s="4">
        <v>2</v>
      </c>
      <c r="AE44" s="5">
        <v>1</v>
      </c>
      <c r="AF44" s="5">
        <v>3</v>
      </c>
      <c r="AG44" s="14">
        <f t="shared" si="6"/>
        <v>0.25</v>
      </c>
    </row>
    <row r="45" spans="1:33" x14ac:dyDescent="0.25">
      <c r="A45">
        <v>11220112</v>
      </c>
      <c r="B45">
        <v>24</v>
      </c>
      <c r="C45" t="s">
        <v>6</v>
      </c>
      <c r="D45">
        <v>2</v>
      </c>
      <c r="E45">
        <v>14</v>
      </c>
      <c r="L45">
        <v>10989482</v>
      </c>
      <c r="M45" s="38">
        <v>37002</v>
      </c>
      <c r="N45">
        <v>5</v>
      </c>
      <c r="O45">
        <v>5</v>
      </c>
      <c r="AD45" s="4">
        <v>3</v>
      </c>
      <c r="AE45" s="5">
        <v>3</v>
      </c>
      <c r="AF45" s="5">
        <v>2</v>
      </c>
      <c r="AG45" s="14">
        <f t="shared" si="6"/>
        <v>0.6</v>
      </c>
    </row>
    <row r="46" spans="1:33" x14ac:dyDescent="0.25">
      <c r="A46">
        <v>11220164</v>
      </c>
      <c r="B46">
        <v>75</v>
      </c>
      <c r="C46" t="s">
        <v>4</v>
      </c>
      <c r="D46">
        <v>-99</v>
      </c>
      <c r="E46">
        <v>6</v>
      </c>
      <c r="L46">
        <v>11016099</v>
      </c>
      <c r="M46" s="38">
        <v>39056</v>
      </c>
      <c r="N46">
        <v>5</v>
      </c>
      <c r="O46">
        <v>5</v>
      </c>
      <c r="AD46" s="4">
        <v>4</v>
      </c>
      <c r="AE46" s="5">
        <v>10</v>
      </c>
      <c r="AF46" s="5">
        <v>2</v>
      </c>
      <c r="AG46" s="14">
        <f t="shared" si="6"/>
        <v>0.83333333333333337</v>
      </c>
    </row>
    <row r="47" spans="1:33" x14ac:dyDescent="0.25">
      <c r="A47">
        <v>11220164</v>
      </c>
      <c r="B47">
        <v>79</v>
      </c>
      <c r="C47" t="s">
        <v>6</v>
      </c>
      <c r="D47">
        <v>0</v>
      </c>
      <c r="E47">
        <v>-99</v>
      </c>
      <c r="L47">
        <v>11099860</v>
      </c>
      <c r="M47" s="38">
        <v>36988</v>
      </c>
      <c r="N47">
        <v>5</v>
      </c>
      <c r="O47">
        <v>5</v>
      </c>
      <c r="AD47" s="4">
        <v>5</v>
      </c>
      <c r="AE47" s="5">
        <v>6</v>
      </c>
      <c r="AF47" s="5">
        <v>2</v>
      </c>
      <c r="AG47" s="14">
        <f t="shared" si="6"/>
        <v>0.75</v>
      </c>
    </row>
    <row r="48" spans="1:33" x14ac:dyDescent="0.25">
      <c r="A48">
        <v>11220166</v>
      </c>
      <c r="B48">
        <v>15</v>
      </c>
      <c r="C48" t="s">
        <v>6</v>
      </c>
      <c r="D48">
        <v>4</v>
      </c>
      <c r="E48">
        <v>-99</v>
      </c>
      <c r="L48">
        <v>11100411</v>
      </c>
      <c r="M48" s="38">
        <v>28720</v>
      </c>
      <c r="N48">
        <v>4</v>
      </c>
      <c r="O48">
        <v>8</v>
      </c>
      <c r="AD48" s="4">
        <v>6</v>
      </c>
      <c r="AE48" s="5">
        <v>3</v>
      </c>
      <c r="AF48" s="5">
        <v>2</v>
      </c>
      <c r="AG48" s="14">
        <f t="shared" si="6"/>
        <v>0.6</v>
      </c>
    </row>
    <row r="49" spans="1:33" x14ac:dyDescent="0.25">
      <c r="A49">
        <v>11220166</v>
      </c>
      <c r="B49">
        <v>39</v>
      </c>
      <c r="C49" t="s">
        <v>4</v>
      </c>
      <c r="D49">
        <v>-99</v>
      </c>
      <c r="E49">
        <v>8</v>
      </c>
      <c r="L49">
        <v>11101596</v>
      </c>
      <c r="M49" s="38">
        <v>42521</v>
      </c>
      <c r="N49">
        <v>4</v>
      </c>
      <c r="O49">
        <v>8</v>
      </c>
      <c r="AD49" s="4">
        <v>7</v>
      </c>
      <c r="AE49" s="5">
        <v>2</v>
      </c>
      <c r="AF49" s="5">
        <v>5</v>
      </c>
      <c r="AG49" s="14">
        <f t="shared" si="6"/>
        <v>0.2857142857142857</v>
      </c>
    </row>
    <row r="50" spans="1:33" x14ac:dyDescent="0.25">
      <c r="A50">
        <v>11220160</v>
      </c>
      <c r="B50">
        <v>7</v>
      </c>
      <c r="C50" t="s">
        <v>6</v>
      </c>
      <c r="D50">
        <v>-99</v>
      </c>
      <c r="E50">
        <v>6</v>
      </c>
      <c r="L50">
        <v>11102327</v>
      </c>
      <c r="M50" s="38">
        <v>19353</v>
      </c>
      <c r="N50">
        <v>4</v>
      </c>
      <c r="O50">
        <v>8</v>
      </c>
      <c r="AD50" s="4">
        <v>8</v>
      </c>
      <c r="AE50" s="5">
        <v>5</v>
      </c>
      <c r="AF50" s="5">
        <v>4</v>
      </c>
      <c r="AG50" s="14">
        <f t="shared" si="6"/>
        <v>0.55555555555555558</v>
      </c>
    </row>
    <row r="51" spans="1:33" x14ac:dyDescent="0.25">
      <c r="A51">
        <v>11220160</v>
      </c>
      <c r="B51">
        <v>38</v>
      </c>
      <c r="C51" t="s">
        <v>4</v>
      </c>
      <c r="D51">
        <v>-99</v>
      </c>
      <c r="E51">
        <v>6</v>
      </c>
      <c r="L51">
        <v>11102675</v>
      </c>
      <c r="M51" s="38">
        <v>39681</v>
      </c>
      <c r="N51">
        <v>5</v>
      </c>
      <c r="O51">
        <v>5</v>
      </c>
      <c r="AD51" s="4">
        <v>10</v>
      </c>
      <c r="AE51" s="5">
        <v>1</v>
      </c>
      <c r="AF51" s="5">
        <v>1</v>
      </c>
      <c r="AG51" s="14">
        <f t="shared" si="6"/>
        <v>0.5</v>
      </c>
    </row>
    <row r="52" spans="1:33" x14ac:dyDescent="0.25">
      <c r="A52">
        <v>11220162</v>
      </c>
      <c r="B52">
        <v>39</v>
      </c>
      <c r="C52" t="s">
        <v>4</v>
      </c>
      <c r="D52">
        <v>-99</v>
      </c>
      <c r="E52">
        <v>6</v>
      </c>
      <c r="L52">
        <v>11102690</v>
      </c>
      <c r="M52" s="38">
        <v>31729</v>
      </c>
      <c r="N52">
        <v>4</v>
      </c>
      <c r="O52">
        <v>8</v>
      </c>
      <c r="AD52" s="4">
        <v>11</v>
      </c>
      <c r="AE52" s="5">
        <v>1</v>
      </c>
      <c r="AF52" s="5">
        <v>2</v>
      </c>
      <c r="AG52" s="14">
        <f t="shared" si="6"/>
        <v>0.33333333333333331</v>
      </c>
    </row>
    <row r="53" spans="1:33" x14ac:dyDescent="0.25">
      <c r="A53">
        <v>11220162</v>
      </c>
      <c r="B53">
        <v>44</v>
      </c>
      <c r="C53" t="s">
        <v>6</v>
      </c>
      <c r="D53">
        <v>4</v>
      </c>
      <c r="E53">
        <v>-99</v>
      </c>
      <c r="L53">
        <v>11102806</v>
      </c>
      <c r="M53" s="38">
        <v>39105</v>
      </c>
      <c r="N53">
        <v>4</v>
      </c>
      <c r="O53">
        <v>8</v>
      </c>
      <c r="AD53" s="4">
        <v>12</v>
      </c>
      <c r="AE53" s="5">
        <v>4</v>
      </c>
      <c r="AF53" s="5">
        <v>5</v>
      </c>
      <c r="AG53" s="14">
        <f t="shared" si="6"/>
        <v>0.44444444444444442</v>
      </c>
    </row>
    <row r="54" spans="1:33" x14ac:dyDescent="0.25">
      <c r="A54">
        <v>11247745</v>
      </c>
      <c r="B54">
        <v>20</v>
      </c>
      <c r="C54" t="s">
        <v>4</v>
      </c>
      <c r="D54">
        <v>4</v>
      </c>
      <c r="E54">
        <v>-99</v>
      </c>
      <c r="L54">
        <v>11102939</v>
      </c>
      <c r="M54" s="38">
        <v>31729</v>
      </c>
      <c r="N54">
        <v>4</v>
      </c>
      <c r="O54">
        <v>8</v>
      </c>
      <c r="AD54" s="4">
        <v>13</v>
      </c>
      <c r="AE54" s="5">
        <v>4</v>
      </c>
      <c r="AF54" s="5">
        <v>10</v>
      </c>
      <c r="AG54" s="14">
        <f t="shared" si="6"/>
        <v>0.2857142857142857</v>
      </c>
    </row>
    <row r="55" spans="1:33" x14ac:dyDescent="0.25">
      <c r="A55">
        <v>11247751</v>
      </c>
      <c r="B55">
        <v>70</v>
      </c>
      <c r="C55" t="s">
        <v>4</v>
      </c>
      <c r="D55">
        <v>-99</v>
      </c>
      <c r="E55">
        <v>5</v>
      </c>
      <c r="L55">
        <v>11102966</v>
      </c>
      <c r="M55" s="38">
        <v>29738</v>
      </c>
      <c r="N55">
        <v>6</v>
      </c>
      <c r="O55">
        <v>6</v>
      </c>
      <c r="AD55" s="4">
        <v>14</v>
      </c>
      <c r="AE55" s="5">
        <v>12</v>
      </c>
      <c r="AF55" s="5">
        <v>8</v>
      </c>
      <c r="AG55" s="14">
        <f t="shared" si="6"/>
        <v>0.6</v>
      </c>
    </row>
    <row r="56" spans="1:33" x14ac:dyDescent="0.25">
      <c r="A56">
        <v>11247775</v>
      </c>
      <c r="B56">
        <v>76</v>
      </c>
      <c r="C56" t="s">
        <v>6</v>
      </c>
      <c r="D56">
        <v>-99</v>
      </c>
      <c r="E56">
        <v>5</v>
      </c>
      <c r="L56">
        <v>11103691</v>
      </c>
      <c r="M56" s="38">
        <v>44575</v>
      </c>
      <c r="N56">
        <v>5</v>
      </c>
      <c r="O56">
        <v>5</v>
      </c>
      <c r="AD56" s="4">
        <v>15</v>
      </c>
      <c r="AE56" s="5">
        <v>7</v>
      </c>
      <c r="AF56" s="5">
        <v>10</v>
      </c>
      <c r="AG56" s="14">
        <f t="shared" si="6"/>
        <v>0.41176470588235292</v>
      </c>
    </row>
    <row r="57" spans="1:33" x14ac:dyDescent="0.25">
      <c r="A57">
        <v>11247778</v>
      </c>
      <c r="B57">
        <v>39</v>
      </c>
      <c r="C57" t="s">
        <v>4</v>
      </c>
      <c r="D57">
        <v>-99</v>
      </c>
      <c r="E57">
        <v>4</v>
      </c>
      <c r="L57">
        <v>11103893</v>
      </c>
      <c r="M57" s="38">
        <v>28720</v>
      </c>
      <c r="N57">
        <v>5</v>
      </c>
      <c r="O57">
        <v>5</v>
      </c>
      <c r="AD57" s="4">
        <v>16</v>
      </c>
      <c r="AE57" s="5">
        <v>2</v>
      </c>
      <c r="AF57" s="5">
        <v>7</v>
      </c>
      <c r="AG57" s="14">
        <f t="shared" si="6"/>
        <v>0.22222222222222221</v>
      </c>
    </row>
    <row r="58" spans="1:33" x14ac:dyDescent="0.25">
      <c r="A58">
        <v>11247778</v>
      </c>
      <c r="B58">
        <v>42</v>
      </c>
      <c r="C58" t="s">
        <v>4</v>
      </c>
      <c r="D58">
        <v>-99</v>
      </c>
      <c r="E58">
        <v>4</v>
      </c>
      <c r="L58">
        <v>11104235</v>
      </c>
      <c r="M58" s="38">
        <v>36988</v>
      </c>
      <c r="N58">
        <v>4</v>
      </c>
      <c r="O58">
        <v>8</v>
      </c>
      <c r="AD58" s="4">
        <v>17</v>
      </c>
      <c r="AE58" s="5">
        <v>1</v>
      </c>
      <c r="AF58" s="5"/>
      <c r="AG58" s="14">
        <f t="shared" si="6"/>
        <v>1</v>
      </c>
    </row>
    <row r="59" spans="1:33" x14ac:dyDescent="0.25">
      <c r="A59">
        <v>11247779</v>
      </c>
      <c r="B59">
        <v>4</v>
      </c>
      <c r="C59" t="s">
        <v>6</v>
      </c>
      <c r="D59">
        <v>2</v>
      </c>
      <c r="E59">
        <v>-99</v>
      </c>
      <c r="L59">
        <v>11104441</v>
      </c>
      <c r="M59" s="38">
        <v>34190</v>
      </c>
      <c r="N59">
        <v>5</v>
      </c>
      <c r="O59">
        <v>5</v>
      </c>
      <c r="AD59" s="4">
        <v>18</v>
      </c>
      <c r="AE59" s="5"/>
      <c r="AF59" s="5">
        <v>1</v>
      </c>
      <c r="AG59" s="14">
        <f t="shared" si="6"/>
        <v>0</v>
      </c>
    </row>
    <row r="60" spans="1:33" x14ac:dyDescent="0.25">
      <c r="A60">
        <v>11247779</v>
      </c>
      <c r="B60">
        <v>17</v>
      </c>
      <c r="C60" t="s">
        <v>6</v>
      </c>
      <c r="D60">
        <v>2</v>
      </c>
      <c r="E60">
        <v>-99</v>
      </c>
      <c r="L60">
        <v>11104522</v>
      </c>
      <c r="M60" s="38">
        <v>39056</v>
      </c>
      <c r="N60">
        <v>4</v>
      </c>
      <c r="O60">
        <v>8</v>
      </c>
      <c r="AC60" s="4">
        <v>0</v>
      </c>
      <c r="AD60" s="4">
        <v>-99</v>
      </c>
      <c r="AE60" s="5"/>
      <c r="AF60" s="5">
        <v>4</v>
      </c>
      <c r="AG60" s="14">
        <f t="shared" si="6"/>
        <v>0</v>
      </c>
    </row>
    <row r="61" spans="1:33" x14ac:dyDescent="0.25">
      <c r="A61">
        <v>11247779</v>
      </c>
      <c r="B61">
        <v>51</v>
      </c>
      <c r="C61" t="s">
        <v>4</v>
      </c>
      <c r="D61">
        <v>-99</v>
      </c>
      <c r="E61">
        <v>4</v>
      </c>
      <c r="L61">
        <v>11104603</v>
      </c>
      <c r="M61" s="38">
        <v>28720</v>
      </c>
      <c r="N61">
        <v>4</v>
      </c>
      <c r="O61">
        <v>8</v>
      </c>
      <c r="AC61" s="4">
        <v>1</v>
      </c>
      <c r="AD61" s="4">
        <v>-99</v>
      </c>
      <c r="AE61" s="5">
        <v>1</v>
      </c>
      <c r="AF61" s="5">
        <v>1</v>
      </c>
      <c r="AG61" s="14">
        <f t="shared" si="6"/>
        <v>0.5</v>
      </c>
    </row>
    <row r="62" spans="1:33" x14ac:dyDescent="0.25">
      <c r="A62">
        <v>11247781</v>
      </c>
      <c r="B62">
        <v>10</v>
      </c>
      <c r="C62" t="s">
        <v>6</v>
      </c>
      <c r="D62">
        <v>-99</v>
      </c>
      <c r="E62">
        <v>5</v>
      </c>
      <c r="L62">
        <v>11104623</v>
      </c>
      <c r="M62" s="38">
        <v>19353</v>
      </c>
      <c r="N62">
        <v>4</v>
      </c>
      <c r="O62">
        <v>8</v>
      </c>
      <c r="AC62" s="4">
        <v>2</v>
      </c>
      <c r="AD62" s="4">
        <v>-99</v>
      </c>
      <c r="AE62" s="5"/>
      <c r="AF62" s="5">
        <v>5</v>
      </c>
      <c r="AG62" s="14">
        <f t="shared" si="6"/>
        <v>0</v>
      </c>
    </row>
    <row r="63" spans="1:33" x14ac:dyDescent="0.25">
      <c r="A63">
        <v>11247784</v>
      </c>
      <c r="B63">
        <v>38</v>
      </c>
      <c r="C63" t="s">
        <v>6</v>
      </c>
      <c r="D63">
        <v>4</v>
      </c>
      <c r="E63">
        <v>-99</v>
      </c>
      <c r="L63">
        <v>11104647</v>
      </c>
      <c r="M63" s="38">
        <v>29738</v>
      </c>
      <c r="N63">
        <v>6</v>
      </c>
      <c r="O63">
        <v>6</v>
      </c>
      <c r="AD63" s="4">
        <v>14</v>
      </c>
      <c r="AE63" s="5"/>
      <c r="AF63" s="5">
        <v>1</v>
      </c>
      <c r="AG63" s="14">
        <f t="shared" si="6"/>
        <v>0</v>
      </c>
    </row>
    <row r="64" spans="1:33" x14ac:dyDescent="0.25">
      <c r="A64">
        <v>11247794</v>
      </c>
      <c r="B64">
        <v>41</v>
      </c>
      <c r="C64" t="s">
        <v>6</v>
      </c>
      <c r="D64">
        <v>2</v>
      </c>
      <c r="E64">
        <v>-99</v>
      </c>
      <c r="L64">
        <v>11104705</v>
      </c>
      <c r="M64" s="38">
        <v>19353</v>
      </c>
      <c r="N64">
        <v>4</v>
      </c>
      <c r="O64">
        <v>8</v>
      </c>
      <c r="AC64" s="4">
        <v>3</v>
      </c>
      <c r="AD64" s="4">
        <v>-99</v>
      </c>
      <c r="AE64" s="5">
        <v>3</v>
      </c>
      <c r="AF64" s="5">
        <v>9</v>
      </c>
      <c r="AG64" s="14">
        <f t="shared" si="6"/>
        <v>0.25</v>
      </c>
    </row>
    <row r="65" spans="1:33" x14ac:dyDescent="0.25">
      <c r="A65">
        <v>11247794</v>
      </c>
      <c r="B65">
        <v>72</v>
      </c>
      <c r="C65" t="s">
        <v>6</v>
      </c>
      <c r="D65">
        <v>0</v>
      </c>
      <c r="E65">
        <v>-99</v>
      </c>
      <c r="L65">
        <v>11104843</v>
      </c>
      <c r="M65" s="38">
        <v>26666</v>
      </c>
      <c r="N65">
        <v>5</v>
      </c>
      <c r="O65">
        <v>5</v>
      </c>
      <c r="AD65" s="4">
        <v>3</v>
      </c>
      <c r="AE65" s="5"/>
      <c r="AF65" s="5">
        <v>1</v>
      </c>
      <c r="AG65" s="14">
        <f t="shared" si="6"/>
        <v>0</v>
      </c>
    </row>
    <row r="66" spans="1:33" x14ac:dyDescent="0.25">
      <c r="A66">
        <v>11247806</v>
      </c>
      <c r="B66">
        <v>27</v>
      </c>
      <c r="C66" t="s">
        <v>4</v>
      </c>
      <c r="D66">
        <v>-99</v>
      </c>
      <c r="E66">
        <v>4</v>
      </c>
      <c r="L66">
        <v>11104861</v>
      </c>
      <c r="M66" s="38">
        <v>26666</v>
      </c>
      <c r="N66">
        <v>5</v>
      </c>
      <c r="O66">
        <v>5</v>
      </c>
      <c r="AD66" s="4">
        <v>8</v>
      </c>
      <c r="AE66" s="5"/>
      <c r="AF66" s="5">
        <v>1</v>
      </c>
      <c r="AG66" s="14">
        <f t="shared" si="6"/>
        <v>0</v>
      </c>
    </row>
    <row r="67" spans="1:33" x14ac:dyDescent="0.25">
      <c r="A67">
        <v>616260365</v>
      </c>
      <c r="B67">
        <v>81</v>
      </c>
      <c r="C67" t="s">
        <v>6</v>
      </c>
      <c r="D67">
        <v>0</v>
      </c>
      <c r="E67">
        <v>-99</v>
      </c>
      <c r="L67">
        <v>11105026</v>
      </c>
      <c r="M67" s="38">
        <v>19353</v>
      </c>
      <c r="N67">
        <v>5</v>
      </c>
      <c r="O67">
        <v>5</v>
      </c>
      <c r="AD67" s="4">
        <v>14</v>
      </c>
      <c r="AE67" s="5"/>
      <c r="AF67" s="5">
        <v>1</v>
      </c>
      <c r="AG67" s="14">
        <f t="shared" si="6"/>
        <v>0</v>
      </c>
    </row>
    <row r="68" spans="1:33" x14ac:dyDescent="0.25">
      <c r="A68">
        <v>616260373</v>
      </c>
      <c r="B68">
        <v>29</v>
      </c>
      <c r="C68" t="s">
        <v>6</v>
      </c>
      <c r="D68">
        <v>0</v>
      </c>
      <c r="E68">
        <v>-99</v>
      </c>
      <c r="F68">
        <v>2</v>
      </c>
      <c r="L68">
        <v>11105320</v>
      </c>
      <c r="M68" s="38">
        <v>28720</v>
      </c>
      <c r="N68">
        <v>5</v>
      </c>
      <c r="O68">
        <v>5</v>
      </c>
      <c r="AC68" s="4">
        <v>4</v>
      </c>
      <c r="AD68" s="4">
        <v>-99</v>
      </c>
      <c r="AE68" s="5">
        <v>10</v>
      </c>
      <c r="AF68" s="5">
        <v>12</v>
      </c>
      <c r="AG68" s="14">
        <f t="shared" si="6"/>
        <v>0.45454545454545453</v>
      </c>
    </row>
    <row r="69" spans="1:33" x14ac:dyDescent="0.25">
      <c r="A69">
        <v>617269614</v>
      </c>
      <c r="B69">
        <v>32</v>
      </c>
      <c r="C69" t="s">
        <v>6</v>
      </c>
      <c r="D69">
        <v>-99</v>
      </c>
      <c r="E69">
        <v>15</v>
      </c>
      <c r="F69">
        <v>2</v>
      </c>
      <c r="L69">
        <v>11105395</v>
      </c>
      <c r="M69" s="38">
        <v>37051</v>
      </c>
      <c r="N69">
        <v>4</v>
      </c>
      <c r="O69">
        <v>8</v>
      </c>
      <c r="AC69" s="4">
        <v>5</v>
      </c>
      <c r="AD69" s="4">
        <v>-99</v>
      </c>
      <c r="AE69" s="5">
        <v>15</v>
      </c>
      <c r="AF69" s="5">
        <v>21</v>
      </c>
      <c r="AG69" s="14">
        <f t="shared" si="6"/>
        <v>0.41666666666666669</v>
      </c>
    </row>
    <row r="70" spans="1:33" x14ac:dyDescent="0.25">
      <c r="A70">
        <v>617285569</v>
      </c>
      <c r="B70">
        <v>72</v>
      </c>
      <c r="C70" t="s">
        <v>4</v>
      </c>
      <c r="D70">
        <v>-99</v>
      </c>
      <c r="E70">
        <v>14</v>
      </c>
      <c r="F70">
        <v>2</v>
      </c>
      <c r="L70">
        <v>11105468</v>
      </c>
      <c r="M70" s="38">
        <v>37213</v>
      </c>
      <c r="N70">
        <v>5</v>
      </c>
      <c r="O70">
        <v>5</v>
      </c>
      <c r="AD70" s="4">
        <v>13</v>
      </c>
      <c r="AE70" s="5"/>
      <c r="AF70" s="5">
        <v>1</v>
      </c>
      <c r="AG70" s="14">
        <f t="shared" si="6"/>
        <v>0</v>
      </c>
    </row>
    <row r="71" spans="1:33" x14ac:dyDescent="0.25">
      <c r="A71">
        <v>11194708</v>
      </c>
      <c r="B71">
        <v>23</v>
      </c>
      <c r="C71" t="s">
        <v>6</v>
      </c>
      <c r="D71">
        <v>3</v>
      </c>
      <c r="E71">
        <v>14</v>
      </c>
      <c r="F71">
        <v>3</v>
      </c>
      <c r="L71">
        <v>11105852</v>
      </c>
      <c r="M71" s="38">
        <v>36988</v>
      </c>
      <c r="N71">
        <v>4</v>
      </c>
      <c r="O71">
        <v>8</v>
      </c>
      <c r="AC71" s="4">
        <v>6</v>
      </c>
      <c r="AD71" s="4">
        <v>-99</v>
      </c>
      <c r="AE71" s="5">
        <v>4</v>
      </c>
      <c r="AF71" s="5">
        <v>16</v>
      </c>
      <c r="AG71" s="14">
        <f t="shared" si="6"/>
        <v>0.2</v>
      </c>
    </row>
    <row r="72" spans="1:33" x14ac:dyDescent="0.25">
      <c r="A72">
        <v>11218535</v>
      </c>
      <c r="B72">
        <v>35</v>
      </c>
      <c r="C72" t="s">
        <v>6</v>
      </c>
      <c r="D72">
        <v>3</v>
      </c>
      <c r="E72">
        <v>-99</v>
      </c>
      <c r="F72">
        <v>2</v>
      </c>
      <c r="L72">
        <v>11105903</v>
      </c>
      <c r="M72" s="38">
        <v>44575</v>
      </c>
      <c r="N72">
        <v>4</v>
      </c>
      <c r="O72">
        <v>8</v>
      </c>
      <c r="AD72" s="4">
        <v>7</v>
      </c>
      <c r="AE72" s="5"/>
      <c r="AF72" s="5">
        <v>1</v>
      </c>
      <c r="AG72" s="14">
        <f t="shared" si="6"/>
        <v>0</v>
      </c>
    </row>
    <row r="73" spans="1:33" x14ac:dyDescent="0.25">
      <c r="A73">
        <v>11225953</v>
      </c>
      <c r="B73">
        <v>35</v>
      </c>
      <c r="C73" t="s">
        <v>6</v>
      </c>
      <c r="D73">
        <v>-99</v>
      </c>
      <c r="E73">
        <v>16</v>
      </c>
      <c r="L73">
        <v>11106043</v>
      </c>
      <c r="M73" s="38">
        <v>42521</v>
      </c>
      <c r="N73">
        <v>4</v>
      </c>
      <c r="O73">
        <v>8</v>
      </c>
      <c r="AD73" s="4">
        <v>9</v>
      </c>
      <c r="AE73" s="5">
        <v>1</v>
      </c>
      <c r="AF73" s="5"/>
      <c r="AG73" s="14">
        <f t="shared" si="6"/>
        <v>1</v>
      </c>
    </row>
    <row r="74" spans="1:33" x14ac:dyDescent="0.25">
      <c r="A74">
        <v>11234135</v>
      </c>
      <c r="B74">
        <v>99</v>
      </c>
      <c r="C74" t="s">
        <v>6</v>
      </c>
      <c r="D74">
        <v>-99</v>
      </c>
      <c r="E74">
        <v>18</v>
      </c>
      <c r="F74">
        <v>3</v>
      </c>
      <c r="L74">
        <v>11106108</v>
      </c>
      <c r="M74" s="38">
        <v>39681</v>
      </c>
      <c r="N74">
        <v>5</v>
      </c>
      <c r="O74">
        <v>5</v>
      </c>
      <c r="AC74" s="4">
        <v>7</v>
      </c>
      <c r="AD74" s="4">
        <v>-99</v>
      </c>
      <c r="AE74" s="5">
        <v>7</v>
      </c>
      <c r="AF74" s="5">
        <v>5</v>
      </c>
      <c r="AG74" s="14">
        <f t="shared" si="6"/>
        <v>0.58333333333333337</v>
      </c>
    </row>
    <row r="75" spans="1:33" x14ac:dyDescent="0.25">
      <c r="A75">
        <v>11254198</v>
      </c>
      <c r="B75">
        <v>105</v>
      </c>
      <c r="C75" t="s">
        <v>6</v>
      </c>
      <c r="D75">
        <v>-99</v>
      </c>
      <c r="E75">
        <v>16</v>
      </c>
      <c r="F75">
        <v>3</v>
      </c>
      <c r="L75">
        <v>11106113</v>
      </c>
      <c r="M75" s="38">
        <v>34190</v>
      </c>
      <c r="N75">
        <v>5</v>
      </c>
      <c r="O75">
        <v>5</v>
      </c>
      <c r="AC75" s="4">
        <v>9</v>
      </c>
      <c r="AD75" s="4">
        <v>-99</v>
      </c>
      <c r="AE75" s="5">
        <v>6</v>
      </c>
      <c r="AF75" s="5">
        <v>3</v>
      </c>
      <c r="AG75" s="14">
        <f t="shared" si="6"/>
        <v>0.66666666666666663</v>
      </c>
    </row>
    <row r="76" spans="1:33" x14ac:dyDescent="0.25">
      <c r="A76">
        <v>11258599</v>
      </c>
      <c r="B76">
        <v>17</v>
      </c>
      <c r="C76" t="s">
        <v>4</v>
      </c>
      <c r="D76">
        <v>-99</v>
      </c>
      <c r="E76">
        <v>8</v>
      </c>
      <c r="L76">
        <v>11106345</v>
      </c>
      <c r="M76" s="38">
        <v>44575</v>
      </c>
      <c r="N76">
        <v>4</v>
      </c>
      <c r="O76">
        <v>8</v>
      </c>
      <c r="AC76" s="4">
        <v>10</v>
      </c>
      <c r="AD76" s="4">
        <v>-99</v>
      </c>
      <c r="AE76" s="5">
        <v>6</v>
      </c>
      <c r="AF76" s="5">
        <v>2</v>
      </c>
      <c r="AG76" s="14">
        <f t="shared" si="6"/>
        <v>0.75</v>
      </c>
    </row>
    <row r="77" spans="1:33" x14ac:dyDescent="0.25">
      <c r="A77">
        <v>11260906</v>
      </c>
      <c r="B77">
        <v>84</v>
      </c>
      <c r="C77" t="s">
        <v>4</v>
      </c>
      <c r="D77">
        <v>-99</v>
      </c>
      <c r="E77">
        <v>8</v>
      </c>
      <c r="F77">
        <v>3</v>
      </c>
      <c r="L77">
        <v>11106408</v>
      </c>
      <c r="M77" s="38">
        <v>32367</v>
      </c>
      <c r="N77">
        <v>5</v>
      </c>
      <c r="O77">
        <v>5</v>
      </c>
      <c r="AD77" s="4">
        <v>9</v>
      </c>
      <c r="AE77" s="5">
        <v>1</v>
      </c>
      <c r="AF77" s="5"/>
      <c r="AG77" s="14">
        <f t="shared" si="6"/>
        <v>1</v>
      </c>
    </row>
    <row r="78" spans="1:33" x14ac:dyDescent="0.25">
      <c r="A78">
        <v>11263689</v>
      </c>
      <c r="B78">
        <v>3</v>
      </c>
      <c r="C78" t="s">
        <v>6</v>
      </c>
      <c r="D78">
        <v>3</v>
      </c>
      <c r="E78">
        <v>-99</v>
      </c>
      <c r="F78">
        <v>2</v>
      </c>
      <c r="L78">
        <v>11107330</v>
      </c>
      <c r="M78" s="38">
        <v>36988</v>
      </c>
      <c r="N78">
        <v>4</v>
      </c>
      <c r="O78">
        <v>8</v>
      </c>
      <c r="AC78" s="4">
        <v>11</v>
      </c>
      <c r="AD78" s="4">
        <v>-99</v>
      </c>
      <c r="AE78" s="5">
        <v>2</v>
      </c>
      <c r="AF78" s="5"/>
      <c r="AG78" s="14">
        <f t="shared" si="6"/>
        <v>1</v>
      </c>
    </row>
    <row r="79" spans="1:33" x14ac:dyDescent="0.25">
      <c r="A79">
        <v>11263727</v>
      </c>
      <c r="B79">
        <v>22</v>
      </c>
      <c r="C79" t="s">
        <v>4</v>
      </c>
      <c r="D79">
        <v>-99</v>
      </c>
      <c r="E79">
        <v>4</v>
      </c>
      <c r="F79">
        <v>5</v>
      </c>
      <c r="L79">
        <v>11107513</v>
      </c>
      <c r="M79" s="38">
        <v>42459</v>
      </c>
      <c r="N79">
        <v>4</v>
      </c>
      <c r="O79">
        <v>8</v>
      </c>
      <c r="AC79" s="4">
        <v>13</v>
      </c>
      <c r="AD79" s="4">
        <v>-99</v>
      </c>
      <c r="AE79" s="5">
        <v>2</v>
      </c>
      <c r="AF79" s="5"/>
      <c r="AG79" s="14">
        <f t="shared" si="6"/>
        <v>1</v>
      </c>
    </row>
    <row r="80" spans="1:33" x14ac:dyDescent="0.25">
      <c r="A80">
        <v>11264994</v>
      </c>
      <c r="B80">
        <v>58</v>
      </c>
      <c r="C80" t="s">
        <v>4</v>
      </c>
      <c r="D80">
        <v>-99</v>
      </c>
      <c r="E80">
        <v>8</v>
      </c>
      <c r="L80">
        <v>11108018</v>
      </c>
      <c r="M80" s="38">
        <v>26666</v>
      </c>
      <c r="N80">
        <v>4</v>
      </c>
      <c r="O80">
        <v>8</v>
      </c>
      <c r="AC80" s="4">
        <v>14</v>
      </c>
      <c r="AD80" s="4">
        <v>-99</v>
      </c>
      <c r="AE80" s="5">
        <v>10</v>
      </c>
      <c r="AF80" s="5">
        <v>2</v>
      </c>
      <c r="AG80" s="14">
        <f t="shared" si="6"/>
        <v>0.83333333333333337</v>
      </c>
    </row>
    <row r="81" spans="1:33" x14ac:dyDescent="0.25">
      <c r="A81">
        <v>619477319</v>
      </c>
      <c r="B81">
        <v>17</v>
      </c>
      <c r="C81" t="s">
        <v>4</v>
      </c>
      <c r="D81">
        <v>3</v>
      </c>
      <c r="E81">
        <v>-99</v>
      </c>
      <c r="F81">
        <v>2</v>
      </c>
      <c r="L81">
        <v>11108124</v>
      </c>
      <c r="M81" s="38">
        <v>44525</v>
      </c>
      <c r="N81">
        <v>4</v>
      </c>
      <c r="O81">
        <v>8</v>
      </c>
      <c r="AC81" s="4">
        <v>15</v>
      </c>
      <c r="AD81" s="4">
        <v>-99</v>
      </c>
      <c r="AE81" s="5">
        <v>2</v>
      </c>
      <c r="AF81" s="5">
        <v>1</v>
      </c>
      <c r="AG81" s="14">
        <f t="shared" si="6"/>
        <v>0.66666666666666663</v>
      </c>
    </row>
    <row r="82" spans="1:33" x14ac:dyDescent="0.25">
      <c r="A82">
        <v>619477325</v>
      </c>
      <c r="B82">
        <v>9</v>
      </c>
      <c r="C82" t="s">
        <v>4</v>
      </c>
      <c r="D82">
        <v>3</v>
      </c>
      <c r="E82">
        <v>-99</v>
      </c>
      <c r="F82">
        <v>2</v>
      </c>
      <c r="L82">
        <v>11108133</v>
      </c>
      <c r="M82" s="38">
        <v>37051</v>
      </c>
      <c r="N82">
        <v>5</v>
      </c>
      <c r="O82">
        <v>5</v>
      </c>
      <c r="AC82" s="4">
        <v>17</v>
      </c>
      <c r="AD82" s="4">
        <v>-99</v>
      </c>
      <c r="AE82" s="5">
        <v>1</v>
      </c>
      <c r="AF82" s="5">
        <v>1</v>
      </c>
      <c r="AG82" s="14">
        <f t="shared" si="6"/>
        <v>0.5</v>
      </c>
    </row>
    <row r="83" spans="1:33" x14ac:dyDescent="0.25">
      <c r="A83">
        <v>11210685</v>
      </c>
      <c r="B83">
        <v>78</v>
      </c>
      <c r="C83" t="s">
        <v>6</v>
      </c>
      <c r="D83">
        <v>-99</v>
      </c>
      <c r="E83">
        <v>16</v>
      </c>
      <c r="F83">
        <v>2</v>
      </c>
      <c r="L83">
        <v>11108361</v>
      </c>
      <c r="M83" s="38">
        <v>39056</v>
      </c>
      <c r="N83">
        <v>5</v>
      </c>
      <c r="O83">
        <v>5</v>
      </c>
      <c r="AD83" s="4">
        <v>13</v>
      </c>
      <c r="AE83" s="5">
        <v>2</v>
      </c>
      <c r="AF83" s="5"/>
      <c r="AG83" s="14">
        <f t="shared" si="6"/>
        <v>1</v>
      </c>
    </row>
    <row r="84" spans="1:33" x14ac:dyDescent="0.25">
      <c r="A84">
        <v>11260917</v>
      </c>
      <c r="B84">
        <v>7</v>
      </c>
      <c r="C84" t="s">
        <v>6</v>
      </c>
      <c r="D84">
        <v>-99</v>
      </c>
      <c r="E84">
        <v>15</v>
      </c>
      <c r="F84">
        <v>4</v>
      </c>
      <c r="L84">
        <v>11108382</v>
      </c>
      <c r="M84" s="38">
        <v>37627</v>
      </c>
      <c r="N84">
        <v>4</v>
      </c>
      <c r="O84">
        <v>8</v>
      </c>
      <c r="AC84" s="4" t="s">
        <v>24</v>
      </c>
      <c r="AE84" s="5">
        <v>140</v>
      </c>
      <c r="AF84" s="5">
        <v>156</v>
      </c>
      <c r="AG84" s="14">
        <f t="shared" si="6"/>
        <v>0.47297297297297297</v>
      </c>
    </row>
    <row r="85" spans="1:33" x14ac:dyDescent="0.25">
      <c r="A85">
        <v>11263862</v>
      </c>
      <c r="B85">
        <v>57</v>
      </c>
      <c r="C85" t="s">
        <v>6</v>
      </c>
      <c r="D85">
        <v>-99</v>
      </c>
      <c r="E85">
        <v>15</v>
      </c>
      <c r="L85">
        <v>11108386</v>
      </c>
      <c r="M85" s="38">
        <v>26666</v>
      </c>
      <c r="N85">
        <v>5</v>
      </c>
      <c r="O85">
        <v>5</v>
      </c>
    </row>
    <row r="86" spans="1:33" x14ac:dyDescent="0.25">
      <c r="A86">
        <v>11264276</v>
      </c>
      <c r="B86">
        <v>10</v>
      </c>
      <c r="C86" t="s">
        <v>6</v>
      </c>
      <c r="D86">
        <v>-99</v>
      </c>
      <c r="E86">
        <v>15</v>
      </c>
      <c r="F86">
        <v>4</v>
      </c>
      <c r="L86">
        <v>11108592</v>
      </c>
      <c r="M86" s="38">
        <v>26666</v>
      </c>
      <c r="N86">
        <v>4</v>
      </c>
      <c r="O86">
        <v>8</v>
      </c>
    </row>
    <row r="87" spans="1:33" x14ac:dyDescent="0.25">
      <c r="A87">
        <v>11265025</v>
      </c>
      <c r="B87">
        <v>80</v>
      </c>
      <c r="C87" t="s">
        <v>4</v>
      </c>
      <c r="D87">
        <v>-99</v>
      </c>
      <c r="E87">
        <v>16</v>
      </c>
      <c r="L87">
        <v>11108723</v>
      </c>
      <c r="M87" s="38">
        <v>39105</v>
      </c>
      <c r="N87">
        <v>5</v>
      </c>
      <c r="O87">
        <v>5</v>
      </c>
    </row>
    <row r="88" spans="1:33" x14ac:dyDescent="0.25">
      <c r="A88">
        <v>11266575</v>
      </c>
      <c r="B88">
        <v>8</v>
      </c>
      <c r="C88" t="s">
        <v>6</v>
      </c>
      <c r="D88">
        <v>-99</v>
      </c>
      <c r="E88">
        <v>16</v>
      </c>
      <c r="F88">
        <v>8</v>
      </c>
      <c r="L88">
        <v>11108828</v>
      </c>
      <c r="M88" s="38">
        <v>31792</v>
      </c>
      <c r="N88">
        <v>5</v>
      </c>
      <c r="O88">
        <v>5</v>
      </c>
    </row>
    <row r="89" spans="1:33" x14ac:dyDescent="0.25">
      <c r="A89">
        <v>11266578</v>
      </c>
      <c r="B89">
        <v>79</v>
      </c>
      <c r="C89" t="s">
        <v>6</v>
      </c>
      <c r="D89">
        <v>-99</v>
      </c>
      <c r="E89">
        <v>16</v>
      </c>
      <c r="F89">
        <v>2</v>
      </c>
      <c r="L89">
        <v>11108900</v>
      </c>
      <c r="M89" s="38">
        <v>21407</v>
      </c>
      <c r="N89">
        <v>4</v>
      </c>
      <c r="O89">
        <v>8</v>
      </c>
    </row>
    <row r="90" spans="1:33" x14ac:dyDescent="0.25">
      <c r="A90">
        <v>616262998</v>
      </c>
      <c r="B90">
        <v>21</v>
      </c>
      <c r="C90" t="s">
        <v>6</v>
      </c>
      <c r="D90">
        <v>4</v>
      </c>
      <c r="E90">
        <v>-99</v>
      </c>
      <c r="F90">
        <v>10</v>
      </c>
      <c r="L90">
        <v>11109070</v>
      </c>
      <c r="M90" s="38">
        <v>32136</v>
      </c>
      <c r="N90">
        <v>6</v>
      </c>
      <c r="O90">
        <v>6</v>
      </c>
    </row>
    <row r="91" spans="1:33" x14ac:dyDescent="0.25">
      <c r="A91">
        <v>616263007</v>
      </c>
      <c r="B91">
        <v>29</v>
      </c>
      <c r="C91" t="s">
        <v>4</v>
      </c>
      <c r="D91">
        <v>9</v>
      </c>
      <c r="E91">
        <v>-99</v>
      </c>
      <c r="F91">
        <v>8</v>
      </c>
      <c r="L91">
        <v>11109089</v>
      </c>
      <c r="M91" s="38">
        <v>30313</v>
      </c>
      <c r="N91">
        <v>4</v>
      </c>
      <c r="O91">
        <v>8</v>
      </c>
    </row>
    <row r="92" spans="1:33" x14ac:dyDescent="0.25">
      <c r="A92">
        <v>620536564</v>
      </c>
      <c r="B92">
        <v>8</v>
      </c>
      <c r="C92" t="s">
        <v>4</v>
      </c>
      <c r="D92">
        <v>3</v>
      </c>
      <c r="E92">
        <v>-99</v>
      </c>
      <c r="F92">
        <v>9</v>
      </c>
      <c r="L92">
        <v>11109129</v>
      </c>
      <c r="M92" s="38">
        <v>28720</v>
      </c>
      <c r="N92">
        <v>4</v>
      </c>
      <c r="O92">
        <v>8</v>
      </c>
    </row>
    <row r="93" spans="1:33" x14ac:dyDescent="0.25">
      <c r="A93">
        <v>11258616</v>
      </c>
      <c r="B93">
        <v>8</v>
      </c>
      <c r="C93" t="s">
        <v>6</v>
      </c>
      <c r="D93">
        <v>3</v>
      </c>
      <c r="E93">
        <v>-99</v>
      </c>
      <c r="L93">
        <v>11109173</v>
      </c>
      <c r="M93" s="38">
        <v>39105</v>
      </c>
      <c r="N93">
        <v>5</v>
      </c>
      <c r="O93">
        <v>5</v>
      </c>
    </row>
    <row r="94" spans="1:33" x14ac:dyDescent="0.25">
      <c r="A94">
        <v>11258616</v>
      </c>
      <c r="B94">
        <v>24</v>
      </c>
      <c r="C94" t="s">
        <v>6</v>
      </c>
      <c r="D94">
        <v>3</v>
      </c>
      <c r="E94">
        <v>-99</v>
      </c>
      <c r="L94">
        <v>11109179</v>
      </c>
      <c r="M94" s="38">
        <v>29675</v>
      </c>
      <c r="N94">
        <v>5</v>
      </c>
      <c r="O94">
        <v>5</v>
      </c>
    </row>
    <row r="95" spans="1:33" x14ac:dyDescent="0.25">
      <c r="A95">
        <v>11258670</v>
      </c>
      <c r="B95">
        <v>68</v>
      </c>
      <c r="C95" t="s">
        <v>6</v>
      </c>
      <c r="D95">
        <v>6</v>
      </c>
      <c r="E95">
        <v>-99</v>
      </c>
      <c r="F95">
        <v>16</v>
      </c>
      <c r="L95">
        <v>11109249</v>
      </c>
      <c r="M95" s="38">
        <v>39043</v>
      </c>
      <c r="N95">
        <v>5</v>
      </c>
      <c r="O95">
        <v>5</v>
      </c>
    </row>
    <row r="96" spans="1:33" x14ac:dyDescent="0.25">
      <c r="A96">
        <v>11260838</v>
      </c>
      <c r="B96">
        <v>31</v>
      </c>
      <c r="C96" t="s">
        <v>6</v>
      </c>
      <c r="D96">
        <v>6</v>
      </c>
      <c r="E96">
        <v>7</v>
      </c>
      <c r="F96">
        <v>9</v>
      </c>
      <c r="L96">
        <v>11116179</v>
      </c>
      <c r="M96" s="38">
        <v>26666</v>
      </c>
      <c r="N96">
        <v>5</v>
      </c>
      <c r="O96">
        <v>5</v>
      </c>
    </row>
    <row r="97" spans="1:15" x14ac:dyDescent="0.25">
      <c r="A97">
        <v>11260824</v>
      </c>
      <c r="B97">
        <v>25</v>
      </c>
      <c r="C97" t="s">
        <v>6</v>
      </c>
      <c r="D97">
        <v>3</v>
      </c>
      <c r="E97">
        <v>3</v>
      </c>
      <c r="L97">
        <v>11116361</v>
      </c>
      <c r="M97" s="38">
        <v>28720</v>
      </c>
      <c r="N97">
        <v>5</v>
      </c>
      <c r="O97">
        <v>5</v>
      </c>
    </row>
    <row r="98" spans="1:15" x14ac:dyDescent="0.25">
      <c r="A98">
        <v>11260895</v>
      </c>
      <c r="B98">
        <v>2</v>
      </c>
      <c r="C98" t="s">
        <v>6</v>
      </c>
      <c r="D98">
        <v>6</v>
      </c>
      <c r="E98">
        <v>-99</v>
      </c>
      <c r="F98">
        <v>10</v>
      </c>
      <c r="L98">
        <v>11116844</v>
      </c>
      <c r="M98" s="38">
        <v>19353</v>
      </c>
      <c r="N98">
        <v>4</v>
      </c>
      <c r="O98">
        <v>8</v>
      </c>
    </row>
    <row r="99" spans="1:15" x14ac:dyDescent="0.25">
      <c r="A99">
        <v>11260919</v>
      </c>
      <c r="B99">
        <v>20</v>
      </c>
      <c r="C99" t="s">
        <v>4</v>
      </c>
      <c r="D99">
        <v>9</v>
      </c>
      <c r="E99">
        <v>-99</v>
      </c>
      <c r="L99">
        <v>11133090</v>
      </c>
      <c r="M99" s="38">
        <v>32367</v>
      </c>
      <c r="N99">
        <v>4</v>
      </c>
      <c r="O99">
        <v>8</v>
      </c>
    </row>
    <row r="100" spans="1:15" x14ac:dyDescent="0.25">
      <c r="A100">
        <v>11261050</v>
      </c>
      <c r="B100">
        <v>25</v>
      </c>
      <c r="C100" t="s">
        <v>6</v>
      </c>
      <c r="D100">
        <v>7</v>
      </c>
      <c r="E100">
        <v>-99</v>
      </c>
      <c r="L100">
        <v>11140046</v>
      </c>
      <c r="M100" s="38">
        <v>26666</v>
      </c>
      <c r="N100">
        <v>5</v>
      </c>
      <c r="O100">
        <v>5</v>
      </c>
    </row>
    <row r="101" spans="1:15" x14ac:dyDescent="0.25">
      <c r="A101">
        <v>11261080</v>
      </c>
      <c r="B101">
        <v>12</v>
      </c>
      <c r="C101" t="s">
        <v>4</v>
      </c>
      <c r="D101">
        <v>7</v>
      </c>
      <c r="E101">
        <v>-99</v>
      </c>
      <c r="L101">
        <v>11140301</v>
      </c>
      <c r="M101" s="38">
        <v>37002</v>
      </c>
      <c r="N101">
        <v>4</v>
      </c>
      <c r="O101">
        <v>8</v>
      </c>
    </row>
    <row r="102" spans="1:15" x14ac:dyDescent="0.25">
      <c r="A102">
        <v>11261080</v>
      </c>
      <c r="B102">
        <v>83</v>
      </c>
      <c r="C102" t="s">
        <v>6</v>
      </c>
      <c r="D102">
        <v>6</v>
      </c>
      <c r="E102">
        <v>-99</v>
      </c>
      <c r="L102">
        <v>11155251</v>
      </c>
      <c r="M102" s="38">
        <v>26666</v>
      </c>
      <c r="N102">
        <v>7</v>
      </c>
      <c r="O102">
        <v>7</v>
      </c>
    </row>
    <row r="103" spans="1:15" x14ac:dyDescent="0.25">
      <c r="A103">
        <v>11263621</v>
      </c>
      <c r="B103">
        <v>2</v>
      </c>
      <c r="C103" t="s">
        <v>6</v>
      </c>
      <c r="D103">
        <v>6</v>
      </c>
      <c r="E103">
        <v>-99</v>
      </c>
      <c r="F103">
        <v>11</v>
      </c>
      <c r="L103">
        <v>11155852</v>
      </c>
      <c r="M103" s="38">
        <v>30313</v>
      </c>
      <c r="N103">
        <v>7</v>
      </c>
      <c r="O103">
        <v>7</v>
      </c>
    </row>
    <row r="104" spans="1:15" x14ac:dyDescent="0.25">
      <c r="A104">
        <v>11263621</v>
      </c>
      <c r="B104">
        <v>72</v>
      </c>
      <c r="C104" t="s">
        <v>4</v>
      </c>
      <c r="D104">
        <v>6</v>
      </c>
      <c r="E104">
        <v>-99</v>
      </c>
      <c r="F104">
        <v>11</v>
      </c>
      <c r="L104">
        <v>11156206</v>
      </c>
      <c r="M104" s="38">
        <v>28720</v>
      </c>
      <c r="N104">
        <v>4</v>
      </c>
      <c r="O104">
        <v>8</v>
      </c>
    </row>
    <row r="105" spans="1:15" x14ac:dyDescent="0.25">
      <c r="A105">
        <v>11263866</v>
      </c>
      <c r="B105">
        <v>42</v>
      </c>
      <c r="C105" t="s">
        <v>4</v>
      </c>
      <c r="D105">
        <v>7</v>
      </c>
      <c r="E105">
        <v>-99</v>
      </c>
      <c r="L105">
        <v>11156429</v>
      </c>
      <c r="M105" s="38">
        <v>31792</v>
      </c>
      <c r="N105">
        <v>1</v>
      </c>
      <c r="O105">
        <v>2</v>
      </c>
    </row>
    <row r="106" spans="1:15" x14ac:dyDescent="0.25">
      <c r="A106">
        <v>11263866</v>
      </c>
      <c r="B106">
        <v>53</v>
      </c>
      <c r="C106" t="s">
        <v>6</v>
      </c>
      <c r="D106">
        <v>3</v>
      </c>
      <c r="E106">
        <v>-99</v>
      </c>
      <c r="L106">
        <v>11156431</v>
      </c>
      <c r="M106" s="38">
        <v>39043</v>
      </c>
      <c r="N106">
        <v>2</v>
      </c>
      <c r="O106">
        <v>4</v>
      </c>
    </row>
    <row r="107" spans="1:15" x14ac:dyDescent="0.25">
      <c r="A107">
        <v>11263620</v>
      </c>
      <c r="B107">
        <v>24</v>
      </c>
      <c r="C107" t="s">
        <v>6</v>
      </c>
      <c r="D107">
        <v>9</v>
      </c>
      <c r="E107">
        <v>-99</v>
      </c>
      <c r="F107">
        <v>12</v>
      </c>
      <c r="L107">
        <v>11156446</v>
      </c>
      <c r="M107" s="38">
        <v>44575</v>
      </c>
      <c r="N107">
        <v>1</v>
      </c>
      <c r="O107">
        <v>2</v>
      </c>
    </row>
    <row r="108" spans="1:15" x14ac:dyDescent="0.25">
      <c r="A108">
        <v>11265027</v>
      </c>
      <c r="B108">
        <v>32</v>
      </c>
      <c r="C108" t="s">
        <v>6</v>
      </c>
      <c r="D108">
        <v>6</v>
      </c>
      <c r="E108">
        <v>-99</v>
      </c>
      <c r="L108">
        <v>11156448</v>
      </c>
      <c r="M108" s="38">
        <v>39105</v>
      </c>
      <c r="N108">
        <v>2</v>
      </c>
      <c r="O108">
        <v>4</v>
      </c>
    </row>
    <row r="109" spans="1:15" x14ac:dyDescent="0.25">
      <c r="A109">
        <v>11265027</v>
      </c>
      <c r="B109">
        <v>76</v>
      </c>
      <c r="C109" t="s">
        <v>4</v>
      </c>
      <c r="D109">
        <v>-99</v>
      </c>
      <c r="E109">
        <v>0</v>
      </c>
      <c r="L109">
        <v>11163394</v>
      </c>
      <c r="M109" s="38">
        <v>19353</v>
      </c>
      <c r="N109">
        <v>4</v>
      </c>
      <c r="O109">
        <v>8</v>
      </c>
    </row>
    <row r="110" spans="1:15" x14ac:dyDescent="0.25">
      <c r="A110">
        <v>11266551</v>
      </c>
      <c r="B110">
        <v>65</v>
      </c>
      <c r="C110" t="s">
        <v>6</v>
      </c>
      <c r="D110">
        <v>6</v>
      </c>
      <c r="E110">
        <v>-99</v>
      </c>
      <c r="F110">
        <v>12</v>
      </c>
      <c r="L110">
        <v>11163538</v>
      </c>
      <c r="M110" s="38">
        <v>37627</v>
      </c>
      <c r="N110">
        <v>5</v>
      </c>
      <c r="O110">
        <v>5</v>
      </c>
    </row>
    <row r="111" spans="1:15" x14ac:dyDescent="0.25">
      <c r="A111">
        <v>11266552</v>
      </c>
      <c r="B111">
        <v>38</v>
      </c>
      <c r="C111" t="s">
        <v>4</v>
      </c>
      <c r="D111">
        <v>7</v>
      </c>
      <c r="E111">
        <v>-99</v>
      </c>
      <c r="F111">
        <v>9</v>
      </c>
      <c r="L111">
        <v>11163669</v>
      </c>
      <c r="M111" s="38">
        <v>37627</v>
      </c>
      <c r="N111">
        <v>5</v>
      </c>
      <c r="O111">
        <v>5</v>
      </c>
    </row>
    <row r="112" spans="1:15" x14ac:dyDescent="0.25">
      <c r="A112">
        <v>11266561</v>
      </c>
      <c r="B112">
        <v>10</v>
      </c>
      <c r="C112" t="s">
        <v>4</v>
      </c>
      <c r="D112">
        <v>9</v>
      </c>
      <c r="E112">
        <v>-99</v>
      </c>
      <c r="F112">
        <v>11</v>
      </c>
      <c r="L112">
        <v>11163828</v>
      </c>
      <c r="M112" s="38">
        <v>21407</v>
      </c>
      <c r="N112">
        <v>5</v>
      </c>
      <c r="O112">
        <v>5</v>
      </c>
    </row>
    <row r="113" spans="1:15" x14ac:dyDescent="0.25">
      <c r="A113">
        <v>11266561</v>
      </c>
      <c r="B113">
        <v>77</v>
      </c>
      <c r="C113" t="s">
        <v>4</v>
      </c>
      <c r="D113">
        <v>9</v>
      </c>
      <c r="E113">
        <v>-99</v>
      </c>
      <c r="F113">
        <v>11</v>
      </c>
      <c r="L113">
        <v>11164248</v>
      </c>
      <c r="M113" s="38">
        <v>29675</v>
      </c>
      <c r="N113">
        <v>5</v>
      </c>
      <c r="O113">
        <v>5</v>
      </c>
    </row>
    <row r="114" spans="1:15" x14ac:dyDescent="0.25">
      <c r="A114">
        <v>11266905</v>
      </c>
      <c r="B114">
        <v>38</v>
      </c>
      <c r="C114" t="s">
        <v>4</v>
      </c>
      <c r="D114">
        <v>-99</v>
      </c>
      <c r="E114">
        <v>4</v>
      </c>
      <c r="F114">
        <v>5</v>
      </c>
      <c r="L114">
        <v>11179759</v>
      </c>
      <c r="M114" s="38">
        <v>26666</v>
      </c>
      <c r="N114">
        <v>4</v>
      </c>
      <c r="O114">
        <v>8</v>
      </c>
    </row>
    <row r="115" spans="1:15" x14ac:dyDescent="0.25">
      <c r="A115">
        <v>11267119</v>
      </c>
      <c r="B115">
        <v>54</v>
      </c>
      <c r="C115" t="s">
        <v>6</v>
      </c>
      <c r="D115">
        <v>3</v>
      </c>
      <c r="E115">
        <v>-99</v>
      </c>
      <c r="F115">
        <v>10</v>
      </c>
      <c r="L115">
        <v>11180598</v>
      </c>
      <c r="M115" s="38">
        <v>42521</v>
      </c>
      <c r="N115">
        <v>5</v>
      </c>
      <c r="O115">
        <v>5</v>
      </c>
    </row>
    <row r="116" spans="1:15" x14ac:dyDescent="0.25">
      <c r="A116">
        <v>11266403</v>
      </c>
      <c r="B116">
        <v>44</v>
      </c>
      <c r="C116" t="s">
        <v>6</v>
      </c>
      <c r="D116">
        <v>-99</v>
      </c>
      <c r="E116">
        <v>4</v>
      </c>
      <c r="L116">
        <v>11180665</v>
      </c>
      <c r="M116" s="38">
        <v>44575</v>
      </c>
      <c r="N116">
        <v>4</v>
      </c>
      <c r="O116">
        <v>8</v>
      </c>
    </row>
    <row r="117" spans="1:15" x14ac:dyDescent="0.25">
      <c r="A117">
        <v>11266404</v>
      </c>
      <c r="B117">
        <v>5</v>
      </c>
      <c r="C117" t="s">
        <v>6</v>
      </c>
      <c r="D117">
        <v>-99</v>
      </c>
      <c r="E117">
        <v>16</v>
      </c>
      <c r="L117">
        <v>11180791</v>
      </c>
      <c r="M117" s="38">
        <v>39681</v>
      </c>
      <c r="N117">
        <v>5</v>
      </c>
      <c r="O117">
        <v>5</v>
      </c>
    </row>
    <row r="118" spans="1:15" x14ac:dyDescent="0.25">
      <c r="A118">
        <v>11266406</v>
      </c>
      <c r="B118">
        <v>28</v>
      </c>
      <c r="C118" t="s">
        <v>6</v>
      </c>
      <c r="D118">
        <v>6</v>
      </c>
      <c r="E118">
        <v>-99</v>
      </c>
      <c r="L118">
        <v>11180796</v>
      </c>
      <c r="M118" s="38">
        <v>21407</v>
      </c>
      <c r="N118">
        <v>4</v>
      </c>
      <c r="O118">
        <v>8</v>
      </c>
    </row>
    <row r="119" spans="1:15" x14ac:dyDescent="0.25">
      <c r="A119">
        <v>11270742</v>
      </c>
      <c r="B119">
        <v>26</v>
      </c>
      <c r="C119" t="s">
        <v>6</v>
      </c>
      <c r="D119">
        <v>-99</v>
      </c>
      <c r="E119">
        <v>8</v>
      </c>
      <c r="L119">
        <v>11180808</v>
      </c>
      <c r="M119" s="38">
        <v>19353</v>
      </c>
      <c r="N119">
        <v>4</v>
      </c>
      <c r="O119">
        <v>8</v>
      </c>
    </row>
    <row r="120" spans="1:15" x14ac:dyDescent="0.25">
      <c r="A120">
        <v>11271350</v>
      </c>
      <c r="B120">
        <v>28</v>
      </c>
      <c r="C120" t="s">
        <v>6</v>
      </c>
      <c r="D120">
        <v>-99</v>
      </c>
      <c r="E120">
        <v>4</v>
      </c>
      <c r="F120">
        <v>4</v>
      </c>
      <c r="L120">
        <v>11180828</v>
      </c>
      <c r="M120" s="38">
        <v>26666</v>
      </c>
      <c r="N120">
        <v>4</v>
      </c>
      <c r="O120">
        <v>8</v>
      </c>
    </row>
    <row r="121" spans="1:15" x14ac:dyDescent="0.25">
      <c r="A121">
        <v>11271349</v>
      </c>
      <c r="B121">
        <v>69</v>
      </c>
      <c r="C121" t="s">
        <v>4</v>
      </c>
      <c r="D121">
        <v>-99</v>
      </c>
      <c r="E121">
        <v>4</v>
      </c>
      <c r="F121">
        <v>3</v>
      </c>
      <c r="L121">
        <v>11180869</v>
      </c>
      <c r="M121" s="38">
        <v>26666</v>
      </c>
      <c r="N121">
        <v>5</v>
      </c>
      <c r="O121">
        <v>5</v>
      </c>
    </row>
    <row r="122" spans="1:15" x14ac:dyDescent="0.25">
      <c r="A122">
        <v>11270934</v>
      </c>
      <c r="B122">
        <v>23</v>
      </c>
      <c r="C122" t="s">
        <v>6</v>
      </c>
      <c r="D122">
        <v>6</v>
      </c>
      <c r="E122">
        <v>-99</v>
      </c>
      <c r="F122">
        <v>11</v>
      </c>
      <c r="L122">
        <v>11181164</v>
      </c>
      <c r="M122" s="38">
        <v>19353</v>
      </c>
      <c r="N122">
        <v>4</v>
      </c>
      <c r="O122">
        <v>8</v>
      </c>
    </row>
    <row r="123" spans="1:15" x14ac:dyDescent="0.25">
      <c r="A123">
        <v>11270772</v>
      </c>
      <c r="B123">
        <v>47</v>
      </c>
      <c r="C123" t="s">
        <v>6</v>
      </c>
      <c r="D123">
        <v>3</v>
      </c>
      <c r="E123">
        <v>-99</v>
      </c>
      <c r="L123">
        <v>11182078</v>
      </c>
      <c r="M123" s="38">
        <v>28720</v>
      </c>
      <c r="N123">
        <v>5</v>
      </c>
      <c r="O123">
        <v>5</v>
      </c>
    </row>
    <row r="124" spans="1:15" x14ac:dyDescent="0.25">
      <c r="A124">
        <v>11270774</v>
      </c>
      <c r="B124">
        <v>16</v>
      </c>
      <c r="C124" t="s">
        <v>6</v>
      </c>
      <c r="D124">
        <v>7</v>
      </c>
      <c r="E124">
        <v>-99</v>
      </c>
      <c r="L124">
        <v>11182379</v>
      </c>
      <c r="M124" s="38">
        <v>39043</v>
      </c>
      <c r="N124">
        <v>5</v>
      </c>
      <c r="O124">
        <v>5</v>
      </c>
    </row>
    <row r="125" spans="1:15" x14ac:dyDescent="0.25">
      <c r="A125">
        <v>11270757</v>
      </c>
      <c r="B125">
        <v>18</v>
      </c>
      <c r="C125" t="s">
        <v>6</v>
      </c>
      <c r="D125">
        <v>9</v>
      </c>
      <c r="E125">
        <v>-99</v>
      </c>
      <c r="F125">
        <v>9</v>
      </c>
      <c r="L125">
        <v>11182468</v>
      </c>
      <c r="M125" s="38">
        <v>36988</v>
      </c>
      <c r="N125">
        <v>4</v>
      </c>
      <c r="O125">
        <v>8</v>
      </c>
    </row>
    <row r="126" spans="1:15" x14ac:dyDescent="0.25">
      <c r="A126">
        <v>11271367</v>
      </c>
      <c r="B126">
        <v>15</v>
      </c>
      <c r="C126" t="s">
        <v>6</v>
      </c>
      <c r="D126">
        <v>7</v>
      </c>
      <c r="E126">
        <v>-99</v>
      </c>
      <c r="F126">
        <v>9</v>
      </c>
      <c r="L126">
        <v>11182773</v>
      </c>
      <c r="M126" s="38">
        <v>26877</v>
      </c>
      <c r="N126">
        <v>4</v>
      </c>
      <c r="O126">
        <v>8</v>
      </c>
    </row>
    <row r="127" spans="1:15" x14ac:dyDescent="0.25">
      <c r="A127">
        <v>11275156</v>
      </c>
      <c r="B127">
        <v>85</v>
      </c>
      <c r="C127" t="s">
        <v>6</v>
      </c>
      <c r="D127">
        <v>-99</v>
      </c>
      <c r="E127">
        <v>8</v>
      </c>
      <c r="L127">
        <v>11183291</v>
      </c>
      <c r="M127" s="38">
        <v>37627</v>
      </c>
      <c r="N127">
        <v>4</v>
      </c>
      <c r="O127">
        <v>8</v>
      </c>
    </row>
    <row r="128" spans="1:15" x14ac:dyDescent="0.25">
      <c r="A128">
        <v>11275090</v>
      </c>
      <c r="B128">
        <v>11</v>
      </c>
      <c r="C128" t="s">
        <v>6</v>
      </c>
      <c r="D128">
        <v>-99</v>
      </c>
      <c r="E128">
        <v>8</v>
      </c>
      <c r="F128">
        <v>5</v>
      </c>
      <c r="L128">
        <v>11186527</v>
      </c>
      <c r="M128" s="38">
        <v>32136</v>
      </c>
      <c r="N128">
        <v>4</v>
      </c>
      <c r="O128">
        <v>8</v>
      </c>
    </row>
    <row r="129" spans="1:15" x14ac:dyDescent="0.25">
      <c r="A129">
        <v>11275113</v>
      </c>
      <c r="B129">
        <v>82</v>
      </c>
      <c r="C129" t="s">
        <v>6</v>
      </c>
      <c r="D129">
        <v>-99</v>
      </c>
      <c r="E129">
        <v>-99</v>
      </c>
      <c r="L129">
        <v>11187519</v>
      </c>
      <c r="M129" s="38">
        <v>44513</v>
      </c>
      <c r="N129">
        <v>3</v>
      </c>
      <c r="O129">
        <v>6</v>
      </c>
    </row>
    <row r="130" spans="1:15" x14ac:dyDescent="0.25">
      <c r="A130">
        <v>11272005</v>
      </c>
      <c r="B130">
        <v>2</v>
      </c>
      <c r="C130" t="s">
        <v>4</v>
      </c>
      <c r="D130">
        <v>6</v>
      </c>
      <c r="E130">
        <v>-99</v>
      </c>
      <c r="L130">
        <v>11187527</v>
      </c>
      <c r="M130" s="38">
        <v>44575</v>
      </c>
      <c r="N130">
        <v>4</v>
      </c>
      <c r="O130">
        <v>4</v>
      </c>
    </row>
    <row r="131" spans="1:15" x14ac:dyDescent="0.25">
      <c r="A131">
        <v>11272005</v>
      </c>
      <c r="B131">
        <v>31</v>
      </c>
      <c r="C131" t="s">
        <v>4</v>
      </c>
      <c r="D131">
        <v>7</v>
      </c>
      <c r="E131">
        <v>-99</v>
      </c>
      <c r="L131">
        <v>11187562</v>
      </c>
      <c r="M131" s="38">
        <v>37263</v>
      </c>
      <c r="N131">
        <v>4</v>
      </c>
      <c r="O131">
        <v>4</v>
      </c>
    </row>
    <row r="132" spans="1:15" x14ac:dyDescent="0.25">
      <c r="A132">
        <v>11274645</v>
      </c>
      <c r="B132">
        <v>39</v>
      </c>
      <c r="C132" t="s">
        <v>4</v>
      </c>
      <c r="D132">
        <v>7</v>
      </c>
      <c r="E132">
        <v>-99</v>
      </c>
      <c r="F132">
        <v>11</v>
      </c>
      <c r="L132">
        <v>11187564</v>
      </c>
      <c r="M132" s="38">
        <v>39043</v>
      </c>
      <c r="N132">
        <v>2</v>
      </c>
      <c r="O132">
        <v>2</v>
      </c>
    </row>
    <row r="133" spans="1:15" x14ac:dyDescent="0.25">
      <c r="A133">
        <v>11274646</v>
      </c>
      <c r="B133">
        <v>7</v>
      </c>
      <c r="C133" t="s">
        <v>6</v>
      </c>
      <c r="D133">
        <v>3</v>
      </c>
      <c r="E133">
        <v>-99</v>
      </c>
      <c r="F133">
        <v>9</v>
      </c>
      <c r="L133">
        <v>11187565</v>
      </c>
      <c r="M133" s="38">
        <v>44575</v>
      </c>
      <c r="N133">
        <v>2</v>
      </c>
      <c r="O133">
        <v>4</v>
      </c>
    </row>
    <row r="134" spans="1:15" x14ac:dyDescent="0.25">
      <c r="A134">
        <v>11274563</v>
      </c>
      <c r="B134">
        <v>66</v>
      </c>
      <c r="C134" t="s">
        <v>6</v>
      </c>
      <c r="D134">
        <v>3</v>
      </c>
      <c r="E134">
        <v>-99</v>
      </c>
      <c r="F134">
        <v>11</v>
      </c>
      <c r="L134">
        <v>11188013</v>
      </c>
      <c r="M134" s="38">
        <v>37627</v>
      </c>
      <c r="N134">
        <v>4</v>
      </c>
      <c r="O134">
        <v>8</v>
      </c>
    </row>
    <row r="135" spans="1:15" x14ac:dyDescent="0.25">
      <c r="A135">
        <v>11274569</v>
      </c>
      <c r="B135">
        <v>80</v>
      </c>
      <c r="C135" t="s">
        <v>4</v>
      </c>
      <c r="D135">
        <v>6</v>
      </c>
      <c r="E135">
        <v>9</v>
      </c>
      <c r="F135">
        <v>10</v>
      </c>
      <c r="L135">
        <v>11188724</v>
      </c>
      <c r="M135" s="38">
        <v>28720</v>
      </c>
      <c r="N135">
        <v>5</v>
      </c>
      <c r="O135">
        <v>5</v>
      </c>
    </row>
    <row r="136" spans="1:15" x14ac:dyDescent="0.25">
      <c r="A136">
        <v>11274756</v>
      </c>
      <c r="B136">
        <v>52</v>
      </c>
      <c r="C136" t="s">
        <v>6</v>
      </c>
      <c r="D136">
        <v>7</v>
      </c>
      <c r="E136">
        <v>-99</v>
      </c>
      <c r="F136">
        <v>16</v>
      </c>
      <c r="L136">
        <v>11189017</v>
      </c>
      <c r="M136" s="38">
        <v>36988</v>
      </c>
      <c r="N136">
        <v>4</v>
      </c>
      <c r="O136">
        <v>8</v>
      </c>
    </row>
    <row r="137" spans="1:15" x14ac:dyDescent="0.25">
      <c r="A137">
        <v>617268654</v>
      </c>
      <c r="B137">
        <v>56</v>
      </c>
      <c r="C137" t="s">
        <v>4</v>
      </c>
      <c r="D137">
        <v>-99</v>
      </c>
      <c r="E137">
        <v>14</v>
      </c>
      <c r="F137">
        <v>10</v>
      </c>
      <c r="L137">
        <v>11189491</v>
      </c>
      <c r="M137" s="38">
        <v>44575</v>
      </c>
      <c r="N137">
        <v>5</v>
      </c>
      <c r="O137">
        <v>5</v>
      </c>
    </row>
    <row r="138" spans="1:15" x14ac:dyDescent="0.25">
      <c r="A138">
        <v>11275902</v>
      </c>
      <c r="B138">
        <v>58</v>
      </c>
      <c r="C138" t="s">
        <v>6</v>
      </c>
      <c r="D138">
        <v>6</v>
      </c>
      <c r="E138">
        <v>-99</v>
      </c>
      <c r="F138">
        <v>6</v>
      </c>
      <c r="L138">
        <v>11189693</v>
      </c>
      <c r="M138" s="38">
        <v>29738</v>
      </c>
      <c r="N138">
        <v>4</v>
      </c>
      <c r="O138">
        <v>8</v>
      </c>
    </row>
    <row r="139" spans="1:15" x14ac:dyDescent="0.25">
      <c r="A139">
        <v>11270668</v>
      </c>
      <c r="B139">
        <v>39</v>
      </c>
      <c r="C139" t="s">
        <v>4</v>
      </c>
      <c r="D139">
        <v>-99</v>
      </c>
      <c r="E139">
        <v>5</v>
      </c>
      <c r="F139">
        <v>7</v>
      </c>
      <c r="L139">
        <v>11190086</v>
      </c>
      <c r="M139" s="38">
        <v>44575</v>
      </c>
      <c r="N139">
        <v>4</v>
      </c>
      <c r="O139">
        <v>8</v>
      </c>
    </row>
    <row r="140" spans="1:15" x14ac:dyDescent="0.25">
      <c r="A140">
        <v>11278104</v>
      </c>
      <c r="B140">
        <v>83</v>
      </c>
      <c r="C140" t="s">
        <v>6</v>
      </c>
      <c r="D140">
        <v>6</v>
      </c>
      <c r="E140">
        <v>-99</v>
      </c>
      <c r="F140">
        <v>6</v>
      </c>
      <c r="L140">
        <v>11190163</v>
      </c>
      <c r="M140" s="38">
        <v>29688</v>
      </c>
      <c r="N140">
        <v>5</v>
      </c>
      <c r="O140">
        <v>5</v>
      </c>
    </row>
    <row r="141" spans="1:15" x14ac:dyDescent="0.25">
      <c r="A141">
        <v>11278123</v>
      </c>
      <c r="B141">
        <v>31</v>
      </c>
      <c r="C141" t="s">
        <v>4</v>
      </c>
      <c r="D141">
        <v>-99</v>
      </c>
      <c r="E141">
        <v>5</v>
      </c>
      <c r="F141">
        <v>11</v>
      </c>
      <c r="L141">
        <v>11190176</v>
      </c>
      <c r="M141" s="38">
        <v>28720</v>
      </c>
      <c r="N141">
        <v>5</v>
      </c>
      <c r="O141">
        <v>5</v>
      </c>
    </row>
    <row r="142" spans="1:15" x14ac:dyDescent="0.25">
      <c r="A142">
        <v>11277866</v>
      </c>
      <c r="B142">
        <v>15</v>
      </c>
      <c r="C142" t="s">
        <v>6</v>
      </c>
      <c r="D142">
        <v>9</v>
      </c>
      <c r="E142">
        <v>-99</v>
      </c>
      <c r="F142">
        <v>2</v>
      </c>
      <c r="L142">
        <v>11190705</v>
      </c>
      <c r="M142" s="38">
        <v>26666</v>
      </c>
      <c r="N142">
        <v>5</v>
      </c>
      <c r="O142">
        <v>5</v>
      </c>
    </row>
    <row r="143" spans="1:15" x14ac:dyDescent="0.25">
      <c r="A143">
        <v>620778122</v>
      </c>
      <c r="B143">
        <v>6</v>
      </c>
      <c r="C143" t="s">
        <v>4</v>
      </c>
      <c r="D143">
        <v>6</v>
      </c>
      <c r="E143">
        <v>-99</v>
      </c>
      <c r="F143">
        <v>3</v>
      </c>
      <c r="L143">
        <v>11191673</v>
      </c>
      <c r="M143" s="38">
        <v>39043</v>
      </c>
      <c r="N143">
        <v>1</v>
      </c>
      <c r="O143">
        <v>2</v>
      </c>
    </row>
    <row r="144" spans="1:15" x14ac:dyDescent="0.25">
      <c r="A144">
        <v>11270797</v>
      </c>
      <c r="B144">
        <v>79</v>
      </c>
      <c r="C144" t="s">
        <v>4</v>
      </c>
      <c r="D144">
        <v>-99</v>
      </c>
      <c r="E144">
        <v>14</v>
      </c>
      <c r="L144">
        <v>11191678</v>
      </c>
      <c r="M144" s="38">
        <v>37200</v>
      </c>
      <c r="N144">
        <v>1</v>
      </c>
      <c r="O144">
        <v>2</v>
      </c>
    </row>
    <row r="145" spans="1:15" x14ac:dyDescent="0.25">
      <c r="A145">
        <v>11270797</v>
      </c>
      <c r="B145">
        <v>86</v>
      </c>
      <c r="C145" t="s">
        <v>4</v>
      </c>
      <c r="D145">
        <v>-99</v>
      </c>
      <c r="E145">
        <v>14</v>
      </c>
      <c r="L145">
        <v>11191680</v>
      </c>
      <c r="M145" s="38">
        <v>39681</v>
      </c>
      <c r="N145">
        <v>4</v>
      </c>
      <c r="O145">
        <v>8</v>
      </c>
    </row>
    <row r="146" spans="1:15" x14ac:dyDescent="0.25">
      <c r="A146">
        <v>616131427</v>
      </c>
      <c r="B146">
        <v>24</v>
      </c>
      <c r="C146" t="s">
        <v>4</v>
      </c>
      <c r="D146">
        <v>4</v>
      </c>
      <c r="E146">
        <v>-99</v>
      </c>
      <c r="F146">
        <v>4</v>
      </c>
      <c r="L146">
        <v>11191683</v>
      </c>
      <c r="M146" s="38">
        <v>39043</v>
      </c>
      <c r="N146">
        <v>1</v>
      </c>
      <c r="O146">
        <v>2</v>
      </c>
    </row>
    <row r="147" spans="1:15" x14ac:dyDescent="0.25">
      <c r="A147">
        <v>617400308</v>
      </c>
      <c r="B147">
        <v>7</v>
      </c>
      <c r="C147" t="s">
        <v>4</v>
      </c>
      <c r="D147">
        <v>4</v>
      </c>
      <c r="E147">
        <v>-99</v>
      </c>
      <c r="F147">
        <v>3</v>
      </c>
      <c r="L147">
        <v>11192150</v>
      </c>
      <c r="M147" s="38">
        <v>39043</v>
      </c>
      <c r="N147">
        <v>6</v>
      </c>
      <c r="O147">
        <v>6</v>
      </c>
    </row>
    <row r="148" spans="1:15" x14ac:dyDescent="0.25">
      <c r="A148">
        <v>617400312</v>
      </c>
      <c r="B148">
        <v>80</v>
      </c>
      <c r="C148" t="s">
        <v>6</v>
      </c>
      <c r="D148">
        <v>5</v>
      </c>
      <c r="E148">
        <v>-99</v>
      </c>
      <c r="F148">
        <v>3</v>
      </c>
      <c r="L148">
        <v>11192168</v>
      </c>
      <c r="M148" s="38">
        <v>36988</v>
      </c>
      <c r="N148">
        <v>5</v>
      </c>
      <c r="O148">
        <v>5</v>
      </c>
    </row>
    <row r="149" spans="1:15" x14ac:dyDescent="0.25">
      <c r="A149">
        <v>11277189</v>
      </c>
      <c r="B149">
        <v>72</v>
      </c>
      <c r="C149" t="s">
        <v>4</v>
      </c>
      <c r="D149">
        <v>-99</v>
      </c>
      <c r="E149">
        <v>4</v>
      </c>
      <c r="L149">
        <v>11192172</v>
      </c>
      <c r="M149" s="38">
        <v>37263</v>
      </c>
      <c r="N149">
        <v>4</v>
      </c>
      <c r="O149">
        <v>8</v>
      </c>
    </row>
    <row r="150" spans="1:15" x14ac:dyDescent="0.25">
      <c r="A150">
        <v>619613237</v>
      </c>
      <c r="B150">
        <v>60</v>
      </c>
      <c r="C150" t="s">
        <v>4</v>
      </c>
      <c r="D150">
        <v>1</v>
      </c>
      <c r="E150">
        <v>-99</v>
      </c>
      <c r="F150">
        <v>3</v>
      </c>
      <c r="L150">
        <v>11192173</v>
      </c>
      <c r="M150" s="38">
        <v>42521</v>
      </c>
      <c r="N150">
        <v>5</v>
      </c>
      <c r="O150">
        <v>5</v>
      </c>
    </row>
    <row r="151" spans="1:15" x14ac:dyDescent="0.25">
      <c r="A151">
        <v>617267593</v>
      </c>
      <c r="B151">
        <v>32</v>
      </c>
      <c r="C151" t="s">
        <v>4</v>
      </c>
      <c r="D151">
        <v>14</v>
      </c>
      <c r="E151">
        <v>-99</v>
      </c>
      <c r="L151">
        <v>11192246</v>
      </c>
      <c r="M151" s="38">
        <v>31792</v>
      </c>
      <c r="N151">
        <v>5</v>
      </c>
      <c r="O151">
        <v>5</v>
      </c>
    </row>
    <row r="152" spans="1:15" x14ac:dyDescent="0.25">
      <c r="A152">
        <v>617267593</v>
      </c>
      <c r="B152">
        <v>66</v>
      </c>
      <c r="C152" t="s">
        <v>4</v>
      </c>
      <c r="D152">
        <v>5</v>
      </c>
      <c r="E152">
        <v>-99</v>
      </c>
      <c r="L152">
        <v>11192428</v>
      </c>
      <c r="M152" s="38">
        <v>29738</v>
      </c>
      <c r="N152">
        <v>5</v>
      </c>
      <c r="O152">
        <v>5</v>
      </c>
    </row>
    <row r="153" spans="1:15" x14ac:dyDescent="0.25">
      <c r="A153">
        <v>617267600</v>
      </c>
      <c r="B153">
        <v>25</v>
      </c>
      <c r="C153" t="s">
        <v>6</v>
      </c>
      <c r="D153">
        <v>-99</v>
      </c>
      <c r="E153">
        <v>15</v>
      </c>
      <c r="F153">
        <v>8</v>
      </c>
      <c r="L153">
        <v>11192446</v>
      </c>
      <c r="M153" s="38">
        <v>35146</v>
      </c>
      <c r="N153">
        <v>4</v>
      </c>
      <c r="O153">
        <v>8</v>
      </c>
    </row>
    <row r="154" spans="1:15" x14ac:dyDescent="0.25">
      <c r="A154">
        <v>11221504</v>
      </c>
      <c r="B154">
        <v>73</v>
      </c>
      <c r="C154" t="s">
        <v>6</v>
      </c>
      <c r="D154">
        <v>5</v>
      </c>
      <c r="E154">
        <v>-99</v>
      </c>
      <c r="L154">
        <v>11192647</v>
      </c>
      <c r="M154" s="38">
        <v>39043</v>
      </c>
      <c r="N154">
        <v>5</v>
      </c>
      <c r="O154">
        <v>5</v>
      </c>
    </row>
    <row r="155" spans="1:15" x14ac:dyDescent="0.25">
      <c r="A155">
        <v>11221504</v>
      </c>
      <c r="B155">
        <v>74</v>
      </c>
      <c r="C155" t="s">
        <v>4</v>
      </c>
      <c r="D155">
        <v>14</v>
      </c>
      <c r="E155">
        <v>-99</v>
      </c>
      <c r="L155">
        <v>11193172</v>
      </c>
      <c r="M155" s="38">
        <v>28720</v>
      </c>
      <c r="N155">
        <v>7</v>
      </c>
      <c r="O155">
        <v>7</v>
      </c>
    </row>
    <row r="156" spans="1:15" x14ac:dyDescent="0.25">
      <c r="A156">
        <v>11228592</v>
      </c>
      <c r="B156">
        <v>39</v>
      </c>
      <c r="C156" t="s">
        <v>6</v>
      </c>
      <c r="D156">
        <v>5</v>
      </c>
      <c r="E156">
        <v>-99</v>
      </c>
      <c r="L156">
        <v>11193183</v>
      </c>
      <c r="M156" s="38">
        <v>28720</v>
      </c>
      <c r="N156">
        <v>7</v>
      </c>
      <c r="O156">
        <v>7</v>
      </c>
    </row>
    <row r="157" spans="1:15" x14ac:dyDescent="0.25">
      <c r="A157">
        <v>11273497</v>
      </c>
      <c r="B157">
        <v>31</v>
      </c>
      <c r="C157" t="s">
        <v>4</v>
      </c>
      <c r="D157">
        <v>14</v>
      </c>
      <c r="E157">
        <v>-99</v>
      </c>
      <c r="F157">
        <v>5</v>
      </c>
      <c r="L157">
        <v>11194020</v>
      </c>
      <c r="M157" s="38">
        <v>39105</v>
      </c>
      <c r="N157">
        <v>4</v>
      </c>
      <c r="O157">
        <v>8</v>
      </c>
    </row>
    <row r="158" spans="1:15" x14ac:dyDescent="0.25">
      <c r="A158">
        <v>11238085</v>
      </c>
      <c r="B158">
        <v>66</v>
      </c>
      <c r="C158" t="s">
        <v>6</v>
      </c>
      <c r="D158">
        <v>5</v>
      </c>
      <c r="E158">
        <v>-99</v>
      </c>
      <c r="F158">
        <v>5</v>
      </c>
      <c r="L158">
        <v>11194708</v>
      </c>
      <c r="M158" s="38">
        <v>39043</v>
      </c>
      <c r="N158">
        <v>3</v>
      </c>
      <c r="O158">
        <v>3</v>
      </c>
    </row>
    <row r="159" spans="1:15" x14ac:dyDescent="0.25">
      <c r="A159">
        <v>11273496</v>
      </c>
      <c r="B159">
        <v>8</v>
      </c>
      <c r="C159" t="s">
        <v>6</v>
      </c>
      <c r="D159">
        <v>5</v>
      </c>
      <c r="E159">
        <v>-99</v>
      </c>
      <c r="F159">
        <v>4</v>
      </c>
      <c r="L159">
        <v>11194862</v>
      </c>
      <c r="M159" s="38">
        <v>39681</v>
      </c>
      <c r="N159">
        <v>4</v>
      </c>
      <c r="O159">
        <v>8</v>
      </c>
    </row>
    <row r="160" spans="1:15" x14ac:dyDescent="0.25">
      <c r="A160">
        <v>620352438</v>
      </c>
      <c r="B160">
        <v>70</v>
      </c>
      <c r="C160" t="s">
        <v>4</v>
      </c>
      <c r="D160">
        <v>-99</v>
      </c>
      <c r="E160">
        <v>12</v>
      </c>
      <c r="F160">
        <v>2</v>
      </c>
      <c r="L160">
        <v>11195208</v>
      </c>
      <c r="M160" s="38">
        <v>42521</v>
      </c>
      <c r="N160">
        <v>4</v>
      </c>
      <c r="O160">
        <v>8</v>
      </c>
    </row>
    <row r="161" spans="1:15" x14ac:dyDescent="0.25">
      <c r="A161">
        <v>620352438</v>
      </c>
      <c r="B161">
        <v>72</v>
      </c>
      <c r="C161" t="s">
        <v>4</v>
      </c>
      <c r="D161">
        <v>-99</v>
      </c>
      <c r="E161">
        <v>12</v>
      </c>
      <c r="F161">
        <v>2</v>
      </c>
      <c r="L161">
        <v>11195213</v>
      </c>
      <c r="M161" s="38">
        <v>28720</v>
      </c>
      <c r="N161">
        <v>4</v>
      </c>
      <c r="O161">
        <v>8</v>
      </c>
    </row>
    <row r="162" spans="1:15" x14ac:dyDescent="0.25">
      <c r="A162">
        <v>11276427</v>
      </c>
      <c r="B162">
        <v>19</v>
      </c>
      <c r="C162" t="s">
        <v>4</v>
      </c>
      <c r="D162">
        <v>-99</v>
      </c>
      <c r="E162">
        <v>4</v>
      </c>
      <c r="L162">
        <v>11195225</v>
      </c>
      <c r="M162" s="38">
        <v>37627</v>
      </c>
      <c r="N162">
        <v>4</v>
      </c>
      <c r="O162">
        <v>8</v>
      </c>
    </row>
    <row r="163" spans="1:15" x14ac:dyDescent="0.25">
      <c r="A163">
        <v>11276427</v>
      </c>
      <c r="B163">
        <v>33</v>
      </c>
      <c r="C163" t="s">
        <v>4</v>
      </c>
      <c r="D163">
        <v>-99</v>
      </c>
      <c r="E163">
        <v>4</v>
      </c>
      <c r="L163">
        <v>11195432</v>
      </c>
      <c r="M163" s="38">
        <v>36988</v>
      </c>
      <c r="N163">
        <v>5</v>
      </c>
      <c r="O163">
        <v>5</v>
      </c>
    </row>
    <row r="164" spans="1:15" x14ac:dyDescent="0.25">
      <c r="A164">
        <v>11276428</v>
      </c>
      <c r="B164">
        <v>67</v>
      </c>
      <c r="C164" t="s">
        <v>4</v>
      </c>
      <c r="D164">
        <v>-99</v>
      </c>
      <c r="E164">
        <v>15</v>
      </c>
      <c r="L164">
        <v>11195961</v>
      </c>
      <c r="M164" s="38">
        <v>28720</v>
      </c>
      <c r="N164">
        <v>4</v>
      </c>
      <c r="O164">
        <v>8</v>
      </c>
    </row>
    <row r="165" spans="1:15" x14ac:dyDescent="0.25">
      <c r="A165">
        <v>11276428</v>
      </c>
      <c r="B165">
        <v>87</v>
      </c>
      <c r="C165" t="s">
        <v>6</v>
      </c>
      <c r="D165">
        <v>-99</v>
      </c>
      <c r="E165">
        <v>16</v>
      </c>
      <c r="L165">
        <v>11195997</v>
      </c>
      <c r="M165" s="38">
        <v>36988</v>
      </c>
      <c r="N165">
        <v>5</v>
      </c>
      <c r="O165">
        <v>5</v>
      </c>
    </row>
    <row r="166" spans="1:15" x14ac:dyDescent="0.25">
      <c r="A166">
        <v>11277898</v>
      </c>
      <c r="B166">
        <v>107</v>
      </c>
      <c r="C166" t="s">
        <v>4</v>
      </c>
      <c r="D166">
        <v>-99</v>
      </c>
      <c r="E166">
        <v>17</v>
      </c>
      <c r="L166">
        <v>11196001</v>
      </c>
      <c r="M166" s="38">
        <v>37051</v>
      </c>
      <c r="N166">
        <v>5</v>
      </c>
      <c r="O166">
        <v>5</v>
      </c>
    </row>
    <row r="167" spans="1:15" x14ac:dyDescent="0.25">
      <c r="A167">
        <v>620680481</v>
      </c>
      <c r="B167">
        <v>29</v>
      </c>
      <c r="C167" t="s">
        <v>4</v>
      </c>
      <c r="D167">
        <v>9</v>
      </c>
      <c r="E167">
        <v>-99</v>
      </c>
      <c r="F167">
        <v>14</v>
      </c>
      <c r="L167">
        <v>11196149</v>
      </c>
      <c r="M167" s="38">
        <v>39681</v>
      </c>
      <c r="N167">
        <v>4</v>
      </c>
      <c r="O167">
        <v>8</v>
      </c>
    </row>
    <row r="168" spans="1:15" x14ac:dyDescent="0.25">
      <c r="A168">
        <v>11277882</v>
      </c>
      <c r="B168">
        <v>77</v>
      </c>
      <c r="C168" t="s">
        <v>6</v>
      </c>
      <c r="D168">
        <v>6</v>
      </c>
      <c r="E168">
        <v>-99</v>
      </c>
      <c r="F168">
        <v>11</v>
      </c>
      <c r="L168">
        <v>11196167</v>
      </c>
      <c r="M168" s="38">
        <v>19353</v>
      </c>
      <c r="N168">
        <v>4</v>
      </c>
      <c r="O168">
        <v>8</v>
      </c>
    </row>
    <row r="169" spans="1:15" x14ac:dyDescent="0.25">
      <c r="A169">
        <v>11278018</v>
      </c>
      <c r="B169">
        <v>21</v>
      </c>
      <c r="C169" t="s">
        <v>4</v>
      </c>
      <c r="D169">
        <v>7</v>
      </c>
      <c r="E169">
        <v>-99</v>
      </c>
      <c r="F169">
        <v>9</v>
      </c>
      <c r="L169">
        <v>11196220</v>
      </c>
      <c r="M169" s="38">
        <v>28720</v>
      </c>
      <c r="N169">
        <v>6</v>
      </c>
      <c r="O169">
        <v>6</v>
      </c>
    </row>
    <row r="170" spans="1:15" x14ac:dyDescent="0.25">
      <c r="A170">
        <v>11277918</v>
      </c>
      <c r="B170">
        <v>28</v>
      </c>
      <c r="C170" t="s">
        <v>6</v>
      </c>
      <c r="D170">
        <v>6</v>
      </c>
      <c r="E170">
        <v>-99</v>
      </c>
      <c r="F170">
        <v>16</v>
      </c>
      <c r="L170">
        <v>11196402</v>
      </c>
      <c r="M170" s="38">
        <v>28720</v>
      </c>
      <c r="N170">
        <v>4</v>
      </c>
      <c r="O170">
        <v>8</v>
      </c>
    </row>
    <row r="171" spans="1:15" x14ac:dyDescent="0.25">
      <c r="A171">
        <v>11277918</v>
      </c>
      <c r="B171">
        <v>40</v>
      </c>
      <c r="C171" t="s">
        <v>4</v>
      </c>
      <c r="D171">
        <v>9</v>
      </c>
      <c r="E171">
        <v>-99</v>
      </c>
      <c r="F171">
        <v>16</v>
      </c>
      <c r="L171">
        <v>11196605</v>
      </c>
      <c r="M171" s="38">
        <v>26666</v>
      </c>
      <c r="N171">
        <v>5</v>
      </c>
      <c r="O171">
        <v>5</v>
      </c>
    </row>
    <row r="172" spans="1:15" x14ac:dyDescent="0.25">
      <c r="A172">
        <v>11278207</v>
      </c>
      <c r="B172">
        <v>30</v>
      </c>
      <c r="C172" t="s">
        <v>6</v>
      </c>
      <c r="D172">
        <v>6</v>
      </c>
      <c r="E172">
        <v>-99</v>
      </c>
      <c r="F172">
        <v>10</v>
      </c>
      <c r="L172">
        <v>11196852</v>
      </c>
      <c r="M172" s="38">
        <v>28720</v>
      </c>
      <c r="N172">
        <v>2</v>
      </c>
      <c r="O172">
        <v>2</v>
      </c>
    </row>
    <row r="173" spans="1:15" x14ac:dyDescent="0.25">
      <c r="A173">
        <v>11277183</v>
      </c>
      <c r="B173">
        <v>27</v>
      </c>
      <c r="C173" t="s">
        <v>6</v>
      </c>
      <c r="D173">
        <v>-99</v>
      </c>
      <c r="E173">
        <v>7</v>
      </c>
      <c r="L173">
        <v>11196854</v>
      </c>
      <c r="M173" s="38">
        <v>28720</v>
      </c>
      <c r="N173">
        <v>3</v>
      </c>
      <c r="O173">
        <v>3</v>
      </c>
    </row>
    <row r="174" spans="1:15" x14ac:dyDescent="0.25">
      <c r="A174">
        <v>11277183</v>
      </c>
      <c r="B174">
        <v>39</v>
      </c>
      <c r="C174" t="s">
        <v>4</v>
      </c>
      <c r="D174">
        <v>-99</v>
      </c>
      <c r="E174">
        <v>3</v>
      </c>
      <c r="L174">
        <v>11196855</v>
      </c>
      <c r="M174" s="38">
        <v>39043</v>
      </c>
      <c r="N174">
        <v>2</v>
      </c>
      <c r="O174">
        <v>2</v>
      </c>
    </row>
    <row r="175" spans="1:15" x14ac:dyDescent="0.25">
      <c r="A175">
        <v>616250636</v>
      </c>
      <c r="B175">
        <v>23</v>
      </c>
      <c r="C175" t="s">
        <v>6</v>
      </c>
      <c r="D175">
        <v>1</v>
      </c>
      <c r="E175">
        <v>-99</v>
      </c>
      <c r="F175">
        <v>2</v>
      </c>
      <c r="L175">
        <v>11196857</v>
      </c>
      <c r="M175" s="38">
        <v>21407</v>
      </c>
      <c r="N175">
        <v>4</v>
      </c>
      <c r="O175">
        <v>8</v>
      </c>
    </row>
    <row r="176" spans="1:15" x14ac:dyDescent="0.25">
      <c r="A176">
        <v>11252690</v>
      </c>
      <c r="B176">
        <v>89</v>
      </c>
      <c r="C176" t="s">
        <v>6</v>
      </c>
      <c r="D176">
        <v>-99</v>
      </c>
      <c r="E176">
        <v>13</v>
      </c>
      <c r="L176">
        <v>11196860</v>
      </c>
      <c r="M176" s="38">
        <v>39056</v>
      </c>
      <c r="N176">
        <v>1</v>
      </c>
      <c r="O176">
        <v>2</v>
      </c>
    </row>
    <row r="177" spans="1:15" x14ac:dyDescent="0.25">
      <c r="A177">
        <v>11276642</v>
      </c>
      <c r="B177">
        <v>41</v>
      </c>
      <c r="C177" t="s">
        <v>6</v>
      </c>
      <c r="D177">
        <v>4</v>
      </c>
      <c r="E177">
        <v>-99</v>
      </c>
      <c r="L177">
        <v>11197043</v>
      </c>
      <c r="M177" s="38">
        <v>19353</v>
      </c>
      <c r="N177">
        <v>4</v>
      </c>
      <c r="O177">
        <v>8</v>
      </c>
    </row>
    <row r="178" spans="1:15" x14ac:dyDescent="0.25">
      <c r="A178">
        <v>11276642</v>
      </c>
      <c r="B178">
        <v>44</v>
      </c>
      <c r="C178" t="s">
        <v>4</v>
      </c>
      <c r="D178">
        <v>4</v>
      </c>
      <c r="E178">
        <v>-99</v>
      </c>
      <c r="L178">
        <v>11197276</v>
      </c>
      <c r="M178" s="38">
        <v>34190</v>
      </c>
      <c r="N178">
        <v>6</v>
      </c>
      <c r="O178">
        <v>6</v>
      </c>
    </row>
    <row r="179" spans="1:15" x14ac:dyDescent="0.25">
      <c r="A179">
        <v>620335802</v>
      </c>
      <c r="B179">
        <v>57</v>
      </c>
      <c r="C179" t="s">
        <v>6</v>
      </c>
      <c r="D179">
        <v>-99</v>
      </c>
      <c r="E179">
        <v>12</v>
      </c>
      <c r="F179">
        <v>4</v>
      </c>
      <c r="L179">
        <v>11197468</v>
      </c>
      <c r="M179" s="38">
        <v>44575</v>
      </c>
      <c r="N179">
        <v>6</v>
      </c>
      <c r="O179">
        <v>6</v>
      </c>
    </row>
    <row r="180" spans="1:15" x14ac:dyDescent="0.25">
      <c r="A180">
        <v>618380483</v>
      </c>
      <c r="B180">
        <v>22</v>
      </c>
      <c r="C180" t="s">
        <v>4</v>
      </c>
      <c r="D180">
        <v>-99</v>
      </c>
      <c r="E180">
        <v>14</v>
      </c>
      <c r="F180">
        <v>2</v>
      </c>
      <c r="L180">
        <v>11197485</v>
      </c>
      <c r="M180" s="38">
        <v>32136</v>
      </c>
      <c r="N180">
        <v>5</v>
      </c>
      <c r="O180">
        <v>5</v>
      </c>
    </row>
    <row r="181" spans="1:15" x14ac:dyDescent="0.25">
      <c r="A181">
        <v>620326374</v>
      </c>
      <c r="B181">
        <v>63</v>
      </c>
      <c r="C181" t="s">
        <v>6</v>
      </c>
      <c r="D181">
        <v>-99</v>
      </c>
      <c r="E181">
        <v>6</v>
      </c>
      <c r="F181">
        <v>4</v>
      </c>
      <c r="L181">
        <v>11197616</v>
      </c>
      <c r="M181" s="38">
        <v>24823</v>
      </c>
      <c r="N181">
        <v>4</v>
      </c>
      <c r="O181">
        <v>8</v>
      </c>
    </row>
    <row r="182" spans="1:15" x14ac:dyDescent="0.25">
      <c r="A182">
        <v>618380488</v>
      </c>
      <c r="B182">
        <v>61</v>
      </c>
      <c r="C182" t="s">
        <v>6</v>
      </c>
      <c r="D182">
        <v>-99</v>
      </c>
      <c r="E182">
        <v>14</v>
      </c>
      <c r="F182">
        <v>2</v>
      </c>
      <c r="L182">
        <v>11197754</v>
      </c>
      <c r="M182" s="38">
        <v>28720</v>
      </c>
      <c r="N182">
        <v>6</v>
      </c>
      <c r="O182">
        <v>6</v>
      </c>
    </row>
    <row r="183" spans="1:15" x14ac:dyDescent="0.25">
      <c r="A183">
        <v>616135288</v>
      </c>
      <c r="B183">
        <v>74</v>
      </c>
      <c r="C183" t="s">
        <v>4</v>
      </c>
      <c r="D183">
        <v>5</v>
      </c>
      <c r="E183">
        <v>-99</v>
      </c>
      <c r="L183">
        <v>11197830</v>
      </c>
      <c r="M183" s="38">
        <v>28720</v>
      </c>
      <c r="N183">
        <v>5</v>
      </c>
      <c r="O183">
        <v>5</v>
      </c>
    </row>
    <row r="184" spans="1:15" x14ac:dyDescent="0.25">
      <c r="A184">
        <v>617267308</v>
      </c>
      <c r="B184">
        <v>6</v>
      </c>
      <c r="C184" t="s">
        <v>4</v>
      </c>
      <c r="D184">
        <v>-99</v>
      </c>
      <c r="E184">
        <v>15</v>
      </c>
      <c r="F184">
        <v>4</v>
      </c>
      <c r="L184">
        <v>11198038</v>
      </c>
      <c r="M184" s="38">
        <v>28720</v>
      </c>
      <c r="N184">
        <v>5</v>
      </c>
      <c r="O184">
        <v>5</v>
      </c>
    </row>
    <row r="185" spans="1:15" x14ac:dyDescent="0.25">
      <c r="A185">
        <v>617267309</v>
      </c>
      <c r="B185">
        <v>16</v>
      </c>
      <c r="C185" t="s">
        <v>4</v>
      </c>
      <c r="D185">
        <v>-99</v>
      </c>
      <c r="E185">
        <v>14</v>
      </c>
      <c r="F185">
        <v>4</v>
      </c>
      <c r="L185">
        <v>11198052</v>
      </c>
      <c r="M185" s="38">
        <v>35146</v>
      </c>
      <c r="N185">
        <v>5</v>
      </c>
      <c r="O185">
        <v>5</v>
      </c>
    </row>
    <row r="186" spans="1:15" x14ac:dyDescent="0.25">
      <c r="A186">
        <v>617267309</v>
      </c>
      <c r="B186">
        <v>66</v>
      </c>
      <c r="C186" t="s">
        <v>6</v>
      </c>
      <c r="D186">
        <v>-99</v>
      </c>
      <c r="E186">
        <v>15</v>
      </c>
      <c r="F186">
        <v>4</v>
      </c>
      <c r="L186">
        <v>11198107</v>
      </c>
      <c r="M186" s="38">
        <v>35209</v>
      </c>
      <c r="N186">
        <v>5</v>
      </c>
      <c r="O186">
        <v>5</v>
      </c>
    </row>
    <row r="187" spans="1:15" x14ac:dyDescent="0.25">
      <c r="A187">
        <v>617267316</v>
      </c>
      <c r="B187">
        <v>14</v>
      </c>
      <c r="C187" t="s">
        <v>6</v>
      </c>
      <c r="D187">
        <v>5</v>
      </c>
      <c r="E187">
        <v>-99</v>
      </c>
      <c r="F187">
        <v>6</v>
      </c>
      <c r="L187">
        <v>11198197</v>
      </c>
      <c r="M187" s="38">
        <v>36988</v>
      </c>
      <c r="N187">
        <v>5</v>
      </c>
      <c r="O187">
        <v>5</v>
      </c>
    </row>
    <row r="188" spans="1:15" x14ac:dyDescent="0.25">
      <c r="A188">
        <v>617267319</v>
      </c>
      <c r="B188">
        <v>24</v>
      </c>
      <c r="C188" t="s">
        <v>6</v>
      </c>
      <c r="D188">
        <v>-99</v>
      </c>
      <c r="E188">
        <v>14</v>
      </c>
      <c r="F188">
        <v>5</v>
      </c>
      <c r="L188">
        <v>11198370</v>
      </c>
      <c r="M188" s="38">
        <v>28720</v>
      </c>
      <c r="N188">
        <v>5</v>
      </c>
      <c r="O188">
        <v>5</v>
      </c>
    </row>
    <row r="189" spans="1:15" x14ac:dyDescent="0.25">
      <c r="A189">
        <v>620537735</v>
      </c>
      <c r="B189">
        <v>6</v>
      </c>
      <c r="C189" t="s">
        <v>4</v>
      </c>
      <c r="D189">
        <v>7</v>
      </c>
      <c r="E189">
        <v>-99</v>
      </c>
      <c r="F189">
        <v>6</v>
      </c>
      <c r="L189">
        <v>11198433</v>
      </c>
      <c r="M189" s="38">
        <v>19353</v>
      </c>
      <c r="N189">
        <v>5</v>
      </c>
      <c r="O189">
        <v>5</v>
      </c>
    </row>
    <row r="190" spans="1:15" x14ac:dyDescent="0.25">
      <c r="A190">
        <v>11277385</v>
      </c>
      <c r="B190">
        <v>75</v>
      </c>
      <c r="C190" t="s">
        <v>4</v>
      </c>
      <c r="D190">
        <v>-99</v>
      </c>
      <c r="E190">
        <v>14</v>
      </c>
      <c r="L190">
        <v>11198434</v>
      </c>
      <c r="M190" s="38">
        <v>28720</v>
      </c>
      <c r="N190">
        <v>4</v>
      </c>
      <c r="O190">
        <v>8</v>
      </c>
    </row>
    <row r="191" spans="1:15" x14ac:dyDescent="0.25">
      <c r="A191">
        <v>11282958</v>
      </c>
      <c r="B191">
        <v>28</v>
      </c>
      <c r="C191" t="s">
        <v>4</v>
      </c>
      <c r="D191">
        <v>-99</v>
      </c>
      <c r="E191">
        <v>15</v>
      </c>
      <c r="L191">
        <v>11198607</v>
      </c>
      <c r="M191" s="38">
        <v>36988</v>
      </c>
      <c r="N191">
        <v>4</v>
      </c>
      <c r="O191">
        <v>8</v>
      </c>
    </row>
    <row r="192" spans="1:15" x14ac:dyDescent="0.25">
      <c r="A192">
        <v>11277386</v>
      </c>
      <c r="B192">
        <v>14</v>
      </c>
      <c r="C192" t="s">
        <v>4</v>
      </c>
      <c r="D192">
        <v>-99</v>
      </c>
      <c r="E192">
        <v>13</v>
      </c>
      <c r="L192">
        <v>11198638</v>
      </c>
      <c r="M192" s="38">
        <v>28720</v>
      </c>
      <c r="N192">
        <v>5</v>
      </c>
      <c r="O192">
        <v>5</v>
      </c>
    </row>
    <row r="193" spans="1:15" x14ac:dyDescent="0.25">
      <c r="A193">
        <v>11282943</v>
      </c>
      <c r="B193">
        <v>38</v>
      </c>
      <c r="C193" t="s">
        <v>4</v>
      </c>
      <c r="D193">
        <v>-99</v>
      </c>
      <c r="E193">
        <v>13</v>
      </c>
      <c r="L193">
        <v>11199007</v>
      </c>
      <c r="M193" s="38">
        <v>39105</v>
      </c>
      <c r="N193">
        <v>4</v>
      </c>
      <c r="O193">
        <v>8</v>
      </c>
    </row>
    <row r="194" spans="1:15" x14ac:dyDescent="0.25">
      <c r="A194">
        <v>11282943</v>
      </c>
      <c r="B194">
        <v>42</v>
      </c>
      <c r="C194" t="s">
        <v>4</v>
      </c>
      <c r="D194">
        <v>-99</v>
      </c>
      <c r="E194">
        <v>13</v>
      </c>
      <c r="L194">
        <v>11199124</v>
      </c>
      <c r="M194" s="38">
        <v>26666</v>
      </c>
      <c r="N194">
        <v>4</v>
      </c>
      <c r="O194">
        <v>8</v>
      </c>
    </row>
    <row r="195" spans="1:15" x14ac:dyDescent="0.25">
      <c r="A195">
        <v>11282943</v>
      </c>
      <c r="B195">
        <v>85</v>
      </c>
      <c r="C195" t="s">
        <v>6</v>
      </c>
      <c r="D195">
        <v>-99</v>
      </c>
      <c r="E195">
        <v>13</v>
      </c>
      <c r="L195">
        <v>11199126</v>
      </c>
      <c r="M195" s="38">
        <v>28720</v>
      </c>
      <c r="N195">
        <v>4</v>
      </c>
      <c r="O195">
        <v>8</v>
      </c>
    </row>
    <row r="196" spans="1:15" x14ac:dyDescent="0.25">
      <c r="A196">
        <v>11277387</v>
      </c>
      <c r="B196">
        <v>81</v>
      </c>
      <c r="C196" t="s">
        <v>4</v>
      </c>
      <c r="D196">
        <v>-99</v>
      </c>
      <c r="E196">
        <v>5</v>
      </c>
      <c r="L196">
        <v>11199134</v>
      </c>
      <c r="M196" s="38">
        <v>26666</v>
      </c>
      <c r="N196">
        <v>4</v>
      </c>
      <c r="O196">
        <v>8</v>
      </c>
    </row>
    <row r="197" spans="1:15" x14ac:dyDescent="0.25">
      <c r="A197">
        <v>11277387</v>
      </c>
      <c r="B197">
        <v>86</v>
      </c>
      <c r="C197" t="s">
        <v>4</v>
      </c>
      <c r="D197">
        <v>-99</v>
      </c>
      <c r="E197">
        <v>5</v>
      </c>
      <c r="L197">
        <v>11199232</v>
      </c>
      <c r="M197" s="38">
        <v>37002</v>
      </c>
      <c r="N197">
        <v>5</v>
      </c>
      <c r="O197">
        <v>5</v>
      </c>
    </row>
    <row r="198" spans="1:15" x14ac:dyDescent="0.25">
      <c r="A198">
        <v>11279484</v>
      </c>
      <c r="B198">
        <v>53</v>
      </c>
      <c r="C198" t="s">
        <v>4</v>
      </c>
      <c r="D198">
        <v>11</v>
      </c>
      <c r="E198">
        <v>-99</v>
      </c>
      <c r="F198">
        <v>2</v>
      </c>
      <c r="L198">
        <v>11199295</v>
      </c>
      <c r="M198" s="38">
        <v>21407</v>
      </c>
      <c r="N198">
        <v>4</v>
      </c>
      <c r="O198">
        <v>8</v>
      </c>
    </row>
    <row r="199" spans="1:15" x14ac:dyDescent="0.25">
      <c r="A199">
        <v>620784754</v>
      </c>
      <c r="B199">
        <v>97</v>
      </c>
      <c r="C199" t="s">
        <v>6</v>
      </c>
      <c r="D199">
        <v>4</v>
      </c>
      <c r="E199">
        <v>-99</v>
      </c>
      <c r="L199">
        <v>11199319</v>
      </c>
      <c r="M199" s="38">
        <v>35209</v>
      </c>
      <c r="N199">
        <v>4</v>
      </c>
      <c r="O199">
        <v>8</v>
      </c>
    </row>
    <row r="200" spans="1:15" x14ac:dyDescent="0.25">
      <c r="A200">
        <v>11277706</v>
      </c>
      <c r="B200">
        <v>61</v>
      </c>
      <c r="C200" t="s">
        <v>4</v>
      </c>
      <c r="D200">
        <v>-99</v>
      </c>
      <c r="E200">
        <v>12</v>
      </c>
      <c r="L200">
        <v>11199331</v>
      </c>
      <c r="M200" s="38">
        <v>28720</v>
      </c>
      <c r="N200">
        <v>2</v>
      </c>
      <c r="O200">
        <v>4</v>
      </c>
    </row>
    <row r="201" spans="1:15" x14ac:dyDescent="0.25">
      <c r="A201">
        <v>11280240</v>
      </c>
      <c r="B201">
        <v>69</v>
      </c>
      <c r="C201" t="s">
        <v>6</v>
      </c>
      <c r="D201">
        <v>-99</v>
      </c>
      <c r="E201">
        <v>2</v>
      </c>
      <c r="F201">
        <v>9</v>
      </c>
      <c r="L201">
        <v>11199336</v>
      </c>
      <c r="M201" s="38">
        <v>39043</v>
      </c>
      <c r="N201">
        <v>1</v>
      </c>
      <c r="O201">
        <v>2</v>
      </c>
    </row>
    <row r="202" spans="1:15" x14ac:dyDescent="0.25">
      <c r="A202">
        <v>11280284</v>
      </c>
      <c r="B202">
        <v>31</v>
      </c>
      <c r="C202" t="s">
        <v>4</v>
      </c>
      <c r="D202">
        <v>-99</v>
      </c>
      <c r="E202">
        <v>2</v>
      </c>
      <c r="F202">
        <v>5</v>
      </c>
      <c r="L202">
        <v>11199338</v>
      </c>
      <c r="M202" s="38">
        <v>28720</v>
      </c>
      <c r="N202">
        <v>2</v>
      </c>
      <c r="O202">
        <v>4</v>
      </c>
    </row>
    <row r="203" spans="1:15" x14ac:dyDescent="0.25">
      <c r="A203">
        <v>11280287</v>
      </c>
      <c r="B203">
        <v>41</v>
      </c>
      <c r="C203" t="s">
        <v>4</v>
      </c>
      <c r="D203">
        <v>5</v>
      </c>
      <c r="E203">
        <v>-99</v>
      </c>
      <c r="F203">
        <v>5</v>
      </c>
      <c r="L203">
        <v>11199341</v>
      </c>
      <c r="M203" s="38">
        <v>28720</v>
      </c>
      <c r="N203">
        <v>1</v>
      </c>
      <c r="O203">
        <v>2</v>
      </c>
    </row>
    <row r="204" spans="1:15" x14ac:dyDescent="0.25">
      <c r="A204">
        <v>11280294</v>
      </c>
      <c r="B204">
        <v>78</v>
      </c>
      <c r="C204" t="s">
        <v>6</v>
      </c>
      <c r="D204">
        <v>-99</v>
      </c>
      <c r="E204">
        <v>2</v>
      </c>
      <c r="F204">
        <v>5</v>
      </c>
      <c r="L204">
        <v>11199347</v>
      </c>
      <c r="M204" s="38">
        <v>37263</v>
      </c>
      <c r="N204">
        <v>1</v>
      </c>
      <c r="O204">
        <v>2</v>
      </c>
    </row>
    <row r="205" spans="1:15" x14ac:dyDescent="0.25">
      <c r="A205">
        <v>11278308</v>
      </c>
      <c r="B205">
        <v>12</v>
      </c>
      <c r="C205" t="s">
        <v>4</v>
      </c>
      <c r="D205">
        <v>13</v>
      </c>
      <c r="E205">
        <v>-99</v>
      </c>
      <c r="F205">
        <v>5</v>
      </c>
      <c r="L205">
        <v>11199352</v>
      </c>
      <c r="M205" s="38">
        <v>34190</v>
      </c>
      <c r="N205">
        <v>3</v>
      </c>
      <c r="O205">
        <v>6</v>
      </c>
    </row>
    <row r="206" spans="1:15" x14ac:dyDescent="0.25">
      <c r="A206">
        <v>11280965</v>
      </c>
      <c r="B206">
        <v>43</v>
      </c>
      <c r="C206" t="s">
        <v>4</v>
      </c>
      <c r="D206">
        <v>-99</v>
      </c>
      <c r="E206">
        <v>8</v>
      </c>
      <c r="L206">
        <v>11199357</v>
      </c>
      <c r="M206" s="38">
        <v>34190</v>
      </c>
      <c r="N206">
        <v>2</v>
      </c>
      <c r="O206">
        <v>4</v>
      </c>
    </row>
    <row r="207" spans="1:15" x14ac:dyDescent="0.25">
      <c r="A207">
        <v>11282950</v>
      </c>
      <c r="B207">
        <v>15</v>
      </c>
      <c r="C207" t="s">
        <v>6</v>
      </c>
      <c r="D207">
        <v>-99</v>
      </c>
      <c r="E207">
        <v>2</v>
      </c>
      <c r="L207">
        <v>11199521</v>
      </c>
      <c r="M207" s="38">
        <v>19353</v>
      </c>
      <c r="N207">
        <v>5</v>
      </c>
      <c r="O207">
        <v>5</v>
      </c>
    </row>
    <row r="208" spans="1:15" x14ac:dyDescent="0.25">
      <c r="A208">
        <v>619858798</v>
      </c>
      <c r="B208">
        <v>34</v>
      </c>
      <c r="C208" t="s">
        <v>6</v>
      </c>
      <c r="D208">
        <v>4</v>
      </c>
      <c r="E208">
        <v>-99</v>
      </c>
      <c r="F208">
        <v>4</v>
      </c>
      <c r="L208">
        <v>11199636</v>
      </c>
      <c r="M208" s="38">
        <v>30313</v>
      </c>
      <c r="N208">
        <v>4</v>
      </c>
      <c r="O208">
        <v>8</v>
      </c>
    </row>
    <row r="209" spans="1:15" x14ac:dyDescent="0.25">
      <c r="A209">
        <v>11222848</v>
      </c>
      <c r="B209">
        <v>20</v>
      </c>
      <c r="C209" t="s">
        <v>4</v>
      </c>
      <c r="D209">
        <v>4</v>
      </c>
      <c r="E209">
        <v>-99</v>
      </c>
      <c r="L209">
        <v>11199653</v>
      </c>
      <c r="M209" s="38">
        <v>26666</v>
      </c>
      <c r="N209">
        <v>5</v>
      </c>
      <c r="O209">
        <v>5</v>
      </c>
    </row>
    <row r="210" spans="1:15" x14ac:dyDescent="0.25">
      <c r="A210">
        <v>11273142</v>
      </c>
      <c r="B210">
        <v>27</v>
      </c>
      <c r="C210" t="s">
        <v>4</v>
      </c>
      <c r="D210">
        <v>-99</v>
      </c>
      <c r="E210">
        <v>14</v>
      </c>
      <c r="F210">
        <v>4</v>
      </c>
      <c r="L210">
        <v>11199822</v>
      </c>
      <c r="M210" s="38">
        <v>28121</v>
      </c>
      <c r="N210">
        <v>2</v>
      </c>
      <c r="O210">
        <v>2</v>
      </c>
    </row>
    <row r="211" spans="1:15" x14ac:dyDescent="0.25">
      <c r="A211">
        <v>11273136</v>
      </c>
      <c r="B211">
        <v>79</v>
      </c>
      <c r="C211" t="s">
        <v>4</v>
      </c>
      <c r="D211">
        <v>-99</v>
      </c>
      <c r="E211">
        <v>3</v>
      </c>
      <c r="L211">
        <v>11200580</v>
      </c>
      <c r="M211" s="38">
        <v>39043</v>
      </c>
      <c r="N211">
        <v>2</v>
      </c>
      <c r="O211">
        <v>4</v>
      </c>
    </row>
    <row r="212" spans="1:15" x14ac:dyDescent="0.25">
      <c r="A212">
        <v>620609812</v>
      </c>
      <c r="B212">
        <v>13</v>
      </c>
      <c r="C212" t="s">
        <v>4</v>
      </c>
      <c r="D212">
        <v>15</v>
      </c>
      <c r="E212">
        <v>-99</v>
      </c>
      <c r="F212">
        <v>3</v>
      </c>
      <c r="L212">
        <v>11200600</v>
      </c>
      <c r="M212" s="38">
        <v>28720</v>
      </c>
      <c r="N212">
        <v>1</v>
      </c>
      <c r="O212">
        <v>2</v>
      </c>
    </row>
    <row r="213" spans="1:15" x14ac:dyDescent="0.25">
      <c r="A213">
        <v>620723616</v>
      </c>
      <c r="B213">
        <v>77</v>
      </c>
      <c r="C213" t="s">
        <v>6</v>
      </c>
      <c r="D213">
        <v>-99</v>
      </c>
      <c r="E213">
        <v>13</v>
      </c>
      <c r="F213">
        <v>5</v>
      </c>
      <c r="L213">
        <v>11200605</v>
      </c>
      <c r="M213" s="38">
        <v>28720</v>
      </c>
      <c r="N213">
        <v>5</v>
      </c>
      <c r="O213">
        <v>5</v>
      </c>
    </row>
    <row r="214" spans="1:15" x14ac:dyDescent="0.25">
      <c r="A214">
        <v>11210068</v>
      </c>
      <c r="B214">
        <v>24</v>
      </c>
      <c r="C214" t="s">
        <v>4</v>
      </c>
      <c r="D214">
        <v>15</v>
      </c>
      <c r="E214">
        <v>-99</v>
      </c>
      <c r="F214">
        <v>4</v>
      </c>
      <c r="L214">
        <v>11200848</v>
      </c>
      <c r="M214" s="38">
        <v>26666</v>
      </c>
      <c r="N214">
        <v>5</v>
      </c>
      <c r="O214">
        <v>5</v>
      </c>
    </row>
    <row r="215" spans="1:15" x14ac:dyDescent="0.25">
      <c r="A215">
        <v>11219492</v>
      </c>
      <c r="B215">
        <v>44</v>
      </c>
      <c r="C215" t="s">
        <v>4</v>
      </c>
      <c r="D215">
        <v>10</v>
      </c>
      <c r="E215">
        <v>-99</v>
      </c>
      <c r="F215">
        <v>6</v>
      </c>
      <c r="L215">
        <v>11200867</v>
      </c>
      <c r="M215" s="38">
        <v>37051</v>
      </c>
      <c r="N215">
        <v>4</v>
      </c>
      <c r="O215">
        <v>8</v>
      </c>
    </row>
    <row r="216" spans="1:15" x14ac:dyDescent="0.25">
      <c r="A216">
        <v>11239351</v>
      </c>
      <c r="B216">
        <v>57</v>
      </c>
      <c r="C216" t="s">
        <v>4</v>
      </c>
      <c r="D216">
        <v>10</v>
      </c>
      <c r="E216">
        <v>-99</v>
      </c>
      <c r="L216">
        <v>11200876</v>
      </c>
      <c r="M216" s="38">
        <v>39043</v>
      </c>
      <c r="N216">
        <v>5</v>
      </c>
      <c r="O216">
        <v>5</v>
      </c>
    </row>
    <row r="217" spans="1:15" x14ac:dyDescent="0.25">
      <c r="A217">
        <v>11254453</v>
      </c>
      <c r="B217">
        <v>34</v>
      </c>
      <c r="C217" t="s">
        <v>6</v>
      </c>
      <c r="D217">
        <v>10</v>
      </c>
      <c r="E217">
        <v>-99</v>
      </c>
      <c r="F217">
        <v>4</v>
      </c>
      <c r="L217">
        <v>11200898</v>
      </c>
      <c r="M217" s="38">
        <v>39105</v>
      </c>
      <c r="N217">
        <v>4</v>
      </c>
      <c r="O217">
        <v>4</v>
      </c>
    </row>
    <row r="218" spans="1:15" x14ac:dyDescent="0.25">
      <c r="A218">
        <v>616135449</v>
      </c>
      <c r="B218">
        <v>49</v>
      </c>
      <c r="C218" t="s">
        <v>4</v>
      </c>
      <c r="L218">
        <v>11201473</v>
      </c>
      <c r="M218" s="38">
        <v>37051</v>
      </c>
      <c r="N218">
        <v>4</v>
      </c>
      <c r="O218">
        <v>8</v>
      </c>
    </row>
    <row r="219" spans="1:15" x14ac:dyDescent="0.25">
      <c r="A219">
        <v>620609452</v>
      </c>
      <c r="B219">
        <v>27</v>
      </c>
      <c r="C219" t="s">
        <v>6</v>
      </c>
      <c r="F219">
        <v>8</v>
      </c>
      <c r="L219">
        <v>11201527</v>
      </c>
      <c r="M219" s="38">
        <v>26666</v>
      </c>
      <c r="N219">
        <v>6</v>
      </c>
      <c r="O219">
        <v>6</v>
      </c>
    </row>
    <row r="220" spans="1:15" x14ac:dyDescent="0.25">
      <c r="A220">
        <v>617268159</v>
      </c>
      <c r="B220">
        <v>88</v>
      </c>
      <c r="C220" t="s">
        <v>6</v>
      </c>
      <c r="F220">
        <v>5</v>
      </c>
      <c r="L220">
        <v>11201544</v>
      </c>
      <c r="M220" s="38">
        <v>28720</v>
      </c>
      <c r="N220">
        <v>5</v>
      </c>
      <c r="O220">
        <v>5</v>
      </c>
    </row>
    <row r="221" spans="1:15" x14ac:dyDescent="0.25">
      <c r="A221">
        <v>10765830</v>
      </c>
      <c r="B221">
        <v>76</v>
      </c>
      <c r="C221" t="s">
        <v>6</v>
      </c>
      <c r="F221">
        <v>5</v>
      </c>
      <c r="L221">
        <v>11202072</v>
      </c>
      <c r="M221" s="38">
        <v>37263</v>
      </c>
      <c r="N221">
        <v>5</v>
      </c>
      <c r="O221">
        <v>5</v>
      </c>
    </row>
    <row r="222" spans="1:15" x14ac:dyDescent="0.25">
      <c r="A222">
        <v>10980561</v>
      </c>
      <c r="B222">
        <v>3</v>
      </c>
      <c r="C222" t="s">
        <v>4</v>
      </c>
      <c r="F222">
        <v>7</v>
      </c>
      <c r="L222">
        <v>11202290</v>
      </c>
      <c r="M222" s="38">
        <v>31792</v>
      </c>
      <c r="N222">
        <v>1</v>
      </c>
      <c r="O222">
        <v>2</v>
      </c>
    </row>
    <row r="223" spans="1:15" x14ac:dyDescent="0.25">
      <c r="A223">
        <v>10980561</v>
      </c>
      <c r="B223">
        <v>14</v>
      </c>
      <c r="C223" t="s">
        <v>4</v>
      </c>
      <c r="F223">
        <v>7</v>
      </c>
      <c r="L223">
        <v>11202369</v>
      </c>
      <c r="M223" s="38">
        <v>39043</v>
      </c>
      <c r="N223">
        <v>2</v>
      </c>
      <c r="O223">
        <v>2</v>
      </c>
    </row>
    <row r="224" spans="1:15" x14ac:dyDescent="0.25">
      <c r="A224">
        <v>10765936</v>
      </c>
      <c r="B224">
        <v>31</v>
      </c>
      <c r="C224" t="s">
        <v>4</v>
      </c>
      <c r="L224">
        <v>11202753</v>
      </c>
      <c r="M224" s="38">
        <v>44575</v>
      </c>
      <c r="N224">
        <v>5</v>
      </c>
      <c r="O224">
        <v>5</v>
      </c>
    </row>
    <row r="225" spans="1:15" x14ac:dyDescent="0.25">
      <c r="A225">
        <v>10765933</v>
      </c>
      <c r="B225">
        <v>13</v>
      </c>
      <c r="C225" t="s">
        <v>4</v>
      </c>
      <c r="F225">
        <v>5</v>
      </c>
      <c r="L225">
        <v>11202754</v>
      </c>
      <c r="M225" s="38">
        <v>19353</v>
      </c>
      <c r="N225">
        <v>4</v>
      </c>
      <c r="O225">
        <v>8</v>
      </c>
    </row>
    <row r="226" spans="1:15" x14ac:dyDescent="0.25">
      <c r="A226">
        <v>10766025</v>
      </c>
      <c r="B226">
        <v>36</v>
      </c>
      <c r="C226" t="s">
        <v>6</v>
      </c>
      <c r="F226">
        <v>5</v>
      </c>
      <c r="L226">
        <v>11202903</v>
      </c>
      <c r="M226" s="38">
        <v>34190</v>
      </c>
      <c r="N226">
        <v>2</v>
      </c>
      <c r="O226">
        <v>4</v>
      </c>
    </row>
    <row r="227" spans="1:15" x14ac:dyDescent="0.25">
      <c r="A227">
        <v>11180769</v>
      </c>
      <c r="B227">
        <v>39</v>
      </c>
      <c r="C227" t="s">
        <v>4</v>
      </c>
      <c r="L227">
        <v>11203521</v>
      </c>
      <c r="M227" s="38">
        <v>39056</v>
      </c>
      <c r="N227">
        <v>3</v>
      </c>
      <c r="O227">
        <v>3</v>
      </c>
    </row>
    <row r="228" spans="1:15" x14ac:dyDescent="0.25">
      <c r="A228">
        <v>10910050</v>
      </c>
      <c r="B228">
        <v>43</v>
      </c>
      <c r="C228" t="s">
        <v>4</v>
      </c>
      <c r="F228">
        <v>5</v>
      </c>
      <c r="L228">
        <v>11203593</v>
      </c>
      <c r="M228" s="38">
        <v>44575</v>
      </c>
      <c r="N228">
        <v>2</v>
      </c>
      <c r="O228">
        <v>2</v>
      </c>
    </row>
    <row r="229" spans="1:15" x14ac:dyDescent="0.25">
      <c r="A229">
        <v>10962848</v>
      </c>
      <c r="B229">
        <v>15</v>
      </c>
      <c r="C229" t="s">
        <v>6</v>
      </c>
      <c r="F229">
        <v>8</v>
      </c>
      <c r="L229">
        <v>11203595</v>
      </c>
      <c r="M229" s="38">
        <v>39105</v>
      </c>
      <c r="N229">
        <v>1</v>
      </c>
      <c r="O229">
        <v>2</v>
      </c>
    </row>
    <row r="230" spans="1:15" x14ac:dyDescent="0.25">
      <c r="A230">
        <v>11107513</v>
      </c>
      <c r="B230">
        <v>15</v>
      </c>
      <c r="C230" t="s">
        <v>4</v>
      </c>
      <c r="F230">
        <v>8</v>
      </c>
      <c r="L230">
        <v>11203683</v>
      </c>
      <c r="M230" s="38">
        <v>39043</v>
      </c>
      <c r="N230">
        <v>4</v>
      </c>
      <c r="O230">
        <v>8</v>
      </c>
    </row>
    <row r="231" spans="1:15" x14ac:dyDescent="0.25">
      <c r="A231">
        <v>11107513</v>
      </c>
      <c r="B231">
        <v>32</v>
      </c>
      <c r="C231" t="s">
        <v>6</v>
      </c>
      <c r="F231">
        <v>8</v>
      </c>
      <c r="L231">
        <v>11203867</v>
      </c>
      <c r="M231" s="38">
        <v>28720</v>
      </c>
      <c r="N231">
        <v>6</v>
      </c>
      <c r="O231">
        <v>6</v>
      </c>
    </row>
    <row r="232" spans="1:15" x14ac:dyDescent="0.25">
      <c r="A232">
        <v>10980415</v>
      </c>
      <c r="B232">
        <v>17</v>
      </c>
      <c r="C232" t="s">
        <v>4</v>
      </c>
      <c r="F232">
        <v>8</v>
      </c>
      <c r="L232">
        <v>11204021</v>
      </c>
      <c r="M232" s="38">
        <v>39681</v>
      </c>
      <c r="N232">
        <v>3</v>
      </c>
      <c r="O232">
        <v>3</v>
      </c>
    </row>
    <row r="233" spans="1:15" x14ac:dyDescent="0.25">
      <c r="A233">
        <v>10980582</v>
      </c>
      <c r="B233">
        <v>43</v>
      </c>
      <c r="C233" t="s">
        <v>4</v>
      </c>
      <c r="F233">
        <v>8</v>
      </c>
      <c r="L233">
        <v>11204038</v>
      </c>
      <c r="M233" s="38">
        <v>44575</v>
      </c>
      <c r="N233">
        <v>2</v>
      </c>
      <c r="O233">
        <v>2</v>
      </c>
    </row>
    <row r="234" spans="1:15" x14ac:dyDescent="0.25">
      <c r="A234">
        <v>11108382</v>
      </c>
      <c r="B234">
        <v>25</v>
      </c>
      <c r="C234" t="s">
        <v>4</v>
      </c>
      <c r="F234">
        <v>8</v>
      </c>
      <c r="L234">
        <v>11204040</v>
      </c>
      <c r="M234" s="38">
        <v>44575</v>
      </c>
      <c r="N234">
        <v>2</v>
      </c>
      <c r="O234">
        <v>2</v>
      </c>
    </row>
    <row r="235" spans="1:15" x14ac:dyDescent="0.25">
      <c r="A235">
        <v>11109153</v>
      </c>
      <c r="B235">
        <v>7</v>
      </c>
      <c r="C235" t="s">
        <v>6</v>
      </c>
      <c r="L235">
        <v>11204042</v>
      </c>
      <c r="M235" s="38">
        <v>44575</v>
      </c>
      <c r="N235">
        <v>2</v>
      </c>
      <c r="O235">
        <v>2</v>
      </c>
    </row>
    <row r="236" spans="1:15" x14ac:dyDescent="0.25">
      <c r="A236">
        <v>11183291</v>
      </c>
      <c r="B236">
        <v>78</v>
      </c>
      <c r="C236" t="s">
        <v>4</v>
      </c>
      <c r="F236">
        <v>8</v>
      </c>
      <c r="L236">
        <v>11204116</v>
      </c>
      <c r="M236" s="38">
        <v>39043</v>
      </c>
      <c r="N236">
        <v>3</v>
      </c>
      <c r="O236">
        <v>6</v>
      </c>
    </row>
    <row r="237" spans="1:15" x14ac:dyDescent="0.25">
      <c r="A237">
        <v>10980407</v>
      </c>
      <c r="B237">
        <v>74</v>
      </c>
      <c r="C237" t="s">
        <v>6</v>
      </c>
      <c r="F237">
        <v>8</v>
      </c>
      <c r="L237">
        <v>11204471</v>
      </c>
      <c r="M237" s="38">
        <v>39043</v>
      </c>
      <c r="N237">
        <v>1</v>
      </c>
      <c r="O237">
        <v>2</v>
      </c>
    </row>
    <row r="238" spans="1:15" x14ac:dyDescent="0.25">
      <c r="A238">
        <v>11100411</v>
      </c>
      <c r="B238">
        <v>23</v>
      </c>
      <c r="C238" t="s">
        <v>6</v>
      </c>
      <c r="F238">
        <v>8</v>
      </c>
      <c r="L238">
        <v>11204937</v>
      </c>
      <c r="M238" s="38">
        <v>28720</v>
      </c>
      <c r="N238">
        <v>4</v>
      </c>
      <c r="O238">
        <v>4</v>
      </c>
    </row>
    <row r="239" spans="1:15" x14ac:dyDescent="0.25">
      <c r="A239">
        <v>11211123</v>
      </c>
      <c r="B239">
        <v>31</v>
      </c>
      <c r="C239" t="s">
        <v>6</v>
      </c>
      <c r="F239">
        <v>7</v>
      </c>
      <c r="L239">
        <v>11205084</v>
      </c>
      <c r="M239" s="38">
        <v>28720</v>
      </c>
      <c r="N239">
        <v>3</v>
      </c>
      <c r="O239">
        <v>3</v>
      </c>
    </row>
    <row r="240" spans="1:15" x14ac:dyDescent="0.25">
      <c r="A240">
        <v>11210851</v>
      </c>
      <c r="B240">
        <v>71</v>
      </c>
      <c r="C240" t="s">
        <v>6</v>
      </c>
      <c r="L240">
        <v>11205088</v>
      </c>
      <c r="M240" s="38">
        <v>39105</v>
      </c>
      <c r="N240">
        <v>1</v>
      </c>
      <c r="O240">
        <v>2</v>
      </c>
    </row>
    <row r="241" spans="1:15" x14ac:dyDescent="0.25">
      <c r="A241">
        <v>11212933</v>
      </c>
      <c r="B241">
        <v>13</v>
      </c>
      <c r="C241" t="s">
        <v>6</v>
      </c>
      <c r="F241">
        <v>8</v>
      </c>
      <c r="L241">
        <v>11205360</v>
      </c>
      <c r="M241" s="38">
        <v>34190</v>
      </c>
      <c r="N241">
        <v>2</v>
      </c>
      <c r="O241">
        <v>2</v>
      </c>
    </row>
    <row r="242" spans="1:15" x14ac:dyDescent="0.25">
      <c r="A242">
        <v>11180825</v>
      </c>
      <c r="B242">
        <v>23</v>
      </c>
      <c r="C242" t="s">
        <v>4</v>
      </c>
      <c r="L242">
        <v>11208508</v>
      </c>
      <c r="M242" s="38">
        <v>39105</v>
      </c>
      <c r="N242">
        <v>2</v>
      </c>
      <c r="O242">
        <v>4</v>
      </c>
    </row>
    <row r="243" spans="1:15" x14ac:dyDescent="0.25">
      <c r="A243">
        <v>11210145</v>
      </c>
      <c r="B243">
        <v>64</v>
      </c>
      <c r="C243" t="s">
        <v>4</v>
      </c>
      <c r="F243">
        <v>8</v>
      </c>
      <c r="L243">
        <v>11208882</v>
      </c>
      <c r="M243" s="38">
        <v>39043</v>
      </c>
      <c r="N243">
        <v>4</v>
      </c>
      <c r="O243">
        <v>8</v>
      </c>
    </row>
    <row r="244" spans="1:15" x14ac:dyDescent="0.25">
      <c r="A244">
        <v>11105852</v>
      </c>
      <c r="B244">
        <v>72</v>
      </c>
      <c r="C244" t="s">
        <v>4</v>
      </c>
      <c r="F244">
        <v>8</v>
      </c>
      <c r="L244">
        <v>11208891</v>
      </c>
      <c r="M244" s="38">
        <v>28720</v>
      </c>
      <c r="N244">
        <v>6</v>
      </c>
      <c r="O244">
        <v>6</v>
      </c>
    </row>
    <row r="245" spans="1:15" x14ac:dyDescent="0.25">
      <c r="A245">
        <v>11198638</v>
      </c>
      <c r="B245">
        <v>16</v>
      </c>
      <c r="C245" t="s">
        <v>6</v>
      </c>
      <c r="F245">
        <v>5</v>
      </c>
      <c r="L245">
        <v>11208918</v>
      </c>
      <c r="M245" s="38">
        <v>26666</v>
      </c>
      <c r="N245">
        <v>4</v>
      </c>
      <c r="O245">
        <v>8</v>
      </c>
    </row>
    <row r="246" spans="1:15" x14ac:dyDescent="0.25">
      <c r="A246">
        <v>11210944</v>
      </c>
      <c r="B246">
        <v>22</v>
      </c>
      <c r="C246" t="s">
        <v>6</v>
      </c>
      <c r="F246">
        <v>8</v>
      </c>
      <c r="L246">
        <v>11209101</v>
      </c>
      <c r="M246" s="38">
        <v>26666</v>
      </c>
      <c r="N246">
        <v>6</v>
      </c>
      <c r="O246">
        <v>6</v>
      </c>
    </row>
    <row r="247" spans="1:15" x14ac:dyDescent="0.25">
      <c r="A247">
        <v>11103691</v>
      </c>
      <c r="B247">
        <v>40</v>
      </c>
      <c r="C247" t="s">
        <v>6</v>
      </c>
      <c r="F247">
        <v>5</v>
      </c>
      <c r="L247">
        <v>11209213</v>
      </c>
      <c r="M247" s="38">
        <v>26666</v>
      </c>
      <c r="N247">
        <v>4</v>
      </c>
      <c r="O247">
        <v>8</v>
      </c>
    </row>
    <row r="248" spans="1:15" x14ac:dyDescent="0.25">
      <c r="A248">
        <v>11190163</v>
      </c>
      <c r="B248">
        <v>73</v>
      </c>
      <c r="C248" t="s">
        <v>4</v>
      </c>
      <c r="F248">
        <v>5</v>
      </c>
      <c r="L248">
        <v>11209250</v>
      </c>
      <c r="M248" s="38">
        <v>31729</v>
      </c>
      <c r="N248">
        <v>6</v>
      </c>
      <c r="O248">
        <v>6</v>
      </c>
    </row>
    <row r="249" spans="1:15" x14ac:dyDescent="0.25">
      <c r="A249">
        <v>11214256</v>
      </c>
      <c r="B249">
        <v>30</v>
      </c>
      <c r="C249" t="s">
        <v>6</v>
      </c>
      <c r="F249">
        <v>8</v>
      </c>
      <c r="L249">
        <v>11209367</v>
      </c>
      <c r="M249" s="38">
        <v>26666</v>
      </c>
      <c r="N249">
        <v>5</v>
      </c>
      <c r="O249">
        <v>5</v>
      </c>
    </row>
    <row r="250" spans="1:15" x14ac:dyDescent="0.25">
      <c r="A250">
        <v>11197616</v>
      </c>
      <c r="B250">
        <v>25</v>
      </c>
      <c r="C250" t="s">
        <v>6</v>
      </c>
      <c r="F250">
        <v>8</v>
      </c>
      <c r="L250">
        <v>11209475</v>
      </c>
      <c r="M250" s="38">
        <v>24823</v>
      </c>
      <c r="N250">
        <v>5</v>
      </c>
      <c r="O250">
        <v>5</v>
      </c>
    </row>
    <row r="251" spans="1:15" x14ac:dyDescent="0.25">
      <c r="A251">
        <v>11197616</v>
      </c>
      <c r="B251">
        <v>79</v>
      </c>
      <c r="C251" t="s">
        <v>6</v>
      </c>
      <c r="F251">
        <v>8</v>
      </c>
      <c r="L251">
        <v>11209482</v>
      </c>
      <c r="M251" s="38">
        <v>26666</v>
      </c>
      <c r="N251">
        <v>4</v>
      </c>
      <c r="O251">
        <v>8</v>
      </c>
    </row>
    <row r="252" spans="1:15" x14ac:dyDescent="0.25">
      <c r="A252">
        <v>11104441</v>
      </c>
      <c r="B252">
        <v>65</v>
      </c>
      <c r="C252" t="s">
        <v>6</v>
      </c>
      <c r="F252">
        <v>5</v>
      </c>
      <c r="L252">
        <v>11209522</v>
      </c>
      <c r="M252" s="38">
        <v>28720</v>
      </c>
      <c r="N252">
        <v>4</v>
      </c>
      <c r="O252">
        <v>8</v>
      </c>
    </row>
    <row r="253" spans="1:15" x14ac:dyDescent="0.25">
      <c r="A253">
        <v>11210849</v>
      </c>
      <c r="B253">
        <v>2</v>
      </c>
      <c r="C253" t="s">
        <v>4</v>
      </c>
      <c r="F253">
        <v>8</v>
      </c>
      <c r="L253">
        <v>11209530</v>
      </c>
      <c r="M253" s="38">
        <v>21407</v>
      </c>
      <c r="N253">
        <v>4</v>
      </c>
      <c r="O253">
        <v>8</v>
      </c>
    </row>
    <row r="254" spans="1:15" x14ac:dyDescent="0.25">
      <c r="A254">
        <v>11210849</v>
      </c>
      <c r="B254">
        <v>71</v>
      </c>
      <c r="C254" t="s">
        <v>4</v>
      </c>
      <c r="F254">
        <v>8</v>
      </c>
      <c r="L254">
        <v>11209538</v>
      </c>
      <c r="M254" s="38">
        <v>39105</v>
      </c>
      <c r="N254">
        <v>5</v>
      </c>
      <c r="O254">
        <v>5</v>
      </c>
    </row>
    <row r="255" spans="1:15" x14ac:dyDescent="0.25">
      <c r="A255">
        <v>11210430</v>
      </c>
      <c r="B255">
        <v>23</v>
      </c>
      <c r="C255" t="s">
        <v>4</v>
      </c>
      <c r="F255">
        <v>8</v>
      </c>
      <c r="L255">
        <v>11209554</v>
      </c>
      <c r="M255" s="38">
        <v>44575</v>
      </c>
      <c r="N255">
        <v>4</v>
      </c>
      <c r="O255">
        <v>8</v>
      </c>
    </row>
    <row r="256" spans="1:15" x14ac:dyDescent="0.25">
      <c r="A256">
        <v>11196402</v>
      </c>
      <c r="B256">
        <v>17</v>
      </c>
      <c r="C256" t="s">
        <v>4</v>
      </c>
      <c r="F256">
        <v>8</v>
      </c>
      <c r="L256">
        <v>11209583</v>
      </c>
      <c r="M256" s="38">
        <v>35209</v>
      </c>
      <c r="N256">
        <v>4</v>
      </c>
      <c r="O256">
        <v>8</v>
      </c>
    </row>
    <row r="257" spans="1:15" x14ac:dyDescent="0.25">
      <c r="A257">
        <v>11192168</v>
      </c>
      <c r="B257">
        <v>5</v>
      </c>
      <c r="C257" t="s">
        <v>4</v>
      </c>
      <c r="F257">
        <v>5</v>
      </c>
      <c r="L257">
        <v>11209645</v>
      </c>
      <c r="M257" s="38">
        <v>19353</v>
      </c>
      <c r="N257">
        <v>4</v>
      </c>
      <c r="O257">
        <v>8</v>
      </c>
    </row>
    <row r="258" spans="1:15" x14ac:dyDescent="0.25">
      <c r="A258">
        <v>11210902</v>
      </c>
      <c r="B258">
        <v>77</v>
      </c>
      <c r="C258" t="s">
        <v>4</v>
      </c>
      <c r="F258">
        <v>5</v>
      </c>
      <c r="L258">
        <v>11209662</v>
      </c>
      <c r="M258" s="38">
        <v>42471</v>
      </c>
      <c r="N258">
        <v>4</v>
      </c>
      <c r="O258">
        <v>8</v>
      </c>
    </row>
    <row r="259" spans="1:15" x14ac:dyDescent="0.25">
      <c r="A259">
        <v>11193183</v>
      </c>
      <c r="B259">
        <v>28</v>
      </c>
      <c r="C259" t="s">
        <v>6</v>
      </c>
      <c r="F259">
        <v>7</v>
      </c>
      <c r="L259">
        <v>11209673</v>
      </c>
      <c r="M259" s="38">
        <v>29675</v>
      </c>
      <c r="N259">
        <v>4</v>
      </c>
      <c r="O259">
        <v>8</v>
      </c>
    </row>
    <row r="260" spans="1:15" x14ac:dyDescent="0.25">
      <c r="A260">
        <v>11189693</v>
      </c>
      <c r="B260">
        <v>73</v>
      </c>
      <c r="C260" t="s">
        <v>4</v>
      </c>
      <c r="F260">
        <v>8</v>
      </c>
      <c r="L260">
        <v>11209738</v>
      </c>
      <c r="M260" s="38">
        <v>30313</v>
      </c>
      <c r="N260">
        <v>4</v>
      </c>
      <c r="O260">
        <v>8</v>
      </c>
    </row>
    <row r="261" spans="1:15" x14ac:dyDescent="0.25">
      <c r="A261">
        <v>11181164</v>
      </c>
      <c r="B261">
        <v>62</v>
      </c>
      <c r="C261" t="s">
        <v>6</v>
      </c>
      <c r="F261">
        <v>8</v>
      </c>
      <c r="L261">
        <v>11209874</v>
      </c>
      <c r="M261" s="38">
        <v>37002</v>
      </c>
      <c r="N261">
        <v>5</v>
      </c>
      <c r="O261">
        <v>5</v>
      </c>
    </row>
    <row r="262" spans="1:15" x14ac:dyDescent="0.25">
      <c r="A262">
        <v>11181164</v>
      </c>
      <c r="B262">
        <v>79</v>
      </c>
      <c r="C262" t="s">
        <v>6</v>
      </c>
      <c r="F262">
        <v>8</v>
      </c>
      <c r="L262">
        <v>11210068</v>
      </c>
      <c r="M262" s="38">
        <v>31729</v>
      </c>
      <c r="N262">
        <v>4</v>
      </c>
      <c r="O262">
        <v>4</v>
      </c>
    </row>
    <row r="263" spans="1:15" x14ac:dyDescent="0.25">
      <c r="A263">
        <v>11211125</v>
      </c>
      <c r="B263">
        <v>83</v>
      </c>
      <c r="C263" t="s">
        <v>6</v>
      </c>
      <c r="F263">
        <v>8</v>
      </c>
      <c r="L263">
        <v>11210103</v>
      </c>
      <c r="M263" s="38">
        <v>19353</v>
      </c>
      <c r="N263">
        <v>4</v>
      </c>
      <c r="O263">
        <v>8</v>
      </c>
    </row>
    <row r="264" spans="1:15" x14ac:dyDescent="0.25">
      <c r="A264">
        <v>11199007</v>
      </c>
      <c r="B264">
        <v>42</v>
      </c>
      <c r="C264" t="s">
        <v>4</v>
      </c>
      <c r="F264">
        <v>8</v>
      </c>
      <c r="L264">
        <v>11210145</v>
      </c>
      <c r="M264" s="38">
        <v>28720</v>
      </c>
      <c r="N264">
        <v>4</v>
      </c>
      <c r="O264">
        <v>8</v>
      </c>
    </row>
    <row r="265" spans="1:15" x14ac:dyDescent="0.25">
      <c r="A265">
        <v>11225340</v>
      </c>
      <c r="B265">
        <v>12</v>
      </c>
      <c r="C265" t="s">
        <v>6</v>
      </c>
      <c r="F265">
        <v>8</v>
      </c>
      <c r="L265">
        <v>11210262</v>
      </c>
      <c r="M265" s="38">
        <v>35146</v>
      </c>
      <c r="N265">
        <v>5</v>
      </c>
      <c r="O265">
        <v>5</v>
      </c>
    </row>
    <row r="266" spans="1:15" x14ac:dyDescent="0.25">
      <c r="A266">
        <v>10980376</v>
      </c>
      <c r="B266">
        <v>33</v>
      </c>
      <c r="C266" t="s">
        <v>4</v>
      </c>
      <c r="F266">
        <v>8</v>
      </c>
      <c r="L266">
        <v>11210283</v>
      </c>
      <c r="M266" s="38">
        <v>26666</v>
      </c>
      <c r="N266">
        <v>4</v>
      </c>
      <c r="O266">
        <v>8</v>
      </c>
    </row>
    <row r="267" spans="1:15" x14ac:dyDescent="0.25">
      <c r="A267">
        <v>11198607</v>
      </c>
      <c r="B267">
        <v>28</v>
      </c>
      <c r="C267" t="s">
        <v>4</v>
      </c>
      <c r="F267">
        <v>8</v>
      </c>
      <c r="L267">
        <v>11210287</v>
      </c>
      <c r="M267" s="38">
        <v>37627</v>
      </c>
      <c r="N267">
        <v>6</v>
      </c>
      <c r="O267">
        <v>6</v>
      </c>
    </row>
    <row r="268" spans="1:15" x14ac:dyDescent="0.25">
      <c r="A268">
        <v>11198434</v>
      </c>
      <c r="B268">
        <v>57</v>
      </c>
      <c r="C268" t="s">
        <v>6</v>
      </c>
      <c r="F268">
        <v>8</v>
      </c>
      <c r="L268">
        <v>11210300</v>
      </c>
      <c r="M268" s="38">
        <v>44513</v>
      </c>
      <c r="N268">
        <v>3</v>
      </c>
      <c r="O268">
        <v>6</v>
      </c>
    </row>
    <row r="269" spans="1:15" x14ac:dyDescent="0.25">
      <c r="A269">
        <v>11192428</v>
      </c>
      <c r="B269">
        <v>18</v>
      </c>
      <c r="C269" t="s">
        <v>6</v>
      </c>
      <c r="F269">
        <v>5</v>
      </c>
      <c r="L269">
        <v>11210308</v>
      </c>
      <c r="M269" s="38">
        <v>44513</v>
      </c>
      <c r="N269">
        <v>3</v>
      </c>
      <c r="O269">
        <v>6</v>
      </c>
    </row>
    <row r="270" spans="1:15" x14ac:dyDescent="0.25">
      <c r="A270">
        <v>11199124</v>
      </c>
      <c r="B270">
        <v>39</v>
      </c>
      <c r="C270" t="s">
        <v>6</v>
      </c>
      <c r="F270">
        <v>8</v>
      </c>
      <c r="L270">
        <v>11210329</v>
      </c>
      <c r="M270" s="38">
        <v>44575</v>
      </c>
      <c r="N270">
        <v>3</v>
      </c>
      <c r="O270">
        <v>6</v>
      </c>
    </row>
    <row r="271" spans="1:15" x14ac:dyDescent="0.25">
      <c r="A271">
        <v>11202754</v>
      </c>
      <c r="B271">
        <v>12</v>
      </c>
      <c r="C271" t="s">
        <v>4</v>
      </c>
      <c r="F271">
        <v>8</v>
      </c>
      <c r="L271">
        <v>11210366</v>
      </c>
      <c r="M271" s="38">
        <v>39043</v>
      </c>
      <c r="N271">
        <v>4</v>
      </c>
      <c r="O271">
        <v>8</v>
      </c>
    </row>
    <row r="272" spans="1:15" x14ac:dyDescent="0.25">
      <c r="A272">
        <v>11180808</v>
      </c>
      <c r="B272">
        <v>47</v>
      </c>
      <c r="C272" t="s">
        <v>4</v>
      </c>
      <c r="F272">
        <v>8</v>
      </c>
      <c r="L272">
        <v>11210396</v>
      </c>
      <c r="M272" s="38">
        <v>32367</v>
      </c>
      <c r="N272">
        <v>4</v>
      </c>
      <c r="O272">
        <v>8</v>
      </c>
    </row>
    <row r="273" spans="1:15" x14ac:dyDescent="0.25">
      <c r="A273">
        <v>11180808</v>
      </c>
      <c r="B273">
        <v>49</v>
      </c>
      <c r="C273" t="s">
        <v>6</v>
      </c>
      <c r="F273">
        <v>8</v>
      </c>
      <c r="L273">
        <v>11210430</v>
      </c>
      <c r="M273" s="38">
        <v>35209</v>
      </c>
      <c r="N273">
        <v>4</v>
      </c>
      <c r="O273">
        <v>8</v>
      </c>
    </row>
    <row r="274" spans="1:15" x14ac:dyDescent="0.25">
      <c r="A274">
        <v>10910072</v>
      </c>
      <c r="B274">
        <v>79</v>
      </c>
      <c r="C274" t="s">
        <v>6</v>
      </c>
      <c r="F274">
        <v>8</v>
      </c>
      <c r="L274">
        <v>11210547</v>
      </c>
      <c r="M274" s="38">
        <v>26666</v>
      </c>
      <c r="N274">
        <v>5</v>
      </c>
      <c r="O274">
        <v>5</v>
      </c>
    </row>
    <row r="275" spans="1:15" x14ac:dyDescent="0.25">
      <c r="A275">
        <v>10980341</v>
      </c>
      <c r="B275">
        <v>30</v>
      </c>
      <c r="C275" t="s">
        <v>4</v>
      </c>
      <c r="F275">
        <v>5</v>
      </c>
      <c r="L275">
        <v>11210663</v>
      </c>
      <c r="M275" s="38">
        <v>39043</v>
      </c>
      <c r="N275">
        <v>4</v>
      </c>
      <c r="O275">
        <v>8</v>
      </c>
    </row>
    <row r="276" spans="1:15" x14ac:dyDescent="0.25">
      <c r="A276">
        <v>10980341</v>
      </c>
      <c r="B276">
        <v>36</v>
      </c>
      <c r="C276" t="s">
        <v>4</v>
      </c>
      <c r="F276">
        <v>5</v>
      </c>
      <c r="L276">
        <v>11210665</v>
      </c>
      <c r="M276" s="38">
        <v>37213</v>
      </c>
      <c r="N276">
        <v>7</v>
      </c>
      <c r="O276">
        <v>7</v>
      </c>
    </row>
    <row r="277" spans="1:15" x14ac:dyDescent="0.25">
      <c r="A277">
        <v>10980341</v>
      </c>
      <c r="B277">
        <v>68</v>
      </c>
      <c r="C277" t="s">
        <v>4</v>
      </c>
      <c r="F277">
        <v>5</v>
      </c>
      <c r="L277">
        <v>11210673</v>
      </c>
      <c r="M277" s="38">
        <v>30313</v>
      </c>
      <c r="N277">
        <v>5</v>
      </c>
      <c r="O277">
        <v>5</v>
      </c>
    </row>
    <row r="278" spans="1:15" x14ac:dyDescent="0.25">
      <c r="A278">
        <v>11200867</v>
      </c>
      <c r="B278">
        <v>2</v>
      </c>
      <c r="C278" t="s">
        <v>4</v>
      </c>
      <c r="F278">
        <v>8</v>
      </c>
      <c r="L278">
        <v>11210677</v>
      </c>
      <c r="M278" s="38">
        <v>39043</v>
      </c>
      <c r="N278">
        <v>3</v>
      </c>
      <c r="O278">
        <v>3</v>
      </c>
    </row>
    <row r="279" spans="1:15" x14ac:dyDescent="0.25">
      <c r="A279">
        <v>11216173</v>
      </c>
      <c r="B279">
        <v>63</v>
      </c>
      <c r="C279" t="s">
        <v>6</v>
      </c>
      <c r="F279">
        <v>8</v>
      </c>
      <c r="L279">
        <v>11210678</v>
      </c>
      <c r="M279" s="38">
        <v>39056</v>
      </c>
      <c r="N279">
        <v>2</v>
      </c>
      <c r="O279">
        <v>2</v>
      </c>
    </row>
    <row r="280" spans="1:15" x14ac:dyDescent="0.25">
      <c r="A280">
        <v>11216173</v>
      </c>
      <c r="B280">
        <v>79</v>
      </c>
      <c r="C280" t="s">
        <v>6</v>
      </c>
      <c r="F280">
        <v>8</v>
      </c>
      <c r="L280">
        <v>11210679</v>
      </c>
      <c r="M280" s="38">
        <v>28720</v>
      </c>
      <c r="N280">
        <v>2</v>
      </c>
      <c r="O280">
        <v>2</v>
      </c>
    </row>
    <row r="281" spans="1:15" x14ac:dyDescent="0.25">
      <c r="A281">
        <v>11155852</v>
      </c>
      <c r="B281">
        <v>66</v>
      </c>
      <c r="C281" t="s">
        <v>6</v>
      </c>
      <c r="F281">
        <v>7</v>
      </c>
      <c r="L281">
        <v>11210681</v>
      </c>
      <c r="M281" s="38">
        <v>39105</v>
      </c>
      <c r="N281">
        <v>1</v>
      </c>
      <c r="O281">
        <v>2</v>
      </c>
    </row>
    <row r="282" spans="1:15" x14ac:dyDescent="0.25">
      <c r="A282">
        <v>11229065</v>
      </c>
      <c r="B282">
        <v>7</v>
      </c>
      <c r="C282" t="s">
        <v>6</v>
      </c>
      <c r="F282">
        <v>2</v>
      </c>
      <c r="L282">
        <v>11210682</v>
      </c>
      <c r="M282" s="38">
        <v>39105</v>
      </c>
      <c r="N282">
        <v>1</v>
      </c>
      <c r="O282">
        <v>2</v>
      </c>
    </row>
    <row r="283" spans="1:15" x14ac:dyDescent="0.25">
      <c r="A283">
        <v>11229299</v>
      </c>
      <c r="B283">
        <v>77</v>
      </c>
      <c r="C283" t="s">
        <v>6</v>
      </c>
      <c r="F283">
        <v>2</v>
      </c>
      <c r="L283">
        <v>11210685</v>
      </c>
      <c r="M283" s="38">
        <v>28720</v>
      </c>
      <c r="N283">
        <v>1</v>
      </c>
      <c r="O283">
        <v>2</v>
      </c>
    </row>
    <row r="284" spans="1:15" x14ac:dyDescent="0.25">
      <c r="A284">
        <v>11163669</v>
      </c>
      <c r="B284">
        <v>38</v>
      </c>
      <c r="C284" t="s">
        <v>6</v>
      </c>
      <c r="F284">
        <v>5</v>
      </c>
      <c r="L284">
        <v>11210692</v>
      </c>
      <c r="M284" s="38">
        <v>19353</v>
      </c>
      <c r="N284">
        <v>5</v>
      </c>
      <c r="O284">
        <v>5</v>
      </c>
    </row>
    <row r="285" spans="1:15" x14ac:dyDescent="0.25">
      <c r="A285">
        <v>11164248</v>
      </c>
      <c r="B285">
        <v>39</v>
      </c>
      <c r="C285" t="s">
        <v>4</v>
      </c>
      <c r="F285">
        <v>5</v>
      </c>
      <c r="L285">
        <v>11210743</v>
      </c>
      <c r="M285" s="38">
        <v>39043</v>
      </c>
      <c r="N285">
        <v>4</v>
      </c>
      <c r="O285">
        <v>8</v>
      </c>
    </row>
    <row r="286" spans="1:15" x14ac:dyDescent="0.25">
      <c r="A286">
        <v>11217105</v>
      </c>
      <c r="B286">
        <v>7</v>
      </c>
      <c r="C286" t="s">
        <v>4</v>
      </c>
      <c r="F286">
        <v>6</v>
      </c>
      <c r="L286">
        <v>11210777</v>
      </c>
      <c r="M286" s="38">
        <v>44575</v>
      </c>
      <c r="N286">
        <v>4</v>
      </c>
      <c r="O286">
        <v>8</v>
      </c>
    </row>
    <row r="287" spans="1:15" x14ac:dyDescent="0.25">
      <c r="A287">
        <v>11229743</v>
      </c>
      <c r="B287">
        <v>71</v>
      </c>
      <c r="C287" t="s">
        <v>4</v>
      </c>
      <c r="F287">
        <v>5</v>
      </c>
      <c r="L287">
        <v>11210790</v>
      </c>
      <c r="M287" s="38">
        <v>35159</v>
      </c>
      <c r="N287">
        <v>4</v>
      </c>
      <c r="O287">
        <v>8</v>
      </c>
    </row>
    <row r="288" spans="1:15" x14ac:dyDescent="0.25">
      <c r="A288">
        <v>11217172</v>
      </c>
      <c r="B288">
        <v>78</v>
      </c>
      <c r="C288" t="s">
        <v>4</v>
      </c>
      <c r="F288">
        <v>8</v>
      </c>
      <c r="L288">
        <v>11210791</v>
      </c>
      <c r="M288" s="38">
        <v>30313</v>
      </c>
      <c r="N288">
        <v>4</v>
      </c>
      <c r="O288">
        <v>8</v>
      </c>
    </row>
    <row r="289" spans="1:15" x14ac:dyDescent="0.25">
      <c r="A289">
        <v>11232452</v>
      </c>
      <c r="B289">
        <v>7</v>
      </c>
      <c r="C289" t="s">
        <v>6</v>
      </c>
      <c r="F289">
        <v>5</v>
      </c>
      <c r="L289">
        <v>11210793</v>
      </c>
      <c r="M289" s="38">
        <v>39681</v>
      </c>
      <c r="N289">
        <v>4</v>
      </c>
      <c r="O289">
        <v>8</v>
      </c>
    </row>
    <row r="290" spans="1:15" x14ac:dyDescent="0.25">
      <c r="A290">
        <v>11108133</v>
      </c>
      <c r="B290">
        <v>38</v>
      </c>
      <c r="C290" t="s">
        <v>4</v>
      </c>
      <c r="F290">
        <v>5</v>
      </c>
      <c r="L290">
        <v>11210849</v>
      </c>
      <c r="M290" s="38">
        <v>37627</v>
      </c>
      <c r="N290">
        <v>4</v>
      </c>
      <c r="O290">
        <v>8</v>
      </c>
    </row>
    <row r="291" spans="1:15" x14ac:dyDescent="0.25">
      <c r="A291">
        <v>11239650</v>
      </c>
      <c r="B291">
        <v>21</v>
      </c>
      <c r="C291" t="s">
        <v>4</v>
      </c>
      <c r="F291">
        <v>8</v>
      </c>
      <c r="L291">
        <v>11210874</v>
      </c>
      <c r="M291" s="38">
        <v>26666</v>
      </c>
      <c r="N291">
        <v>5</v>
      </c>
      <c r="O291">
        <v>5</v>
      </c>
    </row>
    <row r="292" spans="1:15" x14ac:dyDescent="0.25">
      <c r="A292">
        <v>11239652</v>
      </c>
      <c r="B292">
        <v>30</v>
      </c>
      <c r="C292" t="s">
        <v>6</v>
      </c>
      <c r="F292">
        <v>8</v>
      </c>
      <c r="L292">
        <v>11210876</v>
      </c>
      <c r="M292" s="38">
        <v>19353</v>
      </c>
      <c r="N292">
        <v>5</v>
      </c>
      <c r="O292">
        <v>5</v>
      </c>
    </row>
    <row r="293" spans="1:15" x14ac:dyDescent="0.25">
      <c r="A293">
        <v>10980976</v>
      </c>
      <c r="B293">
        <v>25</v>
      </c>
      <c r="C293" t="s">
        <v>4</v>
      </c>
      <c r="F293">
        <v>5</v>
      </c>
      <c r="L293">
        <v>11210902</v>
      </c>
      <c r="M293" s="38">
        <v>39043</v>
      </c>
      <c r="N293">
        <v>5</v>
      </c>
      <c r="O293">
        <v>5</v>
      </c>
    </row>
    <row r="294" spans="1:15" x14ac:dyDescent="0.25">
      <c r="A294">
        <v>11107330</v>
      </c>
      <c r="B294">
        <v>7</v>
      </c>
      <c r="C294" t="s">
        <v>4</v>
      </c>
      <c r="F294">
        <v>8</v>
      </c>
      <c r="L294">
        <v>11210944</v>
      </c>
      <c r="M294" s="38">
        <v>44575</v>
      </c>
      <c r="N294">
        <v>4</v>
      </c>
      <c r="O294">
        <v>8</v>
      </c>
    </row>
    <row r="295" spans="1:15" x14ac:dyDescent="0.25">
      <c r="A295">
        <v>11210946</v>
      </c>
      <c r="B295">
        <v>2</v>
      </c>
      <c r="C295" t="s">
        <v>4</v>
      </c>
      <c r="F295">
        <v>8</v>
      </c>
      <c r="L295">
        <v>11210946</v>
      </c>
      <c r="M295" s="38">
        <v>32136</v>
      </c>
      <c r="N295">
        <v>4</v>
      </c>
      <c r="O295">
        <v>8</v>
      </c>
    </row>
    <row r="296" spans="1:15" x14ac:dyDescent="0.25">
      <c r="A296">
        <v>11215046</v>
      </c>
      <c r="B296">
        <v>84</v>
      </c>
      <c r="C296" t="s">
        <v>4</v>
      </c>
      <c r="F296">
        <v>8</v>
      </c>
      <c r="L296">
        <v>11211052</v>
      </c>
      <c r="M296" s="38">
        <v>26666</v>
      </c>
      <c r="N296">
        <v>4</v>
      </c>
      <c r="O296">
        <v>8</v>
      </c>
    </row>
    <row r="297" spans="1:15" x14ac:dyDescent="0.25">
      <c r="A297">
        <v>11104647</v>
      </c>
      <c r="B297">
        <v>82</v>
      </c>
      <c r="C297" t="s">
        <v>4</v>
      </c>
      <c r="F297">
        <v>6</v>
      </c>
      <c r="L297">
        <v>11211123</v>
      </c>
      <c r="M297" s="38">
        <v>32367</v>
      </c>
      <c r="N297">
        <v>7</v>
      </c>
      <c r="O297">
        <v>7</v>
      </c>
    </row>
    <row r="298" spans="1:15" x14ac:dyDescent="0.25">
      <c r="A298">
        <v>11212507</v>
      </c>
      <c r="B298">
        <v>33</v>
      </c>
      <c r="C298" t="s">
        <v>4</v>
      </c>
      <c r="F298">
        <v>5</v>
      </c>
      <c r="L298">
        <v>11211125</v>
      </c>
      <c r="M298" s="38">
        <v>35209</v>
      </c>
      <c r="N298">
        <v>4</v>
      </c>
      <c r="O298">
        <v>8</v>
      </c>
    </row>
    <row r="299" spans="1:15" x14ac:dyDescent="0.25">
      <c r="A299">
        <v>11105903</v>
      </c>
      <c r="B299">
        <v>8</v>
      </c>
      <c r="C299" t="s">
        <v>4</v>
      </c>
      <c r="F299">
        <v>8</v>
      </c>
      <c r="L299">
        <v>11211126</v>
      </c>
      <c r="M299" s="38">
        <v>30313</v>
      </c>
      <c r="N299">
        <v>6</v>
      </c>
      <c r="O299">
        <v>6</v>
      </c>
    </row>
    <row r="300" spans="1:15" x14ac:dyDescent="0.25">
      <c r="A300">
        <v>11182078</v>
      </c>
      <c r="B300">
        <v>76</v>
      </c>
      <c r="C300" t="s">
        <v>4</v>
      </c>
      <c r="F300">
        <v>5</v>
      </c>
      <c r="L300">
        <v>11211148</v>
      </c>
      <c r="M300" s="38">
        <v>44575</v>
      </c>
      <c r="N300">
        <v>7</v>
      </c>
      <c r="O300">
        <v>7</v>
      </c>
    </row>
    <row r="301" spans="1:15" x14ac:dyDescent="0.25">
      <c r="A301">
        <v>11104235</v>
      </c>
      <c r="B301">
        <v>38</v>
      </c>
      <c r="C301" t="s">
        <v>4</v>
      </c>
      <c r="F301">
        <v>8</v>
      </c>
      <c r="L301">
        <v>11211159</v>
      </c>
      <c r="M301" s="38">
        <v>37627</v>
      </c>
      <c r="N301">
        <v>6</v>
      </c>
      <c r="O301">
        <v>6</v>
      </c>
    </row>
    <row r="302" spans="1:15" x14ac:dyDescent="0.25">
      <c r="A302">
        <v>11108900</v>
      </c>
      <c r="B302">
        <v>53</v>
      </c>
      <c r="C302" t="s">
        <v>6</v>
      </c>
      <c r="F302">
        <v>8</v>
      </c>
      <c r="L302">
        <v>11211175</v>
      </c>
      <c r="M302" s="38">
        <v>44525</v>
      </c>
      <c r="N302">
        <v>4</v>
      </c>
      <c r="O302">
        <v>8</v>
      </c>
    </row>
    <row r="303" spans="1:15" x14ac:dyDescent="0.25">
      <c r="A303">
        <v>11215648</v>
      </c>
      <c r="B303">
        <v>30</v>
      </c>
      <c r="C303" t="s">
        <v>4</v>
      </c>
      <c r="F303">
        <v>8</v>
      </c>
      <c r="L303">
        <v>11211191</v>
      </c>
      <c r="M303" s="38">
        <v>31792</v>
      </c>
      <c r="N303">
        <v>5</v>
      </c>
      <c r="O303">
        <v>5</v>
      </c>
    </row>
    <row r="304" spans="1:15" x14ac:dyDescent="0.25">
      <c r="A304">
        <v>11215374</v>
      </c>
      <c r="B304">
        <v>79</v>
      </c>
      <c r="C304" t="s">
        <v>4</v>
      </c>
      <c r="L304">
        <v>11211296</v>
      </c>
      <c r="M304" s="38">
        <v>42521</v>
      </c>
      <c r="N304">
        <v>5</v>
      </c>
      <c r="O304">
        <v>5</v>
      </c>
    </row>
    <row r="305" spans="1:15" x14ac:dyDescent="0.25">
      <c r="A305">
        <v>11212763</v>
      </c>
      <c r="B305">
        <v>86</v>
      </c>
      <c r="C305" t="s">
        <v>4</v>
      </c>
      <c r="F305">
        <v>8</v>
      </c>
      <c r="L305">
        <v>11211324</v>
      </c>
      <c r="M305" s="38">
        <v>28720</v>
      </c>
      <c r="N305">
        <v>4</v>
      </c>
      <c r="O305">
        <v>8</v>
      </c>
    </row>
    <row r="306" spans="1:15" x14ac:dyDescent="0.25">
      <c r="A306">
        <v>11210706</v>
      </c>
      <c r="B306">
        <v>43</v>
      </c>
      <c r="C306" t="s">
        <v>4</v>
      </c>
      <c r="L306">
        <v>11211334</v>
      </c>
      <c r="M306" s="38">
        <v>39681</v>
      </c>
      <c r="N306">
        <v>4</v>
      </c>
      <c r="O306">
        <v>8</v>
      </c>
    </row>
    <row r="307" spans="1:15" x14ac:dyDescent="0.25">
      <c r="A307">
        <v>11211764</v>
      </c>
      <c r="B307">
        <v>43</v>
      </c>
      <c r="C307" t="s">
        <v>4</v>
      </c>
      <c r="F307">
        <v>5</v>
      </c>
      <c r="L307">
        <v>11211347</v>
      </c>
      <c r="M307" s="38">
        <v>36988</v>
      </c>
      <c r="N307">
        <v>4</v>
      </c>
      <c r="O307">
        <v>8</v>
      </c>
    </row>
    <row r="308" spans="1:15" x14ac:dyDescent="0.25">
      <c r="A308">
        <v>11199295</v>
      </c>
      <c r="B308">
        <v>75</v>
      </c>
      <c r="C308" t="s">
        <v>4</v>
      </c>
      <c r="F308">
        <v>8</v>
      </c>
      <c r="L308">
        <v>11211392</v>
      </c>
      <c r="M308" s="38">
        <v>37213</v>
      </c>
      <c r="N308">
        <v>7</v>
      </c>
      <c r="O308">
        <v>7</v>
      </c>
    </row>
    <row r="309" spans="1:15" x14ac:dyDescent="0.25">
      <c r="A309">
        <v>11216493</v>
      </c>
      <c r="B309">
        <v>77</v>
      </c>
      <c r="C309" t="s">
        <v>6</v>
      </c>
      <c r="F309">
        <v>8</v>
      </c>
      <c r="L309">
        <v>11211474</v>
      </c>
      <c r="M309" s="38">
        <v>26666</v>
      </c>
      <c r="N309">
        <v>4</v>
      </c>
      <c r="O309">
        <v>8</v>
      </c>
    </row>
    <row r="310" spans="1:15" x14ac:dyDescent="0.25">
      <c r="A310">
        <v>11203867</v>
      </c>
      <c r="B310">
        <v>75</v>
      </c>
      <c r="C310" t="s">
        <v>6</v>
      </c>
      <c r="F310">
        <v>6</v>
      </c>
      <c r="L310">
        <v>11211485</v>
      </c>
      <c r="M310" s="38">
        <v>30313</v>
      </c>
      <c r="N310">
        <v>4</v>
      </c>
      <c r="O310">
        <v>8</v>
      </c>
    </row>
    <row r="311" spans="1:15" x14ac:dyDescent="0.25">
      <c r="A311">
        <v>11199653</v>
      </c>
      <c r="B311">
        <v>23</v>
      </c>
      <c r="C311" t="s">
        <v>6</v>
      </c>
      <c r="F311">
        <v>5</v>
      </c>
      <c r="L311">
        <v>11211524</v>
      </c>
      <c r="M311" s="38">
        <v>19353</v>
      </c>
      <c r="N311">
        <v>4</v>
      </c>
      <c r="O311">
        <v>8</v>
      </c>
    </row>
    <row r="312" spans="1:15" x14ac:dyDescent="0.25">
      <c r="A312">
        <v>11209250</v>
      </c>
      <c r="B312">
        <v>65</v>
      </c>
      <c r="C312" t="s">
        <v>6</v>
      </c>
      <c r="F312">
        <v>6</v>
      </c>
      <c r="L312">
        <v>11211553</v>
      </c>
      <c r="M312" s="38">
        <v>36988</v>
      </c>
      <c r="N312">
        <v>4</v>
      </c>
      <c r="O312">
        <v>8</v>
      </c>
    </row>
    <row r="313" spans="1:15" x14ac:dyDescent="0.25">
      <c r="A313">
        <v>11209367</v>
      </c>
      <c r="B313">
        <v>67</v>
      </c>
      <c r="C313" t="s">
        <v>4</v>
      </c>
      <c r="F313">
        <v>5</v>
      </c>
      <c r="L313">
        <v>11211578</v>
      </c>
      <c r="M313" s="38">
        <v>30313</v>
      </c>
      <c r="N313">
        <v>6</v>
      </c>
      <c r="O313">
        <v>6</v>
      </c>
    </row>
    <row r="314" spans="1:15" x14ac:dyDescent="0.25">
      <c r="A314">
        <v>11217964</v>
      </c>
      <c r="B314">
        <v>27</v>
      </c>
      <c r="C314" t="s">
        <v>4</v>
      </c>
      <c r="F314">
        <v>5</v>
      </c>
      <c r="L314">
        <v>11211764</v>
      </c>
      <c r="M314" s="38">
        <v>42521</v>
      </c>
      <c r="N314">
        <v>5</v>
      </c>
      <c r="O314">
        <v>5</v>
      </c>
    </row>
    <row r="315" spans="1:15" x14ac:dyDescent="0.25">
      <c r="A315">
        <v>11209482</v>
      </c>
      <c r="B315">
        <v>34</v>
      </c>
      <c r="C315" t="s">
        <v>6</v>
      </c>
      <c r="F315">
        <v>8</v>
      </c>
      <c r="L315">
        <v>11211858</v>
      </c>
      <c r="M315" s="38">
        <v>19353</v>
      </c>
      <c r="N315">
        <v>4</v>
      </c>
      <c r="O315">
        <v>8</v>
      </c>
    </row>
    <row r="316" spans="1:15" x14ac:dyDescent="0.25">
      <c r="A316">
        <v>11210103</v>
      </c>
      <c r="B316">
        <v>36</v>
      </c>
      <c r="C316" t="s">
        <v>4</v>
      </c>
      <c r="F316">
        <v>8</v>
      </c>
      <c r="L316">
        <v>11211983</v>
      </c>
      <c r="M316" s="38">
        <v>31729</v>
      </c>
      <c r="N316">
        <v>2</v>
      </c>
      <c r="O316">
        <v>4</v>
      </c>
    </row>
    <row r="317" spans="1:15" x14ac:dyDescent="0.25">
      <c r="A317">
        <v>11210287</v>
      </c>
      <c r="B317">
        <v>3</v>
      </c>
      <c r="C317" t="s">
        <v>4</v>
      </c>
      <c r="F317">
        <v>6</v>
      </c>
      <c r="L317">
        <v>11211985</v>
      </c>
      <c r="M317" s="38">
        <v>31729</v>
      </c>
      <c r="N317">
        <v>3</v>
      </c>
      <c r="O317">
        <v>3</v>
      </c>
    </row>
    <row r="318" spans="1:15" x14ac:dyDescent="0.25">
      <c r="A318">
        <v>11210663</v>
      </c>
      <c r="B318">
        <v>66</v>
      </c>
      <c r="C318" t="s">
        <v>4</v>
      </c>
      <c r="F318">
        <v>8</v>
      </c>
      <c r="L318">
        <v>11211986</v>
      </c>
      <c r="M318" s="38">
        <v>31729</v>
      </c>
      <c r="N318">
        <v>3</v>
      </c>
      <c r="O318">
        <v>3</v>
      </c>
    </row>
    <row r="319" spans="1:15" x14ac:dyDescent="0.25">
      <c r="A319">
        <v>11216531</v>
      </c>
      <c r="B319">
        <v>23</v>
      </c>
      <c r="C319" t="s">
        <v>6</v>
      </c>
      <c r="F319">
        <v>8</v>
      </c>
      <c r="L319">
        <v>11212039</v>
      </c>
      <c r="M319" s="38">
        <v>28720</v>
      </c>
      <c r="N319">
        <v>4</v>
      </c>
      <c r="O319">
        <v>8</v>
      </c>
    </row>
    <row r="320" spans="1:15" x14ac:dyDescent="0.25">
      <c r="A320">
        <v>11216531</v>
      </c>
      <c r="B320">
        <v>67</v>
      </c>
      <c r="C320" t="s">
        <v>4</v>
      </c>
      <c r="F320">
        <v>8</v>
      </c>
      <c r="L320">
        <v>11212287</v>
      </c>
      <c r="M320" s="38">
        <v>19353</v>
      </c>
      <c r="N320">
        <v>4</v>
      </c>
      <c r="O320">
        <v>8</v>
      </c>
    </row>
    <row r="321" spans="1:15" x14ac:dyDescent="0.25">
      <c r="A321">
        <v>11216556</v>
      </c>
      <c r="B321">
        <v>82</v>
      </c>
      <c r="C321" t="s">
        <v>6</v>
      </c>
      <c r="F321">
        <v>8</v>
      </c>
      <c r="L321">
        <v>11212405</v>
      </c>
      <c r="M321" s="38">
        <v>44575</v>
      </c>
      <c r="N321">
        <v>4</v>
      </c>
      <c r="O321">
        <v>8</v>
      </c>
    </row>
    <row r="322" spans="1:15" x14ac:dyDescent="0.25">
      <c r="A322">
        <v>11265227</v>
      </c>
      <c r="B322">
        <v>64</v>
      </c>
      <c r="C322" t="s">
        <v>6</v>
      </c>
      <c r="D322">
        <v>10</v>
      </c>
      <c r="E322">
        <v>-99</v>
      </c>
      <c r="L322">
        <v>11212507</v>
      </c>
      <c r="M322" s="38">
        <v>19353</v>
      </c>
      <c r="N322">
        <v>5</v>
      </c>
      <c r="O322">
        <v>5</v>
      </c>
    </row>
    <row r="323" spans="1:15" x14ac:dyDescent="0.25">
      <c r="A323">
        <v>11265206</v>
      </c>
      <c r="B323">
        <v>32</v>
      </c>
      <c r="C323" t="s">
        <v>6</v>
      </c>
      <c r="D323">
        <v>17</v>
      </c>
      <c r="E323">
        <v>-99</v>
      </c>
      <c r="L323">
        <v>11212630</v>
      </c>
      <c r="M323" s="38">
        <v>19353</v>
      </c>
      <c r="N323">
        <v>4</v>
      </c>
      <c r="O323">
        <v>8</v>
      </c>
    </row>
    <row r="324" spans="1:15" x14ac:dyDescent="0.25">
      <c r="A324">
        <v>11264612</v>
      </c>
      <c r="B324">
        <v>29</v>
      </c>
      <c r="C324" t="s">
        <v>6</v>
      </c>
      <c r="D324">
        <v>5</v>
      </c>
      <c r="E324">
        <v>13</v>
      </c>
      <c r="L324">
        <v>11212658</v>
      </c>
      <c r="M324" s="38">
        <v>37051</v>
      </c>
      <c r="N324">
        <v>4</v>
      </c>
      <c r="O324">
        <v>8</v>
      </c>
    </row>
    <row r="325" spans="1:15" x14ac:dyDescent="0.25">
      <c r="A325">
        <v>11268430</v>
      </c>
      <c r="B325">
        <v>42</v>
      </c>
      <c r="C325" t="s">
        <v>6</v>
      </c>
      <c r="D325">
        <v>5</v>
      </c>
      <c r="E325">
        <v>-99</v>
      </c>
      <c r="L325">
        <v>11212703</v>
      </c>
      <c r="M325" s="38">
        <v>28720</v>
      </c>
      <c r="N325">
        <v>5</v>
      </c>
      <c r="O325">
        <v>5</v>
      </c>
    </row>
    <row r="326" spans="1:15" x14ac:dyDescent="0.25">
      <c r="A326">
        <v>11266016</v>
      </c>
      <c r="B326">
        <v>85</v>
      </c>
      <c r="C326" t="s">
        <v>6</v>
      </c>
      <c r="D326">
        <v>5</v>
      </c>
      <c r="E326">
        <v>-99</v>
      </c>
      <c r="L326">
        <v>11212733</v>
      </c>
      <c r="M326" s="38">
        <v>21407</v>
      </c>
      <c r="N326">
        <v>1</v>
      </c>
      <c r="O326">
        <v>2</v>
      </c>
    </row>
    <row r="327" spans="1:15" x14ac:dyDescent="0.25">
      <c r="A327">
        <v>11266254</v>
      </c>
      <c r="B327">
        <v>79</v>
      </c>
      <c r="C327" t="s">
        <v>6</v>
      </c>
      <c r="D327">
        <v>-99</v>
      </c>
      <c r="E327">
        <v>13</v>
      </c>
      <c r="L327">
        <v>11212748</v>
      </c>
      <c r="M327" s="38">
        <v>28720</v>
      </c>
      <c r="N327">
        <v>5</v>
      </c>
      <c r="O327">
        <v>5</v>
      </c>
    </row>
    <row r="328" spans="1:15" x14ac:dyDescent="0.25">
      <c r="A328">
        <v>11266170</v>
      </c>
      <c r="B328">
        <v>12</v>
      </c>
      <c r="C328" t="s">
        <v>4</v>
      </c>
      <c r="D328">
        <v>5</v>
      </c>
      <c r="E328">
        <v>-99</v>
      </c>
      <c r="L328">
        <v>11212763</v>
      </c>
      <c r="M328" s="38">
        <v>36988</v>
      </c>
      <c r="N328">
        <v>4</v>
      </c>
      <c r="O328">
        <v>8</v>
      </c>
    </row>
    <row r="329" spans="1:15" x14ac:dyDescent="0.25">
      <c r="A329">
        <v>11268997</v>
      </c>
      <c r="B329">
        <v>15</v>
      </c>
      <c r="C329" t="s">
        <v>4</v>
      </c>
      <c r="D329">
        <v>10</v>
      </c>
      <c r="E329">
        <v>-99</v>
      </c>
      <c r="L329">
        <v>11212788</v>
      </c>
      <c r="M329" s="38">
        <v>39105</v>
      </c>
      <c r="N329">
        <v>2</v>
      </c>
      <c r="O329">
        <v>4</v>
      </c>
    </row>
    <row r="330" spans="1:15" x14ac:dyDescent="0.25">
      <c r="A330">
        <v>11268997</v>
      </c>
      <c r="B330">
        <v>68</v>
      </c>
      <c r="C330" t="s">
        <v>4</v>
      </c>
      <c r="D330">
        <v>10</v>
      </c>
      <c r="E330">
        <v>-99</v>
      </c>
      <c r="L330">
        <v>11212933</v>
      </c>
      <c r="M330" s="38">
        <v>42521</v>
      </c>
      <c r="N330">
        <v>4</v>
      </c>
      <c r="O330">
        <v>8</v>
      </c>
    </row>
    <row r="331" spans="1:15" x14ac:dyDescent="0.25">
      <c r="A331">
        <v>11268889</v>
      </c>
      <c r="B331">
        <v>28</v>
      </c>
      <c r="C331" t="s">
        <v>4</v>
      </c>
      <c r="D331">
        <v>10</v>
      </c>
      <c r="E331">
        <v>-99</v>
      </c>
      <c r="L331">
        <v>11212961</v>
      </c>
      <c r="M331" s="38">
        <v>39043</v>
      </c>
      <c r="N331">
        <v>4</v>
      </c>
      <c r="O331">
        <v>4</v>
      </c>
    </row>
    <row r="332" spans="1:15" x14ac:dyDescent="0.25">
      <c r="A332">
        <v>11270735</v>
      </c>
      <c r="B332">
        <v>27</v>
      </c>
      <c r="C332" t="s">
        <v>6</v>
      </c>
      <c r="D332">
        <v>5</v>
      </c>
      <c r="E332">
        <v>-99</v>
      </c>
      <c r="L332">
        <v>11213058</v>
      </c>
      <c r="M332" s="38">
        <v>26666</v>
      </c>
      <c r="N332">
        <v>5</v>
      </c>
      <c r="O332">
        <v>5</v>
      </c>
    </row>
    <row r="333" spans="1:15" x14ac:dyDescent="0.25">
      <c r="A333">
        <v>11272988</v>
      </c>
      <c r="B333">
        <v>44</v>
      </c>
      <c r="C333" t="s">
        <v>6</v>
      </c>
      <c r="D333">
        <v>5</v>
      </c>
      <c r="E333">
        <v>-99</v>
      </c>
      <c r="L333">
        <v>11213077</v>
      </c>
      <c r="M333" s="38">
        <v>42521</v>
      </c>
      <c r="N333">
        <v>4</v>
      </c>
      <c r="O333">
        <v>8</v>
      </c>
    </row>
    <row r="334" spans="1:15" x14ac:dyDescent="0.25">
      <c r="A334">
        <v>11272989</v>
      </c>
      <c r="B334">
        <v>102</v>
      </c>
      <c r="C334" t="s">
        <v>4</v>
      </c>
      <c r="D334">
        <v>14</v>
      </c>
      <c r="E334">
        <v>-99</v>
      </c>
      <c r="L334">
        <v>11213133</v>
      </c>
      <c r="M334" s="38">
        <v>31729</v>
      </c>
      <c r="N334">
        <v>5</v>
      </c>
      <c r="O334">
        <v>5</v>
      </c>
    </row>
    <row r="335" spans="1:15" x14ac:dyDescent="0.25">
      <c r="A335">
        <v>11272957</v>
      </c>
      <c r="B335">
        <v>30</v>
      </c>
      <c r="C335" t="s">
        <v>4</v>
      </c>
      <c r="D335">
        <v>17</v>
      </c>
      <c r="E335">
        <v>13</v>
      </c>
      <c r="L335">
        <v>11213241</v>
      </c>
      <c r="M335" s="38">
        <v>28720</v>
      </c>
      <c r="N335">
        <v>7</v>
      </c>
      <c r="O335">
        <v>7</v>
      </c>
    </row>
    <row r="336" spans="1:15" x14ac:dyDescent="0.25">
      <c r="A336">
        <v>11272957</v>
      </c>
      <c r="B336">
        <v>37</v>
      </c>
      <c r="C336" t="s">
        <v>4</v>
      </c>
      <c r="D336">
        <v>17</v>
      </c>
      <c r="E336">
        <v>13</v>
      </c>
      <c r="L336">
        <v>11213347</v>
      </c>
      <c r="M336" s="38">
        <v>36988</v>
      </c>
      <c r="N336">
        <v>4</v>
      </c>
      <c r="O336">
        <v>8</v>
      </c>
    </row>
    <row r="337" spans="1:15" x14ac:dyDescent="0.25">
      <c r="A337">
        <v>11272894</v>
      </c>
      <c r="B337">
        <v>51</v>
      </c>
      <c r="C337" t="s">
        <v>4</v>
      </c>
      <c r="D337">
        <v>10</v>
      </c>
      <c r="E337">
        <v>9</v>
      </c>
      <c r="L337">
        <v>11213499</v>
      </c>
      <c r="M337" s="38">
        <v>44575</v>
      </c>
      <c r="N337">
        <v>5</v>
      </c>
      <c r="O337">
        <v>5</v>
      </c>
    </row>
    <row r="338" spans="1:15" x14ac:dyDescent="0.25">
      <c r="A338">
        <v>11277184</v>
      </c>
      <c r="B338">
        <v>37</v>
      </c>
      <c r="C338" t="s">
        <v>6</v>
      </c>
      <c r="D338">
        <v>14</v>
      </c>
      <c r="E338">
        <v>-99</v>
      </c>
      <c r="L338">
        <v>11213562</v>
      </c>
      <c r="M338" s="38">
        <v>42521</v>
      </c>
      <c r="N338">
        <v>4</v>
      </c>
      <c r="O338">
        <v>8</v>
      </c>
    </row>
    <row r="339" spans="1:15" x14ac:dyDescent="0.25">
      <c r="A339">
        <v>11277184</v>
      </c>
      <c r="B339">
        <v>58</v>
      </c>
      <c r="C339" t="s">
        <v>4</v>
      </c>
      <c r="D339">
        <v>14</v>
      </c>
      <c r="E339">
        <v>-99</v>
      </c>
      <c r="L339">
        <v>11213854</v>
      </c>
      <c r="M339" s="38">
        <v>26666</v>
      </c>
      <c r="N339">
        <v>6</v>
      </c>
      <c r="O339">
        <v>6</v>
      </c>
    </row>
    <row r="340" spans="1:15" x14ac:dyDescent="0.25">
      <c r="A340">
        <v>11277184</v>
      </c>
      <c r="B340">
        <v>77</v>
      </c>
      <c r="C340" t="s">
        <v>4</v>
      </c>
      <c r="D340">
        <v>10</v>
      </c>
      <c r="E340">
        <v>-99</v>
      </c>
      <c r="L340">
        <v>11213863</v>
      </c>
      <c r="M340" s="38">
        <v>29675</v>
      </c>
      <c r="N340">
        <v>5</v>
      </c>
      <c r="O340">
        <v>5</v>
      </c>
    </row>
    <row r="341" spans="1:15" x14ac:dyDescent="0.25">
      <c r="A341">
        <v>11278935</v>
      </c>
      <c r="B341">
        <v>17</v>
      </c>
      <c r="C341" t="s">
        <v>4</v>
      </c>
      <c r="D341">
        <v>14</v>
      </c>
      <c r="E341">
        <v>-99</v>
      </c>
      <c r="L341">
        <v>11213876</v>
      </c>
      <c r="M341" s="38">
        <v>21407</v>
      </c>
      <c r="N341">
        <v>7</v>
      </c>
      <c r="O341">
        <v>7</v>
      </c>
    </row>
    <row r="342" spans="1:15" x14ac:dyDescent="0.25">
      <c r="A342">
        <v>11280964</v>
      </c>
      <c r="B342">
        <v>71</v>
      </c>
      <c r="C342" t="s">
        <v>6</v>
      </c>
      <c r="D342">
        <v>5</v>
      </c>
      <c r="E342">
        <v>-99</v>
      </c>
      <c r="L342">
        <v>11214218</v>
      </c>
      <c r="M342" s="38">
        <v>35209</v>
      </c>
      <c r="N342">
        <v>5</v>
      </c>
      <c r="O342">
        <v>5</v>
      </c>
    </row>
    <row r="343" spans="1:15" x14ac:dyDescent="0.25">
      <c r="A343">
        <v>11270676</v>
      </c>
      <c r="B343">
        <v>47</v>
      </c>
      <c r="C343" t="s">
        <v>4</v>
      </c>
      <c r="D343">
        <v>17</v>
      </c>
      <c r="E343">
        <v>-99</v>
      </c>
      <c r="L343">
        <v>11214248</v>
      </c>
      <c r="M343" s="38">
        <v>32136</v>
      </c>
      <c r="N343">
        <v>5</v>
      </c>
      <c r="O343">
        <v>5</v>
      </c>
    </row>
    <row r="344" spans="1:15" x14ac:dyDescent="0.25">
      <c r="A344">
        <v>11266249</v>
      </c>
      <c r="B344">
        <v>25</v>
      </c>
      <c r="C344" t="s">
        <v>4</v>
      </c>
      <c r="D344">
        <v>-99</v>
      </c>
      <c r="E344">
        <v>16</v>
      </c>
      <c r="L344">
        <v>11214256</v>
      </c>
      <c r="M344" s="38">
        <v>31792</v>
      </c>
      <c r="N344">
        <v>4</v>
      </c>
      <c r="O344">
        <v>8</v>
      </c>
    </row>
    <row r="345" spans="1:15" x14ac:dyDescent="0.25">
      <c r="A345">
        <v>11272996</v>
      </c>
      <c r="B345">
        <v>35</v>
      </c>
      <c r="C345" t="s">
        <v>6</v>
      </c>
      <c r="D345">
        <v>-99</v>
      </c>
      <c r="E345">
        <v>13</v>
      </c>
      <c r="F345">
        <v>3</v>
      </c>
      <c r="L345">
        <v>11214536</v>
      </c>
      <c r="M345" s="38">
        <v>19353</v>
      </c>
      <c r="N345">
        <v>4</v>
      </c>
      <c r="O345">
        <v>8</v>
      </c>
    </row>
    <row r="346" spans="1:15" x14ac:dyDescent="0.25">
      <c r="A346">
        <v>11276478</v>
      </c>
      <c r="B346">
        <v>47</v>
      </c>
      <c r="C346" t="s">
        <v>4</v>
      </c>
      <c r="D346">
        <v>-99</v>
      </c>
      <c r="E346">
        <v>13</v>
      </c>
      <c r="L346">
        <v>11214607</v>
      </c>
      <c r="M346" s="38">
        <v>39681</v>
      </c>
      <c r="N346">
        <v>5</v>
      </c>
      <c r="O346">
        <v>5</v>
      </c>
    </row>
    <row r="347" spans="1:15" x14ac:dyDescent="0.25">
      <c r="A347">
        <v>11278929</v>
      </c>
      <c r="B347">
        <v>105</v>
      </c>
      <c r="C347" t="s">
        <v>6</v>
      </c>
      <c r="D347">
        <v>6</v>
      </c>
      <c r="E347">
        <v>-99</v>
      </c>
      <c r="F347">
        <v>4</v>
      </c>
      <c r="L347">
        <v>11214703</v>
      </c>
      <c r="M347" s="38">
        <v>31729</v>
      </c>
      <c r="N347">
        <v>4</v>
      </c>
      <c r="O347">
        <v>4</v>
      </c>
    </row>
    <row r="348" spans="1:15" x14ac:dyDescent="0.25">
      <c r="A348">
        <v>11277256</v>
      </c>
      <c r="B348">
        <v>48</v>
      </c>
      <c r="C348" t="s">
        <v>6</v>
      </c>
      <c r="D348">
        <v>5</v>
      </c>
      <c r="E348">
        <v>-99</v>
      </c>
      <c r="L348">
        <v>11214711</v>
      </c>
      <c r="M348" s="38">
        <v>28720</v>
      </c>
      <c r="N348">
        <v>4</v>
      </c>
      <c r="O348">
        <v>8</v>
      </c>
    </row>
    <row r="349" spans="1:15" x14ac:dyDescent="0.25">
      <c r="A349">
        <v>11282949</v>
      </c>
      <c r="B349">
        <v>75</v>
      </c>
      <c r="C349" t="s">
        <v>6</v>
      </c>
      <c r="D349">
        <v>-99</v>
      </c>
      <c r="E349">
        <v>7</v>
      </c>
      <c r="F349">
        <v>6</v>
      </c>
      <c r="L349">
        <v>11214753</v>
      </c>
      <c r="M349" s="38">
        <v>28720</v>
      </c>
      <c r="N349">
        <v>3</v>
      </c>
      <c r="O349">
        <v>3</v>
      </c>
    </row>
    <row r="350" spans="1:15" x14ac:dyDescent="0.25">
      <c r="A350">
        <v>11282952</v>
      </c>
      <c r="B350">
        <v>30</v>
      </c>
      <c r="C350" t="s">
        <v>6</v>
      </c>
      <c r="D350">
        <v>5</v>
      </c>
      <c r="E350">
        <v>-99</v>
      </c>
      <c r="F350">
        <v>6</v>
      </c>
      <c r="L350">
        <v>11214754</v>
      </c>
      <c r="M350" s="38">
        <v>44525</v>
      </c>
      <c r="N350">
        <v>3</v>
      </c>
      <c r="O350">
        <v>3</v>
      </c>
    </row>
    <row r="351" spans="1:15" x14ac:dyDescent="0.25">
      <c r="A351">
        <v>11241440</v>
      </c>
      <c r="B351">
        <v>37</v>
      </c>
      <c r="C351" t="s">
        <v>4</v>
      </c>
      <c r="D351">
        <v>-99</v>
      </c>
      <c r="E351">
        <v>10</v>
      </c>
      <c r="F351">
        <v>3</v>
      </c>
      <c r="L351">
        <v>11214862</v>
      </c>
      <c r="M351" s="38">
        <v>28720</v>
      </c>
      <c r="N351">
        <v>4</v>
      </c>
      <c r="O351">
        <v>8</v>
      </c>
    </row>
    <row r="352" spans="1:15" x14ac:dyDescent="0.25">
      <c r="A352">
        <v>11268881</v>
      </c>
      <c r="B352">
        <v>34</v>
      </c>
      <c r="C352" t="s">
        <v>6</v>
      </c>
      <c r="D352">
        <v>-99</v>
      </c>
      <c r="E352">
        <v>10</v>
      </c>
      <c r="L352">
        <v>11214870</v>
      </c>
      <c r="M352" s="38">
        <v>42521</v>
      </c>
      <c r="N352">
        <v>4</v>
      </c>
      <c r="O352">
        <v>8</v>
      </c>
    </row>
    <row r="353" spans="1:15" x14ac:dyDescent="0.25">
      <c r="A353">
        <v>11276502</v>
      </c>
      <c r="B353">
        <v>80</v>
      </c>
      <c r="C353" t="s">
        <v>6</v>
      </c>
      <c r="D353">
        <v>2</v>
      </c>
      <c r="E353">
        <v>-99</v>
      </c>
      <c r="F353">
        <v>2</v>
      </c>
      <c r="L353">
        <v>11214878</v>
      </c>
      <c r="M353" s="38">
        <v>21407</v>
      </c>
      <c r="N353">
        <v>4</v>
      </c>
      <c r="O353">
        <v>8</v>
      </c>
    </row>
    <row r="354" spans="1:15" x14ac:dyDescent="0.25">
      <c r="A354">
        <v>11284319</v>
      </c>
      <c r="B354">
        <v>61</v>
      </c>
      <c r="C354" t="s">
        <v>6</v>
      </c>
      <c r="D354">
        <v>7</v>
      </c>
      <c r="E354">
        <v>-99</v>
      </c>
      <c r="F354">
        <v>4</v>
      </c>
      <c r="L354">
        <v>11214879</v>
      </c>
      <c r="M354" s="38">
        <v>39043</v>
      </c>
      <c r="N354">
        <v>5</v>
      </c>
      <c r="O354">
        <v>5</v>
      </c>
    </row>
    <row r="355" spans="1:15" x14ac:dyDescent="0.25">
      <c r="A355">
        <v>11280638</v>
      </c>
      <c r="B355">
        <v>39</v>
      </c>
      <c r="C355" t="s">
        <v>6</v>
      </c>
      <c r="D355">
        <v>-99</v>
      </c>
      <c r="E355">
        <v>14</v>
      </c>
      <c r="L355">
        <v>11214924</v>
      </c>
      <c r="M355" s="38">
        <v>19353</v>
      </c>
      <c r="N355">
        <v>4</v>
      </c>
      <c r="O355">
        <v>8</v>
      </c>
    </row>
    <row r="356" spans="1:15" x14ac:dyDescent="0.25">
      <c r="A356">
        <v>11283163</v>
      </c>
      <c r="B356">
        <v>28</v>
      </c>
      <c r="C356" t="s">
        <v>6</v>
      </c>
      <c r="D356">
        <v>-99</v>
      </c>
      <c r="E356">
        <v>14</v>
      </c>
      <c r="L356">
        <v>11215007</v>
      </c>
      <c r="M356" s="38">
        <v>37213</v>
      </c>
      <c r="N356">
        <v>4</v>
      </c>
      <c r="O356">
        <v>8</v>
      </c>
    </row>
    <row r="357" spans="1:15" x14ac:dyDescent="0.25">
      <c r="A357">
        <v>11288902</v>
      </c>
      <c r="B357">
        <v>52</v>
      </c>
      <c r="C357" t="s">
        <v>4</v>
      </c>
      <c r="D357">
        <v>-99</v>
      </c>
      <c r="E357">
        <v>5</v>
      </c>
      <c r="F357">
        <v>11</v>
      </c>
      <c r="L357">
        <v>11215046</v>
      </c>
      <c r="M357" s="38">
        <v>32136</v>
      </c>
      <c r="N357">
        <v>4</v>
      </c>
      <c r="O357">
        <v>8</v>
      </c>
    </row>
    <row r="358" spans="1:15" x14ac:dyDescent="0.25">
      <c r="A358">
        <v>11288903</v>
      </c>
      <c r="B358">
        <v>7</v>
      </c>
      <c r="C358" t="s">
        <v>6</v>
      </c>
      <c r="D358">
        <v>-99</v>
      </c>
      <c r="E358">
        <v>11</v>
      </c>
      <c r="F358">
        <v>9</v>
      </c>
      <c r="L358">
        <v>11215060</v>
      </c>
      <c r="M358" s="38">
        <v>30313</v>
      </c>
      <c r="N358">
        <v>7</v>
      </c>
      <c r="O358">
        <v>7</v>
      </c>
    </row>
    <row r="359" spans="1:15" x14ac:dyDescent="0.25">
      <c r="A359">
        <v>11288903</v>
      </c>
      <c r="B359">
        <v>37</v>
      </c>
      <c r="C359" t="s">
        <v>6</v>
      </c>
      <c r="D359">
        <v>-99</v>
      </c>
      <c r="E359">
        <v>13</v>
      </c>
      <c r="F359">
        <v>9</v>
      </c>
      <c r="L359">
        <v>11215124</v>
      </c>
      <c r="M359" s="38">
        <v>21407</v>
      </c>
      <c r="N359">
        <v>4</v>
      </c>
      <c r="O359">
        <v>8</v>
      </c>
    </row>
    <row r="360" spans="1:15" x14ac:dyDescent="0.25">
      <c r="A360">
        <v>11288903</v>
      </c>
      <c r="B360">
        <v>41</v>
      </c>
      <c r="C360" t="s">
        <v>6</v>
      </c>
      <c r="D360">
        <v>-99</v>
      </c>
      <c r="E360">
        <v>13</v>
      </c>
      <c r="F360">
        <v>9</v>
      </c>
      <c r="L360">
        <v>11215172</v>
      </c>
      <c r="M360" s="38">
        <v>36988</v>
      </c>
      <c r="N360">
        <v>5</v>
      </c>
      <c r="O360">
        <v>5</v>
      </c>
    </row>
    <row r="361" spans="1:15" x14ac:dyDescent="0.25">
      <c r="A361">
        <v>11270689</v>
      </c>
      <c r="B361">
        <v>31</v>
      </c>
      <c r="C361" t="s">
        <v>4</v>
      </c>
      <c r="D361">
        <v>-99</v>
      </c>
      <c r="E361">
        <v>15</v>
      </c>
      <c r="L361">
        <v>11215237</v>
      </c>
      <c r="M361" s="38">
        <v>39105</v>
      </c>
      <c r="N361">
        <v>5</v>
      </c>
      <c r="O361">
        <v>5</v>
      </c>
    </row>
    <row r="362" spans="1:15" x14ac:dyDescent="0.25">
      <c r="A362">
        <v>11270677</v>
      </c>
      <c r="B362">
        <v>35</v>
      </c>
      <c r="C362" t="s">
        <v>6</v>
      </c>
      <c r="D362">
        <v>4</v>
      </c>
      <c r="E362">
        <v>-99</v>
      </c>
      <c r="L362">
        <v>11215648</v>
      </c>
      <c r="M362" s="38">
        <v>35209</v>
      </c>
      <c r="N362">
        <v>4</v>
      </c>
      <c r="O362">
        <v>8</v>
      </c>
    </row>
    <row r="363" spans="1:15" x14ac:dyDescent="0.25">
      <c r="A363">
        <v>11270677</v>
      </c>
      <c r="B363">
        <v>76</v>
      </c>
      <c r="C363" t="s">
        <v>6</v>
      </c>
      <c r="D363">
        <v>4</v>
      </c>
      <c r="E363">
        <v>-99</v>
      </c>
      <c r="L363">
        <v>11215784</v>
      </c>
      <c r="M363" s="38">
        <v>26666</v>
      </c>
      <c r="N363">
        <v>4</v>
      </c>
      <c r="O363">
        <v>8</v>
      </c>
    </row>
    <row r="364" spans="1:15" x14ac:dyDescent="0.25">
      <c r="A364">
        <v>11270680</v>
      </c>
      <c r="B364">
        <v>34</v>
      </c>
      <c r="C364" t="s">
        <v>6</v>
      </c>
      <c r="D364">
        <v>4</v>
      </c>
      <c r="E364">
        <v>-99</v>
      </c>
      <c r="F364">
        <v>5</v>
      </c>
      <c r="L364">
        <v>11216122</v>
      </c>
      <c r="M364" s="38">
        <v>26666</v>
      </c>
      <c r="N364">
        <v>4</v>
      </c>
      <c r="O364">
        <v>8</v>
      </c>
    </row>
    <row r="365" spans="1:15" x14ac:dyDescent="0.25">
      <c r="A365">
        <v>11283509</v>
      </c>
      <c r="B365">
        <v>80</v>
      </c>
      <c r="C365" t="s">
        <v>6</v>
      </c>
      <c r="D365">
        <v>-99</v>
      </c>
      <c r="E365">
        <v>7</v>
      </c>
      <c r="F365">
        <v>3</v>
      </c>
      <c r="L365">
        <v>11216173</v>
      </c>
      <c r="M365" s="38">
        <v>42521</v>
      </c>
      <c r="N365">
        <v>4</v>
      </c>
      <c r="O365">
        <v>8</v>
      </c>
    </row>
    <row r="366" spans="1:15" x14ac:dyDescent="0.25">
      <c r="A366">
        <v>11270695</v>
      </c>
      <c r="B366">
        <v>28</v>
      </c>
      <c r="C366" t="s">
        <v>4</v>
      </c>
      <c r="D366">
        <v>-99</v>
      </c>
      <c r="E366">
        <v>14</v>
      </c>
      <c r="L366">
        <v>11216459</v>
      </c>
      <c r="M366" s="38">
        <v>39043</v>
      </c>
      <c r="N366">
        <v>4</v>
      </c>
      <c r="O366">
        <v>4</v>
      </c>
    </row>
    <row r="367" spans="1:15" x14ac:dyDescent="0.25">
      <c r="A367">
        <v>11270695</v>
      </c>
      <c r="B367">
        <v>77</v>
      </c>
      <c r="C367" t="s">
        <v>4</v>
      </c>
      <c r="D367">
        <v>-99</v>
      </c>
      <c r="E367">
        <v>7</v>
      </c>
      <c r="L367">
        <v>11216462</v>
      </c>
      <c r="M367" s="38">
        <v>42521</v>
      </c>
      <c r="N367">
        <v>4</v>
      </c>
      <c r="O367">
        <v>8</v>
      </c>
    </row>
    <row r="368" spans="1:15" x14ac:dyDescent="0.25">
      <c r="A368">
        <v>11288052</v>
      </c>
      <c r="B368">
        <v>24</v>
      </c>
      <c r="C368" t="s">
        <v>4</v>
      </c>
      <c r="D368">
        <v>-99</v>
      </c>
      <c r="E368">
        <v>15</v>
      </c>
      <c r="L368">
        <v>11216471</v>
      </c>
      <c r="M368" s="38">
        <v>37627</v>
      </c>
      <c r="N368">
        <v>5</v>
      </c>
      <c r="O368">
        <v>5</v>
      </c>
    </row>
    <row r="369" spans="1:15" x14ac:dyDescent="0.25">
      <c r="A369">
        <v>11288052</v>
      </c>
      <c r="B369">
        <v>56</v>
      </c>
      <c r="C369" t="s">
        <v>4</v>
      </c>
      <c r="D369">
        <v>-99</v>
      </c>
      <c r="E369">
        <v>15</v>
      </c>
      <c r="L369">
        <v>11216489</v>
      </c>
      <c r="M369" s="38">
        <v>28720</v>
      </c>
      <c r="N369">
        <v>2</v>
      </c>
      <c r="O369">
        <v>4</v>
      </c>
    </row>
    <row r="370" spans="1:15" x14ac:dyDescent="0.25">
      <c r="A370">
        <v>11270681</v>
      </c>
      <c r="B370">
        <v>34</v>
      </c>
      <c r="C370" t="s">
        <v>4</v>
      </c>
      <c r="D370">
        <v>-99</v>
      </c>
      <c r="E370">
        <v>14</v>
      </c>
      <c r="L370">
        <v>11216493</v>
      </c>
      <c r="M370" s="38">
        <v>26666</v>
      </c>
      <c r="N370">
        <v>4</v>
      </c>
      <c r="O370">
        <v>8</v>
      </c>
    </row>
    <row r="371" spans="1:15" x14ac:dyDescent="0.25">
      <c r="A371">
        <v>11289348</v>
      </c>
      <c r="B371">
        <v>36</v>
      </c>
      <c r="C371" t="s">
        <v>4</v>
      </c>
      <c r="D371">
        <v>-99</v>
      </c>
      <c r="E371">
        <v>14</v>
      </c>
      <c r="F371">
        <v>3</v>
      </c>
      <c r="L371">
        <v>11216531</v>
      </c>
      <c r="M371" s="38">
        <v>28720</v>
      </c>
      <c r="N371">
        <v>4</v>
      </c>
      <c r="O371">
        <v>8</v>
      </c>
    </row>
    <row r="372" spans="1:15" x14ac:dyDescent="0.25">
      <c r="A372">
        <v>11283471</v>
      </c>
      <c r="B372">
        <v>29</v>
      </c>
      <c r="C372" t="s">
        <v>4</v>
      </c>
      <c r="D372">
        <v>-99</v>
      </c>
      <c r="E372">
        <v>14</v>
      </c>
      <c r="L372">
        <v>11216556</v>
      </c>
      <c r="M372" s="38">
        <v>32367</v>
      </c>
      <c r="N372">
        <v>4</v>
      </c>
      <c r="O372">
        <v>8</v>
      </c>
    </row>
    <row r="373" spans="1:15" x14ac:dyDescent="0.25">
      <c r="A373">
        <v>11262906</v>
      </c>
      <c r="B373">
        <v>66</v>
      </c>
      <c r="C373" t="s">
        <v>4</v>
      </c>
      <c r="D373">
        <v>14</v>
      </c>
      <c r="E373">
        <v>-99</v>
      </c>
      <c r="F373">
        <v>3</v>
      </c>
      <c r="L373">
        <v>11216724</v>
      </c>
      <c r="M373" s="38">
        <v>26666</v>
      </c>
      <c r="N373">
        <v>4</v>
      </c>
      <c r="O373">
        <v>8</v>
      </c>
    </row>
    <row r="374" spans="1:15" x14ac:dyDescent="0.25">
      <c r="A374">
        <v>616170417</v>
      </c>
      <c r="B374">
        <v>16</v>
      </c>
      <c r="C374" t="s">
        <v>4</v>
      </c>
      <c r="D374">
        <v>4</v>
      </c>
      <c r="E374">
        <v>-99</v>
      </c>
      <c r="F374">
        <v>4</v>
      </c>
      <c r="L374">
        <v>11217091</v>
      </c>
      <c r="M374" s="38">
        <v>44525</v>
      </c>
      <c r="N374">
        <v>4</v>
      </c>
      <c r="O374">
        <v>8</v>
      </c>
    </row>
    <row r="375" spans="1:15" x14ac:dyDescent="0.25">
      <c r="A375">
        <v>619077710</v>
      </c>
      <c r="B375">
        <v>21</v>
      </c>
      <c r="C375" t="s">
        <v>6</v>
      </c>
      <c r="D375">
        <v>4</v>
      </c>
      <c r="E375">
        <v>-99</v>
      </c>
      <c r="F375">
        <v>2</v>
      </c>
      <c r="L375">
        <v>11217093</v>
      </c>
      <c r="M375" s="38">
        <v>29688</v>
      </c>
      <c r="N375">
        <v>5</v>
      </c>
      <c r="O375">
        <v>5</v>
      </c>
    </row>
    <row r="376" spans="1:15" x14ac:dyDescent="0.25">
      <c r="A376">
        <v>11187564</v>
      </c>
      <c r="B376">
        <v>6</v>
      </c>
      <c r="C376" t="s">
        <v>6</v>
      </c>
      <c r="D376">
        <v>-99</v>
      </c>
      <c r="E376">
        <v>13</v>
      </c>
      <c r="F376">
        <v>2</v>
      </c>
      <c r="L376">
        <v>11217102</v>
      </c>
      <c r="M376" s="38">
        <v>39681</v>
      </c>
      <c r="N376">
        <v>4</v>
      </c>
      <c r="O376">
        <v>8</v>
      </c>
    </row>
    <row r="377" spans="1:15" x14ac:dyDescent="0.25">
      <c r="A377">
        <v>11255586</v>
      </c>
      <c r="B377">
        <v>22</v>
      </c>
      <c r="C377" t="s">
        <v>4</v>
      </c>
      <c r="D377">
        <v>5</v>
      </c>
      <c r="E377">
        <v>-99</v>
      </c>
      <c r="F377">
        <v>4</v>
      </c>
      <c r="L377">
        <v>11217103</v>
      </c>
      <c r="M377" s="38">
        <v>42459</v>
      </c>
      <c r="N377">
        <v>5</v>
      </c>
      <c r="O377">
        <v>5</v>
      </c>
    </row>
    <row r="378" spans="1:15" x14ac:dyDescent="0.25">
      <c r="A378">
        <v>617267603</v>
      </c>
      <c r="B378">
        <v>17</v>
      </c>
      <c r="C378" t="s">
        <v>4</v>
      </c>
      <c r="D378">
        <v>5</v>
      </c>
      <c r="E378">
        <v>-99</v>
      </c>
      <c r="L378">
        <v>11217105</v>
      </c>
      <c r="M378" s="38">
        <v>37213</v>
      </c>
      <c r="N378">
        <v>6</v>
      </c>
      <c r="O378">
        <v>6</v>
      </c>
    </row>
    <row r="379" spans="1:15" x14ac:dyDescent="0.25">
      <c r="A379">
        <v>11288887</v>
      </c>
      <c r="B379">
        <v>83</v>
      </c>
      <c r="C379" t="s">
        <v>4</v>
      </c>
      <c r="D379">
        <v>14</v>
      </c>
      <c r="E379">
        <v>-99</v>
      </c>
      <c r="F379">
        <v>5</v>
      </c>
      <c r="L379">
        <v>11217172</v>
      </c>
      <c r="M379" s="38">
        <v>19353</v>
      </c>
      <c r="N379">
        <v>4</v>
      </c>
      <c r="O379">
        <v>8</v>
      </c>
    </row>
    <row r="380" spans="1:15" x14ac:dyDescent="0.25">
      <c r="A380">
        <v>11288880</v>
      </c>
      <c r="B380">
        <v>30</v>
      </c>
      <c r="C380" t="s">
        <v>6</v>
      </c>
      <c r="D380">
        <v>-99</v>
      </c>
      <c r="E380">
        <v>12</v>
      </c>
      <c r="F380">
        <v>9</v>
      </c>
      <c r="L380">
        <v>11217199</v>
      </c>
      <c r="M380" s="38">
        <v>28720</v>
      </c>
      <c r="N380">
        <v>5</v>
      </c>
      <c r="O380">
        <v>5</v>
      </c>
    </row>
    <row r="381" spans="1:15" x14ac:dyDescent="0.25">
      <c r="A381">
        <v>11282941</v>
      </c>
      <c r="B381">
        <v>3</v>
      </c>
      <c r="C381" t="s">
        <v>6</v>
      </c>
      <c r="D381">
        <v>-99</v>
      </c>
      <c r="E381">
        <v>3</v>
      </c>
      <c r="L381">
        <v>11217205</v>
      </c>
      <c r="M381" s="38">
        <v>28720</v>
      </c>
      <c r="N381">
        <v>1</v>
      </c>
      <c r="O381">
        <v>2</v>
      </c>
    </row>
    <row r="382" spans="1:15" x14ac:dyDescent="0.25">
      <c r="A382">
        <v>11282941</v>
      </c>
      <c r="B382">
        <v>12</v>
      </c>
      <c r="C382" t="s">
        <v>6</v>
      </c>
      <c r="D382">
        <v>-99</v>
      </c>
      <c r="E382">
        <v>3</v>
      </c>
      <c r="L382">
        <v>11217257</v>
      </c>
      <c r="M382" s="38">
        <v>39043</v>
      </c>
      <c r="N382">
        <v>5</v>
      </c>
      <c r="O382">
        <v>5</v>
      </c>
    </row>
    <row r="383" spans="1:15" x14ac:dyDescent="0.25">
      <c r="A383">
        <v>11289536</v>
      </c>
      <c r="B383">
        <v>36</v>
      </c>
      <c r="C383" t="s">
        <v>6</v>
      </c>
      <c r="D383">
        <v>-99</v>
      </c>
      <c r="E383">
        <v>13</v>
      </c>
      <c r="L383">
        <v>11217538</v>
      </c>
      <c r="M383" s="38">
        <v>39043</v>
      </c>
      <c r="N383">
        <v>4</v>
      </c>
      <c r="O383">
        <v>8</v>
      </c>
    </row>
    <row r="384" spans="1:15" x14ac:dyDescent="0.25">
      <c r="A384">
        <v>11284254</v>
      </c>
      <c r="B384">
        <v>72</v>
      </c>
      <c r="C384" t="s">
        <v>6</v>
      </c>
      <c r="D384">
        <v>8</v>
      </c>
      <c r="E384">
        <v>-99</v>
      </c>
      <c r="F384">
        <v>5</v>
      </c>
      <c r="L384">
        <v>11217736</v>
      </c>
      <c r="M384" s="38">
        <v>37627</v>
      </c>
      <c r="N384">
        <v>4</v>
      </c>
      <c r="O384">
        <v>8</v>
      </c>
    </row>
    <row r="385" spans="1:15" x14ac:dyDescent="0.25">
      <c r="A385">
        <v>11284269</v>
      </c>
      <c r="B385">
        <v>15</v>
      </c>
      <c r="C385" t="s">
        <v>4</v>
      </c>
      <c r="D385">
        <v>-99</v>
      </c>
      <c r="E385">
        <v>12</v>
      </c>
      <c r="F385">
        <v>16</v>
      </c>
      <c r="L385">
        <v>11217900</v>
      </c>
      <c r="M385" s="38">
        <v>36988</v>
      </c>
      <c r="N385">
        <v>6</v>
      </c>
      <c r="O385">
        <v>6</v>
      </c>
    </row>
    <row r="386" spans="1:15" x14ac:dyDescent="0.25">
      <c r="A386">
        <v>11284269</v>
      </c>
      <c r="B386">
        <v>28</v>
      </c>
      <c r="C386" t="s">
        <v>6</v>
      </c>
      <c r="D386">
        <v>-99</v>
      </c>
      <c r="E386">
        <v>12</v>
      </c>
      <c r="F386">
        <v>16</v>
      </c>
      <c r="L386">
        <v>11217922</v>
      </c>
      <c r="M386" s="38">
        <v>26666</v>
      </c>
      <c r="N386">
        <v>4</v>
      </c>
      <c r="O386">
        <v>8</v>
      </c>
    </row>
    <row r="387" spans="1:15" x14ac:dyDescent="0.25">
      <c r="A387">
        <v>11284280</v>
      </c>
      <c r="B387">
        <v>43</v>
      </c>
      <c r="C387" t="s">
        <v>6</v>
      </c>
      <c r="D387">
        <v>-99</v>
      </c>
      <c r="E387">
        <v>14</v>
      </c>
      <c r="F387">
        <v>12</v>
      </c>
      <c r="L387">
        <v>11217964</v>
      </c>
      <c r="M387" s="38">
        <v>42521</v>
      </c>
      <c r="N387">
        <v>5</v>
      </c>
      <c r="O387">
        <v>5</v>
      </c>
    </row>
    <row r="388" spans="1:15" x14ac:dyDescent="0.25">
      <c r="A388">
        <v>11282939</v>
      </c>
      <c r="B388">
        <v>23</v>
      </c>
      <c r="C388" t="s">
        <v>6</v>
      </c>
      <c r="D388">
        <v>8</v>
      </c>
      <c r="E388">
        <v>13</v>
      </c>
      <c r="L388">
        <v>11217974</v>
      </c>
      <c r="M388" s="38">
        <v>39681</v>
      </c>
      <c r="N388">
        <v>4</v>
      </c>
      <c r="O388">
        <v>8</v>
      </c>
    </row>
    <row r="389" spans="1:15" x14ac:dyDescent="0.25">
      <c r="A389">
        <v>11287063</v>
      </c>
      <c r="B389">
        <v>19</v>
      </c>
      <c r="C389" t="s">
        <v>4</v>
      </c>
      <c r="D389">
        <v>14</v>
      </c>
      <c r="E389">
        <v>-99</v>
      </c>
      <c r="F389">
        <v>8</v>
      </c>
      <c r="L389">
        <v>11218156</v>
      </c>
      <c r="M389" s="38">
        <v>39681</v>
      </c>
      <c r="N389">
        <v>5</v>
      </c>
      <c r="O389">
        <v>5</v>
      </c>
    </row>
    <row r="390" spans="1:15" x14ac:dyDescent="0.25">
      <c r="A390">
        <v>11287063</v>
      </c>
      <c r="B390">
        <v>47</v>
      </c>
      <c r="C390" t="s">
        <v>6</v>
      </c>
      <c r="D390">
        <v>14</v>
      </c>
      <c r="E390">
        <v>-99</v>
      </c>
      <c r="F390">
        <v>8</v>
      </c>
      <c r="L390">
        <v>11218268</v>
      </c>
      <c r="M390" s="38">
        <v>37263</v>
      </c>
      <c r="N390">
        <v>5</v>
      </c>
      <c r="O390">
        <v>5</v>
      </c>
    </row>
    <row r="391" spans="1:15" x14ac:dyDescent="0.25">
      <c r="A391">
        <v>11286398</v>
      </c>
      <c r="B391">
        <v>32</v>
      </c>
      <c r="C391" t="s">
        <v>4</v>
      </c>
      <c r="D391">
        <v>14</v>
      </c>
      <c r="E391">
        <v>-99</v>
      </c>
      <c r="L391">
        <v>11218271</v>
      </c>
      <c r="M391" s="38">
        <v>39105</v>
      </c>
      <c r="N391">
        <v>1</v>
      </c>
      <c r="O391">
        <v>2</v>
      </c>
    </row>
    <row r="392" spans="1:15" x14ac:dyDescent="0.25">
      <c r="A392">
        <v>11287909</v>
      </c>
      <c r="B392">
        <v>3</v>
      </c>
      <c r="C392" t="s">
        <v>6</v>
      </c>
      <c r="D392">
        <v>-99</v>
      </c>
      <c r="E392">
        <v>14</v>
      </c>
      <c r="F392">
        <v>12</v>
      </c>
      <c r="L392">
        <v>11218360</v>
      </c>
      <c r="M392" s="38">
        <v>39043</v>
      </c>
      <c r="N392">
        <v>4</v>
      </c>
      <c r="O392">
        <v>8</v>
      </c>
    </row>
    <row r="393" spans="1:15" x14ac:dyDescent="0.25">
      <c r="A393">
        <v>620764210</v>
      </c>
      <c r="B393">
        <v>78</v>
      </c>
      <c r="C393" t="s">
        <v>4</v>
      </c>
      <c r="D393">
        <v>5</v>
      </c>
      <c r="E393">
        <v>-99</v>
      </c>
      <c r="F393">
        <v>2</v>
      </c>
      <c r="L393">
        <v>11218454</v>
      </c>
      <c r="M393" s="38">
        <v>31742</v>
      </c>
      <c r="N393">
        <v>5</v>
      </c>
      <c r="O393">
        <v>5</v>
      </c>
    </row>
    <row r="394" spans="1:15" x14ac:dyDescent="0.25">
      <c r="A394">
        <v>616132092</v>
      </c>
      <c r="B394">
        <v>67</v>
      </c>
      <c r="C394" t="s">
        <v>6</v>
      </c>
      <c r="D394">
        <v>-99</v>
      </c>
      <c r="E394">
        <v>8</v>
      </c>
      <c r="L394">
        <v>11218535</v>
      </c>
      <c r="M394" s="38">
        <v>39043</v>
      </c>
      <c r="N394">
        <v>2</v>
      </c>
      <c r="O394">
        <v>2</v>
      </c>
    </row>
    <row r="395" spans="1:15" x14ac:dyDescent="0.25">
      <c r="A395">
        <v>617346396</v>
      </c>
      <c r="B395">
        <v>30</v>
      </c>
      <c r="C395" t="s">
        <v>4</v>
      </c>
      <c r="D395">
        <v>4</v>
      </c>
      <c r="E395">
        <v>-99</v>
      </c>
      <c r="F395">
        <v>2</v>
      </c>
      <c r="L395">
        <v>11218773</v>
      </c>
      <c r="M395" s="38">
        <v>44575</v>
      </c>
      <c r="N395">
        <v>4</v>
      </c>
      <c r="O395">
        <v>4</v>
      </c>
    </row>
    <row r="396" spans="1:15" x14ac:dyDescent="0.25">
      <c r="A396">
        <v>620720357</v>
      </c>
      <c r="B396">
        <v>76</v>
      </c>
      <c r="C396" t="s">
        <v>6</v>
      </c>
      <c r="D396">
        <v>6</v>
      </c>
      <c r="E396">
        <v>-99</v>
      </c>
      <c r="F396">
        <v>3</v>
      </c>
      <c r="L396">
        <v>11218963</v>
      </c>
      <c r="M396" s="38">
        <v>35159</v>
      </c>
      <c r="N396">
        <v>5</v>
      </c>
      <c r="O396">
        <v>5</v>
      </c>
    </row>
    <row r="397" spans="1:15" x14ac:dyDescent="0.25">
      <c r="A397">
        <v>11291284</v>
      </c>
      <c r="B397">
        <v>81</v>
      </c>
      <c r="C397" t="s">
        <v>6</v>
      </c>
      <c r="D397">
        <v>-99</v>
      </c>
      <c r="E397">
        <v>15</v>
      </c>
      <c r="F397">
        <v>9</v>
      </c>
      <c r="L397">
        <v>11219076</v>
      </c>
      <c r="M397" s="38">
        <v>37213</v>
      </c>
      <c r="N397">
        <v>4</v>
      </c>
      <c r="O397">
        <v>8</v>
      </c>
    </row>
    <row r="398" spans="1:15" x14ac:dyDescent="0.25">
      <c r="A398">
        <v>11281798</v>
      </c>
      <c r="B398">
        <v>41</v>
      </c>
      <c r="C398" t="s">
        <v>6</v>
      </c>
      <c r="D398">
        <v>-99</v>
      </c>
      <c r="E398">
        <v>7</v>
      </c>
      <c r="F398">
        <v>5</v>
      </c>
      <c r="L398">
        <v>11219255</v>
      </c>
      <c r="M398" s="38">
        <v>26666</v>
      </c>
      <c r="N398">
        <v>4</v>
      </c>
      <c r="O398">
        <v>8</v>
      </c>
    </row>
    <row r="399" spans="1:15" x14ac:dyDescent="0.25">
      <c r="A399">
        <v>620073971</v>
      </c>
      <c r="B399">
        <v>17</v>
      </c>
      <c r="C399" t="s">
        <v>4</v>
      </c>
      <c r="D399">
        <v>4</v>
      </c>
      <c r="E399">
        <v>-99</v>
      </c>
      <c r="F399">
        <v>10</v>
      </c>
      <c r="L399">
        <v>11219350</v>
      </c>
      <c r="M399" s="38">
        <v>28720</v>
      </c>
      <c r="N399">
        <v>1</v>
      </c>
      <c r="O399">
        <v>2</v>
      </c>
    </row>
    <row r="400" spans="1:15" x14ac:dyDescent="0.25">
      <c r="A400">
        <v>11291285</v>
      </c>
      <c r="B400">
        <v>2</v>
      </c>
      <c r="C400" t="s">
        <v>6</v>
      </c>
      <c r="D400">
        <v>-99</v>
      </c>
      <c r="E400">
        <v>14</v>
      </c>
      <c r="F400">
        <v>12</v>
      </c>
      <c r="L400">
        <v>11219478</v>
      </c>
      <c r="M400" s="38">
        <v>31792</v>
      </c>
      <c r="N400">
        <v>3</v>
      </c>
      <c r="O400">
        <v>6</v>
      </c>
    </row>
    <row r="401" spans="1:15" x14ac:dyDescent="0.25">
      <c r="A401">
        <v>620677020</v>
      </c>
      <c r="B401">
        <v>70</v>
      </c>
      <c r="C401" t="s">
        <v>6</v>
      </c>
      <c r="D401">
        <v>6</v>
      </c>
      <c r="E401">
        <v>-99</v>
      </c>
      <c r="F401">
        <v>2</v>
      </c>
      <c r="L401">
        <v>11219492</v>
      </c>
      <c r="M401" s="38">
        <v>21407</v>
      </c>
      <c r="N401">
        <v>3</v>
      </c>
      <c r="O401">
        <v>6</v>
      </c>
    </row>
    <row r="402" spans="1:15" x14ac:dyDescent="0.25">
      <c r="A402">
        <v>11293293</v>
      </c>
      <c r="B402">
        <v>39</v>
      </c>
      <c r="C402" t="s">
        <v>4</v>
      </c>
      <c r="D402">
        <v>6</v>
      </c>
      <c r="E402">
        <v>-99</v>
      </c>
      <c r="F402">
        <v>6</v>
      </c>
      <c r="L402">
        <v>11219509</v>
      </c>
      <c r="M402" s="38">
        <v>39043</v>
      </c>
      <c r="N402">
        <v>4</v>
      </c>
      <c r="O402">
        <v>4</v>
      </c>
    </row>
    <row r="403" spans="1:15" x14ac:dyDescent="0.25">
      <c r="A403">
        <v>11294432</v>
      </c>
      <c r="B403">
        <v>20</v>
      </c>
      <c r="C403" t="s">
        <v>6</v>
      </c>
      <c r="D403">
        <v>-99</v>
      </c>
      <c r="E403">
        <v>11</v>
      </c>
      <c r="F403">
        <v>3</v>
      </c>
      <c r="L403">
        <v>11219547</v>
      </c>
      <c r="M403" s="38">
        <v>26666</v>
      </c>
      <c r="N403">
        <v>5</v>
      </c>
      <c r="O403">
        <v>5</v>
      </c>
    </row>
    <row r="404" spans="1:15" x14ac:dyDescent="0.25">
      <c r="L404">
        <v>11219810</v>
      </c>
      <c r="M404" s="38">
        <v>42521</v>
      </c>
      <c r="N404">
        <v>4</v>
      </c>
      <c r="O404">
        <v>8</v>
      </c>
    </row>
    <row r="405" spans="1:15" x14ac:dyDescent="0.25">
      <c r="L405">
        <v>11219831</v>
      </c>
      <c r="M405" s="38">
        <v>28720</v>
      </c>
      <c r="N405">
        <v>7</v>
      </c>
      <c r="O405">
        <v>7</v>
      </c>
    </row>
    <row r="406" spans="1:15" x14ac:dyDescent="0.25">
      <c r="L406">
        <v>11220074</v>
      </c>
      <c r="M406" s="38">
        <v>39043</v>
      </c>
      <c r="N406">
        <v>4</v>
      </c>
      <c r="O406">
        <v>4</v>
      </c>
    </row>
    <row r="407" spans="1:15" x14ac:dyDescent="0.25">
      <c r="L407">
        <v>11220124</v>
      </c>
      <c r="M407" s="38">
        <v>29738</v>
      </c>
      <c r="N407">
        <v>5</v>
      </c>
      <c r="O407">
        <v>5</v>
      </c>
    </row>
    <row r="408" spans="1:15" x14ac:dyDescent="0.25">
      <c r="L408">
        <v>11220880</v>
      </c>
      <c r="M408" s="38">
        <v>28720</v>
      </c>
      <c r="N408">
        <v>3</v>
      </c>
      <c r="O408">
        <v>3</v>
      </c>
    </row>
    <row r="409" spans="1:15" x14ac:dyDescent="0.25">
      <c r="L409">
        <v>11220882</v>
      </c>
      <c r="M409" s="38">
        <v>28720</v>
      </c>
      <c r="N409">
        <v>4</v>
      </c>
      <c r="O409">
        <v>4</v>
      </c>
    </row>
    <row r="410" spans="1:15" x14ac:dyDescent="0.25">
      <c r="L410">
        <v>11220883</v>
      </c>
      <c r="M410" s="38">
        <v>39105</v>
      </c>
      <c r="N410">
        <v>1</v>
      </c>
      <c r="O410">
        <v>2</v>
      </c>
    </row>
    <row r="411" spans="1:15" x14ac:dyDescent="0.25">
      <c r="L411">
        <v>11220887</v>
      </c>
      <c r="M411" s="38">
        <v>28720</v>
      </c>
      <c r="N411">
        <v>3</v>
      </c>
      <c r="O411">
        <v>6</v>
      </c>
    </row>
    <row r="412" spans="1:15" x14ac:dyDescent="0.25">
      <c r="L412">
        <v>11220891</v>
      </c>
      <c r="M412" s="38">
        <v>21407</v>
      </c>
      <c r="N412">
        <v>1</v>
      </c>
      <c r="O412">
        <v>2</v>
      </c>
    </row>
    <row r="413" spans="1:15" x14ac:dyDescent="0.25">
      <c r="L413">
        <v>11220892</v>
      </c>
      <c r="M413" s="38">
        <v>28720</v>
      </c>
      <c r="N413">
        <v>1</v>
      </c>
      <c r="O413">
        <v>2</v>
      </c>
    </row>
    <row r="414" spans="1:15" x14ac:dyDescent="0.25">
      <c r="L414">
        <v>11220918</v>
      </c>
      <c r="M414" s="38">
        <v>39043</v>
      </c>
      <c r="N414">
        <v>3</v>
      </c>
      <c r="O414">
        <v>6</v>
      </c>
    </row>
    <row r="415" spans="1:15" x14ac:dyDescent="0.25">
      <c r="L415">
        <v>11221450</v>
      </c>
      <c r="M415" s="38">
        <v>39043</v>
      </c>
      <c r="N415">
        <v>4</v>
      </c>
      <c r="O415">
        <v>4</v>
      </c>
    </row>
    <row r="416" spans="1:15" x14ac:dyDescent="0.25">
      <c r="L416">
        <v>11222367</v>
      </c>
      <c r="M416" s="38">
        <v>39043</v>
      </c>
      <c r="N416">
        <v>5</v>
      </c>
      <c r="O416">
        <v>5</v>
      </c>
    </row>
    <row r="417" spans="12:15" x14ac:dyDescent="0.25">
      <c r="L417">
        <v>11222850</v>
      </c>
      <c r="M417" s="38">
        <v>39105</v>
      </c>
      <c r="N417">
        <v>3</v>
      </c>
      <c r="O417">
        <v>3</v>
      </c>
    </row>
    <row r="418" spans="12:15" x14ac:dyDescent="0.25">
      <c r="L418">
        <v>11223236</v>
      </c>
      <c r="M418" s="38">
        <v>36988</v>
      </c>
      <c r="N418">
        <v>5</v>
      </c>
      <c r="O418">
        <v>5</v>
      </c>
    </row>
    <row r="419" spans="12:15" x14ac:dyDescent="0.25">
      <c r="L419">
        <v>11223696</v>
      </c>
      <c r="M419" s="38">
        <v>37263</v>
      </c>
      <c r="N419">
        <v>3</v>
      </c>
      <c r="O419">
        <v>3</v>
      </c>
    </row>
    <row r="420" spans="12:15" x14ac:dyDescent="0.25">
      <c r="L420">
        <v>11223834</v>
      </c>
      <c r="M420" s="38">
        <v>42521</v>
      </c>
      <c r="N420">
        <v>4</v>
      </c>
      <c r="O420">
        <v>8</v>
      </c>
    </row>
    <row r="421" spans="12:15" x14ac:dyDescent="0.25">
      <c r="L421">
        <v>11223840</v>
      </c>
      <c r="M421" s="38">
        <v>37051</v>
      </c>
      <c r="N421">
        <v>4</v>
      </c>
      <c r="O421">
        <v>8</v>
      </c>
    </row>
    <row r="422" spans="12:15" x14ac:dyDescent="0.25">
      <c r="L422">
        <v>11224262</v>
      </c>
      <c r="M422" s="38">
        <v>28720</v>
      </c>
      <c r="N422">
        <v>4</v>
      </c>
      <c r="O422">
        <v>8</v>
      </c>
    </row>
    <row r="423" spans="12:15" x14ac:dyDescent="0.25">
      <c r="L423">
        <v>11224266</v>
      </c>
      <c r="M423" s="38">
        <v>28720</v>
      </c>
      <c r="N423">
        <v>4</v>
      </c>
      <c r="O423">
        <v>8</v>
      </c>
    </row>
    <row r="424" spans="12:15" x14ac:dyDescent="0.25">
      <c r="L424">
        <v>11224319</v>
      </c>
      <c r="M424" s="38">
        <v>37263</v>
      </c>
      <c r="N424">
        <v>2</v>
      </c>
      <c r="O424">
        <v>4</v>
      </c>
    </row>
    <row r="425" spans="12:15" x14ac:dyDescent="0.25">
      <c r="L425">
        <v>11224454</v>
      </c>
      <c r="M425" s="38">
        <v>37263</v>
      </c>
      <c r="N425">
        <v>1</v>
      </c>
      <c r="O425">
        <v>2</v>
      </c>
    </row>
    <row r="426" spans="12:15" x14ac:dyDescent="0.25">
      <c r="L426">
        <v>11224458</v>
      </c>
      <c r="M426" s="38">
        <v>39043</v>
      </c>
      <c r="N426">
        <v>1</v>
      </c>
      <c r="O426">
        <v>2</v>
      </c>
    </row>
    <row r="427" spans="12:15" x14ac:dyDescent="0.25">
      <c r="L427">
        <v>11224684</v>
      </c>
      <c r="M427" s="38">
        <v>31792</v>
      </c>
      <c r="N427">
        <v>5</v>
      </c>
      <c r="O427">
        <v>5</v>
      </c>
    </row>
    <row r="428" spans="12:15" x14ac:dyDescent="0.25">
      <c r="L428">
        <v>11224952</v>
      </c>
      <c r="M428" s="38">
        <v>39043</v>
      </c>
      <c r="N428">
        <v>7</v>
      </c>
      <c r="O428">
        <v>7</v>
      </c>
    </row>
    <row r="429" spans="12:15" x14ac:dyDescent="0.25">
      <c r="L429">
        <v>11225340</v>
      </c>
      <c r="M429" s="38">
        <v>26666</v>
      </c>
      <c r="N429">
        <v>4</v>
      </c>
      <c r="O429">
        <v>8</v>
      </c>
    </row>
    <row r="430" spans="12:15" x14ac:dyDescent="0.25">
      <c r="L430">
        <v>11225765</v>
      </c>
      <c r="M430" s="38">
        <v>42521</v>
      </c>
      <c r="N430">
        <v>5</v>
      </c>
      <c r="O430">
        <v>5</v>
      </c>
    </row>
    <row r="431" spans="12:15" x14ac:dyDescent="0.25">
      <c r="L431">
        <v>11225960</v>
      </c>
      <c r="M431" s="38">
        <v>39043</v>
      </c>
      <c r="N431">
        <v>2</v>
      </c>
      <c r="O431">
        <v>2</v>
      </c>
    </row>
    <row r="432" spans="12:15" x14ac:dyDescent="0.25">
      <c r="L432">
        <v>11226320</v>
      </c>
      <c r="M432" s="38">
        <v>39681</v>
      </c>
      <c r="N432">
        <v>4</v>
      </c>
      <c r="O432">
        <v>8</v>
      </c>
    </row>
    <row r="433" spans="12:15" x14ac:dyDescent="0.25">
      <c r="L433">
        <v>11226377</v>
      </c>
      <c r="M433" s="38">
        <v>31729</v>
      </c>
      <c r="N433">
        <v>2</v>
      </c>
      <c r="O433">
        <v>2</v>
      </c>
    </row>
    <row r="434" spans="12:15" x14ac:dyDescent="0.25">
      <c r="L434">
        <v>11226388</v>
      </c>
      <c r="M434" s="38">
        <v>42521</v>
      </c>
      <c r="N434">
        <v>4</v>
      </c>
      <c r="O434">
        <v>8</v>
      </c>
    </row>
    <row r="435" spans="12:15" x14ac:dyDescent="0.25">
      <c r="L435">
        <v>11227223</v>
      </c>
      <c r="M435" s="38">
        <v>39043</v>
      </c>
      <c r="N435">
        <v>2</v>
      </c>
      <c r="O435">
        <v>4</v>
      </c>
    </row>
    <row r="436" spans="12:15" x14ac:dyDescent="0.25">
      <c r="L436">
        <v>11227682</v>
      </c>
      <c r="M436" s="38">
        <v>42521</v>
      </c>
      <c r="N436">
        <v>4</v>
      </c>
      <c r="O436">
        <v>8</v>
      </c>
    </row>
    <row r="437" spans="12:15" x14ac:dyDescent="0.25">
      <c r="L437">
        <v>11227840</v>
      </c>
      <c r="M437" s="38">
        <v>39105</v>
      </c>
      <c r="N437">
        <v>1</v>
      </c>
      <c r="O437">
        <v>2</v>
      </c>
    </row>
    <row r="438" spans="12:15" x14ac:dyDescent="0.25">
      <c r="L438">
        <v>11228498</v>
      </c>
      <c r="M438" s="38">
        <v>21407</v>
      </c>
      <c r="N438">
        <v>7</v>
      </c>
      <c r="O438">
        <v>7</v>
      </c>
    </row>
    <row r="439" spans="12:15" x14ac:dyDescent="0.25">
      <c r="L439">
        <v>11228949</v>
      </c>
      <c r="M439" s="38">
        <v>44575</v>
      </c>
      <c r="N439">
        <v>3</v>
      </c>
      <c r="O439">
        <v>3</v>
      </c>
    </row>
    <row r="440" spans="12:15" x14ac:dyDescent="0.25">
      <c r="L440">
        <v>11229027</v>
      </c>
      <c r="M440" s="38">
        <v>39043</v>
      </c>
      <c r="N440">
        <v>4</v>
      </c>
      <c r="O440">
        <v>4</v>
      </c>
    </row>
    <row r="441" spans="12:15" x14ac:dyDescent="0.25">
      <c r="L441">
        <v>11229065</v>
      </c>
      <c r="M441" s="38">
        <v>28720</v>
      </c>
      <c r="N441">
        <v>1</v>
      </c>
      <c r="O441">
        <v>2</v>
      </c>
    </row>
    <row r="442" spans="12:15" x14ac:dyDescent="0.25">
      <c r="L442">
        <v>11229299</v>
      </c>
      <c r="M442" s="38">
        <v>28720</v>
      </c>
      <c r="N442">
        <v>1</v>
      </c>
      <c r="O442">
        <v>2</v>
      </c>
    </row>
    <row r="443" spans="12:15" x14ac:dyDescent="0.25">
      <c r="L443">
        <v>11229716</v>
      </c>
      <c r="M443" s="38">
        <v>44575</v>
      </c>
      <c r="N443">
        <v>6</v>
      </c>
      <c r="O443">
        <v>6</v>
      </c>
    </row>
    <row r="444" spans="12:15" x14ac:dyDescent="0.25">
      <c r="L444">
        <v>11229743</v>
      </c>
      <c r="M444" s="38">
        <v>28720</v>
      </c>
      <c r="N444">
        <v>5</v>
      </c>
      <c r="O444">
        <v>5</v>
      </c>
    </row>
    <row r="445" spans="12:15" x14ac:dyDescent="0.25">
      <c r="L445">
        <v>11230092</v>
      </c>
      <c r="M445" s="38">
        <v>28720</v>
      </c>
      <c r="N445">
        <v>2</v>
      </c>
      <c r="O445">
        <v>2</v>
      </c>
    </row>
    <row r="446" spans="12:15" x14ac:dyDescent="0.25">
      <c r="L446">
        <v>11231114</v>
      </c>
      <c r="M446" s="38">
        <v>31729</v>
      </c>
      <c r="N446">
        <v>3</v>
      </c>
      <c r="O446">
        <v>6</v>
      </c>
    </row>
    <row r="447" spans="12:15" x14ac:dyDescent="0.25">
      <c r="L447">
        <v>11231184</v>
      </c>
      <c r="M447" s="38">
        <v>39043</v>
      </c>
      <c r="N447">
        <v>7</v>
      </c>
      <c r="O447">
        <v>7</v>
      </c>
    </row>
    <row r="448" spans="12:15" x14ac:dyDescent="0.25">
      <c r="L448">
        <v>11232170</v>
      </c>
      <c r="M448" s="38">
        <v>39043</v>
      </c>
      <c r="N448">
        <v>4</v>
      </c>
      <c r="O448">
        <v>4</v>
      </c>
    </row>
    <row r="449" spans="12:15" x14ac:dyDescent="0.25">
      <c r="L449">
        <v>11232308</v>
      </c>
      <c r="M449" s="38">
        <v>39043</v>
      </c>
      <c r="N449">
        <v>4</v>
      </c>
      <c r="O449">
        <v>4</v>
      </c>
    </row>
    <row r="450" spans="12:15" x14ac:dyDescent="0.25">
      <c r="L450">
        <v>11232450</v>
      </c>
      <c r="M450" s="38">
        <v>28720</v>
      </c>
      <c r="N450">
        <v>4</v>
      </c>
      <c r="O450">
        <v>4</v>
      </c>
    </row>
    <row r="451" spans="12:15" x14ac:dyDescent="0.25">
      <c r="L451">
        <v>11232452</v>
      </c>
      <c r="M451" s="38">
        <v>44575</v>
      </c>
      <c r="N451">
        <v>5</v>
      </c>
      <c r="O451">
        <v>5</v>
      </c>
    </row>
    <row r="452" spans="12:15" x14ac:dyDescent="0.25">
      <c r="L452">
        <v>11232456</v>
      </c>
      <c r="M452" s="38">
        <v>26666</v>
      </c>
      <c r="N452">
        <v>5</v>
      </c>
      <c r="O452">
        <v>5</v>
      </c>
    </row>
    <row r="453" spans="12:15" x14ac:dyDescent="0.25">
      <c r="L453">
        <v>11233576</v>
      </c>
      <c r="M453" s="38">
        <v>44513</v>
      </c>
      <c r="N453">
        <v>3</v>
      </c>
      <c r="O453">
        <v>3</v>
      </c>
    </row>
    <row r="454" spans="12:15" x14ac:dyDescent="0.25">
      <c r="L454">
        <v>11233635</v>
      </c>
      <c r="M454" s="38">
        <v>39043</v>
      </c>
      <c r="N454">
        <v>4</v>
      </c>
      <c r="O454">
        <v>4</v>
      </c>
    </row>
    <row r="455" spans="12:15" x14ac:dyDescent="0.25">
      <c r="L455">
        <v>11233761</v>
      </c>
      <c r="M455" s="38">
        <v>28720</v>
      </c>
      <c r="N455">
        <v>3</v>
      </c>
      <c r="O455">
        <v>6</v>
      </c>
    </row>
    <row r="456" spans="12:15" x14ac:dyDescent="0.25">
      <c r="L456">
        <v>11233813</v>
      </c>
      <c r="M456" s="38">
        <v>21407</v>
      </c>
      <c r="N456">
        <v>4</v>
      </c>
      <c r="O456">
        <v>8</v>
      </c>
    </row>
    <row r="457" spans="12:15" x14ac:dyDescent="0.25">
      <c r="L457">
        <v>11233850</v>
      </c>
      <c r="M457" s="38">
        <v>37263</v>
      </c>
      <c r="N457">
        <v>3</v>
      </c>
      <c r="O457">
        <v>3</v>
      </c>
    </row>
    <row r="458" spans="12:15" x14ac:dyDescent="0.25">
      <c r="L458">
        <v>11234121</v>
      </c>
      <c r="M458" s="38">
        <v>37263</v>
      </c>
      <c r="N458">
        <v>4</v>
      </c>
      <c r="O458">
        <v>4</v>
      </c>
    </row>
    <row r="459" spans="12:15" x14ac:dyDescent="0.25">
      <c r="L459">
        <v>11234135</v>
      </c>
      <c r="M459" s="38">
        <v>34190</v>
      </c>
      <c r="N459">
        <v>3</v>
      </c>
      <c r="O459">
        <v>3</v>
      </c>
    </row>
    <row r="460" spans="12:15" x14ac:dyDescent="0.25">
      <c r="L460">
        <v>11234137</v>
      </c>
      <c r="M460" s="38">
        <v>39105</v>
      </c>
      <c r="N460">
        <v>5</v>
      </c>
      <c r="O460">
        <v>5</v>
      </c>
    </row>
    <row r="461" spans="12:15" x14ac:dyDescent="0.25">
      <c r="L461">
        <v>11234864</v>
      </c>
      <c r="M461" s="38">
        <v>28720</v>
      </c>
      <c r="N461">
        <v>1</v>
      </c>
      <c r="O461">
        <v>2</v>
      </c>
    </row>
    <row r="462" spans="12:15" x14ac:dyDescent="0.25">
      <c r="L462">
        <v>11234865</v>
      </c>
      <c r="M462" s="38">
        <v>21407</v>
      </c>
      <c r="N462">
        <v>5</v>
      </c>
      <c r="O462">
        <v>5</v>
      </c>
    </row>
    <row r="463" spans="12:15" x14ac:dyDescent="0.25">
      <c r="L463">
        <v>11235755</v>
      </c>
      <c r="M463" s="38">
        <v>44575</v>
      </c>
      <c r="N463">
        <v>2</v>
      </c>
      <c r="O463">
        <v>2</v>
      </c>
    </row>
    <row r="464" spans="12:15" x14ac:dyDescent="0.25">
      <c r="L464">
        <v>11235946</v>
      </c>
      <c r="M464" s="38">
        <v>39043</v>
      </c>
      <c r="N464">
        <v>2</v>
      </c>
      <c r="O464">
        <v>2</v>
      </c>
    </row>
    <row r="465" spans="12:15" x14ac:dyDescent="0.25">
      <c r="L465">
        <v>11235948</v>
      </c>
      <c r="M465" s="38">
        <v>34190</v>
      </c>
      <c r="N465">
        <v>1</v>
      </c>
      <c r="O465">
        <v>2</v>
      </c>
    </row>
    <row r="466" spans="12:15" x14ac:dyDescent="0.25">
      <c r="L466">
        <v>11235950</v>
      </c>
      <c r="M466" s="38">
        <v>39056</v>
      </c>
      <c r="N466">
        <v>2</v>
      </c>
      <c r="O466">
        <v>2</v>
      </c>
    </row>
    <row r="467" spans="12:15" x14ac:dyDescent="0.25">
      <c r="L467">
        <v>11235954</v>
      </c>
      <c r="M467" s="38">
        <v>39043</v>
      </c>
      <c r="N467">
        <v>1</v>
      </c>
      <c r="O467">
        <v>2</v>
      </c>
    </row>
    <row r="468" spans="12:15" x14ac:dyDescent="0.25">
      <c r="L468">
        <v>11235955</v>
      </c>
      <c r="M468" s="38">
        <v>21407</v>
      </c>
      <c r="N468">
        <v>2</v>
      </c>
      <c r="O468">
        <v>4</v>
      </c>
    </row>
    <row r="469" spans="12:15" x14ac:dyDescent="0.25">
      <c r="L469">
        <v>11237391</v>
      </c>
      <c r="M469" s="38">
        <v>44513</v>
      </c>
      <c r="N469">
        <v>4</v>
      </c>
      <c r="O469">
        <v>4</v>
      </c>
    </row>
    <row r="470" spans="12:15" x14ac:dyDescent="0.25">
      <c r="L470">
        <v>11238085</v>
      </c>
      <c r="M470" s="38">
        <v>39105</v>
      </c>
      <c r="N470">
        <v>5</v>
      </c>
      <c r="O470">
        <v>5</v>
      </c>
    </row>
    <row r="471" spans="12:15" x14ac:dyDescent="0.25">
      <c r="L471">
        <v>11238089</v>
      </c>
      <c r="M471" s="38">
        <v>44575</v>
      </c>
      <c r="N471">
        <v>5</v>
      </c>
      <c r="O471">
        <v>5</v>
      </c>
    </row>
    <row r="472" spans="12:15" x14ac:dyDescent="0.25">
      <c r="L472">
        <v>11238090</v>
      </c>
      <c r="M472" s="38">
        <v>21407</v>
      </c>
      <c r="N472">
        <v>5</v>
      </c>
      <c r="O472">
        <v>5</v>
      </c>
    </row>
    <row r="473" spans="12:15" x14ac:dyDescent="0.25">
      <c r="L473">
        <v>11238095</v>
      </c>
      <c r="M473" s="38">
        <v>28720</v>
      </c>
      <c r="N473">
        <v>4</v>
      </c>
      <c r="O473">
        <v>4</v>
      </c>
    </row>
    <row r="474" spans="12:15" x14ac:dyDescent="0.25">
      <c r="L474">
        <v>11238097</v>
      </c>
      <c r="M474" s="38">
        <v>28720</v>
      </c>
      <c r="N474">
        <v>4</v>
      </c>
      <c r="O474">
        <v>4</v>
      </c>
    </row>
    <row r="475" spans="12:15" x14ac:dyDescent="0.25">
      <c r="L475">
        <v>11238222</v>
      </c>
      <c r="M475" s="38">
        <v>39105</v>
      </c>
      <c r="N475">
        <v>2</v>
      </c>
      <c r="O475">
        <v>2</v>
      </c>
    </row>
    <row r="476" spans="12:15" x14ac:dyDescent="0.25">
      <c r="L476">
        <v>11238568</v>
      </c>
      <c r="M476" s="38">
        <v>44575</v>
      </c>
      <c r="N476">
        <v>3</v>
      </c>
      <c r="O476">
        <v>3</v>
      </c>
    </row>
    <row r="477" spans="12:15" x14ac:dyDescent="0.25">
      <c r="L477">
        <v>11238570</v>
      </c>
      <c r="M477" s="38">
        <v>44575</v>
      </c>
      <c r="N477">
        <v>2</v>
      </c>
      <c r="O477">
        <v>2</v>
      </c>
    </row>
    <row r="478" spans="12:15" x14ac:dyDescent="0.25">
      <c r="L478">
        <v>11238579</v>
      </c>
      <c r="M478" s="38">
        <v>28720</v>
      </c>
      <c r="N478">
        <v>2</v>
      </c>
      <c r="O478">
        <v>2</v>
      </c>
    </row>
    <row r="479" spans="12:15" x14ac:dyDescent="0.25">
      <c r="L479">
        <v>11238582</v>
      </c>
      <c r="M479" s="38">
        <v>34190</v>
      </c>
      <c r="N479">
        <v>4</v>
      </c>
      <c r="O479">
        <v>4</v>
      </c>
    </row>
    <row r="480" spans="12:15" x14ac:dyDescent="0.25">
      <c r="L480">
        <v>11238649</v>
      </c>
      <c r="M480" s="38">
        <v>39056</v>
      </c>
      <c r="N480">
        <v>5</v>
      </c>
      <c r="O480">
        <v>5</v>
      </c>
    </row>
    <row r="481" spans="12:15" x14ac:dyDescent="0.25">
      <c r="L481">
        <v>11238650</v>
      </c>
      <c r="M481" s="38">
        <v>39105</v>
      </c>
      <c r="N481">
        <v>3</v>
      </c>
      <c r="O481">
        <v>3</v>
      </c>
    </row>
    <row r="482" spans="12:15" x14ac:dyDescent="0.25">
      <c r="L482">
        <v>11238661</v>
      </c>
      <c r="M482" s="38">
        <v>39681</v>
      </c>
      <c r="N482">
        <v>4</v>
      </c>
      <c r="O482">
        <v>8</v>
      </c>
    </row>
    <row r="483" spans="12:15" x14ac:dyDescent="0.25">
      <c r="L483">
        <v>11239340</v>
      </c>
      <c r="M483" s="38">
        <v>28720</v>
      </c>
      <c r="N483">
        <v>4</v>
      </c>
      <c r="O483">
        <v>4</v>
      </c>
    </row>
    <row r="484" spans="12:15" x14ac:dyDescent="0.25">
      <c r="L484">
        <v>11239620</v>
      </c>
      <c r="M484" s="38">
        <v>44575</v>
      </c>
      <c r="N484">
        <v>4</v>
      </c>
      <c r="O484">
        <v>4</v>
      </c>
    </row>
    <row r="485" spans="12:15" x14ac:dyDescent="0.25">
      <c r="L485">
        <v>11239647</v>
      </c>
      <c r="M485" s="38">
        <v>28720</v>
      </c>
      <c r="N485">
        <v>4</v>
      </c>
      <c r="O485">
        <v>8</v>
      </c>
    </row>
    <row r="486" spans="12:15" x14ac:dyDescent="0.25">
      <c r="L486">
        <v>11239648</v>
      </c>
      <c r="M486" s="38">
        <v>28720</v>
      </c>
      <c r="N486">
        <v>4</v>
      </c>
      <c r="O486">
        <v>8</v>
      </c>
    </row>
    <row r="487" spans="12:15" x14ac:dyDescent="0.25">
      <c r="L487">
        <v>11239650</v>
      </c>
      <c r="M487" s="38">
        <v>28720</v>
      </c>
      <c r="N487">
        <v>4</v>
      </c>
      <c r="O487">
        <v>8</v>
      </c>
    </row>
    <row r="488" spans="12:15" x14ac:dyDescent="0.25">
      <c r="L488">
        <v>11239652</v>
      </c>
      <c r="M488" s="38">
        <v>28720</v>
      </c>
      <c r="N488">
        <v>4</v>
      </c>
      <c r="O488">
        <v>8</v>
      </c>
    </row>
    <row r="489" spans="12:15" x14ac:dyDescent="0.25">
      <c r="L489">
        <v>11241440</v>
      </c>
      <c r="M489" s="38">
        <v>44575</v>
      </c>
      <c r="N489">
        <v>3</v>
      </c>
      <c r="O489">
        <v>3</v>
      </c>
    </row>
    <row r="490" spans="12:15" x14ac:dyDescent="0.25">
      <c r="L490">
        <v>11241649</v>
      </c>
      <c r="M490" s="38">
        <v>28720</v>
      </c>
      <c r="N490">
        <v>1</v>
      </c>
      <c r="O490">
        <v>2</v>
      </c>
    </row>
    <row r="491" spans="12:15" x14ac:dyDescent="0.25">
      <c r="L491">
        <v>11241732</v>
      </c>
      <c r="M491" s="38">
        <v>21407</v>
      </c>
      <c r="N491">
        <v>1</v>
      </c>
      <c r="O491">
        <v>2</v>
      </c>
    </row>
    <row r="492" spans="12:15" x14ac:dyDescent="0.25">
      <c r="L492">
        <v>11241735</v>
      </c>
      <c r="M492" s="38">
        <v>28720</v>
      </c>
      <c r="N492">
        <v>1</v>
      </c>
      <c r="O492">
        <v>2</v>
      </c>
    </row>
    <row r="493" spans="12:15" x14ac:dyDescent="0.25">
      <c r="L493">
        <v>11241740</v>
      </c>
      <c r="M493" s="38">
        <v>39105</v>
      </c>
      <c r="N493">
        <v>1</v>
      </c>
      <c r="O493">
        <v>2</v>
      </c>
    </row>
    <row r="494" spans="12:15" x14ac:dyDescent="0.25">
      <c r="L494">
        <v>11241930</v>
      </c>
      <c r="M494" s="38">
        <v>19353</v>
      </c>
      <c r="N494">
        <v>5</v>
      </c>
      <c r="O494">
        <v>5</v>
      </c>
    </row>
    <row r="495" spans="12:15" x14ac:dyDescent="0.25">
      <c r="L495">
        <v>11241931</v>
      </c>
      <c r="M495" s="38">
        <v>39681</v>
      </c>
      <c r="N495">
        <v>4</v>
      </c>
      <c r="O495">
        <v>8</v>
      </c>
    </row>
    <row r="496" spans="12:15" x14ac:dyDescent="0.25">
      <c r="L496">
        <v>11241934</v>
      </c>
      <c r="M496" s="38">
        <v>37627</v>
      </c>
      <c r="N496">
        <v>5</v>
      </c>
      <c r="O496">
        <v>5</v>
      </c>
    </row>
    <row r="497" spans="12:15" x14ac:dyDescent="0.25">
      <c r="L497">
        <v>11241935</v>
      </c>
      <c r="M497" s="38">
        <v>28720</v>
      </c>
      <c r="N497">
        <v>4</v>
      </c>
      <c r="O497">
        <v>8</v>
      </c>
    </row>
    <row r="498" spans="12:15" x14ac:dyDescent="0.25">
      <c r="L498">
        <v>11241936</v>
      </c>
      <c r="M498" s="38">
        <v>28720</v>
      </c>
      <c r="N498">
        <v>4</v>
      </c>
      <c r="O498">
        <v>8</v>
      </c>
    </row>
    <row r="499" spans="12:15" x14ac:dyDescent="0.25">
      <c r="L499">
        <v>11242573</v>
      </c>
      <c r="M499" s="38">
        <v>37263</v>
      </c>
      <c r="N499">
        <v>2</v>
      </c>
      <c r="O499">
        <v>4</v>
      </c>
    </row>
    <row r="500" spans="12:15" x14ac:dyDescent="0.25">
      <c r="L500">
        <v>11242678</v>
      </c>
      <c r="M500" s="38">
        <v>44575</v>
      </c>
      <c r="N500">
        <v>1</v>
      </c>
      <c r="O500">
        <v>2</v>
      </c>
    </row>
    <row r="501" spans="12:15" x14ac:dyDescent="0.25">
      <c r="L501">
        <v>11242726</v>
      </c>
      <c r="M501" s="38">
        <v>29675</v>
      </c>
      <c r="N501">
        <v>4</v>
      </c>
      <c r="O501">
        <v>8</v>
      </c>
    </row>
    <row r="502" spans="12:15" x14ac:dyDescent="0.25">
      <c r="L502">
        <v>11242861</v>
      </c>
      <c r="M502" s="38">
        <v>21407</v>
      </c>
      <c r="N502">
        <v>4</v>
      </c>
      <c r="O502">
        <v>8</v>
      </c>
    </row>
    <row r="503" spans="12:15" x14ac:dyDescent="0.25">
      <c r="L503">
        <v>11242874</v>
      </c>
      <c r="M503" s="38">
        <v>32367</v>
      </c>
      <c r="N503">
        <v>3</v>
      </c>
      <c r="O503">
        <v>6</v>
      </c>
    </row>
    <row r="504" spans="12:15" x14ac:dyDescent="0.25">
      <c r="L504">
        <v>11243806</v>
      </c>
      <c r="M504" s="38">
        <v>39105</v>
      </c>
      <c r="N504">
        <v>1</v>
      </c>
      <c r="O504">
        <v>2</v>
      </c>
    </row>
    <row r="505" spans="12:15" x14ac:dyDescent="0.25">
      <c r="L505">
        <v>11244967</v>
      </c>
      <c r="M505" s="38">
        <v>39043</v>
      </c>
      <c r="N505">
        <v>3</v>
      </c>
      <c r="O505">
        <v>3</v>
      </c>
    </row>
    <row r="506" spans="12:15" x14ac:dyDescent="0.25">
      <c r="L506">
        <v>11245045</v>
      </c>
      <c r="M506" s="38">
        <v>37263</v>
      </c>
      <c r="N506">
        <v>1</v>
      </c>
      <c r="O506">
        <v>2</v>
      </c>
    </row>
    <row r="507" spans="12:15" x14ac:dyDescent="0.25">
      <c r="L507">
        <v>11245074</v>
      </c>
      <c r="M507" s="38">
        <v>44575</v>
      </c>
      <c r="N507">
        <v>3</v>
      </c>
      <c r="O507">
        <v>3</v>
      </c>
    </row>
    <row r="508" spans="12:15" x14ac:dyDescent="0.25">
      <c r="L508">
        <v>11245152</v>
      </c>
      <c r="M508" s="38">
        <v>28720</v>
      </c>
      <c r="N508">
        <v>5</v>
      </c>
      <c r="O508">
        <v>5</v>
      </c>
    </row>
    <row r="509" spans="12:15" x14ac:dyDescent="0.25">
      <c r="L509">
        <v>11245468</v>
      </c>
      <c r="M509" s="38">
        <v>37627</v>
      </c>
      <c r="N509">
        <v>7</v>
      </c>
      <c r="O509">
        <v>7</v>
      </c>
    </row>
    <row r="510" spans="12:15" x14ac:dyDescent="0.25">
      <c r="L510">
        <v>11245767</v>
      </c>
      <c r="M510" s="38">
        <v>39105</v>
      </c>
      <c r="N510">
        <v>5</v>
      </c>
      <c r="O510">
        <v>5</v>
      </c>
    </row>
    <row r="511" spans="12:15" x14ac:dyDescent="0.25">
      <c r="L511">
        <v>11246272</v>
      </c>
      <c r="M511" s="38">
        <v>39681</v>
      </c>
      <c r="N511">
        <v>6</v>
      </c>
      <c r="O511">
        <v>6</v>
      </c>
    </row>
    <row r="512" spans="12:15" x14ac:dyDescent="0.25">
      <c r="L512">
        <v>11246353</v>
      </c>
      <c r="M512" s="38">
        <v>26877</v>
      </c>
      <c r="N512">
        <v>4</v>
      </c>
      <c r="O512">
        <v>8</v>
      </c>
    </row>
    <row r="513" spans="12:15" x14ac:dyDescent="0.25">
      <c r="L513">
        <v>11246641</v>
      </c>
      <c r="M513" s="38">
        <v>28720</v>
      </c>
      <c r="N513">
        <v>2</v>
      </c>
      <c r="O513">
        <v>2</v>
      </c>
    </row>
    <row r="514" spans="12:15" x14ac:dyDescent="0.25">
      <c r="L514">
        <v>11246659</v>
      </c>
      <c r="M514" s="38">
        <v>19353</v>
      </c>
      <c r="N514">
        <v>4</v>
      </c>
      <c r="O514">
        <v>8</v>
      </c>
    </row>
    <row r="515" spans="12:15" x14ac:dyDescent="0.25">
      <c r="L515">
        <v>11246671</v>
      </c>
      <c r="M515" s="38">
        <v>39043</v>
      </c>
      <c r="N515">
        <v>1</v>
      </c>
      <c r="O515">
        <v>2</v>
      </c>
    </row>
    <row r="516" spans="12:15" x14ac:dyDescent="0.25">
      <c r="L516">
        <v>11246676</v>
      </c>
      <c r="M516" s="38">
        <v>39105</v>
      </c>
      <c r="N516">
        <v>1</v>
      </c>
      <c r="O516">
        <v>2</v>
      </c>
    </row>
    <row r="517" spans="12:15" x14ac:dyDescent="0.25">
      <c r="L517">
        <v>11248122</v>
      </c>
      <c r="M517" s="38">
        <v>39105</v>
      </c>
      <c r="N517">
        <v>4</v>
      </c>
      <c r="O517">
        <v>8</v>
      </c>
    </row>
    <row r="518" spans="12:15" x14ac:dyDescent="0.25">
      <c r="L518">
        <v>11248124</v>
      </c>
      <c r="M518" s="38">
        <v>28720</v>
      </c>
      <c r="N518">
        <v>4</v>
      </c>
      <c r="O518">
        <v>8</v>
      </c>
    </row>
    <row r="519" spans="12:15" x14ac:dyDescent="0.25">
      <c r="L519">
        <v>11248126</v>
      </c>
      <c r="M519" s="38">
        <v>28720</v>
      </c>
      <c r="N519">
        <v>4</v>
      </c>
      <c r="O519">
        <v>8</v>
      </c>
    </row>
    <row r="520" spans="12:15" x14ac:dyDescent="0.25">
      <c r="L520">
        <v>11248272</v>
      </c>
      <c r="M520" s="38">
        <v>39105</v>
      </c>
      <c r="N520">
        <v>5</v>
      </c>
      <c r="O520">
        <v>5</v>
      </c>
    </row>
    <row r="521" spans="12:15" x14ac:dyDescent="0.25">
      <c r="L521">
        <v>11248273</v>
      </c>
      <c r="M521" s="38">
        <v>44575</v>
      </c>
      <c r="N521">
        <v>3</v>
      </c>
      <c r="O521">
        <v>3</v>
      </c>
    </row>
    <row r="522" spans="12:15" x14ac:dyDescent="0.25">
      <c r="L522">
        <v>11248800</v>
      </c>
      <c r="M522" s="38">
        <v>39105</v>
      </c>
      <c r="N522">
        <v>3</v>
      </c>
      <c r="O522">
        <v>6</v>
      </c>
    </row>
    <row r="523" spans="12:15" x14ac:dyDescent="0.25">
      <c r="L523">
        <v>11249085</v>
      </c>
      <c r="M523" s="38">
        <v>37263</v>
      </c>
      <c r="N523">
        <v>2</v>
      </c>
      <c r="O523">
        <v>4</v>
      </c>
    </row>
    <row r="524" spans="12:15" x14ac:dyDescent="0.25">
      <c r="L524">
        <v>11249307</v>
      </c>
      <c r="M524" s="38">
        <v>44525</v>
      </c>
      <c r="N524">
        <v>4</v>
      </c>
      <c r="O524">
        <v>4</v>
      </c>
    </row>
    <row r="525" spans="12:15" x14ac:dyDescent="0.25">
      <c r="L525">
        <v>11249342</v>
      </c>
      <c r="M525" s="38">
        <v>44575</v>
      </c>
      <c r="N525">
        <v>3</v>
      </c>
      <c r="O525">
        <v>3</v>
      </c>
    </row>
    <row r="526" spans="12:15" x14ac:dyDescent="0.25">
      <c r="L526">
        <v>11249810</v>
      </c>
      <c r="M526" s="38">
        <v>44575</v>
      </c>
      <c r="N526">
        <v>3</v>
      </c>
      <c r="O526">
        <v>6</v>
      </c>
    </row>
    <row r="527" spans="12:15" x14ac:dyDescent="0.25">
      <c r="L527">
        <v>11249813</v>
      </c>
      <c r="M527" s="38">
        <v>37213</v>
      </c>
      <c r="N527">
        <v>3</v>
      </c>
      <c r="O527">
        <v>6</v>
      </c>
    </row>
    <row r="528" spans="12:15" x14ac:dyDescent="0.25">
      <c r="L528">
        <v>11249815</v>
      </c>
      <c r="M528" s="38">
        <v>44575</v>
      </c>
      <c r="N528">
        <v>3</v>
      </c>
      <c r="O528">
        <v>6</v>
      </c>
    </row>
    <row r="529" spans="12:15" x14ac:dyDescent="0.25">
      <c r="L529">
        <v>11249816</v>
      </c>
      <c r="M529" s="38">
        <v>44575</v>
      </c>
      <c r="N529">
        <v>3</v>
      </c>
      <c r="O529">
        <v>6</v>
      </c>
    </row>
    <row r="530" spans="12:15" x14ac:dyDescent="0.25">
      <c r="L530">
        <v>11249818</v>
      </c>
      <c r="M530" s="38">
        <v>39681</v>
      </c>
      <c r="N530">
        <v>3</v>
      </c>
      <c r="O530">
        <v>6</v>
      </c>
    </row>
    <row r="531" spans="12:15" x14ac:dyDescent="0.25">
      <c r="L531">
        <v>11249992</v>
      </c>
      <c r="M531" s="38">
        <v>37263</v>
      </c>
      <c r="N531">
        <v>1</v>
      </c>
      <c r="O531">
        <v>2</v>
      </c>
    </row>
    <row r="532" spans="12:15" x14ac:dyDescent="0.25">
      <c r="L532">
        <v>11249993</v>
      </c>
      <c r="M532" s="38">
        <v>21407</v>
      </c>
      <c r="N532">
        <v>1</v>
      </c>
      <c r="O532">
        <v>2</v>
      </c>
    </row>
    <row r="533" spans="12:15" x14ac:dyDescent="0.25">
      <c r="L533">
        <v>11250033</v>
      </c>
      <c r="M533" s="38">
        <v>44575</v>
      </c>
      <c r="N533">
        <v>1</v>
      </c>
      <c r="O533">
        <v>2</v>
      </c>
    </row>
    <row r="534" spans="12:15" x14ac:dyDescent="0.25">
      <c r="L534">
        <v>11250035</v>
      </c>
      <c r="M534" s="38">
        <v>37263</v>
      </c>
      <c r="N534">
        <v>1</v>
      </c>
      <c r="O534">
        <v>2</v>
      </c>
    </row>
    <row r="535" spans="12:15" x14ac:dyDescent="0.25">
      <c r="L535">
        <v>11250037</v>
      </c>
      <c r="M535" s="38">
        <v>44575</v>
      </c>
      <c r="N535">
        <v>2</v>
      </c>
      <c r="O535">
        <v>2</v>
      </c>
    </row>
    <row r="536" spans="12:15" x14ac:dyDescent="0.25">
      <c r="L536">
        <v>11250419</v>
      </c>
      <c r="M536" s="38">
        <v>21407</v>
      </c>
      <c r="N536">
        <v>3</v>
      </c>
      <c r="O536">
        <v>6</v>
      </c>
    </row>
    <row r="537" spans="12:15" x14ac:dyDescent="0.25">
      <c r="L537">
        <v>11250649</v>
      </c>
      <c r="M537" s="38">
        <v>31742</v>
      </c>
      <c r="N537">
        <v>1</v>
      </c>
      <c r="O537">
        <v>2</v>
      </c>
    </row>
    <row r="538" spans="12:15" x14ac:dyDescent="0.25">
      <c r="L538">
        <v>11251176</v>
      </c>
      <c r="M538" s="38">
        <v>39105</v>
      </c>
      <c r="N538">
        <v>1</v>
      </c>
      <c r="O538">
        <v>2</v>
      </c>
    </row>
    <row r="539" spans="12:15" x14ac:dyDescent="0.25">
      <c r="L539">
        <v>11251199</v>
      </c>
      <c r="M539" s="38">
        <v>28720</v>
      </c>
      <c r="N539">
        <v>1</v>
      </c>
      <c r="O539">
        <v>2</v>
      </c>
    </row>
    <row r="540" spans="12:15" x14ac:dyDescent="0.25">
      <c r="L540">
        <v>11251211</v>
      </c>
      <c r="M540" s="38">
        <v>28720</v>
      </c>
      <c r="N540">
        <v>1</v>
      </c>
      <c r="O540">
        <v>2</v>
      </c>
    </row>
    <row r="541" spans="12:15" x14ac:dyDescent="0.25">
      <c r="L541">
        <v>11251768</v>
      </c>
      <c r="M541" s="38">
        <v>37263</v>
      </c>
      <c r="N541">
        <v>3</v>
      </c>
      <c r="O541">
        <v>6</v>
      </c>
    </row>
    <row r="542" spans="12:15" x14ac:dyDescent="0.25">
      <c r="L542">
        <v>11253709</v>
      </c>
      <c r="M542" s="38">
        <v>39043</v>
      </c>
      <c r="N542">
        <v>3</v>
      </c>
      <c r="O542">
        <v>3</v>
      </c>
    </row>
    <row r="543" spans="12:15" x14ac:dyDescent="0.25">
      <c r="L543">
        <v>11253886</v>
      </c>
      <c r="M543" s="38">
        <v>44575</v>
      </c>
      <c r="N543">
        <v>1</v>
      </c>
      <c r="O543">
        <v>2</v>
      </c>
    </row>
    <row r="544" spans="12:15" x14ac:dyDescent="0.25">
      <c r="L544">
        <v>11254198</v>
      </c>
      <c r="M544" s="38">
        <v>44575</v>
      </c>
      <c r="N544">
        <v>3</v>
      </c>
      <c r="O544">
        <v>3</v>
      </c>
    </row>
    <row r="545" spans="12:15" x14ac:dyDescent="0.25">
      <c r="L545">
        <v>11254200</v>
      </c>
      <c r="M545" s="38">
        <v>39681</v>
      </c>
      <c r="N545">
        <v>3</v>
      </c>
      <c r="O545">
        <v>3</v>
      </c>
    </row>
    <row r="546" spans="12:15" x14ac:dyDescent="0.25">
      <c r="L546">
        <v>11254453</v>
      </c>
      <c r="M546" s="38">
        <v>21407</v>
      </c>
      <c r="N546">
        <v>4</v>
      </c>
      <c r="O546">
        <v>4</v>
      </c>
    </row>
    <row r="547" spans="12:15" x14ac:dyDescent="0.25">
      <c r="L547">
        <v>11255429</v>
      </c>
      <c r="M547" s="38">
        <v>26666</v>
      </c>
      <c r="N547">
        <v>2</v>
      </c>
      <c r="O547">
        <v>4</v>
      </c>
    </row>
    <row r="548" spans="12:15" x14ac:dyDescent="0.25">
      <c r="L548">
        <v>11255504</v>
      </c>
      <c r="M548" s="38">
        <v>31729</v>
      </c>
      <c r="N548">
        <v>1</v>
      </c>
      <c r="O548">
        <v>2</v>
      </c>
    </row>
    <row r="549" spans="12:15" x14ac:dyDescent="0.25">
      <c r="L549">
        <v>11255513</v>
      </c>
      <c r="M549" s="38">
        <v>44575</v>
      </c>
      <c r="N549">
        <v>4</v>
      </c>
      <c r="O549">
        <v>4</v>
      </c>
    </row>
    <row r="550" spans="12:15" x14ac:dyDescent="0.25">
      <c r="L550">
        <v>11255539</v>
      </c>
      <c r="M550" s="38">
        <v>44575</v>
      </c>
      <c r="N550">
        <v>3</v>
      </c>
      <c r="O550">
        <v>3</v>
      </c>
    </row>
    <row r="551" spans="12:15" x14ac:dyDescent="0.25">
      <c r="L551">
        <v>11255557</v>
      </c>
      <c r="M551" s="38">
        <v>39056</v>
      </c>
      <c r="N551">
        <v>1</v>
      </c>
      <c r="O551">
        <v>2</v>
      </c>
    </row>
    <row r="552" spans="12:15" x14ac:dyDescent="0.25">
      <c r="L552">
        <v>11255573</v>
      </c>
      <c r="M552" s="38">
        <v>37263</v>
      </c>
      <c r="N552">
        <v>7</v>
      </c>
      <c r="O552">
        <v>7</v>
      </c>
    </row>
    <row r="553" spans="12:15" x14ac:dyDescent="0.25">
      <c r="L553">
        <v>11255576</v>
      </c>
      <c r="M553" s="38">
        <v>37263</v>
      </c>
      <c r="N553">
        <v>5</v>
      </c>
      <c r="O553">
        <v>5</v>
      </c>
    </row>
    <row r="554" spans="12:15" x14ac:dyDescent="0.25">
      <c r="L554">
        <v>11255585</v>
      </c>
      <c r="M554" s="38">
        <v>39105</v>
      </c>
      <c r="N554">
        <v>1</v>
      </c>
      <c r="O554">
        <v>2</v>
      </c>
    </row>
    <row r="555" spans="12:15" x14ac:dyDescent="0.25">
      <c r="L555">
        <v>11255586</v>
      </c>
      <c r="M555" s="38">
        <v>31729</v>
      </c>
      <c r="N555">
        <v>2</v>
      </c>
      <c r="O555">
        <v>4</v>
      </c>
    </row>
    <row r="556" spans="12:15" x14ac:dyDescent="0.25">
      <c r="L556">
        <v>11255592</v>
      </c>
      <c r="M556" s="38">
        <v>28720</v>
      </c>
      <c r="N556">
        <v>1</v>
      </c>
      <c r="O556">
        <v>2</v>
      </c>
    </row>
    <row r="557" spans="12:15" x14ac:dyDescent="0.25">
      <c r="L557">
        <v>11255609</v>
      </c>
      <c r="M557" s="38">
        <v>28720</v>
      </c>
      <c r="N557">
        <v>5</v>
      </c>
      <c r="O557">
        <v>5</v>
      </c>
    </row>
    <row r="558" spans="12:15" x14ac:dyDescent="0.25">
      <c r="L558">
        <v>11255628</v>
      </c>
      <c r="M558" s="38">
        <v>31792</v>
      </c>
      <c r="N558">
        <v>2</v>
      </c>
      <c r="O558">
        <v>2</v>
      </c>
    </row>
    <row r="559" spans="12:15" x14ac:dyDescent="0.25">
      <c r="L559">
        <v>11255631</v>
      </c>
      <c r="M559" s="38">
        <v>31792</v>
      </c>
      <c r="N559">
        <v>2</v>
      </c>
      <c r="O559">
        <v>2</v>
      </c>
    </row>
    <row r="560" spans="12:15" x14ac:dyDescent="0.25">
      <c r="L560">
        <v>11256658</v>
      </c>
      <c r="M560" s="38">
        <v>44575</v>
      </c>
      <c r="N560">
        <v>4</v>
      </c>
      <c r="O560">
        <v>4</v>
      </c>
    </row>
    <row r="561" spans="12:15" x14ac:dyDescent="0.25">
      <c r="L561">
        <v>11256979</v>
      </c>
      <c r="M561" s="38">
        <v>28720</v>
      </c>
      <c r="N561">
        <v>3</v>
      </c>
      <c r="O561">
        <v>6</v>
      </c>
    </row>
    <row r="562" spans="12:15" x14ac:dyDescent="0.25">
      <c r="L562">
        <v>11257545</v>
      </c>
      <c r="M562" s="38">
        <v>28720</v>
      </c>
      <c r="N562">
        <v>2</v>
      </c>
      <c r="O562">
        <v>4</v>
      </c>
    </row>
    <row r="563" spans="12:15" x14ac:dyDescent="0.25">
      <c r="L563">
        <v>11257546</v>
      </c>
      <c r="M563" s="38">
        <v>21407</v>
      </c>
      <c r="N563">
        <v>1</v>
      </c>
      <c r="O563">
        <v>2</v>
      </c>
    </row>
    <row r="564" spans="12:15" x14ac:dyDescent="0.25">
      <c r="L564">
        <v>11257681</v>
      </c>
      <c r="M564" s="38">
        <v>39681</v>
      </c>
      <c r="N564">
        <v>1</v>
      </c>
      <c r="O564">
        <v>2</v>
      </c>
    </row>
    <row r="565" spans="12:15" x14ac:dyDescent="0.25">
      <c r="L565">
        <v>11258084</v>
      </c>
      <c r="M565" s="38">
        <v>44575</v>
      </c>
      <c r="N565">
        <v>3</v>
      </c>
      <c r="O565">
        <v>6</v>
      </c>
    </row>
    <row r="566" spans="12:15" x14ac:dyDescent="0.25">
      <c r="L566">
        <v>11258090</v>
      </c>
      <c r="M566" s="38">
        <v>44575</v>
      </c>
      <c r="N566">
        <v>3</v>
      </c>
      <c r="O566">
        <v>3</v>
      </c>
    </row>
    <row r="567" spans="12:15" x14ac:dyDescent="0.25">
      <c r="L567">
        <v>11258099</v>
      </c>
      <c r="M567" s="38">
        <v>35209</v>
      </c>
      <c r="N567">
        <v>10</v>
      </c>
      <c r="O567">
        <v>10</v>
      </c>
    </row>
    <row r="568" spans="12:15" x14ac:dyDescent="0.25">
      <c r="L568">
        <v>11258134</v>
      </c>
      <c r="M568" s="38">
        <v>35209</v>
      </c>
      <c r="N568">
        <v>8</v>
      </c>
      <c r="O568">
        <v>16</v>
      </c>
    </row>
    <row r="569" spans="12:15" x14ac:dyDescent="0.25">
      <c r="L569">
        <v>11258137</v>
      </c>
      <c r="M569" s="38">
        <v>32367</v>
      </c>
      <c r="N569">
        <v>9</v>
      </c>
      <c r="O569">
        <v>9</v>
      </c>
    </row>
    <row r="570" spans="12:15" x14ac:dyDescent="0.25">
      <c r="L570">
        <v>11258178</v>
      </c>
      <c r="M570" s="38">
        <v>28720</v>
      </c>
      <c r="N570">
        <v>3</v>
      </c>
      <c r="O570">
        <v>6</v>
      </c>
    </row>
    <row r="571" spans="12:15" x14ac:dyDescent="0.25">
      <c r="L571">
        <v>11258581</v>
      </c>
      <c r="M571" s="38">
        <v>37213</v>
      </c>
      <c r="N571">
        <v>8</v>
      </c>
      <c r="O571">
        <v>16</v>
      </c>
    </row>
    <row r="572" spans="12:15" x14ac:dyDescent="0.25">
      <c r="L572">
        <v>11258582</v>
      </c>
      <c r="M572" s="38">
        <v>35209</v>
      </c>
      <c r="N572">
        <v>8</v>
      </c>
      <c r="O572">
        <v>16</v>
      </c>
    </row>
    <row r="573" spans="12:15" x14ac:dyDescent="0.25">
      <c r="L573">
        <v>11258584</v>
      </c>
      <c r="M573" s="38">
        <v>37263</v>
      </c>
      <c r="N573">
        <v>10</v>
      </c>
      <c r="O573">
        <v>10</v>
      </c>
    </row>
    <row r="574" spans="12:15" x14ac:dyDescent="0.25">
      <c r="L574">
        <v>11258596</v>
      </c>
      <c r="M574" s="38">
        <v>39681</v>
      </c>
      <c r="N574">
        <v>3</v>
      </c>
      <c r="O574">
        <v>3</v>
      </c>
    </row>
    <row r="575" spans="12:15" x14ac:dyDescent="0.25">
      <c r="L575">
        <v>11258597</v>
      </c>
      <c r="M575" s="38">
        <v>39681</v>
      </c>
      <c r="N575">
        <v>3</v>
      </c>
      <c r="O575">
        <v>3</v>
      </c>
    </row>
    <row r="576" spans="12:15" x14ac:dyDescent="0.25">
      <c r="L576">
        <v>11258598</v>
      </c>
      <c r="M576" s="38">
        <v>44575</v>
      </c>
      <c r="N576">
        <v>1</v>
      </c>
      <c r="O576">
        <v>2</v>
      </c>
    </row>
    <row r="577" spans="12:15" x14ac:dyDescent="0.25">
      <c r="L577">
        <v>11258600</v>
      </c>
      <c r="M577" s="38">
        <v>44575</v>
      </c>
      <c r="N577">
        <v>4</v>
      </c>
      <c r="O577">
        <v>4</v>
      </c>
    </row>
    <row r="578" spans="12:15" x14ac:dyDescent="0.25">
      <c r="L578">
        <v>11258604</v>
      </c>
      <c r="M578" s="38">
        <v>44513</v>
      </c>
      <c r="N578">
        <v>2</v>
      </c>
      <c r="O578">
        <v>4</v>
      </c>
    </row>
    <row r="579" spans="12:15" x14ac:dyDescent="0.25">
      <c r="L579">
        <v>11258606</v>
      </c>
      <c r="M579" s="38">
        <v>44525</v>
      </c>
      <c r="N579">
        <v>3</v>
      </c>
      <c r="O579">
        <v>3</v>
      </c>
    </row>
    <row r="580" spans="12:15" x14ac:dyDescent="0.25">
      <c r="L580">
        <v>11258670</v>
      </c>
      <c r="M580" s="38">
        <v>37263</v>
      </c>
      <c r="N580">
        <v>8</v>
      </c>
      <c r="O580">
        <v>16</v>
      </c>
    </row>
    <row r="581" spans="12:15" x14ac:dyDescent="0.25">
      <c r="L581">
        <v>11258681</v>
      </c>
      <c r="M581" s="38">
        <v>44575</v>
      </c>
      <c r="N581">
        <v>5</v>
      </c>
      <c r="O581">
        <v>5</v>
      </c>
    </row>
    <row r="582" spans="12:15" x14ac:dyDescent="0.25">
      <c r="L582">
        <v>11258713</v>
      </c>
      <c r="M582" s="38">
        <v>39681</v>
      </c>
      <c r="N582">
        <v>1</v>
      </c>
      <c r="O582">
        <v>2</v>
      </c>
    </row>
    <row r="583" spans="12:15" x14ac:dyDescent="0.25">
      <c r="L583">
        <v>11258729</v>
      </c>
      <c r="M583" s="38">
        <v>34190</v>
      </c>
      <c r="N583">
        <v>3</v>
      </c>
      <c r="O583">
        <v>6</v>
      </c>
    </row>
    <row r="584" spans="12:15" x14ac:dyDescent="0.25">
      <c r="L584">
        <v>11258731</v>
      </c>
      <c r="M584" s="38">
        <v>44575</v>
      </c>
      <c r="N584">
        <v>1</v>
      </c>
      <c r="O584">
        <v>2</v>
      </c>
    </row>
    <row r="585" spans="12:15" x14ac:dyDescent="0.25">
      <c r="L585">
        <v>11258735</v>
      </c>
      <c r="M585" s="38">
        <v>34190</v>
      </c>
      <c r="N585">
        <v>3</v>
      </c>
      <c r="O585">
        <v>6</v>
      </c>
    </row>
    <row r="586" spans="12:15" x14ac:dyDescent="0.25">
      <c r="L586">
        <v>11258741</v>
      </c>
      <c r="M586" s="38">
        <v>39043</v>
      </c>
      <c r="N586">
        <v>1</v>
      </c>
      <c r="O586">
        <v>2</v>
      </c>
    </row>
    <row r="587" spans="12:15" x14ac:dyDescent="0.25">
      <c r="L587">
        <v>11258764</v>
      </c>
      <c r="M587" s="38">
        <v>39681</v>
      </c>
      <c r="N587">
        <v>5</v>
      </c>
      <c r="O587">
        <v>5</v>
      </c>
    </row>
    <row r="588" spans="12:15" x14ac:dyDescent="0.25">
      <c r="L588">
        <v>11258773</v>
      </c>
      <c r="M588" s="38">
        <v>39043</v>
      </c>
      <c r="N588">
        <v>1</v>
      </c>
      <c r="O588">
        <v>2</v>
      </c>
    </row>
    <row r="589" spans="12:15" x14ac:dyDescent="0.25">
      <c r="L589">
        <v>11258846</v>
      </c>
      <c r="M589" s="38">
        <v>30313</v>
      </c>
      <c r="N589">
        <v>12</v>
      </c>
      <c r="O589">
        <v>12</v>
      </c>
    </row>
    <row r="590" spans="12:15" x14ac:dyDescent="0.25">
      <c r="L590">
        <v>11258847</v>
      </c>
      <c r="M590" s="38">
        <v>32367</v>
      </c>
      <c r="N590">
        <v>9</v>
      </c>
      <c r="O590">
        <v>9</v>
      </c>
    </row>
    <row r="591" spans="12:15" x14ac:dyDescent="0.25">
      <c r="L591">
        <v>11258860</v>
      </c>
      <c r="M591" s="38">
        <v>28720</v>
      </c>
      <c r="N591">
        <v>1</v>
      </c>
      <c r="O591">
        <v>2</v>
      </c>
    </row>
    <row r="592" spans="12:15" x14ac:dyDescent="0.25">
      <c r="L592">
        <v>11258862</v>
      </c>
      <c r="M592" s="38">
        <v>39681</v>
      </c>
      <c r="N592">
        <v>4</v>
      </c>
      <c r="O592">
        <v>8</v>
      </c>
    </row>
    <row r="593" spans="12:15" x14ac:dyDescent="0.25">
      <c r="L593">
        <v>11260761</v>
      </c>
      <c r="M593" s="38">
        <v>44575</v>
      </c>
      <c r="N593">
        <v>3</v>
      </c>
      <c r="O593">
        <v>3</v>
      </c>
    </row>
    <row r="594" spans="12:15" x14ac:dyDescent="0.25">
      <c r="L594">
        <v>11260767</v>
      </c>
      <c r="M594" s="38">
        <v>39105</v>
      </c>
      <c r="N594">
        <v>3</v>
      </c>
      <c r="O594">
        <v>3</v>
      </c>
    </row>
    <row r="595" spans="12:15" x14ac:dyDescent="0.25">
      <c r="L595">
        <v>11260802</v>
      </c>
      <c r="M595" s="38">
        <v>44575</v>
      </c>
      <c r="N595">
        <v>2</v>
      </c>
      <c r="O595">
        <v>2</v>
      </c>
    </row>
    <row r="596" spans="12:15" x14ac:dyDescent="0.25">
      <c r="L596">
        <v>11260804</v>
      </c>
      <c r="M596" s="38">
        <v>44575</v>
      </c>
      <c r="N596">
        <v>4</v>
      </c>
      <c r="O596">
        <v>4</v>
      </c>
    </row>
    <row r="597" spans="12:15" x14ac:dyDescent="0.25">
      <c r="L597">
        <v>11260813</v>
      </c>
      <c r="M597" s="38">
        <v>44575</v>
      </c>
      <c r="N597">
        <v>1</v>
      </c>
      <c r="O597">
        <v>2</v>
      </c>
    </row>
    <row r="598" spans="12:15" x14ac:dyDescent="0.25">
      <c r="L598">
        <v>11260814</v>
      </c>
      <c r="M598" s="38">
        <v>44575</v>
      </c>
      <c r="N598">
        <v>3</v>
      </c>
      <c r="O598">
        <v>6</v>
      </c>
    </row>
    <row r="599" spans="12:15" x14ac:dyDescent="0.25">
      <c r="L599">
        <v>11260838</v>
      </c>
      <c r="M599" s="38">
        <v>32367</v>
      </c>
      <c r="N599">
        <v>9</v>
      </c>
      <c r="O599">
        <v>9</v>
      </c>
    </row>
    <row r="600" spans="12:15" x14ac:dyDescent="0.25">
      <c r="L600">
        <v>11260858</v>
      </c>
      <c r="M600" s="38">
        <v>28720</v>
      </c>
      <c r="N600">
        <v>3</v>
      </c>
      <c r="O600">
        <v>6</v>
      </c>
    </row>
    <row r="601" spans="12:15" x14ac:dyDescent="0.25">
      <c r="L601">
        <v>11260861</v>
      </c>
      <c r="M601" s="38">
        <v>39681</v>
      </c>
      <c r="N601">
        <v>5</v>
      </c>
      <c r="O601">
        <v>5</v>
      </c>
    </row>
    <row r="602" spans="12:15" x14ac:dyDescent="0.25">
      <c r="L602">
        <v>11260862</v>
      </c>
      <c r="M602" s="38">
        <v>39681</v>
      </c>
      <c r="N602">
        <v>3</v>
      </c>
      <c r="O602">
        <v>3</v>
      </c>
    </row>
    <row r="603" spans="12:15" x14ac:dyDescent="0.25">
      <c r="L603">
        <v>11260863</v>
      </c>
      <c r="M603" s="38">
        <v>44575</v>
      </c>
      <c r="N603">
        <v>2</v>
      </c>
      <c r="O603">
        <v>2</v>
      </c>
    </row>
    <row r="604" spans="12:15" x14ac:dyDescent="0.25">
      <c r="L604">
        <v>11260881</v>
      </c>
      <c r="M604" s="38">
        <v>39056</v>
      </c>
      <c r="N604">
        <v>2</v>
      </c>
      <c r="O604">
        <v>4</v>
      </c>
    </row>
    <row r="605" spans="12:15" x14ac:dyDescent="0.25">
      <c r="L605">
        <v>11260895</v>
      </c>
      <c r="M605" s="38">
        <v>37213</v>
      </c>
      <c r="N605">
        <v>10</v>
      </c>
      <c r="O605">
        <v>10</v>
      </c>
    </row>
    <row r="606" spans="12:15" x14ac:dyDescent="0.25">
      <c r="L606">
        <v>11260906</v>
      </c>
      <c r="M606" s="38">
        <v>44575</v>
      </c>
      <c r="N606">
        <v>3</v>
      </c>
      <c r="O606">
        <v>3</v>
      </c>
    </row>
    <row r="607" spans="12:15" x14ac:dyDescent="0.25">
      <c r="L607">
        <v>11260907</v>
      </c>
      <c r="M607" s="38">
        <v>44575</v>
      </c>
      <c r="N607">
        <v>3</v>
      </c>
      <c r="O607">
        <v>3</v>
      </c>
    </row>
    <row r="608" spans="12:15" x14ac:dyDescent="0.25">
      <c r="L608">
        <v>11260917</v>
      </c>
      <c r="M608" s="38">
        <v>28720</v>
      </c>
      <c r="N608">
        <v>2</v>
      </c>
      <c r="O608">
        <v>4</v>
      </c>
    </row>
    <row r="609" spans="12:15" x14ac:dyDescent="0.25">
      <c r="L609">
        <v>11260920</v>
      </c>
      <c r="M609" s="38">
        <v>31729</v>
      </c>
      <c r="N609">
        <v>1</v>
      </c>
      <c r="O609">
        <v>2</v>
      </c>
    </row>
    <row r="610" spans="12:15" x14ac:dyDescent="0.25">
      <c r="L610">
        <v>11260932</v>
      </c>
      <c r="M610" s="38">
        <v>39681</v>
      </c>
      <c r="N610">
        <v>1</v>
      </c>
      <c r="O610">
        <v>2</v>
      </c>
    </row>
    <row r="611" spans="12:15" x14ac:dyDescent="0.25">
      <c r="L611">
        <v>11261065</v>
      </c>
      <c r="M611" s="38">
        <v>44575</v>
      </c>
      <c r="N611">
        <v>3</v>
      </c>
      <c r="O611">
        <v>6</v>
      </c>
    </row>
    <row r="612" spans="12:15" x14ac:dyDescent="0.25">
      <c r="L612">
        <v>11261066</v>
      </c>
      <c r="M612" s="38">
        <v>44575</v>
      </c>
      <c r="N612">
        <v>1</v>
      </c>
      <c r="O612">
        <v>2</v>
      </c>
    </row>
    <row r="613" spans="12:15" x14ac:dyDescent="0.25">
      <c r="L613">
        <v>11261242</v>
      </c>
      <c r="M613" s="38">
        <v>39681</v>
      </c>
      <c r="N613">
        <v>6</v>
      </c>
      <c r="O613">
        <v>6</v>
      </c>
    </row>
    <row r="614" spans="12:15" x14ac:dyDescent="0.25">
      <c r="L614">
        <v>11261244</v>
      </c>
      <c r="M614" s="38">
        <v>39681</v>
      </c>
      <c r="N614">
        <v>3</v>
      </c>
      <c r="O614">
        <v>3</v>
      </c>
    </row>
    <row r="615" spans="12:15" x14ac:dyDescent="0.25">
      <c r="L615">
        <v>11261245</v>
      </c>
      <c r="M615" s="38">
        <v>44575</v>
      </c>
      <c r="N615">
        <v>3</v>
      </c>
      <c r="O615">
        <v>3</v>
      </c>
    </row>
    <row r="616" spans="12:15" x14ac:dyDescent="0.25">
      <c r="L616">
        <v>11261314</v>
      </c>
      <c r="M616" s="38">
        <v>39681</v>
      </c>
      <c r="N616">
        <v>5</v>
      </c>
      <c r="O616">
        <v>5</v>
      </c>
    </row>
    <row r="617" spans="12:15" x14ac:dyDescent="0.25">
      <c r="L617">
        <v>11261381</v>
      </c>
      <c r="M617" s="38">
        <v>44575</v>
      </c>
      <c r="N617">
        <v>5</v>
      </c>
      <c r="O617">
        <v>5</v>
      </c>
    </row>
    <row r="618" spans="12:15" x14ac:dyDescent="0.25">
      <c r="L618">
        <v>11261460</v>
      </c>
      <c r="M618" s="38">
        <v>44575</v>
      </c>
      <c r="N618">
        <v>4</v>
      </c>
      <c r="O618">
        <v>4</v>
      </c>
    </row>
    <row r="619" spans="12:15" x14ac:dyDescent="0.25">
      <c r="L619">
        <v>11261480</v>
      </c>
      <c r="M619" s="38">
        <v>44575</v>
      </c>
      <c r="N619">
        <v>3</v>
      </c>
      <c r="O619">
        <v>3</v>
      </c>
    </row>
    <row r="620" spans="12:15" x14ac:dyDescent="0.25">
      <c r="L620">
        <v>11261901</v>
      </c>
      <c r="M620" s="38">
        <v>37263</v>
      </c>
      <c r="N620">
        <v>8</v>
      </c>
      <c r="O620">
        <v>16</v>
      </c>
    </row>
    <row r="621" spans="12:15" x14ac:dyDescent="0.25">
      <c r="L621">
        <v>11261909</v>
      </c>
      <c r="M621" s="38">
        <v>39681</v>
      </c>
      <c r="N621">
        <v>3</v>
      </c>
      <c r="O621">
        <v>3</v>
      </c>
    </row>
    <row r="622" spans="12:15" x14ac:dyDescent="0.25">
      <c r="L622">
        <v>11261910</v>
      </c>
      <c r="M622" s="38">
        <v>39681</v>
      </c>
      <c r="N622">
        <v>5</v>
      </c>
      <c r="O622">
        <v>5</v>
      </c>
    </row>
    <row r="623" spans="12:15" x14ac:dyDescent="0.25">
      <c r="L623">
        <v>11261911</v>
      </c>
      <c r="M623" s="38">
        <v>37263</v>
      </c>
      <c r="N623">
        <v>9</v>
      </c>
      <c r="O623">
        <v>9</v>
      </c>
    </row>
    <row r="624" spans="12:15" x14ac:dyDescent="0.25">
      <c r="L624">
        <v>11261993</v>
      </c>
      <c r="M624" s="38">
        <v>39681</v>
      </c>
      <c r="N624">
        <v>3</v>
      </c>
      <c r="O624">
        <v>3</v>
      </c>
    </row>
    <row r="625" spans="12:15" x14ac:dyDescent="0.25">
      <c r="L625">
        <v>11262170</v>
      </c>
      <c r="M625" s="38">
        <v>44575</v>
      </c>
      <c r="N625">
        <v>3</v>
      </c>
      <c r="O625">
        <v>3</v>
      </c>
    </row>
    <row r="626" spans="12:15" x14ac:dyDescent="0.25">
      <c r="L626">
        <v>11262172</v>
      </c>
      <c r="M626" s="38">
        <v>44575</v>
      </c>
      <c r="N626">
        <v>5</v>
      </c>
      <c r="O626">
        <v>5</v>
      </c>
    </row>
    <row r="627" spans="12:15" x14ac:dyDescent="0.25">
      <c r="L627">
        <v>11262764</v>
      </c>
      <c r="M627" s="38">
        <v>44575</v>
      </c>
      <c r="N627">
        <v>2</v>
      </c>
      <c r="O627">
        <v>2</v>
      </c>
    </row>
    <row r="628" spans="12:15" x14ac:dyDescent="0.25">
      <c r="L628">
        <v>11262777</v>
      </c>
      <c r="M628" s="38">
        <v>44575</v>
      </c>
      <c r="N628">
        <v>2</v>
      </c>
      <c r="O628">
        <v>2</v>
      </c>
    </row>
    <row r="629" spans="12:15" x14ac:dyDescent="0.25">
      <c r="L629">
        <v>11262798</v>
      </c>
      <c r="M629" s="38">
        <v>44575</v>
      </c>
      <c r="N629">
        <v>3</v>
      </c>
      <c r="O629">
        <v>3</v>
      </c>
    </row>
    <row r="630" spans="12:15" x14ac:dyDescent="0.25">
      <c r="L630">
        <v>11262888</v>
      </c>
      <c r="M630" s="38">
        <v>19353</v>
      </c>
      <c r="N630">
        <v>2</v>
      </c>
      <c r="O630">
        <v>4</v>
      </c>
    </row>
    <row r="631" spans="12:15" x14ac:dyDescent="0.25">
      <c r="L631">
        <v>11262906</v>
      </c>
      <c r="M631" s="38">
        <v>39043</v>
      </c>
      <c r="N631">
        <v>3</v>
      </c>
      <c r="O631">
        <v>3</v>
      </c>
    </row>
    <row r="632" spans="12:15" x14ac:dyDescent="0.25">
      <c r="L632">
        <v>11263620</v>
      </c>
      <c r="M632" s="38">
        <v>37263</v>
      </c>
      <c r="N632">
        <v>12</v>
      </c>
      <c r="O632">
        <v>12</v>
      </c>
    </row>
    <row r="633" spans="12:15" x14ac:dyDescent="0.25">
      <c r="L633">
        <v>11263621</v>
      </c>
      <c r="M633" s="38">
        <v>37263</v>
      </c>
      <c r="N633">
        <v>11</v>
      </c>
      <c r="O633">
        <v>11</v>
      </c>
    </row>
    <row r="634" spans="12:15" x14ac:dyDescent="0.25">
      <c r="L634">
        <v>11263622</v>
      </c>
      <c r="M634" s="38">
        <v>32367</v>
      </c>
      <c r="N634">
        <v>8</v>
      </c>
      <c r="O634">
        <v>16</v>
      </c>
    </row>
    <row r="635" spans="12:15" x14ac:dyDescent="0.25">
      <c r="L635">
        <v>11263627</v>
      </c>
      <c r="M635" s="38">
        <v>39105</v>
      </c>
      <c r="N635">
        <v>4</v>
      </c>
      <c r="O635">
        <v>8</v>
      </c>
    </row>
    <row r="636" spans="12:15" x14ac:dyDescent="0.25">
      <c r="L636">
        <v>11263686</v>
      </c>
      <c r="M636" s="38">
        <v>44575</v>
      </c>
      <c r="N636">
        <v>5</v>
      </c>
      <c r="O636">
        <v>5</v>
      </c>
    </row>
    <row r="637" spans="12:15" x14ac:dyDescent="0.25">
      <c r="L637">
        <v>11263687</v>
      </c>
      <c r="M637" s="38">
        <v>39043</v>
      </c>
      <c r="N637">
        <v>3</v>
      </c>
      <c r="O637">
        <v>6</v>
      </c>
    </row>
    <row r="638" spans="12:15" x14ac:dyDescent="0.25">
      <c r="L638">
        <v>11263688</v>
      </c>
      <c r="M638" s="38">
        <v>39681</v>
      </c>
      <c r="N638">
        <v>1</v>
      </c>
      <c r="O638">
        <v>2</v>
      </c>
    </row>
    <row r="639" spans="12:15" x14ac:dyDescent="0.25">
      <c r="L639">
        <v>11263689</v>
      </c>
      <c r="M639" s="38">
        <v>39681</v>
      </c>
      <c r="N639">
        <v>1</v>
      </c>
      <c r="O639">
        <v>2</v>
      </c>
    </row>
    <row r="640" spans="12:15" x14ac:dyDescent="0.25">
      <c r="L640">
        <v>11263690</v>
      </c>
      <c r="M640" s="38">
        <v>44575</v>
      </c>
      <c r="N640">
        <v>1</v>
      </c>
      <c r="O640">
        <v>2</v>
      </c>
    </row>
    <row r="641" spans="12:15" x14ac:dyDescent="0.25">
      <c r="L641">
        <v>11263694</v>
      </c>
      <c r="M641" s="38">
        <v>32367</v>
      </c>
      <c r="N641">
        <v>11</v>
      </c>
      <c r="O641">
        <v>11</v>
      </c>
    </row>
    <row r="642" spans="12:15" x14ac:dyDescent="0.25">
      <c r="L642">
        <v>11263711</v>
      </c>
      <c r="M642" s="38">
        <v>39043</v>
      </c>
      <c r="N642">
        <v>3</v>
      </c>
      <c r="O642">
        <v>6</v>
      </c>
    </row>
    <row r="643" spans="12:15" x14ac:dyDescent="0.25">
      <c r="L643">
        <v>11263713</v>
      </c>
      <c r="M643" s="38">
        <v>32367</v>
      </c>
      <c r="N643">
        <v>11</v>
      </c>
      <c r="O643">
        <v>11</v>
      </c>
    </row>
    <row r="644" spans="12:15" x14ac:dyDescent="0.25">
      <c r="L644">
        <v>11263716</v>
      </c>
      <c r="M644" s="38">
        <v>39681</v>
      </c>
      <c r="N644">
        <v>1</v>
      </c>
      <c r="O644">
        <v>2</v>
      </c>
    </row>
    <row r="645" spans="12:15" x14ac:dyDescent="0.25">
      <c r="L645">
        <v>11263718</v>
      </c>
      <c r="M645" s="38">
        <v>44575</v>
      </c>
      <c r="N645">
        <v>4</v>
      </c>
      <c r="O645">
        <v>4</v>
      </c>
    </row>
    <row r="646" spans="12:15" x14ac:dyDescent="0.25">
      <c r="L646">
        <v>11263727</v>
      </c>
      <c r="M646" s="38">
        <v>44575</v>
      </c>
      <c r="N646">
        <v>5</v>
      </c>
      <c r="O646">
        <v>5</v>
      </c>
    </row>
    <row r="647" spans="12:15" x14ac:dyDescent="0.25">
      <c r="L647">
        <v>11263730</v>
      </c>
      <c r="M647" s="38">
        <v>44525</v>
      </c>
      <c r="N647">
        <v>3</v>
      </c>
      <c r="O647">
        <v>3</v>
      </c>
    </row>
    <row r="648" spans="12:15" x14ac:dyDescent="0.25">
      <c r="L648">
        <v>11263833</v>
      </c>
      <c r="M648" s="38">
        <v>44575</v>
      </c>
      <c r="N648">
        <v>1</v>
      </c>
      <c r="O648">
        <v>2</v>
      </c>
    </row>
    <row r="649" spans="12:15" x14ac:dyDescent="0.25">
      <c r="L649">
        <v>11263834</v>
      </c>
      <c r="M649" s="38">
        <v>39681</v>
      </c>
      <c r="N649">
        <v>1</v>
      </c>
      <c r="O649">
        <v>2</v>
      </c>
    </row>
    <row r="650" spans="12:15" x14ac:dyDescent="0.25">
      <c r="L650">
        <v>11263858</v>
      </c>
      <c r="M650" s="38">
        <v>32367</v>
      </c>
      <c r="N650">
        <v>10</v>
      </c>
      <c r="O650">
        <v>10</v>
      </c>
    </row>
    <row r="651" spans="12:15" x14ac:dyDescent="0.25">
      <c r="L651">
        <v>11264106</v>
      </c>
      <c r="M651" s="38">
        <v>28720</v>
      </c>
      <c r="N651">
        <v>2</v>
      </c>
      <c r="O651">
        <v>4</v>
      </c>
    </row>
    <row r="652" spans="12:15" x14ac:dyDescent="0.25">
      <c r="L652">
        <v>11264109</v>
      </c>
      <c r="M652" s="38">
        <v>37263</v>
      </c>
      <c r="N652">
        <v>11</v>
      </c>
      <c r="O652">
        <v>11</v>
      </c>
    </row>
    <row r="653" spans="12:15" x14ac:dyDescent="0.25">
      <c r="L653">
        <v>11264171</v>
      </c>
      <c r="M653" s="38">
        <v>37263</v>
      </c>
      <c r="N653">
        <v>12</v>
      </c>
      <c r="O653">
        <v>12</v>
      </c>
    </row>
    <row r="654" spans="12:15" x14ac:dyDescent="0.25">
      <c r="L654">
        <v>11264172</v>
      </c>
      <c r="M654" s="38">
        <v>44575</v>
      </c>
      <c r="N654">
        <v>6</v>
      </c>
      <c r="O654">
        <v>6</v>
      </c>
    </row>
    <row r="655" spans="12:15" x14ac:dyDescent="0.25">
      <c r="L655">
        <v>11264175</v>
      </c>
      <c r="M655" s="38">
        <v>44575</v>
      </c>
      <c r="N655">
        <v>5</v>
      </c>
      <c r="O655">
        <v>5</v>
      </c>
    </row>
    <row r="656" spans="12:15" x14ac:dyDescent="0.25">
      <c r="L656">
        <v>11264176</v>
      </c>
      <c r="M656" s="38">
        <v>39681</v>
      </c>
      <c r="N656">
        <v>2</v>
      </c>
      <c r="O656">
        <v>4</v>
      </c>
    </row>
    <row r="657" spans="12:15" x14ac:dyDescent="0.25">
      <c r="L657">
        <v>11264274</v>
      </c>
      <c r="M657" s="38">
        <v>39681</v>
      </c>
      <c r="N657">
        <v>3</v>
      </c>
      <c r="O657">
        <v>3</v>
      </c>
    </row>
    <row r="658" spans="12:15" x14ac:dyDescent="0.25">
      <c r="L658">
        <v>11264276</v>
      </c>
      <c r="M658" s="38">
        <v>39681</v>
      </c>
      <c r="N658">
        <v>2</v>
      </c>
      <c r="O658">
        <v>4</v>
      </c>
    </row>
    <row r="659" spans="12:15" x14ac:dyDescent="0.25">
      <c r="L659">
        <v>11264278</v>
      </c>
      <c r="M659" s="38">
        <v>32367</v>
      </c>
      <c r="N659">
        <v>10</v>
      </c>
      <c r="O659">
        <v>10</v>
      </c>
    </row>
    <row r="660" spans="12:15" x14ac:dyDescent="0.25">
      <c r="L660">
        <v>11264385</v>
      </c>
      <c r="M660" s="38">
        <v>44575</v>
      </c>
      <c r="N660">
        <v>3</v>
      </c>
      <c r="O660">
        <v>3</v>
      </c>
    </row>
    <row r="661" spans="12:15" x14ac:dyDescent="0.25">
      <c r="L661">
        <v>11264387</v>
      </c>
      <c r="M661" s="38">
        <v>44575</v>
      </c>
      <c r="N661">
        <v>5</v>
      </c>
      <c r="O661">
        <v>5</v>
      </c>
    </row>
    <row r="662" spans="12:15" x14ac:dyDescent="0.25">
      <c r="L662">
        <v>11264545</v>
      </c>
      <c r="M662" s="38">
        <v>28720</v>
      </c>
      <c r="N662">
        <v>3</v>
      </c>
      <c r="O662">
        <v>6</v>
      </c>
    </row>
    <row r="663" spans="12:15" x14ac:dyDescent="0.25">
      <c r="L663">
        <v>11264548</v>
      </c>
      <c r="M663" s="38">
        <v>32367</v>
      </c>
      <c r="N663">
        <v>11</v>
      </c>
      <c r="O663">
        <v>11</v>
      </c>
    </row>
    <row r="664" spans="12:15" x14ac:dyDescent="0.25">
      <c r="L664">
        <v>11264617</v>
      </c>
      <c r="M664" s="38">
        <v>39105</v>
      </c>
      <c r="N664">
        <v>1</v>
      </c>
      <c r="O664">
        <v>2</v>
      </c>
    </row>
    <row r="665" spans="12:15" x14ac:dyDescent="0.25">
      <c r="L665">
        <v>11264619</v>
      </c>
      <c r="M665" s="38">
        <v>37263</v>
      </c>
      <c r="N665">
        <v>2</v>
      </c>
      <c r="O665">
        <v>2</v>
      </c>
    </row>
    <row r="666" spans="12:15" x14ac:dyDescent="0.25">
      <c r="L666">
        <v>11264621</v>
      </c>
      <c r="M666" s="38">
        <v>31792</v>
      </c>
      <c r="N666">
        <v>4</v>
      </c>
      <c r="O666">
        <v>4</v>
      </c>
    </row>
    <row r="667" spans="12:15" x14ac:dyDescent="0.25">
      <c r="L667">
        <v>11264622</v>
      </c>
      <c r="M667" s="38">
        <v>39105</v>
      </c>
      <c r="N667">
        <v>5</v>
      </c>
      <c r="O667">
        <v>5</v>
      </c>
    </row>
    <row r="668" spans="12:15" x14ac:dyDescent="0.25">
      <c r="L668">
        <v>11264679</v>
      </c>
      <c r="M668" s="38">
        <v>37263</v>
      </c>
      <c r="N668">
        <v>4</v>
      </c>
      <c r="O668">
        <v>4</v>
      </c>
    </row>
    <row r="669" spans="12:15" x14ac:dyDescent="0.25">
      <c r="L669">
        <v>11264680</v>
      </c>
      <c r="M669" s="38">
        <v>44575</v>
      </c>
      <c r="N669">
        <v>2</v>
      </c>
      <c r="O669">
        <v>2</v>
      </c>
    </row>
    <row r="670" spans="12:15" x14ac:dyDescent="0.25">
      <c r="L670">
        <v>11264983</v>
      </c>
      <c r="M670" s="38">
        <v>39105</v>
      </c>
      <c r="N670">
        <v>3</v>
      </c>
      <c r="O670">
        <v>6</v>
      </c>
    </row>
    <row r="671" spans="12:15" x14ac:dyDescent="0.25">
      <c r="L671">
        <v>11265053</v>
      </c>
      <c r="M671" s="38">
        <v>39105</v>
      </c>
      <c r="N671">
        <v>2</v>
      </c>
      <c r="O671">
        <v>2</v>
      </c>
    </row>
    <row r="672" spans="12:15" x14ac:dyDescent="0.25">
      <c r="L672">
        <v>11265054</v>
      </c>
      <c r="M672" s="38">
        <v>37263</v>
      </c>
      <c r="N672">
        <v>3</v>
      </c>
      <c r="O672">
        <v>3</v>
      </c>
    </row>
    <row r="673" spans="12:15" x14ac:dyDescent="0.25">
      <c r="L673">
        <v>11265071</v>
      </c>
      <c r="M673" s="38">
        <v>39043</v>
      </c>
      <c r="N673">
        <v>3</v>
      </c>
      <c r="O673">
        <v>3</v>
      </c>
    </row>
    <row r="674" spans="12:15" x14ac:dyDescent="0.25">
      <c r="L674">
        <v>11265209</v>
      </c>
      <c r="M674" s="38">
        <v>39105</v>
      </c>
      <c r="N674">
        <v>1</v>
      </c>
      <c r="O674">
        <v>2</v>
      </c>
    </row>
    <row r="675" spans="12:15" x14ac:dyDescent="0.25">
      <c r="L675">
        <v>11266022</v>
      </c>
      <c r="M675" s="38">
        <v>44575</v>
      </c>
      <c r="N675">
        <v>3</v>
      </c>
      <c r="O675">
        <v>3</v>
      </c>
    </row>
    <row r="676" spans="12:15" x14ac:dyDescent="0.25">
      <c r="L676">
        <v>11266046</v>
      </c>
      <c r="M676" s="38">
        <v>39681</v>
      </c>
      <c r="N676">
        <v>4</v>
      </c>
      <c r="O676">
        <v>4</v>
      </c>
    </row>
    <row r="677" spans="12:15" x14ac:dyDescent="0.25">
      <c r="L677">
        <v>11266047</v>
      </c>
      <c r="M677" s="38">
        <v>39681</v>
      </c>
      <c r="N677">
        <v>3</v>
      </c>
      <c r="O677">
        <v>3</v>
      </c>
    </row>
    <row r="678" spans="12:15" x14ac:dyDescent="0.25">
      <c r="L678">
        <v>11266165</v>
      </c>
      <c r="M678" s="38">
        <v>39105</v>
      </c>
      <c r="N678">
        <v>1</v>
      </c>
      <c r="O678">
        <v>2</v>
      </c>
    </row>
    <row r="679" spans="12:15" x14ac:dyDescent="0.25">
      <c r="L679">
        <v>11266166</v>
      </c>
      <c r="M679" s="38">
        <v>31792</v>
      </c>
      <c r="N679">
        <v>1</v>
      </c>
      <c r="O679">
        <v>2</v>
      </c>
    </row>
    <row r="680" spans="12:15" x14ac:dyDescent="0.25">
      <c r="L680">
        <v>11266167</v>
      </c>
      <c r="M680" s="38">
        <v>31792</v>
      </c>
      <c r="N680">
        <v>2</v>
      </c>
      <c r="O680">
        <v>2</v>
      </c>
    </row>
    <row r="681" spans="12:15" x14ac:dyDescent="0.25">
      <c r="L681">
        <v>11266268</v>
      </c>
      <c r="M681" s="38">
        <v>39681</v>
      </c>
      <c r="N681">
        <v>4</v>
      </c>
      <c r="O681">
        <v>4</v>
      </c>
    </row>
    <row r="682" spans="12:15" x14ac:dyDescent="0.25">
      <c r="L682">
        <v>11266551</v>
      </c>
      <c r="M682" s="38">
        <v>30313</v>
      </c>
      <c r="N682">
        <v>12</v>
      </c>
      <c r="O682">
        <v>12</v>
      </c>
    </row>
    <row r="683" spans="12:15" x14ac:dyDescent="0.25">
      <c r="L683">
        <v>11266552</v>
      </c>
      <c r="M683" s="38">
        <v>35209</v>
      </c>
      <c r="N683">
        <v>9</v>
      </c>
      <c r="O683">
        <v>9</v>
      </c>
    </row>
    <row r="684" spans="12:15" x14ac:dyDescent="0.25">
      <c r="L684">
        <v>11266553</v>
      </c>
      <c r="M684" s="38">
        <v>39681</v>
      </c>
      <c r="N684">
        <v>2</v>
      </c>
      <c r="O684">
        <v>2</v>
      </c>
    </row>
    <row r="685" spans="12:15" x14ac:dyDescent="0.25">
      <c r="L685">
        <v>11266561</v>
      </c>
      <c r="M685" s="38">
        <v>30313</v>
      </c>
      <c r="N685">
        <v>11</v>
      </c>
      <c r="O685">
        <v>11</v>
      </c>
    </row>
    <row r="686" spans="12:15" x14ac:dyDescent="0.25">
      <c r="L686">
        <v>11266566</v>
      </c>
      <c r="M686" s="38">
        <v>34190</v>
      </c>
      <c r="N686">
        <v>3</v>
      </c>
      <c r="O686">
        <v>6</v>
      </c>
    </row>
    <row r="687" spans="12:15" x14ac:dyDescent="0.25">
      <c r="L687">
        <v>11266571</v>
      </c>
      <c r="M687" s="38">
        <v>39043</v>
      </c>
      <c r="N687">
        <v>1</v>
      </c>
      <c r="O687">
        <v>2</v>
      </c>
    </row>
    <row r="688" spans="12:15" x14ac:dyDescent="0.25">
      <c r="L688">
        <v>11266575</v>
      </c>
      <c r="M688" s="38">
        <v>28720</v>
      </c>
      <c r="N688">
        <v>4</v>
      </c>
      <c r="O688">
        <v>8</v>
      </c>
    </row>
    <row r="689" spans="12:15" x14ac:dyDescent="0.25">
      <c r="L689">
        <v>11266578</v>
      </c>
      <c r="M689" s="38">
        <v>28720</v>
      </c>
      <c r="N689">
        <v>1</v>
      </c>
      <c r="O689">
        <v>2</v>
      </c>
    </row>
    <row r="690" spans="12:15" x14ac:dyDescent="0.25">
      <c r="L690">
        <v>11266615</v>
      </c>
      <c r="M690" s="38">
        <v>28720</v>
      </c>
      <c r="N690">
        <v>4</v>
      </c>
      <c r="O690">
        <v>8</v>
      </c>
    </row>
    <row r="691" spans="12:15" x14ac:dyDescent="0.25">
      <c r="L691">
        <v>11266618</v>
      </c>
      <c r="M691" s="38">
        <v>28720</v>
      </c>
      <c r="N691">
        <v>1</v>
      </c>
      <c r="O691">
        <v>2</v>
      </c>
    </row>
    <row r="692" spans="12:15" x14ac:dyDescent="0.25">
      <c r="L692">
        <v>11266630</v>
      </c>
      <c r="M692" s="38">
        <v>35209</v>
      </c>
      <c r="N692">
        <v>9</v>
      </c>
      <c r="O692">
        <v>9</v>
      </c>
    </row>
    <row r="693" spans="12:15" x14ac:dyDescent="0.25">
      <c r="L693">
        <v>11266673</v>
      </c>
      <c r="M693" s="38">
        <v>32367</v>
      </c>
      <c r="N693">
        <v>11</v>
      </c>
      <c r="O693">
        <v>11</v>
      </c>
    </row>
    <row r="694" spans="12:15" x14ac:dyDescent="0.25">
      <c r="L694">
        <v>11266702</v>
      </c>
      <c r="M694" s="38">
        <v>28720</v>
      </c>
      <c r="N694">
        <v>3</v>
      </c>
      <c r="O694">
        <v>6</v>
      </c>
    </row>
    <row r="695" spans="12:15" x14ac:dyDescent="0.25">
      <c r="L695">
        <v>11266741</v>
      </c>
      <c r="M695" s="38">
        <v>39105</v>
      </c>
      <c r="N695">
        <v>1</v>
      </c>
      <c r="O695">
        <v>2</v>
      </c>
    </row>
    <row r="696" spans="12:15" x14ac:dyDescent="0.25">
      <c r="L696">
        <v>11266755</v>
      </c>
      <c r="M696" s="38">
        <v>44575</v>
      </c>
      <c r="N696">
        <v>4</v>
      </c>
      <c r="O696">
        <v>4</v>
      </c>
    </row>
    <row r="697" spans="12:15" x14ac:dyDescent="0.25">
      <c r="L697">
        <v>11266824</v>
      </c>
      <c r="M697" s="38">
        <v>44575</v>
      </c>
      <c r="N697">
        <v>2</v>
      </c>
      <c r="O697">
        <v>2</v>
      </c>
    </row>
    <row r="698" spans="12:15" x14ac:dyDescent="0.25">
      <c r="L698">
        <v>11266840</v>
      </c>
      <c r="M698" s="38">
        <v>37263</v>
      </c>
      <c r="N698">
        <v>8</v>
      </c>
      <c r="O698">
        <v>16</v>
      </c>
    </row>
    <row r="699" spans="12:15" x14ac:dyDescent="0.25">
      <c r="L699">
        <v>11266842</v>
      </c>
      <c r="M699" s="38">
        <v>32367</v>
      </c>
      <c r="N699">
        <v>11</v>
      </c>
      <c r="O699">
        <v>11</v>
      </c>
    </row>
    <row r="700" spans="12:15" x14ac:dyDescent="0.25">
      <c r="L700">
        <v>11266845</v>
      </c>
      <c r="M700" s="38">
        <v>39043</v>
      </c>
      <c r="N700">
        <v>1</v>
      </c>
      <c r="O700">
        <v>2</v>
      </c>
    </row>
    <row r="701" spans="12:15" x14ac:dyDescent="0.25">
      <c r="L701">
        <v>11266846</v>
      </c>
      <c r="M701" s="38">
        <v>44575</v>
      </c>
      <c r="N701">
        <v>3</v>
      </c>
      <c r="O701">
        <v>6</v>
      </c>
    </row>
    <row r="702" spans="12:15" x14ac:dyDescent="0.25">
      <c r="L702">
        <v>11266880</v>
      </c>
      <c r="M702" s="38">
        <v>28720</v>
      </c>
      <c r="N702">
        <v>1</v>
      </c>
      <c r="O702">
        <v>2</v>
      </c>
    </row>
    <row r="703" spans="12:15" x14ac:dyDescent="0.25">
      <c r="L703">
        <v>11266905</v>
      </c>
      <c r="M703" s="38">
        <v>44575</v>
      </c>
      <c r="N703">
        <v>5</v>
      </c>
      <c r="O703">
        <v>5</v>
      </c>
    </row>
    <row r="704" spans="12:15" x14ac:dyDescent="0.25">
      <c r="L704">
        <v>11266906</v>
      </c>
      <c r="M704" s="38">
        <v>37263</v>
      </c>
      <c r="N704">
        <v>11</v>
      </c>
      <c r="O704">
        <v>11</v>
      </c>
    </row>
    <row r="705" spans="12:15" x14ac:dyDescent="0.25">
      <c r="L705">
        <v>11266907</v>
      </c>
      <c r="M705" s="38">
        <v>39681</v>
      </c>
      <c r="N705">
        <v>1</v>
      </c>
      <c r="O705">
        <v>2</v>
      </c>
    </row>
    <row r="706" spans="12:15" x14ac:dyDescent="0.25">
      <c r="L706">
        <v>11267029</v>
      </c>
      <c r="M706" s="38">
        <v>44575</v>
      </c>
      <c r="N706">
        <v>3</v>
      </c>
      <c r="O706">
        <v>3</v>
      </c>
    </row>
    <row r="707" spans="12:15" x14ac:dyDescent="0.25">
      <c r="L707">
        <v>11267030</v>
      </c>
      <c r="M707" s="38">
        <v>44575</v>
      </c>
      <c r="N707">
        <v>3</v>
      </c>
      <c r="O707">
        <v>3</v>
      </c>
    </row>
    <row r="708" spans="12:15" x14ac:dyDescent="0.25">
      <c r="L708">
        <v>11267088</v>
      </c>
      <c r="M708" s="38">
        <v>39043</v>
      </c>
      <c r="N708">
        <v>2</v>
      </c>
      <c r="O708">
        <v>4</v>
      </c>
    </row>
    <row r="709" spans="12:15" x14ac:dyDescent="0.25">
      <c r="L709">
        <v>11267119</v>
      </c>
      <c r="M709" s="38">
        <v>35209</v>
      </c>
      <c r="N709">
        <v>10</v>
      </c>
      <c r="O709">
        <v>10</v>
      </c>
    </row>
    <row r="710" spans="12:15" x14ac:dyDescent="0.25">
      <c r="L710">
        <v>11267381</v>
      </c>
      <c r="M710" s="38">
        <v>44525</v>
      </c>
      <c r="N710">
        <v>5</v>
      </c>
      <c r="O710">
        <v>5</v>
      </c>
    </row>
    <row r="711" spans="12:15" x14ac:dyDescent="0.25">
      <c r="L711">
        <v>11267532</v>
      </c>
      <c r="M711" s="38">
        <v>39681</v>
      </c>
      <c r="N711">
        <v>4</v>
      </c>
      <c r="O711">
        <v>4</v>
      </c>
    </row>
    <row r="712" spans="12:15" x14ac:dyDescent="0.25">
      <c r="L712">
        <v>11267533</v>
      </c>
      <c r="M712" s="38">
        <v>39681</v>
      </c>
      <c r="N712">
        <v>3</v>
      </c>
      <c r="O712">
        <v>3</v>
      </c>
    </row>
    <row r="713" spans="12:15" x14ac:dyDescent="0.25">
      <c r="L713">
        <v>11267733</v>
      </c>
      <c r="M713" s="38">
        <v>44575</v>
      </c>
      <c r="N713">
        <v>4</v>
      </c>
      <c r="O713">
        <v>4</v>
      </c>
    </row>
    <row r="714" spans="12:15" x14ac:dyDescent="0.25">
      <c r="L714">
        <v>11268063</v>
      </c>
      <c r="M714" s="38">
        <v>31792</v>
      </c>
      <c r="N714">
        <v>4</v>
      </c>
      <c r="O714">
        <v>4</v>
      </c>
    </row>
    <row r="715" spans="12:15" x14ac:dyDescent="0.25">
      <c r="L715">
        <v>11268064</v>
      </c>
      <c r="M715" s="38">
        <v>39043</v>
      </c>
      <c r="N715">
        <v>1</v>
      </c>
      <c r="O715">
        <v>2</v>
      </c>
    </row>
    <row r="716" spans="12:15" x14ac:dyDescent="0.25">
      <c r="L716">
        <v>11268069</v>
      </c>
      <c r="M716" s="38">
        <v>44575</v>
      </c>
      <c r="N716">
        <v>3</v>
      </c>
      <c r="O716">
        <v>3</v>
      </c>
    </row>
    <row r="717" spans="12:15" x14ac:dyDescent="0.25">
      <c r="L717">
        <v>11268431</v>
      </c>
      <c r="M717" s="38">
        <v>37263</v>
      </c>
      <c r="N717">
        <v>2</v>
      </c>
      <c r="O717">
        <v>2</v>
      </c>
    </row>
    <row r="718" spans="12:15" x14ac:dyDescent="0.25">
      <c r="L718">
        <v>11268876</v>
      </c>
      <c r="M718" s="38">
        <v>44575</v>
      </c>
      <c r="N718">
        <v>3</v>
      </c>
      <c r="O718">
        <v>3</v>
      </c>
    </row>
    <row r="719" spans="12:15" x14ac:dyDescent="0.25">
      <c r="L719">
        <v>11268938</v>
      </c>
      <c r="M719" s="38">
        <v>39105</v>
      </c>
      <c r="N719">
        <v>2</v>
      </c>
      <c r="O719">
        <v>2</v>
      </c>
    </row>
    <row r="720" spans="12:15" x14ac:dyDescent="0.25">
      <c r="L720">
        <v>11268945</v>
      </c>
      <c r="M720" s="38">
        <v>44575</v>
      </c>
      <c r="N720">
        <v>2</v>
      </c>
      <c r="O720">
        <v>4</v>
      </c>
    </row>
    <row r="721" spans="12:15" x14ac:dyDescent="0.25">
      <c r="L721">
        <v>11268947</v>
      </c>
      <c r="M721" s="38">
        <v>44575</v>
      </c>
      <c r="N721">
        <v>4</v>
      </c>
      <c r="O721">
        <v>4</v>
      </c>
    </row>
    <row r="722" spans="12:15" x14ac:dyDescent="0.25">
      <c r="L722">
        <v>11269015</v>
      </c>
      <c r="M722" s="38">
        <v>31792</v>
      </c>
      <c r="N722">
        <v>4</v>
      </c>
      <c r="O722">
        <v>4</v>
      </c>
    </row>
    <row r="723" spans="12:15" x14ac:dyDescent="0.25">
      <c r="L723">
        <v>11269233</v>
      </c>
      <c r="M723" s="38">
        <v>39681</v>
      </c>
      <c r="N723">
        <v>3</v>
      </c>
      <c r="O723">
        <v>3</v>
      </c>
    </row>
    <row r="724" spans="12:15" x14ac:dyDescent="0.25">
      <c r="L724">
        <v>11269242</v>
      </c>
      <c r="M724" s="38">
        <v>39681</v>
      </c>
      <c r="N724">
        <v>3</v>
      </c>
      <c r="O724">
        <v>3</v>
      </c>
    </row>
    <row r="725" spans="12:15" x14ac:dyDescent="0.25">
      <c r="L725">
        <v>11269632</v>
      </c>
      <c r="M725" s="38">
        <v>37263</v>
      </c>
      <c r="N725">
        <v>4</v>
      </c>
      <c r="O725">
        <v>4</v>
      </c>
    </row>
    <row r="726" spans="12:15" x14ac:dyDescent="0.25">
      <c r="L726">
        <v>11269633</v>
      </c>
      <c r="M726" s="38">
        <v>39105</v>
      </c>
      <c r="N726">
        <v>2</v>
      </c>
      <c r="O726">
        <v>2</v>
      </c>
    </row>
    <row r="727" spans="12:15" x14ac:dyDescent="0.25">
      <c r="L727">
        <v>11269805</v>
      </c>
      <c r="M727" s="38">
        <v>39105</v>
      </c>
      <c r="N727">
        <v>1</v>
      </c>
      <c r="O727">
        <v>2</v>
      </c>
    </row>
    <row r="728" spans="12:15" x14ac:dyDescent="0.25">
      <c r="L728">
        <v>11269806</v>
      </c>
      <c r="M728" s="38">
        <v>31792</v>
      </c>
      <c r="N728">
        <v>4</v>
      </c>
      <c r="O728">
        <v>4</v>
      </c>
    </row>
    <row r="729" spans="12:15" x14ac:dyDescent="0.25">
      <c r="L729">
        <v>11269807</v>
      </c>
      <c r="M729" s="38">
        <v>39105</v>
      </c>
      <c r="N729">
        <v>5</v>
      </c>
      <c r="O729">
        <v>5</v>
      </c>
    </row>
    <row r="730" spans="12:15" x14ac:dyDescent="0.25">
      <c r="L730">
        <v>11269885</v>
      </c>
      <c r="M730" s="38">
        <v>39681</v>
      </c>
      <c r="N730">
        <v>3</v>
      </c>
      <c r="O730">
        <v>3</v>
      </c>
    </row>
    <row r="731" spans="12:15" x14ac:dyDescent="0.25">
      <c r="L731">
        <v>11269920</v>
      </c>
      <c r="M731" s="38">
        <v>44575</v>
      </c>
      <c r="N731">
        <v>2</v>
      </c>
      <c r="O731">
        <v>4</v>
      </c>
    </row>
    <row r="732" spans="12:15" x14ac:dyDescent="0.25">
      <c r="L732">
        <v>11269921</v>
      </c>
      <c r="M732" s="38">
        <v>44575</v>
      </c>
      <c r="N732">
        <v>3</v>
      </c>
      <c r="O732">
        <v>3</v>
      </c>
    </row>
    <row r="733" spans="12:15" x14ac:dyDescent="0.25">
      <c r="L733">
        <v>11270668</v>
      </c>
      <c r="M733" s="38">
        <v>37263</v>
      </c>
      <c r="N733">
        <v>7</v>
      </c>
      <c r="O733">
        <v>7</v>
      </c>
    </row>
    <row r="734" spans="12:15" x14ac:dyDescent="0.25">
      <c r="L734">
        <v>11270673</v>
      </c>
      <c r="M734" s="38">
        <v>44575</v>
      </c>
      <c r="N734">
        <v>3</v>
      </c>
      <c r="O734">
        <v>3</v>
      </c>
    </row>
    <row r="735" spans="12:15" x14ac:dyDescent="0.25">
      <c r="L735">
        <v>11270674</v>
      </c>
      <c r="M735" s="38">
        <v>39681</v>
      </c>
      <c r="N735">
        <v>5</v>
      </c>
      <c r="O735">
        <v>5</v>
      </c>
    </row>
    <row r="736" spans="12:15" x14ac:dyDescent="0.25">
      <c r="L736">
        <v>11270675</v>
      </c>
      <c r="M736" s="38">
        <v>44575</v>
      </c>
      <c r="N736">
        <v>4</v>
      </c>
      <c r="O736">
        <v>4</v>
      </c>
    </row>
    <row r="737" spans="12:15" x14ac:dyDescent="0.25">
      <c r="L737">
        <v>11270679</v>
      </c>
      <c r="M737" s="38">
        <v>39681</v>
      </c>
      <c r="N737">
        <v>2</v>
      </c>
      <c r="O737">
        <v>2</v>
      </c>
    </row>
    <row r="738" spans="12:15" x14ac:dyDescent="0.25">
      <c r="L738">
        <v>11270680</v>
      </c>
      <c r="M738" s="38">
        <v>39681</v>
      </c>
      <c r="N738">
        <v>5</v>
      </c>
      <c r="O738">
        <v>5</v>
      </c>
    </row>
    <row r="739" spans="12:15" x14ac:dyDescent="0.25">
      <c r="L739">
        <v>11270686</v>
      </c>
      <c r="M739" s="38">
        <v>44575</v>
      </c>
      <c r="N739">
        <v>3</v>
      </c>
      <c r="O739">
        <v>3</v>
      </c>
    </row>
    <row r="740" spans="12:15" x14ac:dyDescent="0.25">
      <c r="L740">
        <v>11270688</v>
      </c>
      <c r="M740" s="38">
        <v>32367</v>
      </c>
      <c r="N740">
        <v>3</v>
      </c>
      <c r="O740">
        <v>3</v>
      </c>
    </row>
    <row r="741" spans="12:15" x14ac:dyDescent="0.25">
      <c r="L741">
        <v>11270690</v>
      </c>
      <c r="M741" s="38">
        <v>44575</v>
      </c>
      <c r="N741">
        <v>3</v>
      </c>
      <c r="O741">
        <v>3</v>
      </c>
    </row>
    <row r="742" spans="12:15" x14ac:dyDescent="0.25">
      <c r="L742">
        <v>11270693</v>
      </c>
      <c r="M742" s="38">
        <v>32367</v>
      </c>
      <c r="N742">
        <v>3</v>
      </c>
      <c r="O742">
        <v>3</v>
      </c>
    </row>
    <row r="743" spans="12:15" x14ac:dyDescent="0.25">
      <c r="L743">
        <v>11270731</v>
      </c>
      <c r="M743" s="38">
        <v>44575</v>
      </c>
      <c r="N743">
        <v>3</v>
      </c>
      <c r="O743">
        <v>3</v>
      </c>
    </row>
    <row r="744" spans="12:15" x14ac:dyDescent="0.25">
      <c r="L744">
        <v>11270741</v>
      </c>
      <c r="M744" s="38">
        <v>37263</v>
      </c>
      <c r="N744">
        <v>1</v>
      </c>
      <c r="O744">
        <v>2</v>
      </c>
    </row>
    <row r="745" spans="12:15" x14ac:dyDescent="0.25">
      <c r="L745">
        <v>11270743</v>
      </c>
      <c r="M745" s="38">
        <v>39681</v>
      </c>
      <c r="N745">
        <v>1</v>
      </c>
      <c r="O745">
        <v>2</v>
      </c>
    </row>
    <row r="746" spans="12:15" x14ac:dyDescent="0.25">
      <c r="L746">
        <v>11270755</v>
      </c>
      <c r="M746" s="38">
        <v>35209</v>
      </c>
      <c r="N746">
        <v>9</v>
      </c>
      <c r="O746">
        <v>9</v>
      </c>
    </row>
    <row r="747" spans="12:15" x14ac:dyDescent="0.25">
      <c r="L747">
        <v>11270756</v>
      </c>
      <c r="M747" s="38">
        <v>30313</v>
      </c>
      <c r="N747">
        <v>12</v>
      </c>
      <c r="O747">
        <v>12</v>
      </c>
    </row>
    <row r="748" spans="12:15" x14ac:dyDescent="0.25">
      <c r="L748">
        <v>11270757</v>
      </c>
      <c r="M748" s="38">
        <v>32367</v>
      </c>
      <c r="N748">
        <v>9</v>
      </c>
      <c r="O748">
        <v>9</v>
      </c>
    </row>
    <row r="749" spans="12:15" x14ac:dyDescent="0.25">
      <c r="L749">
        <v>11270760</v>
      </c>
      <c r="M749" s="38">
        <v>39105</v>
      </c>
      <c r="N749">
        <v>1</v>
      </c>
      <c r="O749">
        <v>2</v>
      </c>
    </row>
    <row r="750" spans="12:15" x14ac:dyDescent="0.25">
      <c r="L750">
        <v>11270764</v>
      </c>
      <c r="M750" s="38">
        <v>39681</v>
      </c>
      <c r="N750">
        <v>2</v>
      </c>
      <c r="O750">
        <v>4</v>
      </c>
    </row>
    <row r="751" spans="12:15" x14ac:dyDescent="0.25">
      <c r="L751">
        <v>11270770</v>
      </c>
      <c r="M751" s="38">
        <v>44575</v>
      </c>
      <c r="N751">
        <v>2</v>
      </c>
      <c r="O751">
        <v>4</v>
      </c>
    </row>
    <row r="752" spans="12:15" x14ac:dyDescent="0.25">
      <c r="L752">
        <v>11270777</v>
      </c>
      <c r="M752" s="38">
        <v>44575</v>
      </c>
      <c r="N752">
        <v>3</v>
      </c>
      <c r="O752">
        <v>3</v>
      </c>
    </row>
    <row r="753" spans="12:15" x14ac:dyDescent="0.25">
      <c r="L753">
        <v>11270779</v>
      </c>
      <c r="M753" s="38">
        <v>32367</v>
      </c>
      <c r="N753">
        <v>10</v>
      </c>
      <c r="O753">
        <v>10</v>
      </c>
    </row>
    <row r="754" spans="12:15" x14ac:dyDescent="0.25">
      <c r="L754">
        <v>11270818</v>
      </c>
      <c r="M754" s="38">
        <v>39043</v>
      </c>
      <c r="N754">
        <v>2</v>
      </c>
      <c r="O754">
        <v>4</v>
      </c>
    </row>
    <row r="755" spans="12:15" x14ac:dyDescent="0.25">
      <c r="L755">
        <v>11270830</v>
      </c>
      <c r="M755" s="38">
        <v>44575</v>
      </c>
      <c r="N755">
        <v>3</v>
      </c>
      <c r="O755">
        <v>3</v>
      </c>
    </row>
    <row r="756" spans="12:15" x14ac:dyDescent="0.25">
      <c r="L756">
        <v>11270934</v>
      </c>
      <c r="M756" s="38">
        <v>37263</v>
      </c>
      <c r="N756">
        <v>11</v>
      </c>
      <c r="O756">
        <v>11</v>
      </c>
    </row>
    <row r="757" spans="12:15" x14ac:dyDescent="0.25">
      <c r="L757">
        <v>11271347</v>
      </c>
      <c r="M757" s="38">
        <v>39681</v>
      </c>
      <c r="N757">
        <v>3</v>
      </c>
      <c r="O757">
        <v>3</v>
      </c>
    </row>
    <row r="758" spans="12:15" x14ac:dyDescent="0.25">
      <c r="L758">
        <v>11271349</v>
      </c>
      <c r="M758" s="38">
        <v>39681</v>
      </c>
      <c r="N758">
        <v>3</v>
      </c>
      <c r="O758">
        <v>3</v>
      </c>
    </row>
    <row r="759" spans="12:15" x14ac:dyDescent="0.25">
      <c r="L759">
        <v>11271350</v>
      </c>
      <c r="M759" s="38">
        <v>39681</v>
      </c>
      <c r="N759">
        <v>4</v>
      </c>
      <c r="O759">
        <v>4</v>
      </c>
    </row>
    <row r="760" spans="12:15" x14ac:dyDescent="0.25">
      <c r="L760">
        <v>11271353</v>
      </c>
      <c r="M760" s="38">
        <v>28720</v>
      </c>
      <c r="N760">
        <v>2</v>
      </c>
      <c r="O760">
        <v>4</v>
      </c>
    </row>
    <row r="761" spans="12:15" x14ac:dyDescent="0.25">
      <c r="L761">
        <v>11271354</v>
      </c>
      <c r="M761" s="38">
        <v>34190</v>
      </c>
      <c r="N761">
        <v>2</v>
      </c>
      <c r="O761">
        <v>4</v>
      </c>
    </row>
    <row r="762" spans="12:15" x14ac:dyDescent="0.25">
      <c r="L762">
        <v>11271357</v>
      </c>
      <c r="M762" s="38">
        <v>28720</v>
      </c>
      <c r="N762">
        <v>2</v>
      </c>
      <c r="O762">
        <v>4</v>
      </c>
    </row>
    <row r="763" spans="12:15" x14ac:dyDescent="0.25">
      <c r="L763">
        <v>11271359</v>
      </c>
      <c r="M763" s="38">
        <v>34190</v>
      </c>
      <c r="N763">
        <v>2</v>
      </c>
      <c r="O763">
        <v>4</v>
      </c>
    </row>
    <row r="764" spans="12:15" x14ac:dyDescent="0.25">
      <c r="L764">
        <v>11271361</v>
      </c>
      <c r="M764" s="38">
        <v>39043</v>
      </c>
      <c r="N764">
        <v>1</v>
      </c>
      <c r="O764">
        <v>2</v>
      </c>
    </row>
    <row r="765" spans="12:15" x14ac:dyDescent="0.25">
      <c r="L765">
        <v>11271362</v>
      </c>
      <c r="M765" s="38">
        <v>39681</v>
      </c>
      <c r="N765">
        <v>2</v>
      </c>
      <c r="O765">
        <v>2</v>
      </c>
    </row>
    <row r="766" spans="12:15" x14ac:dyDescent="0.25">
      <c r="L766">
        <v>11271363</v>
      </c>
      <c r="M766" s="38">
        <v>28720</v>
      </c>
      <c r="N766">
        <v>1</v>
      </c>
      <c r="O766">
        <v>2</v>
      </c>
    </row>
    <row r="767" spans="12:15" x14ac:dyDescent="0.25">
      <c r="L767">
        <v>11271364</v>
      </c>
      <c r="M767" s="38">
        <v>28720</v>
      </c>
      <c r="N767">
        <v>4</v>
      </c>
      <c r="O767">
        <v>8</v>
      </c>
    </row>
    <row r="768" spans="12:15" x14ac:dyDescent="0.25">
      <c r="L768">
        <v>11271365</v>
      </c>
      <c r="M768" s="38">
        <v>28720</v>
      </c>
      <c r="N768">
        <v>2</v>
      </c>
      <c r="O768">
        <v>4</v>
      </c>
    </row>
    <row r="769" spans="12:15" x14ac:dyDescent="0.25">
      <c r="L769">
        <v>11271366</v>
      </c>
      <c r="M769" s="38">
        <v>39681</v>
      </c>
      <c r="N769">
        <v>3</v>
      </c>
      <c r="O769">
        <v>3</v>
      </c>
    </row>
    <row r="770" spans="12:15" x14ac:dyDescent="0.25">
      <c r="L770">
        <v>11271367</v>
      </c>
      <c r="M770" s="38">
        <v>35209</v>
      </c>
      <c r="N770">
        <v>9</v>
      </c>
      <c r="O770">
        <v>9</v>
      </c>
    </row>
    <row r="771" spans="12:15" x14ac:dyDescent="0.25">
      <c r="L771">
        <v>11271368</v>
      </c>
      <c r="M771" s="38">
        <v>28720</v>
      </c>
      <c r="N771">
        <v>1</v>
      </c>
      <c r="O771">
        <v>2</v>
      </c>
    </row>
    <row r="772" spans="12:15" x14ac:dyDescent="0.25">
      <c r="L772">
        <v>11271370</v>
      </c>
      <c r="M772" s="38">
        <v>39681</v>
      </c>
      <c r="N772">
        <v>3</v>
      </c>
      <c r="O772">
        <v>3</v>
      </c>
    </row>
    <row r="773" spans="12:15" x14ac:dyDescent="0.25">
      <c r="L773">
        <v>11271371</v>
      </c>
      <c r="M773" s="38">
        <v>28720</v>
      </c>
      <c r="N773">
        <v>2</v>
      </c>
      <c r="O773">
        <v>4</v>
      </c>
    </row>
    <row r="774" spans="12:15" x14ac:dyDescent="0.25">
      <c r="L774">
        <v>11271389</v>
      </c>
      <c r="M774" s="38">
        <v>34190</v>
      </c>
      <c r="N774">
        <v>3</v>
      </c>
      <c r="O774">
        <v>6</v>
      </c>
    </row>
    <row r="775" spans="12:15" x14ac:dyDescent="0.25">
      <c r="L775">
        <v>11271421</v>
      </c>
      <c r="M775" s="38">
        <v>44575</v>
      </c>
      <c r="N775">
        <v>2</v>
      </c>
      <c r="O775">
        <v>2</v>
      </c>
    </row>
    <row r="776" spans="12:15" x14ac:dyDescent="0.25">
      <c r="L776">
        <v>11271993</v>
      </c>
      <c r="M776" s="38">
        <v>35209</v>
      </c>
      <c r="N776">
        <v>9</v>
      </c>
      <c r="O776">
        <v>9</v>
      </c>
    </row>
    <row r="777" spans="12:15" x14ac:dyDescent="0.25">
      <c r="L777">
        <v>11271996</v>
      </c>
      <c r="M777" s="38">
        <v>30313</v>
      </c>
      <c r="N777">
        <v>12</v>
      </c>
      <c r="O777">
        <v>12</v>
      </c>
    </row>
    <row r="778" spans="12:15" x14ac:dyDescent="0.25">
      <c r="L778">
        <v>11271997</v>
      </c>
      <c r="M778" s="38">
        <v>32367</v>
      </c>
      <c r="N778">
        <v>9</v>
      </c>
      <c r="O778">
        <v>9</v>
      </c>
    </row>
    <row r="779" spans="12:15" x14ac:dyDescent="0.25">
      <c r="L779">
        <v>11272001</v>
      </c>
      <c r="M779" s="38">
        <v>32367</v>
      </c>
      <c r="N779">
        <v>10</v>
      </c>
      <c r="O779">
        <v>10</v>
      </c>
    </row>
    <row r="780" spans="12:15" x14ac:dyDescent="0.25">
      <c r="L780">
        <v>11272143</v>
      </c>
      <c r="M780" s="38">
        <v>44575</v>
      </c>
      <c r="N780">
        <v>4</v>
      </c>
      <c r="O780">
        <v>4</v>
      </c>
    </row>
    <row r="781" spans="12:15" x14ac:dyDescent="0.25">
      <c r="L781">
        <v>11272226</v>
      </c>
      <c r="M781" s="38">
        <v>39681</v>
      </c>
      <c r="N781">
        <v>5</v>
      </c>
      <c r="O781">
        <v>5</v>
      </c>
    </row>
    <row r="782" spans="12:15" x14ac:dyDescent="0.25">
      <c r="L782">
        <v>11272266</v>
      </c>
      <c r="M782" s="38">
        <v>39681</v>
      </c>
      <c r="N782">
        <v>2</v>
      </c>
      <c r="O782">
        <v>2</v>
      </c>
    </row>
    <row r="783" spans="12:15" x14ac:dyDescent="0.25">
      <c r="L783">
        <v>11272412</v>
      </c>
      <c r="M783" s="38">
        <v>44525</v>
      </c>
      <c r="N783">
        <v>3</v>
      </c>
      <c r="O783">
        <v>3</v>
      </c>
    </row>
    <row r="784" spans="12:15" x14ac:dyDescent="0.25">
      <c r="L784">
        <v>11272426</v>
      </c>
      <c r="M784" s="38">
        <v>30313</v>
      </c>
      <c r="N784">
        <v>12</v>
      </c>
      <c r="O784">
        <v>12</v>
      </c>
    </row>
    <row r="785" spans="12:15" x14ac:dyDescent="0.25">
      <c r="L785">
        <v>11272427</v>
      </c>
      <c r="M785" s="38">
        <v>35209</v>
      </c>
      <c r="N785">
        <v>9</v>
      </c>
      <c r="O785">
        <v>9</v>
      </c>
    </row>
    <row r="786" spans="12:15" x14ac:dyDescent="0.25">
      <c r="L786">
        <v>11272431</v>
      </c>
      <c r="M786" s="38">
        <v>32367</v>
      </c>
      <c r="N786">
        <v>9</v>
      </c>
      <c r="O786">
        <v>9</v>
      </c>
    </row>
    <row r="787" spans="12:15" x14ac:dyDescent="0.25">
      <c r="L787">
        <v>11272890</v>
      </c>
      <c r="M787" s="38">
        <v>39105</v>
      </c>
      <c r="N787">
        <v>2</v>
      </c>
      <c r="O787">
        <v>2</v>
      </c>
    </row>
    <row r="788" spans="12:15" x14ac:dyDescent="0.25">
      <c r="L788">
        <v>11272892</v>
      </c>
      <c r="M788" s="38">
        <v>39105</v>
      </c>
      <c r="N788">
        <v>3</v>
      </c>
      <c r="O788">
        <v>3</v>
      </c>
    </row>
    <row r="789" spans="12:15" x14ac:dyDescent="0.25">
      <c r="L789">
        <v>11272951</v>
      </c>
      <c r="M789" s="38">
        <v>39056</v>
      </c>
      <c r="N789">
        <v>4</v>
      </c>
      <c r="O789">
        <v>4</v>
      </c>
    </row>
    <row r="790" spans="12:15" x14ac:dyDescent="0.25">
      <c r="L790">
        <v>11272996</v>
      </c>
      <c r="M790" s="38">
        <v>39056</v>
      </c>
      <c r="N790">
        <v>3</v>
      </c>
      <c r="O790">
        <v>3</v>
      </c>
    </row>
    <row r="791" spans="12:15" x14ac:dyDescent="0.25">
      <c r="L791">
        <v>11273016</v>
      </c>
      <c r="M791" s="38">
        <v>39056</v>
      </c>
      <c r="N791">
        <v>3</v>
      </c>
      <c r="O791">
        <v>3</v>
      </c>
    </row>
    <row r="792" spans="12:15" x14ac:dyDescent="0.25">
      <c r="L792">
        <v>11273017</v>
      </c>
      <c r="M792" s="38">
        <v>44525</v>
      </c>
      <c r="N792">
        <v>4</v>
      </c>
      <c r="O792">
        <v>4</v>
      </c>
    </row>
    <row r="793" spans="12:15" x14ac:dyDescent="0.25">
      <c r="L793">
        <v>11273069</v>
      </c>
      <c r="M793" s="38">
        <v>44575</v>
      </c>
      <c r="N793">
        <v>3</v>
      </c>
      <c r="O793">
        <v>3</v>
      </c>
    </row>
    <row r="794" spans="12:15" x14ac:dyDescent="0.25">
      <c r="L794">
        <v>11273142</v>
      </c>
      <c r="M794" s="38">
        <v>28720</v>
      </c>
      <c r="N794">
        <v>4</v>
      </c>
      <c r="O794">
        <v>4</v>
      </c>
    </row>
    <row r="795" spans="12:15" x14ac:dyDescent="0.25">
      <c r="L795">
        <v>11273238</v>
      </c>
      <c r="M795" s="38">
        <v>37263</v>
      </c>
      <c r="N795">
        <v>1</v>
      </c>
      <c r="O795">
        <v>2</v>
      </c>
    </row>
    <row r="796" spans="12:15" x14ac:dyDescent="0.25">
      <c r="L796">
        <v>11273460</v>
      </c>
      <c r="M796" s="38">
        <v>31729</v>
      </c>
      <c r="N796">
        <v>4</v>
      </c>
      <c r="O796">
        <v>4</v>
      </c>
    </row>
    <row r="797" spans="12:15" x14ac:dyDescent="0.25">
      <c r="L797">
        <v>11273495</v>
      </c>
      <c r="M797" s="38">
        <v>39043</v>
      </c>
      <c r="N797">
        <v>1</v>
      </c>
      <c r="O797">
        <v>2</v>
      </c>
    </row>
    <row r="798" spans="12:15" x14ac:dyDescent="0.25">
      <c r="L798">
        <v>11273496</v>
      </c>
      <c r="M798" s="38">
        <v>31729</v>
      </c>
      <c r="N798">
        <v>4</v>
      </c>
      <c r="O798">
        <v>4</v>
      </c>
    </row>
    <row r="799" spans="12:15" x14ac:dyDescent="0.25">
      <c r="L799">
        <v>11273497</v>
      </c>
      <c r="M799" s="38">
        <v>39105</v>
      </c>
      <c r="N799">
        <v>5</v>
      </c>
      <c r="O799">
        <v>5</v>
      </c>
    </row>
    <row r="800" spans="12:15" x14ac:dyDescent="0.25">
      <c r="L800">
        <v>11274205</v>
      </c>
      <c r="M800" s="38">
        <v>39105</v>
      </c>
      <c r="N800">
        <v>1</v>
      </c>
      <c r="O800">
        <v>2</v>
      </c>
    </row>
    <row r="801" spans="12:15" x14ac:dyDescent="0.25">
      <c r="L801">
        <v>11274563</v>
      </c>
      <c r="M801" s="38">
        <v>32367</v>
      </c>
      <c r="N801">
        <v>11</v>
      </c>
      <c r="O801">
        <v>11</v>
      </c>
    </row>
    <row r="802" spans="12:15" x14ac:dyDescent="0.25">
      <c r="L802">
        <v>11274569</v>
      </c>
      <c r="M802" s="38">
        <v>32367</v>
      </c>
      <c r="N802">
        <v>10</v>
      </c>
      <c r="O802">
        <v>10</v>
      </c>
    </row>
    <row r="803" spans="12:15" x14ac:dyDescent="0.25">
      <c r="L803">
        <v>11274600</v>
      </c>
      <c r="M803" s="38">
        <v>34190</v>
      </c>
      <c r="N803">
        <v>2</v>
      </c>
      <c r="O803">
        <v>4</v>
      </c>
    </row>
    <row r="804" spans="12:15" x14ac:dyDescent="0.25">
      <c r="L804">
        <v>11274603</v>
      </c>
      <c r="M804" s="38">
        <v>28720</v>
      </c>
      <c r="N804">
        <v>2</v>
      </c>
      <c r="O804">
        <v>4</v>
      </c>
    </row>
    <row r="805" spans="12:15" x14ac:dyDescent="0.25">
      <c r="L805">
        <v>11274606</v>
      </c>
      <c r="M805" s="38">
        <v>28720</v>
      </c>
      <c r="N805">
        <v>3</v>
      </c>
      <c r="O805">
        <v>6</v>
      </c>
    </row>
    <row r="806" spans="12:15" x14ac:dyDescent="0.25">
      <c r="L806">
        <v>11274645</v>
      </c>
      <c r="M806" s="38">
        <v>37263</v>
      </c>
      <c r="N806">
        <v>11</v>
      </c>
      <c r="O806">
        <v>11</v>
      </c>
    </row>
    <row r="807" spans="12:15" x14ac:dyDescent="0.25">
      <c r="L807">
        <v>11274646</v>
      </c>
      <c r="M807" s="38">
        <v>37263</v>
      </c>
      <c r="N807">
        <v>9</v>
      </c>
      <c r="O807">
        <v>9</v>
      </c>
    </row>
    <row r="808" spans="12:15" x14ac:dyDescent="0.25">
      <c r="L808">
        <v>11274753</v>
      </c>
      <c r="M808" s="38">
        <v>37263</v>
      </c>
      <c r="N808">
        <v>12</v>
      </c>
      <c r="O808">
        <v>12</v>
      </c>
    </row>
    <row r="809" spans="12:15" x14ac:dyDescent="0.25">
      <c r="L809">
        <v>11274755</v>
      </c>
      <c r="M809" s="38">
        <v>39043</v>
      </c>
      <c r="N809">
        <v>3</v>
      </c>
      <c r="O809">
        <v>6</v>
      </c>
    </row>
    <row r="810" spans="12:15" x14ac:dyDescent="0.25">
      <c r="L810">
        <v>11274756</v>
      </c>
      <c r="M810" s="38">
        <v>32367</v>
      </c>
      <c r="N810">
        <v>8</v>
      </c>
      <c r="O810">
        <v>16</v>
      </c>
    </row>
    <row r="811" spans="12:15" x14ac:dyDescent="0.25">
      <c r="L811">
        <v>11274868</v>
      </c>
      <c r="M811" s="38">
        <v>39105</v>
      </c>
      <c r="N811">
        <v>1</v>
      </c>
      <c r="O811">
        <v>2</v>
      </c>
    </row>
    <row r="812" spans="12:15" x14ac:dyDescent="0.25">
      <c r="L812">
        <v>11275045</v>
      </c>
      <c r="M812" s="38">
        <v>37263</v>
      </c>
      <c r="N812">
        <v>10</v>
      </c>
      <c r="O812">
        <v>10</v>
      </c>
    </row>
    <row r="813" spans="12:15" x14ac:dyDescent="0.25">
      <c r="L813">
        <v>11275078</v>
      </c>
      <c r="M813" s="38">
        <v>28121</v>
      </c>
      <c r="N813">
        <v>16</v>
      </c>
      <c r="O813">
        <v>16</v>
      </c>
    </row>
    <row r="814" spans="12:15" x14ac:dyDescent="0.25">
      <c r="L814">
        <v>11275079</v>
      </c>
      <c r="M814" s="38">
        <v>37263</v>
      </c>
      <c r="N814">
        <v>12</v>
      </c>
      <c r="O814">
        <v>12</v>
      </c>
    </row>
    <row r="815" spans="12:15" x14ac:dyDescent="0.25">
      <c r="L815">
        <v>11275090</v>
      </c>
      <c r="M815" s="38">
        <v>39681</v>
      </c>
      <c r="N815">
        <v>5</v>
      </c>
      <c r="O815">
        <v>5</v>
      </c>
    </row>
    <row r="816" spans="12:15" x14ac:dyDescent="0.25">
      <c r="L816">
        <v>11275091</v>
      </c>
      <c r="M816" s="38">
        <v>44575</v>
      </c>
      <c r="N816">
        <v>2</v>
      </c>
      <c r="O816">
        <v>2</v>
      </c>
    </row>
    <row r="817" spans="12:15" x14ac:dyDescent="0.25">
      <c r="L817">
        <v>11275094</v>
      </c>
      <c r="M817" s="38">
        <v>39681</v>
      </c>
      <c r="N817">
        <v>2</v>
      </c>
      <c r="O817">
        <v>2</v>
      </c>
    </row>
    <row r="818" spans="12:15" x14ac:dyDescent="0.25">
      <c r="L818">
        <v>11275142</v>
      </c>
      <c r="M818" s="38">
        <v>28720</v>
      </c>
      <c r="N818">
        <v>1</v>
      </c>
      <c r="O818">
        <v>2</v>
      </c>
    </row>
    <row r="819" spans="12:15" x14ac:dyDescent="0.25">
      <c r="L819">
        <v>11275143</v>
      </c>
      <c r="M819" s="38">
        <v>39681</v>
      </c>
      <c r="N819">
        <v>4</v>
      </c>
      <c r="O819">
        <v>8</v>
      </c>
    </row>
    <row r="820" spans="12:15" x14ac:dyDescent="0.25">
      <c r="L820">
        <v>11275144</v>
      </c>
      <c r="M820" s="38">
        <v>39105</v>
      </c>
      <c r="N820">
        <v>1</v>
      </c>
      <c r="O820">
        <v>2</v>
      </c>
    </row>
    <row r="821" spans="12:15" x14ac:dyDescent="0.25">
      <c r="L821">
        <v>11275147</v>
      </c>
      <c r="M821" s="38">
        <v>39681</v>
      </c>
      <c r="N821">
        <v>3</v>
      </c>
      <c r="O821">
        <v>3</v>
      </c>
    </row>
    <row r="822" spans="12:15" x14ac:dyDescent="0.25">
      <c r="L822">
        <v>11275219</v>
      </c>
      <c r="M822" s="38">
        <v>44575</v>
      </c>
      <c r="N822">
        <v>2</v>
      </c>
      <c r="O822">
        <v>2</v>
      </c>
    </row>
    <row r="823" spans="12:15" x14ac:dyDescent="0.25">
      <c r="L823">
        <v>11275900</v>
      </c>
      <c r="M823" s="38">
        <v>37263</v>
      </c>
      <c r="N823">
        <v>9</v>
      </c>
      <c r="O823">
        <v>9</v>
      </c>
    </row>
    <row r="824" spans="12:15" x14ac:dyDescent="0.25">
      <c r="L824">
        <v>11275902</v>
      </c>
      <c r="M824" s="38">
        <v>44575</v>
      </c>
      <c r="N824">
        <v>3</v>
      </c>
      <c r="O824">
        <v>6</v>
      </c>
    </row>
    <row r="825" spans="12:15" x14ac:dyDescent="0.25">
      <c r="L825">
        <v>11276015</v>
      </c>
      <c r="M825" s="38">
        <v>39043</v>
      </c>
      <c r="N825">
        <v>1</v>
      </c>
      <c r="O825">
        <v>2</v>
      </c>
    </row>
    <row r="826" spans="12:15" x14ac:dyDescent="0.25">
      <c r="L826">
        <v>11276016</v>
      </c>
      <c r="M826" s="38">
        <v>44575</v>
      </c>
      <c r="N826">
        <v>3</v>
      </c>
      <c r="O826">
        <v>6</v>
      </c>
    </row>
    <row r="827" spans="12:15" x14ac:dyDescent="0.25">
      <c r="L827">
        <v>11276454</v>
      </c>
      <c r="M827" s="38">
        <v>39043</v>
      </c>
      <c r="N827">
        <v>3</v>
      </c>
      <c r="O827">
        <v>3</v>
      </c>
    </row>
    <row r="828" spans="12:15" x14ac:dyDescent="0.25">
      <c r="L828">
        <v>11276502</v>
      </c>
      <c r="M828" s="38">
        <v>37263</v>
      </c>
      <c r="N828">
        <v>1</v>
      </c>
      <c r="O828">
        <v>2</v>
      </c>
    </row>
    <row r="829" spans="12:15" x14ac:dyDescent="0.25">
      <c r="L829">
        <v>11276595</v>
      </c>
      <c r="M829" s="38">
        <v>39043</v>
      </c>
      <c r="N829">
        <v>1</v>
      </c>
      <c r="O829">
        <v>2</v>
      </c>
    </row>
    <row r="830" spans="12:15" x14ac:dyDescent="0.25">
      <c r="L830">
        <v>11276597</v>
      </c>
      <c r="M830" s="38">
        <v>31729</v>
      </c>
      <c r="N830">
        <v>4</v>
      </c>
      <c r="O830">
        <v>4</v>
      </c>
    </row>
    <row r="831" spans="12:15" x14ac:dyDescent="0.25">
      <c r="L831">
        <v>11276598</v>
      </c>
      <c r="M831" s="38">
        <v>39105</v>
      </c>
      <c r="N831">
        <v>5</v>
      </c>
      <c r="O831">
        <v>5</v>
      </c>
    </row>
    <row r="832" spans="12:15" x14ac:dyDescent="0.25">
      <c r="L832">
        <v>11277220</v>
      </c>
      <c r="M832" s="38">
        <v>37263</v>
      </c>
      <c r="N832">
        <v>3</v>
      </c>
      <c r="O832">
        <v>3</v>
      </c>
    </row>
    <row r="833" spans="12:15" x14ac:dyDescent="0.25">
      <c r="L833">
        <v>11277222</v>
      </c>
      <c r="M833" s="38">
        <v>37263</v>
      </c>
      <c r="N833">
        <v>2</v>
      </c>
      <c r="O833">
        <v>4</v>
      </c>
    </row>
    <row r="834" spans="12:15" x14ac:dyDescent="0.25">
      <c r="L834">
        <v>11277281</v>
      </c>
      <c r="M834" s="38">
        <v>37263</v>
      </c>
      <c r="N834">
        <v>1</v>
      </c>
      <c r="O834">
        <v>2</v>
      </c>
    </row>
    <row r="835" spans="12:15" x14ac:dyDescent="0.25">
      <c r="L835">
        <v>11277287</v>
      </c>
      <c r="M835" s="38">
        <v>44575</v>
      </c>
      <c r="N835">
        <v>4</v>
      </c>
      <c r="O835">
        <v>4</v>
      </c>
    </row>
    <row r="836" spans="12:15" x14ac:dyDescent="0.25">
      <c r="L836">
        <v>11277315</v>
      </c>
      <c r="M836" s="38">
        <v>37263</v>
      </c>
      <c r="N836">
        <v>3</v>
      </c>
      <c r="O836">
        <v>3</v>
      </c>
    </row>
    <row r="837" spans="12:15" x14ac:dyDescent="0.25">
      <c r="L837">
        <v>11277317</v>
      </c>
      <c r="M837" s="38">
        <v>37263</v>
      </c>
      <c r="N837">
        <v>2</v>
      </c>
      <c r="O837">
        <v>4</v>
      </c>
    </row>
    <row r="838" spans="12:15" x14ac:dyDescent="0.25">
      <c r="L838">
        <v>11277326</v>
      </c>
      <c r="M838" s="38">
        <v>39681</v>
      </c>
      <c r="N838">
        <v>3</v>
      </c>
      <c r="O838">
        <v>3</v>
      </c>
    </row>
    <row r="839" spans="12:15" x14ac:dyDescent="0.25">
      <c r="L839">
        <v>11277328</v>
      </c>
      <c r="M839" s="38">
        <v>32367</v>
      </c>
      <c r="N839">
        <v>4</v>
      </c>
      <c r="O839">
        <v>4</v>
      </c>
    </row>
    <row r="840" spans="12:15" x14ac:dyDescent="0.25">
      <c r="L840">
        <v>11277375</v>
      </c>
      <c r="M840" s="38">
        <v>44575</v>
      </c>
      <c r="N840">
        <v>3</v>
      </c>
      <c r="O840">
        <v>3</v>
      </c>
    </row>
    <row r="841" spans="12:15" x14ac:dyDescent="0.25">
      <c r="L841">
        <v>11277389</v>
      </c>
      <c r="M841" s="38">
        <v>44575</v>
      </c>
      <c r="N841">
        <v>4</v>
      </c>
      <c r="O841">
        <v>4</v>
      </c>
    </row>
    <row r="842" spans="12:15" x14ac:dyDescent="0.25">
      <c r="L842">
        <v>11277409</v>
      </c>
      <c r="M842" s="38">
        <v>44575</v>
      </c>
      <c r="N842">
        <v>4</v>
      </c>
      <c r="O842">
        <v>4</v>
      </c>
    </row>
    <row r="843" spans="12:15" x14ac:dyDescent="0.25">
      <c r="L843">
        <v>11277470</v>
      </c>
      <c r="M843" s="38">
        <v>39105</v>
      </c>
      <c r="N843">
        <v>1</v>
      </c>
      <c r="O843">
        <v>2</v>
      </c>
    </row>
    <row r="844" spans="12:15" x14ac:dyDescent="0.25">
      <c r="L844">
        <v>11277632</v>
      </c>
      <c r="M844" s="38">
        <v>32367</v>
      </c>
      <c r="N844">
        <v>5</v>
      </c>
      <c r="O844">
        <v>5</v>
      </c>
    </row>
    <row r="845" spans="12:15" x14ac:dyDescent="0.25">
      <c r="L845">
        <v>11277698</v>
      </c>
      <c r="M845" s="38">
        <v>32367</v>
      </c>
      <c r="N845">
        <v>9</v>
      </c>
      <c r="O845">
        <v>9</v>
      </c>
    </row>
    <row r="846" spans="12:15" x14ac:dyDescent="0.25">
      <c r="L846">
        <v>11277705</v>
      </c>
      <c r="M846" s="38">
        <v>32367</v>
      </c>
      <c r="N846">
        <v>3</v>
      </c>
      <c r="O846">
        <v>3</v>
      </c>
    </row>
    <row r="847" spans="12:15" x14ac:dyDescent="0.25">
      <c r="L847">
        <v>11277707</v>
      </c>
      <c r="M847" s="38">
        <v>44575</v>
      </c>
      <c r="N847">
        <v>3</v>
      </c>
      <c r="O847">
        <v>3</v>
      </c>
    </row>
    <row r="848" spans="12:15" x14ac:dyDescent="0.25">
      <c r="L848">
        <v>11277863</v>
      </c>
      <c r="M848" s="38">
        <v>37263</v>
      </c>
      <c r="N848">
        <v>5</v>
      </c>
      <c r="O848">
        <v>5</v>
      </c>
    </row>
    <row r="849" spans="12:15" x14ac:dyDescent="0.25">
      <c r="L849">
        <v>11277864</v>
      </c>
      <c r="M849" s="38">
        <v>44575</v>
      </c>
      <c r="N849">
        <v>3</v>
      </c>
      <c r="O849">
        <v>6</v>
      </c>
    </row>
    <row r="850" spans="12:15" x14ac:dyDescent="0.25">
      <c r="L850">
        <v>11277865</v>
      </c>
      <c r="M850" s="38">
        <v>44575</v>
      </c>
      <c r="N850">
        <v>3</v>
      </c>
      <c r="O850">
        <v>3</v>
      </c>
    </row>
    <row r="851" spans="12:15" x14ac:dyDescent="0.25">
      <c r="L851">
        <v>11277866</v>
      </c>
      <c r="M851" s="38">
        <v>44575</v>
      </c>
      <c r="N851">
        <v>1</v>
      </c>
      <c r="O851">
        <v>2</v>
      </c>
    </row>
    <row r="852" spans="12:15" x14ac:dyDescent="0.25">
      <c r="L852">
        <v>11277882</v>
      </c>
      <c r="M852" s="38">
        <v>32367</v>
      </c>
      <c r="N852">
        <v>11</v>
      </c>
      <c r="O852">
        <v>11</v>
      </c>
    </row>
    <row r="853" spans="12:15" x14ac:dyDescent="0.25">
      <c r="L853">
        <v>11277883</v>
      </c>
      <c r="M853" s="38">
        <v>44575</v>
      </c>
      <c r="N853">
        <v>1</v>
      </c>
      <c r="O853">
        <v>2</v>
      </c>
    </row>
    <row r="854" spans="12:15" x14ac:dyDescent="0.25">
      <c r="L854">
        <v>11277884</v>
      </c>
      <c r="M854" s="38">
        <v>44575</v>
      </c>
      <c r="N854">
        <v>3</v>
      </c>
      <c r="O854">
        <v>6</v>
      </c>
    </row>
    <row r="855" spans="12:15" x14ac:dyDescent="0.25">
      <c r="L855">
        <v>11277891</v>
      </c>
      <c r="M855" s="38">
        <v>39681</v>
      </c>
      <c r="N855">
        <v>4</v>
      </c>
      <c r="O855">
        <v>8</v>
      </c>
    </row>
    <row r="856" spans="12:15" x14ac:dyDescent="0.25">
      <c r="L856">
        <v>11277893</v>
      </c>
      <c r="M856" s="38">
        <v>39681</v>
      </c>
      <c r="N856">
        <v>1</v>
      </c>
      <c r="O856">
        <v>2</v>
      </c>
    </row>
    <row r="857" spans="12:15" x14ac:dyDescent="0.25">
      <c r="L857">
        <v>11277911</v>
      </c>
      <c r="M857" s="38">
        <v>28720</v>
      </c>
      <c r="N857">
        <v>2</v>
      </c>
      <c r="O857">
        <v>4</v>
      </c>
    </row>
    <row r="858" spans="12:15" x14ac:dyDescent="0.25">
      <c r="L858">
        <v>11277917</v>
      </c>
      <c r="M858" s="38">
        <v>37263</v>
      </c>
      <c r="N858">
        <v>9</v>
      </c>
      <c r="O858">
        <v>9</v>
      </c>
    </row>
    <row r="859" spans="12:15" x14ac:dyDescent="0.25">
      <c r="L859">
        <v>11277918</v>
      </c>
      <c r="M859" s="38">
        <v>37263</v>
      </c>
      <c r="N859">
        <v>8</v>
      </c>
      <c r="O859">
        <v>16</v>
      </c>
    </row>
    <row r="860" spans="12:15" x14ac:dyDescent="0.25">
      <c r="L860">
        <v>11277919</v>
      </c>
      <c r="M860" s="38">
        <v>37263</v>
      </c>
      <c r="N860">
        <v>8</v>
      </c>
      <c r="O860">
        <v>16</v>
      </c>
    </row>
    <row r="861" spans="12:15" x14ac:dyDescent="0.25">
      <c r="L861">
        <v>11278018</v>
      </c>
      <c r="M861" s="38">
        <v>32367</v>
      </c>
      <c r="N861">
        <v>9</v>
      </c>
      <c r="O861">
        <v>9</v>
      </c>
    </row>
    <row r="862" spans="12:15" x14ac:dyDescent="0.25">
      <c r="L862">
        <v>11278019</v>
      </c>
      <c r="M862" s="38">
        <v>39681</v>
      </c>
      <c r="N862">
        <v>4</v>
      </c>
      <c r="O862">
        <v>8</v>
      </c>
    </row>
    <row r="863" spans="12:15" x14ac:dyDescent="0.25">
      <c r="L863">
        <v>11278103</v>
      </c>
      <c r="M863" s="38">
        <v>44575</v>
      </c>
      <c r="N863">
        <v>1</v>
      </c>
      <c r="O863">
        <v>2</v>
      </c>
    </row>
    <row r="864" spans="12:15" x14ac:dyDescent="0.25">
      <c r="L864">
        <v>11278104</v>
      </c>
      <c r="M864" s="38">
        <v>44575</v>
      </c>
      <c r="N864">
        <v>3</v>
      </c>
      <c r="O864">
        <v>6</v>
      </c>
    </row>
    <row r="865" spans="12:15" x14ac:dyDescent="0.25">
      <c r="L865">
        <v>11278122</v>
      </c>
      <c r="M865" s="38">
        <v>37263</v>
      </c>
      <c r="N865">
        <v>9</v>
      </c>
      <c r="O865">
        <v>9</v>
      </c>
    </row>
    <row r="866" spans="12:15" x14ac:dyDescent="0.25">
      <c r="L866">
        <v>11278123</v>
      </c>
      <c r="M866" s="38">
        <v>37263</v>
      </c>
      <c r="N866">
        <v>11</v>
      </c>
      <c r="O866">
        <v>11</v>
      </c>
    </row>
    <row r="867" spans="12:15" x14ac:dyDescent="0.25">
      <c r="L867">
        <v>11278127</v>
      </c>
      <c r="M867" s="38">
        <v>39043</v>
      </c>
      <c r="N867">
        <v>2</v>
      </c>
      <c r="O867">
        <v>4</v>
      </c>
    </row>
    <row r="868" spans="12:15" x14ac:dyDescent="0.25">
      <c r="L868">
        <v>11278128</v>
      </c>
      <c r="M868" s="38">
        <v>37263</v>
      </c>
      <c r="N868">
        <v>2</v>
      </c>
      <c r="O868">
        <v>4</v>
      </c>
    </row>
    <row r="869" spans="12:15" x14ac:dyDescent="0.25">
      <c r="L869">
        <v>11278136</v>
      </c>
      <c r="M869" s="38">
        <v>44575</v>
      </c>
      <c r="N869">
        <v>2</v>
      </c>
      <c r="O869">
        <v>4</v>
      </c>
    </row>
    <row r="870" spans="12:15" x14ac:dyDescent="0.25">
      <c r="L870">
        <v>11278200</v>
      </c>
      <c r="M870" s="38">
        <v>37263</v>
      </c>
      <c r="N870">
        <v>2</v>
      </c>
      <c r="O870">
        <v>4</v>
      </c>
    </row>
    <row r="871" spans="12:15" x14ac:dyDescent="0.25">
      <c r="L871">
        <v>11278207</v>
      </c>
      <c r="M871" s="38">
        <v>32367</v>
      </c>
      <c r="N871">
        <v>10</v>
      </c>
      <c r="O871">
        <v>10</v>
      </c>
    </row>
    <row r="872" spans="12:15" x14ac:dyDescent="0.25">
      <c r="L872">
        <v>11278263</v>
      </c>
      <c r="M872" s="38">
        <v>37213</v>
      </c>
      <c r="N872">
        <v>10</v>
      </c>
      <c r="O872">
        <v>10</v>
      </c>
    </row>
    <row r="873" spans="12:15" x14ac:dyDescent="0.25">
      <c r="L873">
        <v>11278308</v>
      </c>
      <c r="M873" s="38">
        <v>44575</v>
      </c>
      <c r="N873">
        <v>5</v>
      </c>
      <c r="O873">
        <v>5</v>
      </c>
    </row>
    <row r="874" spans="12:15" x14ac:dyDescent="0.25">
      <c r="L874">
        <v>11278390</v>
      </c>
      <c r="M874" s="38">
        <v>21407</v>
      </c>
      <c r="N874">
        <v>4</v>
      </c>
      <c r="O874">
        <v>4</v>
      </c>
    </row>
    <row r="875" spans="12:15" x14ac:dyDescent="0.25">
      <c r="L875">
        <v>11278437</v>
      </c>
      <c r="M875" s="38">
        <v>34190</v>
      </c>
      <c r="N875">
        <v>3</v>
      </c>
      <c r="O875">
        <v>3</v>
      </c>
    </row>
    <row r="876" spans="12:15" x14ac:dyDescent="0.25">
      <c r="L876">
        <v>11278928</v>
      </c>
      <c r="M876" s="38">
        <v>39043</v>
      </c>
      <c r="N876">
        <v>1</v>
      </c>
      <c r="O876">
        <v>2</v>
      </c>
    </row>
    <row r="877" spans="12:15" x14ac:dyDescent="0.25">
      <c r="L877">
        <v>11278929</v>
      </c>
      <c r="M877" s="38">
        <v>39681</v>
      </c>
      <c r="N877">
        <v>2</v>
      </c>
      <c r="O877">
        <v>4</v>
      </c>
    </row>
    <row r="878" spans="12:15" x14ac:dyDescent="0.25">
      <c r="L878">
        <v>11278993</v>
      </c>
      <c r="M878" s="38">
        <v>44575</v>
      </c>
      <c r="N878">
        <v>3</v>
      </c>
      <c r="O878">
        <v>6</v>
      </c>
    </row>
    <row r="879" spans="12:15" x14ac:dyDescent="0.25">
      <c r="L879">
        <v>11278994</v>
      </c>
      <c r="M879" s="38">
        <v>39043</v>
      </c>
      <c r="N879">
        <v>1</v>
      </c>
      <c r="O879">
        <v>2</v>
      </c>
    </row>
    <row r="880" spans="12:15" x14ac:dyDescent="0.25">
      <c r="L880">
        <v>11279237</v>
      </c>
      <c r="M880" s="38">
        <v>39681</v>
      </c>
      <c r="N880">
        <v>5</v>
      </c>
      <c r="O880">
        <v>5</v>
      </c>
    </row>
    <row r="881" spans="12:15" x14ac:dyDescent="0.25">
      <c r="L881">
        <v>11279480</v>
      </c>
      <c r="M881" s="38">
        <v>39681</v>
      </c>
      <c r="N881">
        <v>3</v>
      </c>
      <c r="O881">
        <v>3</v>
      </c>
    </row>
    <row r="882" spans="12:15" x14ac:dyDescent="0.25">
      <c r="L882">
        <v>11279484</v>
      </c>
      <c r="M882" s="38">
        <v>31742</v>
      </c>
      <c r="N882">
        <v>2</v>
      </c>
      <c r="O882">
        <v>2</v>
      </c>
    </row>
    <row r="883" spans="12:15" x14ac:dyDescent="0.25">
      <c r="L883">
        <v>11279657</v>
      </c>
      <c r="M883" s="38">
        <v>39043</v>
      </c>
      <c r="N883">
        <v>4</v>
      </c>
      <c r="O883">
        <v>8</v>
      </c>
    </row>
    <row r="884" spans="12:15" x14ac:dyDescent="0.25">
      <c r="L884">
        <v>11279673</v>
      </c>
      <c r="M884" s="38">
        <v>28720</v>
      </c>
      <c r="N884">
        <v>2</v>
      </c>
      <c r="O884">
        <v>2</v>
      </c>
    </row>
    <row r="885" spans="12:15" x14ac:dyDescent="0.25">
      <c r="L885">
        <v>11280223</v>
      </c>
      <c r="M885" s="38">
        <v>44575</v>
      </c>
      <c r="N885">
        <v>2</v>
      </c>
      <c r="O885">
        <v>4</v>
      </c>
    </row>
    <row r="886" spans="12:15" x14ac:dyDescent="0.25">
      <c r="L886">
        <v>11280227</v>
      </c>
      <c r="M886" s="38">
        <v>37263</v>
      </c>
      <c r="N886">
        <v>9</v>
      </c>
      <c r="O886">
        <v>9</v>
      </c>
    </row>
    <row r="887" spans="12:15" x14ac:dyDescent="0.25">
      <c r="L887">
        <v>11280240</v>
      </c>
      <c r="M887" s="38">
        <v>37263</v>
      </c>
      <c r="N887">
        <v>9</v>
      </c>
      <c r="O887">
        <v>9</v>
      </c>
    </row>
    <row r="888" spans="12:15" x14ac:dyDescent="0.25">
      <c r="L888">
        <v>11280243</v>
      </c>
      <c r="M888" s="38">
        <v>32367</v>
      </c>
      <c r="N888">
        <v>9</v>
      </c>
      <c r="O888">
        <v>9</v>
      </c>
    </row>
    <row r="889" spans="12:15" x14ac:dyDescent="0.25">
      <c r="L889">
        <v>11280244</v>
      </c>
      <c r="M889" s="38">
        <v>32367</v>
      </c>
      <c r="N889">
        <v>8</v>
      </c>
      <c r="O889">
        <v>8</v>
      </c>
    </row>
    <row r="890" spans="12:15" x14ac:dyDescent="0.25">
      <c r="L890">
        <v>11280271</v>
      </c>
      <c r="M890" s="38">
        <v>39681</v>
      </c>
      <c r="N890">
        <v>2</v>
      </c>
      <c r="O890">
        <v>4</v>
      </c>
    </row>
    <row r="891" spans="12:15" x14ac:dyDescent="0.25">
      <c r="L891">
        <v>11280280</v>
      </c>
      <c r="M891" s="38">
        <v>44575</v>
      </c>
      <c r="N891">
        <v>5</v>
      </c>
      <c r="O891">
        <v>5</v>
      </c>
    </row>
    <row r="892" spans="12:15" x14ac:dyDescent="0.25">
      <c r="L892">
        <v>11280284</v>
      </c>
      <c r="M892" s="38">
        <v>44575</v>
      </c>
      <c r="N892">
        <v>5</v>
      </c>
      <c r="O892">
        <v>5</v>
      </c>
    </row>
    <row r="893" spans="12:15" x14ac:dyDescent="0.25">
      <c r="L893">
        <v>11280287</v>
      </c>
      <c r="M893" s="38">
        <v>44575</v>
      </c>
      <c r="N893">
        <v>5</v>
      </c>
      <c r="O893">
        <v>5</v>
      </c>
    </row>
    <row r="894" spans="12:15" x14ac:dyDescent="0.25">
      <c r="L894">
        <v>11280292</v>
      </c>
      <c r="M894" s="38">
        <v>44575</v>
      </c>
      <c r="N894">
        <v>5</v>
      </c>
      <c r="O894">
        <v>5</v>
      </c>
    </row>
    <row r="895" spans="12:15" x14ac:dyDescent="0.25">
      <c r="L895">
        <v>11280294</v>
      </c>
      <c r="M895" s="38">
        <v>44575</v>
      </c>
      <c r="N895">
        <v>5</v>
      </c>
      <c r="O895">
        <v>5</v>
      </c>
    </row>
    <row r="896" spans="12:15" x14ac:dyDescent="0.25">
      <c r="L896">
        <v>11280299</v>
      </c>
      <c r="M896" s="38">
        <v>44575</v>
      </c>
      <c r="N896">
        <v>5</v>
      </c>
      <c r="O896">
        <v>5</v>
      </c>
    </row>
    <row r="897" spans="12:15" x14ac:dyDescent="0.25">
      <c r="L897">
        <v>11280307</v>
      </c>
      <c r="M897" s="38">
        <v>44575</v>
      </c>
      <c r="N897">
        <v>5</v>
      </c>
      <c r="O897">
        <v>5</v>
      </c>
    </row>
    <row r="898" spans="12:15" x14ac:dyDescent="0.25">
      <c r="L898">
        <v>11280310</v>
      </c>
      <c r="M898" s="38">
        <v>44575</v>
      </c>
      <c r="N898">
        <v>5</v>
      </c>
      <c r="O898">
        <v>5</v>
      </c>
    </row>
    <row r="899" spans="12:15" x14ac:dyDescent="0.25">
      <c r="L899">
        <v>11280315</v>
      </c>
      <c r="M899" s="38">
        <v>44575</v>
      </c>
      <c r="N899">
        <v>5</v>
      </c>
      <c r="O899">
        <v>5</v>
      </c>
    </row>
    <row r="900" spans="12:15" x14ac:dyDescent="0.25">
      <c r="L900">
        <v>11280320</v>
      </c>
      <c r="M900" s="38">
        <v>44513</v>
      </c>
      <c r="N900">
        <v>2</v>
      </c>
      <c r="O900">
        <v>4</v>
      </c>
    </row>
    <row r="901" spans="12:15" x14ac:dyDescent="0.25">
      <c r="L901">
        <v>11280321</v>
      </c>
      <c r="M901" s="38">
        <v>44575</v>
      </c>
      <c r="N901">
        <v>5</v>
      </c>
      <c r="O901">
        <v>5</v>
      </c>
    </row>
    <row r="902" spans="12:15" x14ac:dyDescent="0.25">
      <c r="L902">
        <v>11280322</v>
      </c>
      <c r="M902" s="38">
        <v>44575</v>
      </c>
      <c r="N902">
        <v>5</v>
      </c>
      <c r="O902">
        <v>5</v>
      </c>
    </row>
    <row r="903" spans="12:15" x14ac:dyDescent="0.25">
      <c r="L903">
        <v>11280640</v>
      </c>
      <c r="M903" s="38">
        <v>21407</v>
      </c>
      <c r="N903">
        <v>4</v>
      </c>
      <c r="O903">
        <v>4</v>
      </c>
    </row>
    <row r="904" spans="12:15" x14ac:dyDescent="0.25">
      <c r="L904">
        <v>11280944</v>
      </c>
      <c r="M904" s="38">
        <v>37263</v>
      </c>
      <c r="N904">
        <v>4</v>
      </c>
      <c r="O904">
        <v>4</v>
      </c>
    </row>
    <row r="905" spans="12:15" x14ac:dyDescent="0.25">
      <c r="L905">
        <v>11280947</v>
      </c>
      <c r="M905" s="38">
        <v>44575</v>
      </c>
      <c r="N905">
        <v>4</v>
      </c>
      <c r="O905">
        <v>4</v>
      </c>
    </row>
    <row r="906" spans="12:15" x14ac:dyDescent="0.25">
      <c r="L906">
        <v>11280948</v>
      </c>
      <c r="M906" s="38">
        <v>39043</v>
      </c>
      <c r="N906">
        <v>2</v>
      </c>
      <c r="O906">
        <v>4</v>
      </c>
    </row>
    <row r="907" spans="12:15" x14ac:dyDescent="0.25">
      <c r="L907">
        <v>11280952</v>
      </c>
      <c r="M907" s="38">
        <v>32367</v>
      </c>
      <c r="N907">
        <v>10</v>
      </c>
      <c r="O907">
        <v>10</v>
      </c>
    </row>
    <row r="908" spans="12:15" x14ac:dyDescent="0.25">
      <c r="L908">
        <v>11280953</v>
      </c>
      <c r="M908" s="38">
        <v>44575</v>
      </c>
      <c r="N908">
        <v>4</v>
      </c>
      <c r="O908">
        <v>4</v>
      </c>
    </row>
    <row r="909" spans="12:15" x14ac:dyDescent="0.25">
      <c r="L909">
        <v>11280955</v>
      </c>
      <c r="M909" s="38">
        <v>39681</v>
      </c>
      <c r="N909">
        <v>2</v>
      </c>
      <c r="O909">
        <v>4</v>
      </c>
    </row>
    <row r="910" spans="12:15" x14ac:dyDescent="0.25">
      <c r="L910">
        <v>11280973</v>
      </c>
      <c r="M910" s="38">
        <v>44575</v>
      </c>
      <c r="N910">
        <v>3</v>
      </c>
      <c r="O910">
        <v>3</v>
      </c>
    </row>
    <row r="911" spans="12:15" x14ac:dyDescent="0.25">
      <c r="L911">
        <v>11280975</v>
      </c>
      <c r="M911" s="38">
        <v>44575</v>
      </c>
      <c r="N911">
        <v>6</v>
      </c>
      <c r="O911">
        <v>6</v>
      </c>
    </row>
    <row r="912" spans="12:15" x14ac:dyDescent="0.25">
      <c r="L912">
        <v>11281030</v>
      </c>
      <c r="M912" s="38">
        <v>44575</v>
      </c>
      <c r="N912">
        <v>3</v>
      </c>
      <c r="O912">
        <v>3</v>
      </c>
    </row>
    <row r="913" spans="12:15" x14ac:dyDescent="0.25">
      <c r="L913">
        <v>11281032</v>
      </c>
      <c r="M913" s="38">
        <v>44575</v>
      </c>
      <c r="N913">
        <v>5</v>
      </c>
      <c r="O913">
        <v>5</v>
      </c>
    </row>
    <row r="914" spans="12:15" x14ac:dyDescent="0.25">
      <c r="L914">
        <v>11281670</v>
      </c>
      <c r="M914" s="38">
        <v>28720</v>
      </c>
      <c r="N914">
        <v>5</v>
      </c>
      <c r="O914">
        <v>5</v>
      </c>
    </row>
    <row r="915" spans="12:15" x14ac:dyDescent="0.25">
      <c r="L915">
        <v>11281696</v>
      </c>
      <c r="M915" s="38">
        <v>28720</v>
      </c>
      <c r="N915">
        <v>5</v>
      </c>
      <c r="O915">
        <v>5</v>
      </c>
    </row>
    <row r="916" spans="12:15" x14ac:dyDescent="0.25">
      <c r="L916">
        <v>11281798</v>
      </c>
      <c r="M916" s="38">
        <v>28720</v>
      </c>
      <c r="N916">
        <v>5</v>
      </c>
      <c r="O916">
        <v>5</v>
      </c>
    </row>
    <row r="917" spans="12:15" x14ac:dyDescent="0.25">
      <c r="L917">
        <v>11281962</v>
      </c>
      <c r="M917" s="38">
        <v>39105</v>
      </c>
      <c r="N917">
        <v>2</v>
      </c>
      <c r="O917">
        <v>2</v>
      </c>
    </row>
    <row r="918" spans="12:15" x14ac:dyDescent="0.25">
      <c r="L918">
        <v>11281964</v>
      </c>
      <c r="M918" s="38">
        <v>31729</v>
      </c>
      <c r="N918">
        <v>4</v>
      </c>
      <c r="O918">
        <v>4</v>
      </c>
    </row>
    <row r="919" spans="12:15" x14ac:dyDescent="0.25">
      <c r="L919">
        <v>11281965</v>
      </c>
      <c r="M919" s="38">
        <v>39105</v>
      </c>
      <c r="N919">
        <v>5</v>
      </c>
      <c r="O919">
        <v>5</v>
      </c>
    </row>
    <row r="920" spans="12:15" x14ac:dyDescent="0.25">
      <c r="L920">
        <v>11281968</v>
      </c>
      <c r="M920" s="38">
        <v>37263</v>
      </c>
      <c r="N920">
        <v>3</v>
      </c>
      <c r="O920">
        <v>3</v>
      </c>
    </row>
    <row r="921" spans="12:15" x14ac:dyDescent="0.25">
      <c r="L921">
        <v>11281972</v>
      </c>
      <c r="M921" s="38">
        <v>37263</v>
      </c>
      <c r="N921">
        <v>3</v>
      </c>
      <c r="O921">
        <v>3</v>
      </c>
    </row>
    <row r="922" spans="12:15" x14ac:dyDescent="0.25">
      <c r="L922">
        <v>11281974</v>
      </c>
      <c r="M922" s="38">
        <v>39043</v>
      </c>
      <c r="N922">
        <v>2</v>
      </c>
      <c r="O922">
        <v>2</v>
      </c>
    </row>
    <row r="923" spans="12:15" x14ac:dyDescent="0.25">
      <c r="L923">
        <v>11282298</v>
      </c>
      <c r="M923" s="38">
        <v>44575</v>
      </c>
      <c r="N923">
        <v>3</v>
      </c>
      <c r="O923">
        <v>3</v>
      </c>
    </row>
    <row r="924" spans="12:15" x14ac:dyDescent="0.25">
      <c r="L924">
        <v>11282752</v>
      </c>
      <c r="M924" s="38">
        <v>44575</v>
      </c>
      <c r="N924">
        <v>3</v>
      </c>
      <c r="O924">
        <v>6</v>
      </c>
    </row>
    <row r="925" spans="12:15" x14ac:dyDescent="0.25">
      <c r="L925">
        <v>11282938</v>
      </c>
      <c r="M925" s="38">
        <v>44575</v>
      </c>
      <c r="N925">
        <v>3</v>
      </c>
      <c r="O925">
        <v>3</v>
      </c>
    </row>
    <row r="926" spans="12:15" x14ac:dyDescent="0.25">
      <c r="L926">
        <v>11282944</v>
      </c>
      <c r="M926" s="38">
        <v>37263</v>
      </c>
      <c r="N926">
        <v>6</v>
      </c>
      <c r="O926">
        <v>6</v>
      </c>
    </row>
    <row r="927" spans="12:15" x14ac:dyDescent="0.25">
      <c r="L927">
        <v>11282947</v>
      </c>
      <c r="M927" s="38">
        <v>44575</v>
      </c>
      <c r="N927">
        <v>6</v>
      </c>
      <c r="O927">
        <v>6</v>
      </c>
    </row>
    <row r="928" spans="12:15" x14ac:dyDescent="0.25">
      <c r="L928">
        <v>11282949</v>
      </c>
      <c r="M928" s="38">
        <v>37263</v>
      </c>
      <c r="N928">
        <v>6</v>
      </c>
      <c r="O928">
        <v>6</v>
      </c>
    </row>
    <row r="929" spans="12:15" x14ac:dyDescent="0.25">
      <c r="L929">
        <v>11282952</v>
      </c>
      <c r="M929" s="38">
        <v>44575</v>
      </c>
      <c r="N929">
        <v>6</v>
      </c>
      <c r="O929">
        <v>6</v>
      </c>
    </row>
    <row r="930" spans="12:15" x14ac:dyDescent="0.25">
      <c r="L930">
        <v>11282956</v>
      </c>
      <c r="M930" s="38">
        <v>37263</v>
      </c>
      <c r="N930">
        <v>3</v>
      </c>
      <c r="O930">
        <v>3</v>
      </c>
    </row>
    <row r="931" spans="12:15" x14ac:dyDescent="0.25">
      <c r="L931">
        <v>11282963</v>
      </c>
      <c r="M931" s="38">
        <v>44575</v>
      </c>
      <c r="N931">
        <v>6</v>
      </c>
      <c r="O931">
        <v>6</v>
      </c>
    </row>
    <row r="932" spans="12:15" x14ac:dyDescent="0.25">
      <c r="L932">
        <v>11282986</v>
      </c>
      <c r="M932" s="38">
        <v>39056</v>
      </c>
      <c r="N932">
        <v>3</v>
      </c>
      <c r="O932">
        <v>6</v>
      </c>
    </row>
    <row r="933" spans="12:15" x14ac:dyDescent="0.25">
      <c r="L933">
        <v>11283509</v>
      </c>
      <c r="M933" s="38">
        <v>44575</v>
      </c>
      <c r="N933">
        <v>3</v>
      </c>
      <c r="O933">
        <v>3</v>
      </c>
    </row>
    <row r="934" spans="12:15" x14ac:dyDescent="0.25">
      <c r="L934">
        <v>11283598</v>
      </c>
      <c r="M934" s="38">
        <v>44575</v>
      </c>
      <c r="N934">
        <v>4</v>
      </c>
      <c r="O934">
        <v>4</v>
      </c>
    </row>
    <row r="935" spans="12:15" x14ac:dyDescent="0.25">
      <c r="L935">
        <v>11283603</v>
      </c>
      <c r="M935" s="38">
        <v>35209</v>
      </c>
      <c r="N935">
        <v>9</v>
      </c>
      <c r="O935">
        <v>9</v>
      </c>
    </row>
    <row r="936" spans="12:15" x14ac:dyDescent="0.25">
      <c r="L936">
        <v>11283605</v>
      </c>
      <c r="M936" s="38">
        <v>37263</v>
      </c>
      <c r="N936">
        <v>11</v>
      </c>
      <c r="O936">
        <v>11</v>
      </c>
    </row>
    <row r="937" spans="12:15" x14ac:dyDescent="0.25">
      <c r="L937">
        <v>11284234</v>
      </c>
      <c r="M937" s="38">
        <v>44575</v>
      </c>
      <c r="N937">
        <v>4</v>
      </c>
      <c r="O937">
        <v>8</v>
      </c>
    </row>
    <row r="938" spans="12:15" x14ac:dyDescent="0.25">
      <c r="L938">
        <v>11284245</v>
      </c>
      <c r="M938" s="38">
        <v>39043</v>
      </c>
      <c r="N938">
        <v>5</v>
      </c>
      <c r="O938">
        <v>5</v>
      </c>
    </row>
    <row r="939" spans="12:15" x14ac:dyDescent="0.25">
      <c r="L939">
        <v>11284246</v>
      </c>
      <c r="M939" s="38">
        <v>39043</v>
      </c>
      <c r="N939">
        <v>5</v>
      </c>
      <c r="O939">
        <v>5</v>
      </c>
    </row>
    <row r="940" spans="12:15" x14ac:dyDescent="0.25">
      <c r="L940">
        <v>11284252</v>
      </c>
      <c r="M940" s="38">
        <v>28720</v>
      </c>
      <c r="N940">
        <v>1</v>
      </c>
      <c r="O940">
        <v>2</v>
      </c>
    </row>
    <row r="941" spans="12:15" x14ac:dyDescent="0.25">
      <c r="L941">
        <v>11284254</v>
      </c>
      <c r="M941" s="38">
        <v>39043</v>
      </c>
      <c r="N941">
        <v>5</v>
      </c>
      <c r="O941">
        <v>5</v>
      </c>
    </row>
    <row r="942" spans="12:15" x14ac:dyDescent="0.25">
      <c r="L942">
        <v>11284262</v>
      </c>
      <c r="M942" s="38">
        <v>39043</v>
      </c>
      <c r="N942">
        <v>5</v>
      </c>
      <c r="O942">
        <v>5</v>
      </c>
    </row>
    <row r="943" spans="12:15" x14ac:dyDescent="0.25">
      <c r="L943">
        <v>11284263</v>
      </c>
      <c r="M943" s="38">
        <v>39043</v>
      </c>
      <c r="N943">
        <v>5</v>
      </c>
      <c r="O943">
        <v>5</v>
      </c>
    </row>
    <row r="944" spans="12:15" x14ac:dyDescent="0.25">
      <c r="L944">
        <v>11284269</v>
      </c>
      <c r="M944" s="38">
        <v>28121</v>
      </c>
      <c r="N944">
        <v>16</v>
      </c>
      <c r="O944">
        <v>16</v>
      </c>
    </row>
    <row r="945" spans="12:15" x14ac:dyDescent="0.25">
      <c r="L945">
        <v>11284274</v>
      </c>
      <c r="M945" s="38">
        <v>28720</v>
      </c>
      <c r="N945">
        <v>1</v>
      </c>
      <c r="O945">
        <v>2</v>
      </c>
    </row>
    <row r="946" spans="12:15" x14ac:dyDescent="0.25">
      <c r="L946">
        <v>11284280</v>
      </c>
      <c r="M946" s="38">
        <v>37263</v>
      </c>
      <c r="N946">
        <v>12</v>
      </c>
      <c r="O946">
        <v>12</v>
      </c>
    </row>
    <row r="947" spans="12:15" x14ac:dyDescent="0.25">
      <c r="L947">
        <v>11284319</v>
      </c>
      <c r="M947" s="38">
        <v>37263</v>
      </c>
      <c r="N947">
        <v>2</v>
      </c>
      <c r="O947">
        <v>4</v>
      </c>
    </row>
    <row r="948" spans="12:15" x14ac:dyDescent="0.25">
      <c r="L948">
        <v>11284322</v>
      </c>
      <c r="M948" s="38">
        <v>44575</v>
      </c>
      <c r="N948">
        <v>2</v>
      </c>
      <c r="O948">
        <v>4</v>
      </c>
    </row>
    <row r="949" spans="12:15" x14ac:dyDescent="0.25">
      <c r="L949">
        <v>11284326</v>
      </c>
      <c r="M949" s="38">
        <v>44575</v>
      </c>
      <c r="N949">
        <v>1</v>
      </c>
      <c r="O949">
        <v>2</v>
      </c>
    </row>
    <row r="950" spans="12:15" x14ac:dyDescent="0.25">
      <c r="L950">
        <v>11285187</v>
      </c>
      <c r="M950" s="38">
        <v>31729</v>
      </c>
      <c r="N950">
        <v>1</v>
      </c>
      <c r="O950">
        <v>2</v>
      </c>
    </row>
    <row r="951" spans="12:15" x14ac:dyDescent="0.25">
      <c r="L951">
        <v>11285188</v>
      </c>
      <c r="M951" s="38">
        <v>31729</v>
      </c>
      <c r="N951">
        <v>5</v>
      </c>
      <c r="O951">
        <v>5</v>
      </c>
    </row>
    <row r="952" spans="12:15" x14ac:dyDescent="0.25">
      <c r="L952">
        <v>11285355</v>
      </c>
      <c r="M952" s="38">
        <v>31729</v>
      </c>
      <c r="N952">
        <v>4</v>
      </c>
      <c r="O952">
        <v>4</v>
      </c>
    </row>
    <row r="953" spans="12:15" x14ac:dyDescent="0.25">
      <c r="L953">
        <v>11285571</v>
      </c>
      <c r="M953" s="38">
        <v>39043</v>
      </c>
      <c r="N953">
        <v>3</v>
      </c>
      <c r="O953">
        <v>3</v>
      </c>
    </row>
    <row r="954" spans="12:15" x14ac:dyDescent="0.25">
      <c r="L954">
        <v>11286270</v>
      </c>
      <c r="M954" s="38">
        <v>44575</v>
      </c>
      <c r="N954">
        <v>3</v>
      </c>
      <c r="O954">
        <v>6</v>
      </c>
    </row>
    <row r="955" spans="12:15" x14ac:dyDescent="0.25">
      <c r="L955">
        <v>11287013</v>
      </c>
      <c r="M955" s="38">
        <v>28720</v>
      </c>
      <c r="N955">
        <v>2</v>
      </c>
      <c r="O955">
        <v>2</v>
      </c>
    </row>
    <row r="956" spans="12:15" x14ac:dyDescent="0.25">
      <c r="L956">
        <v>11287015</v>
      </c>
      <c r="M956" s="38">
        <v>39681</v>
      </c>
      <c r="N956">
        <v>5</v>
      </c>
      <c r="O956">
        <v>5</v>
      </c>
    </row>
    <row r="957" spans="12:15" x14ac:dyDescent="0.25">
      <c r="L957">
        <v>11287017</v>
      </c>
      <c r="M957" s="38">
        <v>39105</v>
      </c>
      <c r="N957">
        <v>2</v>
      </c>
      <c r="O957">
        <v>2</v>
      </c>
    </row>
    <row r="958" spans="12:15" x14ac:dyDescent="0.25">
      <c r="L958">
        <v>11287063</v>
      </c>
      <c r="M958" s="38">
        <v>44575</v>
      </c>
      <c r="N958">
        <v>4</v>
      </c>
      <c r="O958">
        <v>8</v>
      </c>
    </row>
    <row r="959" spans="12:15" x14ac:dyDescent="0.25">
      <c r="L959">
        <v>11287070</v>
      </c>
      <c r="M959" s="38">
        <v>44575</v>
      </c>
      <c r="N959">
        <v>4</v>
      </c>
      <c r="O959">
        <v>8</v>
      </c>
    </row>
    <row r="960" spans="12:15" x14ac:dyDescent="0.25">
      <c r="L960">
        <v>11287908</v>
      </c>
      <c r="M960" s="38">
        <v>37263</v>
      </c>
      <c r="N960">
        <v>12</v>
      </c>
      <c r="O960">
        <v>12</v>
      </c>
    </row>
    <row r="961" spans="12:15" x14ac:dyDescent="0.25">
      <c r="L961">
        <v>11287909</v>
      </c>
      <c r="M961" s="38">
        <v>37263</v>
      </c>
      <c r="N961">
        <v>12</v>
      </c>
      <c r="O961">
        <v>12</v>
      </c>
    </row>
    <row r="962" spans="12:15" x14ac:dyDescent="0.25">
      <c r="L962">
        <v>11288590</v>
      </c>
      <c r="M962" s="38">
        <v>39681</v>
      </c>
      <c r="N962">
        <v>1</v>
      </c>
      <c r="O962">
        <v>2</v>
      </c>
    </row>
    <row r="963" spans="12:15" x14ac:dyDescent="0.25">
      <c r="L963">
        <v>11288592</v>
      </c>
      <c r="M963" s="38">
        <v>39681</v>
      </c>
      <c r="N963">
        <v>2</v>
      </c>
      <c r="O963">
        <v>4</v>
      </c>
    </row>
    <row r="964" spans="12:15" x14ac:dyDescent="0.25">
      <c r="L964">
        <v>11288849</v>
      </c>
      <c r="M964" s="38">
        <v>44575</v>
      </c>
      <c r="N964">
        <v>3</v>
      </c>
      <c r="O964">
        <v>6</v>
      </c>
    </row>
    <row r="965" spans="12:15" x14ac:dyDescent="0.25">
      <c r="L965">
        <v>11288850</v>
      </c>
      <c r="M965" s="38">
        <v>44575</v>
      </c>
      <c r="N965">
        <v>1</v>
      </c>
      <c r="O965">
        <v>2</v>
      </c>
    </row>
    <row r="966" spans="12:15" x14ac:dyDescent="0.25">
      <c r="L966">
        <v>11288877</v>
      </c>
      <c r="M966" s="38">
        <v>37263</v>
      </c>
      <c r="N966">
        <v>12</v>
      </c>
      <c r="O966">
        <v>12</v>
      </c>
    </row>
    <row r="967" spans="12:15" x14ac:dyDescent="0.25">
      <c r="L967">
        <v>11288878</v>
      </c>
      <c r="M967" s="38">
        <v>37263</v>
      </c>
      <c r="N967">
        <v>9</v>
      </c>
      <c r="O967">
        <v>9</v>
      </c>
    </row>
    <row r="968" spans="12:15" x14ac:dyDescent="0.25">
      <c r="L968">
        <v>11288880</v>
      </c>
      <c r="M968" s="38">
        <v>37263</v>
      </c>
      <c r="N968">
        <v>9</v>
      </c>
      <c r="O968">
        <v>9</v>
      </c>
    </row>
    <row r="969" spans="12:15" x14ac:dyDescent="0.25">
      <c r="L969">
        <v>11288887</v>
      </c>
      <c r="M969" s="38">
        <v>39105</v>
      </c>
      <c r="N969">
        <v>5</v>
      </c>
      <c r="O969">
        <v>5</v>
      </c>
    </row>
    <row r="970" spans="12:15" x14ac:dyDescent="0.25">
      <c r="L970">
        <v>11288902</v>
      </c>
      <c r="M970" s="38">
        <v>37263</v>
      </c>
      <c r="N970">
        <v>11</v>
      </c>
      <c r="O970">
        <v>11</v>
      </c>
    </row>
    <row r="971" spans="12:15" x14ac:dyDescent="0.25">
      <c r="L971">
        <v>11288903</v>
      </c>
      <c r="M971" s="38">
        <v>35209</v>
      </c>
      <c r="N971">
        <v>9</v>
      </c>
      <c r="O971">
        <v>9</v>
      </c>
    </row>
    <row r="972" spans="12:15" x14ac:dyDescent="0.25">
      <c r="L972">
        <v>11289013</v>
      </c>
      <c r="M972" s="38">
        <v>37263</v>
      </c>
      <c r="N972">
        <v>9</v>
      </c>
      <c r="O972">
        <v>9</v>
      </c>
    </row>
    <row r="973" spans="12:15" x14ac:dyDescent="0.25">
      <c r="L973">
        <v>11289348</v>
      </c>
      <c r="M973" s="38">
        <v>31729</v>
      </c>
      <c r="N973">
        <v>3</v>
      </c>
      <c r="O973">
        <v>3</v>
      </c>
    </row>
    <row r="974" spans="12:15" x14ac:dyDescent="0.25">
      <c r="L974">
        <v>11289514</v>
      </c>
      <c r="M974" s="38">
        <v>31729</v>
      </c>
      <c r="N974">
        <v>6</v>
      </c>
      <c r="O974">
        <v>6</v>
      </c>
    </row>
    <row r="975" spans="12:15" x14ac:dyDescent="0.25">
      <c r="L975">
        <v>11289516</v>
      </c>
      <c r="M975" s="38">
        <v>31729</v>
      </c>
      <c r="N975">
        <v>6</v>
      </c>
      <c r="O975">
        <v>6</v>
      </c>
    </row>
    <row r="976" spans="12:15" x14ac:dyDescent="0.25">
      <c r="L976">
        <v>11289538</v>
      </c>
      <c r="M976" s="38">
        <v>31729</v>
      </c>
      <c r="N976">
        <v>5</v>
      </c>
      <c r="O976">
        <v>5</v>
      </c>
    </row>
    <row r="977" spans="12:15" x14ac:dyDescent="0.25">
      <c r="L977">
        <v>11289720</v>
      </c>
      <c r="M977" s="38">
        <v>31792</v>
      </c>
      <c r="N977">
        <v>6</v>
      </c>
      <c r="O977">
        <v>6</v>
      </c>
    </row>
    <row r="978" spans="12:15" x14ac:dyDescent="0.25">
      <c r="L978">
        <v>11289721</v>
      </c>
      <c r="M978" s="38">
        <v>31792</v>
      </c>
      <c r="N978">
        <v>3</v>
      </c>
      <c r="O978">
        <v>3</v>
      </c>
    </row>
    <row r="979" spans="12:15" x14ac:dyDescent="0.25">
      <c r="L979">
        <v>11291284</v>
      </c>
      <c r="M979" s="38">
        <v>32367</v>
      </c>
      <c r="N979">
        <v>9</v>
      </c>
      <c r="O979">
        <v>9</v>
      </c>
    </row>
    <row r="980" spans="12:15" x14ac:dyDescent="0.25">
      <c r="L980">
        <v>11291285</v>
      </c>
      <c r="M980" s="38">
        <v>32367</v>
      </c>
      <c r="N980">
        <v>12</v>
      </c>
      <c r="O980">
        <v>12</v>
      </c>
    </row>
    <row r="981" spans="12:15" x14ac:dyDescent="0.25">
      <c r="L981">
        <v>11291286</v>
      </c>
      <c r="M981" s="38">
        <v>37263</v>
      </c>
      <c r="N981">
        <v>9</v>
      </c>
      <c r="O981">
        <v>9</v>
      </c>
    </row>
    <row r="982" spans="12:15" x14ac:dyDescent="0.25">
      <c r="L982">
        <v>11291437</v>
      </c>
      <c r="M982" s="38">
        <v>39681</v>
      </c>
      <c r="N982">
        <v>5</v>
      </c>
      <c r="O982">
        <v>5</v>
      </c>
    </row>
    <row r="983" spans="12:15" x14ac:dyDescent="0.25">
      <c r="L983">
        <v>11291439</v>
      </c>
      <c r="M983" s="38">
        <v>28720</v>
      </c>
      <c r="N983">
        <v>2</v>
      </c>
      <c r="O983">
        <v>2</v>
      </c>
    </row>
    <row r="984" spans="12:15" x14ac:dyDescent="0.25">
      <c r="L984">
        <v>11291440</v>
      </c>
      <c r="M984" s="38">
        <v>39105</v>
      </c>
      <c r="N984">
        <v>2</v>
      </c>
      <c r="O984">
        <v>2</v>
      </c>
    </row>
    <row r="985" spans="12:15" x14ac:dyDescent="0.25">
      <c r="L985">
        <v>11292529</v>
      </c>
      <c r="M985" s="38">
        <v>39043</v>
      </c>
      <c r="N985">
        <v>2</v>
      </c>
      <c r="O985">
        <v>2</v>
      </c>
    </row>
    <row r="986" spans="12:15" x14ac:dyDescent="0.25">
      <c r="L986">
        <v>11292532</v>
      </c>
      <c r="M986" s="38">
        <v>44575</v>
      </c>
      <c r="N986">
        <v>4</v>
      </c>
      <c r="O986">
        <v>4</v>
      </c>
    </row>
    <row r="987" spans="12:15" x14ac:dyDescent="0.25">
      <c r="L987">
        <v>11293293</v>
      </c>
      <c r="M987" s="38">
        <v>44575</v>
      </c>
      <c r="N987">
        <v>3</v>
      </c>
      <c r="O987">
        <v>6</v>
      </c>
    </row>
    <row r="988" spans="12:15" x14ac:dyDescent="0.25">
      <c r="L988">
        <v>11293629</v>
      </c>
      <c r="M988" s="38">
        <v>39043</v>
      </c>
      <c r="N988">
        <v>2</v>
      </c>
      <c r="O988">
        <v>2</v>
      </c>
    </row>
    <row r="989" spans="12:15" x14ac:dyDescent="0.25">
      <c r="L989">
        <v>11293630</v>
      </c>
      <c r="M989" s="38">
        <v>44575</v>
      </c>
      <c r="N989">
        <v>4</v>
      </c>
      <c r="O989">
        <v>4</v>
      </c>
    </row>
    <row r="990" spans="12:15" x14ac:dyDescent="0.25">
      <c r="L990">
        <v>11294210</v>
      </c>
      <c r="M990" s="38">
        <v>44575</v>
      </c>
      <c r="N990">
        <v>4</v>
      </c>
      <c r="O990">
        <v>4</v>
      </c>
    </row>
    <row r="991" spans="12:15" x14ac:dyDescent="0.25">
      <c r="L991">
        <v>11294432</v>
      </c>
      <c r="M991" s="38">
        <v>29675</v>
      </c>
      <c r="N991">
        <v>3</v>
      </c>
      <c r="O991">
        <v>3</v>
      </c>
    </row>
    <row r="992" spans="12:15" x14ac:dyDescent="0.25">
      <c r="L992">
        <v>11294433</v>
      </c>
      <c r="M992" s="38">
        <v>37263</v>
      </c>
      <c r="N992">
        <v>5</v>
      </c>
      <c r="O992">
        <v>5</v>
      </c>
    </row>
    <row r="993" spans="12:15" x14ac:dyDescent="0.25">
      <c r="L993">
        <v>616131427</v>
      </c>
      <c r="M993" s="38">
        <v>31792</v>
      </c>
      <c r="N993">
        <v>2</v>
      </c>
      <c r="O993">
        <v>4</v>
      </c>
    </row>
    <row r="994" spans="12:15" x14ac:dyDescent="0.25">
      <c r="L994">
        <v>616133607</v>
      </c>
      <c r="M994" s="38">
        <v>33017</v>
      </c>
      <c r="N994">
        <v>3</v>
      </c>
      <c r="O994">
        <v>3</v>
      </c>
    </row>
    <row r="995" spans="12:15" x14ac:dyDescent="0.25">
      <c r="L995">
        <v>616135120</v>
      </c>
      <c r="M995" s="38">
        <v>44575</v>
      </c>
      <c r="N995">
        <v>1</v>
      </c>
      <c r="O995">
        <v>2</v>
      </c>
    </row>
    <row r="996" spans="12:15" x14ac:dyDescent="0.25">
      <c r="L996">
        <v>616135957</v>
      </c>
      <c r="M996" s="38">
        <v>21407</v>
      </c>
      <c r="N996">
        <v>3</v>
      </c>
      <c r="O996">
        <v>6</v>
      </c>
    </row>
    <row r="997" spans="12:15" x14ac:dyDescent="0.25">
      <c r="L997">
        <v>616135962</v>
      </c>
      <c r="M997" s="38">
        <v>31792</v>
      </c>
      <c r="N997">
        <v>1</v>
      </c>
      <c r="O997">
        <v>2</v>
      </c>
    </row>
    <row r="998" spans="12:15" x14ac:dyDescent="0.25">
      <c r="L998">
        <v>616137720</v>
      </c>
      <c r="M998" s="38">
        <v>28121</v>
      </c>
      <c r="N998">
        <v>1</v>
      </c>
      <c r="O998">
        <v>2</v>
      </c>
    </row>
    <row r="999" spans="12:15" x14ac:dyDescent="0.25">
      <c r="L999">
        <v>616141247</v>
      </c>
      <c r="M999" s="38">
        <v>28720</v>
      </c>
      <c r="N999">
        <v>4</v>
      </c>
      <c r="O999">
        <v>4</v>
      </c>
    </row>
    <row r="1000" spans="12:15" x14ac:dyDescent="0.25">
      <c r="L1000">
        <v>616142290</v>
      </c>
      <c r="M1000" s="38">
        <v>39043</v>
      </c>
      <c r="N1000">
        <v>2</v>
      </c>
      <c r="O1000">
        <v>2</v>
      </c>
    </row>
    <row r="1001" spans="12:15" x14ac:dyDescent="0.25">
      <c r="L1001">
        <v>616143268</v>
      </c>
      <c r="M1001" s="38">
        <v>44575</v>
      </c>
      <c r="N1001">
        <v>1</v>
      </c>
      <c r="O1001">
        <v>2</v>
      </c>
    </row>
    <row r="1002" spans="12:15" x14ac:dyDescent="0.25">
      <c r="L1002">
        <v>616170417</v>
      </c>
      <c r="M1002" s="38">
        <v>31729</v>
      </c>
      <c r="N1002">
        <v>2</v>
      </c>
      <c r="O1002">
        <v>4</v>
      </c>
    </row>
    <row r="1003" spans="12:15" x14ac:dyDescent="0.25">
      <c r="L1003">
        <v>616180218</v>
      </c>
      <c r="M1003" s="38">
        <v>28720</v>
      </c>
      <c r="N1003">
        <v>2</v>
      </c>
      <c r="O1003">
        <v>4</v>
      </c>
    </row>
    <row r="1004" spans="12:15" x14ac:dyDescent="0.25">
      <c r="L1004">
        <v>616220194</v>
      </c>
      <c r="M1004" s="38">
        <v>21407</v>
      </c>
      <c r="N1004">
        <v>1</v>
      </c>
      <c r="O1004">
        <v>2</v>
      </c>
    </row>
    <row r="1005" spans="12:15" x14ac:dyDescent="0.25">
      <c r="L1005">
        <v>616221417</v>
      </c>
      <c r="M1005" s="38">
        <v>39681</v>
      </c>
      <c r="N1005">
        <v>4</v>
      </c>
      <c r="O1005">
        <v>4</v>
      </c>
    </row>
    <row r="1006" spans="12:15" x14ac:dyDescent="0.25">
      <c r="L1006">
        <v>616221422</v>
      </c>
      <c r="M1006" s="38">
        <v>34190</v>
      </c>
      <c r="N1006">
        <v>2</v>
      </c>
      <c r="O1006">
        <v>4</v>
      </c>
    </row>
    <row r="1007" spans="12:15" x14ac:dyDescent="0.25">
      <c r="L1007">
        <v>616221473</v>
      </c>
      <c r="M1007" s="38">
        <v>32367</v>
      </c>
      <c r="N1007">
        <v>2</v>
      </c>
      <c r="O1007">
        <v>2</v>
      </c>
    </row>
    <row r="1008" spans="12:15" x14ac:dyDescent="0.25">
      <c r="L1008">
        <v>616226531</v>
      </c>
      <c r="M1008" s="38">
        <v>37263</v>
      </c>
      <c r="N1008">
        <v>2</v>
      </c>
      <c r="O1008">
        <v>2</v>
      </c>
    </row>
    <row r="1009" spans="12:15" x14ac:dyDescent="0.25">
      <c r="L1009">
        <v>616228096</v>
      </c>
      <c r="M1009" s="38">
        <v>37263</v>
      </c>
      <c r="N1009">
        <v>5</v>
      </c>
      <c r="O1009">
        <v>5</v>
      </c>
    </row>
    <row r="1010" spans="12:15" x14ac:dyDescent="0.25">
      <c r="L1010">
        <v>616231613</v>
      </c>
      <c r="M1010" s="38">
        <v>28720</v>
      </c>
      <c r="N1010">
        <v>1</v>
      </c>
      <c r="O1010">
        <v>2</v>
      </c>
    </row>
    <row r="1011" spans="12:15" x14ac:dyDescent="0.25">
      <c r="L1011">
        <v>616248832</v>
      </c>
      <c r="M1011" s="38">
        <v>39681</v>
      </c>
      <c r="N1011">
        <v>1</v>
      </c>
      <c r="O1011">
        <v>2</v>
      </c>
    </row>
    <row r="1012" spans="12:15" x14ac:dyDescent="0.25">
      <c r="L1012">
        <v>616248836</v>
      </c>
      <c r="M1012" s="38">
        <v>44525</v>
      </c>
      <c r="N1012">
        <v>1</v>
      </c>
      <c r="O1012">
        <v>2</v>
      </c>
    </row>
    <row r="1013" spans="12:15" x14ac:dyDescent="0.25">
      <c r="L1013">
        <v>616248837</v>
      </c>
      <c r="M1013" s="38">
        <v>39681</v>
      </c>
      <c r="N1013">
        <v>3</v>
      </c>
      <c r="O1013">
        <v>3</v>
      </c>
    </row>
    <row r="1014" spans="12:15" x14ac:dyDescent="0.25">
      <c r="L1014">
        <v>616248844</v>
      </c>
      <c r="M1014" s="38">
        <v>39056</v>
      </c>
      <c r="N1014">
        <v>3</v>
      </c>
      <c r="O1014">
        <v>6</v>
      </c>
    </row>
    <row r="1015" spans="12:15" x14ac:dyDescent="0.25">
      <c r="L1015">
        <v>616250119</v>
      </c>
      <c r="M1015" s="38">
        <v>44513</v>
      </c>
      <c r="N1015">
        <v>1</v>
      </c>
      <c r="O1015">
        <v>2</v>
      </c>
    </row>
    <row r="1016" spans="12:15" x14ac:dyDescent="0.25">
      <c r="L1016">
        <v>616250132</v>
      </c>
      <c r="M1016" s="38">
        <v>28720</v>
      </c>
      <c r="N1016">
        <v>2</v>
      </c>
      <c r="O1016">
        <v>2</v>
      </c>
    </row>
    <row r="1017" spans="12:15" x14ac:dyDescent="0.25">
      <c r="L1017">
        <v>616250622</v>
      </c>
      <c r="M1017" s="38">
        <v>44575</v>
      </c>
      <c r="N1017">
        <v>2</v>
      </c>
      <c r="O1017">
        <v>4</v>
      </c>
    </row>
    <row r="1018" spans="12:15" x14ac:dyDescent="0.25">
      <c r="L1018">
        <v>616250625</v>
      </c>
      <c r="M1018" s="38">
        <v>44513</v>
      </c>
      <c r="N1018">
        <v>2</v>
      </c>
      <c r="O1018">
        <v>2</v>
      </c>
    </row>
    <row r="1019" spans="12:15" x14ac:dyDescent="0.25">
      <c r="L1019">
        <v>616250632</v>
      </c>
      <c r="M1019" s="38">
        <v>34190</v>
      </c>
      <c r="N1019">
        <v>3</v>
      </c>
      <c r="O1019">
        <v>3</v>
      </c>
    </row>
    <row r="1020" spans="12:15" x14ac:dyDescent="0.25">
      <c r="L1020">
        <v>616250636</v>
      </c>
      <c r="M1020" s="38">
        <v>39681</v>
      </c>
      <c r="N1020">
        <v>1</v>
      </c>
      <c r="O1020">
        <v>2</v>
      </c>
    </row>
    <row r="1021" spans="12:15" x14ac:dyDescent="0.25">
      <c r="L1021">
        <v>616254877</v>
      </c>
      <c r="M1021" s="38">
        <v>28720</v>
      </c>
      <c r="N1021">
        <v>1</v>
      </c>
      <c r="O1021">
        <v>2</v>
      </c>
    </row>
    <row r="1022" spans="12:15" x14ac:dyDescent="0.25">
      <c r="L1022">
        <v>616254882</v>
      </c>
      <c r="M1022" s="38">
        <v>21407</v>
      </c>
      <c r="N1022">
        <v>2</v>
      </c>
      <c r="O1022">
        <v>2</v>
      </c>
    </row>
    <row r="1023" spans="12:15" x14ac:dyDescent="0.25">
      <c r="L1023">
        <v>616254887</v>
      </c>
      <c r="M1023" s="38">
        <v>31742</v>
      </c>
      <c r="N1023">
        <v>2</v>
      </c>
      <c r="O1023">
        <v>2</v>
      </c>
    </row>
    <row r="1024" spans="12:15" x14ac:dyDescent="0.25">
      <c r="L1024">
        <v>616254890</v>
      </c>
      <c r="M1024" s="38">
        <v>28720</v>
      </c>
      <c r="N1024">
        <v>2</v>
      </c>
      <c r="O1024">
        <v>2</v>
      </c>
    </row>
    <row r="1025" spans="12:15" x14ac:dyDescent="0.25">
      <c r="L1025">
        <v>616260369</v>
      </c>
      <c r="M1025" s="38">
        <v>39105</v>
      </c>
      <c r="N1025">
        <v>1</v>
      </c>
      <c r="O1025">
        <v>2</v>
      </c>
    </row>
    <row r="1026" spans="12:15" x14ac:dyDescent="0.25">
      <c r="L1026">
        <v>616260373</v>
      </c>
      <c r="M1026" s="38">
        <v>31742</v>
      </c>
      <c r="N1026">
        <v>1</v>
      </c>
      <c r="O1026">
        <v>2</v>
      </c>
    </row>
    <row r="1027" spans="12:15" x14ac:dyDescent="0.25">
      <c r="L1027">
        <v>616260377</v>
      </c>
      <c r="M1027" s="38">
        <v>39105</v>
      </c>
      <c r="N1027">
        <v>1</v>
      </c>
      <c r="O1027">
        <v>2</v>
      </c>
    </row>
    <row r="1028" spans="12:15" x14ac:dyDescent="0.25">
      <c r="L1028">
        <v>616260381</v>
      </c>
      <c r="M1028" s="38">
        <v>44525</v>
      </c>
      <c r="N1028">
        <v>1</v>
      </c>
      <c r="O1028">
        <v>2</v>
      </c>
    </row>
    <row r="1029" spans="12:15" x14ac:dyDescent="0.25">
      <c r="L1029">
        <v>616260648</v>
      </c>
      <c r="M1029" s="38">
        <v>31792</v>
      </c>
      <c r="N1029">
        <v>2</v>
      </c>
      <c r="O1029">
        <v>2</v>
      </c>
    </row>
    <row r="1030" spans="12:15" x14ac:dyDescent="0.25">
      <c r="L1030">
        <v>616260650</v>
      </c>
      <c r="M1030" s="38">
        <v>44575</v>
      </c>
      <c r="N1030">
        <v>1</v>
      </c>
      <c r="O1030">
        <v>2</v>
      </c>
    </row>
    <row r="1031" spans="12:15" x14ac:dyDescent="0.25">
      <c r="L1031">
        <v>616260656</v>
      </c>
      <c r="M1031" s="38">
        <v>39043</v>
      </c>
      <c r="N1031">
        <v>1</v>
      </c>
      <c r="O1031">
        <v>2</v>
      </c>
    </row>
    <row r="1032" spans="12:15" x14ac:dyDescent="0.25">
      <c r="L1032">
        <v>616260659</v>
      </c>
      <c r="M1032" s="38">
        <v>31729</v>
      </c>
      <c r="N1032">
        <v>1</v>
      </c>
      <c r="O1032">
        <v>2</v>
      </c>
    </row>
    <row r="1033" spans="12:15" x14ac:dyDescent="0.25">
      <c r="L1033">
        <v>616260661</v>
      </c>
      <c r="M1033" s="38">
        <v>37263</v>
      </c>
      <c r="N1033">
        <v>1</v>
      </c>
      <c r="O1033">
        <v>2</v>
      </c>
    </row>
    <row r="1034" spans="12:15" x14ac:dyDescent="0.25">
      <c r="L1034">
        <v>616262555</v>
      </c>
      <c r="M1034" s="38">
        <v>44575</v>
      </c>
      <c r="N1034">
        <v>2</v>
      </c>
      <c r="O1034">
        <v>4</v>
      </c>
    </row>
    <row r="1035" spans="12:15" x14ac:dyDescent="0.25">
      <c r="L1035">
        <v>616262558</v>
      </c>
      <c r="M1035" s="38">
        <v>44575</v>
      </c>
      <c r="N1035">
        <v>1</v>
      </c>
      <c r="O1035">
        <v>2</v>
      </c>
    </row>
    <row r="1036" spans="12:15" x14ac:dyDescent="0.25">
      <c r="L1036">
        <v>616262998</v>
      </c>
      <c r="M1036" s="38">
        <v>32367</v>
      </c>
      <c r="N1036">
        <v>10</v>
      </c>
      <c r="O1036">
        <v>10</v>
      </c>
    </row>
    <row r="1037" spans="12:15" x14ac:dyDescent="0.25">
      <c r="L1037">
        <v>616263000</v>
      </c>
      <c r="M1037" s="38">
        <v>28121</v>
      </c>
      <c r="N1037">
        <v>9</v>
      </c>
      <c r="O1037">
        <v>9</v>
      </c>
    </row>
    <row r="1038" spans="12:15" x14ac:dyDescent="0.25">
      <c r="L1038">
        <v>616263007</v>
      </c>
      <c r="M1038" s="38">
        <v>32367</v>
      </c>
      <c r="N1038">
        <v>8</v>
      </c>
      <c r="O1038">
        <v>8</v>
      </c>
    </row>
    <row r="1039" spans="12:15" x14ac:dyDescent="0.25">
      <c r="L1039">
        <v>616263012</v>
      </c>
      <c r="M1039" s="38">
        <v>37263</v>
      </c>
      <c r="N1039">
        <v>7</v>
      </c>
      <c r="O1039">
        <v>14</v>
      </c>
    </row>
    <row r="1040" spans="12:15" x14ac:dyDescent="0.25">
      <c r="L1040">
        <v>616263053</v>
      </c>
      <c r="M1040" s="38">
        <v>39043</v>
      </c>
      <c r="N1040">
        <v>3</v>
      </c>
      <c r="O1040">
        <v>3</v>
      </c>
    </row>
    <row r="1041" spans="12:15" x14ac:dyDescent="0.25">
      <c r="L1041">
        <v>616263058</v>
      </c>
      <c r="M1041" s="38">
        <v>31792</v>
      </c>
      <c r="N1041">
        <v>1</v>
      </c>
      <c r="O1041">
        <v>2</v>
      </c>
    </row>
    <row r="1042" spans="12:15" x14ac:dyDescent="0.25">
      <c r="L1042">
        <v>616263063</v>
      </c>
      <c r="M1042" s="38">
        <v>39043</v>
      </c>
      <c r="N1042">
        <v>1</v>
      </c>
      <c r="O1042">
        <v>2</v>
      </c>
    </row>
    <row r="1043" spans="12:15" x14ac:dyDescent="0.25">
      <c r="L1043">
        <v>616263067</v>
      </c>
      <c r="M1043" s="38">
        <v>39043</v>
      </c>
      <c r="N1043">
        <v>2</v>
      </c>
      <c r="O1043">
        <v>2</v>
      </c>
    </row>
    <row r="1044" spans="12:15" x14ac:dyDescent="0.25">
      <c r="L1044">
        <v>616263072</v>
      </c>
      <c r="M1044" s="38">
        <v>39043</v>
      </c>
      <c r="N1044">
        <v>1</v>
      </c>
      <c r="O1044">
        <v>2</v>
      </c>
    </row>
    <row r="1045" spans="12:15" x14ac:dyDescent="0.25">
      <c r="L1045">
        <v>616307696</v>
      </c>
      <c r="M1045" s="38">
        <v>31729</v>
      </c>
      <c r="N1045">
        <v>2</v>
      </c>
      <c r="O1045">
        <v>4</v>
      </c>
    </row>
    <row r="1046" spans="12:15" x14ac:dyDescent="0.25">
      <c r="L1046">
        <v>616307699</v>
      </c>
      <c r="M1046" s="38">
        <v>37200</v>
      </c>
      <c r="N1046">
        <v>1</v>
      </c>
      <c r="O1046">
        <v>2</v>
      </c>
    </row>
    <row r="1047" spans="12:15" x14ac:dyDescent="0.25">
      <c r="L1047">
        <v>617267308</v>
      </c>
      <c r="M1047" s="38">
        <v>31729</v>
      </c>
      <c r="N1047">
        <v>4</v>
      </c>
      <c r="O1047">
        <v>4</v>
      </c>
    </row>
    <row r="1048" spans="12:15" x14ac:dyDescent="0.25">
      <c r="L1048">
        <v>617267309</v>
      </c>
      <c r="M1048" s="38">
        <v>44525</v>
      </c>
      <c r="N1048">
        <v>4</v>
      </c>
      <c r="O1048">
        <v>4</v>
      </c>
    </row>
    <row r="1049" spans="12:15" x14ac:dyDescent="0.25">
      <c r="L1049">
        <v>617267316</v>
      </c>
      <c r="M1049" s="38">
        <v>44575</v>
      </c>
      <c r="N1049">
        <v>3</v>
      </c>
      <c r="O1049">
        <v>6</v>
      </c>
    </row>
    <row r="1050" spans="12:15" x14ac:dyDescent="0.25">
      <c r="L1050">
        <v>617267319</v>
      </c>
      <c r="M1050" s="38">
        <v>39043</v>
      </c>
      <c r="N1050">
        <v>5</v>
      </c>
      <c r="O1050">
        <v>5</v>
      </c>
    </row>
    <row r="1051" spans="12:15" x14ac:dyDescent="0.25">
      <c r="L1051">
        <v>617267587</v>
      </c>
      <c r="M1051" s="38">
        <v>37263</v>
      </c>
      <c r="N1051">
        <v>6</v>
      </c>
      <c r="O1051">
        <v>6</v>
      </c>
    </row>
    <row r="1052" spans="12:15" x14ac:dyDescent="0.25">
      <c r="L1052">
        <v>617267592</v>
      </c>
      <c r="M1052" s="38">
        <v>39105</v>
      </c>
      <c r="N1052">
        <v>4</v>
      </c>
      <c r="O1052">
        <v>8</v>
      </c>
    </row>
    <row r="1053" spans="12:15" x14ac:dyDescent="0.25">
      <c r="L1053">
        <v>617267599</v>
      </c>
      <c r="M1053" s="38">
        <v>44575</v>
      </c>
      <c r="N1053">
        <v>2</v>
      </c>
      <c r="O1053">
        <v>4</v>
      </c>
    </row>
    <row r="1054" spans="12:15" x14ac:dyDescent="0.25">
      <c r="L1054">
        <v>617267600</v>
      </c>
      <c r="M1054" s="38">
        <v>44575</v>
      </c>
      <c r="N1054">
        <v>8</v>
      </c>
      <c r="O1054">
        <v>8</v>
      </c>
    </row>
    <row r="1055" spans="12:15" x14ac:dyDescent="0.25">
      <c r="L1055">
        <v>617268147</v>
      </c>
      <c r="M1055" s="38">
        <v>28720</v>
      </c>
      <c r="N1055">
        <v>8</v>
      </c>
      <c r="O1055">
        <v>8</v>
      </c>
    </row>
    <row r="1056" spans="12:15" x14ac:dyDescent="0.25">
      <c r="L1056">
        <v>617268152</v>
      </c>
      <c r="M1056" s="38">
        <v>44575</v>
      </c>
      <c r="N1056">
        <v>5</v>
      </c>
      <c r="O1056">
        <v>5</v>
      </c>
    </row>
    <row r="1057" spans="12:15" x14ac:dyDescent="0.25">
      <c r="L1057">
        <v>617268154</v>
      </c>
      <c r="M1057" s="38">
        <v>17161</v>
      </c>
      <c r="N1057">
        <v>4</v>
      </c>
      <c r="O1057">
        <v>4</v>
      </c>
    </row>
    <row r="1058" spans="12:15" x14ac:dyDescent="0.25">
      <c r="L1058">
        <v>617268159</v>
      </c>
      <c r="M1058" s="38">
        <v>28720</v>
      </c>
      <c r="N1058">
        <v>5</v>
      </c>
      <c r="O1058">
        <v>5</v>
      </c>
    </row>
    <row r="1059" spans="12:15" x14ac:dyDescent="0.25">
      <c r="L1059">
        <v>617268203</v>
      </c>
      <c r="M1059" s="38">
        <v>39043</v>
      </c>
      <c r="N1059">
        <v>2</v>
      </c>
      <c r="O1059">
        <v>2</v>
      </c>
    </row>
    <row r="1060" spans="12:15" x14ac:dyDescent="0.25">
      <c r="L1060">
        <v>617268207</v>
      </c>
      <c r="M1060" s="38">
        <v>44575</v>
      </c>
      <c r="N1060">
        <v>3</v>
      </c>
      <c r="O1060">
        <v>6</v>
      </c>
    </row>
    <row r="1061" spans="12:15" x14ac:dyDescent="0.25">
      <c r="L1061">
        <v>617268212</v>
      </c>
      <c r="M1061" s="38">
        <v>44575</v>
      </c>
      <c r="N1061">
        <v>4</v>
      </c>
      <c r="O1061">
        <v>4</v>
      </c>
    </row>
    <row r="1062" spans="12:15" x14ac:dyDescent="0.25">
      <c r="L1062">
        <v>617268213</v>
      </c>
      <c r="M1062" s="38">
        <v>44575</v>
      </c>
      <c r="N1062">
        <v>4</v>
      </c>
      <c r="O1062">
        <v>4</v>
      </c>
    </row>
    <row r="1063" spans="12:15" x14ac:dyDescent="0.25">
      <c r="L1063">
        <v>617268222</v>
      </c>
      <c r="M1063" s="38">
        <v>44575</v>
      </c>
      <c r="N1063">
        <v>3</v>
      </c>
      <c r="O1063">
        <v>3</v>
      </c>
    </row>
    <row r="1064" spans="12:15" x14ac:dyDescent="0.25">
      <c r="L1064">
        <v>617268654</v>
      </c>
      <c r="M1064" s="38">
        <v>28720</v>
      </c>
      <c r="N1064">
        <v>5</v>
      </c>
      <c r="O1064">
        <v>10</v>
      </c>
    </row>
    <row r="1065" spans="12:15" x14ac:dyDescent="0.25">
      <c r="L1065">
        <v>617268659</v>
      </c>
      <c r="M1065" s="38">
        <v>39043</v>
      </c>
      <c r="N1065">
        <v>1</v>
      </c>
      <c r="O1065">
        <v>2</v>
      </c>
    </row>
    <row r="1066" spans="12:15" x14ac:dyDescent="0.25">
      <c r="L1066">
        <v>617268662</v>
      </c>
      <c r="M1066" s="38">
        <v>28720</v>
      </c>
      <c r="N1066">
        <v>1</v>
      </c>
      <c r="O1066">
        <v>2</v>
      </c>
    </row>
    <row r="1067" spans="12:15" x14ac:dyDescent="0.25">
      <c r="L1067">
        <v>617268669</v>
      </c>
      <c r="M1067" s="38">
        <v>39043</v>
      </c>
      <c r="N1067">
        <v>3</v>
      </c>
      <c r="O1067">
        <v>3</v>
      </c>
    </row>
    <row r="1068" spans="12:15" x14ac:dyDescent="0.25">
      <c r="L1068">
        <v>617269601</v>
      </c>
      <c r="M1068" s="38">
        <v>28720</v>
      </c>
      <c r="N1068">
        <v>1</v>
      </c>
      <c r="O1068">
        <v>2</v>
      </c>
    </row>
    <row r="1069" spans="12:15" x14ac:dyDescent="0.25">
      <c r="L1069">
        <v>617269606</v>
      </c>
      <c r="M1069" s="38">
        <v>21407</v>
      </c>
      <c r="N1069">
        <v>3</v>
      </c>
      <c r="O1069">
        <v>3</v>
      </c>
    </row>
    <row r="1070" spans="12:15" x14ac:dyDescent="0.25">
      <c r="L1070">
        <v>617269611</v>
      </c>
      <c r="M1070" s="38">
        <v>39043</v>
      </c>
      <c r="N1070">
        <v>1</v>
      </c>
      <c r="O1070">
        <v>2</v>
      </c>
    </row>
    <row r="1071" spans="12:15" x14ac:dyDescent="0.25">
      <c r="L1071">
        <v>617269614</v>
      </c>
      <c r="M1071" s="38">
        <v>39043</v>
      </c>
      <c r="N1071">
        <v>2</v>
      </c>
      <c r="O1071">
        <v>2</v>
      </c>
    </row>
    <row r="1072" spans="12:15" x14ac:dyDescent="0.25">
      <c r="L1072">
        <v>617269620</v>
      </c>
      <c r="M1072" s="38">
        <v>31792</v>
      </c>
      <c r="N1072">
        <v>5</v>
      </c>
      <c r="O1072">
        <v>5</v>
      </c>
    </row>
    <row r="1073" spans="12:15" x14ac:dyDescent="0.25">
      <c r="L1073">
        <v>617269772</v>
      </c>
      <c r="M1073" s="38">
        <v>39681</v>
      </c>
      <c r="N1073">
        <v>3</v>
      </c>
      <c r="O1073">
        <v>3</v>
      </c>
    </row>
    <row r="1074" spans="12:15" x14ac:dyDescent="0.25">
      <c r="L1074">
        <v>617269776</v>
      </c>
      <c r="M1074" s="38">
        <v>31729</v>
      </c>
      <c r="N1074">
        <v>2</v>
      </c>
      <c r="O1074">
        <v>2</v>
      </c>
    </row>
    <row r="1075" spans="12:15" x14ac:dyDescent="0.25">
      <c r="L1075">
        <v>617269778</v>
      </c>
      <c r="M1075" s="38">
        <v>28720</v>
      </c>
      <c r="N1075">
        <v>2</v>
      </c>
      <c r="O1075">
        <v>4</v>
      </c>
    </row>
    <row r="1076" spans="12:15" x14ac:dyDescent="0.25">
      <c r="L1076">
        <v>617269783</v>
      </c>
      <c r="M1076" s="38">
        <v>28720</v>
      </c>
      <c r="N1076">
        <v>6</v>
      </c>
      <c r="O1076">
        <v>6</v>
      </c>
    </row>
    <row r="1077" spans="12:15" x14ac:dyDescent="0.25">
      <c r="L1077">
        <v>617269786</v>
      </c>
      <c r="M1077" s="38">
        <v>31729</v>
      </c>
      <c r="N1077">
        <v>4</v>
      </c>
      <c r="O1077">
        <v>4</v>
      </c>
    </row>
    <row r="1078" spans="12:15" x14ac:dyDescent="0.25">
      <c r="L1078">
        <v>617271566</v>
      </c>
      <c r="M1078" s="38">
        <v>37263</v>
      </c>
      <c r="N1078">
        <v>3</v>
      </c>
      <c r="O1078">
        <v>6</v>
      </c>
    </row>
    <row r="1079" spans="12:15" x14ac:dyDescent="0.25">
      <c r="L1079">
        <v>617271575</v>
      </c>
      <c r="M1079" s="38">
        <v>28720</v>
      </c>
      <c r="N1079">
        <v>5</v>
      </c>
      <c r="O1079">
        <v>5</v>
      </c>
    </row>
    <row r="1080" spans="12:15" x14ac:dyDescent="0.25">
      <c r="L1080">
        <v>617275148</v>
      </c>
      <c r="M1080" s="38">
        <v>44575</v>
      </c>
      <c r="N1080">
        <v>1</v>
      </c>
      <c r="O1080">
        <v>2</v>
      </c>
    </row>
    <row r="1081" spans="12:15" x14ac:dyDescent="0.25">
      <c r="L1081">
        <v>617275152</v>
      </c>
      <c r="M1081" s="38">
        <v>44575</v>
      </c>
      <c r="N1081">
        <v>1</v>
      </c>
      <c r="O1081">
        <v>2</v>
      </c>
    </row>
    <row r="1082" spans="12:15" x14ac:dyDescent="0.25">
      <c r="L1082">
        <v>617275153</v>
      </c>
      <c r="M1082" s="38">
        <v>37263</v>
      </c>
      <c r="N1082">
        <v>1</v>
      </c>
      <c r="O1082">
        <v>2</v>
      </c>
    </row>
    <row r="1083" spans="12:15" x14ac:dyDescent="0.25">
      <c r="L1083">
        <v>617275160</v>
      </c>
      <c r="M1083" s="38">
        <v>37263</v>
      </c>
      <c r="N1083">
        <v>1</v>
      </c>
      <c r="O1083">
        <v>2</v>
      </c>
    </row>
    <row r="1084" spans="12:15" x14ac:dyDescent="0.25">
      <c r="L1084">
        <v>617275163</v>
      </c>
      <c r="M1084" s="38">
        <v>37263</v>
      </c>
      <c r="N1084">
        <v>2</v>
      </c>
      <c r="O1084">
        <v>2</v>
      </c>
    </row>
    <row r="1085" spans="12:15" x14ac:dyDescent="0.25">
      <c r="L1085">
        <v>617284721</v>
      </c>
      <c r="M1085" s="38">
        <v>39105</v>
      </c>
      <c r="N1085">
        <v>2</v>
      </c>
      <c r="O1085">
        <v>4</v>
      </c>
    </row>
    <row r="1086" spans="12:15" x14ac:dyDescent="0.25">
      <c r="L1086">
        <v>617284725</v>
      </c>
      <c r="M1086" s="38">
        <v>36988</v>
      </c>
      <c r="N1086">
        <v>1</v>
      </c>
      <c r="O1086">
        <v>2</v>
      </c>
    </row>
    <row r="1087" spans="12:15" x14ac:dyDescent="0.25">
      <c r="L1087">
        <v>617284729</v>
      </c>
      <c r="M1087" s="38">
        <v>37263</v>
      </c>
      <c r="N1087">
        <v>1</v>
      </c>
      <c r="O1087">
        <v>2</v>
      </c>
    </row>
    <row r="1088" spans="12:15" x14ac:dyDescent="0.25">
      <c r="L1088">
        <v>617284737</v>
      </c>
      <c r="M1088" s="38">
        <v>31792</v>
      </c>
      <c r="N1088">
        <v>4</v>
      </c>
      <c r="O1088">
        <v>4</v>
      </c>
    </row>
    <row r="1089" spans="12:15" x14ac:dyDescent="0.25">
      <c r="L1089">
        <v>617285564</v>
      </c>
      <c r="M1089" s="38">
        <v>39056</v>
      </c>
      <c r="N1089">
        <v>1</v>
      </c>
      <c r="O1089">
        <v>2</v>
      </c>
    </row>
    <row r="1090" spans="12:15" x14ac:dyDescent="0.25">
      <c r="L1090">
        <v>617285568</v>
      </c>
      <c r="M1090" s="38">
        <v>32367</v>
      </c>
      <c r="N1090">
        <v>1</v>
      </c>
      <c r="O1090">
        <v>2</v>
      </c>
    </row>
    <row r="1091" spans="12:15" x14ac:dyDescent="0.25">
      <c r="L1091">
        <v>617285569</v>
      </c>
      <c r="M1091" s="38">
        <v>21407</v>
      </c>
      <c r="N1091">
        <v>1</v>
      </c>
      <c r="O1091">
        <v>2</v>
      </c>
    </row>
    <row r="1092" spans="12:15" x14ac:dyDescent="0.25">
      <c r="L1092">
        <v>617285576</v>
      </c>
      <c r="M1092" s="38">
        <v>39681</v>
      </c>
      <c r="N1092">
        <v>1</v>
      </c>
      <c r="O1092">
        <v>2</v>
      </c>
    </row>
    <row r="1093" spans="12:15" x14ac:dyDescent="0.25">
      <c r="L1093">
        <v>617307292</v>
      </c>
      <c r="M1093" s="38">
        <v>44575</v>
      </c>
      <c r="N1093">
        <v>2</v>
      </c>
      <c r="O1093">
        <v>2</v>
      </c>
    </row>
    <row r="1094" spans="12:15" x14ac:dyDescent="0.25">
      <c r="L1094">
        <v>617307296</v>
      </c>
      <c r="M1094" s="38">
        <v>39681</v>
      </c>
      <c r="N1094">
        <v>1</v>
      </c>
      <c r="O1094">
        <v>2</v>
      </c>
    </row>
    <row r="1095" spans="12:15" x14ac:dyDescent="0.25">
      <c r="L1095">
        <v>617307304</v>
      </c>
      <c r="M1095" s="38">
        <v>44575</v>
      </c>
      <c r="N1095">
        <v>2</v>
      </c>
      <c r="O1095">
        <v>2</v>
      </c>
    </row>
    <row r="1096" spans="12:15" x14ac:dyDescent="0.25">
      <c r="L1096">
        <v>617307307</v>
      </c>
      <c r="M1096" s="38">
        <v>39043</v>
      </c>
      <c r="N1096">
        <v>1</v>
      </c>
      <c r="O1096">
        <v>2</v>
      </c>
    </row>
    <row r="1097" spans="12:15" x14ac:dyDescent="0.25">
      <c r="L1097">
        <v>617307740</v>
      </c>
      <c r="M1097" s="38">
        <v>39043</v>
      </c>
      <c r="N1097">
        <v>1</v>
      </c>
      <c r="O1097">
        <v>2</v>
      </c>
    </row>
    <row r="1098" spans="12:15" x14ac:dyDescent="0.25">
      <c r="L1098">
        <v>617307746</v>
      </c>
      <c r="M1098" s="38">
        <v>44575</v>
      </c>
      <c r="N1098">
        <v>2</v>
      </c>
      <c r="O1098">
        <v>2</v>
      </c>
    </row>
    <row r="1099" spans="12:15" x14ac:dyDescent="0.25">
      <c r="L1099">
        <v>617311607</v>
      </c>
      <c r="M1099" s="38">
        <v>39056</v>
      </c>
      <c r="N1099">
        <v>1</v>
      </c>
      <c r="O1099">
        <v>2</v>
      </c>
    </row>
    <row r="1100" spans="12:15" x14ac:dyDescent="0.25">
      <c r="L1100">
        <v>617311613</v>
      </c>
      <c r="M1100" s="38">
        <v>21407</v>
      </c>
      <c r="N1100">
        <v>2</v>
      </c>
      <c r="O1100">
        <v>2</v>
      </c>
    </row>
    <row r="1101" spans="12:15" x14ac:dyDescent="0.25">
      <c r="L1101">
        <v>617311614</v>
      </c>
      <c r="M1101" s="38">
        <v>32367</v>
      </c>
      <c r="N1101">
        <v>2</v>
      </c>
      <c r="O1101">
        <v>2</v>
      </c>
    </row>
    <row r="1102" spans="12:15" x14ac:dyDescent="0.25">
      <c r="L1102">
        <v>617311620</v>
      </c>
      <c r="M1102" s="38">
        <v>28720</v>
      </c>
      <c r="N1102">
        <v>1</v>
      </c>
      <c r="O1102">
        <v>2</v>
      </c>
    </row>
    <row r="1103" spans="12:15" x14ac:dyDescent="0.25">
      <c r="L1103">
        <v>617323754</v>
      </c>
      <c r="M1103" s="38">
        <v>44513</v>
      </c>
      <c r="N1103">
        <v>1</v>
      </c>
      <c r="O1103">
        <v>2</v>
      </c>
    </row>
    <row r="1104" spans="12:15" x14ac:dyDescent="0.25">
      <c r="L1104">
        <v>617323759</v>
      </c>
      <c r="M1104" s="38">
        <v>44575</v>
      </c>
      <c r="N1104">
        <v>3</v>
      </c>
      <c r="O1104">
        <v>6</v>
      </c>
    </row>
    <row r="1105" spans="12:15" x14ac:dyDescent="0.25">
      <c r="L1105">
        <v>617323763</v>
      </c>
      <c r="M1105" s="38">
        <v>39105</v>
      </c>
      <c r="N1105">
        <v>2</v>
      </c>
      <c r="O1105">
        <v>4</v>
      </c>
    </row>
    <row r="1106" spans="12:15" x14ac:dyDescent="0.25">
      <c r="L1106">
        <v>617346387</v>
      </c>
      <c r="M1106" s="38">
        <v>44575</v>
      </c>
      <c r="N1106">
        <v>1</v>
      </c>
      <c r="O1106">
        <v>2</v>
      </c>
    </row>
    <row r="1107" spans="12:15" x14ac:dyDescent="0.25">
      <c r="L1107">
        <v>617346390</v>
      </c>
      <c r="M1107" s="38">
        <v>28720</v>
      </c>
      <c r="N1107">
        <v>1</v>
      </c>
      <c r="O1107">
        <v>2</v>
      </c>
    </row>
    <row r="1108" spans="12:15" x14ac:dyDescent="0.25">
      <c r="L1108">
        <v>617346396</v>
      </c>
      <c r="M1108" s="38">
        <v>28720</v>
      </c>
      <c r="N1108">
        <v>2</v>
      </c>
      <c r="O1108">
        <v>2</v>
      </c>
    </row>
    <row r="1109" spans="12:15" x14ac:dyDescent="0.25">
      <c r="L1109">
        <v>617374490</v>
      </c>
      <c r="M1109" s="38">
        <v>33017</v>
      </c>
      <c r="N1109">
        <v>1</v>
      </c>
      <c r="O1109">
        <v>2</v>
      </c>
    </row>
    <row r="1110" spans="12:15" x14ac:dyDescent="0.25">
      <c r="L1110">
        <v>617374503</v>
      </c>
      <c r="M1110" s="38">
        <v>37263</v>
      </c>
      <c r="N1110">
        <v>1</v>
      </c>
      <c r="O1110">
        <v>2</v>
      </c>
    </row>
    <row r="1111" spans="12:15" x14ac:dyDescent="0.25">
      <c r="L1111">
        <v>617387650</v>
      </c>
      <c r="M1111" s="38">
        <v>39056</v>
      </c>
      <c r="N1111">
        <v>1</v>
      </c>
      <c r="O1111">
        <v>2</v>
      </c>
    </row>
    <row r="1112" spans="12:15" x14ac:dyDescent="0.25">
      <c r="L1112">
        <v>617387653</v>
      </c>
      <c r="M1112" s="38">
        <v>44575</v>
      </c>
      <c r="N1112">
        <v>2</v>
      </c>
      <c r="O1112">
        <v>2</v>
      </c>
    </row>
    <row r="1113" spans="12:15" x14ac:dyDescent="0.25">
      <c r="L1113">
        <v>617387666</v>
      </c>
      <c r="M1113" s="38">
        <v>39105</v>
      </c>
      <c r="N1113">
        <v>1</v>
      </c>
      <c r="O1113">
        <v>2</v>
      </c>
    </row>
    <row r="1114" spans="12:15" x14ac:dyDescent="0.25">
      <c r="L1114">
        <v>617400305</v>
      </c>
      <c r="M1114" s="38">
        <v>37263</v>
      </c>
      <c r="N1114">
        <v>5</v>
      </c>
      <c r="O1114">
        <v>5</v>
      </c>
    </row>
    <row r="1115" spans="12:15" x14ac:dyDescent="0.25">
      <c r="L1115">
        <v>617400308</v>
      </c>
      <c r="M1115" s="38">
        <v>37263</v>
      </c>
      <c r="N1115">
        <v>3</v>
      </c>
      <c r="O1115">
        <v>3</v>
      </c>
    </row>
    <row r="1116" spans="12:15" x14ac:dyDescent="0.25">
      <c r="L1116">
        <v>617400312</v>
      </c>
      <c r="M1116" s="38">
        <v>35159</v>
      </c>
      <c r="N1116">
        <v>3</v>
      </c>
      <c r="O1116">
        <v>3</v>
      </c>
    </row>
    <row r="1117" spans="12:15" x14ac:dyDescent="0.25">
      <c r="L1117">
        <v>617400316</v>
      </c>
      <c r="M1117" s="38">
        <v>39105</v>
      </c>
      <c r="N1117">
        <v>2</v>
      </c>
      <c r="O1117">
        <v>4</v>
      </c>
    </row>
    <row r="1118" spans="12:15" x14ac:dyDescent="0.25">
      <c r="L1118">
        <v>618380483</v>
      </c>
      <c r="M1118" s="38">
        <v>21407</v>
      </c>
      <c r="N1118">
        <v>1</v>
      </c>
      <c r="O1118">
        <v>2</v>
      </c>
    </row>
    <row r="1119" spans="12:15" x14ac:dyDescent="0.25">
      <c r="L1119">
        <v>618380488</v>
      </c>
      <c r="M1119" s="38">
        <v>28720</v>
      </c>
      <c r="N1119">
        <v>1</v>
      </c>
      <c r="O1119">
        <v>2</v>
      </c>
    </row>
    <row r="1120" spans="12:15" x14ac:dyDescent="0.25">
      <c r="L1120">
        <v>618380493</v>
      </c>
      <c r="M1120" s="38">
        <v>39043</v>
      </c>
      <c r="N1120">
        <v>1</v>
      </c>
      <c r="O1120">
        <v>2</v>
      </c>
    </row>
    <row r="1121" spans="12:15" x14ac:dyDescent="0.25">
      <c r="L1121">
        <v>618407321</v>
      </c>
      <c r="M1121" s="38">
        <v>21407</v>
      </c>
      <c r="N1121">
        <v>7</v>
      </c>
      <c r="O1121">
        <v>7</v>
      </c>
    </row>
    <row r="1122" spans="12:15" x14ac:dyDescent="0.25">
      <c r="L1122">
        <v>618407324</v>
      </c>
      <c r="M1122" s="38">
        <v>37263</v>
      </c>
      <c r="N1122">
        <v>8</v>
      </c>
      <c r="O1122">
        <v>8</v>
      </c>
    </row>
    <row r="1123" spans="12:15" x14ac:dyDescent="0.25">
      <c r="L1123">
        <v>619051602</v>
      </c>
      <c r="M1123" s="38">
        <v>44575</v>
      </c>
      <c r="N1123">
        <v>2</v>
      </c>
      <c r="O1123">
        <v>4</v>
      </c>
    </row>
    <row r="1124" spans="12:15" x14ac:dyDescent="0.25">
      <c r="L1124">
        <v>619051605</v>
      </c>
      <c r="M1124" s="38">
        <v>39105</v>
      </c>
      <c r="N1124">
        <v>2</v>
      </c>
      <c r="O1124">
        <v>4</v>
      </c>
    </row>
    <row r="1125" spans="12:15" x14ac:dyDescent="0.25">
      <c r="L1125">
        <v>619053511</v>
      </c>
      <c r="M1125" s="38">
        <v>39681</v>
      </c>
      <c r="N1125">
        <v>1</v>
      </c>
      <c r="O1125">
        <v>2</v>
      </c>
    </row>
    <row r="1126" spans="12:15" x14ac:dyDescent="0.25">
      <c r="L1126">
        <v>619053516</v>
      </c>
      <c r="M1126" s="38">
        <v>35071</v>
      </c>
      <c r="N1126">
        <v>1</v>
      </c>
      <c r="O1126">
        <v>2</v>
      </c>
    </row>
    <row r="1127" spans="12:15" x14ac:dyDescent="0.25">
      <c r="L1127">
        <v>619053525</v>
      </c>
      <c r="M1127" s="38">
        <v>39681</v>
      </c>
      <c r="N1127">
        <v>1</v>
      </c>
      <c r="O1127">
        <v>2</v>
      </c>
    </row>
    <row r="1128" spans="12:15" x14ac:dyDescent="0.25">
      <c r="L1128">
        <v>619077700</v>
      </c>
      <c r="M1128" s="38">
        <v>21407</v>
      </c>
      <c r="N1128">
        <v>2</v>
      </c>
      <c r="O1128">
        <v>2</v>
      </c>
    </row>
    <row r="1129" spans="12:15" x14ac:dyDescent="0.25">
      <c r="L1129">
        <v>619077704</v>
      </c>
      <c r="M1129" s="38">
        <v>39043</v>
      </c>
      <c r="N1129">
        <v>3</v>
      </c>
      <c r="O1129">
        <v>3</v>
      </c>
    </row>
    <row r="1130" spans="12:15" x14ac:dyDescent="0.25">
      <c r="L1130">
        <v>619077709</v>
      </c>
      <c r="M1130" s="38">
        <v>32367</v>
      </c>
      <c r="N1130">
        <v>4</v>
      </c>
      <c r="O1130">
        <v>4</v>
      </c>
    </row>
    <row r="1131" spans="12:15" x14ac:dyDescent="0.25">
      <c r="L1131">
        <v>619077710</v>
      </c>
      <c r="M1131" s="38">
        <v>39043</v>
      </c>
      <c r="N1131">
        <v>1</v>
      </c>
      <c r="O1131">
        <v>2</v>
      </c>
    </row>
    <row r="1132" spans="12:15" x14ac:dyDescent="0.25">
      <c r="L1132">
        <v>619077985</v>
      </c>
      <c r="M1132" s="38">
        <v>44575</v>
      </c>
      <c r="N1132">
        <v>1</v>
      </c>
      <c r="O1132">
        <v>2</v>
      </c>
    </row>
    <row r="1133" spans="12:15" x14ac:dyDescent="0.25">
      <c r="L1133">
        <v>619432237</v>
      </c>
      <c r="M1133" s="38">
        <v>39043</v>
      </c>
      <c r="N1133">
        <v>1</v>
      </c>
      <c r="O1133">
        <v>2</v>
      </c>
    </row>
    <row r="1134" spans="12:15" x14ac:dyDescent="0.25">
      <c r="L1134">
        <v>619432240</v>
      </c>
      <c r="M1134" s="38">
        <v>39043</v>
      </c>
      <c r="N1134">
        <v>3</v>
      </c>
      <c r="O1134">
        <v>3</v>
      </c>
    </row>
    <row r="1135" spans="12:15" x14ac:dyDescent="0.25">
      <c r="L1135">
        <v>619432248</v>
      </c>
      <c r="M1135" s="38">
        <v>39056</v>
      </c>
      <c r="N1135">
        <v>1</v>
      </c>
      <c r="O1135">
        <v>2</v>
      </c>
    </row>
    <row r="1136" spans="12:15" x14ac:dyDescent="0.25">
      <c r="L1136">
        <v>619477315</v>
      </c>
      <c r="M1136" s="38">
        <v>21407</v>
      </c>
      <c r="N1136">
        <v>2</v>
      </c>
      <c r="O1136">
        <v>2</v>
      </c>
    </row>
    <row r="1137" spans="12:15" x14ac:dyDescent="0.25">
      <c r="L1137">
        <v>619477319</v>
      </c>
      <c r="M1137" s="38">
        <v>44575</v>
      </c>
      <c r="N1137">
        <v>1</v>
      </c>
      <c r="O1137">
        <v>2</v>
      </c>
    </row>
    <row r="1138" spans="12:15" x14ac:dyDescent="0.25">
      <c r="L1138">
        <v>619477325</v>
      </c>
      <c r="M1138" s="38">
        <v>31792</v>
      </c>
      <c r="N1138">
        <v>2</v>
      </c>
      <c r="O1138">
        <v>2</v>
      </c>
    </row>
    <row r="1139" spans="12:15" x14ac:dyDescent="0.25">
      <c r="L1139">
        <v>619477327</v>
      </c>
      <c r="M1139" s="38">
        <v>21407</v>
      </c>
      <c r="N1139">
        <v>4</v>
      </c>
      <c r="O1139">
        <v>4</v>
      </c>
    </row>
    <row r="1140" spans="12:15" x14ac:dyDescent="0.25">
      <c r="L1140">
        <v>619613237</v>
      </c>
      <c r="M1140" s="38">
        <v>31792</v>
      </c>
      <c r="N1140">
        <v>3</v>
      </c>
      <c r="O1140">
        <v>3</v>
      </c>
    </row>
    <row r="1141" spans="12:15" x14ac:dyDescent="0.25">
      <c r="L1141">
        <v>619789021</v>
      </c>
      <c r="M1141" s="38">
        <v>37213</v>
      </c>
      <c r="N1141">
        <v>1</v>
      </c>
      <c r="O1141">
        <v>2</v>
      </c>
    </row>
    <row r="1142" spans="12:15" x14ac:dyDescent="0.25">
      <c r="L1142">
        <v>619789025</v>
      </c>
      <c r="M1142" s="38">
        <v>39105</v>
      </c>
      <c r="N1142">
        <v>2</v>
      </c>
      <c r="O1142">
        <v>2</v>
      </c>
    </row>
    <row r="1143" spans="12:15" x14ac:dyDescent="0.25">
      <c r="L1143">
        <v>619789027</v>
      </c>
      <c r="M1143" s="38">
        <v>37263</v>
      </c>
      <c r="N1143">
        <v>1</v>
      </c>
      <c r="O1143">
        <v>2</v>
      </c>
    </row>
    <row r="1144" spans="12:15" x14ac:dyDescent="0.25">
      <c r="L1144">
        <v>619808018</v>
      </c>
      <c r="M1144" s="38">
        <v>44575</v>
      </c>
      <c r="N1144">
        <v>2</v>
      </c>
      <c r="O1144">
        <v>2</v>
      </c>
    </row>
    <row r="1145" spans="12:15" x14ac:dyDescent="0.25">
      <c r="L1145">
        <v>619808019</v>
      </c>
      <c r="M1145" s="38">
        <v>39681</v>
      </c>
      <c r="N1145">
        <v>3</v>
      </c>
      <c r="O1145">
        <v>3</v>
      </c>
    </row>
    <row r="1146" spans="12:15" x14ac:dyDescent="0.25">
      <c r="L1146">
        <v>619808026</v>
      </c>
      <c r="M1146" s="38">
        <v>44575</v>
      </c>
      <c r="N1146">
        <v>3</v>
      </c>
      <c r="O1146">
        <v>3</v>
      </c>
    </row>
    <row r="1147" spans="12:15" x14ac:dyDescent="0.25">
      <c r="L1147">
        <v>619808029</v>
      </c>
      <c r="M1147" s="38">
        <v>44525</v>
      </c>
      <c r="N1147">
        <v>3</v>
      </c>
      <c r="O1147">
        <v>3</v>
      </c>
    </row>
    <row r="1148" spans="12:15" x14ac:dyDescent="0.25">
      <c r="L1148">
        <v>619858571</v>
      </c>
      <c r="M1148" s="38">
        <v>44575</v>
      </c>
      <c r="N1148">
        <v>4</v>
      </c>
      <c r="O1148">
        <v>4</v>
      </c>
    </row>
    <row r="1149" spans="12:15" x14ac:dyDescent="0.25">
      <c r="L1149">
        <v>619858575</v>
      </c>
      <c r="M1149" s="38">
        <v>44575</v>
      </c>
      <c r="N1149">
        <v>1</v>
      </c>
      <c r="O1149">
        <v>2</v>
      </c>
    </row>
    <row r="1150" spans="12:15" x14ac:dyDescent="0.25">
      <c r="L1150">
        <v>619858580</v>
      </c>
      <c r="M1150" s="38">
        <v>44575</v>
      </c>
      <c r="N1150">
        <v>4</v>
      </c>
      <c r="O1150">
        <v>4</v>
      </c>
    </row>
    <row r="1151" spans="12:15" x14ac:dyDescent="0.25">
      <c r="L1151">
        <v>619858793</v>
      </c>
      <c r="M1151" s="38">
        <v>28720</v>
      </c>
      <c r="N1151">
        <v>3</v>
      </c>
      <c r="O1151">
        <v>3</v>
      </c>
    </row>
    <row r="1152" spans="12:15" x14ac:dyDescent="0.25">
      <c r="L1152">
        <v>619858795</v>
      </c>
      <c r="M1152" s="38">
        <v>28720</v>
      </c>
      <c r="N1152">
        <v>4</v>
      </c>
      <c r="O1152">
        <v>4</v>
      </c>
    </row>
    <row r="1153" spans="12:15" x14ac:dyDescent="0.25">
      <c r="L1153">
        <v>619858798</v>
      </c>
      <c r="M1153" s="38">
        <v>39043</v>
      </c>
      <c r="N1153">
        <v>2</v>
      </c>
      <c r="O1153">
        <v>4</v>
      </c>
    </row>
    <row r="1154" spans="12:15" x14ac:dyDescent="0.25">
      <c r="L1154">
        <v>619858807</v>
      </c>
      <c r="M1154" s="38">
        <v>28720</v>
      </c>
      <c r="N1154">
        <v>2</v>
      </c>
      <c r="O1154">
        <v>2</v>
      </c>
    </row>
    <row r="1155" spans="12:15" x14ac:dyDescent="0.25">
      <c r="L1155">
        <v>619859241</v>
      </c>
      <c r="M1155" s="38">
        <v>21407</v>
      </c>
      <c r="N1155">
        <v>2</v>
      </c>
      <c r="O1155">
        <v>4</v>
      </c>
    </row>
    <row r="1156" spans="12:15" x14ac:dyDescent="0.25">
      <c r="L1156">
        <v>619859246</v>
      </c>
      <c r="M1156" s="38">
        <v>37263</v>
      </c>
      <c r="N1156">
        <v>3</v>
      </c>
      <c r="O1156">
        <v>3</v>
      </c>
    </row>
    <row r="1157" spans="12:15" x14ac:dyDescent="0.25">
      <c r="L1157">
        <v>619859251</v>
      </c>
      <c r="M1157" s="38">
        <v>28720</v>
      </c>
      <c r="N1157">
        <v>2</v>
      </c>
      <c r="O1157">
        <v>2</v>
      </c>
    </row>
    <row r="1158" spans="12:15" x14ac:dyDescent="0.25">
      <c r="L1158">
        <v>619859253</v>
      </c>
      <c r="M1158" s="38">
        <v>28720</v>
      </c>
      <c r="N1158">
        <v>1</v>
      </c>
      <c r="O1158">
        <v>2</v>
      </c>
    </row>
    <row r="1159" spans="12:15" x14ac:dyDescent="0.25">
      <c r="L1159">
        <v>620071836</v>
      </c>
      <c r="M1159" s="38">
        <v>39043</v>
      </c>
      <c r="N1159">
        <v>1</v>
      </c>
      <c r="O1159">
        <v>2</v>
      </c>
    </row>
    <row r="1160" spans="12:15" x14ac:dyDescent="0.25">
      <c r="L1160">
        <v>620071838</v>
      </c>
      <c r="M1160" s="38">
        <v>39105</v>
      </c>
      <c r="N1160">
        <v>2</v>
      </c>
      <c r="O1160">
        <v>4</v>
      </c>
    </row>
    <row r="1161" spans="12:15" x14ac:dyDescent="0.25">
      <c r="L1161">
        <v>620071844</v>
      </c>
      <c r="M1161" s="38">
        <v>39043</v>
      </c>
      <c r="N1161">
        <v>1</v>
      </c>
      <c r="O1161">
        <v>2</v>
      </c>
    </row>
    <row r="1162" spans="12:15" x14ac:dyDescent="0.25">
      <c r="L1162">
        <v>620071848</v>
      </c>
      <c r="M1162" s="38">
        <v>29675</v>
      </c>
      <c r="N1162">
        <v>7</v>
      </c>
      <c r="O1162">
        <v>7</v>
      </c>
    </row>
    <row r="1163" spans="12:15" x14ac:dyDescent="0.25">
      <c r="L1163">
        <v>620071849</v>
      </c>
      <c r="M1163" s="38">
        <v>39056</v>
      </c>
      <c r="N1163">
        <v>2</v>
      </c>
      <c r="O1163">
        <v>2</v>
      </c>
    </row>
    <row r="1164" spans="12:15" x14ac:dyDescent="0.25">
      <c r="L1164">
        <v>620073954</v>
      </c>
      <c r="M1164" s="38">
        <v>32367</v>
      </c>
      <c r="N1164">
        <v>4</v>
      </c>
      <c r="O1164">
        <v>8</v>
      </c>
    </row>
    <row r="1165" spans="12:15" x14ac:dyDescent="0.25">
      <c r="L1165">
        <v>620073962</v>
      </c>
      <c r="M1165" s="38">
        <v>44575</v>
      </c>
      <c r="N1165">
        <v>4</v>
      </c>
      <c r="O1165">
        <v>8</v>
      </c>
    </row>
    <row r="1166" spans="12:15" x14ac:dyDescent="0.25">
      <c r="L1166">
        <v>620073966</v>
      </c>
      <c r="M1166" s="38">
        <v>44575</v>
      </c>
      <c r="N1166">
        <v>6</v>
      </c>
      <c r="O1166">
        <v>6</v>
      </c>
    </row>
    <row r="1167" spans="12:15" x14ac:dyDescent="0.25">
      <c r="L1167">
        <v>620073971</v>
      </c>
      <c r="M1167" s="38">
        <v>21407</v>
      </c>
      <c r="N1167">
        <v>5</v>
      </c>
      <c r="O1167">
        <v>10</v>
      </c>
    </row>
    <row r="1168" spans="12:15" x14ac:dyDescent="0.25">
      <c r="L1168">
        <v>620080484</v>
      </c>
      <c r="M1168" s="38">
        <v>31729</v>
      </c>
      <c r="N1168">
        <v>2</v>
      </c>
      <c r="O1168">
        <v>4</v>
      </c>
    </row>
    <row r="1169" spans="12:15" x14ac:dyDescent="0.25">
      <c r="L1169">
        <v>620080491</v>
      </c>
      <c r="M1169" s="38">
        <v>19353</v>
      </c>
      <c r="N1169">
        <v>3</v>
      </c>
      <c r="O1169">
        <v>3</v>
      </c>
    </row>
    <row r="1170" spans="12:15" x14ac:dyDescent="0.25">
      <c r="L1170">
        <v>620164414</v>
      </c>
      <c r="M1170" s="38">
        <v>39043</v>
      </c>
      <c r="N1170">
        <v>3</v>
      </c>
      <c r="O1170">
        <v>6</v>
      </c>
    </row>
    <row r="1171" spans="12:15" x14ac:dyDescent="0.25">
      <c r="L1171">
        <v>620164668</v>
      </c>
      <c r="M1171" s="38">
        <v>39105</v>
      </c>
      <c r="N1171">
        <v>1</v>
      </c>
      <c r="O1171">
        <v>2</v>
      </c>
    </row>
    <row r="1172" spans="12:15" x14ac:dyDescent="0.25">
      <c r="L1172">
        <v>620164724</v>
      </c>
      <c r="M1172" s="38">
        <v>28720</v>
      </c>
      <c r="N1172">
        <v>2</v>
      </c>
      <c r="O1172">
        <v>4</v>
      </c>
    </row>
    <row r="1173" spans="12:15" x14ac:dyDescent="0.25">
      <c r="L1173">
        <v>620164929</v>
      </c>
      <c r="M1173" s="38">
        <v>39105</v>
      </c>
      <c r="N1173">
        <v>2</v>
      </c>
      <c r="O1173">
        <v>2</v>
      </c>
    </row>
    <row r="1174" spans="12:15" x14ac:dyDescent="0.25">
      <c r="L1174">
        <v>620165285</v>
      </c>
      <c r="M1174" s="38">
        <v>44575</v>
      </c>
      <c r="N1174">
        <v>2</v>
      </c>
      <c r="O1174">
        <v>4</v>
      </c>
    </row>
    <row r="1175" spans="12:15" x14ac:dyDescent="0.25">
      <c r="L1175">
        <v>620165826</v>
      </c>
      <c r="M1175" s="38">
        <v>37263</v>
      </c>
      <c r="N1175">
        <v>2</v>
      </c>
      <c r="O1175">
        <v>2</v>
      </c>
    </row>
    <row r="1176" spans="12:15" x14ac:dyDescent="0.25">
      <c r="L1176">
        <v>620165934</v>
      </c>
      <c r="M1176" s="38">
        <v>37213</v>
      </c>
      <c r="N1176">
        <v>9</v>
      </c>
      <c r="O1176">
        <v>9</v>
      </c>
    </row>
    <row r="1177" spans="12:15" x14ac:dyDescent="0.25">
      <c r="L1177">
        <v>620166306</v>
      </c>
      <c r="M1177" s="38">
        <v>39043</v>
      </c>
      <c r="N1177">
        <v>1</v>
      </c>
      <c r="O1177">
        <v>2</v>
      </c>
    </row>
    <row r="1178" spans="12:15" x14ac:dyDescent="0.25">
      <c r="L1178">
        <v>620210246</v>
      </c>
      <c r="M1178" s="38">
        <v>28720</v>
      </c>
      <c r="N1178">
        <v>4</v>
      </c>
      <c r="O1178">
        <v>4</v>
      </c>
    </row>
    <row r="1179" spans="12:15" x14ac:dyDescent="0.25">
      <c r="L1179">
        <v>620253684</v>
      </c>
      <c r="M1179" s="38">
        <v>32367</v>
      </c>
      <c r="N1179">
        <v>2</v>
      </c>
      <c r="O1179">
        <v>4</v>
      </c>
    </row>
    <row r="1180" spans="12:15" x14ac:dyDescent="0.25">
      <c r="L1180">
        <v>620257265</v>
      </c>
      <c r="M1180" s="38">
        <v>39043</v>
      </c>
      <c r="N1180">
        <v>1</v>
      </c>
      <c r="O1180">
        <v>2</v>
      </c>
    </row>
    <row r="1181" spans="12:15" x14ac:dyDescent="0.25">
      <c r="L1181">
        <v>620259512</v>
      </c>
      <c r="M1181" s="38">
        <v>28121</v>
      </c>
      <c r="N1181">
        <v>2</v>
      </c>
      <c r="O1181">
        <v>4</v>
      </c>
    </row>
    <row r="1182" spans="12:15" x14ac:dyDescent="0.25">
      <c r="L1182">
        <v>620259609</v>
      </c>
      <c r="M1182" s="38">
        <v>39105</v>
      </c>
      <c r="N1182">
        <v>3</v>
      </c>
      <c r="O1182">
        <v>6</v>
      </c>
    </row>
    <row r="1183" spans="12:15" x14ac:dyDescent="0.25">
      <c r="L1183">
        <v>620259626</v>
      </c>
      <c r="M1183" s="38">
        <v>37263</v>
      </c>
      <c r="N1183">
        <v>1</v>
      </c>
      <c r="O1183">
        <v>2</v>
      </c>
    </row>
    <row r="1184" spans="12:15" x14ac:dyDescent="0.25">
      <c r="L1184">
        <v>620259652</v>
      </c>
      <c r="M1184" s="38">
        <v>39043</v>
      </c>
      <c r="N1184">
        <v>2</v>
      </c>
      <c r="O1184">
        <v>4</v>
      </c>
    </row>
    <row r="1185" spans="12:15" x14ac:dyDescent="0.25">
      <c r="L1185">
        <v>620259670</v>
      </c>
      <c r="M1185" s="38">
        <v>28720</v>
      </c>
      <c r="N1185">
        <v>3</v>
      </c>
      <c r="O1185">
        <v>6</v>
      </c>
    </row>
    <row r="1186" spans="12:15" x14ac:dyDescent="0.25">
      <c r="L1186">
        <v>620259738</v>
      </c>
      <c r="M1186" s="38">
        <v>28720</v>
      </c>
      <c r="N1186">
        <v>3</v>
      </c>
      <c r="O1186">
        <v>6</v>
      </c>
    </row>
    <row r="1187" spans="12:15" x14ac:dyDescent="0.25">
      <c r="L1187">
        <v>620259787</v>
      </c>
      <c r="M1187" s="38">
        <v>44575</v>
      </c>
      <c r="N1187">
        <v>2</v>
      </c>
      <c r="O1187">
        <v>4</v>
      </c>
    </row>
    <row r="1188" spans="12:15" x14ac:dyDescent="0.25">
      <c r="L1188">
        <v>620260171</v>
      </c>
      <c r="M1188" s="38">
        <v>39043</v>
      </c>
      <c r="N1188">
        <v>4</v>
      </c>
      <c r="O1188">
        <v>4</v>
      </c>
    </row>
    <row r="1189" spans="12:15" x14ac:dyDescent="0.25">
      <c r="L1189">
        <v>620260176</v>
      </c>
      <c r="M1189" s="38">
        <v>39105</v>
      </c>
      <c r="N1189">
        <v>3</v>
      </c>
      <c r="O1189">
        <v>3</v>
      </c>
    </row>
    <row r="1190" spans="12:15" x14ac:dyDescent="0.25">
      <c r="L1190">
        <v>620260370</v>
      </c>
      <c r="M1190" s="38">
        <v>21407</v>
      </c>
      <c r="N1190">
        <v>1</v>
      </c>
      <c r="O1190">
        <v>2</v>
      </c>
    </row>
    <row r="1191" spans="12:15" x14ac:dyDescent="0.25">
      <c r="L1191">
        <v>620280451</v>
      </c>
      <c r="M1191" s="38">
        <v>39681</v>
      </c>
      <c r="N1191">
        <v>2</v>
      </c>
      <c r="O1191">
        <v>4</v>
      </c>
    </row>
    <row r="1192" spans="12:15" x14ac:dyDescent="0.25">
      <c r="L1192">
        <v>620288844</v>
      </c>
      <c r="M1192" s="38">
        <v>39681</v>
      </c>
      <c r="N1192">
        <v>1</v>
      </c>
      <c r="O1192">
        <v>2</v>
      </c>
    </row>
    <row r="1193" spans="12:15" x14ac:dyDescent="0.25">
      <c r="L1193">
        <v>620288918</v>
      </c>
      <c r="M1193" s="38">
        <v>39043</v>
      </c>
      <c r="N1193">
        <v>2</v>
      </c>
      <c r="O1193">
        <v>4</v>
      </c>
    </row>
    <row r="1194" spans="12:15" x14ac:dyDescent="0.25">
      <c r="L1194">
        <v>620297783</v>
      </c>
      <c r="M1194" s="38">
        <v>28720</v>
      </c>
      <c r="N1194">
        <v>2</v>
      </c>
      <c r="O1194">
        <v>4</v>
      </c>
    </row>
    <row r="1195" spans="12:15" x14ac:dyDescent="0.25">
      <c r="L1195">
        <v>620319403</v>
      </c>
      <c r="M1195" s="38">
        <v>28720</v>
      </c>
      <c r="N1195">
        <v>2</v>
      </c>
      <c r="O1195">
        <v>2</v>
      </c>
    </row>
    <row r="1196" spans="12:15" x14ac:dyDescent="0.25">
      <c r="L1196">
        <v>620326374</v>
      </c>
      <c r="M1196" s="38">
        <v>21407</v>
      </c>
      <c r="N1196">
        <v>2</v>
      </c>
      <c r="O1196">
        <v>4</v>
      </c>
    </row>
    <row r="1197" spans="12:15" x14ac:dyDescent="0.25">
      <c r="L1197">
        <v>620334607</v>
      </c>
      <c r="M1197" s="38">
        <v>28720</v>
      </c>
      <c r="N1197">
        <v>3</v>
      </c>
      <c r="O1197">
        <v>6</v>
      </c>
    </row>
    <row r="1198" spans="12:15" x14ac:dyDescent="0.25">
      <c r="L1198">
        <v>620335793</v>
      </c>
      <c r="M1198" s="38">
        <v>37263</v>
      </c>
      <c r="N1198">
        <v>4</v>
      </c>
      <c r="O1198">
        <v>4</v>
      </c>
    </row>
    <row r="1199" spans="12:15" x14ac:dyDescent="0.25">
      <c r="L1199">
        <v>620335797</v>
      </c>
      <c r="M1199" s="38">
        <v>31792</v>
      </c>
      <c r="N1199">
        <v>3</v>
      </c>
      <c r="O1199">
        <v>3</v>
      </c>
    </row>
    <row r="1200" spans="12:15" x14ac:dyDescent="0.25">
      <c r="L1200">
        <v>620335802</v>
      </c>
      <c r="M1200" s="38">
        <v>39043</v>
      </c>
      <c r="N1200">
        <v>2</v>
      </c>
      <c r="O1200">
        <v>4</v>
      </c>
    </row>
    <row r="1201" spans="12:15" x14ac:dyDescent="0.25">
      <c r="L1201">
        <v>620338248</v>
      </c>
      <c r="M1201" s="38">
        <v>39681</v>
      </c>
      <c r="N1201">
        <v>4</v>
      </c>
      <c r="O1201">
        <v>4</v>
      </c>
    </row>
    <row r="1202" spans="12:15" x14ac:dyDescent="0.25">
      <c r="L1202">
        <v>620341858</v>
      </c>
      <c r="M1202" s="38">
        <v>31792</v>
      </c>
      <c r="N1202">
        <v>1</v>
      </c>
      <c r="O1202">
        <v>2</v>
      </c>
    </row>
    <row r="1203" spans="12:15" x14ac:dyDescent="0.25">
      <c r="L1203">
        <v>620348694</v>
      </c>
      <c r="M1203" s="38">
        <v>31792</v>
      </c>
      <c r="N1203">
        <v>2</v>
      </c>
      <c r="O1203">
        <v>2</v>
      </c>
    </row>
    <row r="1204" spans="12:15" x14ac:dyDescent="0.25">
      <c r="L1204">
        <v>620350213</v>
      </c>
      <c r="M1204" s="38">
        <v>37263</v>
      </c>
      <c r="N1204">
        <v>1</v>
      </c>
      <c r="O1204">
        <v>2</v>
      </c>
    </row>
    <row r="1205" spans="12:15" x14ac:dyDescent="0.25">
      <c r="L1205">
        <v>620350252</v>
      </c>
      <c r="M1205" s="38">
        <v>39043</v>
      </c>
      <c r="N1205">
        <v>1</v>
      </c>
      <c r="O1205">
        <v>2</v>
      </c>
    </row>
    <row r="1206" spans="12:15" x14ac:dyDescent="0.25">
      <c r="L1206">
        <v>620350467</v>
      </c>
      <c r="M1206" s="38">
        <v>30313</v>
      </c>
      <c r="N1206">
        <v>7</v>
      </c>
      <c r="O1206">
        <v>14</v>
      </c>
    </row>
    <row r="1207" spans="12:15" x14ac:dyDescent="0.25">
      <c r="L1207">
        <v>620350940</v>
      </c>
      <c r="M1207" s="38">
        <v>31792</v>
      </c>
      <c r="N1207">
        <v>1</v>
      </c>
      <c r="O1207">
        <v>2</v>
      </c>
    </row>
    <row r="1208" spans="12:15" x14ac:dyDescent="0.25">
      <c r="L1208">
        <v>620352438</v>
      </c>
      <c r="M1208" s="38">
        <v>39043</v>
      </c>
      <c r="N1208">
        <v>1</v>
      </c>
      <c r="O1208">
        <v>2</v>
      </c>
    </row>
    <row r="1209" spans="12:15" x14ac:dyDescent="0.25">
      <c r="L1209">
        <v>620352485</v>
      </c>
      <c r="M1209" s="38">
        <v>32367</v>
      </c>
      <c r="N1209">
        <v>3</v>
      </c>
      <c r="O1209">
        <v>3</v>
      </c>
    </row>
    <row r="1210" spans="12:15" x14ac:dyDescent="0.25">
      <c r="L1210">
        <v>620352827</v>
      </c>
      <c r="M1210" s="38">
        <v>28720</v>
      </c>
      <c r="N1210">
        <v>1</v>
      </c>
      <c r="O1210">
        <v>2</v>
      </c>
    </row>
    <row r="1211" spans="12:15" x14ac:dyDescent="0.25">
      <c r="L1211">
        <v>620352878</v>
      </c>
      <c r="M1211" s="38">
        <v>39043</v>
      </c>
      <c r="N1211">
        <v>1</v>
      </c>
      <c r="O1211">
        <v>2</v>
      </c>
    </row>
    <row r="1212" spans="12:15" x14ac:dyDescent="0.25">
      <c r="L1212">
        <v>620353088</v>
      </c>
      <c r="M1212" s="38">
        <v>39681</v>
      </c>
      <c r="N1212">
        <v>2</v>
      </c>
      <c r="O1212">
        <v>2</v>
      </c>
    </row>
    <row r="1213" spans="12:15" x14ac:dyDescent="0.25">
      <c r="L1213">
        <v>620396872</v>
      </c>
      <c r="M1213" s="38">
        <v>28720</v>
      </c>
      <c r="N1213">
        <v>6</v>
      </c>
      <c r="O1213">
        <v>6</v>
      </c>
    </row>
    <row r="1214" spans="12:15" x14ac:dyDescent="0.25">
      <c r="L1214">
        <v>620438281</v>
      </c>
      <c r="M1214" s="38">
        <v>26877</v>
      </c>
      <c r="N1214">
        <v>1</v>
      </c>
      <c r="O1214">
        <v>2</v>
      </c>
    </row>
    <row r="1215" spans="12:15" x14ac:dyDescent="0.25">
      <c r="L1215">
        <v>620438354</v>
      </c>
      <c r="M1215" s="38">
        <v>39043</v>
      </c>
      <c r="N1215">
        <v>2</v>
      </c>
      <c r="O1215">
        <v>4</v>
      </c>
    </row>
    <row r="1216" spans="12:15" x14ac:dyDescent="0.25">
      <c r="L1216">
        <v>620440833</v>
      </c>
      <c r="M1216" s="38">
        <v>44575</v>
      </c>
      <c r="N1216">
        <v>3</v>
      </c>
      <c r="O1216">
        <v>3</v>
      </c>
    </row>
    <row r="1217" spans="12:15" x14ac:dyDescent="0.25">
      <c r="L1217">
        <v>620441933</v>
      </c>
      <c r="M1217" s="38">
        <v>39056</v>
      </c>
      <c r="N1217">
        <v>1</v>
      </c>
      <c r="O1217">
        <v>2</v>
      </c>
    </row>
    <row r="1218" spans="12:15" x14ac:dyDescent="0.25">
      <c r="L1218">
        <v>620445790</v>
      </c>
      <c r="M1218" s="38">
        <v>31729</v>
      </c>
      <c r="N1218">
        <v>1</v>
      </c>
      <c r="O1218">
        <v>2</v>
      </c>
    </row>
    <row r="1219" spans="12:15" x14ac:dyDescent="0.25">
      <c r="L1219">
        <v>620446013</v>
      </c>
      <c r="M1219" s="38">
        <v>37263</v>
      </c>
      <c r="N1219">
        <v>2</v>
      </c>
      <c r="O1219">
        <v>2</v>
      </c>
    </row>
    <row r="1220" spans="12:15" x14ac:dyDescent="0.25">
      <c r="L1220">
        <v>620447266</v>
      </c>
      <c r="M1220" s="38">
        <v>31742</v>
      </c>
      <c r="N1220">
        <v>3</v>
      </c>
      <c r="O1220">
        <v>3</v>
      </c>
    </row>
    <row r="1221" spans="12:15" x14ac:dyDescent="0.25">
      <c r="L1221">
        <v>620447357</v>
      </c>
      <c r="M1221" s="38">
        <v>37263</v>
      </c>
      <c r="N1221">
        <v>3</v>
      </c>
      <c r="O1221">
        <v>3</v>
      </c>
    </row>
    <row r="1222" spans="12:15" x14ac:dyDescent="0.25">
      <c r="L1222">
        <v>620447417</v>
      </c>
      <c r="M1222" s="38">
        <v>28720</v>
      </c>
      <c r="N1222">
        <v>2</v>
      </c>
      <c r="O1222">
        <v>4</v>
      </c>
    </row>
    <row r="1223" spans="12:15" x14ac:dyDescent="0.25">
      <c r="L1223">
        <v>620447520</v>
      </c>
      <c r="M1223" s="38">
        <v>39681</v>
      </c>
      <c r="N1223">
        <v>1</v>
      </c>
      <c r="O1223">
        <v>2</v>
      </c>
    </row>
    <row r="1224" spans="12:15" x14ac:dyDescent="0.25">
      <c r="L1224">
        <v>620447853</v>
      </c>
      <c r="M1224" s="38">
        <v>37213</v>
      </c>
      <c r="N1224">
        <v>3</v>
      </c>
      <c r="O1224">
        <v>6</v>
      </c>
    </row>
    <row r="1225" spans="12:15" x14ac:dyDescent="0.25">
      <c r="L1225">
        <v>620447857</v>
      </c>
      <c r="M1225" s="38">
        <v>28720</v>
      </c>
      <c r="N1225">
        <v>2</v>
      </c>
      <c r="O1225">
        <v>4</v>
      </c>
    </row>
    <row r="1226" spans="12:15" x14ac:dyDescent="0.25">
      <c r="L1226">
        <v>620449048</v>
      </c>
      <c r="M1226" s="38">
        <v>32367</v>
      </c>
      <c r="N1226">
        <v>3</v>
      </c>
      <c r="O1226">
        <v>3</v>
      </c>
    </row>
    <row r="1227" spans="12:15" x14ac:dyDescent="0.25">
      <c r="L1227">
        <v>620449070</v>
      </c>
      <c r="M1227" s="38">
        <v>37002</v>
      </c>
      <c r="N1227">
        <v>1</v>
      </c>
      <c r="O1227">
        <v>2</v>
      </c>
    </row>
    <row r="1228" spans="12:15" x14ac:dyDescent="0.25">
      <c r="L1228">
        <v>620465841</v>
      </c>
      <c r="M1228" s="38">
        <v>32367</v>
      </c>
      <c r="N1228">
        <v>2</v>
      </c>
      <c r="O1228">
        <v>2</v>
      </c>
    </row>
    <row r="1229" spans="12:15" x14ac:dyDescent="0.25">
      <c r="L1229">
        <v>620465895</v>
      </c>
      <c r="M1229" s="38">
        <v>28121</v>
      </c>
      <c r="N1229">
        <v>1</v>
      </c>
      <c r="O1229">
        <v>2</v>
      </c>
    </row>
    <row r="1230" spans="12:15" x14ac:dyDescent="0.25">
      <c r="L1230">
        <v>620474556</v>
      </c>
      <c r="M1230" s="38">
        <v>28720</v>
      </c>
      <c r="N1230">
        <v>2</v>
      </c>
      <c r="O1230">
        <v>2</v>
      </c>
    </row>
    <row r="1231" spans="12:15" x14ac:dyDescent="0.25">
      <c r="L1231">
        <v>620474660</v>
      </c>
      <c r="M1231" s="38">
        <v>39043</v>
      </c>
      <c r="N1231">
        <v>2</v>
      </c>
      <c r="O1231">
        <v>4</v>
      </c>
    </row>
    <row r="1232" spans="12:15" x14ac:dyDescent="0.25">
      <c r="L1232">
        <v>620492830</v>
      </c>
      <c r="M1232" s="38">
        <v>31742</v>
      </c>
      <c r="N1232">
        <v>2</v>
      </c>
      <c r="O1232">
        <v>4</v>
      </c>
    </row>
    <row r="1233" spans="12:15" x14ac:dyDescent="0.25">
      <c r="L1233">
        <v>620520412</v>
      </c>
      <c r="M1233" s="38">
        <v>28720</v>
      </c>
      <c r="N1233">
        <v>3</v>
      </c>
      <c r="O1233">
        <v>6</v>
      </c>
    </row>
    <row r="1234" spans="12:15" x14ac:dyDescent="0.25">
      <c r="L1234">
        <v>620520470</v>
      </c>
      <c r="M1234" s="38">
        <v>39105</v>
      </c>
      <c r="N1234">
        <v>1</v>
      </c>
      <c r="O1234">
        <v>2</v>
      </c>
    </row>
    <row r="1235" spans="12:15" x14ac:dyDescent="0.25">
      <c r="L1235">
        <v>620520498</v>
      </c>
      <c r="M1235" s="38">
        <v>28720</v>
      </c>
      <c r="N1235">
        <v>2</v>
      </c>
      <c r="O1235">
        <v>2</v>
      </c>
    </row>
    <row r="1236" spans="12:15" x14ac:dyDescent="0.25">
      <c r="L1236">
        <v>620528169</v>
      </c>
      <c r="M1236" s="38">
        <v>31729</v>
      </c>
      <c r="N1236">
        <v>2</v>
      </c>
      <c r="O1236">
        <v>4</v>
      </c>
    </row>
    <row r="1237" spans="12:15" x14ac:dyDescent="0.25">
      <c r="L1237">
        <v>620529177</v>
      </c>
      <c r="M1237" s="38">
        <v>44575</v>
      </c>
      <c r="N1237">
        <v>1</v>
      </c>
      <c r="O1237">
        <v>2</v>
      </c>
    </row>
    <row r="1238" spans="12:15" x14ac:dyDescent="0.25">
      <c r="L1238">
        <v>620534642</v>
      </c>
      <c r="M1238" s="38">
        <v>35209</v>
      </c>
      <c r="N1238">
        <v>2</v>
      </c>
      <c r="O1238">
        <v>2</v>
      </c>
    </row>
    <row r="1239" spans="12:15" x14ac:dyDescent="0.25">
      <c r="L1239">
        <v>620535430</v>
      </c>
      <c r="M1239" s="38">
        <v>34190</v>
      </c>
      <c r="N1239">
        <v>1</v>
      </c>
      <c r="O1239">
        <v>2</v>
      </c>
    </row>
    <row r="1240" spans="12:15" x14ac:dyDescent="0.25">
      <c r="L1240">
        <v>620535518</v>
      </c>
      <c r="M1240" s="38">
        <v>39105</v>
      </c>
      <c r="N1240">
        <v>1</v>
      </c>
      <c r="O1240">
        <v>2</v>
      </c>
    </row>
    <row r="1241" spans="12:15" x14ac:dyDescent="0.25">
      <c r="L1241">
        <v>620535871</v>
      </c>
      <c r="M1241" s="38">
        <v>21407</v>
      </c>
      <c r="N1241">
        <v>3</v>
      </c>
      <c r="O1241">
        <v>3</v>
      </c>
    </row>
    <row r="1242" spans="12:15" x14ac:dyDescent="0.25">
      <c r="L1242">
        <v>620536155</v>
      </c>
      <c r="M1242" s="38">
        <v>28720</v>
      </c>
      <c r="N1242">
        <v>1</v>
      </c>
      <c r="O1242">
        <v>2</v>
      </c>
    </row>
    <row r="1243" spans="12:15" x14ac:dyDescent="0.25">
      <c r="L1243">
        <v>620536471</v>
      </c>
      <c r="M1243" s="38">
        <v>21407</v>
      </c>
      <c r="N1243">
        <v>2</v>
      </c>
      <c r="O1243">
        <v>4</v>
      </c>
    </row>
    <row r="1244" spans="12:15" x14ac:dyDescent="0.25">
      <c r="L1244">
        <v>620536564</v>
      </c>
      <c r="M1244" s="38">
        <v>35209</v>
      </c>
      <c r="N1244">
        <v>9</v>
      </c>
      <c r="O1244">
        <v>9</v>
      </c>
    </row>
    <row r="1245" spans="12:15" x14ac:dyDescent="0.25">
      <c r="L1245">
        <v>620537735</v>
      </c>
      <c r="M1245" s="38">
        <v>31792</v>
      </c>
      <c r="N1245">
        <v>3</v>
      </c>
      <c r="O1245">
        <v>6</v>
      </c>
    </row>
    <row r="1246" spans="12:15" x14ac:dyDescent="0.25">
      <c r="L1246">
        <v>620537829</v>
      </c>
      <c r="M1246" s="38">
        <v>37263</v>
      </c>
      <c r="N1246">
        <v>3</v>
      </c>
      <c r="O1246">
        <v>3</v>
      </c>
    </row>
    <row r="1247" spans="12:15" x14ac:dyDescent="0.25">
      <c r="L1247">
        <v>620537947</v>
      </c>
      <c r="M1247" s="38">
        <v>21407</v>
      </c>
      <c r="N1247">
        <v>1</v>
      </c>
      <c r="O1247">
        <v>2</v>
      </c>
    </row>
    <row r="1248" spans="12:15" x14ac:dyDescent="0.25">
      <c r="L1248">
        <v>620570709</v>
      </c>
      <c r="M1248" s="38">
        <v>31729</v>
      </c>
      <c r="N1248">
        <v>2</v>
      </c>
      <c r="O1248">
        <v>4</v>
      </c>
    </row>
    <row r="1249" spans="12:15" x14ac:dyDescent="0.25">
      <c r="L1249">
        <v>620602160</v>
      </c>
      <c r="M1249" s="38">
        <v>37263</v>
      </c>
      <c r="N1249">
        <v>1</v>
      </c>
      <c r="O1249">
        <v>2</v>
      </c>
    </row>
    <row r="1250" spans="12:15" x14ac:dyDescent="0.25">
      <c r="L1250">
        <v>620602414</v>
      </c>
      <c r="M1250" s="38">
        <v>31729</v>
      </c>
      <c r="N1250">
        <v>1</v>
      </c>
      <c r="O1250">
        <v>2</v>
      </c>
    </row>
    <row r="1251" spans="12:15" x14ac:dyDescent="0.25">
      <c r="L1251">
        <v>620603226</v>
      </c>
      <c r="M1251" s="38">
        <v>44575</v>
      </c>
      <c r="N1251">
        <v>1</v>
      </c>
      <c r="O1251">
        <v>2</v>
      </c>
    </row>
    <row r="1252" spans="12:15" x14ac:dyDescent="0.25">
      <c r="L1252">
        <v>620603698</v>
      </c>
      <c r="M1252" s="38">
        <v>39056</v>
      </c>
      <c r="N1252">
        <v>3</v>
      </c>
      <c r="O1252">
        <v>3</v>
      </c>
    </row>
    <row r="1253" spans="12:15" x14ac:dyDescent="0.25">
      <c r="L1253">
        <v>620605567</v>
      </c>
      <c r="M1253" s="38">
        <v>24823</v>
      </c>
      <c r="N1253">
        <v>2</v>
      </c>
      <c r="O1253">
        <v>2</v>
      </c>
    </row>
    <row r="1254" spans="12:15" x14ac:dyDescent="0.25">
      <c r="L1254">
        <v>620608082</v>
      </c>
      <c r="M1254" s="38">
        <v>31742</v>
      </c>
      <c r="N1254">
        <v>1</v>
      </c>
      <c r="O1254">
        <v>2</v>
      </c>
    </row>
    <row r="1255" spans="12:15" x14ac:dyDescent="0.25">
      <c r="L1255">
        <v>620609305</v>
      </c>
      <c r="M1255" s="38">
        <v>44525</v>
      </c>
      <c r="N1255">
        <v>1</v>
      </c>
      <c r="O1255">
        <v>2</v>
      </c>
    </row>
    <row r="1256" spans="12:15" x14ac:dyDescent="0.25">
      <c r="L1256">
        <v>620609312</v>
      </c>
      <c r="M1256" s="38">
        <v>39681</v>
      </c>
      <c r="N1256">
        <v>2</v>
      </c>
      <c r="O1256">
        <v>4</v>
      </c>
    </row>
    <row r="1257" spans="12:15" x14ac:dyDescent="0.25">
      <c r="L1257">
        <v>620609397</v>
      </c>
      <c r="M1257" s="38">
        <v>31729</v>
      </c>
      <c r="N1257">
        <v>1</v>
      </c>
      <c r="O1257">
        <v>2</v>
      </c>
    </row>
    <row r="1258" spans="12:15" x14ac:dyDescent="0.25">
      <c r="L1258">
        <v>620609434</v>
      </c>
      <c r="M1258" s="38">
        <v>31742</v>
      </c>
      <c r="N1258">
        <v>6</v>
      </c>
      <c r="O1258">
        <v>6</v>
      </c>
    </row>
    <row r="1259" spans="12:15" x14ac:dyDescent="0.25">
      <c r="L1259">
        <v>620609452</v>
      </c>
      <c r="M1259" s="38">
        <v>28720</v>
      </c>
      <c r="N1259">
        <v>4</v>
      </c>
      <c r="O1259">
        <v>8</v>
      </c>
    </row>
    <row r="1260" spans="12:15" x14ac:dyDescent="0.25">
      <c r="L1260">
        <v>620609500</v>
      </c>
      <c r="M1260" s="38">
        <v>31729</v>
      </c>
      <c r="N1260">
        <v>3</v>
      </c>
      <c r="O1260">
        <v>6</v>
      </c>
    </row>
    <row r="1261" spans="12:15" x14ac:dyDescent="0.25">
      <c r="L1261">
        <v>620609536</v>
      </c>
      <c r="M1261" s="38">
        <v>21407</v>
      </c>
      <c r="N1261">
        <v>2</v>
      </c>
      <c r="O1261">
        <v>2</v>
      </c>
    </row>
    <row r="1262" spans="12:15" x14ac:dyDescent="0.25">
      <c r="L1262">
        <v>620609538</v>
      </c>
      <c r="M1262" s="38">
        <v>39681</v>
      </c>
      <c r="N1262">
        <v>1</v>
      </c>
      <c r="O1262">
        <v>2</v>
      </c>
    </row>
    <row r="1263" spans="12:15" x14ac:dyDescent="0.25">
      <c r="L1263">
        <v>620609812</v>
      </c>
      <c r="M1263" s="38">
        <v>39681</v>
      </c>
      <c r="N1263">
        <v>3</v>
      </c>
      <c r="O1263">
        <v>3</v>
      </c>
    </row>
    <row r="1264" spans="12:15" x14ac:dyDescent="0.25">
      <c r="L1264">
        <v>620610112</v>
      </c>
      <c r="M1264" s="38">
        <v>28720</v>
      </c>
      <c r="N1264">
        <v>2</v>
      </c>
      <c r="O1264">
        <v>2</v>
      </c>
    </row>
    <row r="1265" spans="12:15" x14ac:dyDescent="0.25">
      <c r="L1265">
        <v>620618046</v>
      </c>
      <c r="M1265" s="38">
        <v>37263</v>
      </c>
      <c r="N1265">
        <v>1</v>
      </c>
      <c r="O1265">
        <v>2</v>
      </c>
    </row>
    <row r="1266" spans="12:15" x14ac:dyDescent="0.25">
      <c r="L1266">
        <v>620622437</v>
      </c>
      <c r="M1266" s="38">
        <v>39681</v>
      </c>
      <c r="N1266">
        <v>1</v>
      </c>
      <c r="O1266">
        <v>2</v>
      </c>
    </row>
    <row r="1267" spans="12:15" x14ac:dyDescent="0.25">
      <c r="L1267">
        <v>620623169</v>
      </c>
      <c r="M1267" s="38">
        <v>39043</v>
      </c>
      <c r="N1267">
        <v>3</v>
      </c>
      <c r="O1267">
        <v>3</v>
      </c>
    </row>
    <row r="1268" spans="12:15" x14ac:dyDescent="0.25">
      <c r="L1268">
        <v>620633043</v>
      </c>
      <c r="M1268" s="38">
        <v>34190</v>
      </c>
      <c r="N1268">
        <v>3</v>
      </c>
      <c r="O1268">
        <v>3</v>
      </c>
    </row>
    <row r="1269" spans="12:15" x14ac:dyDescent="0.25">
      <c r="L1269">
        <v>620663891</v>
      </c>
      <c r="M1269" s="38">
        <v>31792</v>
      </c>
      <c r="N1269">
        <v>2</v>
      </c>
      <c r="O1269">
        <v>4</v>
      </c>
    </row>
    <row r="1270" spans="12:15" x14ac:dyDescent="0.25">
      <c r="L1270">
        <v>620664035</v>
      </c>
      <c r="M1270" s="38">
        <v>44575</v>
      </c>
      <c r="N1270">
        <v>1</v>
      </c>
      <c r="O1270">
        <v>2</v>
      </c>
    </row>
    <row r="1271" spans="12:15" x14ac:dyDescent="0.25">
      <c r="L1271">
        <v>620664043</v>
      </c>
      <c r="M1271" s="38">
        <v>32367</v>
      </c>
      <c r="N1271">
        <v>4</v>
      </c>
      <c r="O1271">
        <v>4</v>
      </c>
    </row>
    <row r="1272" spans="12:15" x14ac:dyDescent="0.25">
      <c r="L1272">
        <v>620664048</v>
      </c>
      <c r="M1272" s="38">
        <v>28720</v>
      </c>
      <c r="N1272">
        <v>3</v>
      </c>
      <c r="O1272">
        <v>3</v>
      </c>
    </row>
    <row r="1273" spans="12:15" x14ac:dyDescent="0.25">
      <c r="L1273">
        <v>620668051</v>
      </c>
      <c r="M1273" s="38">
        <v>39681</v>
      </c>
      <c r="N1273">
        <v>4</v>
      </c>
      <c r="O1273">
        <v>4</v>
      </c>
    </row>
    <row r="1274" spans="12:15" x14ac:dyDescent="0.25">
      <c r="L1274">
        <v>620669442</v>
      </c>
      <c r="M1274" s="38">
        <v>44525</v>
      </c>
      <c r="N1274">
        <v>2</v>
      </c>
      <c r="O1274">
        <v>2</v>
      </c>
    </row>
    <row r="1275" spans="12:15" x14ac:dyDescent="0.25">
      <c r="L1275">
        <v>620669566</v>
      </c>
      <c r="M1275" s="38">
        <v>39105</v>
      </c>
      <c r="N1275">
        <v>3</v>
      </c>
      <c r="O1275">
        <v>3</v>
      </c>
    </row>
    <row r="1276" spans="12:15" x14ac:dyDescent="0.25">
      <c r="L1276">
        <v>620675053</v>
      </c>
      <c r="M1276" s="38">
        <v>27546</v>
      </c>
      <c r="N1276">
        <v>2</v>
      </c>
      <c r="O1276">
        <v>2</v>
      </c>
    </row>
    <row r="1277" spans="12:15" x14ac:dyDescent="0.25">
      <c r="L1277">
        <v>620675070</v>
      </c>
      <c r="M1277" s="38">
        <v>39043</v>
      </c>
      <c r="N1277">
        <v>1</v>
      </c>
      <c r="O1277">
        <v>2</v>
      </c>
    </row>
    <row r="1278" spans="12:15" x14ac:dyDescent="0.25">
      <c r="L1278">
        <v>620677020</v>
      </c>
      <c r="M1278" s="38">
        <v>37263</v>
      </c>
      <c r="N1278">
        <v>1</v>
      </c>
      <c r="O1278">
        <v>2</v>
      </c>
    </row>
    <row r="1279" spans="12:15" x14ac:dyDescent="0.25">
      <c r="L1279">
        <v>620679666</v>
      </c>
      <c r="M1279" s="38">
        <v>39105</v>
      </c>
      <c r="N1279">
        <v>2</v>
      </c>
      <c r="O1279">
        <v>2</v>
      </c>
    </row>
    <row r="1280" spans="12:15" x14ac:dyDescent="0.25">
      <c r="L1280">
        <v>620680245</v>
      </c>
      <c r="M1280" s="38">
        <v>39043</v>
      </c>
      <c r="N1280">
        <v>2</v>
      </c>
      <c r="O1280">
        <v>4</v>
      </c>
    </row>
    <row r="1281" spans="12:15" x14ac:dyDescent="0.25">
      <c r="L1281">
        <v>620680481</v>
      </c>
      <c r="M1281" s="38">
        <v>33017</v>
      </c>
      <c r="N1281">
        <v>7</v>
      </c>
      <c r="O1281">
        <v>14</v>
      </c>
    </row>
    <row r="1282" spans="12:15" x14ac:dyDescent="0.25">
      <c r="L1282">
        <v>620680983</v>
      </c>
      <c r="M1282" s="38">
        <v>31792</v>
      </c>
      <c r="N1282">
        <v>3</v>
      </c>
      <c r="O1282">
        <v>3</v>
      </c>
    </row>
    <row r="1283" spans="12:15" x14ac:dyDescent="0.25">
      <c r="L1283">
        <v>620681107</v>
      </c>
      <c r="M1283" s="38">
        <v>39043</v>
      </c>
      <c r="N1283">
        <v>3</v>
      </c>
      <c r="O1283">
        <v>3</v>
      </c>
    </row>
    <row r="1284" spans="12:15" x14ac:dyDescent="0.25">
      <c r="L1284">
        <v>620719410</v>
      </c>
      <c r="M1284" s="38">
        <v>37263</v>
      </c>
      <c r="N1284">
        <v>2</v>
      </c>
      <c r="O1284">
        <v>2</v>
      </c>
    </row>
    <row r="1285" spans="12:15" x14ac:dyDescent="0.25">
      <c r="L1285">
        <v>620720357</v>
      </c>
      <c r="M1285" s="38">
        <v>39681</v>
      </c>
      <c r="N1285">
        <v>3</v>
      </c>
      <c r="O1285">
        <v>3</v>
      </c>
    </row>
    <row r="1286" spans="12:15" x14ac:dyDescent="0.25">
      <c r="L1286">
        <v>620720387</v>
      </c>
      <c r="M1286" s="38">
        <v>44575</v>
      </c>
      <c r="N1286">
        <v>5</v>
      </c>
      <c r="O1286">
        <v>5</v>
      </c>
    </row>
    <row r="1287" spans="12:15" x14ac:dyDescent="0.25">
      <c r="L1287">
        <v>620720481</v>
      </c>
      <c r="M1287" s="38">
        <v>21407</v>
      </c>
      <c r="N1287">
        <v>1</v>
      </c>
      <c r="O1287">
        <v>2</v>
      </c>
    </row>
    <row r="1288" spans="12:15" x14ac:dyDescent="0.25">
      <c r="L1288">
        <v>620721162</v>
      </c>
      <c r="M1288" s="38">
        <v>28720</v>
      </c>
      <c r="N1288">
        <v>1</v>
      </c>
      <c r="O1288">
        <v>2</v>
      </c>
    </row>
    <row r="1289" spans="12:15" x14ac:dyDescent="0.25">
      <c r="L1289">
        <v>620723224</v>
      </c>
      <c r="M1289" s="38">
        <v>32367</v>
      </c>
      <c r="N1289">
        <v>4</v>
      </c>
      <c r="O1289">
        <v>4</v>
      </c>
    </row>
    <row r="1290" spans="12:15" x14ac:dyDescent="0.25">
      <c r="L1290">
        <v>620723336</v>
      </c>
      <c r="M1290" s="38">
        <v>37263</v>
      </c>
      <c r="N1290">
        <v>2</v>
      </c>
      <c r="O1290">
        <v>4</v>
      </c>
    </row>
    <row r="1291" spans="12:15" x14ac:dyDescent="0.25">
      <c r="L1291">
        <v>620723352</v>
      </c>
      <c r="M1291" s="38">
        <v>35209</v>
      </c>
      <c r="N1291">
        <v>3</v>
      </c>
      <c r="O1291">
        <v>6</v>
      </c>
    </row>
    <row r="1292" spans="12:15" x14ac:dyDescent="0.25">
      <c r="L1292">
        <v>620723388</v>
      </c>
      <c r="M1292" s="38">
        <v>39056</v>
      </c>
      <c r="N1292">
        <v>3</v>
      </c>
      <c r="O1292">
        <v>6</v>
      </c>
    </row>
    <row r="1293" spans="12:15" x14ac:dyDescent="0.25">
      <c r="L1293">
        <v>620723417</v>
      </c>
      <c r="M1293" s="38">
        <v>37263</v>
      </c>
      <c r="N1293">
        <v>2</v>
      </c>
      <c r="O1293">
        <v>2</v>
      </c>
    </row>
    <row r="1294" spans="12:15" x14ac:dyDescent="0.25">
      <c r="L1294">
        <v>620723616</v>
      </c>
      <c r="M1294" s="38">
        <v>28720</v>
      </c>
      <c r="N1294">
        <v>5</v>
      </c>
      <c r="O1294">
        <v>5</v>
      </c>
    </row>
    <row r="1295" spans="12:15" x14ac:dyDescent="0.25">
      <c r="L1295">
        <v>620723939</v>
      </c>
      <c r="M1295" s="38">
        <v>31792</v>
      </c>
      <c r="N1295">
        <v>1</v>
      </c>
      <c r="O1295">
        <v>2</v>
      </c>
    </row>
    <row r="1296" spans="12:15" x14ac:dyDescent="0.25">
      <c r="L1296">
        <v>620732177</v>
      </c>
      <c r="M1296" s="38">
        <v>39105</v>
      </c>
      <c r="N1296">
        <v>3</v>
      </c>
      <c r="O1296">
        <v>3</v>
      </c>
    </row>
    <row r="1297" spans="12:15" x14ac:dyDescent="0.25">
      <c r="L1297">
        <v>620756686</v>
      </c>
      <c r="M1297" s="38">
        <v>39681</v>
      </c>
      <c r="N1297">
        <v>2</v>
      </c>
      <c r="O1297">
        <v>2</v>
      </c>
    </row>
    <row r="1298" spans="12:15" x14ac:dyDescent="0.25">
      <c r="L1298">
        <v>620757436</v>
      </c>
      <c r="M1298" s="38">
        <v>28720</v>
      </c>
      <c r="N1298">
        <v>1</v>
      </c>
      <c r="O1298">
        <v>2</v>
      </c>
    </row>
    <row r="1299" spans="12:15" x14ac:dyDescent="0.25">
      <c r="L1299">
        <v>620757438</v>
      </c>
      <c r="M1299" s="38">
        <v>44575</v>
      </c>
      <c r="N1299">
        <v>4</v>
      </c>
      <c r="O1299">
        <v>4</v>
      </c>
    </row>
    <row r="1300" spans="12:15" x14ac:dyDescent="0.25">
      <c r="L1300">
        <v>620760283</v>
      </c>
      <c r="M1300" s="38">
        <v>39043</v>
      </c>
      <c r="N1300">
        <v>1</v>
      </c>
      <c r="O1300">
        <v>2</v>
      </c>
    </row>
    <row r="1301" spans="12:15" x14ac:dyDescent="0.25">
      <c r="L1301">
        <v>620760290</v>
      </c>
      <c r="M1301" s="38">
        <v>21407</v>
      </c>
      <c r="N1301">
        <v>3</v>
      </c>
      <c r="O1301">
        <v>3</v>
      </c>
    </row>
    <row r="1302" spans="12:15" x14ac:dyDescent="0.25">
      <c r="L1302">
        <v>620764210</v>
      </c>
      <c r="M1302" s="38">
        <v>39056</v>
      </c>
      <c r="N1302">
        <v>2</v>
      </c>
      <c r="O1302">
        <v>2</v>
      </c>
    </row>
    <row r="1303" spans="12:15" x14ac:dyDescent="0.25">
      <c r="L1303">
        <v>620766390</v>
      </c>
      <c r="M1303" s="38">
        <v>39056</v>
      </c>
      <c r="N1303">
        <v>3</v>
      </c>
      <c r="O1303">
        <v>3</v>
      </c>
    </row>
    <row r="1304" spans="12:15" x14ac:dyDescent="0.25">
      <c r="L1304">
        <v>620766404</v>
      </c>
      <c r="M1304" s="38">
        <v>37263</v>
      </c>
      <c r="N1304">
        <v>5</v>
      </c>
      <c r="O1304">
        <v>5</v>
      </c>
    </row>
    <row r="1305" spans="12:15" x14ac:dyDescent="0.25">
      <c r="L1305">
        <v>620768699</v>
      </c>
      <c r="M1305" s="38">
        <v>35209</v>
      </c>
      <c r="N1305">
        <v>1</v>
      </c>
      <c r="O1305">
        <v>2</v>
      </c>
    </row>
    <row r="1306" spans="12:15" x14ac:dyDescent="0.25">
      <c r="L1306">
        <v>620768816</v>
      </c>
      <c r="M1306" s="38">
        <v>39681</v>
      </c>
      <c r="N1306">
        <v>1</v>
      </c>
      <c r="O1306">
        <v>2</v>
      </c>
    </row>
    <row r="1307" spans="12:15" x14ac:dyDescent="0.25">
      <c r="L1307">
        <v>620778122</v>
      </c>
      <c r="M1307" s="38">
        <v>44575</v>
      </c>
      <c r="N1307">
        <v>3</v>
      </c>
      <c r="O1307">
        <v>3</v>
      </c>
    </row>
    <row r="1308" spans="12:15" x14ac:dyDescent="0.25">
      <c r="L1308">
        <v>620778475</v>
      </c>
      <c r="M1308" s="38">
        <v>31792</v>
      </c>
      <c r="N1308">
        <v>1</v>
      </c>
      <c r="O1308">
        <v>2</v>
      </c>
    </row>
    <row r="1309" spans="12:15" x14ac:dyDescent="0.25">
      <c r="L1309">
        <v>620783666</v>
      </c>
      <c r="M1309" s="38">
        <v>37263</v>
      </c>
      <c r="N1309">
        <v>1</v>
      </c>
      <c r="O1309">
        <v>2</v>
      </c>
    </row>
    <row r="1310" spans="12:15" x14ac:dyDescent="0.25">
      <c r="L1310">
        <v>620784556</v>
      </c>
      <c r="M1310" s="38">
        <v>21407</v>
      </c>
      <c r="N1310">
        <v>1</v>
      </c>
      <c r="O1310">
        <v>2</v>
      </c>
    </row>
  </sheetData>
  <pageMargins left="0.7" right="0.7" top="0.75" bottom="0.75" header="0.3" footer="0.3"/>
  <pageSetup paperSize="9" orientation="portrait" horizontalDpi="300" verticalDpi="300"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J1310"/>
  <sheetViews>
    <sheetView topLeftCell="I1" workbookViewId="0">
      <selection activeCell="Z1" sqref="Z1:Z3"/>
    </sheetView>
  </sheetViews>
  <sheetFormatPr baseColWidth="10" defaultColWidth="11.42578125" defaultRowHeight="15" x14ac:dyDescent="0.25"/>
  <cols>
    <col min="8" max="8" width="17.5703125" customWidth="1"/>
    <col min="9" max="9" width="20.7109375" customWidth="1"/>
    <col min="10" max="10" width="6.42578125" customWidth="1"/>
    <col min="11" max="11" width="12.5703125" customWidth="1"/>
    <col min="12" max="12" width="10" bestFit="1" customWidth="1"/>
    <col min="13" max="13" width="12.28515625" bestFit="1" customWidth="1"/>
    <col min="14" max="15" width="13.85546875" bestFit="1" customWidth="1"/>
    <col min="17" max="17" width="17.5703125" customWidth="1"/>
    <col min="18" max="18" width="18" customWidth="1"/>
    <col min="19" max="19" width="24.42578125" bestFit="1" customWidth="1"/>
    <col min="21" max="21" width="10.140625" bestFit="1" customWidth="1"/>
    <col min="22" max="22" width="8.28515625" bestFit="1" customWidth="1"/>
    <col min="23" max="23" width="8" bestFit="1" customWidth="1"/>
    <col min="24" max="24" width="5.5703125" bestFit="1" customWidth="1"/>
    <col min="25" max="25" width="11.140625" bestFit="1" customWidth="1"/>
    <col min="28" max="28" width="20.7109375" customWidth="1"/>
    <col min="29" max="29" width="22.42578125" customWidth="1"/>
    <col min="30" max="30" width="6.42578125" customWidth="1"/>
    <col min="31" max="31" width="11" customWidth="1"/>
    <col min="32" max="32" width="12.5703125" bestFit="1" customWidth="1"/>
    <col min="33" max="33" width="12.5703125" customWidth="1"/>
    <col min="34" max="34" width="22.42578125" bestFit="1" customWidth="1"/>
    <col min="35" max="35" width="6.42578125" customWidth="1"/>
  </cols>
  <sheetData>
    <row r="1" spans="1:36" x14ac:dyDescent="0.25">
      <c r="A1" t="s">
        <v>45</v>
      </c>
      <c r="B1" t="s">
        <v>9</v>
      </c>
      <c r="C1" t="s">
        <v>10</v>
      </c>
      <c r="D1" t="s">
        <v>48</v>
      </c>
      <c r="E1" t="s">
        <v>54</v>
      </c>
      <c r="F1" t="s">
        <v>57</v>
      </c>
      <c r="H1" s="3" t="s">
        <v>58</v>
      </c>
      <c r="I1" t="s">
        <v>55</v>
      </c>
      <c r="L1" s="8" t="s">
        <v>45</v>
      </c>
      <c r="M1" s="8" t="s">
        <v>247</v>
      </c>
      <c r="N1" s="8" t="s">
        <v>59</v>
      </c>
      <c r="O1" s="8" t="s">
        <v>60</v>
      </c>
      <c r="Q1" s="3" t="s">
        <v>21</v>
      </c>
      <c r="R1" t="s">
        <v>49</v>
      </c>
      <c r="S1" t="s">
        <v>253</v>
      </c>
      <c r="U1" s="13">
        <f>SUMPRODUCT(U3:U17,V3:V17)/V1</f>
        <v>4.9014514896867842</v>
      </c>
      <c r="V1">
        <f>SUM(V3:V17)</f>
        <v>1309</v>
      </c>
      <c r="W1">
        <f>SUM(W3:W17)</f>
        <v>263</v>
      </c>
      <c r="X1" s="14">
        <f>W1/V1</f>
        <v>0.20091673032849502</v>
      </c>
      <c r="Y1" s="14">
        <f>X1/U1</f>
        <v>4.0991271820448871E-2</v>
      </c>
      <c r="Z1" s="18">
        <f>SUMPRODUCT(V3:V13,Z3:Z13)/V1</f>
        <v>3.5157996944232242</v>
      </c>
      <c r="AB1" s="3" t="s">
        <v>55</v>
      </c>
      <c r="AC1" s="3" t="s">
        <v>19</v>
      </c>
      <c r="AG1" s="3" t="s">
        <v>48</v>
      </c>
      <c r="AH1" t="s">
        <v>44</v>
      </c>
    </row>
    <row r="2" spans="1:36" x14ac:dyDescent="0.25">
      <c r="A2">
        <v>11211272</v>
      </c>
      <c r="B2">
        <v>36</v>
      </c>
      <c r="C2" t="s">
        <v>4</v>
      </c>
      <c r="D2">
        <v>-99</v>
      </c>
      <c r="E2">
        <v>-99</v>
      </c>
      <c r="H2" s="4">
        <v>2</v>
      </c>
      <c r="I2" s="5">
        <v>20</v>
      </c>
      <c r="L2">
        <v>10687136</v>
      </c>
      <c r="M2" s="38">
        <v>26666</v>
      </c>
      <c r="N2">
        <v>5</v>
      </c>
      <c r="O2">
        <v>5</v>
      </c>
      <c r="Q2" s="4">
        <v>2</v>
      </c>
      <c r="R2" s="5">
        <v>334</v>
      </c>
      <c r="S2" s="5">
        <v>36324.302395209583</v>
      </c>
      <c r="U2" s="8" t="s">
        <v>58</v>
      </c>
      <c r="V2" s="8" t="s">
        <v>61</v>
      </c>
      <c r="W2" s="8" t="s">
        <v>55</v>
      </c>
      <c r="X2" s="8" t="s">
        <v>22</v>
      </c>
      <c r="Y2" s="8" t="s">
        <v>62</v>
      </c>
      <c r="Z2" s="8" t="s">
        <v>89</v>
      </c>
      <c r="AB2" s="3" t="s">
        <v>56</v>
      </c>
      <c r="AC2" t="s">
        <v>4</v>
      </c>
      <c r="AD2" t="s">
        <v>6</v>
      </c>
      <c r="AE2" t="s">
        <v>22</v>
      </c>
    </row>
    <row r="3" spans="1:36" x14ac:dyDescent="0.25">
      <c r="A3">
        <v>11258134</v>
      </c>
      <c r="B3">
        <v>50</v>
      </c>
      <c r="C3" t="s">
        <v>4</v>
      </c>
      <c r="D3">
        <v>-99</v>
      </c>
      <c r="E3">
        <v>-99</v>
      </c>
      <c r="F3">
        <v>16</v>
      </c>
      <c r="H3" s="4">
        <v>3</v>
      </c>
      <c r="I3" s="5">
        <v>21</v>
      </c>
      <c r="L3">
        <v>10763112</v>
      </c>
      <c r="M3" s="38">
        <v>21407</v>
      </c>
      <c r="N3">
        <v>3</v>
      </c>
      <c r="O3">
        <v>3</v>
      </c>
      <c r="Q3" s="4">
        <v>3</v>
      </c>
      <c r="R3" s="5">
        <v>143</v>
      </c>
      <c r="S3" s="5">
        <v>38892.384615384617</v>
      </c>
      <c r="U3">
        <v>2</v>
      </c>
      <c r="V3">
        <f>VLOOKUP(U3,$Q$22:$R$36,2,FALSE)</f>
        <v>334</v>
      </c>
      <c r="W3">
        <f>VLOOKUP(U3,$H$19:$I$34,2,FALSE)</f>
        <v>29</v>
      </c>
      <c r="X3" s="14">
        <f>W3/V3</f>
        <v>8.6826347305389226E-2</v>
      </c>
      <c r="Y3" s="14">
        <f>X3/U3</f>
        <v>4.3413173652694613E-2</v>
      </c>
      <c r="Z3" s="18">
        <f>VLOOKUP(U3,$Q$2:$S$15,3,FALSE)/10000</f>
        <v>3.6324302395209584</v>
      </c>
      <c r="AB3" s="4">
        <v>-99</v>
      </c>
      <c r="AC3" s="5">
        <v>32</v>
      </c>
      <c r="AD3" s="5">
        <v>40</v>
      </c>
      <c r="AE3" s="13">
        <f>AC3/(AC3+AD3)</f>
        <v>0.44444444444444442</v>
      </c>
      <c r="AG3" s="3" t="s">
        <v>55</v>
      </c>
      <c r="AH3" s="3" t="s">
        <v>19</v>
      </c>
      <c r="AJ3" s="13"/>
    </row>
    <row r="4" spans="1:36" x14ac:dyDescent="0.25">
      <c r="A4">
        <v>11258137</v>
      </c>
      <c r="B4">
        <v>32</v>
      </c>
      <c r="C4" t="s">
        <v>6</v>
      </c>
      <c r="D4">
        <v>-99</v>
      </c>
      <c r="E4">
        <v>-99</v>
      </c>
      <c r="F4">
        <v>9</v>
      </c>
      <c r="H4" s="4">
        <v>4</v>
      </c>
      <c r="I4" s="5">
        <v>15</v>
      </c>
      <c r="L4">
        <v>10763133</v>
      </c>
      <c r="M4" s="38">
        <v>21407</v>
      </c>
      <c r="N4">
        <v>5</v>
      </c>
      <c r="O4">
        <v>5</v>
      </c>
      <c r="Q4" s="4">
        <v>4</v>
      </c>
      <c r="R4" s="5">
        <v>189</v>
      </c>
      <c r="S4" s="5">
        <v>36430.957671957673</v>
      </c>
      <c r="U4">
        <v>3</v>
      </c>
      <c r="V4">
        <f t="shared" ref="V4:V17" si="0">VLOOKUP(U4,$Q$22:$R$36,2,FALSE)</f>
        <v>143</v>
      </c>
      <c r="W4">
        <f t="shared" ref="W4:W17" si="1">VLOOKUP(U4,$H$19:$I$34,2,FALSE)</f>
        <v>23</v>
      </c>
      <c r="X4" s="14">
        <f t="shared" ref="X4:X17" si="2">W4/V4</f>
        <v>0.16083916083916083</v>
      </c>
      <c r="Y4" s="14">
        <f t="shared" ref="Y4:Y17" si="3">X4/U4</f>
        <v>5.3613053613053609E-2</v>
      </c>
      <c r="Z4" s="18">
        <f t="shared" ref="Z4:Z17" si="4">VLOOKUP(U4,$Q$2:$S$15,3,FALSE)/10000</f>
        <v>3.8892384615384619</v>
      </c>
      <c r="AB4" s="4">
        <v>0</v>
      </c>
      <c r="AC4" s="5"/>
      <c r="AD4" s="5">
        <v>1</v>
      </c>
      <c r="AE4" s="13">
        <f t="shared" ref="AE4:AE17" si="5">AC4/(AC4+AD4)</f>
        <v>0</v>
      </c>
      <c r="AG4" s="3" t="s">
        <v>79</v>
      </c>
      <c r="AH4" t="s">
        <v>4</v>
      </c>
      <c r="AI4" t="s">
        <v>6</v>
      </c>
      <c r="AJ4" s="13" t="s">
        <v>22</v>
      </c>
    </row>
    <row r="5" spans="1:36" x14ac:dyDescent="0.25">
      <c r="A5">
        <v>11262170</v>
      </c>
      <c r="B5">
        <v>84</v>
      </c>
      <c r="C5" t="s">
        <v>6</v>
      </c>
      <c r="D5">
        <v>-99</v>
      </c>
      <c r="E5">
        <v>-99</v>
      </c>
      <c r="F5">
        <v>3</v>
      </c>
      <c r="H5" s="4">
        <v>5</v>
      </c>
      <c r="I5" s="5">
        <v>4</v>
      </c>
      <c r="L5">
        <v>10765199</v>
      </c>
      <c r="M5" s="38">
        <v>28720</v>
      </c>
      <c r="N5">
        <v>5</v>
      </c>
      <c r="O5">
        <v>5</v>
      </c>
      <c r="Q5" s="4">
        <v>5</v>
      </c>
      <c r="R5" s="5">
        <v>210</v>
      </c>
      <c r="S5" s="5">
        <v>34848.87142857143</v>
      </c>
      <c r="U5">
        <v>4</v>
      </c>
      <c r="V5">
        <f t="shared" si="0"/>
        <v>189</v>
      </c>
      <c r="W5">
        <f t="shared" si="1"/>
        <v>22</v>
      </c>
      <c r="X5" s="14">
        <f t="shared" si="2"/>
        <v>0.1164021164021164</v>
      </c>
      <c r="Y5" s="14">
        <f t="shared" si="3"/>
        <v>2.9100529100529099E-2</v>
      </c>
      <c r="Z5" s="18">
        <f t="shared" si="4"/>
        <v>3.6430957671957671</v>
      </c>
      <c r="AB5" s="4">
        <v>2</v>
      </c>
      <c r="AC5" s="5">
        <v>1</v>
      </c>
      <c r="AD5" s="5">
        <v>4</v>
      </c>
      <c r="AE5" s="13">
        <f t="shared" si="5"/>
        <v>0.2</v>
      </c>
      <c r="AG5" s="4">
        <v>-99</v>
      </c>
      <c r="AH5" s="5">
        <v>32</v>
      </c>
      <c r="AI5" s="5">
        <v>44</v>
      </c>
      <c r="AJ5" s="13">
        <f t="shared" ref="AJ5:AJ16" si="6">AH5/(AH5+AI5)</f>
        <v>0.42105263157894735</v>
      </c>
    </row>
    <row r="6" spans="1:36" x14ac:dyDescent="0.25">
      <c r="A6">
        <v>11264680</v>
      </c>
      <c r="B6">
        <v>42</v>
      </c>
      <c r="C6" t="s">
        <v>6</v>
      </c>
      <c r="D6">
        <v>-99</v>
      </c>
      <c r="E6">
        <v>-99</v>
      </c>
      <c r="F6">
        <v>2</v>
      </c>
      <c r="H6" s="4">
        <v>6</v>
      </c>
      <c r="I6" s="5">
        <v>19</v>
      </c>
      <c r="L6">
        <v>10765440</v>
      </c>
      <c r="M6" s="38">
        <v>21407</v>
      </c>
      <c r="N6">
        <v>5</v>
      </c>
      <c r="O6">
        <v>5</v>
      </c>
      <c r="Q6" s="4">
        <v>6</v>
      </c>
      <c r="R6" s="5">
        <v>106</v>
      </c>
      <c r="S6" s="5">
        <v>36548.952830188682</v>
      </c>
      <c r="U6">
        <v>5</v>
      </c>
      <c r="V6">
        <f t="shared" si="0"/>
        <v>210</v>
      </c>
      <c r="W6">
        <f t="shared" si="1"/>
        <v>47</v>
      </c>
      <c r="X6" s="14">
        <f t="shared" si="2"/>
        <v>0.22380952380952382</v>
      </c>
      <c r="Y6" s="14">
        <f t="shared" si="3"/>
        <v>4.4761904761904767E-2</v>
      </c>
      <c r="Z6" s="18">
        <f t="shared" si="4"/>
        <v>3.4848871428571431</v>
      </c>
      <c r="AB6" s="4">
        <v>3</v>
      </c>
      <c r="AC6" s="5">
        <v>10</v>
      </c>
      <c r="AD6" s="5">
        <v>19</v>
      </c>
      <c r="AE6" s="13">
        <f t="shared" si="5"/>
        <v>0.34482758620689657</v>
      </c>
      <c r="AG6" s="4">
        <v>2</v>
      </c>
      <c r="AH6" s="5"/>
      <c r="AI6" s="5">
        <v>2</v>
      </c>
      <c r="AJ6" s="13">
        <f t="shared" si="6"/>
        <v>0</v>
      </c>
    </row>
    <row r="7" spans="1:36" x14ac:dyDescent="0.25">
      <c r="A7">
        <v>11263561</v>
      </c>
      <c r="B7">
        <v>82</v>
      </c>
      <c r="C7" t="s">
        <v>4</v>
      </c>
      <c r="D7">
        <v>-99</v>
      </c>
      <c r="E7">
        <v>-99</v>
      </c>
      <c r="H7" s="4">
        <v>8</v>
      </c>
      <c r="I7" s="5">
        <v>6</v>
      </c>
      <c r="L7">
        <v>10765450</v>
      </c>
      <c r="M7" s="38">
        <v>39681</v>
      </c>
      <c r="N7">
        <v>5</v>
      </c>
      <c r="O7">
        <v>5</v>
      </c>
      <c r="Q7" s="4">
        <v>7</v>
      </c>
      <c r="R7" s="5">
        <v>21</v>
      </c>
      <c r="S7" s="5">
        <v>31287.047619047618</v>
      </c>
      <c r="U7">
        <v>6</v>
      </c>
      <c r="V7">
        <f t="shared" si="0"/>
        <v>106</v>
      </c>
      <c r="W7">
        <f t="shared" si="1"/>
        <v>22</v>
      </c>
      <c r="X7" s="14">
        <f t="shared" si="2"/>
        <v>0.20754716981132076</v>
      </c>
      <c r="Y7" s="14">
        <f t="shared" si="3"/>
        <v>3.4591194968553458E-2</v>
      </c>
      <c r="Z7" s="18">
        <f t="shared" si="4"/>
        <v>3.6548952830188681</v>
      </c>
      <c r="AB7" s="4">
        <v>4</v>
      </c>
      <c r="AC7" s="5">
        <v>3</v>
      </c>
      <c r="AD7" s="5">
        <v>11</v>
      </c>
      <c r="AE7" s="13">
        <f t="shared" si="5"/>
        <v>0.21428571428571427</v>
      </c>
      <c r="AG7" s="4">
        <v>3</v>
      </c>
      <c r="AH7" s="5">
        <v>9</v>
      </c>
      <c r="AI7" s="5">
        <v>14</v>
      </c>
      <c r="AJ7" s="13">
        <f t="shared" si="6"/>
        <v>0.39130434782608697</v>
      </c>
    </row>
    <row r="8" spans="1:36" x14ac:dyDescent="0.25">
      <c r="A8">
        <v>11266629</v>
      </c>
      <c r="B8">
        <v>83</v>
      </c>
      <c r="C8" t="s">
        <v>4</v>
      </c>
      <c r="D8">
        <v>-99</v>
      </c>
      <c r="E8">
        <v>-99</v>
      </c>
      <c r="H8" s="4">
        <v>9</v>
      </c>
      <c r="I8" s="5">
        <v>18</v>
      </c>
      <c r="L8">
        <v>10765472</v>
      </c>
      <c r="M8" s="38">
        <v>39056</v>
      </c>
      <c r="N8">
        <v>6</v>
      </c>
      <c r="O8">
        <v>6</v>
      </c>
      <c r="Q8" s="4">
        <v>8</v>
      </c>
      <c r="R8" s="5">
        <v>213</v>
      </c>
      <c r="S8" s="5">
        <v>32449.417840375587</v>
      </c>
      <c r="U8">
        <v>7</v>
      </c>
      <c r="V8">
        <f t="shared" si="0"/>
        <v>21</v>
      </c>
      <c r="W8">
        <f t="shared" si="1"/>
        <v>1</v>
      </c>
      <c r="X8" s="14">
        <f t="shared" si="2"/>
        <v>4.7619047619047616E-2</v>
      </c>
      <c r="Y8" s="14">
        <f t="shared" si="3"/>
        <v>6.8027210884353739E-3</v>
      </c>
      <c r="Z8" s="18">
        <f t="shared" si="4"/>
        <v>3.1287047619047619</v>
      </c>
      <c r="AB8" s="4">
        <v>5</v>
      </c>
      <c r="AC8" s="5">
        <v>1</v>
      </c>
      <c r="AD8" s="5">
        <v>4</v>
      </c>
      <c r="AE8" s="13">
        <f t="shared" si="5"/>
        <v>0.2</v>
      </c>
      <c r="AG8" s="4">
        <v>4</v>
      </c>
      <c r="AH8" s="5">
        <v>6</v>
      </c>
      <c r="AI8" s="5">
        <v>16</v>
      </c>
      <c r="AJ8" s="13">
        <f t="shared" si="6"/>
        <v>0.27272727272727271</v>
      </c>
    </row>
    <row r="9" spans="1:36" x14ac:dyDescent="0.25">
      <c r="A9">
        <v>11261901</v>
      </c>
      <c r="B9">
        <v>33</v>
      </c>
      <c r="C9" t="s">
        <v>4</v>
      </c>
      <c r="D9">
        <v>-99</v>
      </c>
      <c r="E9">
        <v>-99</v>
      </c>
      <c r="F9">
        <v>16</v>
      </c>
      <c r="H9" s="4">
        <v>10</v>
      </c>
      <c r="I9" s="5">
        <v>21</v>
      </c>
      <c r="L9">
        <v>10765699</v>
      </c>
      <c r="M9" s="38">
        <v>26666</v>
      </c>
      <c r="N9">
        <v>4</v>
      </c>
      <c r="O9">
        <v>8</v>
      </c>
      <c r="Q9" s="4">
        <v>9</v>
      </c>
      <c r="R9" s="5">
        <v>32</v>
      </c>
      <c r="S9" s="5">
        <v>34868.0625</v>
      </c>
      <c r="U9">
        <v>8</v>
      </c>
      <c r="V9">
        <f t="shared" si="0"/>
        <v>213</v>
      </c>
      <c r="W9">
        <f t="shared" si="1"/>
        <v>63</v>
      </c>
      <c r="X9" s="14">
        <f t="shared" si="2"/>
        <v>0.29577464788732394</v>
      </c>
      <c r="Y9" s="14">
        <f t="shared" si="3"/>
        <v>3.6971830985915492E-2</v>
      </c>
      <c r="Z9" s="18">
        <f t="shared" si="4"/>
        <v>3.2449417840375587</v>
      </c>
      <c r="AB9" s="4">
        <v>6</v>
      </c>
      <c r="AC9" s="5">
        <v>9</v>
      </c>
      <c r="AD9" s="5">
        <v>17</v>
      </c>
      <c r="AE9" s="13">
        <f t="shared" si="5"/>
        <v>0.34615384615384615</v>
      </c>
      <c r="AG9" s="4">
        <v>5</v>
      </c>
      <c r="AH9" s="5">
        <v>2</v>
      </c>
      <c r="AI9" s="5">
        <v>4</v>
      </c>
      <c r="AJ9" s="13">
        <f t="shared" si="6"/>
        <v>0.33333333333333331</v>
      </c>
    </row>
    <row r="10" spans="1:36" x14ac:dyDescent="0.25">
      <c r="A10">
        <v>11268069</v>
      </c>
      <c r="B10">
        <v>17</v>
      </c>
      <c r="C10" t="s">
        <v>4</v>
      </c>
      <c r="D10">
        <v>-99</v>
      </c>
      <c r="E10">
        <v>-99</v>
      </c>
      <c r="F10">
        <v>3</v>
      </c>
      <c r="H10" s="4">
        <v>11</v>
      </c>
      <c r="I10" s="5">
        <v>6</v>
      </c>
      <c r="L10">
        <v>10765713</v>
      </c>
      <c r="M10" s="38">
        <v>26666</v>
      </c>
      <c r="N10">
        <v>4</v>
      </c>
      <c r="O10">
        <v>8</v>
      </c>
      <c r="Q10" s="4">
        <v>10</v>
      </c>
      <c r="R10" s="5">
        <v>16</v>
      </c>
      <c r="S10" s="5">
        <v>33027.0625</v>
      </c>
      <c r="U10">
        <v>9</v>
      </c>
      <c r="V10">
        <f t="shared" si="0"/>
        <v>32</v>
      </c>
      <c r="W10">
        <f t="shared" si="1"/>
        <v>19</v>
      </c>
      <c r="X10" s="14">
        <f t="shared" si="2"/>
        <v>0.59375</v>
      </c>
      <c r="Y10" s="14">
        <f t="shared" si="3"/>
        <v>6.5972222222222224E-2</v>
      </c>
      <c r="Z10" s="18">
        <f t="shared" si="4"/>
        <v>3.4868062499999999</v>
      </c>
      <c r="AB10" s="4">
        <v>7</v>
      </c>
      <c r="AC10" s="5"/>
      <c r="AD10" s="5">
        <v>2</v>
      </c>
      <c r="AE10" s="13">
        <f t="shared" si="5"/>
        <v>0</v>
      </c>
      <c r="AG10" s="4">
        <v>6</v>
      </c>
      <c r="AH10" s="5">
        <v>6</v>
      </c>
      <c r="AI10" s="5">
        <v>20</v>
      </c>
      <c r="AJ10" s="13">
        <f t="shared" si="6"/>
        <v>0.23076923076923078</v>
      </c>
    </row>
    <row r="11" spans="1:36" x14ac:dyDescent="0.25">
      <c r="A11">
        <v>11263713</v>
      </c>
      <c r="B11">
        <v>5</v>
      </c>
      <c r="C11" t="s">
        <v>6</v>
      </c>
      <c r="D11">
        <v>-99</v>
      </c>
      <c r="E11">
        <v>-99</v>
      </c>
      <c r="F11">
        <v>11</v>
      </c>
      <c r="H11" s="4">
        <v>12</v>
      </c>
      <c r="I11" s="5">
        <v>13</v>
      </c>
      <c r="L11">
        <v>10765749</v>
      </c>
      <c r="M11" s="38">
        <v>28720</v>
      </c>
      <c r="N11">
        <v>5</v>
      </c>
      <c r="O11">
        <v>5</v>
      </c>
      <c r="Q11" s="4">
        <v>11</v>
      </c>
      <c r="R11" s="5">
        <v>16</v>
      </c>
      <c r="S11" s="5">
        <v>34686.625</v>
      </c>
      <c r="U11">
        <v>10</v>
      </c>
      <c r="V11">
        <f t="shared" si="0"/>
        <v>16</v>
      </c>
      <c r="W11">
        <f t="shared" si="1"/>
        <v>10</v>
      </c>
      <c r="X11" s="14">
        <f t="shared" si="2"/>
        <v>0.625</v>
      </c>
      <c r="Y11" s="14">
        <f t="shared" si="3"/>
        <v>6.25E-2</v>
      </c>
      <c r="Z11" s="18">
        <f t="shared" si="4"/>
        <v>3.30270625</v>
      </c>
      <c r="AB11" s="4">
        <v>8</v>
      </c>
      <c r="AC11" s="5">
        <v>2</v>
      </c>
      <c r="AD11" s="5">
        <v>1</v>
      </c>
      <c r="AE11" s="13">
        <f t="shared" si="5"/>
        <v>0.66666666666666663</v>
      </c>
      <c r="AG11" s="4">
        <v>10</v>
      </c>
      <c r="AH11" s="5">
        <v>1</v>
      </c>
      <c r="AI11" s="5"/>
      <c r="AJ11" s="13">
        <f t="shared" si="6"/>
        <v>1</v>
      </c>
    </row>
    <row r="12" spans="1:36" x14ac:dyDescent="0.25">
      <c r="A12">
        <v>11264910</v>
      </c>
      <c r="B12">
        <v>71</v>
      </c>
      <c r="C12" t="s">
        <v>6</v>
      </c>
      <c r="D12">
        <v>-99</v>
      </c>
      <c r="E12">
        <v>-99</v>
      </c>
      <c r="H12" s="4">
        <v>13</v>
      </c>
      <c r="I12" s="5">
        <v>4</v>
      </c>
      <c r="L12">
        <v>10765830</v>
      </c>
      <c r="M12" s="38">
        <v>28720</v>
      </c>
      <c r="N12">
        <v>5</v>
      </c>
      <c r="O12">
        <v>5</v>
      </c>
      <c r="Q12" s="4">
        <v>12</v>
      </c>
      <c r="R12" s="5">
        <v>14</v>
      </c>
      <c r="S12" s="5">
        <v>34431.142857142855</v>
      </c>
      <c r="U12">
        <v>11</v>
      </c>
      <c r="V12">
        <f t="shared" si="0"/>
        <v>16</v>
      </c>
      <c r="W12">
        <f t="shared" si="1"/>
        <v>5</v>
      </c>
      <c r="X12" s="14">
        <f t="shared" si="2"/>
        <v>0.3125</v>
      </c>
      <c r="Y12" s="14">
        <f t="shared" si="3"/>
        <v>2.8409090909090908E-2</v>
      </c>
      <c r="Z12" s="18">
        <f t="shared" si="4"/>
        <v>3.4686625000000002</v>
      </c>
      <c r="AB12" s="4">
        <v>9</v>
      </c>
      <c r="AC12" s="5">
        <v>3</v>
      </c>
      <c r="AD12" s="5">
        <v>5</v>
      </c>
      <c r="AE12" s="13">
        <f t="shared" si="5"/>
        <v>0.375</v>
      </c>
      <c r="AG12" s="4">
        <v>11</v>
      </c>
      <c r="AH12" s="5">
        <v>3</v>
      </c>
      <c r="AI12" s="5"/>
      <c r="AJ12" s="13">
        <f t="shared" si="6"/>
        <v>1</v>
      </c>
    </row>
    <row r="13" spans="1:36" x14ac:dyDescent="0.25">
      <c r="A13">
        <v>11266673</v>
      </c>
      <c r="B13">
        <v>87</v>
      </c>
      <c r="C13" t="s">
        <v>6</v>
      </c>
      <c r="D13">
        <v>-99</v>
      </c>
      <c r="E13">
        <v>-99</v>
      </c>
      <c r="F13">
        <v>11</v>
      </c>
      <c r="H13" s="4">
        <v>14</v>
      </c>
      <c r="I13" s="5">
        <v>2</v>
      </c>
      <c r="L13">
        <v>10765933</v>
      </c>
      <c r="M13" s="38">
        <v>36988</v>
      </c>
      <c r="N13">
        <v>5</v>
      </c>
      <c r="O13">
        <v>5</v>
      </c>
      <c r="Q13" s="4">
        <v>14</v>
      </c>
      <c r="R13" s="5">
        <v>3</v>
      </c>
      <c r="S13" s="5">
        <v>33531</v>
      </c>
      <c r="U13">
        <v>12</v>
      </c>
      <c r="V13">
        <f t="shared" si="0"/>
        <v>14</v>
      </c>
      <c r="W13">
        <f t="shared" si="1"/>
        <v>15</v>
      </c>
      <c r="X13" s="14">
        <f t="shared" si="2"/>
        <v>1.0714285714285714</v>
      </c>
      <c r="Y13" s="14">
        <f t="shared" si="3"/>
        <v>8.9285714285714288E-2</v>
      </c>
      <c r="Z13" s="18">
        <f t="shared" si="4"/>
        <v>3.4431142857142856</v>
      </c>
      <c r="AB13" s="4">
        <v>10</v>
      </c>
      <c r="AC13" s="5">
        <v>4</v>
      </c>
      <c r="AD13" s="5">
        <v>1</v>
      </c>
      <c r="AE13" s="13">
        <f t="shared" si="5"/>
        <v>0.8</v>
      </c>
      <c r="AG13" s="4">
        <v>12</v>
      </c>
      <c r="AH13" s="5">
        <v>5</v>
      </c>
      <c r="AI13" s="5">
        <v>1</v>
      </c>
      <c r="AJ13" s="13">
        <f t="shared" si="6"/>
        <v>0.83333333333333337</v>
      </c>
    </row>
    <row r="14" spans="1:36" x14ac:dyDescent="0.25">
      <c r="A14">
        <v>11261244</v>
      </c>
      <c r="B14">
        <v>81</v>
      </c>
      <c r="C14" t="s">
        <v>6</v>
      </c>
      <c r="D14">
        <v>-99</v>
      </c>
      <c r="E14">
        <v>-99</v>
      </c>
      <c r="F14">
        <v>3</v>
      </c>
      <c r="H14" s="4">
        <v>16</v>
      </c>
      <c r="I14" s="5">
        <v>21</v>
      </c>
      <c r="L14">
        <v>10765935</v>
      </c>
      <c r="M14" s="38">
        <v>30313</v>
      </c>
      <c r="N14">
        <v>5</v>
      </c>
      <c r="O14">
        <v>5</v>
      </c>
      <c r="Q14" s="4">
        <v>16</v>
      </c>
      <c r="R14" s="5">
        <v>12</v>
      </c>
      <c r="S14" s="5">
        <v>34576.833333333336</v>
      </c>
      <c r="U14">
        <v>13</v>
      </c>
      <c r="V14">
        <v>0</v>
      </c>
      <c r="W14">
        <v>0</v>
      </c>
      <c r="X14" s="14">
        <v>0</v>
      </c>
      <c r="Y14" s="14">
        <f t="shared" si="3"/>
        <v>0</v>
      </c>
      <c r="Z14" s="18">
        <v>0</v>
      </c>
      <c r="AB14" s="4">
        <v>11</v>
      </c>
      <c r="AC14" s="5">
        <v>1</v>
      </c>
      <c r="AD14" s="5"/>
      <c r="AE14" s="13">
        <f t="shared" si="5"/>
        <v>1</v>
      </c>
      <c r="AG14" s="4">
        <v>14</v>
      </c>
      <c r="AH14" s="5">
        <v>4</v>
      </c>
      <c r="AI14" s="5">
        <v>4</v>
      </c>
      <c r="AJ14" s="13">
        <f t="shared" si="6"/>
        <v>0.5</v>
      </c>
    </row>
    <row r="15" spans="1:36" x14ac:dyDescent="0.25">
      <c r="A15">
        <v>11220164</v>
      </c>
      <c r="B15">
        <v>40</v>
      </c>
      <c r="C15" t="s">
        <v>4</v>
      </c>
      <c r="D15">
        <v>-99</v>
      </c>
      <c r="E15">
        <v>-99</v>
      </c>
      <c r="H15" s="4" t="s">
        <v>20</v>
      </c>
      <c r="I15" s="5">
        <v>170</v>
      </c>
      <c r="L15">
        <v>10765945</v>
      </c>
      <c r="M15" s="38">
        <v>19353</v>
      </c>
      <c r="N15">
        <v>4</v>
      </c>
      <c r="O15">
        <v>8</v>
      </c>
      <c r="Q15" s="4" t="s">
        <v>20</v>
      </c>
      <c r="R15" s="5">
        <v>1309</v>
      </c>
      <c r="S15" s="5">
        <v>35551.820473644002</v>
      </c>
      <c r="U15">
        <v>14</v>
      </c>
      <c r="V15">
        <f t="shared" si="0"/>
        <v>3</v>
      </c>
      <c r="W15">
        <f t="shared" si="1"/>
        <v>2</v>
      </c>
      <c r="X15" s="14">
        <f t="shared" si="2"/>
        <v>0.66666666666666663</v>
      </c>
      <c r="Y15" s="14">
        <f t="shared" si="3"/>
        <v>4.7619047619047616E-2</v>
      </c>
      <c r="Z15" s="18">
        <f t="shared" si="4"/>
        <v>3.3531</v>
      </c>
      <c r="AB15" s="4">
        <v>13</v>
      </c>
      <c r="AC15" s="5">
        <v>1</v>
      </c>
      <c r="AD15" s="5"/>
      <c r="AE15" s="13">
        <f t="shared" si="5"/>
        <v>1</v>
      </c>
      <c r="AG15" s="4">
        <v>15</v>
      </c>
      <c r="AH15" s="5">
        <v>1</v>
      </c>
      <c r="AI15" s="5"/>
      <c r="AJ15" s="13">
        <f t="shared" si="6"/>
        <v>1</v>
      </c>
    </row>
    <row r="16" spans="1:36" x14ac:dyDescent="0.25">
      <c r="A16">
        <v>11220164</v>
      </c>
      <c r="B16">
        <v>72</v>
      </c>
      <c r="C16" t="s">
        <v>4</v>
      </c>
      <c r="D16">
        <v>-99</v>
      </c>
      <c r="E16">
        <v>-99</v>
      </c>
      <c r="L16">
        <v>10765955</v>
      </c>
      <c r="M16" s="38">
        <v>28720</v>
      </c>
      <c r="N16">
        <v>4</v>
      </c>
      <c r="O16">
        <v>8</v>
      </c>
      <c r="U16">
        <v>15</v>
      </c>
      <c r="V16">
        <v>0</v>
      </c>
      <c r="W16">
        <v>0</v>
      </c>
      <c r="X16" s="14">
        <v>0</v>
      </c>
      <c r="Y16" s="14">
        <f t="shared" si="3"/>
        <v>0</v>
      </c>
      <c r="Z16" s="18">
        <v>0</v>
      </c>
      <c r="AB16" s="4">
        <v>14</v>
      </c>
      <c r="AC16" s="5">
        <v>2</v>
      </c>
      <c r="AD16" s="5"/>
      <c r="AE16" s="13">
        <f t="shared" si="5"/>
        <v>1</v>
      </c>
      <c r="AG16" s="4" t="s">
        <v>24</v>
      </c>
      <c r="AH16" s="5">
        <v>69</v>
      </c>
      <c r="AI16" s="5">
        <v>105</v>
      </c>
      <c r="AJ16" s="13">
        <f t="shared" si="6"/>
        <v>0.39655172413793105</v>
      </c>
    </row>
    <row r="17" spans="1:32" x14ac:dyDescent="0.25">
      <c r="A17">
        <v>11220160</v>
      </c>
      <c r="B17">
        <v>33</v>
      </c>
      <c r="C17" t="s">
        <v>6</v>
      </c>
      <c r="D17">
        <v>-99</v>
      </c>
      <c r="E17">
        <v>-99</v>
      </c>
      <c r="L17">
        <v>10766025</v>
      </c>
      <c r="M17" s="38">
        <v>34190</v>
      </c>
      <c r="N17">
        <v>5</v>
      </c>
      <c r="O17">
        <v>5</v>
      </c>
      <c r="U17">
        <v>16</v>
      </c>
      <c r="V17">
        <f t="shared" si="0"/>
        <v>12</v>
      </c>
      <c r="W17">
        <f t="shared" si="1"/>
        <v>5</v>
      </c>
      <c r="X17" s="14">
        <f t="shared" si="2"/>
        <v>0.41666666666666669</v>
      </c>
      <c r="Y17" s="14">
        <f t="shared" si="3"/>
        <v>2.6041666666666668E-2</v>
      </c>
      <c r="Z17" s="18">
        <f t="shared" si="4"/>
        <v>3.4576833333333337</v>
      </c>
      <c r="AB17" s="4" t="s">
        <v>24</v>
      </c>
      <c r="AC17" s="5">
        <v>69</v>
      </c>
      <c r="AD17" s="5">
        <v>105</v>
      </c>
      <c r="AE17" s="13">
        <f t="shared" si="5"/>
        <v>0.39655172413793105</v>
      </c>
    </row>
    <row r="18" spans="1:32" x14ac:dyDescent="0.25">
      <c r="A18">
        <v>11220160</v>
      </c>
      <c r="B18">
        <v>56</v>
      </c>
      <c r="C18" t="s">
        <v>4</v>
      </c>
      <c r="D18">
        <v>-99</v>
      </c>
      <c r="E18">
        <v>-99</v>
      </c>
      <c r="H18" s="3" t="s">
        <v>21</v>
      </c>
      <c r="I18" t="s">
        <v>141</v>
      </c>
      <c r="L18">
        <v>10766198</v>
      </c>
      <c r="M18" s="38">
        <v>26666</v>
      </c>
      <c r="N18">
        <v>4</v>
      </c>
      <c r="O18">
        <v>8</v>
      </c>
      <c r="U18" s="13"/>
      <c r="W18" s="14"/>
      <c r="X18" s="14"/>
      <c r="Y18" s="14"/>
    </row>
    <row r="19" spans="1:32" x14ac:dyDescent="0.25">
      <c r="A19">
        <v>11247779</v>
      </c>
      <c r="B19">
        <v>34</v>
      </c>
      <c r="C19" t="s">
        <v>4</v>
      </c>
      <c r="D19">
        <v>-99</v>
      </c>
      <c r="E19">
        <v>-99</v>
      </c>
      <c r="H19" s="4">
        <v>2</v>
      </c>
      <c r="I19" s="5">
        <v>29</v>
      </c>
      <c r="L19">
        <v>10910050</v>
      </c>
      <c r="M19" s="38">
        <v>35209</v>
      </c>
      <c r="N19">
        <v>5</v>
      </c>
      <c r="O19">
        <v>5</v>
      </c>
    </row>
    <row r="20" spans="1:32" x14ac:dyDescent="0.25">
      <c r="A20">
        <v>11247784</v>
      </c>
      <c r="B20">
        <v>23</v>
      </c>
      <c r="C20" t="s">
        <v>4</v>
      </c>
      <c r="D20">
        <v>-99</v>
      </c>
      <c r="E20">
        <v>-99</v>
      </c>
      <c r="H20" s="4">
        <v>3</v>
      </c>
      <c r="I20" s="5">
        <v>23</v>
      </c>
      <c r="L20">
        <v>10910055</v>
      </c>
      <c r="M20" s="38">
        <v>28720</v>
      </c>
      <c r="N20">
        <v>4</v>
      </c>
      <c r="O20">
        <v>8</v>
      </c>
      <c r="AB20" s="3" t="s">
        <v>54</v>
      </c>
      <c r="AC20" t="s">
        <v>75</v>
      </c>
    </row>
    <row r="21" spans="1:32" x14ac:dyDescent="0.25">
      <c r="A21">
        <v>11247784</v>
      </c>
      <c r="B21">
        <v>35</v>
      </c>
      <c r="C21" t="s">
        <v>4</v>
      </c>
      <c r="D21">
        <v>-99</v>
      </c>
      <c r="E21">
        <v>-99</v>
      </c>
      <c r="H21" s="4">
        <v>4</v>
      </c>
      <c r="I21" s="5">
        <v>22</v>
      </c>
      <c r="L21">
        <v>10910071</v>
      </c>
      <c r="M21" s="38">
        <v>30313</v>
      </c>
      <c r="N21">
        <v>5</v>
      </c>
      <c r="O21">
        <v>5</v>
      </c>
      <c r="Q21" s="3" t="s">
        <v>21</v>
      </c>
      <c r="R21" t="s">
        <v>141</v>
      </c>
    </row>
    <row r="22" spans="1:32" x14ac:dyDescent="0.25">
      <c r="A22">
        <v>11247806</v>
      </c>
      <c r="B22">
        <v>1</v>
      </c>
      <c r="C22" t="s">
        <v>4</v>
      </c>
      <c r="D22">
        <v>-99</v>
      </c>
      <c r="E22">
        <v>-99</v>
      </c>
      <c r="H22" s="4">
        <v>5</v>
      </c>
      <c r="I22" s="5">
        <v>47</v>
      </c>
      <c r="L22">
        <v>10910072</v>
      </c>
      <c r="M22" s="38">
        <v>39043</v>
      </c>
      <c r="N22">
        <v>4</v>
      </c>
      <c r="O22">
        <v>8</v>
      </c>
      <c r="Q22" s="4">
        <v>2</v>
      </c>
      <c r="R22" s="5">
        <v>334</v>
      </c>
      <c r="Y22">
        <f>0.048*16</f>
        <v>0.76800000000000002</v>
      </c>
      <c r="Z22">
        <f>Y1*Z1/4.4576</f>
        <v>3.2330648990567444E-2</v>
      </c>
      <c r="AB22" s="3" t="s">
        <v>141</v>
      </c>
      <c r="AC22" s="3" t="s">
        <v>19</v>
      </c>
    </row>
    <row r="23" spans="1:32" x14ac:dyDescent="0.25">
      <c r="A23">
        <v>11196854</v>
      </c>
      <c r="B23">
        <v>49</v>
      </c>
      <c r="C23" t="s">
        <v>6</v>
      </c>
      <c r="D23">
        <v>-99</v>
      </c>
      <c r="E23">
        <v>-99</v>
      </c>
      <c r="F23">
        <v>3</v>
      </c>
      <c r="H23" s="4">
        <v>6</v>
      </c>
      <c r="I23" s="5">
        <v>22</v>
      </c>
      <c r="L23">
        <v>10910077</v>
      </c>
      <c r="M23" s="38">
        <v>19353</v>
      </c>
      <c r="N23">
        <v>5</v>
      </c>
      <c r="O23">
        <v>5</v>
      </c>
      <c r="Q23" s="4">
        <v>3</v>
      </c>
      <c r="R23" s="5">
        <v>143</v>
      </c>
      <c r="AB23" s="3" t="s">
        <v>112</v>
      </c>
      <c r="AC23" t="s">
        <v>4</v>
      </c>
      <c r="AD23" t="s">
        <v>6</v>
      </c>
      <c r="AE23" t="s">
        <v>22</v>
      </c>
      <c r="AF23" t="s">
        <v>22</v>
      </c>
    </row>
    <row r="24" spans="1:32" x14ac:dyDescent="0.25">
      <c r="A24">
        <v>11225953</v>
      </c>
      <c r="B24">
        <v>87</v>
      </c>
      <c r="C24" t="s">
        <v>6</v>
      </c>
      <c r="D24">
        <v>-99</v>
      </c>
      <c r="E24">
        <v>-99</v>
      </c>
      <c r="H24" s="4">
        <v>7</v>
      </c>
      <c r="I24" s="5">
        <v>1</v>
      </c>
      <c r="L24">
        <v>10910084</v>
      </c>
      <c r="M24" s="38">
        <v>35209</v>
      </c>
      <c r="N24">
        <v>5</v>
      </c>
      <c r="O24">
        <v>5</v>
      </c>
      <c r="Q24" s="4">
        <v>4</v>
      </c>
      <c r="R24" s="5">
        <v>189</v>
      </c>
      <c r="Y24">
        <f>0.032*3</f>
        <v>9.6000000000000002E-2</v>
      </c>
      <c r="Z24">
        <f>Z22*16</f>
        <v>0.51729038384907911</v>
      </c>
      <c r="AB24" s="4">
        <v>-99</v>
      </c>
      <c r="AC24" s="5">
        <v>132</v>
      </c>
      <c r="AD24" s="5">
        <v>93</v>
      </c>
      <c r="AE24" s="13">
        <f>AC24/(AC24+AD24)</f>
        <v>0.58666666666666667</v>
      </c>
      <c r="AF24" s="13">
        <f>AC24/(AC24+AD24)</f>
        <v>0.58666666666666667</v>
      </c>
    </row>
    <row r="25" spans="1:32" x14ac:dyDescent="0.25">
      <c r="A25">
        <v>11235950</v>
      </c>
      <c r="B25">
        <v>2</v>
      </c>
      <c r="C25" t="s">
        <v>6</v>
      </c>
      <c r="D25">
        <v>-99</v>
      </c>
      <c r="E25">
        <v>-99</v>
      </c>
      <c r="F25">
        <v>2</v>
      </c>
      <c r="H25" s="4">
        <v>8</v>
      </c>
      <c r="I25" s="5">
        <v>63</v>
      </c>
      <c r="L25">
        <v>10910085</v>
      </c>
      <c r="M25" s="38">
        <v>29738</v>
      </c>
      <c r="N25">
        <v>4</v>
      </c>
      <c r="O25">
        <v>8</v>
      </c>
      <c r="Q25" s="4">
        <v>5</v>
      </c>
      <c r="R25" s="5">
        <v>210</v>
      </c>
      <c r="AB25" s="4">
        <v>0</v>
      </c>
      <c r="AC25" s="5"/>
      <c r="AD25" s="5">
        <v>1</v>
      </c>
      <c r="AE25" s="13">
        <f t="shared" ref="AE25:AE42" si="7">AC25/(AC25+AD25)</f>
        <v>0</v>
      </c>
      <c r="AF25" s="13">
        <f t="shared" ref="AF25:AF43" si="8">AC25/(AC25+AD25)</f>
        <v>0</v>
      </c>
    </row>
    <row r="26" spans="1:32" x14ac:dyDescent="0.25">
      <c r="A26">
        <v>11245152</v>
      </c>
      <c r="B26">
        <v>52</v>
      </c>
      <c r="C26" t="s">
        <v>4</v>
      </c>
      <c r="D26">
        <v>-99</v>
      </c>
      <c r="E26">
        <v>-99</v>
      </c>
      <c r="F26">
        <v>5</v>
      </c>
      <c r="H26" s="4">
        <v>9</v>
      </c>
      <c r="I26" s="5">
        <v>19</v>
      </c>
      <c r="L26">
        <v>10910108</v>
      </c>
      <c r="M26" s="38">
        <v>37263</v>
      </c>
      <c r="N26">
        <v>4</v>
      </c>
      <c r="O26">
        <v>8</v>
      </c>
      <c r="Q26" s="4">
        <v>6</v>
      </c>
      <c r="R26" s="5">
        <v>106</v>
      </c>
      <c r="U26">
        <f>0.041*16</f>
        <v>0.65600000000000003</v>
      </c>
      <c r="AB26" s="4">
        <v>1</v>
      </c>
      <c r="AC26" s="5"/>
      <c r="AD26" s="5">
        <v>1</v>
      </c>
      <c r="AE26" s="13">
        <f t="shared" si="7"/>
        <v>0</v>
      </c>
      <c r="AF26" s="13">
        <f t="shared" si="8"/>
        <v>0</v>
      </c>
    </row>
    <row r="27" spans="1:32" x14ac:dyDescent="0.25">
      <c r="A27">
        <v>11246641</v>
      </c>
      <c r="B27">
        <v>28</v>
      </c>
      <c r="C27" t="s">
        <v>6</v>
      </c>
      <c r="D27">
        <v>-99</v>
      </c>
      <c r="E27">
        <v>-99</v>
      </c>
      <c r="F27">
        <v>2</v>
      </c>
      <c r="H27" s="4">
        <v>10</v>
      </c>
      <c r="I27" s="5">
        <v>10</v>
      </c>
      <c r="L27">
        <v>10910109</v>
      </c>
      <c r="M27" s="38">
        <v>39681</v>
      </c>
      <c r="N27">
        <v>5</v>
      </c>
      <c r="O27">
        <v>5</v>
      </c>
      <c r="Q27" s="4">
        <v>7</v>
      </c>
      <c r="R27" s="5">
        <v>21</v>
      </c>
      <c r="U27">
        <f>0.057</f>
        <v>5.7000000000000002E-2</v>
      </c>
      <c r="AB27" s="4">
        <v>2</v>
      </c>
      <c r="AC27" s="5">
        <v>3</v>
      </c>
      <c r="AD27" s="5">
        <v>6</v>
      </c>
      <c r="AE27" s="13">
        <f t="shared" si="7"/>
        <v>0.33333333333333331</v>
      </c>
      <c r="AF27" s="13">
        <f t="shared" si="8"/>
        <v>0.33333333333333331</v>
      </c>
    </row>
    <row r="28" spans="1:32" x14ac:dyDescent="0.25">
      <c r="A28">
        <v>11258599</v>
      </c>
      <c r="B28">
        <v>20</v>
      </c>
      <c r="C28" t="s">
        <v>4</v>
      </c>
      <c r="D28">
        <v>-99</v>
      </c>
      <c r="E28">
        <v>-99</v>
      </c>
      <c r="H28" s="4">
        <v>11</v>
      </c>
      <c r="I28" s="5">
        <v>5</v>
      </c>
      <c r="L28">
        <v>10962848</v>
      </c>
      <c r="M28" s="38">
        <v>26666</v>
      </c>
      <c r="N28">
        <v>4</v>
      </c>
      <c r="O28">
        <v>8</v>
      </c>
      <c r="Q28" s="4">
        <v>8</v>
      </c>
      <c r="R28" s="5">
        <v>213</v>
      </c>
      <c r="AB28" s="4">
        <v>3</v>
      </c>
      <c r="AC28" s="5">
        <v>12</v>
      </c>
      <c r="AD28" s="5">
        <v>19</v>
      </c>
      <c r="AE28" s="13">
        <f t="shared" si="7"/>
        <v>0.38709677419354838</v>
      </c>
      <c r="AF28" s="13">
        <f t="shared" si="8"/>
        <v>0.38709677419354838</v>
      </c>
    </row>
    <row r="29" spans="1:32" x14ac:dyDescent="0.25">
      <c r="A29">
        <v>11258599</v>
      </c>
      <c r="B29">
        <v>48</v>
      </c>
      <c r="C29" t="s">
        <v>4</v>
      </c>
      <c r="D29">
        <v>-99</v>
      </c>
      <c r="E29">
        <v>-99</v>
      </c>
      <c r="H29" s="4">
        <v>12</v>
      </c>
      <c r="I29" s="5">
        <v>15</v>
      </c>
      <c r="L29">
        <v>10980307</v>
      </c>
      <c r="M29" s="38">
        <v>39681</v>
      </c>
      <c r="N29">
        <v>4</v>
      </c>
      <c r="O29">
        <v>8</v>
      </c>
      <c r="Q29" s="4">
        <v>9</v>
      </c>
      <c r="R29" s="5">
        <v>32</v>
      </c>
      <c r="AB29" s="4">
        <v>4</v>
      </c>
      <c r="AC29" s="5">
        <v>3</v>
      </c>
      <c r="AD29" s="5">
        <v>17</v>
      </c>
      <c r="AE29" s="13">
        <f t="shared" si="7"/>
        <v>0.15</v>
      </c>
      <c r="AF29" s="13">
        <f t="shared" si="8"/>
        <v>0.15</v>
      </c>
    </row>
    <row r="30" spans="1:32" x14ac:dyDescent="0.25">
      <c r="A30">
        <v>11258596</v>
      </c>
      <c r="B30">
        <v>11</v>
      </c>
      <c r="C30" t="s">
        <v>6</v>
      </c>
      <c r="D30">
        <v>-99</v>
      </c>
      <c r="E30">
        <v>-99</v>
      </c>
      <c r="F30">
        <v>3</v>
      </c>
      <c r="H30" s="4">
        <v>14</v>
      </c>
      <c r="I30" s="5">
        <v>2</v>
      </c>
      <c r="L30">
        <v>10980340</v>
      </c>
      <c r="M30" s="38">
        <v>39043</v>
      </c>
      <c r="N30">
        <v>5</v>
      </c>
      <c r="O30">
        <v>5</v>
      </c>
      <c r="Q30" s="4">
        <v>10</v>
      </c>
      <c r="R30" s="5">
        <v>16</v>
      </c>
      <c r="U30">
        <f>0.054*16</f>
        <v>0.86399999999999999</v>
      </c>
      <c r="AB30" s="4">
        <v>5</v>
      </c>
      <c r="AC30" s="5">
        <v>6</v>
      </c>
      <c r="AD30" s="5">
        <v>12</v>
      </c>
      <c r="AE30" s="13">
        <f t="shared" si="7"/>
        <v>0.33333333333333331</v>
      </c>
      <c r="AF30" s="13">
        <f t="shared" si="8"/>
        <v>0.33333333333333331</v>
      </c>
    </row>
    <row r="31" spans="1:32" x14ac:dyDescent="0.25">
      <c r="A31">
        <v>11264994</v>
      </c>
      <c r="B31">
        <v>43</v>
      </c>
      <c r="C31" t="s">
        <v>6</v>
      </c>
      <c r="D31">
        <v>-99</v>
      </c>
      <c r="E31">
        <v>-99</v>
      </c>
      <c r="H31" s="4">
        <v>16</v>
      </c>
      <c r="I31" s="5">
        <v>5</v>
      </c>
      <c r="L31">
        <v>10980341</v>
      </c>
      <c r="M31" s="38">
        <v>19353</v>
      </c>
      <c r="N31">
        <v>5</v>
      </c>
      <c r="O31">
        <v>5</v>
      </c>
      <c r="Q31" s="4">
        <v>11</v>
      </c>
      <c r="R31" s="5">
        <v>16</v>
      </c>
      <c r="AB31" s="4">
        <v>6</v>
      </c>
      <c r="AC31" s="5">
        <v>16</v>
      </c>
      <c r="AD31" s="5">
        <v>18</v>
      </c>
      <c r="AE31" s="13">
        <f t="shared" si="7"/>
        <v>0.47058823529411764</v>
      </c>
      <c r="AF31" s="13">
        <f t="shared" si="8"/>
        <v>0.47058823529411764</v>
      </c>
    </row>
    <row r="32" spans="1:32" x14ac:dyDescent="0.25">
      <c r="A32">
        <v>11196860</v>
      </c>
      <c r="B32">
        <v>30</v>
      </c>
      <c r="C32" t="s">
        <v>6</v>
      </c>
      <c r="D32">
        <v>-99</v>
      </c>
      <c r="E32">
        <v>-99</v>
      </c>
      <c r="F32">
        <v>2</v>
      </c>
      <c r="H32" s="4" t="s">
        <v>113</v>
      </c>
      <c r="I32" s="5">
        <v>134</v>
      </c>
      <c r="L32">
        <v>10980355</v>
      </c>
      <c r="M32" s="38">
        <v>19353</v>
      </c>
      <c r="N32">
        <v>4</v>
      </c>
      <c r="O32">
        <v>8</v>
      </c>
      <c r="Q32" s="4">
        <v>12</v>
      </c>
      <c r="R32" s="5">
        <v>14</v>
      </c>
      <c r="AB32" s="4">
        <v>7</v>
      </c>
      <c r="AC32" s="5"/>
      <c r="AD32" s="5">
        <v>5</v>
      </c>
      <c r="AE32" s="13">
        <f t="shared" si="7"/>
        <v>0</v>
      </c>
      <c r="AF32" s="13">
        <f t="shared" si="8"/>
        <v>0</v>
      </c>
    </row>
    <row r="33" spans="1:32" x14ac:dyDescent="0.25">
      <c r="A33">
        <v>11220891</v>
      </c>
      <c r="B33">
        <v>37</v>
      </c>
      <c r="C33" t="s">
        <v>6</v>
      </c>
      <c r="D33">
        <v>-99</v>
      </c>
      <c r="E33">
        <v>-99</v>
      </c>
      <c r="F33">
        <v>2</v>
      </c>
      <c r="H33" s="4" t="s">
        <v>20</v>
      </c>
      <c r="I33" s="5">
        <v>397</v>
      </c>
      <c r="L33">
        <v>10980376</v>
      </c>
      <c r="M33" s="38">
        <v>19353</v>
      </c>
      <c r="N33">
        <v>4</v>
      </c>
      <c r="O33">
        <v>8</v>
      </c>
      <c r="Q33" s="4">
        <v>14</v>
      </c>
      <c r="R33" s="5">
        <v>3</v>
      </c>
      <c r="AB33" s="4">
        <v>8</v>
      </c>
      <c r="AC33" s="5">
        <v>3</v>
      </c>
      <c r="AD33" s="5">
        <v>2</v>
      </c>
      <c r="AE33" s="13">
        <f t="shared" si="7"/>
        <v>0.6</v>
      </c>
      <c r="AF33" s="13">
        <f t="shared" si="8"/>
        <v>0.6</v>
      </c>
    </row>
    <row r="34" spans="1:32" x14ac:dyDescent="0.25">
      <c r="A34">
        <v>11258735</v>
      </c>
      <c r="B34">
        <v>79</v>
      </c>
      <c r="C34" t="s">
        <v>6</v>
      </c>
      <c r="D34">
        <v>-99</v>
      </c>
      <c r="E34">
        <v>-99</v>
      </c>
      <c r="F34">
        <v>6</v>
      </c>
      <c r="L34">
        <v>10980407</v>
      </c>
      <c r="M34" s="38">
        <v>28720</v>
      </c>
      <c r="N34">
        <v>4</v>
      </c>
      <c r="O34">
        <v>8</v>
      </c>
      <c r="Q34" s="4">
        <v>16</v>
      </c>
      <c r="R34" s="5">
        <v>12</v>
      </c>
      <c r="AB34" s="4">
        <v>9</v>
      </c>
      <c r="AC34" s="5">
        <v>3</v>
      </c>
      <c r="AD34" s="5">
        <v>6</v>
      </c>
      <c r="AE34" s="13">
        <f t="shared" si="7"/>
        <v>0.33333333333333331</v>
      </c>
      <c r="AF34" s="13">
        <f t="shared" si="8"/>
        <v>0.33333333333333331</v>
      </c>
    </row>
    <row r="35" spans="1:32" x14ac:dyDescent="0.25">
      <c r="A35">
        <v>11260888</v>
      </c>
      <c r="B35">
        <v>37</v>
      </c>
      <c r="C35" t="s">
        <v>6</v>
      </c>
      <c r="D35">
        <v>-99</v>
      </c>
      <c r="E35">
        <v>-99</v>
      </c>
      <c r="L35">
        <v>10980415</v>
      </c>
      <c r="M35" s="38">
        <v>28720</v>
      </c>
      <c r="N35">
        <v>4</v>
      </c>
      <c r="O35">
        <v>8</v>
      </c>
      <c r="Q35" s="4" t="s">
        <v>113</v>
      </c>
      <c r="R35" s="5"/>
      <c r="AB35" s="4">
        <v>10</v>
      </c>
      <c r="AC35" s="5">
        <v>10</v>
      </c>
      <c r="AD35" s="5">
        <v>4</v>
      </c>
      <c r="AE35" s="13">
        <f t="shared" si="7"/>
        <v>0.7142857142857143</v>
      </c>
      <c r="AF35" s="13">
        <f t="shared" si="8"/>
        <v>0.7142857142857143</v>
      </c>
    </row>
    <row r="36" spans="1:32" x14ac:dyDescent="0.25">
      <c r="A36">
        <v>11260888</v>
      </c>
      <c r="B36">
        <v>40</v>
      </c>
      <c r="C36" t="s">
        <v>6</v>
      </c>
      <c r="D36">
        <v>-99</v>
      </c>
      <c r="E36">
        <v>-99</v>
      </c>
      <c r="L36">
        <v>10980433</v>
      </c>
      <c r="M36" s="38">
        <v>28720</v>
      </c>
      <c r="N36">
        <v>5</v>
      </c>
      <c r="O36">
        <v>5</v>
      </c>
      <c r="Q36" s="4" t="s">
        <v>20</v>
      </c>
      <c r="R36" s="5">
        <v>1309</v>
      </c>
      <c r="AB36" s="4">
        <v>11</v>
      </c>
      <c r="AC36" s="5">
        <v>2</v>
      </c>
      <c r="AD36" s="5">
        <v>1</v>
      </c>
      <c r="AE36" s="13">
        <f t="shared" si="7"/>
        <v>0.66666666666666663</v>
      </c>
      <c r="AF36" s="13">
        <f t="shared" si="8"/>
        <v>0.66666666666666663</v>
      </c>
    </row>
    <row r="37" spans="1:32" x14ac:dyDescent="0.25">
      <c r="A37">
        <v>11261094</v>
      </c>
      <c r="B37">
        <v>14</v>
      </c>
      <c r="C37" t="s">
        <v>6</v>
      </c>
      <c r="D37">
        <v>-99</v>
      </c>
      <c r="E37">
        <v>-99</v>
      </c>
      <c r="L37">
        <v>10980561</v>
      </c>
      <c r="M37" s="38">
        <v>19353</v>
      </c>
      <c r="N37">
        <v>7</v>
      </c>
      <c r="O37">
        <v>7</v>
      </c>
      <c r="AB37" s="4">
        <v>12</v>
      </c>
      <c r="AC37" s="5"/>
      <c r="AD37" s="5">
        <v>1</v>
      </c>
      <c r="AE37" s="13">
        <f t="shared" si="7"/>
        <v>0</v>
      </c>
      <c r="AF37" s="13">
        <f t="shared" si="8"/>
        <v>0</v>
      </c>
    </row>
    <row r="38" spans="1:32" x14ac:dyDescent="0.25">
      <c r="A38">
        <v>11258846</v>
      </c>
      <c r="B38">
        <v>48</v>
      </c>
      <c r="C38" t="s">
        <v>4</v>
      </c>
      <c r="D38">
        <v>-99</v>
      </c>
      <c r="E38">
        <v>-99</v>
      </c>
      <c r="F38">
        <v>12</v>
      </c>
      <c r="L38">
        <v>10980582</v>
      </c>
      <c r="M38" s="38">
        <v>30313</v>
      </c>
      <c r="N38">
        <v>4</v>
      </c>
      <c r="O38">
        <v>8</v>
      </c>
      <c r="AB38" s="4">
        <v>13</v>
      </c>
      <c r="AC38" s="5">
        <v>2</v>
      </c>
      <c r="AD38" s="5"/>
      <c r="AE38" s="13">
        <f t="shared" si="7"/>
        <v>1</v>
      </c>
      <c r="AF38" s="13">
        <f t="shared" si="8"/>
        <v>1</v>
      </c>
    </row>
    <row r="39" spans="1:32" x14ac:dyDescent="0.25">
      <c r="A39">
        <v>11263620</v>
      </c>
      <c r="B39">
        <v>76</v>
      </c>
      <c r="C39" t="s">
        <v>4</v>
      </c>
      <c r="D39">
        <v>-99</v>
      </c>
      <c r="E39">
        <v>-99</v>
      </c>
      <c r="F39">
        <v>12</v>
      </c>
      <c r="L39">
        <v>10980721</v>
      </c>
      <c r="M39" s="38">
        <v>29675</v>
      </c>
      <c r="N39">
        <v>4</v>
      </c>
      <c r="O39">
        <v>8</v>
      </c>
      <c r="AB39" s="4">
        <v>14</v>
      </c>
      <c r="AC39" s="5">
        <v>10</v>
      </c>
      <c r="AD39" s="5">
        <v>3</v>
      </c>
      <c r="AE39" s="13">
        <f t="shared" si="7"/>
        <v>0.76923076923076927</v>
      </c>
      <c r="AF39" s="13">
        <f t="shared" si="8"/>
        <v>0.76923076923076927</v>
      </c>
    </row>
    <row r="40" spans="1:32" x14ac:dyDescent="0.25">
      <c r="A40">
        <v>11266615</v>
      </c>
      <c r="B40">
        <v>51</v>
      </c>
      <c r="C40" t="s">
        <v>4</v>
      </c>
      <c r="D40">
        <v>-99</v>
      </c>
      <c r="E40">
        <v>-99</v>
      </c>
      <c r="F40">
        <v>8</v>
      </c>
      <c r="L40">
        <v>10980723</v>
      </c>
      <c r="M40" s="38">
        <v>35209</v>
      </c>
      <c r="N40">
        <v>5</v>
      </c>
      <c r="O40">
        <v>5</v>
      </c>
      <c r="AB40" s="4">
        <v>15</v>
      </c>
      <c r="AC40" s="5">
        <v>1</v>
      </c>
      <c r="AD40" s="5">
        <v>2</v>
      </c>
      <c r="AE40" s="13">
        <f t="shared" si="7"/>
        <v>0.33333333333333331</v>
      </c>
      <c r="AF40" s="13">
        <f t="shared" si="8"/>
        <v>0.33333333333333331</v>
      </c>
    </row>
    <row r="41" spans="1:32" x14ac:dyDescent="0.25">
      <c r="A41">
        <v>11266404</v>
      </c>
      <c r="B41">
        <v>30</v>
      </c>
      <c r="C41" t="s">
        <v>4</v>
      </c>
      <c r="D41">
        <v>-99</v>
      </c>
      <c r="E41">
        <v>-99</v>
      </c>
      <c r="L41">
        <v>10980791</v>
      </c>
      <c r="M41" s="38">
        <v>26666</v>
      </c>
      <c r="N41">
        <v>5</v>
      </c>
      <c r="O41">
        <v>5</v>
      </c>
      <c r="AB41" s="4">
        <v>17</v>
      </c>
      <c r="AC41" s="5">
        <v>2</v>
      </c>
      <c r="AD41" s="5">
        <v>1</v>
      </c>
      <c r="AE41" s="13">
        <f t="shared" si="7"/>
        <v>0.66666666666666663</v>
      </c>
      <c r="AF41" s="13">
        <f t="shared" si="8"/>
        <v>0.66666666666666663</v>
      </c>
    </row>
    <row r="42" spans="1:32" x14ac:dyDescent="0.25">
      <c r="A42">
        <v>11271366</v>
      </c>
      <c r="B42">
        <v>63</v>
      </c>
      <c r="C42" t="s">
        <v>4</v>
      </c>
      <c r="D42">
        <v>-99</v>
      </c>
      <c r="E42">
        <v>-99</v>
      </c>
      <c r="F42">
        <v>3</v>
      </c>
      <c r="L42">
        <v>10980965</v>
      </c>
      <c r="M42" s="38">
        <v>37263</v>
      </c>
      <c r="N42">
        <v>5</v>
      </c>
      <c r="O42">
        <v>5</v>
      </c>
      <c r="AB42" s="4" t="s">
        <v>24</v>
      </c>
      <c r="AC42" s="5">
        <v>205</v>
      </c>
      <c r="AD42" s="5">
        <v>192</v>
      </c>
      <c r="AE42" s="13">
        <f t="shared" si="7"/>
        <v>0.51637279596977326</v>
      </c>
      <c r="AF42" s="13">
        <f t="shared" si="8"/>
        <v>0.51637279596977326</v>
      </c>
    </row>
    <row r="43" spans="1:32" x14ac:dyDescent="0.25">
      <c r="A43">
        <v>11270818</v>
      </c>
      <c r="B43">
        <v>20</v>
      </c>
      <c r="C43" t="s">
        <v>6</v>
      </c>
      <c r="D43">
        <v>-99</v>
      </c>
      <c r="E43">
        <v>-99</v>
      </c>
      <c r="F43">
        <v>4</v>
      </c>
      <c r="L43">
        <v>10980976</v>
      </c>
      <c r="M43" s="38">
        <v>26877</v>
      </c>
      <c r="N43">
        <v>5</v>
      </c>
      <c r="O43">
        <v>5</v>
      </c>
      <c r="AF43" s="13" t="e">
        <f t="shared" si="8"/>
        <v>#DIV/0!</v>
      </c>
    </row>
    <row r="44" spans="1:32" x14ac:dyDescent="0.25">
      <c r="A44">
        <v>11270762</v>
      </c>
      <c r="B44">
        <v>14</v>
      </c>
      <c r="C44" t="s">
        <v>6</v>
      </c>
      <c r="D44">
        <v>-99</v>
      </c>
      <c r="E44">
        <v>-99</v>
      </c>
      <c r="L44">
        <v>10981041</v>
      </c>
      <c r="M44" s="38">
        <v>39105</v>
      </c>
      <c r="N44">
        <v>4</v>
      </c>
      <c r="O44">
        <v>8</v>
      </c>
      <c r="AF44" s="13" t="e">
        <f t="shared" ref="AF44:AF88" si="9">AD44/(AD44+AE44)</f>
        <v>#DIV/0!</v>
      </c>
    </row>
    <row r="45" spans="1:32" x14ac:dyDescent="0.25">
      <c r="A45">
        <v>11270762</v>
      </c>
      <c r="B45">
        <v>41</v>
      </c>
      <c r="C45" t="s">
        <v>6</v>
      </c>
      <c r="D45">
        <v>-99</v>
      </c>
      <c r="E45">
        <v>-99</v>
      </c>
      <c r="L45">
        <v>10989482</v>
      </c>
      <c r="M45" s="38">
        <v>37002</v>
      </c>
      <c r="N45">
        <v>5</v>
      </c>
      <c r="O45">
        <v>5</v>
      </c>
      <c r="AF45" s="13" t="e">
        <f t="shared" si="9"/>
        <v>#DIV/0!</v>
      </c>
    </row>
    <row r="46" spans="1:32" x14ac:dyDescent="0.25">
      <c r="A46">
        <v>11271389</v>
      </c>
      <c r="B46">
        <v>41</v>
      </c>
      <c r="C46" t="s">
        <v>6</v>
      </c>
      <c r="D46">
        <v>-99</v>
      </c>
      <c r="E46">
        <v>-99</v>
      </c>
      <c r="F46">
        <v>6</v>
      </c>
      <c r="L46">
        <v>11016099</v>
      </c>
      <c r="M46" s="38">
        <v>39056</v>
      </c>
      <c r="N46">
        <v>5</v>
      </c>
      <c r="O46">
        <v>5</v>
      </c>
      <c r="AF46" s="13" t="e">
        <f t="shared" si="9"/>
        <v>#DIV/0!</v>
      </c>
    </row>
    <row r="47" spans="1:32" x14ac:dyDescent="0.25">
      <c r="A47">
        <v>11271368</v>
      </c>
      <c r="B47">
        <v>6</v>
      </c>
      <c r="C47" t="s">
        <v>6</v>
      </c>
      <c r="D47">
        <v>-99</v>
      </c>
      <c r="E47">
        <v>-99</v>
      </c>
      <c r="F47">
        <v>2</v>
      </c>
      <c r="L47">
        <v>11099860</v>
      </c>
      <c r="M47" s="38">
        <v>36988</v>
      </c>
      <c r="N47">
        <v>5</v>
      </c>
      <c r="O47">
        <v>5</v>
      </c>
      <c r="AF47" s="13" t="e">
        <f t="shared" si="9"/>
        <v>#DIV/0!</v>
      </c>
    </row>
    <row r="48" spans="1:32" x14ac:dyDescent="0.25">
      <c r="A48">
        <v>11275156</v>
      </c>
      <c r="B48">
        <v>33</v>
      </c>
      <c r="C48" t="s">
        <v>6</v>
      </c>
      <c r="D48">
        <v>-99</v>
      </c>
      <c r="E48">
        <v>-99</v>
      </c>
      <c r="L48">
        <v>11100411</v>
      </c>
      <c r="M48" s="38">
        <v>28720</v>
      </c>
      <c r="N48">
        <v>4</v>
      </c>
      <c r="O48">
        <v>8</v>
      </c>
      <c r="AF48" s="13" t="e">
        <f t="shared" si="9"/>
        <v>#DIV/0!</v>
      </c>
    </row>
    <row r="49" spans="1:32" x14ac:dyDescent="0.25">
      <c r="A49">
        <v>11275161</v>
      </c>
      <c r="B49">
        <v>40</v>
      </c>
      <c r="C49" t="s">
        <v>6</v>
      </c>
      <c r="D49">
        <v>-99</v>
      </c>
      <c r="E49">
        <v>-99</v>
      </c>
      <c r="L49">
        <v>11101596</v>
      </c>
      <c r="M49" s="38">
        <v>42521</v>
      </c>
      <c r="N49">
        <v>4</v>
      </c>
      <c r="O49">
        <v>8</v>
      </c>
      <c r="AF49" s="13" t="e">
        <f t="shared" si="9"/>
        <v>#DIV/0!</v>
      </c>
    </row>
    <row r="50" spans="1:32" x14ac:dyDescent="0.25">
      <c r="A50">
        <v>11275091</v>
      </c>
      <c r="B50">
        <v>37</v>
      </c>
      <c r="C50" t="s">
        <v>4</v>
      </c>
      <c r="D50">
        <v>-99</v>
      </c>
      <c r="E50">
        <v>-99</v>
      </c>
      <c r="F50">
        <v>2</v>
      </c>
      <c r="L50">
        <v>11102327</v>
      </c>
      <c r="M50" s="38">
        <v>19353</v>
      </c>
      <c r="N50">
        <v>4</v>
      </c>
      <c r="O50">
        <v>8</v>
      </c>
      <c r="AF50" s="13" t="e">
        <f t="shared" si="9"/>
        <v>#DIV/0!</v>
      </c>
    </row>
    <row r="51" spans="1:32" x14ac:dyDescent="0.25">
      <c r="A51">
        <v>11275147</v>
      </c>
      <c r="B51">
        <v>75</v>
      </c>
      <c r="C51" t="s">
        <v>6</v>
      </c>
      <c r="D51">
        <v>-99</v>
      </c>
      <c r="E51">
        <v>-99</v>
      </c>
      <c r="F51">
        <v>3</v>
      </c>
      <c r="L51">
        <v>11102675</v>
      </c>
      <c r="M51" s="38">
        <v>39681</v>
      </c>
      <c r="N51">
        <v>5</v>
      </c>
      <c r="O51">
        <v>5</v>
      </c>
      <c r="AF51" s="13" t="e">
        <f t="shared" si="9"/>
        <v>#DIV/0!</v>
      </c>
    </row>
    <row r="52" spans="1:32" x14ac:dyDescent="0.25">
      <c r="A52">
        <v>11274755</v>
      </c>
      <c r="B52">
        <v>2</v>
      </c>
      <c r="C52" t="s">
        <v>6</v>
      </c>
      <c r="D52">
        <v>-99</v>
      </c>
      <c r="E52">
        <v>-99</v>
      </c>
      <c r="F52">
        <v>6</v>
      </c>
      <c r="L52">
        <v>11102690</v>
      </c>
      <c r="M52" s="38">
        <v>31729</v>
      </c>
      <c r="N52">
        <v>4</v>
      </c>
      <c r="O52">
        <v>8</v>
      </c>
      <c r="AF52" s="13" t="e">
        <f t="shared" si="9"/>
        <v>#DIV/0!</v>
      </c>
    </row>
    <row r="53" spans="1:32" x14ac:dyDescent="0.25">
      <c r="A53">
        <v>11275079</v>
      </c>
      <c r="B53">
        <v>42</v>
      </c>
      <c r="C53" t="s">
        <v>4</v>
      </c>
      <c r="D53">
        <v>-99</v>
      </c>
      <c r="E53">
        <v>-99</v>
      </c>
      <c r="F53">
        <v>12</v>
      </c>
      <c r="L53">
        <v>11102806</v>
      </c>
      <c r="M53" s="38">
        <v>39105</v>
      </c>
      <c r="N53">
        <v>4</v>
      </c>
      <c r="O53">
        <v>8</v>
      </c>
      <c r="AF53" s="13" t="e">
        <f t="shared" si="9"/>
        <v>#DIV/0!</v>
      </c>
    </row>
    <row r="54" spans="1:32" x14ac:dyDescent="0.25">
      <c r="A54">
        <v>11275078</v>
      </c>
      <c r="B54">
        <v>56</v>
      </c>
      <c r="C54" t="s">
        <v>6</v>
      </c>
      <c r="D54">
        <v>-99</v>
      </c>
      <c r="E54">
        <v>-99</v>
      </c>
      <c r="F54">
        <v>16</v>
      </c>
      <c r="L54">
        <v>11102939</v>
      </c>
      <c r="M54" s="38">
        <v>31729</v>
      </c>
      <c r="N54">
        <v>4</v>
      </c>
      <c r="O54">
        <v>8</v>
      </c>
      <c r="AF54" s="13" t="e">
        <f t="shared" si="9"/>
        <v>#DIV/0!</v>
      </c>
    </row>
    <row r="55" spans="1:32" x14ac:dyDescent="0.25">
      <c r="A55">
        <v>617268654</v>
      </c>
      <c r="B55">
        <v>19</v>
      </c>
      <c r="C55" t="s">
        <v>6</v>
      </c>
      <c r="D55">
        <v>-99</v>
      </c>
      <c r="E55">
        <v>-99</v>
      </c>
      <c r="F55">
        <v>10</v>
      </c>
      <c r="L55">
        <v>11102966</v>
      </c>
      <c r="M55" s="38">
        <v>29738</v>
      </c>
      <c r="N55">
        <v>6</v>
      </c>
      <c r="O55">
        <v>6</v>
      </c>
      <c r="AF55" s="13" t="e">
        <f t="shared" si="9"/>
        <v>#DIV/0!</v>
      </c>
    </row>
    <row r="56" spans="1:32" x14ac:dyDescent="0.25">
      <c r="A56">
        <v>11199331</v>
      </c>
      <c r="B56">
        <v>30</v>
      </c>
      <c r="C56" t="s">
        <v>4</v>
      </c>
      <c r="D56">
        <v>-99</v>
      </c>
      <c r="E56">
        <v>-99</v>
      </c>
      <c r="F56">
        <v>4</v>
      </c>
      <c r="L56">
        <v>11103691</v>
      </c>
      <c r="M56" s="38">
        <v>44575</v>
      </c>
      <c r="N56">
        <v>5</v>
      </c>
      <c r="O56">
        <v>5</v>
      </c>
      <c r="AF56" s="13" t="e">
        <f t="shared" si="9"/>
        <v>#DIV/0!</v>
      </c>
    </row>
    <row r="57" spans="1:32" x14ac:dyDescent="0.25">
      <c r="A57">
        <v>11199336</v>
      </c>
      <c r="B57">
        <v>14</v>
      </c>
      <c r="C57" t="s">
        <v>6</v>
      </c>
      <c r="D57">
        <v>-99</v>
      </c>
      <c r="E57">
        <v>-99</v>
      </c>
      <c r="F57">
        <v>2</v>
      </c>
      <c r="L57">
        <v>11103893</v>
      </c>
      <c r="M57" s="38">
        <v>28720</v>
      </c>
      <c r="N57">
        <v>5</v>
      </c>
      <c r="O57">
        <v>5</v>
      </c>
      <c r="AF57" s="13" t="e">
        <f t="shared" si="9"/>
        <v>#DIV/0!</v>
      </c>
    </row>
    <row r="58" spans="1:32" x14ac:dyDescent="0.25">
      <c r="A58">
        <v>11275900</v>
      </c>
      <c r="B58">
        <v>26</v>
      </c>
      <c r="C58" t="s">
        <v>6</v>
      </c>
      <c r="D58">
        <v>-99</v>
      </c>
      <c r="E58">
        <v>-99</v>
      </c>
      <c r="F58">
        <v>9</v>
      </c>
      <c r="L58">
        <v>11104235</v>
      </c>
      <c r="M58" s="38">
        <v>36988</v>
      </c>
      <c r="N58">
        <v>4</v>
      </c>
      <c r="O58">
        <v>8</v>
      </c>
      <c r="AF58" s="13" t="e">
        <f t="shared" si="9"/>
        <v>#DIV/0!</v>
      </c>
    </row>
    <row r="59" spans="1:32" x14ac:dyDescent="0.25">
      <c r="A59">
        <v>11275900</v>
      </c>
      <c r="B59">
        <v>73</v>
      </c>
      <c r="C59" t="s">
        <v>6</v>
      </c>
      <c r="D59">
        <v>-99</v>
      </c>
      <c r="E59">
        <v>-99</v>
      </c>
      <c r="F59">
        <v>9</v>
      </c>
      <c r="L59">
        <v>11104441</v>
      </c>
      <c r="M59" s="38">
        <v>34190</v>
      </c>
      <c r="N59">
        <v>5</v>
      </c>
      <c r="O59">
        <v>5</v>
      </c>
      <c r="AF59" s="13" t="e">
        <f t="shared" si="9"/>
        <v>#DIV/0!</v>
      </c>
    </row>
    <row r="60" spans="1:32" x14ac:dyDescent="0.25">
      <c r="A60">
        <v>11270670</v>
      </c>
      <c r="B60">
        <v>84</v>
      </c>
      <c r="C60" t="s">
        <v>4</v>
      </c>
      <c r="D60">
        <v>-99</v>
      </c>
      <c r="E60">
        <v>-99</v>
      </c>
      <c r="L60">
        <v>11104522</v>
      </c>
      <c r="M60" s="38">
        <v>39056</v>
      </c>
      <c r="N60">
        <v>4</v>
      </c>
      <c r="O60">
        <v>8</v>
      </c>
      <c r="AF60" s="13" t="e">
        <f t="shared" si="9"/>
        <v>#DIV/0!</v>
      </c>
    </row>
    <row r="61" spans="1:32" x14ac:dyDescent="0.25">
      <c r="A61">
        <v>11280244</v>
      </c>
      <c r="B61">
        <v>21</v>
      </c>
      <c r="C61" t="s">
        <v>4</v>
      </c>
      <c r="D61">
        <v>-99</v>
      </c>
      <c r="E61">
        <v>-99</v>
      </c>
      <c r="F61">
        <v>8</v>
      </c>
      <c r="L61">
        <v>11104603</v>
      </c>
      <c r="M61" s="38">
        <v>28720</v>
      </c>
      <c r="N61">
        <v>4</v>
      </c>
      <c r="O61">
        <v>8</v>
      </c>
      <c r="AF61" s="13" t="e">
        <f t="shared" si="9"/>
        <v>#DIV/0!</v>
      </c>
    </row>
    <row r="62" spans="1:32" x14ac:dyDescent="0.25">
      <c r="A62">
        <v>11280244</v>
      </c>
      <c r="B62">
        <v>25</v>
      </c>
      <c r="C62" t="s">
        <v>6</v>
      </c>
      <c r="D62">
        <v>-99</v>
      </c>
      <c r="E62">
        <v>-99</v>
      </c>
      <c r="F62">
        <v>8</v>
      </c>
      <c r="L62">
        <v>11104623</v>
      </c>
      <c r="M62" s="38">
        <v>19353</v>
      </c>
      <c r="N62">
        <v>4</v>
      </c>
      <c r="O62">
        <v>8</v>
      </c>
      <c r="AF62" s="13" t="e">
        <f t="shared" si="9"/>
        <v>#DIV/0!</v>
      </c>
    </row>
    <row r="63" spans="1:32" x14ac:dyDescent="0.25">
      <c r="A63">
        <v>11280243</v>
      </c>
      <c r="B63">
        <v>28</v>
      </c>
      <c r="C63" t="s">
        <v>6</v>
      </c>
      <c r="D63">
        <v>-99</v>
      </c>
      <c r="E63">
        <v>-99</v>
      </c>
      <c r="F63">
        <v>9</v>
      </c>
      <c r="L63">
        <v>11104647</v>
      </c>
      <c r="M63" s="38">
        <v>29738</v>
      </c>
      <c r="N63">
        <v>6</v>
      </c>
      <c r="O63">
        <v>6</v>
      </c>
      <c r="AF63" s="13" t="e">
        <f t="shared" si="9"/>
        <v>#DIV/0!</v>
      </c>
    </row>
    <row r="64" spans="1:32" x14ac:dyDescent="0.25">
      <c r="A64">
        <v>617400308</v>
      </c>
      <c r="B64">
        <v>70</v>
      </c>
      <c r="C64" t="s">
        <v>4</v>
      </c>
      <c r="D64">
        <v>-99</v>
      </c>
      <c r="E64">
        <v>6</v>
      </c>
      <c r="F64">
        <v>3</v>
      </c>
      <c r="L64">
        <v>11104705</v>
      </c>
      <c r="M64" s="38">
        <v>19353</v>
      </c>
      <c r="N64">
        <v>4</v>
      </c>
      <c r="O64">
        <v>8</v>
      </c>
      <c r="AF64" s="13" t="e">
        <f t="shared" si="9"/>
        <v>#DIV/0!</v>
      </c>
    </row>
    <row r="65" spans="1:32" x14ac:dyDescent="0.25">
      <c r="A65">
        <v>616250119</v>
      </c>
      <c r="B65">
        <v>74</v>
      </c>
      <c r="C65" t="s">
        <v>6</v>
      </c>
      <c r="D65">
        <v>-99</v>
      </c>
      <c r="E65">
        <v>-99</v>
      </c>
      <c r="F65">
        <v>2</v>
      </c>
      <c r="L65">
        <v>11104843</v>
      </c>
      <c r="M65" s="38">
        <v>26666</v>
      </c>
      <c r="N65">
        <v>5</v>
      </c>
      <c r="O65">
        <v>5</v>
      </c>
      <c r="AF65" s="13" t="e">
        <f t="shared" si="9"/>
        <v>#DIV/0!</v>
      </c>
    </row>
    <row r="66" spans="1:32" x14ac:dyDescent="0.25">
      <c r="A66">
        <v>620352438</v>
      </c>
      <c r="B66">
        <v>25</v>
      </c>
      <c r="C66" t="s">
        <v>6</v>
      </c>
      <c r="D66">
        <v>-99</v>
      </c>
      <c r="E66">
        <v>-99</v>
      </c>
      <c r="F66">
        <v>2</v>
      </c>
      <c r="L66">
        <v>11104861</v>
      </c>
      <c r="M66" s="38">
        <v>26666</v>
      </c>
      <c r="N66">
        <v>5</v>
      </c>
      <c r="O66">
        <v>5</v>
      </c>
      <c r="AF66" s="13" t="e">
        <f t="shared" si="9"/>
        <v>#DIV/0!</v>
      </c>
    </row>
    <row r="67" spans="1:32" x14ac:dyDescent="0.25">
      <c r="A67">
        <v>11276443</v>
      </c>
      <c r="B67">
        <v>3</v>
      </c>
      <c r="C67" t="s">
        <v>6</v>
      </c>
      <c r="D67">
        <v>-99</v>
      </c>
      <c r="E67">
        <v>-99</v>
      </c>
      <c r="L67">
        <v>11105026</v>
      </c>
      <c r="M67" s="38">
        <v>19353</v>
      </c>
      <c r="N67">
        <v>5</v>
      </c>
      <c r="O67">
        <v>5</v>
      </c>
      <c r="AF67" s="13" t="e">
        <f t="shared" si="9"/>
        <v>#DIV/0!</v>
      </c>
    </row>
    <row r="68" spans="1:32" x14ac:dyDescent="0.25">
      <c r="A68">
        <v>11276443</v>
      </c>
      <c r="B68">
        <v>5</v>
      </c>
      <c r="C68" t="s">
        <v>4</v>
      </c>
      <c r="D68">
        <v>-99</v>
      </c>
      <c r="E68">
        <v>-99</v>
      </c>
      <c r="L68">
        <v>11105320</v>
      </c>
      <c r="M68" s="38">
        <v>28720</v>
      </c>
      <c r="N68">
        <v>5</v>
      </c>
      <c r="O68">
        <v>5</v>
      </c>
      <c r="AF68" s="13" t="e">
        <f t="shared" si="9"/>
        <v>#DIV/0!</v>
      </c>
    </row>
    <row r="69" spans="1:32" x14ac:dyDescent="0.25">
      <c r="A69">
        <v>11249810</v>
      </c>
      <c r="B69">
        <v>41</v>
      </c>
      <c r="C69" t="s">
        <v>4</v>
      </c>
      <c r="D69">
        <v>-99</v>
      </c>
      <c r="E69">
        <v>-99</v>
      </c>
      <c r="F69">
        <v>6</v>
      </c>
      <c r="L69">
        <v>11105395</v>
      </c>
      <c r="M69" s="38">
        <v>37051</v>
      </c>
      <c r="N69">
        <v>4</v>
      </c>
      <c r="O69">
        <v>8</v>
      </c>
      <c r="AF69" s="13" t="e">
        <f t="shared" si="9"/>
        <v>#DIV/0!</v>
      </c>
    </row>
    <row r="70" spans="1:32" x14ac:dyDescent="0.25">
      <c r="A70">
        <v>11249818</v>
      </c>
      <c r="B70">
        <v>31</v>
      </c>
      <c r="C70" t="s">
        <v>4</v>
      </c>
      <c r="D70">
        <v>-99</v>
      </c>
      <c r="E70">
        <v>-99</v>
      </c>
      <c r="F70">
        <v>6</v>
      </c>
      <c r="L70">
        <v>11105468</v>
      </c>
      <c r="M70" s="38">
        <v>37213</v>
      </c>
      <c r="N70">
        <v>5</v>
      </c>
      <c r="O70">
        <v>5</v>
      </c>
      <c r="AF70" s="13" t="e">
        <f t="shared" si="9"/>
        <v>#DIV/0!</v>
      </c>
    </row>
    <row r="71" spans="1:32" x14ac:dyDescent="0.25">
      <c r="A71">
        <v>11276444</v>
      </c>
      <c r="B71">
        <v>29</v>
      </c>
      <c r="C71" t="s">
        <v>4</v>
      </c>
      <c r="D71">
        <v>-99</v>
      </c>
      <c r="E71">
        <v>-99</v>
      </c>
      <c r="L71">
        <v>11105852</v>
      </c>
      <c r="M71" s="38">
        <v>36988</v>
      </c>
      <c r="N71">
        <v>4</v>
      </c>
      <c r="O71">
        <v>8</v>
      </c>
      <c r="AF71" s="13" t="e">
        <f t="shared" si="9"/>
        <v>#DIV/0!</v>
      </c>
    </row>
    <row r="72" spans="1:32" x14ac:dyDescent="0.25">
      <c r="A72">
        <v>11276444</v>
      </c>
      <c r="B72">
        <v>32</v>
      </c>
      <c r="C72" t="s">
        <v>6</v>
      </c>
      <c r="D72">
        <v>-99</v>
      </c>
      <c r="E72">
        <v>-99</v>
      </c>
      <c r="L72">
        <v>11105903</v>
      </c>
      <c r="M72" s="38">
        <v>44575</v>
      </c>
      <c r="N72">
        <v>4</v>
      </c>
      <c r="O72">
        <v>8</v>
      </c>
      <c r="AF72" s="13" t="e">
        <f t="shared" si="9"/>
        <v>#DIV/0!</v>
      </c>
    </row>
    <row r="73" spans="1:32" x14ac:dyDescent="0.25">
      <c r="A73">
        <v>11276444</v>
      </c>
      <c r="B73">
        <v>33</v>
      </c>
      <c r="C73" t="s">
        <v>4</v>
      </c>
      <c r="D73">
        <v>-99</v>
      </c>
      <c r="E73">
        <v>-99</v>
      </c>
      <c r="L73">
        <v>11106043</v>
      </c>
      <c r="M73" s="38">
        <v>42521</v>
      </c>
      <c r="N73">
        <v>4</v>
      </c>
      <c r="O73">
        <v>8</v>
      </c>
      <c r="AF73" s="13" t="e">
        <f t="shared" si="9"/>
        <v>#DIV/0!</v>
      </c>
    </row>
    <row r="74" spans="1:32" x14ac:dyDescent="0.25">
      <c r="A74">
        <v>616248837</v>
      </c>
      <c r="B74">
        <v>21</v>
      </c>
      <c r="C74" t="s">
        <v>6</v>
      </c>
      <c r="D74">
        <v>-99</v>
      </c>
      <c r="E74">
        <v>-99</v>
      </c>
      <c r="F74">
        <v>3</v>
      </c>
      <c r="L74">
        <v>11106108</v>
      </c>
      <c r="M74" s="38">
        <v>39681</v>
      </c>
      <c r="N74">
        <v>5</v>
      </c>
      <c r="O74">
        <v>5</v>
      </c>
      <c r="AF74" s="13" t="e">
        <f t="shared" si="9"/>
        <v>#DIV/0!</v>
      </c>
    </row>
    <row r="75" spans="1:32" x14ac:dyDescent="0.25">
      <c r="A75">
        <v>11277385</v>
      </c>
      <c r="B75">
        <v>38</v>
      </c>
      <c r="C75" t="s">
        <v>6</v>
      </c>
      <c r="D75">
        <v>-99</v>
      </c>
      <c r="E75">
        <v>-99</v>
      </c>
      <c r="L75">
        <v>11106113</v>
      </c>
      <c r="M75" s="38">
        <v>34190</v>
      </c>
      <c r="N75">
        <v>5</v>
      </c>
      <c r="O75">
        <v>5</v>
      </c>
      <c r="AF75" s="13" t="e">
        <f t="shared" si="9"/>
        <v>#DIV/0!</v>
      </c>
    </row>
    <row r="76" spans="1:32" x14ac:dyDescent="0.25">
      <c r="A76">
        <v>11282958</v>
      </c>
      <c r="B76">
        <v>30</v>
      </c>
      <c r="C76" t="s">
        <v>4</v>
      </c>
      <c r="D76">
        <v>-99</v>
      </c>
      <c r="E76">
        <v>-99</v>
      </c>
      <c r="L76">
        <v>11106345</v>
      </c>
      <c r="M76" s="38">
        <v>44575</v>
      </c>
      <c r="N76">
        <v>4</v>
      </c>
      <c r="O76">
        <v>8</v>
      </c>
      <c r="AF76" s="13" t="e">
        <f t="shared" si="9"/>
        <v>#DIV/0!</v>
      </c>
    </row>
    <row r="77" spans="1:32" x14ac:dyDescent="0.25">
      <c r="A77">
        <v>11280974</v>
      </c>
      <c r="B77">
        <v>39</v>
      </c>
      <c r="C77" t="s">
        <v>4</v>
      </c>
      <c r="D77">
        <v>-99</v>
      </c>
      <c r="E77">
        <v>-99</v>
      </c>
      <c r="L77">
        <v>11106408</v>
      </c>
      <c r="M77" s="38">
        <v>32367</v>
      </c>
      <c r="N77">
        <v>5</v>
      </c>
      <c r="O77">
        <v>5</v>
      </c>
      <c r="AF77" s="13" t="e">
        <f t="shared" si="9"/>
        <v>#DIV/0!</v>
      </c>
    </row>
    <row r="78" spans="1:32" x14ac:dyDescent="0.25">
      <c r="A78">
        <v>11277387</v>
      </c>
      <c r="B78">
        <v>3</v>
      </c>
      <c r="C78" t="s">
        <v>6</v>
      </c>
      <c r="D78">
        <v>-99</v>
      </c>
      <c r="E78">
        <v>-99</v>
      </c>
      <c r="L78">
        <v>11107330</v>
      </c>
      <c r="M78" s="38">
        <v>36988</v>
      </c>
      <c r="N78">
        <v>4</v>
      </c>
      <c r="O78">
        <v>8</v>
      </c>
      <c r="AF78" s="13" t="e">
        <f t="shared" si="9"/>
        <v>#DIV/0!</v>
      </c>
    </row>
    <row r="79" spans="1:32" x14ac:dyDescent="0.25">
      <c r="A79">
        <v>11277387</v>
      </c>
      <c r="B79">
        <v>77</v>
      </c>
      <c r="C79" t="s">
        <v>4</v>
      </c>
      <c r="D79">
        <v>-99</v>
      </c>
      <c r="E79">
        <v>-99</v>
      </c>
      <c r="L79">
        <v>11107513</v>
      </c>
      <c r="M79" s="38">
        <v>42459</v>
      </c>
      <c r="N79">
        <v>4</v>
      </c>
      <c r="O79">
        <v>8</v>
      </c>
      <c r="AF79" s="13" t="e">
        <f t="shared" si="9"/>
        <v>#DIV/0!</v>
      </c>
    </row>
    <row r="80" spans="1:32" x14ac:dyDescent="0.25">
      <c r="A80">
        <v>11270688</v>
      </c>
      <c r="B80">
        <v>36</v>
      </c>
      <c r="C80" t="s">
        <v>6</v>
      </c>
      <c r="D80">
        <v>-99</v>
      </c>
      <c r="E80">
        <v>-99</v>
      </c>
      <c r="F80">
        <v>3</v>
      </c>
      <c r="L80">
        <v>11108018</v>
      </c>
      <c r="M80" s="38">
        <v>26666</v>
      </c>
      <c r="N80">
        <v>4</v>
      </c>
      <c r="O80">
        <v>8</v>
      </c>
      <c r="AF80" s="13" t="e">
        <f t="shared" si="9"/>
        <v>#DIV/0!</v>
      </c>
    </row>
    <row r="81" spans="1:32" x14ac:dyDescent="0.25">
      <c r="A81">
        <v>11277706</v>
      </c>
      <c r="B81">
        <v>16</v>
      </c>
      <c r="C81" t="s">
        <v>6</v>
      </c>
      <c r="D81">
        <v>-99</v>
      </c>
      <c r="E81">
        <v>-99</v>
      </c>
      <c r="L81">
        <v>11108124</v>
      </c>
      <c r="M81" s="38">
        <v>44525</v>
      </c>
      <c r="N81">
        <v>4</v>
      </c>
      <c r="O81">
        <v>8</v>
      </c>
      <c r="AF81" s="13" t="e">
        <f t="shared" si="9"/>
        <v>#DIV/0!</v>
      </c>
    </row>
    <row r="82" spans="1:32" x14ac:dyDescent="0.25">
      <c r="A82">
        <v>11255628</v>
      </c>
      <c r="B82">
        <v>70</v>
      </c>
      <c r="C82" t="s">
        <v>4</v>
      </c>
      <c r="D82">
        <v>-99</v>
      </c>
      <c r="E82">
        <v>-99</v>
      </c>
      <c r="F82">
        <v>2</v>
      </c>
      <c r="L82">
        <v>11108133</v>
      </c>
      <c r="M82" s="38">
        <v>37051</v>
      </c>
      <c r="N82">
        <v>5</v>
      </c>
      <c r="O82">
        <v>5</v>
      </c>
      <c r="AF82" s="13" t="e">
        <f t="shared" si="9"/>
        <v>#DIV/0!</v>
      </c>
    </row>
    <row r="83" spans="1:32" x14ac:dyDescent="0.25">
      <c r="A83">
        <v>11280227</v>
      </c>
      <c r="B83">
        <v>28</v>
      </c>
      <c r="C83" t="s">
        <v>6</v>
      </c>
      <c r="D83">
        <v>-99</v>
      </c>
      <c r="E83">
        <v>-99</v>
      </c>
      <c r="F83">
        <v>9</v>
      </c>
      <c r="L83">
        <v>11108361</v>
      </c>
      <c r="M83" s="38">
        <v>39056</v>
      </c>
      <c r="N83">
        <v>5</v>
      </c>
      <c r="O83">
        <v>5</v>
      </c>
      <c r="AF83" s="13" t="e">
        <f t="shared" si="9"/>
        <v>#DIV/0!</v>
      </c>
    </row>
    <row r="84" spans="1:32" x14ac:dyDescent="0.25">
      <c r="A84">
        <v>11280315</v>
      </c>
      <c r="B84">
        <v>6</v>
      </c>
      <c r="C84" t="s">
        <v>6</v>
      </c>
      <c r="D84">
        <v>-99</v>
      </c>
      <c r="E84">
        <v>-99</v>
      </c>
      <c r="F84">
        <v>5</v>
      </c>
      <c r="L84">
        <v>11108382</v>
      </c>
      <c r="M84" s="38">
        <v>37627</v>
      </c>
      <c r="N84">
        <v>4</v>
      </c>
      <c r="O84">
        <v>8</v>
      </c>
      <c r="AF84" s="13" t="e">
        <f t="shared" si="9"/>
        <v>#DIV/0!</v>
      </c>
    </row>
    <row r="85" spans="1:32" x14ac:dyDescent="0.25">
      <c r="A85">
        <v>11282950</v>
      </c>
      <c r="B85">
        <v>44</v>
      </c>
      <c r="C85" t="s">
        <v>6</v>
      </c>
      <c r="D85">
        <v>-99</v>
      </c>
      <c r="E85">
        <v>-99</v>
      </c>
      <c r="L85">
        <v>11108386</v>
      </c>
      <c r="M85" s="38">
        <v>26666</v>
      </c>
      <c r="N85">
        <v>5</v>
      </c>
      <c r="O85">
        <v>5</v>
      </c>
      <c r="AF85" s="13" t="e">
        <f t="shared" si="9"/>
        <v>#DIV/0!</v>
      </c>
    </row>
    <row r="86" spans="1:32" x14ac:dyDescent="0.25">
      <c r="A86">
        <v>11276516</v>
      </c>
      <c r="B86">
        <v>11</v>
      </c>
      <c r="C86" t="s">
        <v>6</v>
      </c>
      <c r="D86">
        <v>-99</v>
      </c>
      <c r="E86">
        <v>-99</v>
      </c>
      <c r="L86">
        <v>11108592</v>
      </c>
      <c r="M86" s="38">
        <v>26666</v>
      </c>
      <c r="N86">
        <v>4</v>
      </c>
      <c r="O86">
        <v>8</v>
      </c>
      <c r="AF86" s="13" t="e">
        <f t="shared" si="9"/>
        <v>#DIV/0!</v>
      </c>
    </row>
    <row r="87" spans="1:32" x14ac:dyDescent="0.25">
      <c r="A87">
        <v>11270099</v>
      </c>
      <c r="B87">
        <v>84</v>
      </c>
      <c r="C87" t="s">
        <v>4</v>
      </c>
      <c r="D87">
        <v>-99</v>
      </c>
      <c r="E87">
        <v>-99</v>
      </c>
      <c r="L87">
        <v>11108723</v>
      </c>
      <c r="M87" s="38">
        <v>39105</v>
      </c>
      <c r="N87">
        <v>5</v>
      </c>
      <c r="O87">
        <v>5</v>
      </c>
      <c r="AF87" s="13" t="e">
        <f t="shared" si="9"/>
        <v>#DIV/0!</v>
      </c>
    </row>
    <row r="88" spans="1:32" x14ac:dyDescent="0.25">
      <c r="A88">
        <v>11276724</v>
      </c>
      <c r="B88">
        <v>17</v>
      </c>
      <c r="C88" t="s">
        <v>4</v>
      </c>
      <c r="D88">
        <v>-99</v>
      </c>
      <c r="E88">
        <v>-99</v>
      </c>
      <c r="L88">
        <v>11108828</v>
      </c>
      <c r="M88" s="38">
        <v>31792</v>
      </c>
      <c r="N88">
        <v>5</v>
      </c>
      <c r="O88">
        <v>5</v>
      </c>
      <c r="AF88" s="13" t="e">
        <f t="shared" si="9"/>
        <v>#DIV/0!</v>
      </c>
    </row>
    <row r="89" spans="1:32" x14ac:dyDescent="0.25">
      <c r="A89">
        <v>11276724</v>
      </c>
      <c r="B89">
        <v>26</v>
      </c>
      <c r="C89" t="s">
        <v>6</v>
      </c>
      <c r="D89">
        <v>-99</v>
      </c>
      <c r="E89">
        <v>-99</v>
      </c>
      <c r="L89">
        <v>11108900</v>
      </c>
      <c r="M89" s="38">
        <v>21407</v>
      </c>
      <c r="N89">
        <v>4</v>
      </c>
      <c r="O89">
        <v>8</v>
      </c>
      <c r="AF89" s="13" t="e">
        <f t="shared" ref="AF89:AF98" si="10">AD89/(AD89+AE89)</f>
        <v>#DIV/0!</v>
      </c>
    </row>
    <row r="90" spans="1:32" x14ac:dyDescent="0.25">
      <c r="A90">
        <v>11280952</v>
      </c>
      <c r="B90">
        <v>12</v>
      </c>
      <c r="C90" t="s">
        <v>6</v>
      </c>
      <c r="D90">
        <v>-99</v>
      </c>
      <c r="E90">
        <v>-99</v>
      </c>
      <c r="F90">
        <v>10</v>
      </c>
      <c r="L90">
        <v>11109070</v>
      </c>
      <c r="M90" s="38">
        <v>32136</v>
      </c>
      <c r="N90">
        <v>6</v>
      </c>
      <c r="O90">
        <v>6</v>
      </c>
      <c r="AF90" s="13" t="e">
        <f t="shared" si="10"/>
        <v>#DIV/0!</v>
      </c>
    </row>
    <row r="91" spans="1:32" x14ac:dyDescent="0.25">
      <c r="A91">
        <v>11280952</v>
      </c>
      <c r="B91">
        <v>38</v>
      </c>
      <c r="C91" t="s">
        <v>6</v>
      </c>
      <c r="D91">
        <v>-99</v>
      </c>
      <c r="E91">
        <v>-99</v>
      </c>
      <c r="F91">
        <v>10</v>
      </c>
      <c r="L91">
        <v>11109089</v>
      </c>
      <c r="M91" s="38">
        <v>30313</v>
      </c>
      <c r="N91">
        <v>4</v>
      </c>
      <c r="O91">
        <v>8</v>
      </c>
      <c r="AF91" s="13" t="e">
        <f t="shared" si="10"/>
        <v>#DIV/0!</v>
      </c>
    </row>
    <row r="92" spans="1:32" x14ac:dyDescent="0.25">
      <c r="A92">
        <v>617307746</v>
      </c>
      <c r="B92">
        <v>33</v>
      </c>
      <c r="C92" t="s">
        <v>6</v>
      </c>
      <c r="D92">
        <v>-99</v>
      </c>
      <c r="E92">
        <v>-99</v>
      </c>
      <c r="F92">
        <v>2</v>
      </c>
      <c r="L92">
        <v>11109129</v>
      </c>
      <c r="M92" s="38">
        <v>28720</v>
      </c>
      <c r="N92">
        <v>4</v>
      </c>
      <c r="O92">
        <v>8</v>
      </c>
      <c r="AF92" s="13" t="e">
        <f t="shared" si="10"/>
        <v>#DIV/0!</v>
      </c>
    </row>
    <row r="93" spans="1:32" x14ac:dyDescent="0.25">
      <c r="A93">
        <v>11280638</v>
      </c>
      <c r="B93">
        <v>23</v>
      </c>
      <c r="C93" t="s">
        <v>4</v>
      </c>
      <c r="D93">
        <v>-99</v>
      </c>
      <c r="E93">
        <v>-99</v>
      </c>
      <c r="L93">
        <v>11109173</v>
      </c>
      <c r="M93" s="38">
        <v>39105</v>
      </c>
      <c r="N93">
        <v>5</v>
      </c>
      <c r="O93">
        <v>5</v>
      </c>
      <c r="AF93" s="13" t="e">
        <f t="shared" si="10"/>
        <v>#DIV/0!</v>
      </c>
    </row>
    <row r="94" spans="1:32" x14ac:dyDescent="0.25">
      <c r="A94">
        <v>11280638</v>
      </c>
      <c r="B94">
        <v>41</v>
      </c>
      <c r="C94" t="s">
        <v>6</v>
      </c>
      <c r="D94">
        <v>-99</v>
      </c>
      <c r="E94">
        <v>-99</v>
      </c>
      <c r="L94">
        <v>11109179</v>
      </c>
      <c r="M94" s="38">
        <v>29675</v>
      </c>
      <c r="N94">
        <v>5</v>
      </c>
      <c r="O94">
        <v>5</v>
      </c>
      <c r="AF94" s="13" t="e">
        <f t="shared" si="10"/>
        <v>#DIV/0!</v>
      </c>
    </row>
    <row r="95" spans="1:32" x14ac:dyDescent="0.25">
      <c r="A95">
        <v>11281670</v>
      </c>
      <c r="B95">
        <v>39</v>
      </c>
      <c r="C95" t="s">
        <v>4</v>
      </c>
      <c r="D95">
        <v>-99</v>
      </c>
      <c r="E95">
        <v>-99</v>
      </c>
      <c r="F95">
        <v>5</v>
      </c>
      <c r="L95">
        <v>11109249</v>
      </c>
      <c r="M95" s="38">
        <v>39043</v>
      </c>
      <c r="N95">
        <v>5</v>
      </c>
      <c r="O95">
        <v>5</v>
      </c>
      <c r="AF95" s="13" t="e">
        <f t="shared" si="10"/>
        <v>#DIV/0!</v>
      </c>
    </row>
    <row r="96" spans="1:32" x14ac:dyDescent="0.25">
      <c r="A96">
        <v>11270695</v>
      </c>
      <c r="B96">
        <v>32</v>
      </c>
      <c r="C96" t="s">
        <v>6</v>
      </c>
      <c r="D96">
        <v>-99</v>
      </c>
      <c r="E96">
        <v>-99</v>
      </c>
      <c r="L96">
        <v>11116179</v>
      </c>
      <c r="M96" s="38">
        <v>26666</v>
      </c>
      <c r="N96">
        <v>5</v>
      </c>
      <c r="O96">
        <v>5</v>
      </c>
      <c r="AF96" s="13" t="e">
        <f t="shared" si="10"/>
        <v>#DIV/0!</v>
      </c>
    </row>
    <row r="97" spans="1:32" x14ac:dyDescent="0.25">
      <c r="A97">
        <v>11283468</v>
      </c>
      <c r="B97">
        <v>75</v>
      </c>
      <c r="C97" t="s">
        <v>4</v>
      </c>
      <c r="D97">
        <v>-99</v>
      </c>
      <c r="E97">
        <v>-99</v>
      </c>
      <c r="L97">
        <v>11116361</v>
      </c>
      <c r="M97" s="38">
        <v>28720</v>
      </c>
      <c r="N97">
        <v>5</v>
      </c>
      <c r="O97">
        <v>5</v>
      </c>
      <c r="AF97" s="13" t="e">
        <f t="shared" si="10"/>
        <v>#DIV/0!</v>
      </c>
    </row>
    <row r="98" spans="1:32" x14ac:dyDescent="0.25">
      <c r="A98">
        <v>11283471</v>
      </c>
      <c r="B98">
        <v>11</v>
      </c>
      <c r="C98" t="s">
        <v>4</v>
      </c>
      <c r="D98">
        <v>-99</v>
      </c>
      <c r="E98">
        <v>-99</v>
      </c>
      <c r="L98">
        <v>11116844</v>
      </c>
      <c r="M98" s="38">
        <v>19353</v>
      </c>
      <c r="N98">
        <v>4</v>
      </c>
      <c r="O98">
        <v>8</v>
      </c>
      <c r="AF98" s="13" t="e">
        <f t="shared" si="10"/>
        <v>#DIV/0!</v>
      </c>
    </row>
    <row r="99" spans="1:32" x14ac:dyDescent="0.25">
      <c r="A99">
        <v>619077704</v>
      </c>
      <c r="B99">
        <v>39</v>
      </c>
      <c r="C99" t="s">
        <v>4</v>
      </c>
      <c r="D99">
        <v>-99</v>
      </c>
      <c r="E99">
        <v>-99</v>
      </c>
      <c r="F99">
        <v>3</v>
      </c>
      <c r="L99">
        <v>11133090</v>
      </c>
      <c r="M99" s="38">
        <v>32367</v>
      </c>
      <c r="N99">
        <v>4</v>
      </c>
      <c r="O99">
        <v>8</v>
      </c>
    </row>
    <row r="100" spans="1:32" x14ac:dyDescent="0.25">
      <c r="A100">
        <v>11244967</v>
      </c>
      <c r="B100">
        <v>74</v>
      </c>
      <c r="C100" t="s">
        <v>4</v>
      </c>
      <c r="D100">
        <v>-99</v>
      </c>
      <c r="E100">
        <v>-99</v>
      </c>
      <c r="F100">
        <v>3</v>
      </c>
      <c r="L100">
        <v>11140046</v>
      </c>
      <c r="M100" s="38">
        <v>26666</v>
      </c>
      <c r="N100">
        <v>5</v>
      </c>
      <c r="O100">
        <v>5</v>
      </c>
    </row>
    <row r="101" spans="1:32" x14ac:dyDescent="0.25">
      <c r="A101">
        <v>11288877</v>
      </c>
      <c r="B101">
        <v>72</v>
      </c>
      <c r="C101" t="s">
        <v>4</v>
      </c>
      <c r="D101">
        <v>-99</v>
      </c>
      <c r="E101">
        <v>-99</v>
      </c>
      <c r="F101">
        <v>12</v>
      </c>
      <c r="L101">
        <v>11140301</v>
      </c>
      <c r="M101" s="38">
        <v>37002</v>
      </c>
      <c r="N101">
        <v>4</v>
      </c>
      <c r="O101">
        <v>8</v>
      </c>
    </row>
    <row r="102" spans="1:32" x14ac:dyDescent="0.25">
      <c r="A102">
        <v>11288880</v>
      </c>
      <c r="B102">
        <v>49</v>
      </c>
      <c r="C102" t="s">
        <v>6</v>
      </c>
      <c r="D102">
        <v>-99</v>
      </c>
      <c r="E102">
        <v>-99</v>
      </c>
      <c r="F102">
        <v>9</v>
      </c>
      <c r="L102">
        <v>11155251</v>
      </c>
      <c r="M102" s="38">
        <v>26666</v>
      </c>
      <c r="N102">
        <v>7</v>
      </c>
      <c r="O102">
        <v>7</v>
      </c>
    </row>
    <row r="103" spans="1:32" x14ac:dyDescent="0.25">
      <c r="A103">
        <v>11287908</v>
      </c>
      <c r="B103">
        <v>77</v>
      </c>
      <c r="C103" t="s">
        <v>6</v>
      </c>
      <c r="D103">
        <v>-99</v>
      </c>
      <c r="E103">
        <v>-99</v>
      </c>
      <c r="F103">
        <v>12</v>
      </c>
      <c r="L103">
        <v>11155852</v>
      </c>
      <c r="M103" s="38">
        <v>30313</v>
      </c>
      <c r="N103">
        <v>7</v>
      </c>
      <c r="O103">
        <v>7</v>
      </c>
    </row>
    <row r="104" spans="1:32" x14ac:dyDescent="0.25">
      <c r="A104">
        <v>11284280</v>
      </c>
      <c r="B104">
        <v>26</v>
      </c>
      <c r="C104" t="s">
        <v>6</v>
      </c>
      <c r="D104">
        <v>-99</v>
      </c>
      <c r="E104">
        <v>-99</v>
      </c>
      <c r="F104">
        <v>12</v>
      </c>
      <c r="L104">
        <v>11156206</v>
      </c>
      <c r="M104" s="38">
        <v>28720</v>
      </c>
      <c r="N104">
        <v>4</v>
      </c>
      <c r="O104">
        <v>8</v>
      </c>
    </row>
    <row r="105" spans="1:32" x14ac:dyDescent="0.25">
      <c r="A105">
        <v>11286398</v>
      </c>
      <c r="B105">
        <v>74</v>
      </c>
      <c r="C105" t="s">
        <v>4</v>
      </c>
      <c r="D105">
        <v>-99</v>
      </c>
      <c r="E105">
        <v>-99</v>
      </c>
      <c r="L105">
        <v>11156429</v>
      </c>
      <c r="M105" s="38">
        <v>31792</v>
      </c>
      <c r="N105">
        <v>1</v>
      </c>
      <c r="O105">
        <v>2</v>
      </c>
    </row>
    <row r="106" spans="1:32" x14ac:dyDescent="0.25">
      <c r="A106">
        <v>11204038</v>
      </c>
      <c r="B106">
        <v>24</v>
      </c>
      <c r="C106" t="s">
        <v>6</v>
      </c>
      <c r="D106">
        <v>-99</v>
      </c>
      <c r="E106">
        <v>-99</v>
      </c>
      <c r="F106">
        <v>2</v>
      </c>
      <c r="L106">
        <v>11156431</v>
      </c>
      <c r="M106" s="38">
        <v>39043</v>
      </c>
      <c r="N106">
        <v>2</v>
      </c>
      <c r="O106">
        <v>4</v>
      </c>
    </row>
    <row r="107" spans="1:32" x14ac:dyDescent="0.25">
      <c r="A107">
        <v>617346390</v>
      </c>
      <c r="B107">
        <v>78</v>
      </c>
      <c r="C107" t="s">
        <v>4</v>
      </c>
      <c r="D107">
        <v>-99</v>
      </c>
      <c r="E107">
        <v>-99</v>
      </c>
      <c r="F107">
        <v>2</v>
      </c>
      <c r="L107">
        <v>11156446</v>
      </c>
      <c r="M107" s="38">
        <v>44575</v>
      </c>
      <c r="N107">
        <v>1</v>
      </c>
      <c r="O107">
        <v>2</v>
      </c>
    </row>
    <row r="108" spans="1:32" x14ac:dyDescent="0.25">
      <c r="A108">
        <v>11289013</v>
      </c>
      <c r="B108">
        <v>42</v>
      </c>
      <c r="C108" t="s">
        <v>6</v>
      </c>
      <c r="D108">
        <v>-99</v>
      </c>
      <c r="E108">
        <v>-99</v>
      </c>
      <c r="F108">
        <v>9</v>
      </c>
      <c r="L108">
        <v>11156448</v>
      </c>
      <c r="M108" s="38">
        <v>39105</v>
      </c>
      <c r="N108">
        <v>2</v>
      </c>
      <c r="O108">
        <v>4</v>
      </c>
    </row>
    <row r="109" spans="1:32" x14ac:dyDescent="0.25">
      <c r="A109">
        <v>11291284</v>
      </c>
      <c r="B109">
        <v>29</v>
      </c>
      <c r="C109" t="s">
        <v>6</v>
      </c>
      <c r="D109">
        <v>-99</v>
      </c>
      <c r="E109">
        <v>-99</v>
      </c>
      <c r="F109">
        <v>9</v>
      </c>
      <c r="L109">
        <v>11163394</v>
      </c>
      <c r="M109" s="38">
        <v>19353</v>
      </c>
      <c r="N109">
        <v>4</v>
      </c>
      <c r="O109">
        <v>8</v>
      </c>
    </row>
    <row r="110" spans="1:32" x14ac:dyDescent="0.25">
      <c r="A110">
        <v>11255609</v>
      </c>
      <c r="B110">
        <v>8</v>
      </c>
      <c r="C110" t="s">
        <v>4</v>
      </c>
      <c r="D110">
        <v>-99</v>
      </c>
      <c r="E110">
        <v>-99</v>
      </c>
      <c r="F110">
        <v>5</v>
      </c>
      <c r="L110">
        <v>11163538</v>
      </c>
      <c r="M110" s="38">
        <v>37627</v>
      </c>
      <c r="N110">
        <v>5</v>
      </c>
      <c r="O110">
        <v>5</v>
      </c>
    </row>
    <row r="111" spans="1:32" x14ac:dyDescent="0.25">
      <c r="A111">
        <v>11291285</v>
      </c>
      <c r="B111">
        <v>10</v>
      </c>
      <c r="C111" t="s">
        <v>6</v>
      </c>
      <c r="D111">
        <v>-99</v>
      </c>
      <c r="E111">
        <v>-99</v>
      </c>
      <c r="F111">
        <v>12</v>
      </c>
      <c r="L111">
        <v>11163669</v>
      </c>
      <c r="M111" s="38">
        <v>37627</v>
      </c>
      <c r="N111">
        <v>5</v>
      </c>
      <c r="O111">
        <v>5</v>
      </c>
    </row>
    <row r="112" spans="1:32" x14ac:dyDescent="0.25">
      <c r="A112">
        <v>11291285</v>
      </c>
      <c r="B112">
        <v>23</v>
      </c>
      <c r="C112" t="s">
        <v>6</v>
      </c>
      <c r="D112">
        <v>-99</v>
      </c>
      <c r="E112">
        <v>-99</v>
      </c>
      <c r="F112">
        <v>12</v>
      </c>
      <c r="L112">
        <v>11163828</v>
      </c>
      <c r="M112" s="38">
        <v>21407</v>
      </c>
      <c r="N112">
        <v>5</v>
      </c>
      <c r="O112">
        <v>5</v>
      </c>
    </row>
    <row r="113" spans="1:15" x14ac:dyDescent="0.25">
      <c r="A113">
        <v>11291286</v>
      </c>
      <c r="B113">
        <v>26</v>
      </c>
      <c r="C113" t="s">
        <v>6</v>
      </c>
      <c r="D113">
        <v>-99</v>
      </c>
      <c r="E113">
        <v>-99</v>
      </c>
      <c r="F113">
        <v>9</v>
      </c>
      <c r="L113">
        <v>11164248</v>
      </c>
      <c r="M113" s="38">
        <v>29675</v>
      </c>
      <c r="N113">
        <v>5</v>
      </c>
      <c r="O113">
        <v>5</v>
      </c>
    </row>
    <row r="114" spans="1:15" x14ac:dyDescent="0.25">
      <c r="A114">
        <v>619053516</v>
      </c>
      <c r="B114">
        <v>56</v>
      </c>
      <c r="C114" t="s">
        <v>6</v>
      </c>
      <c r="D114">
        <v>-99</v>
      </c>
      <c r="E114">
        <v>-99</v>
      </c>
      <c r="F114">
        <v>2</v>
      </c>
      <c r="L114">
        <v>11179759</v>
      </c>
      <c r="M114" s="38">
        <v>26666</v>
      </c>
      <c r="N114">
        <v>4</v>
      </c>
      <c r="O114">
        <v>8</v>
      </c>
    </row>
    <row r="115" spans="1:15" x14ac:dyDescent="0.25">
      <c r="A115">
        <v>11247794</v>
      </c>
      <c r="B115">
        <v>38</v>
      </c>
      <c r="C115" t="s">
        <v>6</v>
      </c>
      <c r="D115">
        <v>0</v>
      </c>
      <c r="E115">
        <v>5</v>
      </c>
      <c r="L115">
        <v>11180598</v>
      </c>
      <c r="M115" s="38">
        <v>42521</v>
      </c>
      <c r="N115">
        <v>5</v>
      </c>
      <c r="O115">
        <v>5</v>
      </c>
    </row>
    <row r="116" spans="1:15" x14ac:dyDescent="0.25">
      <c r="A116">
        <v>616137720</v>
      </c>
      <c r="B116">
        <v>38</v>
      </c>
      <c r="C116" t="s">
        <v>6</v>
      </c>
      <c r="D116">
        <v>1</v>
      </c>
      <c r="E116">
        <v>11</v>
      </c>
      <c r="F116">
        <v>2</v>
      </c>
      <c r="L116">
        <v>11180665</v>
      </c>
      <c r="M116" s="38">
        <v>44575</v>
      </c>
      <c r="N116">
        <v>4</v>
      </c>
      <c r="O116">
        <v>8</v>
      </c>
    </row>
    <row r="117" spans="1:15" x14ac:dyDescent="0.25">
      <c r="A117">
        <v>11220162</v>
      </c>
      <c r="B117">
        <v>44</v>
      </c>
      <c r="C117" t="s">
        <v>6</v>
      </c>
      <c r="D117">
        <v>2</v>
      </c>
      <c r="E117">
        <v>4</v>
      </c>
      <c r="L117">
        <v>11180791</v>
      </c>
      <c r="M117" s="38">
        <v>39681</v>
      </c>
      <c r="N117">
        <v>5</v>
      </c>
      <c r="O117">
        <v>5</v>
      </c>
    </row>
    <row r="118" spans="1:15" x14ac:dyDescent="0.25">
      <c r="A118">
        <v>11247751</v>
      </c>
      <c r="B118">
        <v>82</v>
      </c>
      <c r="C118" t="s">
        <v>6</v>
      </c>
      <c r="D118">
        <v>2</v>
      </c>
      <c r="E118">
        <v>2</v>
      </c>
      <c r="L118">
        <v>11180796</v>
      </c>
      <c r="M118" s="38">
        <v>21407</v>
      </c>
      <c r="N118">
        <v>4</v>
      </c>
      <c r="O118">
        <v>8</v>
      </c>
    </row>
    <row r="119" spans="1:15" x14ac:dyDescent="0.25">
      <c r="A119">
        <v>11260863</v>
      </c>
      <c r="B119">
        <v>11</v>
      </c>
      <c r="C119" t="s">
        <v>4</v>
      </c>
      <c r="D119">
        <v>2</v>
      </c>
      <c r="E119">
        <v>4</v>
      </c>
      <c r="F119">
        <v>2</v>
      </c>
      <c r="L119">
        <v>11180808</v>
      </c>
      <c r="M119" s="38">
        <v>19353</v>
      </c>
      <c r="N119">
        <v>4</v>
      </c>
      <c r="O119">
        <v>8</v>
      </c>
    </row>
    <row r="120" spans="1:15" x14ac:dyDescent="0.25">
      <c r="A120">
        <v>11274606</v>
      </c>
      <c r="B120">
        <v>30</v>
      </c>
      <c r="C120" t="s">
        <v>6</v>
      </c>
      <c r="D120">
        <v>2</v>
      </c>
      <c r="E120">
        <v>-99</v>
      </c>
      <c r="F120">
        <v>6</v>
      </c>
      <c r="L120">
        <v>11180828</v>
      </c>
      <c r="M120" s="38">
        <v>26666</v>
      </c>
      <c r="N120">
        <v>4</v>
      </c>
      <c r="O120">
        <v>8</v>
      </c>
    </row>
    <row r="121" spans="1:15" x14ac:dyDescent="0.25">
      <c r="A121">
        <v>11270672</v>
      </c>
      <c r="B121">
        <v>32</v>
      </c>
      <c r="C121" t="s">
        <v>6</v>
      </c>
      <c r="D121">
        <v>2</v>
      </c>
      <c r="E121">
        <v>6</v>
      </c>
      <c r="L121">
        <v>11180869</v>
      </c>
      <c r="M121" s="38">
        <v>26666</v>
      </c>
      <c r="N121">
        <v>5</v>
      </c>
      <c r="O121">
        <v>5</v>
      </c>
    </row>
    <row r="122" spans="1:15" x14ac:dyDescent="0.25">
      <c r="A122">
        <v>620784754</v>
      </c>
      <c r="B122">
        <v>12</v>
      </c>
      <c r="C122" t="s">
        <v>6</v>
      </c>
      <c r="D122">
        <v>2</v>
      </c>
      <c r="E122">
        <v>5</v>
      </c>
      <c r="L122">
        <v>11181164</v>
      </c>
      <c r="M122" s="38">
        <v>19353</v>
      </c>
      <c r="N122">
        <v>4</v>
      </c>
      <c r="O122">
        <v>8</v>
      </c>
    </row>
    <row r="123" spans="1:15" x14ac:dyDescent="0.25">
      <c r="A123">
        <v>11278935</v>
      </c>
      <c r="B123">
        <v>70</v>
      </c>
      <c r="C123" t="s">
        <v>4</v>
      </c>
      <c r="D123">
        <v>2</v>
      </c>
      <c r="E123">
        <v>9</v>
      </c>
      <c r="L123">
        <v>11182078</v>
      </c>
      <c r="M123" s="38">
        <v>28720</v>
      </c>
      <c r="N123">
        <v>5</v>
      </c>
      <c r="O123">
        <v>5</v>
      </c>
    </row>
    <row r="124" spans="1:15" x14ac:dyDescent="0.25">
      <c r="A124">
        <v>11280963</v>
      </c>
      <c r="B124">
        <v>42</v>
      </c>
      <c r="C124" t="s">
        <v>4</v>
      </c>
      <c r="D124">
        <v>2</v>
      </c>
      <c r="E124">
        <v>9</v>
      </c>
      <c r="L124">
        <v>11182379</v>
      </c>
      <c r="M124" s="38">
        <v>39043</v>
      </c>
      <c r="N124">
        <v>5</v>
      </c>
      <c r="O124">
        <v>5</v>
      </c>
    </row>
    <row r="125" spans="1:15" x14ac:dyDescent="0.25">
      <c r="A125">
        <v>11257681</v>
      </c>
      <c r="B125">
        <v>36</v>
      </c>
      <c r="C125" t="s">
        <v>6</v>
      </c>
      <c r="D125">
        <v>2</v>
      </c>
      <c r="E125">
        <v>4</v>
      </c>
      <c r="F125">
        <v>2</v>
      </c>
      <c r="L125">
        <v>11182468</v>
      </c>
      <c r="M125" s="38">
        <v>36988</v>
      </c>
      <c r="N125">
        <v>4</v>
      </c>
      <c r="O125">
        <v>8</v>
      </c>
    </row>
    <row r="126" spans="1:15" x14ac:dyDescent="0.25">
      <c r="A126">
        <v>620259609</v>
      </c>
      <c r="B126">
        <v>12</v>
      </c>
      <c r="C126" t="s">
        <v>6</v>
      </c>
      <c r="D126">
        <v>3</v>
      </c>
      <c r="E126">
        <v>-99</v>
      </c>
      <c r="F126">
        <v>6</v>
      </c>
      <c r="L126">
        <v>11182773</v>
      </c>
      <c r="M126" s="38">
        <v>26877</v>
      </c>
      <c r="N126">
        <v>4</v>
      </c>
      <c r="O126">
        <v>8</v>
      </c>
    </row>
    <row r="127" spans="1:15" x14ac:dyDescent="0.25">
      <c r="A127">
        <v>11273069</v>
      </c>
      <c r="B127">
        <v>66</v>
      </c>
      <c r="C127" t="s">
        <v>6</v>
      </c>
      <c r="D127">
        <v>3</v>
      </c>
      <c r="E127">
        <v>14</v>
      </c>
      <c r="F127">
        <v>3</v>
      </c>
      <c r="L127">
        <v>11183291</v>
      </c>
      <c r="M127" s="38">
        <v>37627</v>
      </c>
      <c r="N127">
        <v>4</v>
      </c>
      <c r="O127">
        <v>8</v>
      </c>
    </row>
    <row r="128" spans="1:15" x14ac:dyDescent="0.25">
      <c r="A128">
        <v>616228096</v>
      </c>
      <c r="B128">
        <v>38</v>
      </c>
      <c r="C128" t="s">
        <v>4</v>
      </c>
      <c r="D128">
        <v>3</v>
      </c>
      <c r="E128">
        <v>3</v>
      </c>
      <c r="F128">
        <v>5</v>
      </c>
      <c r="L128">
        <v>11186527</v>
      </c>
      <c r="M128" s="38">
        <v>32136</v>
      </c>
      <c r="N128">
        <v>4</v>
      </c>
      <c r="O128">
        <v>8</v>
      </c>
    </row>
    <row r="129" spans="1:15" x14ac:dyDescent="0.25">
      <c r="A129">
        <v>11247784</v>
      </c>
      <c r="B129">
        <v>79</v>
      </c>
      <c r="C129" t="s">
        <v>6</v>
      </c>
      <c r="D129">
        <v>3</v>
      </c>
      <c r="E129">
        <v>2</v>
      </c>
      <c r="L129">
        <v>11187519</v>
      </c>
      <c r="M129" s="38">
        <v>44513</v>
      </c>
      <c r="N129">
        <v>3</v>
      </c>
      <c r="O129">
        <v>6</v>
      </c>
    </row>
    <row r="130" spans="1:15" x14ac:dyDescent="0.25">
      <c r="A130">
        <v>616263000</v>
      </c>
      <c r="B130">
        <v>40</v>
      </c>
      <c r="C130" t="s">
        <v>6</v>
      </c>
      <c r="D130">
        <v>3</v>
      </c>
      <c r="E130">
        <v>3</v>
      </c>
      <c r="F130">
        <v>9</v>
      </c>
      <c r="L130">
        <v>11187527</v>
      </c>
      <c r="M130" s="38">
        <v>44575</v>
      </c>
      <c r="N130">
        <v>4</v>
      </c>
      <c r="O130">
        <v>4</v>
      </c>
    </row>
    <row r="131" spans="1:15" x14ac:dyDescent="0.25">
      <c r="A131">
        <v>616263007</v>
      </c>
      <c r="B131">
        <v>55</v>
      </c>
      <c r="C131" t="s">
        <v>6</v>
      </c>
      <c r="D131">
        <v>3</v>
      </c>
      <c r="E131">
        <v>6</v>
      </c>
      <c r="F131">
        <v>8</v>
      </c>
      <c r="L131">
        <v>11187562</v>
      </c>
      <c r="M131" s="38">
        <v>37263</v>
      </c>
      <c r="N131">
        <v>4</v>
      </c>
      <c r="O131">
        <v>4</v>
      </c>
    </row>
    <row r="132" spans="1:15" x14ac:dyDescent="0.25">
      <c r="A132">
        <v>620536564</v>
      </c>
      <c r="B132">
        <v>61</v>
      </c>
      <c r="C132" t="s">
        <v>4</v>
      </c>
      <c r="D132">
        <v>3</v>
      </c>
      <c r="E132">
        <v>4</v>
      </c>
      <c r="F132">
        <v>9</v>
      </c>
      <c r="L132">
        <v>11187564</v>
      </c>
      <c r="M132" s="38">
        <v>39043</v>
      </c>
      <c r="N132">
        <v>2</v>
      </c>
      <c r="O132">
        <v>2</v>
      </c>
    </row>
    <row r="133" spans="1:15" x14ac:dyDescent="0.25">
      <c r="A133">
        <v>11260838</v>
      </c>
      <c r="B133">
        <v>55</v>
      </c>
      <c r="C133" t="s">
        <v>6</v>
      </c>
      <c r="D133">
        <v>3</v>
      </c>
      <c r="E133">
        <v>3</v>
      </c>
      <c r="F133">
        <v>9</v>
      </c>
      <c r="L133">
        <v>11187565</v>
      </c>
      <c r="M133" s="38">
        <v>44575</v>
      </c>
      <c r="N133">
        <v>2</v>
      </c>
      <c r="O133">
        <v>4</v>
      </c>
    </row>
    <row r="134" spans="1:15" x14ac:dyDescent="0.25">
      <c r="A134">
        <v>11260895</v>
      </c>
      <c r="B134">
        <v>33</v>
      </c>
      <c r="C134" t="s">
        <v>6</v>
      </c>
      <c r="D134">
        <v>3</v>
      </c>
      <c r="E134">
        <v>6</v>
      </c>
      <c r="F134">
        <v>10</v>
      </c>
      <c r="L134">
        <v>11188013</v>
      </c>
      <c r="M134" s="38">
        <v>37627</v>
      </c>
      <c r="N134">
        <v>4</v>
      </c>
      <c r="O134">
        <v>8</v>
      </c>
    </row>
    <row r="135" spans="1:15" x14ac:dyDescent="0.25">
      <c r="A135">
        <v>11260919</v>
      </c>
      <c r="B135">
        <v>3</v>
      </c>
      <c r="C135" t="s">
        <v>4</v>
      </c>
      <c r="D135">
        <v>3</v>
      </c>
      <c r="E135">
        <v>4</v>
      </c>
      <c r="L135">
        <v>11188724</v>
      </c>
      <c r="M135" s="38">
        <v>28720</v>
      </c>
      <c r="N135">
        <v>5</v>
      </c>
      <c r="O135">
        <v>5</v>
      </c>
    </row>
    <row r="136" spans="1:15" x14ac:dyDescent="0.25">
      <c r="A136">
        <v>11263866</v>
      </c>
      <c r="B136">
        <v>61</v>
      </c>
      <c r="C136" t="s">
        <v>4</v>
      </c>
      <c r="D136">
        <v>3</v>
      </c>
      <c r="E136">
        <v>3</v>
      </c>
      <c r="L136">
        <v>11189017</v>
      </c>
      <c r="M136" s="38">
        <v>36988</v>
      </c>
      <c r="N136">
        <v>4</v>
      </c>
      <c r="O136">
        <v>8</v>
      </c>
    </row>
    <row r="137" spans="1:15" x14ac:dyDescent="0.25">
      <c r="A137">
        <v>11265027</v>
      </c>
      <c r="B137">
        <v>31</v>
      </c>
      <c r="C137" t="s">
        <v>6</v>
      </c>
      <c r="D137">
        <v>3</v>
      </c>
      <c r="E137">
        <v>6</v>
      </c>
      <c r="L137">
        <v>11189491</v>
      </c>
      <c r="M137" s="38">
        <v>44575</v>
      </c>
      <c r="N137">
        <v>5</v>
      </c>
      <c r="O137">
        <v>5</v>
      </c>
    </row>
    <row r="138" spans="1:15" x14ac:dyDescent="0.25">
      <c r="A138">
        <v>11266561</v>
      </c>
      <c r="B138">
        <v>40</v>
      </c>
      <c r="C138" t="s">
        <v>6</v>
      </c>
      <c r="D138">
        <v>3</v>
      </c>
      <c r="E138">
        <v>6</v>
      </c>
      <c r="F138">
        <v>11</v>
      </c>
      <c r="L138">
        <v>11189693</v>
      </c>
      <c r="M138" s="38">
        <v>29738</v>
      </c>
      <c r="N138">
        <v>4</v>
      </c>
      <c r="O138">
        <v>8</v>
      </c>
    </row>
    <row r="139" spans="1:15" x14ac:dyDescent="0.25">
      <c r="A139">
        <v>11266906</v>
      </c>
      <c r="B139">
        <v>40</v>
      </c>
      <c r="C139" t="s">
        <v>6</v>
      </c>
      <c r="D139">
        <v>3</v>
      </c>
      <c r="E139">
        <v>6</v>
      </c>
      <c r="F139">
        <v>11</v>
      </c>
      <c r="L139">
        <v>11190086</v>
      </c>
      <c r="M139" s="38">
        <v>44575</v>
      </c>
      <c r="N139">
        <v>4</v>
      </c>
      <c r="O139">
        <v>8</v>
      </c>
    </row>
    <row r="140" spans="1:15" x14ac:dyDescent="0.25">
      <c r="A140">
        <v>11267020</v>
      </c>
      <c r="B140">
        <v>33</v>
      </c>
      <c r="C140" t="s">
        <v>4</v>
      </c>
      <c r="D140">
        <v>3</v>
      </c>
      <c r="E140">
        <v>3</v>
      </c>
      <c r="L140">
        <v>11190163</v>
      </c>
      <c r="M140" s="38">
        <v>29688</v>
      </c>
      <c r="N140">
        <v>5</v>
      </c>
      <c r="O140">
        <v>5</v>
      </c>
    </row>
    <row r="141" spans="1:15" x14ac:dyDescent="0.25">
      <c r="A141">
        <v>11266406</v>
      </c>
      <c r="B141">
        <v>27</v>
      </c>
      <c r="C141" t="s">
        <v>6</v>
      </c>
      <c r="D141">
        <v>3</v>
      </c>
      <c r="E141">
        <v>4</v>
      </c>
      <c r="L141">
        <v>11190176</v>
      </c>
      <c r="M141" s="38">
        <v>28720</v>
      </c>
      <c r="N141">
        <v>5</v>
      </c>
      <c r="O141">
        <v>5</v>
      </c>
    </row>
    <row r="142" spans="1:15" x14ac:dyDescent="0.25">
      <c r="A142">
        <v>11271370</v>
      </c>
      <c r="B142">
        <v>54</v>
      </c>
      <c r="C142" t="s">
        <v>6</v>
      </c>
      <c r="D142">
        <v>3</v>
      </c>
      <c r="E142">
        <v>12</v>
      </c>
      <c r="F142">
        <v>3</v>
      </c>
      <c r="L142">
        <v>11190705</v>
      </c>
      <c r="M142" s="38">
        <v>26666</v>
      </c>
      <c r="N142">
        <v>5</v>
      </c>
      <c r="O142">
        <v>5</v>
      </c>
    </row>
    <row r="143" spans="1:15" x14ac:dyDescent="0.25">
      <c r="A143">
        <v>11270756</v>
      </c>
      <c r="B143">
        <v>77</v>
      </c>
      <c r="C143" t="s">
        <v>6</v>
      </c>
      <c r="D143">
        <v>3</v>
      </c>
      <c r="E143">
        <v>3</v>
      </c>
      <c r="F143">
        <v>12</v>
      </c>
      <c r="L143">
        <v>11191673</v>
      </c>
      <c r="M143" s="38">
        <v>39043</v>
      </c>
      <c r="N143">
        <v>1</v>
      </c>
      <c r="O143">
        <v>2</v>
      </c>
    </row>
    <row r="144" spans="1:15" x14ac:dyDescent="0.25">
      <c r="A144">
        <v>11272001</v>
      </c>
      <c r="B144">
        <v>54</v>
      </c>
      <c r="C144" t="s">
        <v>6</v>
      </c>
      <c r="D144">
        <v>3</v>
      </c>
      <c r="E144">
        <v>6</v>
      </c>
      <c r="F144">
        <v>10</v>
      </c>
      <c r="L144">
        <v>11191678</v>
      </c>
      <c r="M144" s="38">
        <v>37200</v>
      </c>
      <c r="N144">
        <v>1</v>
      </c>
      <c r="O144">
        <v>2</v>
      </c>
    </row>
    <row r="145" spans="1:15" x14ac:dyDescent="0.25">
      <c r="A145">
        <v>11271993</v>
      </c>
      <c r="B145">
        <v>57</v>
      </c>
      <c r="C145" t="s">
        <v>6</v>
      </c>
      <c r="D145">
        <v>3</v>
      </c>
      <c r="E145">
        <v>3</v>
      </c>
      <c r="F145">
        <v>9</v>
      </c>
      <c r="L145">
        <v>11191680</v>
      </c>
      <c r="M145" s="38">
        <v>39681</v>
      </c>
      <c r="N145">
        <v>4</v>
      </c>
      <c r="O145">
        <v>8</v>
      </c>
    </row>
    <row r="146" spans="1:15" x14ac:dyDescent="0.25">
      <c r="A146">
        <v>11271996</v>
      </c>
      <c r="B146">
        <v>25</v>
      </c>
      <c r="C146" t="s">
        <v>6</v>
      </c>
      <c r="D146">
        <v>3</v>
      </c>
      <c r="E146">
        <v>4</v>
      </c>
      <c r="F146">
        <v>12</v>
      </c>
      <c r="L146">
        <v>11191683</v>
      </c>
      <c r="M146" s="38">
        <v>39043</v>
      </c>
      <c r="N146">
        <v>1</v>
      </c>
      <c r="O146">
        <v>2</v>
      </c>
    </row>
    <row r="147" spans="1:15" x14ac:dyDescent="0.25">
      <c r="A147">
        <v>11275045</v>
      </c>
      <c r="B147">
        <v>26</v>
      </c>
      <c r="C147" t="s">
        <v>4</v>
      </c>
      <c r="D147">
        <v>3</v>
      </c>
      <c r="E147">
        <v>3</v>
      </c>
      <c r="F147">
        <v>10</v>
      </c>
      <c r="L147">
        <v>11192150</v>
      </c>
      <c r="M147" s="38">
        <v>39043</v>
      </c>
      <c r="N147">
        <v>6</v>
      </c>
      <c r="O147">
        <v>6</v>
      </c>
    </row>
    <row r="148" spans="1:15" x14ac:dyDescent="0.25">
      <c r="A148">
        <v>11275045</v>
      </c>
      <c r="B148">
        <v>84</v>
      </c>
      <c r="C148" t="s">
        <v>6</v>
      </c>
      <c r="D148">
        <v>3</v>
      </c>
      <c r="E148">
        <v>6</v>
      </c>
      <c r="F148">
        <v>10</v>
      </c>
      <c r="L148">
        <v>11192168</v>
      </c>
      <c r="M148" s="38">
        <v>36988</v>
      </c>
      <c r="N148">
        <v>5</v>
      </c>
      <c r="O148">
        <v>5</v>
      </c>
    </row>
    <row r="149" spans="1:15" x14ac:dyDescent="0.25">
      <c r="A149">
        <v>617400316</v>
      </c>
      <c r="B149">
        <v>68</v>
      </c>
      <c r="C149" t="s">
        <v>4</v>
      </c>
      <c r="D149">
        <v>3</v>
      </c>
      <c r="E149">
        <v>6</v>
      </c>
      <c r="F149">
        <v>4</v>
      </c>
      <c r="L149">
        <v>11192172</v>
      </c>
      <c r="M149" s="38">
        <v>37263</v>
      </c>
      <c r="N149">
        <v>4</v>
      </c>
      <c r="O149">
        <v>8</v>
      </c>
    </row>
    <row r="150" spans="1:15" x14ac:dyDescent="0.25">
      <c r="A150">
        <v>620680481</v>
      </c>
      <c r="B150">
        <v>3</v>
      </c>
      <c r="C150" t="s">
        <v>4</v>
      </c>
      <c r="D150">
        <v>3</v>
      </c>
      <c r="E150">
        <v>3</v>
      </c>
      <c r="F150">
        <v>14</v>
      </c>
      <c r="L150">
        <v>11192173</v>
      </c>
      <c r="M150" s="38">
        <v>42521</v>
      </c>
      <c r="N150">
        <v>5</v>
      </c>
      <c r="O150">
        <v>5</v>
      </c>
    </row>
    <row r="151" spans="1:15" x14ac:dyDescent="0.25">
      <c r="A151">
        <v>11277917</v>
      </c>
      <c r="B151">
        <v>3</v>
      </c>
      <c r="C151" t="s">
        <v>6</v>
      </c>
      <c r="D151">
        <v>3</v>
      </c>
      <c r="E151">
        <v>4</v>
      </c>
      <c r="F151">
        <v>9</v>
      </c>
      <c r="L151">
        <v>11192246</v>
      </c>
      <c r="M151" s="38">
        <v>31792</v>
      </c>
      <c r="N151">
        <v>5</v>
      </c>
      <c r="O151">
        <v>5</v>
      </c>
    </row>
    <row r="152" spans="1:15" x14ac:dyDescent="0.25">
      <c r="A152">
        <v>11278209</v>
      </c>
      <c r="B152">
        <v>34</v>
      </c>
      <c r="C152" t="s">
        <v>4</v>
      </c>
      <c r="D152">
        <v>3</v>
      </c>
      <c r="E152">
        <v>3</v>
      </c>
      <c r="L152">
        <v>11192428</v>
      </c>
      <c r="M152" s="38">
        <v>29738</v>
      </c>
      <c r="N152">
        <v>5</v>
      </c>
      <c r="O152">
        <v>5</v>
      </c>
    </row>
    <row r="153" spans="1:15" x14ac:dyDescent="0.25">
      <c r="A153">
        <v>11278209</v>
      </c>
      <c r="B153">
        <v>41</v>
      </c>
      <c r="C153" t="s">
        <v>4</v>
      </c>
      <c r="D153">
        <v>3</v>
      </c>
      <c r="E153">
        <v>3</v>
      </c>
      <c r="L153">
        <v>11192446</v>
      </c>
      <c r="M153" s="38">
        <v>35146</v>
      </c>
      <c r="N153">
        <v>4</v>
      </c>
      <c r="O153">
        <v>8</v>
      </c>
    </row>
    <row r="154" spans="1:15" x14ac:dyDescent="0.25">
      <c r="A154">
        <v>11276642</v>
      </c>
      <c r="B154">
        <v>74</v>
      </c>
      <c r="C154" t="s">
        <v>6</v>
      </c>
      <c r="D154">
        <v>3</v>
      </c>
      <c r="E154">
        <v>5</v>
      </c>
      <c r="L154">
        <v>11192647</v>
      </c>
      <c r="M154" s="38">
        <v>39043</v>
      </c>
      <c r="N154">
        <v>5</v>
      </c>
      <c r="O154">
        <v>5</v>
      </c>
    </row>
    <row r="155" spans="1:15" x14ac:dyDescent="0.25">
      <c r="A155">
        <v>11277487</v>
      </c>
      <c r="B155">
        <v>40</v>
      </c>
      <c r="C155" t="s">
        <v>4</v>
      </c>
      <c r="D155">
        <v>3</v>
      </c>
      <c r="E155">
        <v>9</v>
      </c>
      <c r="L155">
        <v>11193172</v>
      </c>
      <c r="M155" s="38">
        <v>28720</v>
      </c>
      <c r="N155">
        <v>7</v>
      </c>
      <c r="O155">
        <v>7</v>
      </c>
    </row>
    <row r="156" spans="1:15" x14ac:dyDescent="0.25">
      <c r="A156">
        <v>11277487</v>
      </c>
      <c r="B156">
        <v>43</v>
      </c>
      <c r="C156" t="s">
        <v>4</v>
      </c>
      <c r="D156">
        <v>3</v>
      </c>
      <c r="E156">
        <v>9</v>
      </c>
      <c r="L156">
        <v>11193183</v>
      </c>
      <c r="M156" s="38">
        <v>28720</v>
      </c>
      <c r="N156">
        <v>7</v>
      </c>
      <c r="O156">
        <v>7</v>
      </c>
    </row>
    <row r="157" spans="1:15" x14ac:dyDescent="0.25">
      <c r="A157">
        <v>11260804</v>
      </c>
      <c r="B157">
        <v>68</v>
      </c>
      <c r="C157" t="s">
        <v>6</v>
      </c>
      <c r="D157">
        <v>4</v>
      </c>
      <c r="E157">
        <v>5</v>
      </c>
      <c r="F157">
        <v>4</v>
      </c>
      <c r="L157">
        <v>11194020</v>
      </c>
      <c r="M157" s="38">
        <v>39105</v>
      </c>
      <c r="N157">
        <v>4</v>
      </c>
      <c r="O157">
        <v>8</v>
      </c>
    </row>
    <row r="158" spans="1:15" x14ac:dyDescent="0.25">
      <c r="A158">
        <v>11261065</v>
      </c>
      <c r="B158">
        <v>47</v>
      </c>
      <c r="C158" t="s">
        <v>6</v>
      </c>
      <c r="D158">
        <v>4</v>
      </c>
      <c r="E158">
        <v>6</v>
      </c>
      <c r="F158">
        <v>6</v>
      </c>
      <c r="L158">
        <v>11194708</v>
      </c>
      <c r="M158" s="38">
        <v>39043</v>
      </c>
      <c r="N158">
        <v>3</v>
      </c>
      <c r="O158">
        <v>3</v>
      </c>
    </row>
    <row r="159" spans="1:15" x14ac:dyDescent="0.25">
      <c r="A159">
        <v>11187521</v>
      </c>
      <c r="B159">
        <v>78</v>
      </c>
      <c r="C159" t="s">
        <v>6</v>
      </c>
      <c r="D159">
        <v>4</v>
      </c>
      <c r="E159">
        <v>14</v>
      </c>
      <c r="L159">
        <v>11194862</v>
      </c>
      <c r="M159" s="38">
        <v>39681</v>
      </c>
      <c r="N159">
        <v>4</v>
      </c>
      <c r="O159">
        <v>8</v>
      </c>
    </row>
    <row r="160" spans="1:15" x14ac:dyDescent="0.25">
      <c r="A160">
        <v>620447473</v>
      </c>
      <c r="B160">
        <v>43</v>
      </c>
      <c r="C160" t="s">
        <v>6</v>
      </c>
      <c r="D160">
        <v>4</v>
      </c>
      <c r="E160">
        <v>14</v>
      </c>
      <c r="L160">
        <v>11195208</v>
      </c>
      <c r="M160" s="38">
        <v>42521</v>
      </c>
      <c r="N160">
        <v>4</v>
      </c>
      <c r="O160">
        <v>8</v>
      </c>
    </row>
    <row r="161" spans="1:15" x14ac:dyDescent="0.25">
      <c r="A161">
        <v>11260862</v>
      </c>
      <c r="B161">
        <v>77</v>
      </c>
      <c r="C161" t="s">
        <v>6</v>
      </c>
      <c r="D161">
        <v>4</v>
      </c>
      <c r="E161">
        <v>4</v>
      </c>
      <c r="F161">
        <v>3</v>
      </c>
      <c r="L161">
        <v>11195213</v>
      </c>
      <c r="M161" s="38">
        <v>28720</v>
      </c>
      <c r="N161">
        <v>4</v>
      </c>
      <c r="O161">
        <v>8</v>
      </c>
    </row>
    <row r="162" spans="1:15" x14ac:dyDescent="0.25">
      <c r="A162">
        <v>11220164</v>
      </c>
      <c r="B162">
        <v>64</v>
      </c>
      <c r="C162" t="s">
        <v>6</v>
      </c>
      <c r="D162">
        <v>4</v>
      </c>
      <c r="E162">
        <v>4</v>
      </c>
      <c r="L162">
        <v>11195225</v>
      </c>
      <c r="M162" s="38">
        <v>37627</v>
      </c>
      <c r="N162">
        <v>4</v>
      </c>
      <c r="O162">
        <v>8</v>
      </c>
    </row>
    <row r="163" spans="1:15" x14ac:dyDescent="0.25">
      <c r="A163">
        <v>11220162</v>
      </c>
      <c r="B163">
        <v>31</v>
      </c>
      <c r="C163" t="s">
        <v>6</v>
      </c>
      <c r="D163">
        <v>4</v>
      </c>
      <c r="E163">
        <v>4</v>
      </c>
      <c r="L163">
        <v>11195432</v>
      </c>
      <c r="M163" s="38">
        <v>36988</v>
      </c>
      <c r="N163">
        <v>5</v>
      </c>
      <c r="O163">
        <v>5</v>
      </c>
    </row>
    <row r="164" spans="1:15" x14ac:dyDescent="0.25">
      <c r="A164">
        <v>11247745</v>
      </c>
      <c r="B164">
        <v>13</v>
      </c>
      <c r="C164" t="s">
        <v>6</v>
      </c>
      <c r="D164">
        <v>4</v>
      </c>
      <c r="E164">
        <v>5</v>
      </c>
      <c r="L164">
        <v>11195961</v>
      </c>
      <c r="M164" s="38">
        <v>28720</v>
      </c>
      <c r="N164">
        <v>4</v>
      </c>
      <c r="O164">
        <v>8</v>
      </c>
    </row>
    <row r="165" spans="1:15" x14ac:dyDescent="0.25">
      <c r="A165">
        <v>11247751</v>
      </c>
      <c r="B165">
        <v>37</v>
      </c>
      <c r="C165" t="s">
        <v>6</v>
      </c>
      <c r="D165">
        <v>4</v>
      </c>
      <c r="E165">
        <v>4</v>
      </c>
      <c r="L165">
        <v>11195997</v>
      </c>
      <c r="M165" s="38">
        <v>36988</v>
      </c>
      <c r="N165">
        <v>5</v>
      </c>
      <c r="O165">
        <v>5</v>
      </c>
    </row>
    <row r="166" spans="1:15" x14ac:dyDescent="0.25">
      <c r="A166">
        <v>11210677</v>
      </c>
      <c r="B166">
        <v>4</v>
      </c>
      <c r="C166" t="s">
        <v>4</v>
      </c>
      <c r="D166">
        <v>4</v>
      </c>
      <c r="E166">
        <v>12</v>
      </c>
      <c r="F166">
        <v>3</v>
      </c>
      <c r="L166">
        <v>11196001</v>
      </c>
      <c r="M166" s="38">
        <v>37051</v>
      </c>
      <c r="N166">
        <v>5</v>
      </c>
      <c r="O166">
        <v>5</v>
      </c>
    </row>
    <row r="167" spans="1:15" x14ac:dyDescent="0.25">
      <c r="A167">
        <v>11258606</v>
      </c>
      <c r="B167">
        <v>22</v>
      </c>
      <c r="C167" t="s">
        <v>4</v>
      </c>
      <c r="D167">
        <v>4</v>
      </c>
      <c r="E167">
        <v>12</v>
      </c>
      <c r="F167">
        <v>3</v>
      </c>
      <c r="L167">
        <v>11196149</v>
      </c>
      <c r="M167" s="38">
        <v>39681</v>
      </c>
      <c r="N167">
        <v>4</v>
      </c>
      <c r="O167">
        <v>8</v>
      </c>
    </row>
    <row r="168" spans="1:15" x14ac:dyDescent="0.25">
      <c r="A168">
        <v>11271354</v>
      </c>
      <c r="B168">
        <v>75</v>
      </c>
      <c r="C168" t="s">
        <v>6</v>
      </c>
      <c r="D168">
        <v>4</v>
      </c>
      <c r="E168">
        <v>-99</v>
      </c>
      <c r="F168">
        <v>4</v>
      </c>
      <c r="L168">
        <v>11196167</v>
      </c>
      <c r="M168" s="38">
        <v>19353</v>
      </c>
      <c r="N168">
        <v>4</v>
      </c>
      <c r="O168">
        <v>8</v>
      </c>
    </row>
    <row r="169" spans="1:15" x14ac:dyDescent="0.25">
      <c r="A169">
        <v>11280243</v>
      </c>
      <c r="B169">
        <v>82</v>
      </c>
      <c r="C169" t="s">
        <v>6</v>
      </c>
      <c r="D169">
        <v>4</v>
      </c>
      <c r="E169">
        <v>3</v>
      </c>
      <c r="F169">
        <v>9</v>
      </c>
      <c r="L169">
        <v>11196220</v>
      </c>
      <c r="M169" s="38">
        <v>28720</v>
      </c>
      <c r="N169">
        <v>6</v>
      </c>
      <c r="O169">
        <v>6</v>
      </c>
    </row>
    <row r="170" spans="1:15" x14ac:dyDescent="0.25">
      <c r="A170">
        <v>616135387</v>
      </c>
      <c r="B170">
        <v>30</v>
      </c>
      <c r="C170" t="s">
        <v>4</v>
      </c>
      <c r="D170">
        <v>4</v>
      </c>
      <c r="E170">
        <v>-99</v>
      </c>
      <c r="L170">
        <v>11196402</v>
      </c>
      <c r="M170" s="38">
        <v>28720</v>
      </c>
      <c r="N170">
        <v>4</v>
      </c>
      <c r="O170">
        <v>8</v>
      </c>
    </row>
    <row r="171" spans="1:15" x14ac:dyDescent="0.25">
      <c r="A171">
        <v>11270671</v>
      </c>
      <c r="B171">
        <v>65</v>
      </c>
      <c r="C171" t="s">
        <v>6</v>
      </c>
      <c r="D171">
        <v>4</v>
      </c>
      <c r="E171">
        <v>4</v>
      </c>
      <c r="L171">
        <v>11196605</v>
      </c>
      <c r="M171" s="38">
        <v>26666</v>
      </c>
      <c r="N171">
        <v>5</v>
      </c>
      <c r="O171">
        <v>5</v>
      </c>
    </row>
    <row r="172" spans="1:15" x14ac:dyDescent="0.25">
      <c r="A172">
        <v>11271448</v>
      </c>
      <c r="B172">
        <v>2</v>
      </c>
      <c r="C172" t="s">
        <v>6</v>
      </c>
      <c r="D172">
        <v>4</v>
      </c>
      <c r="E172">
        <v>10</v>
      </c>
      <c r="L172">
        <v>11196852</v>
      </c>
      <c r="M172" s="38">
        <v>28720</v>
      </c>
      <c r="N172">
        <v>2</v>
      </c>
      <c r="O172">
        <v>2</v>
      </c>
    </row>
    <row r="173" spans="1:15" x14ac:dyDescent="0.25">
      <c r="A173">
        <v>620570709</v>
      </c>
      <c r="B173">
        <v>9</v>
      </c>
      <c r="C173" t="s">
        <v>6</v>
      </c>
      <c r="D173">
        <v>4</v>
      </c>
      <c r="E173">
        <v>7</v>
      </c>
      <c r="F173">
        <v>4</v>
      </c>
      <c r="L173">
        <v>11196854</v>
      </c>
      <c r="M173" s="38">
        <v>28720</v>
      </c>
      <c r="N173">
        <v>3</v>
      </c>
      <c r="O173">
        <v>3</v>
      </c>
    </row>
    <row r="174" spans="1:15" x14ac:dyDescent="0.25">
      <c r="A174">
        <v>11277317</v>
      </c>
      <c r="B174">
        <v>85</v>
      </c>
      <c r="C174" t="s">
        <v>6</v>
      </c>
      <c r="D174">
        <v>4</v>
      </c>
      <c r="E174">
        <v>7</v>
      </c>
      <c r="F174">
        <v>4</v>
      </c>
      <c r="L174">
        <v>11196855</v>
      </c>
      <c r="M174" s="38">
        <v>39043</v>
      </c>
      <c r="N174">
        <v>2</v>
      </c>
      <c r="O174">
        <v>2</v>
      </c>
    </row>
    <row r="175" spans="1:15" x14ac:dyDescent="0.25">
      <c r="A175">
        <v>616143268</v>
      </c>
      <c r="B175">
        <v>26</v>
      </c>
      <c r="C175" t="s">
        <v>6</v>
      </c>
      <c r="D175">
        <v>4</v>
      </c>
      <c r="E175">
        <v>4</v>
      </c>
      <c r="F175">
        <v>2</v>
      </c>
      <c r="L175">
        <v>11196857</v>
      </c>
      <c r="M175" s="38">
        <v>21407</v>
      </c>
      <c r="N175">
        <v>4</v>
      </c>
      <c r="O175">
        <v>8</v>
      </c>
    </row>
    <row r="176" spans="1:15" x14ac:dyDescent="0.25">
      <c r="A176">
        <v>11284246</v>
      </c>
      <c r="B176">
        <v>62</v>
      </c>
      <c r="C176" t="s">
        <v>6</v>
      </c>
      <c r="D176">
        <v>4</v>
      </c>
      <c r="E176">
        <v>7</v>
      </c>
      <c r="F176">
        <v>5</v>
      </c>
      <c r="L176">
        <v>11196860</v>
      </c>
      <c r="M176" s="38">
        <v>39056</v>
      </c>
      <c r="N176">
        <v>1</v>
      </c>
      <c r="O176">
        <v>2</v>
      </c>
    </row>
    <row r="177" spans="1:15" x14ac:dyDescent="0.25">
      <c r="A177">
        <v>11249342</v>
      </c>
      <c r="B177">
        <v>17</v>
      </c>
      <c r="C177" t="s">
        <v>6</v>
      </c>
      <c r="D177">
        <v>5</v>
      </c>
      <c r="E177">
        <v>6</v>
      </c>
      <c r="F177">
        <v>3</v>
      </c>
      <c r="L177">
        <v>11197043</v>
      </c>
      <c r="M177" s="38">
        <v>19353</v>
      </c>
      <c r="N177">
        <v>4</v>
      </c>
      <c r="O177">
        <v>8</v>
      </c>
    </row>
    <row r="178" spans="1:15" x14ac:dyDescent="0.25">
      <c r="A178">
        <v>11187519</v>
      </c>
      <c r="B178">
        <v>78</v>
      </c>
      <c r="C178" t="s">
        <v>4</v>
      </c>
      <c r="D178">
        <v>5</v>
      </c>
      <c r="E178">
        <v>14</v>
      </c>
      <c r="F178">
        <v>6</v>
      </c>
      <c r="L178">
        <v>11197276</v>
      </c>
      <c r="M178" s="38">
        <v>34190</v>
      </c>
      <c r="N178">
        <v>6</v>
      </c>
      <c r="O178">
        <v>6</v>
      </c>
    </row>
    <row r="179" spans="1:15" x14ac:dyDescent="0.25">
      <c r="A179">
        <v>11275902</v>
      </c>
      <c r="B179">
        <v>17</v>
      </c>
      <c r="C179" t="s">
        <v>6</v>
      </c>
      <c r="D179">
        <v>5</v>
      </c>
      <c r="E179">
        <v>6</v>
      </c>
      <c r="F179">
        <v>6</v>
      </c>
      <c r="L179">
        <v>11197468</v>
      </c>
      <c r="M179" s="38">
        <v>44575</v>
      </c>
      <c r="N179">
        <v>6</v>
      </c>
      <c r="O179">
        <v>6</v>
      </c>
    </row>
    <row r="180" spans="1:15" x14ac:dyDescent="0.25">
      <c r="A180">
        <v>11276016</v>
      </c>
      <c r="B180">
        <v>61</v>
      </c>
      <c r="C180" t="s">
        <v>6</v>
      </c>
      <c r="D180">
        <v>5</v>
      </c>
      <c r="E180">
        <v>4</v>
      </c>
      <c r="F180">
        <v>6</v>
      </c>
      <c r="L180">
        <v>11197485</v>
      </c>
      <c r="M180" s="38">
        <v>32136</v>
      </c>
      <c r="N180">
        <v>5</v>
      </c>
      <c r="O180">
        <v>5</v>
      </c>
    </row>
    <row r="181" spans="1:15" x14ac:dyDescent="0.25">
      <c r="A181">
        <v>620528169</v>
      </c>
      <c r="B181">
        <v>39</v>
      </c>
      <c r="C181" t="s">
        <v>6</v>
      </c>
      <c r="D181">
        <v>5</v>
      </c>
      <c r="E181">
        <v>6</v>
      </c>
      <c r="F181">
        <v>4</v>
      </c>
      <c r="L181">
        <v>11197616</v>
      </c>
      <c r="M181" s="38">
        <v>24823</v>
      </c>
      <c r="N181">
        <v>4</v>
      </c>
      <c r="O181">
        <v>8</v>
      </c>
    </row>
    <row r="182" spans="1:15" x14ac:dyDescent="0.25">
      <c r="A182">
        <v>11283598</v>
      </c>
      <c r="B182">
        <v>78</v>
      </c>
      <c r="C182" t="s">
        <v>6</v>
      </c>
      <c r="D182">
        <v>5</v>
      </c>
      <c r="E182">
        <v>6</v>
      </c>
      <c r="F182">
        <v>4</v>
      </c>
      <c r="L182">
        <v>11197754</v>
      </c>
      <c r="M182" s="38">
        <v>28720</v>
      </c>
      <c r="N182">
        <v>6</v>
      </c>
      <c r="O182">
        <v>6</v>
      </c>
    </row>
    <row r="183" spans="1:15" x14ac:dyDescent="0.25">
      <c r="A183">
        <v>11278308</v>
      </c>
      <c r="B183">
        <v>64</v>
      </c>
      <c r="C183" t="s">
        <v>6</v>
      </c>
      <c r="D183">
        <v>5</v>
      </c>
      <c r="E183">
        <v>14</v>
      </c>
      <c r="F183">
        <v>5</v>
      </c>
      <c r="L183">
        <v>11197830</v>
      </c>
      <c r="M183" s="38">
        <v>28720</v>
      </c>
      <c r="N183">
        <v>5</v>
      </c>
      <c r="O183">
        <v>5</v>
      </c>
    </row>
    <row r="184" spans="1:15" x14ac:dyDescent="0.25">
      <c r="A184">
        <v>11265205</v>
      </c>
      <c r="B184">
        <v>65</v>
      </c>
      <c r="C184" t="s">
        <v>6</v>
      </c>
      <c r="D184">
        <v>5</v>
      </c>
      <c r="E184">
        <v>15</v>
      </c>
      <c r="L184">
        <v>11198038</v>
      </c>
      <c r="M184" s="38">
        <v>28720</v>
      </c>
      <c r="N184">
        <v>5</v>
      </c>
      <c r="O184">
        <v>5</v>
      </c>
    </row>
    <row r="185" spans="1:15" x14ac:dyDescent="0.25">
      <c r="A185">
        <v>11269765</v>
      </c>
      <c r="B185">
        <v>79</v>
      </c>
      <c r="C185" t="s">
        <v>4</v>
      </c>
      <c r="D185">
        <v>5</v>
      </c>
      <c r="E185">
        <v>14</v>
      </c>
      <c r="L185">
        <v>11198052</v>
      </c>
      <c r="M185" s="38">
        <v>35146</v>
      </c>
      <c r="N185">
        <v>5</v>
      </c>
      <c r="O185">
        <v>5</v>
      </c>
    </row>
    <row r="186" spans="1:15" x14ac:dyDescent="0.25">
      <c r="A186">
        <v>11268889</v>
      </c>
      <c r="B186">
        <v>32</v>
      </c>
      <c r="C186" t="s">
        <v>4</v>
      </c>
      <c r="D186">
        <v>5</v>
      </c>
      <c r="E186">
        <v>9</v>
      </c>
      <c r="L186">
        <v>11198107</v>
      </c>
      <c r="M186" s="38">
        <v>35209</v>
      </c>
      <c r="N186">
        <v>5</v>
      </c>
      <c r="O186">
        <v>5</v>
      </c>
    </row>
    <row r="187" spans="1:15" x14ac:dyDescent="0.25">
      <c r="A187">
        <v>11269240</v>
      </c>
      <c r="B187">
        <v>36</v>
      </c>
      <c r="C187" t="s">
        <v>4</v>
      </c>
      <c r="D187">
        <v>5</v>
      </c>
      <c r="E187">
        <v>14</v>
      </c>
      <c r="L187">
        <v>11198197</v>
      </c>
      <c r="M187" s="38">
        <v>36988</v>
      </c>
      <c r="N187">
        <v>5</v>
      </c>
      <c r="O187">
        <v>5</v>
      </c>
    </row>
    <row r="188" spans="1:15" x14ac:dyDescent="0.25">
      <c r="A188">
        <v>11272988</v>
      </c>
      <c r="B188">
        <v>17</v>
      </c>
      <c r="C188" t="s">
        <v>6</v>
      </c>
      <c r="D188">
        <v>5</v>
      </c>
      <c r="E188">
        <v>9</v>
      </c>
      <c r="L188">
        <v>11198370</v>
      </c>
      <c r="M188" s="38">
        <v>28720</v>
      </c>
      <c r="N188">
        <v>5</v>
      </c>
      <c r="O188">
        <v>5</v>
      </c>
    </row>
    <row r="189" spans="1:15" x14ac:dyDescent="0.25">
      <c r="A189">
        <v>11272989</v>
      </c>
      <c r="B189">
        <v>36</v>
      </c>
      <c r="C189" t="s">
        <v>4</v>
      </c>
      <c r="D189">
        <v>5</v>
      </c>
      <c r="E189">
        <v>11</v>
      </c>
      <c r="L189">
        <v>11198433</v>
      </c>
      <c r="M189" s="38">
        <v>19353</v>
      </c>
      <c r="N189">
        <v>5</v>
      </c>
      <c r="O189">
        <v>5</v>
      </c>
    </row>
    <row r="190" spans="1:15" x14ac:dyDescent="0.25">
      <c r="A190">
        <v>11272989</v>
      </c>
      <c r="B190">
        <v>103</v>
      </c>
      <c r="C190" t="s">
        <v>6</v>
      </c>
      <c r="D190">
        <v>5</v>
      </c>
      <c r="E190">
        <v>11</v>
      </c>
      <c r="L190">
        <v>11198434</v>
      </c>
      <c r="M190" s="38">
        <v>28720</v>
      </c>
      <c r="N190">
        <v>4</v>
      </c>
      <c r="O190">
        <v>8</v>
      </c>
    </row>
    <row r="191" spans="1:15" x14ac:dyDescent="0.25">
      <c r="A191">
        <v>11272894</v>
      </c>
      <c r="B191">
        <v>86</v>
      </c>
      <c r="C191" t="s">
        <v>6</v>
      </c>
      <c r="D191">
        <v>5</v>
      </c>
      <c r="E191">
        <v>14</v>
      </c>
      <c r="L191">
        <v>11198607</v>
      </c>
      <c r="M191" s="38">
        <v>36988</v>
      </c>
      <c r="N191">
        <v>4</v>
      </c>
      <c r="O191">
        <v>8</v>
      </c>
    </row>
    <row r="192" spans="1:15" x14ac:dyDescent="0.25">
      <c r="A192">
        <v>11270676</v>
      </c>
      <c r="B192">
        <v>26</v>
      </c>
      <c r="C192" t="s">
        <v>4</v>
      </c>
      <c r="D192">
        <v>5</v>
      </c>
      <c r="E192">
        <v>9</v>
      </c>
      <c r="L192">
        <v>11198638</v>
      </c>
      <c r="M192" s="38">
        <v>28720</v>
      </c>
      <c r="N192">
        <v>5</v>
      </c>
      <c r="O192">
        <v>5</v>
      </c>
    </row>
    <row r="193" spans="1:15" x14ac:dyDescent="0.25">
      <c r="A193">
        <v>11286398</v>
      </c>
      <c r="B193">
        <v>21</v>
      </c>
      <c r="C193" t="s">
        <v>6</v>
      </c>
      <c r="D193">
        <v>5</v>
      </c>
      <c r="E193">
        <v>7</v>
      </c>
      <c r="L193">
        <v>11199007</v>
      </c>
      <c r="M193" s="38">
        <v>39105</v>
      </c>
      <c r="N193">
        <v>4</v>
      </c>
      <c r="O193">
        <v>8</v>
      </c>
    </row>
    <row r="194" spans="1:15" x14ac:dyDescent="0.25">
      <c r="A194">
        <v>11293293</v>
      </c>
      <c r="B194">
        <v>53</v>
      </c>
      <c r="C194" t="s">
        <v>6</v>
      </c>
      <c r="D194">
        <v>5</v>
      </c>
      <c r="E194">
        <v>6</v>
      </c>
      <c r="F194">
        <v>6</v>
      </c>
      <c r="L194">
        <v>11199124</v>
      </c>
      <c r="M194" s="38">
        <v>26666</v>
      </c>
      <c r="N194">
        <v>4</v>
      </c>
      <c r="O194">
        <v>8</v>
      </c>
    </row>
    <row r="195" spans="1:15" x14ac:dyDescent="0.25">
      <c r="A195">
        <v>11206784</v>
      </c>
      <c r="B195">
        <v>42</v>
      </c>
      <c r="C195" t="s">
        <v>6</v>
      </c>
      <c r="D195">
        <v>6</v>
      </c>
      <c r="E195">
        <v>-99</v>
      </c>
      <c r="L195">
        <v>11199126</v>
      </c>
      <c r="M195" s="38">
        <v>28720</v>
      </c>
      <c r="N195">
        <v>4</v>
      </c>
      <c r="O195">
        <v>8</v>
      </c>
    </row>
    <row r="196" spans="1:15" x14ac:dyDescent="0.25">
      <c r="A196">
        <v>11270870</v>
      </c>
      <c r="B196">
        <v>21</v>
      </c>
      <c r="C196" t="s">
        <v>4</v>
      </c>
      <c r="D196">
        <v>6</v>
      </c>
      <c r="E196">
        <v>6</v>
      </c>
      <c r="L196">
        <v>11199134</v>
      </c>
      <c r="M196" s="38">
        <v>26666</v>
      </c>
      <c r="N196">
        <v>4</v>
      </c>
      <c r="O196">
        <v>8</v>
      </c>
    </row>
    <row r="197" spans="1:15" x14ac:dyDescent="0.25">
      <c r="A197">
        <v>619477319</v>
      </c>
      <c r="B197">
        <v>74</v>
      </c>
      <c r="C197" t="s">
        <v>4</v>
      </c>
      <c r="D197">
        <v>6</v>
      </c>
      <c r="E197">
        <v>12</v>
      </c>
      <c r="F197">
        <v>2</v>
      </c>
      <c r="L197">
        <v>11199232</v>
      </c>
      <c r="M197" s="38">
        <v>37002</v>
      </c>
      <c r="N197">
        <v>5</v>
      </c>
      <c r="O197">
        <v>5</v>
      </c>
    </row>
    <row r="198" spans="1:15" x14ac:dyDescent="0.25">
      <c r="A198">
        <v>620536564</v>
      </c>
      <c r="B198">
        <v>78</v>
      </c>
      <c r="C198" t="s">
        <v>4</v>
      </c>
      <c r="D198">
        <v>6</v>
      </c>
      <c r="E198">
        <v>4</v>
      </c>
      <c r="F198">
        <v>9</v>
      </c>
      <c r="L198">
        <v>11199295</v>
      </c>
      <c r="M198" s="38">
        <v>21407</v>
      </c>
      <c r="N198">
        <v>4</v>
      </c>
      <c r="O198">
        <v>8</v>
      </c>
    </row>
    <row r="199" spans="1:15" x14ac:dyDescent="0.25">
      <c r="A199">
        <v>11258584</v>
      </c>
      <c r="B199">
        <v>25</v>
      </c>
      <c r="C199" t="s">
        <v>4</v>
      </c>
      <c r="D199">
        <v>6</v>
      </c>
      <c r="E199">
        <v>4</v>
      </c>
      <c r="F199">
        <v>10</v>
      </c>
      <c r="L199">
        <v>11199319</v>
      </c>
      <c r="M199" s="38">
        <v>35209</v>
      </c>
      <c r="N199">
        <v>4</v>
      </c>
      <c r="O199">
        <v>8</v>
      </c>
    </row>
    <row r="200" spans="1:15" x14ac:dyDescent="0.25">
      <c r="A200">
        <v>11260824</v>
      </c>
      <c r="B200">
        <v>68</v>
      </c>
      <c r="C200" t="s">
        <v>6</v>
      </c>
      <c r="D200">
        <v>6</v>
      </c>
      <c r="E200">
        <v>3</v>
      </c>
      <c r="L200">
        <v>11199331</v>
      </c>
      <c r="M200" s="38">
        <v>28720</v>
      </c>
      <c r="N200">
        <v>2</v>
      </c>
      <c r="O200">
        <v>4</v>
      </c>
    </row>
    <row r="201" spans="1:15" x14ac:dyDescent="0.25">
      <c r="A201">
        <v>11260919</v>
      </c>
      <c r="B201">
        <v>35</v>
      </c>
      <c r="C201" t="s">
        <v>6</v>
      </c>
      <c r="D201">
        <v>6</v>
      </c>
      <c r="E201">
        <v>6</v>
      </c>
      <c r="L201">
        <v>11199336</v>
      </c>
      <c r="M201" s="38">
        <v>39043</v>
      </c>
      <c r="N201">
        <v>1</v>
      </c>
      <c r="O201">
        <v>2</v>
      </c>
    </row>
    <row r="202" spans="1:15" x14ac:dyDescent="0.25">
      <c r="A202">
        <v>11261050</v>
      </c>
      <c r="B202">
        <v>49</v>
      </c>
      <c r="C202" t="s">
        <v>6</v>
      </c>
      <c r="D202">
        <v>6</v>
      </c>
      <c r="E202">
        <v>4</v>
      </c>
      <c r="L202">
        <v>11199338</v>
      </c>
      <c r="M202" s="38">
        <v>28720</v>
      </c>
      <c r="N202">
        <v>2</v>
      </c>
      <c r="O202">
        <v>4</v>
      </c>
    </row>
    <row r="203" spans="1:15" x14ac:dyDescent="0.25">
      <c r="A203">
        <v>11263622</v>
      </c>
      <c r="B203">
        <v>7</v>
      </c>
      <c r="C203" t="s">
        <v>6</v>
      </c>
      <c r="D203">
        <v>6</v>
      </c>
      <c r="E203">
        <v>4</v>
      </c>
      <c r="F203">
        <v>16</v>
      </c>
      <c r="L203">
        <v>11199341</v>
      </c>
      <c r="M203" s="38">
        <v>28720</v>
      </c>
      <c r="N203">
        <v>1</v>
      </c>
      <c r="O203">
        <v>2</v>
      </c>
    </row>
    <row r="204" spans="1:15" x14ac:dyDescent="0.25">
      <c r="A204">
        <v>11263620</v>
      </c>
      <c r="B204">
        <v>29</v>
      </c>
      <c r="C204" t="s">
        <v>6</v>
      </c>
      <c r="D204">
        <v>6</v>
      </c>
      <c r="E204">
        <v>3</v>
      </c>
      <c r="F204">
        <v>12</v>
      </c>
      <c r="L204">
        <v>11199347</v>
      </c>
      <c r="M204" s="38">
        <v>37263</v>
      </c>
      <c r="N204">
        <v>1</v>
      </c>
      <c r="O204">
        <v>2</v>
      </c>
    </row>
    <row r="205" spans="1:15" x14ac:dyDescent="0.25">
      <c r="A205">
        <v>11264171</v>
      </c>
      <c r="B205">
        <v>16</v>
      </c>
      <c r="C205" t="s">
        <v>6</v>
      </c>
      <c r="D205">
        <v>6</v>
      </c>
      <c r="E205">
        <v>6</v>
      </c>
      <c r="F205">
        <v>12</v>
      </c>
      <c r="L205">
        <v>11199352</v>
      </c>
      <c r="M205" s="38">
        <v>34190</v>
      </c>
      <c r="N205">
        <v>3</v>
      </c>
      <c r="O205">
        <v>6</v>
      </c>
    </row>
    <row r="206" spans="1:15" x14ac:dyDescent="0.25">
      <c r="A206">
        <v>11264171</v>
      </c>
      <c r="B206">
        <v>30</v>
      </c>
      <c r="C206" t="s">
        <v>6</v>
      </c>
      <c r="D206">
        <v>6</v>
      </c>
      <c r="E206">
        <v>3</v>
      </c>
      <c r="F206">
        <v>12</v>
      </c>
      <c r="L206">
        <v>11199357</v>
      </c>
      <c r="M206" s="38">
        <v>34190</v>
      </c>
      <c r="N206">
        <v>2</v>
      </c>
      <c r="O206">
        <v>4</v>
      </c>
    </row>
    <row r="207" spans="1:15" x14ac:dyDescent="0.25">
      <c r="A207">
        <v>11265027</v>
      </c>
      <c r="B207">
        <v>20</v>
      </c>
      <c r="C207" t="s">
        <v>6</v>
      </c>
      <c r="D207">
        <v>6</v>
      </c>
      <c r="E207">
        <v>3</v>
      </c>
      <c r="L207">
        <v>11199521</v>
      </c>
      <c r="M207" s="38">
        <v>19353</v>
      </c>
      <c r="N207">
        <v>5</v>
      </c>
      <c r="O207">
        <v>5</v>
      </c>
    </row>
    <row r="208" spans="1:15" x14ac:dyDescent="0.25">
      <c r="A208">
        <v>11267020</v>
      </c>
      <c r="B208">
        <v>42</v>
      </c>
      <c r="C208" t="s">
        <v>4</v>
      </c>
      <c r="D208">
        <v>6</v>
      </c>
      <c r="E208">
        <v>3</v>
      </c>
      <c r="L208">
        <v>11199636</v>
      </c>
      <c r="M208" s="38">
        <v>30313</v>
      </c>
      <c r="N208">
        <v>4</v>
      </c>
      <c r="O208">
        <v>8</v>
      </c>
    </row>
    <row r="209" spans="1:15" x14ac:dyDescent="0.25">
      <c r="A209">
        <v>11270774</v>
      </c>
      <c r="B209">
        <v>38</v>
      </c>
      <c r="C209" t="s">
        <v>6</v>
      </c>
      <c r="D209">
        <v>6</v>
      </c>
      <c r="E209">
        <v>4</v>
      </c>
      <c r="L209">
        <v>11199653</v>
      </c>
      <c r="M209" s="38">
        <v>26666</v>
      </c>
      <c r="N209">
        <v>5</v>
      </c>
      <c r="O209">
        <v>5</v>
      </c>
    </row>
    <row r="210" spans="1:15" x14ac:dyDescent="0.25">
      <c r="A210">
        <v>11270774</v>
      </c>
      <c r="B210">
        <v>87</v>
      </c>
      <c r="C210" t="s">
        <v>6</v>
      </c>
      <c r="D210">
        <v>6</v>
      </c>
      <c r="E210">
        <v>3</v>
      </c>
      <c r="L210">
        <v>11199822</v>
      </c>
      <c r="M210" s="38">
        <v>28121</v>
      </c>
      <c r="N210">
        <v>2</v>
      </c>
      <c r="O210">
        <v>2</v>
      </c>
    </row>
    <row r="211" spans="1:15" x14ac:dyDescent="0.25">
      <c r="A211">
        <v>11272001</v>
      </c>
      <c r="B211">
        <v>56</v>
      </c>
      <c r="C211" t="s">
        <v>6</v>
      </c>
      <c r="D211">
        <v>6</v>
      </c>
      <c r="E211">
        <v>4</v>
      </c>
      <c r="F211">
        <v>10</v>
      </c>
      <c r="L211">
        <v>11200580</v>
      </c>
      <c r="M211" s="38">
        <v>39043</v>
      </c>
      <c r="N211">
        <v>2</v>
      </c>
      <c r="O211">
        <v>4</v>
      </c>
    </row>
    <row r="212" spans="1:15" x14ac:dyDescent="0.25">
      <c r="A212">
        <v>11272005</v>
      </c>
      <c r="B212">
        <v>71</v>
      </c>
      <c r="C212" t="s">
        <v>4</v>
      </c>
      <c r="D212">
        <v>6</v>
      </c>
      <c r="E212">
        <v>3</v>
      </c>
      <c r="L212">
        <v>11200600</v>
      </c>
      <c r="M212" s="38">
        <v>28720</v>
      </c>
      <c r="N212">
        <v>1</v>
      </c>
      <c r="O212">
        <v>2</v>
      </c>
    </row>
    <row r="213" spans="1:15" x14ac:dyDescent="0.25">
      <c r="A213">
        <v>11272426</v>
      </c>
      <c r="B213">
        <v>37</v>
      </c>
      <c r="C213" t="s">
        <v>6</v>
      </c>
      <c r="D213">
        <v>6</v>
      </c>
      <c r="E213">
        <v>3</v>
      </c>
      <c r="F213">
        <v>12</v>
      </c>
      <c r="L213">
        <v>11200605</v>
      </c>
      <c r="M213" s="38">
        <v>28720</v>
      </c>
      <c r="N213">
        <v>5</v>
      </c>
      <c r="O213">
        <v>5</v>
      </c>
    </row>
    <row r="214" spans="1:15" x14ac:dyDescent="0.25">
      <c r="A214">
        <v>11274753</v>
      </c>
      <c r="B214">
        <v>19</v>
      </c>
      <c r="C214" t="s">
        <v>4</v>
      </c>
      <c r="D214">
        <v>6</v>
      </c>
      <c r="E214">
        <v>6</v>
      </c>
      <c r="F214">
        <v>12</v>
      </c>
      <c r="L214">
        <v>11200848</v>
      </c>
      <c r="M214" s="38">
        <v>26666</v>
      </c>
      <c r="N214">
        <v>5</v>
      </c>
      <c r="O214">
        <v>5</v>
      </c>
    </row>
    <row r="215" spans="1:15" x14ac:dyDescent="0.25">
      <c r="A215">
        <v>11275078</v>
      </c>
      <c r="B215">
        <v>35</v>
      </c>
      <c r="C215" t="s">
        <v>6</v>
      </c>
      <c r="D215">
        <v>6</v>
      </c>
      <c r="E215">
        <v>3</v>
      </c>
      <c r="F215">
        <v>16</v>
      </c>
      <c r="L215">
        <v>11200867</v>
      </c>
      <c r="M215" s="38">
        <v>37051</v>
      </c>
      <c r="N215">
        <v>4</v>
      </c>
      <c r="O215">
        <v>8</v>
      </c>
    </row>
    <row r="216" spans="1:15" x14ac:dyDescent="0.25">
      <c r="A216">
        <v>617268662</v>
      </c>
      <c r="B216">
        <v>81</v>
      </c>
      <c r="C216" t="s">
        <v>4</v>
      </c>
      <c r="D216">
        <v>6</v>
      </c>
      <c r="E216">
        <v>11</v>
      </c>
      <c r="F216">
        <v>2</v>
      </c>
      <c r="L216">
        <v>11200876</v>
      </c>
      <c r="M216" s="38">
        <v>39043</v>
      </c>
      <c r="N216">
        <v>5</v>
      </c>
      <c r="O216">
        <v>5</v>
      </c>
    </row>
    <row r="217" spans="1:15" x14ac:dyDescent="0.25">
      <c r="A217">
        <v>11278127</v>
      </c>
      <c r="B217">
        <v>90</v>
      </c>
      <c r="C217" t="s">
        <v>6</v>
      </c>
      <c r="D217">
        <v>6</v>
      </c>
      <c r="E217">
        <v>6</v>
      </c>
      <c r="F217">
        <v>4</v>
      </c>
      <c r="L217">
        <v>11200898</v>
      </c>
      <c r="M217" s="38">
        <v>39105</v>
      </c>
      <c r="N217">
        <v>4</v>
      </c>
      <c r="O217">
        <v>4</v>
      </c>
    </row>
    <row r="218" spans="1:15" x14ac:dyDescent="0.25">
      <c r="A218">
        <v>11277882</v>
      </c>
      <c r="B218">
        <v>6</v>
      </c>
      <c r="C218" t="s">
        <v>6</v>
      </c>
      <c r="D218">
        <v>6</v>
      </c>
      <c r="E218">
        <v>6</v>
      </c>
      <c r="F218">
        <v>11</v>
      </c>
      <c r="L218">
        <v>11201473</v>
      </c>
      <c r="M218" s="38">
        <v>37051</v>
      </c>
      <c r="N218">
        <v>4</v>
      </c>
      <c r="O218">
        <v>8</v>
      </c>
    </row>
    <row r="219" spans="1:15" x14ac:dyDescent="0.25">
      <c r="A219">
        <v>11278018</v>
      </c>
      <c r="B219">
        <v>54</v>
      </c>
      <c r="C219" t="s">
        <v>6</v>
      </c>
      <c r="D219">
        <v>6</v>
      </c>
      <c r="E219">
        <v>6</v>
      </c>
      <c r="F219">
        <v>9</v>
      </c>
      <c r="L219">
        <v>11201527</v>
      </c>
      <c r="M219" s="38">
        <v>26666</v>
      </c>
      <c r="N219">
        <v>6</v>
      </c>
      <c r="O219">
        <v>6</v>
      </c>
    </row>
    <row r="220" spans="1:15" x14ac:dyDescent="0.25">
      <c r="A220">
        <v>11278209</v>
      </c>
      <c r="B220">
        <v>38</v>
      </c>
      <c r="C220" t="s">
        <v>4</v>
      </c>
      <c r="D220">
        <v>6</v>
      </c>
      <c r="E220">
        <v>6</v>
      </c>
      <c r="L220">
        <v>11201544</v>
      </c>
      <c r="M220" s="38">
        <v>28720</v>
      </c>
      <c r="N220">
        <v>5</v>
      </c>
      <c r="O220">
        <v>5</v>
      </c>
    </row>
    <row r="221" spans="1:15" x14ac:dyDescent="0.25">
      <c r="A221">
        <v>11282958</v>
      </c>
      <c r="B221">
        <v>21</v>
      </c>
      <c r="C221" t="s">
        <v>4</v>
      </c>
      <c r="D221">
        <v>6</v>
      </c>
      <c r="E221">
        <v>9</v>
      </c>
      <c r="L221">
        <v>11202072</v>
      </c>
      <c r="M221" s="38">
        <v>37263</v>
      </c>
      <c r="N221">
        <v>5</v>
      </c>
      <c r="O221">
        <v>5</v>
      </c>
    </row>
    <row r="222" spans="1:15" x14ac:dyDescent="0.25">
      <c r="A222">
        <v>11281964</v>
      </c>
      <c r="B222">
        <v>105</v>
      </c>
      <c r="C222" t="s">
        <v>4</v>
      </c>
      <c r="D222">
        <v>6</v>
      </c>
      <c r="E222">
        <v>6</v>
      </c>
      <c r="F222">
        <v>4</v>
      </c>
      <c r="L222">
        <v>11202290</v>
      </c>
      <c r="M222" s="38">
        <v>31792</v>
      </c>
      <c r="N222">
        <v>1</v>
      </c>
      <c r="O222">
        <v>2</v>
      </c>
    </row>
    <row r="223" spans="1:15" x14ac:dyDescent="0.25">
      <c r="A223">
        <v>618407324</v>
      </c>
      <c r="B223">
        <v>43</v>
      </c>
      <c r="C223" t="s">
        <v>4</v>
      </c>
      <c r="D223">
        <v>6</v>
      </c>
      <c r="E223">
        <v>7</v>
      </c>
      <c r="F223">
        <v>8</v>
      </c>
      <c r="L223">
        <v>11202369</v>
      </c>
      <c r="M223" s="38">
        <v>39043</v>
      </c>
      <c r="N223">
        <v>2</v>
      </c>
      <c r="O223">
        <v>2</v>
      </c>
    </row>
    <row r="224" spans="1:15" x14ac:dyDescent="0.25">
      <c r="A224">
        <v>11242874</v>
      </c>
      <c r="B224">
        <v>49</v>
      </c>
      <c r="C224" t="s">
        <v>4</v>
      </c>
      <c r="D224">
        <v>6</v>
      </c>
      <c r="E224">
        <v>7</v>
      </c>
      <c r="F224">
        <v>6</v>
      </c>
      <c r="L224">
        <v>11202753</v>
      </c>
      <c r="M224" s="38">
        <v>44575</v>
      </c>
      <c r="N224">
        <v>5</v>
      </c>
      <c r="O224">
        <v>5</v>
      </c>
    </row>
    <row r="225" spans="1:15" x14ac:dyDescent="0.25">
      <c r="A225">
        <v>11284322</v>
      </c>
      <c r="B225">
        <v>21</v>
      </c>
      <c r="C225" t="s">
        <v>6</v>
      </c>
      <c r="D225">
        <v>6</v>
      </c>
      <c r="E225">
        <v>6</v>
      </c>
      <c r="F225">
        <v>4</v>
      </c>
      <c r="L225">
        <v>11202754</v>
      </c>
      <c r="M225" s="38">
        <v>19353</v>
      </c>
      <c r="N225">
        <v>4</v>
      </c>
      <c r="O225">
        <v>8</v>
      </c>
    </row>
    <row r="226" spans="1:15" x14ac:dyDescent="0.25">
      <c r="A226">
        <v>11284234</v>
      </c>
      <c r="B226">
        <v>33</v>
      </c>
      <c r="C226" t="s">
        <v>4</v>
      </c>
      <c r="D226">
        <v>6</v>
      </c>
      <c r="E226">
        <v>11</v>
      </c>
      <c r="F226">
        <v>8</v>
      </c>
      <c r="L226">
        <v>11202903</v>
      </c>
      <c r="M226" s="38">
        <v>34190</v>
      </c>
      <c r="N226">
        <v>2</v>
      </c>
      <c r="O226">
        <v>4</v>
      </c>
    </row>
    <row r="227" spans="1:15" x14ac:dyDescent="0.25">
      <c r="A227">
        <v>620720357</v>
      </c>
      <c r="B227">
        <v>7</v>
      </c>
      <c r="C227" t="s">
        <v>4</v>
      </c>
      <c r="D227">
        <v>6</v>
      </c>
      <c r="E227">
        <v>8</v>
      </c>
      <c r="F227">
        <v>3</v>
      </c>
      <c r="L227">
        <v>11203521</v>
      </c>
      <c r="M227" s="38">
        <v>39056</v>
      </c>
      <c r="N227">
        <v>3</v>
      </c>
      <c r="O227">
        <v>3</v>
      </c>
    </row>
    <row r="228" spans="1:15" x14ac:dyDescent="0.25">
      <c r="A228">
        <v>620280451</v>
      </c>
      <c r="B228">
        <v>47</v>
      </c>
      <c r="C228" t="s">
        <v>4</v>
      </c>
      <c r="D228">
        <v>6</v>
      </c>
      <c r="E228">
        <v>3</v>
      </c>
      <c r="F228">
        <v>4</v>
      </c>
      <c r="L228">
        <v>11203593</v>
      </c>
      <c r="M228" s="38">
        <v>44575</v>
      </c>
      <c r="N228">
        <v>2</v>
      </c>
      <c r="O228">
        <v>2</v>
      </c>
    </row>
    <row r="229" spans="1:15" x14ac:dyDescent="0.25">
      <c r="A229">
        <v>11263055</v>
      </c>
      <c r="B229">
        <v>82</v>
      </c>
      <c r="C229" t="s">
        <v>6</v>
      </c>
      <c r="D229">
        <v>7</v>
      </c>
      <c r="E229">
        <v>6</v>
      </c>
      <c r="L229">
        <v>11203595</v>
      </c>
      <c r="M229" s="38">
        <v>39105</v>
      </c>
      <c r="N229">
        <v>1</v>
      </c>
      <c r="O229">
        <v>2</v>
      </c>
    </row>
    <row r="230" spans="1:15" x14ac:dyDescent="0.25">
      <c r="A230">
        <v>620165032</v>
      </c>
      <c r="B230">
        <v>78</v>
      </c>
      <c r="C230" t="s">
        <v>6</v>
      </c>
      <c r="D230">
        <v>7</v>
      </c>
      <c r="E230">
        <v>4</v>
      </c>
      <c r="L230">
        <v>11203683</v>
      </c>
      <c r="M230" s="38">
        <v>39043</v>
      </c>
      <c r="N230">
        <v>4</v>
      </c>
      <c r="O230">
        <v>8</v>
      </c>
    </row>
    <row r="231" spans="1:15" x14ac:dyDescent="0.25">
      <c r="A231">
        <v>11284319</v>
      </c>
      <c r="B231">
        <v>22</v>
      </c>
      <c r="C231" t="s">
        <v>6</v>
      </c>
      <c r="D231">
        <v>7</v>
      </c>
      <c r="E231">
        <v>6</v>
      </c>
      <c r="F231">
        <v>4</v>
      </c>
      <c r="L231">
        <v>11203867</v>
      </c>
      <c r="M231" s="38">
        <v>28720</v>
      </c>
      <c r="N231">
        <v>6</v>
      </c>
      <c r="O231">
        <v>6</v>
      </c>
    </row>
    <row r="232" spans="1:15" x14ac:dyDescent="0.25">
      <c r="A232">
        <v>11204038</v>
      </c>
      <c r="B232">
        <v>70</v>
      </c>
      <c r="C232" t="s">
        <v>6</v>
      </c>
      <c r="D232">
        <v>7</v>
      </c>
      <c r="E232">
        <v>11</v>
      </c>
      <c r="F232">
        <v>2</v>
      </c>
      <c r="L232">
        <v>11204021</v>
      </c>
      <c r="M232" s="38">
        <v>39681</v>
      </c>
      <c r="N232">
        <v>3</v>
      </c>
      <c r="O232">
        <v>3</v>
      </c>
    </row>
    <row r="233" spans="1:15" x14ac:dyDescent="0.25">
      <c r="A233">
        <v>620622437</v>
      </c>
      <c r="B233">
        <v>12</v>
      </c>
      <c r="C233" t="s">
        <v>6</v>
      </c>
      <c r="D233">
        <v>7</v>
      </c>
      <c r="E233">
        <v>5</v>
      </c>
      <c r="F233">
        <v>2</v>
      </c>
      <c r="L233">
        <v>11204038</v>
      </c>
      <c r="M233" s="38">
        <v>44575</v>
      </c>
      <c r="N233">
        <v>2</v>
      </c>
      <c r="O233">
        <v>2</v>
      </c>
    </row>
    <row r="234" spans="1:15" x14ac:dyDescent="0.25">
      <c r="A234">
        <v>11258596</v>
      </c>
      <c r="B234">
        <v>73</v>
      </c>
      <c r="C234" t="s">
        <v>4</v>
      </c>
      <c r="D234">
        <v>8</v>
      </c>
      <c r="E234">
        <v>12</v>
      </c>
      <c r="F234">
        <v>3</v>
      </c>
      <c r="L234">
        <v>11204040</v>
      </c>
      <c r="M234" s="38">
        <v>44575</v>
      </c>
      <c r="N234">
        <v>2</v>
      </c>
      <c r="O234">
        <v>2</v>
      </c>
    </row>
    <row r="235" spans="1:15" x14ac:dyDescent="0.25">
      <c r="A235">
        <v>11270743</v>
      </c>
      <c r="B235">
        <v>58</v>
      </c>
      <c r="C235" t="s">
        <v>4</v>
      </c>
      <c r="D235">
        <v>8</v>
      </c>
      <c r="E235">
        <v>12</v>
      </c>
      <c r="F235">
        <v>2</v>
      </c>
      <c r="L235">
        <v>11204042</v>
      </c>
      <c r="M235" s="38">
        <v>44575</v>
      </c>
      <c r="N235">
        <v>2</v>
      </c>
      <c r="O235">
        <v>2</v>
      </c>
    </row>
    <row r="236" spans="1:15" x14ac:dyDescent="0.25">
      <c r="A236">
        <v>616250132</v>
      </c>
      <c r="B236">
        <v>80</v>
      </c>
      <c r="C236" t="s">
        <v>6</v>
      </c>
      <c r="D236">
        <v>8</v>
      </c>
      <c r="E236">
        <v>4</v>
      </c>
      <c r="F236">
        <v>2</v>
      </c>
      <c r="L236">
        <v>11204116</v>
      </c>
      <c r="M236" s="38">
        <v>39043</v>
      </c>
      <c r="N236">
        <v>3</v>
      </c>
      <c r="O236">
        <v>6</v>
      </c>
    </row>
    <row r="237" spans="1:15" x14ac:dyDescent="0.25">
      <c r="A237">
        <v>11239866</v>
      </c>
      <c r="B237">
        <v>30</v>
      </c>
      <c r="C237" t="s">
        <v>6</v>
      </c>
      <c r="D237">
        <v>8</v>
      </c>
      <c r="E237">
        <v>5</v>
      </c>
      <c r="L237">
        <v>11204471</v>
      </c>
      <c r="M237" s="38">
        <v>39043</v>
      </c>
      <c r="N237">
        <v>1</v>
      </c>
      <c r="O237">
        <v>2</v>
      </c>
    </row>
    <row r="238" spans="1:15" x14ac:dyDescent="0.25">
      <c r="A238">
        <v>618407311</v>
      </c>
      <c r="B238">
        <v>33</v>
      </c>
      <c r="C238" t="s">
        <v>4</v>
      </c>
      <c r="D238">
        <v>8</v>
      </c>
      <c r="E238">
        <v>7</v>
      </c>
      <c r="L238">
        <v>11204937</v>
      </c>
      <c r="M238" s="38">
        <v>28720</v>
      </c>
      <c r="N238">
        <v>4</v>
      </c>
      <c r="O238">
        <v>4</v>
      </c>
    </row>
    <row r="239" spans="1:15" x14ac:dyDescent="0.25">
      <c r="A239">
        <v>620338248</v>
      </c>
      <c r="B239">
        <v>70</v>
      </c>
      <c r="C239" t="s">
        <v>4</v>
      </c>
      <c r="D239">
        <v>9</v>
      </c>
      <c r="E239">
        <v>5</v>
      </c>
      <c r="F239">
        <v>4</v>
      </c>
      <c r="L239">
        <v>11205084</v>
      </c>
      <c r="M239" s="38">
        <v>28720</v>
      </c>
      <c r="N239">
        <v>3</v>
      </c>
      <c r="O239">
        <v>3</v>
      </c>
    </row>
    <row r="240" spans="1:15" x14ac:dyDescent="0.25">
      <c r="A240">
        <v>11263866</v>
      </c>
      <c r="B240">
        <v>4</v>
      </c>
      <c r="C240" t="s">
        <v>4</v>
      </c>
      <c r="D240">
        <v>9</v>
      </c>
      <c r="E240">
        <v>4</v>
      </c>
      <c r="L240">
        <v>11205088</v>
      </c>
      <c r="M240" s="38">
        <v>39105</v>
      </c>
      <c r="N240">
        <v>1</v>
      </c>
      <c r="O240">
        <v>2</v>
      </c>
    </row>
    <row r="241" spans="1:15" x14ac:dyDescent="0.25">
      <c r="A241">
        <v>11265027</v>
      </c>
      <c r="B241">
        <v>6</v>
      </c>
      <c r="C241" t="s">
        <v>6</v>
      </c>
      <c r="D241">
        <v>9</v>
      </c>
      <c r="E241">
        <v>6</v>
      </c>
      <c r="L241">
        <v>11205360</v>
      </c>
      <c r="M241" s="38">
        <v>34190</v>
      </c>
      <c r="N241">
        <v>2</v>
      </c>
      <c r="O241">
        <v>2</v>
      </c>
    </row>
    <row r="242" spans="1:15" x14ac:dyDescent="0.25">
      <c r="A242">
        <v>616263012</v>
      </c>
      <c r="B242">
        <v>7</v>
      </c>
      <c r="C242" t="s">
        <v>6</v>
      </c>
      <c r="D242">
        <v>9</v>
      </c>
      <c r="E242">
        <v>4</v>
      </c>
      <c r="F242">
        <v>14</v>
      </c>
      <c r="L242">
        <v>11208508</v>
      </c>
      <c r="M242" s="38">
        <v>39105</v>
      </c>
      <c r="N242">
        <v>2</v>
      </c>
      <c r="O242">
        <v>4</v>
      </c>
    </row>
    <row r="243" spans="1:15" x14ac:dyDescent="0.25">
      <c r="A243">
        <v>11270774</v>
      </c>
      <c r="B243">
        <v>72</v>
      </c>
      <c r="C243" t="s">
        <v>6</v>
      </c>
      <c r="D243">
        <v>9</v>
      </c>
      <c r="E243">
        <v>3</v>
      </c>
      <c r="L243">
        <v>11208882</v>
      </c>
      <c r="M243" s="38">
        <v>39043</v>
      </c>
      <c r="N243">
        <v>4</v>
      </c>
      <c r="O243">
        <v>8</v>
      </c>
    </row>
    <row r="244" spans="1:15" x14ac:dyDescent="0.25">
      <c r="A244">
        <v>11270755</v>
      </c>
      <c r="B244">
        <v>10</v>
      </c>
      <c r="C244" t="s">
        <v>6</v>
      </c>
      <c r="D244">
        <v>9</v>
      </c>
      <c r="E244">
        <v>3</v>
      </c>
      <c r="F244">
        <v>9</v>
      </c>
      <c r="L244">
        <v>11208891</v>
      </c>
      <c r="M244" s="38">
        <v>28720</v>
      </c>
      <c r="N244">
        <v>6</v>
      </c>
      <c r="O244">
        <v>6</v>
      </c>
    </row>
    <row r="245" spans="1:15" x14ac:dyDescent="0.25">
      <c r="A245">
        <v>11271367</v>
      </c>
      <c r="B245">
        <v>67</v>
      </c>
      <c r="C245" t="s">
        <v>4</v>
      </c>
      <c r="D245">
        <v>9</v>
      </c>
      <c r="E245">
        <v>6</v>
      </c>
      <c r="F245">
        <v>9</v>
      </c>
      <c r="L245">
        <v>11208918</v>
      </c>
      <c r="M245" s="38">
        <v>26666</v>
      </c>
      <c r="N245">
        <v>4</v>
      </c>
      <c r="O245">
        <v>8</v>
      </c>
    </row>
    <row r="246" spans="1:15" x14ac:dyDescent="0.25">
      <c r="A246">
        <v>11278207</v>
      </c>
      <c r="B246">
        <v>5</v>
      </c>
      <c r="C246" t="s">
        <v>6</v>
      </c>
      <c r="D246">
        <v>9</v>
      </c>
      <c r="E246">
        <v>6</v>
      </c>
      <c r="F246">
        <v>10</v>
      </c>
      <c r="L246">
        <v>11209101</v>
      </c>
      <c r="M246" s="38">
        <v>26666</v>
      </c>
      <c r="N246">
        <v>6</v>
      </c>
      <c r="O246">
        <v>6</v>
      </c>
    </row>
    <row r="247" spans="1:15" x14ac:dyDescent="0.25">
      <c r="A247">
        <v>11270671</v>
      </c>
      <c r="B247">
        <v>3</v>
      </c>
      <c r="C247" t="s">
        <v>6</v>
      </c>
      <c r="D247">
        <v>9</v>
      </c>
      <c r="E247">
        <v>4</v>
      </c>
      <c r="L247">
        <v>11209213</v>
      </c>
      <c r="M247" s="38">
        <v>26666</v>
      </c>
      <c r="N247">
        <v>4</v>
      </c>
      <c r="O247">
        <v>8</v>
      </c>
    </row>
    <row r="248" spans="1:15" x14ac:dyDescent="0.25">
      <c r="A248">
        <v>11187521</v>
      </c>
      <c r="B248">
        <v>33</v>
      </c>
      <c r="C248" t="s">
        <v>6</v>
      </c>
      <c r="D248">
        <v>10</v>
      </c>
      <c r="E248">
        <v>14</v>
      </c>
      <c r="L248">
        <v>11209250</v>
      </c>
      <c r="M248" s="38">
        <v>31729</v>
      </c>
      <c r="N248">
        <v>6</v>
      </c>
      <c r="O248">
        <v>6</v>
      </c>
    </row>
    <row r="249" spans="1:15" x14ac:dyDescent="0.25">
      <c r="A249">
        <v>11220918</v>
      </c>
      <c r="B249">
        <v>87</v>
      </c>
      <c r="C249" t="s">
        <v>4</v>
      </c>
      <c r="D249">
        <v>10</v>
      </c>
      <c r="E249">
        <v>14</v>
      </c>
      <c r="F249">
        <v>6</v>
      </c>
      <c r="L249">
        <v>11209367</v>
      </c>
      <c r="M249" s="38">
        <v>26666</v>
      </c>
      <c r="N249">
        <v>5</v>
      </c>
      <c r="O249">
        <v>5</v>
      </c>
    </row>
    <row r="250" spans="1:15" x14ac:dyDescent="0.25">
      <c r="A250">
        <v>11233576</v>
      </c>
      <c r="B250">
        <v>73</v>
      </c>
      <c r="C250" t="s">
        <v>4</v>
      </c>
      <c r="D250">
        <v>10</v>
      </c>
      <c r="E250">
        <v>14</v>
      </c>
      <c r="F250">
        <v>3</v>
      </c>
      <c r="L250">
        <v>11209475</v>
      </c>
      <c r="M250" s="38">
        <v>24823</v>
      </c>
      <c r="N250">
        <v>5</v>
      </c>
      <c r="O250">
        <v>5</v>
      </c>
    </row>
    <row r="251" spans="1:15" x14ac:dyDescent="0.25">
      <c r="A251">
        <v>11249307</v>
      </c>
      <c r="B251">
        <v>34</v>
      </c>
      <c r="C251" t="s">
        <v>4</v>
      </c>
      <c r="D251">
        <v>10</v>
      </c>
      <c r="E251">
        <v>14</v>
      </c>
      <c r="F251">
        <v>4</v>
      </c>
      <c r="L251">
        <v>11209482</v>
      </c>
      <c r="M251" s="38">
        <v>26666</v>
      </c>
      <c r="N251">
        <v>4</v>
      </c>
      <c r="O251">
        <v>8</v>
      </c>
    </row>
    <row r="252" spans="1:15" x14ac:dyDescent="0.25">
      <c r="A252">
        <v>11260862</v>
      </c>
      <c r="B252">
        <v>59</v>
      </c>
      <c r="C252" t="s">
        <v>4</v>
      </c>
      <c r="D252">
        <v>10</v>
      </c>
      <c r="E252">
        <v>5</v>
      </c>
      <c r="F252">
        <v>3</v>
      </c>
      <c r="L252">
        <v>11209522</v>
      </c>
      <c r="M252" s="38">
        <v>28720</v>
      </c>
      <c r="N252">
        <v>4</v>
      </c>
      <c r="O252">
        <v>8</v>
      </c>
    </row>
    <row r="253" spans="1:15" x14ac:dyDescent="0.25">
      <c r="A253">
        <v>620260171</v>
      </c>
      <c r="B253">
        <v>20</v>
      </c>
      <c r="C253" t="s">
        <v>4</v>
      </c>
      <c r="D253">
        <v>10</v>
      </c>
      <c r="E253">
        <v>6</v>
      </c>
      <c r="F253">
        <v>4</v>
      </c>
      <c r="L253">
        <v>11209530</v>
      </c>
      <c r="M253" s="38">
        <v>21407</v>
      </c>
      <c r="N253">
        <v>4</v>
      </c>
      <c r="O253">
        <v>8</v>
      </c>
    </row>
    <row r="254" spans="1:15" x14ac:dyDescent="0.25">
      <c r="A254">
        <v>10763133</v>
      </c>
      <c r="B254">
        <v>3</v>
      </c>
      <c r="C254" t="s">
        <v>6</v>
      </c>
      <c r="D254">
        <v>10</v>
      </c>
      <c r="E254">
        <v>6</v>
      </c>
      <c r="F254">
        <v>5</v>
      </c>
      <c r="L254">
        <v>11209538</v>
      </c>
      <c r="M254" s="38">
        <v>39105</v>
      </c>
      <c r="N254">
        <v>5</v>
      </c>
      <c r="O254">
        <v>5</v>
      </c>
    </row>
    <row r="255" spans="1:15" x14ac:dyDescent="0.25">
      <c r="A255">
        <v>11254453</v>
      </c>
      <c r="B255">
        <v>38</v>
      </c>
      <c r="C255" t="s">
        <v>6</v>
      </c>
      <c r="D255">
        <v>10</v>
      </c>
      <c r="E255">
        <v>3</v>
      </c>
      <c r="F255">
        <v>4</v>
      </c>
      <c r="L255">
        <v>11209554</v>
      </c>
      <c r="M255" s="38">
        <v>44575</v>
      </c>
      <c r="N255">
        <v>4</v>
      </c>
      <c r="O255">
        <v>8</v>
      </c>
    </row>
    <row r="256" spans="1:15" x14ac:dyDescent="0.25">
      <c r="A256">
        <v>11265227</v>
      </c>
      <c r="B256">
        <v>28</v>
      </c>
      <c r="C256" t="s">
        <v>4</v>
      </c>
      <c r="D256">
        <v>10</v>
      </c>
      <c r="E256">
        <v>15</v>
      </c>
      <c r="L256">
        <v>11209583</v>
      </c>
      <c r="M256" s="38">
        <v>35209</v>
      </c>
      <c r="N256">
        <v>4</v>
      </c>
      <c r="O256">
        <v>8</v>
      </c>
    </row>
    <row r="257" spans="1:15" x14ac:dyDescent="0.25">
      <c r="A257">
        <v>11265205</v>
      </c>
      <c r="B257">
        <v>77</v>
      </c>
      <c r="C257" t="s">
        <v>6</v>
      </c>
      <c r="D257">
        <v>10</v>
      </c>
      <c r="E257">
        <v>8</v>
      </c>
      <c r="L257">
        <v>11209645</v>
      </c>
      <c r="M257" s="38">
        <v>19353</v>
      </c>
      <c r="N257">
        <v>4</v>
      </c>
      <c r="O257">
        <v>8</v>
      </c>
    </row>
    <row r="258" spans="1:15" x14ac:dyDescent="0.25">
      <c r="A258">
        <v>11267133</v>
      </c>
      <c r="B258">
        <v>44</v>
      </c>
      <c r="C258" t="s">
        <v>4</v>
      </c>
      <c r="D258">
        <v>10</v>
      </c>
      <c r="E258">
        <v>15</v>
      </c>
      <c r="L258">
        <v>11209662</v>
      </c>
      <c r="M258" s="38">
        <v>42471</v>
      </c>
      <c r="N258">
        <v>4</v>
      </c>
      <c r="O258">
        <v>8</v>
      </c>
    </row>
    <row r="259" spans="1:15" x14ac:dyDescent="0.25">
      <c r="A259">
        <v>11266170</v>
      </c>
      <c r="B259">
        <v>18</v>
      </c>
      <c r="C259" t="s">
        <v>4</v>
      </c>
      <c r="D259">
        <v>10</v>
      </c>
      <c r="E259">
        <v>15</v>
      </c>
      <c r="L259">
        <v>11209673</v>
      </c>
      <c r="M259" s="38">
        <v>29675</v>
      </c>
      <c r="N259">
        <v>4</v>
      </c>
      <c r="O259">
        <v>8</v>
      </c>
    </row>
    <row r="260" spans="1:15" x14ac:dyDescent="0.25">
      <c r="A260">
        <v>11270735</v>
      </c>
      <c r="B260">
        <v>40</v>
      </c>
      <c r="C260" t="s">
        <v>4</v>
      </c>
      <c r="D260">
        <v>10</v>
      </c>
      <c r="E260">
        <v>14</v>
      </c>
      <c r="L260">
        <v>11209738</v>
      </c>
      <c r="M260" s="38">
        <v>30313</v>
      </c>
      <c r="N260">
        <v>4</v>
      </c>
      <c r="O260">
        <v>8</v>
      </c>
    </row>
    <row r="261" spans="1:15" x14ac:dyDescent="0.25">
      <c r="A261">
        <v>11287013</v>
      </c>
      <c r="B261">
        <v>26</v>
      </c>
      <c r="C261" t="s">
        <v>4</v>
      </c>
      <c r="D261">
        <v>10</v>
      </c>
      <c r="E261">
        <v>4</v>
      </c>
      <c r="F261">
        <v>2</v>
      </c>
      <c r="L261">
        <v>11209874</v>
      </c>
      <c r="M261" s="38">
        <v>37002</v>
      </c>
      <c r="N261">
        <v>5</v>
      </c>
      <c r="O261">
        <v>5</v>
      </c>
    </row>
    <row r="262" spans="1:15" x14ac:dyDescent="0.25">
      <c r="A262">
        <v>11266845</v>
      </c>
      <c r="B262">
        <v>39</v>
      </c>
      <c r="C262" t="s">
        <v>4</v>
      </c>
      <c r="D262">
        <v>11</v>
      </c>
      <c r="E262">
        <v>10</v>
      </c>
      <c r="F262">
        <v>2</v>
      </c>
      <c r="L262">
        <v>11210068</v>
      </c>
      <c r="M262" s="38">
        <v>31729</v>
      </c>
      <c r="N262">
        <v>4</v>
      </c>
      <c r="O262">
        <v>4</v>
      </c>
    </row>
    <row r="263" spans="1:15" x14ac:dyDescent="0.25">
      <c r="A263">
        <v>620681107</v>
      </c>
      <c r="B263">
        <v>31</v>
      </c>
      <c r="C263" t="s">
        <v>6</v>
      </c>
      <c r="D263">
        <v>11</v>
      </c>
      <c r="E263">
        <v>5</v>
      </c>
      <c r="F263">
        <v>3</v>
      </c>
      <c r="L263">
        <v>11210103</v>
      </c>
      <c r="M263" s="38">
        <v>19353</v>
      </c>
      <c r="N263">
        <v>4</v>
      </c>
      <c r="O263">
        <v>8</v>
      </c>
    </row>
    <row r="264" spans="1:15" x14ac:dyDescent="0.25">
      <c r="A264">
        <v>11266048</v>
      </c>
      <c r="B264">
        <v>15</v>
      </c>
      <c r="C264" t="s">
        <v>4</v>
      </c>
      <c r="D264">
        <v>11</v>
      </c>
      <c r="E264">
        <v>9</v>
      </c>
      <c r="L264">
        <v>11210145</v>
      </c>
      <c r="M264" s="38">
        <v>28720</v>
      </c>
      <c r="N264">
        <v>4</v>
      </c>
      <c r="O264">
        <v>8</v>
      </c>
    </row>
    <row r="265" spans="1:15" x14ac:dyDescent="0.25">
      <c r="A265">
        <v>11266046</v>
      </c>
      <c r="B265">
        <v>28</v>
      </c>
      <c r="C265" t="s">
        <v>6</v>
      </c>
      <c r="D265">
        <v>12</v>
      </c>
      <c r="E265">
        <v>7</v>
      </c>
      <c r="F265">
        <v>4</v>
      </c>
      <c r="L265">
        <v>11210262</v>
      </c>
      <c r="M265" s="38">
        <v>35146</v>
      </c>
      <c r="N265">
        <v>5</v>
      </c>
      <c r="O265">
        <v>5</v>
      </c>
    </row>
    <row r="266" spans="1:15" x14ac:dyDescent="0.25">
      <c r="A266">
        <v>620609500</v>
      </c>
      <c r="B266">
        <v>75</v>
      </c>
      <c r="C266" t="s">
        <v>4</v>
      </c>
      <c r="D266">
        <v>13</v>
      </c>
      <c r="E266">
        <v>15</v>
      </c>
      <c r="F266">
        <v>6</v>
      </c>
      <c r="L266">
        <v>11210283</v>
      </c>
      <c r="M266" s="38">
        <v>26666</v>
      </c>
      <c r="N266">
        <v>4</v>
      </c>
      <c r="O266">
        <v>8</v>
      </c>
    </row>
    <row r="267" spans="1:15" x14ac:dyDescent="0.25">
      <c r="A267">
        <v>11275442</v>
      </c>
      <c r="B267">
        <v>20</v>
      </c>
      <c r="C267" t="s">
        <v>4</v>
      </c>
      <c r="D267">
        <v>13</v>
      </c>
      <c r="E267">
        <v>10</v>
      </c>
      <c r="L267">
        <v>11210287</v>
      </c>
      <c r="M267" s="38">
        <v>37627</v>
      </c>
      <c r="N267">
        <v>6</v>
      </c>
      <c r="O267">
        <v>6</v>
      </c>
    </row>
    <row r="268" spans="1:15" x14ac:dyDescent="0.25">
      <c r="A268">
        <v>11228592</v>
      </c>
      <c r="B268">
        <v>28</v>
      </c>
      <c r="C268" t="s">
        <v>4</v>
      </c>
      <c r="D268">
        <v>14</v>
      </c>
      <c r="E268">
        <v>11</v>
      </c>
      <c r="L268">
        <v>11210300</v>
      </c>
      <c r="M268" s="38">
        <v>44513</v>
      </c>
      <c r="N268">
        <v>3</v>
      </c>
      <c r="O268">
        <v>6</v>
      </c>
    </row>
    <row r="269" spans="1:15" x14ac:dyDescent="0.25">
      <c r="A269">
        <v>11245767</v>
      </c>
      <c r="B269">
        <v>11</v>
      </c>
      <c r="C269" t="s">
        <v>4</v>
      </c>
      <c r="D269">
        <v>14</v>
      </c>
      <c r="E269">
        <v>11</v>
      </c>
      <c r="F269">
        <v>5</v>
      </c>
      <c r="L269">
        <v>11210308</v>
      </c>
      <c r="M269" s="38">
        <v>44513</v>
      </c>
      <c r="N269">
        <v>3</v>
      </c>
      <c r="O269">
        <v>6</v>
      </c>
    </row>
    <row r="270" spans="1:15" x14ac:dyDescent="0.25">
      <c r="A270">
        <v>620210246</v>
      </c>
      <c r="B270">
        <v>69</v>
      </c>
      <c r="C270" t="s">
        <v>4</v>
      </c>
      <c r="D270">
        <v>14</v>
      </c>
      <c r="E270">
        <v>10</v>
      </c>
      <c r="F270">
        <v>4</v>
      </c>
      <c r="L270">
        <v>11210329</v>
      </c>
      <c r="M270" s="38">
        <v>44575</v>
      </c>
      <c r="N270">
        <v>3</v>
      </c>
      <c r="O270">
        <v>6</v>
      </c>
    </row>
    <row r="271" spans="1:15" x14ac:dyDescent="0.25">
      <c r="A271">
        <v>11242874</v>
      </c>
      <c r="B271">
        <v>10</v>
      </c>
      <c r="C271" t="s">
        <v>6</v>
      </c>
      <c r="D271">
        <v>14</v>
      </c>
      <c r="E271">
        <v>10</v>
      </c>
      <c r="F271">
        <v>6</v>
      </c>
      <c r="L271">
        <v>11210366</v>
      </c>
      <c r="M271" s="38">
        <v>39043</v>
      </c>
      <c r="N271">
        <v>4</v>
      </c>
      <c r="O271">
        <v>8</v>
      </c>
    </row>
    <row r="272" spans="1:15" x14ac:dyDescent="0.25">
      <c r="A272">
        <v>11264190</v>
      </c>
      <c r="B272">
        <v>40</v>
      </c>
      <c r="C272" t="s">
        <v>4</v>
      </c>
      <c r="D272">
        <v>14</v>
      </c>
      <c r="E272">
        <v>8</v>
      </c>
      <c r="L272">
        <v>11210396</v>
      </c>
      <c r="M272" s="38">
        <v>32367</v>
      </c>
      <c r="N272">
        <v>4</v>
      </c>
      <c r="O272">
        <v>8</v>
      </c>
    </row>
    <row r="273" spans="1:15" x14ac:dyDescent="0.25">
      <c r="A273">
        <v>11272989</v>
      </c>
      <c r="B273">
        <v>42</v>
      </c>
      <c r="C273" t="s">
        <v>4</v>
      </c>
      <c r="D273">
        <v>14</v>
      </c>
      <c r="E273">
        <v>11</v>
      </c>
      <c r="L273">
        <v>11210430</v>
      </c>
      <c r="M273" s="38">
        <v>35209</v>
      </c>
      <c r="N273">
        <v>4</v>
      </c>
      <c r="O273">
        <v>8</v>
      </c>
    </row>
    <row r="274" spans="1:15" x14ac:dyDescent="0.25">
      <c r="A274">
        <v>11272894</v>
      </c>
      <c r="B274">
        <v>13</v>
      </c>
      <c r="C274" t="s">
        <v>4</v>
      </c>
      <c r="D274">
        <v>14</v>
      </c>
      <c r="E274">
        <v>9</v>
      </c>
      <c r="L274">
        <v>11210547</v>
      </c>
      <c r="M274" s="38">
        <v>26666</v>
      </c>
      <c r="N274">
        <v>5</v>
      </c>
      <c r="O274">
        <v>5</v>
      </c>
    </row>
    <row r="275" spans="1:15" x14ac:dyDescent="0.25">
      <c r="A275">
        <v>11270669</v>
      </c>
      <c r="B275">
        <v>85</v>
      </c>
      <c r="C275" t="s">
        <v>4</v>
      </c>
      <c r="D275">
        <v>14</v>
      </c>
      <c r="E275">
        <v>8</v>
      </c>
      <c r="L275">
        <v>11210663</v>
      </c>
      <c r="M275" s="38">
        <v>39043</v>
      </c>
      <c r="N275">
        <v>4</v>
      </c>
      <c r="O275">
        <v>8</v>
      </c>
    </row>
    <row r="276" spans="1:15" x14ac:dyDescent="0.25">
      <c r="A276">
        <v>11280963</v>
      </c>
      <c r="B276">
        <v>34</v>
      </c>
      <c r="C276" t="s">
        <v>4</v>
      </c>
      <c r="D276">
        <v>14</v>
      </c>
      <c r="E276">
        <v>9</v>
      </c>
      <c r="L276">
        <v>11210665</v>
      </c>
      <c r="M276" s="38">
        <v>37213</v>
      </c>
      <c r="N276">
        <v>7</v>
      </c>
      <c r="O276">
        <v>7</v>
      </c>
    </row>
    <row r="277" spans="1:15" x14ac:dyDescent="0.25">
      <c r="A277">
        <v>11266249</v>
      </c>
      <c r="B277">
        <v>63</v>
      </c>
      <c r="C277" t="s">
        <v>6</v>
      </c>
      <c r="D277">
        <v>14</v>
      </c>
      <c r="E277">
        <v>7</v>
      </c>
      <c r="L277">
        <v>11210673</v>
      </c>
      <c r="M277" s="38">
        <v>30313</v>
      </c>
      <c r="N277">
        <v>5</v>
      </c>
      <c r="O277">
        <v>5</v>
      </c>
    </row>
    <row r="278" spans="1:15" x14ac:dyDescent="0.25">
      <c r="A278">
        <v>11269920</v>
      </c>
      <c r="B278">
        <v>82</v>
      </c>
      <c r="C278" t="s">
        <v>4</v>
      </c>
      <c r="D278">
        <v>14</v>
      </c>
      <c r="E278">
        <v>12</v>
      </c>
      <c r="F278">
        <v>4</v>
      </c>
      <c r="L278">
        <v>11210677</v>
      </c>
      <c r="M278" s="38">
        <v>39043</v>
      </c>
      <c r="N278">
        <v>3</v>
      </c>
      <c r="O278">
        <v>3</v>
      </c>
    </row>
    <row r="279" spans="1:15" x14ac:dyDescent="0.25">
      <c r="A279">
        <v>617307292</v>
      </c>
      <c r="B279">
        <v>13</v>
      </c>
      <c r="C279" t="s">
        <v>6</v>
      </c>
      <c r="D279">
        <v>14</v>
      </c>
      <c r="E279">
        <v>4</v>
      </c>
      <c r="F279">
        <v>2</v>
      </c>
      <c r="L279">
        <v>11210678</v>
      </c>
      <c r="M279" s="38">
        <v>39056</v>
      </c>
      <c r="N279">
        <v>2</v>
      </c>
      <c r="O279">
        <v>2</v>
      </c>
    </row>
    <row r="280" spans="1:15" x14ac:dyDescent="0.25">
      <c r="A280">
        <v>620602414</v>
      </c>
      <c r="B280">
        <v>18</v>
      </c>
      <c r="C280" t="s">
        <v>4</v>
      </c>
      <c r="D280">
        <v>14</v>
      </c>
      <c r="E280">
        <v>4</v>
      </c>
      <c r="F280">
        <v>2</v>
      </c>
      <c r="L280">
        <v>11210679</v>
      </c>
      <c r="M280" s="38">
        <v>28720</v>
      </c>
      <c r="N280">
        <v>2</v>
      </c>
      <c r="O280">
        <v>2</v>
      </c>
    </row>
    <row r="281" spans="1:15" x14ac:dyDescent="0.25">
      <c r="A281">
        <v>11233761</v>
      </c>
      <c r="B281">
        <v>10</v>
      </c>
      <c r="C281" t="s">
        <v>6</v>
      </c>
      <c r="D281">
        <v>15</v>
      </c>
      <c r="E281">
        <v>3</v>
      </c>
      <c r="F281">
        <v>6</v>
      </c>
      <c r="L281">
        <v>11210681</v>
      </c>
      <c r="M281" s="38">
        <v>39105</v>
      </c>
      <c r="N281">
        <v>1</v>
      </c>
      <c r="O281">
        <v>2</v>
      </c>
    </row>
    <row r="282" spans="1:15" x14ac:dyDescent="0.25">
      <c r="A282">
        <v>11270676</v>
      </c>
      <c r="B282">
        <v>49</v>
      </c>
      <c r="C282" t="s">
        <v>4</v>
      </c>
      <c r="D282">
        <v>15</v>
      </c>
      <c r="E282">
        <v>8</v>
      </c>
      <c r="L282">
        <v>11210682</v>
      </c>
      <c r="M282" s="38">
        <v>39105</v>
      </c>
      <c r="N282">
        <v>1</v>
      </c>
      <c r="O282">
        <v>2</v>
      </c>
    </row>
    <row r="283" spans="1:15" x14ac:dyDescent="0.25">
      <c r="A283">
        <v>11284245</v>
      </c>
      <c r="B283">
        <v>72</v>
      </c>
      <c r="C283" t="s">
        <v>6</v>
      </c>
      <c r="D283">
        <v>15</v>
      </c>
      <c r="E283">
        <v>6</v>
      </c>
      <c r="F283">
        <v>5</v>
      </c>
      <c r="L283">
        <v>11210685</v>
      </c>
      <c r="M283" s="38">
        <v>28720</v>
      </c>
      <c r="N283">
        <v>1</v>
      </c>
      <c r="O283">
        <v>2</v>
      </c>
    </row>
    <row r="284" spans="1:15" x14ac:dyDescent="0.25">
      <c r="A284">
        <v>11265206</v>
      </c>
      <c r="B284">
        <v>38</v>
      </c>
      <c r="C284" t="s">
        <v>4</v>
      </c>
      <c r="D284">
        <v>17</v>
      </c>
      <c r="E284">
        <v>11</v>
      </c>
      <c r="L284">
        <v>11210692</v>
      </c>
      <c r="M284" s="38">
        <v>19353</v>
      </c>
      <c r="N284">
        <v>5</v>
      </c>
      <c r="O284">
        <v>5</v>
      </c>
    </row>
    <row r="285" spans="1:15" x14ac:dyDescent="0.25">
      <c r="A285">
        <v>11268996</v>
      </c>
      <c r="B285">
        <v>32</v>
      </c>
      <c r="C285" t="s">
        <v>6</v>
      </c>
      <c r="D285">
        <v>17</v>
      </c>
      <c r="E285">
        <v>14</v>
      </c>
      <c r="L285">
        <v>11210743</v>
      </c>
      <c r="M285" s="38">
        <v>39043</v>
      </c>
      <c r="N285">
        <v>4</v>
      </c>
      <c r="O285">
        <v>8</v>
      </c>
    </row>
    <row r="286" spans="1:15" x14ac:dyDescent="0.25">
      <c r="A286">
        <v>11270676</v>
      </c>
      <c r="B286">
        <v>69</v>
      </c>
      <c r="C286" t="s">
        <v>4</v>
      </c>
      <c r="D286">
        <v>17</v>
      </c>
      <c r="E286">
        <v>8</v>
      </c>
      <c r="L286">
        <v>11210777</v>
      </c>
      <c r="M286" s="38">
        <v>44575</v>
      </c>
      <c r="N286">
        <v>4</v>
      </c>
      <c r="O286">
        <v>8</v>
      </c>
    </row>
    <row r="287" spans="1:15" x14ac:dyDescent="0.25">
      <c r="A287">
        <v>620259670</v>
      </c>
      <c r="B287">
        <v>19</v>
      </c>
      <c r="C287" t="s">
        <v>6</v>
      </c>
      <c r="D287">
        <v>-99</v>
      </c>
      <c r="E287">
        <v>-99</v>
      </c>
      <c r="F287">
        <v>6</v>
      </c>
      <c r="L287">
        <v>11210790</v>
      </c>
      <c r="M287" s="38">
        <v>35159</v>
      </c>
      <c r="N287">
        <v>4</v>
      </c>
      <c r="O287">
        <v>8</v>
      </c>
    </row>
    <row r="288" spans="1:15" x14ac:dyDescent="0.25">
      <c r="A288">
        <v>620609452</v>
      </c>
      <c r="B288">
        <v>52</v>
      </c>
      <c r="C288" t="s">
        <v>4</v>
      </c>
      <c r="D288">
        <v>-99</v>
      </c>
      <c r="E288">
        <v>-99</v>
      </c>
      <c r="F288">
        <v>8</v>
      </c>
      <c r="L288">
        <v>11210791</v>
      </c>
      <c r="M288" s="38">
        <v>30313</v>
      </c>
      <c r="N288">
        <v>4</v>
      </c>
      <c r="O288">
        <v>8</v>
      </c>
    </row>
    <row r="289" spans="1:15" x14ac:dyDescent="0.25">
      <c r="A289">
        <v>10910108</v>
      </c>
      <c r="B289">
        <v>71</v>
      </c>
      <c r="C289" t="s">
        <v>4</v>
      </c>
      <c r="D289">
        <v>-99</v>
      </c>
      <c r="E289">
        <v>-99</v>
      </c>
      <c r="F289">
        <v>8</v>
      </c>
      <c r="L289">
        <v>11210793</v>
      </c>
      <c r="M289" s="38">
        <v>39681</v>
      </c>
      <c r="N289">
        <v>4</v>
      </c>
      <c r="O289">
        <v>8</v>
      </c>
    </row>
    <row r="290" spans="1:15" x14ac:dyDescent="0.25">
      <c r="A290">
        <v>10765945</v>
      </c>
      <c r="B290">
        <v>84</v>
      </c>
      <c r="C290" t="s">
        <v>4</v>
      </c>
      <c r="D290">
        <v>-99</v>
      </c>
      <c r="E290">
        <v>-99</v>
      </c>
      <c r="F290">
        <v>8</v>
      </c>
      <c r="L290">
        <v>11210849</v>
      </c>
      <c r="M290" s="38">
        <v>37627</v>
      </c>
      <c r="N290">
        <v>4</v>
      </c>
      <c r="O290">
        <v>8</v>
      </c>
    </row>
    <row r="291" spans="1:15" x14ac:dyDescent="0.25">
      <c r="A291">
        <v>11102327</v>
      </c>
      <c r="B291">
        <v>16</v>
      </c>
      <c r="C291" t="s">
        <v>4</v>
      </c>
      <c r="D291">
        <v>-99</v>
      </c>
      <c r="E291">
        <v>-99</v>
      </c>
      <c r="F291">
        <v>8</v>
      </c>
      <c r="L291">
        <v>11210874</v>
      </c>
      <c r="M291" s="38">
        <v>26666</v>
      </c>
      <c r="N291">
        <v>5</v>
      </c>
      <c r="O291">
        <v>5</v>
      </c>
    </row>
    <row r="292" spans="1:15" x14ac:dyDescent="0.25">
      <c r="A292">
        <v>11102327</v>
      </c>
      <c r="B292">
        <v>52</v>
      </c>
      <c r="C292" t="s">
        <v>4</v>
      </c>
      <c r="D292">
        <v>-99</v>
      </c>
      <c r="E292">
        <v>-99</v>
      </c>
      <c r="F292">
        <v>8</v>
      </c>
      <c r="L292">
        <v>11210876</v>
      </c>
      <c r="M292" s="38">
        <v>19353</v>
      </c>
      <c r="N292">
        <v>5</v>
      </c>
      <c r="O292">
        <v>5</v>
      </c>
    </row>
    <row r="293" spans="1:15" x14ac:dyDescent="0.25">
      <c r="A293">
        <v>10766198</v>
      </c>
      <c r="B293">
        <v>10</v>
      </c>
      <c r="C293" t="s">
        <v>4</v>
      </c>
      <c r="D293">
        <v>-99</v>
      </c>
      <c r="E293">
        <v>-99</v>
      </c>
      <c r="F293">
        <v>8</v>
      </c>
      <c r="L293">
        <v>11210902</v>
      </c>
      <c r="M293" s="38">
        <v>39043</v>
      </c>
      <c r="N293">
        <v>5</v>
      </c>
      <c r="O293">
        <v>5</v>
      </c>
    </row>
    <row r="294" spans="1:15" x14ac:dyDescent="0.25">
      <c r="A294">
        <v>10766025</v>
      </c>
      <c r="B294">
        <v>29</v>
      </c>
      <c r="C294" t="s">
        <v>6</v>
      </c>
      <c r="D294">
        <v>-99</v>
      </c>
      <c r="E294">
        <v>-99</v>
      </c>
      <c r="F294">
        <v>5</v>
      </c>
      <c r="L294">
        <v>11210944</v>
      </c>
      <c r="M294" s="38">
        <v>44575</v>
      </c>
      <c r="N294">
        <v>4</v>
      </c>
      <c r="O294">
        <v>8</v>
      </c>
    </row>
    <row r="295" spans="1:15" x14ac:dyDescent="0.25">
      <c r="A295">
        <v>11197043</v>
      </c>
      <c r="B295">
        <v>83</v>
      </c>
      <c r="C295" t="s">
        <v>4</v>
      </c>
      <c r="D295">
        <v>-99</v>
      </c>
      <c r="E295">
        <v>-99</v>
      </c>
      <c r="F295">
        <v>8</v>
      </c>
      <c r="L295">
        <v>11210946</v>
      </c>
      <c r="M295" s="38">
        <v>32136</v>
      </c>
      <c r="N295">
        <v>4</v>
      </c>
      <c r="O295">
        <v>8</v>
      </c>
    </row>
    <row r="296" spans="1:15" x14ac:dyDescent="0.25">
      <c r="A296">
        <v>11192173</v>
      </c>
      <c r="B296">
        <v>81</v>
      </c>
      <c r="C296" t="s">
        <v>6</v>
      </c>
      <c r="D296">
        <v>-99</v>
      </c>
      <c r="E296">
        <v>-99</v>
      </c>
      <c r="F296">
        <v>5</v>
      </c>
      <c r="L296">
        <v>11211052</v>
      </c>
      <c r="M296" s="38">
        <v>26666</v>
      </c>
      <c r="N296">
        <v>4</v>
      </c>
      <c r="O296">
        <v>8</v>
      </c>
    </row>
    <row r="297" spans="1:15" x14ac:dyDescent="0.25">
      <c r="A297">
        <v>11189491</v>
      </c>
      <c r="B297">
        <v>29</v>
      </c>
      <c r="C297" t="s">
        <v>6</v>
      </c>
      <c r="D297">
        <v>-99</v>
      </c>
      <c r="E297">
        <v>-99</v>
      </c>
      <c r="F297">
        <v>5</v>
      </c>
      <c r="L297">
        <v>11211123</v>
      </c>
      <c r="M297" s="38">
        <v>32367</v>
      </c>
      <c r="N297">
        <v>7</v>
      </c>
      <c r="O297">
        <v>7</v>
      </c>
    </row>
    <row r="298" spans="1:15" x14ac:dyDescent="0.25">
      <c r="A298">
        <v>10980791</v>
      </c>
      <c r="B298">
        <v>18</v>
      </c>
      <c r="C298" t="s">
        <v>4</v>
      </c>
      <c r="D298">
        <v>-99</v>
      </c>
      <c r="E298">
        <v>-99</v>
      </c>
      <c r="F298">
        <v>5</v>
      </c>
      <c r="L298">
        <v>11211125</v>
      </c>
      <c r="M298" s="38">
        <v>35209</v>
      </c>
      <c r="N298">
        <v>4</v>
      </c>
      <c r="O298">
        <v>8</v>
      </c>
    </row>
    <row r="299" spans="1:15" x14ac:dyDescent="0.25">
      <c r="A299">
        <v>10765749</v>
      </c>
      <c r="B299">
        <v>3</v>
      </c>
      <c r="C299" t="s">
        <v>4</v>
      </c>
      <c r="D299">
        <v>-99</v>
      </c>
      <c r="E299">
        <v>-99</v>
      </c>
      <c r="F299">
        <v>5</v>
      </c>
      <c r="L299">
        <v>11211126</v>
      </c>
      <c r="M299" s="38">
        <v>30313</v>
      </c>
      <c r="N299">
        <v>6</v>
      </c>
      <c r="O299">
        <v>6</v>
      </c>
    </row>
    <row r="300" spans="1:15" x14ac:dyDescent="0.25">
      <c r="A300">
        <v>11191926</v>
      </c>
      <c r="B300">
        <v>56</v>
      </c>
      <c r="C300" t="s">
        <v>4</v>
      </c>
      <c r="D300">
        <v>-99</v>
      </c>
      <c r="E300">
        <v>-99</v>
      </c>
      <c r="L300">
        <v>11211148</v>
      </c>
      <c r="M300" s="38">
        <v>44575</v>
      </c>
      <c r="N300">
        <v>7</v>
      </c>
      <c r="O300">
        <v>7</v>
      </c>
    </row>
    <row r="301" spans="1:15" x14ac:dyDescent="0.25">
      <c r="A301">
        <v>11107513</v>
      </c>
      <c r="B301">
        <v>50</v>
      </c>
      <c r="C301" t="s">
        <v>4</v>
      </c>
      <c r="D301">
        <v>-99</v>
      </c>
      <c r="E301">
        <v>-99</v>
      </c>
      <c r="F301">
        <v>8</v>
      </c>
      <c r="L301">
        <v>11211159</v>
      </c>
      <c r="M301" s="38">
        <v>37627</v>
      </c>
      <c r="N301">
        <v>6</v>
      </c>
      <c r="O301">
        <v>6</v>
      </c>
    </row>
    <row r="302" spans="1:15" x14ac:dyDescent="0.25">
      <c r="A302">
        <v>11105320</v>
      </c>
      <c r="B302">
        <v>41</v>
      </c>
      <c r="C302" t="s">
        <v>4</v>
      </c>
      <c r="D302">
        <v>-99</v>
      </c>
      <c r="E302">
        <v>-99</v>
      </c>
      <c r="F302">
        <v>5</v>
      </c>
      <c r="L302">
        <v>11211175</v>
      </c>
      <c r="M302" s="38">
        <v>44525</v>
      </c>
      <c r="N302">
        <v>4</v>
      </c>
      <c r="O302">
        <v>8</v>
      </c>
    </row>
    <row r="303" spans="1:15" x14ac:dyDescent="0.25">
      <c r="A303">
        <v>11188724</v>
      </c>
      <c r="B303">
        <v>37</v>
      </c>
      <c r="C303" t="s">
        <v>4</v>
      </c>
      <c r="D303">
        <v>-99</v>
      </c>
      <c r="E303">
        <v>-99</v>
      </c>
      <c r="F303">
        <v>5</v>
      </c>
      <c r="L303">
        <v>11211191</v>
      </c>
      <c r="M303" s="38">
        <v>31792</v>
      </c>
      <c r="N303">
        <v>5</v>
      </c>
      <c r="O303">
        <v>5</v>
      </c>
    </row>
    <row r="304" spans="1:15" x14ac:dyDescent="0.25">
      <c r="A304">
        <v>11196167</v>
      </c>
      <c r="B304">
        <v>32</v>
      </c>
      <c r="C304" t="s">
        <v>4</v>
      </c>
      <c r="D304">
        <v>-99</v>
      </c>
      <c r="E304">
        <v>-99</v>
      </c>
      <c r="F304">
        <v>8</v>
      </c>
      <c r="L304">
        <v>11211296</v>
      </c>
      <c r="M304" s="38">
        <v>42521</v>
      </c>
      <c r="N304">
        <v>5</v>
      </c>
      <c r="O304">
        <v>5</v>
      </c>
    </row>
    <row r="305" spans="1:15" x14ac:dyDescent="0.25">
      <c r="A305">
        <v>10984395</v>
      </c>
      <c r="B305">
        <v>18</v>
      </c>
      <c r="C305" t="s">
        <v>4</v>
      </c>
      <c r="D305">
        <v>-99</v>
      </c>
      <c r="E305">
        <v>-99</v>
      </c>
      <c r="L305">
        <v>11211324</v>
      </c>
      <c r="M305" s="38">
        <v>28720</v>
      </c>
      <c r="N305">
        <v>4</v>
      </c>
      <c r="O305">
        <v>8</v>
      </c>
    </row>
    <row r="306" spans="1:15" x14ac:dyDescent="0.25">
      <c r="A306">
        <v>10980407</v>
      </c>
      <c r="B306">
        <v>3</v>
      </c>
      <c r="C306" t="s">
        <v>6</v>
      </c>
      <c r="D306">
        <v>-99</v>
      </c>
      <c r="E306">
        <v>-99</v>
      </c>
      <c r="F306">
        <v>8</v>
      </c>
      <c r="L306">
        <v>11211334</v>
      </c>
      <c r="M306" s="38">
        <v>39681</v>
      </c>
      <c r="N306">
        <v>4</v>
      </c>
      <c r="O306">
        <v>8</v>
      </c>
    </row>
    <row r="307" spans="1:15" x14ac:dyDescent="0.25">
      <c r="A307">
        <v>10980433</v>
      </c>
      <c r="B307">
        <v>4</v>
      </c>
      <c r="C307" t="s">
        <v>6</v>
      </c>
      <c r="D307">
        <v>-99</v>
      </c>
      <c r="E307">
        <v>-99</v>
      </c>
      <c r="F307">
        <v>5</v>
      </c>
      <c r="L307">
        <v>11211347</v>
      </c>
      <c r="M307" s="38">
        <v>36988</v>
      </c>
      <c r="N307">
        <v>4</v>
      </c>
      <c r="O307">
        <v>8</v>
      </c>
    </row>
    <row r="308" spans="1:15" x14ac:dyDescent="0.25">
      <c r="A308">
        <v>11190705</v>
      </c>
      <c r="B308">
        <v>44</v>
      </c>
      <c r="C308" t="s">
        <v>6</v>
      </c>
      <c r="D308">
        <v>-99</v>
      </c>
      <c r="E308">
        <v>-99</v>
      </c>
      <c r="F308">
        <v>5</v>
      </c>
      <c r="L308">
        <v>11211392</v>
      </c>
      <c r="M308" s="38">
        <v>37213</v>
      </c>
      <c r="N308">
        <v>7</v>
      </c>
      <c r="O308">
        <v>7</v>
      </c>
    </row>
    <row r="309" spans="1:15" x14ac:dyDescent="0.25">
      <c r="A309">
        <v>11192150</v>
      </c>
      <c r="B309">
        <v>73</v>
      </c>
      <c r="C309" t="s">
        <v>6</v>
      </c>
      <c r="D309">
        <v>-99</v>
      </c>
      <c r="E309">
        <v>-99</v>
      </c>
      <c r="F309">
        <v>6</v>
      </c>
      <c r="L309">
        <v>11211474</v>
      </c>
      <c r="M309" s="38">
        <v>26666</v>
      </c>
      <c r="N309">
        <v>4</v>
      </c>
      <c r="O309">
        <v>8</v>
      </c>
    </row>
    <row r="310" spans="1:15" x14ac:dyDescent="0.25">
      <c r="A310">
        <v>11212933</v>
      </c>
      <c r="B310">
        <v>10</v>
      </c>
      <c r="C310" t="s">
        <v>6</v>
      </c>
      <c r="D310">
        <v>-99</v>
      </c>
      <c r="E310">
        <v>-99</v>
      </c>
      <c r="F310">
        <v>8</v>
      </c>
      <c r="L310">
        <v>11211485</v>
      </c>
      <c r="M310" s="38">
        <v>30313</v>
      </c>
      <c r="N310">
        <v>4</v>
      </c>
      <c r="O310">
        <v>8</v>
      </c>
    </row>
    <row r="311" spans="1:15" x14ac:dyDescent="0.25">
      <c r="A311">
        <v>11106043</v>
      </c>
      <c r="B311">
        <v>33</v>
      </c>
      <c r="C311" t="s">
        <v>4</v>
      </c>
      <c r="D311">
        <v>-99</v>
      </c>
      <c r="E311">
        <v>-99</v>
      </c>
      <c r="F311">
        <v>8</v>
      </c>
      <c r="L311">
        <v>11211524</v>
      </c>
      <c r="M311" s="38">
        <v>19353</v>
      </c>
      <c r="N311">
        <v>4</v>
      </c>
      <c r="O311">
        <v>8</v>
      </c>
    </row>
    <row r="312" spans="1:15" x14ac:dyDescent="0.25">
      <c r="A312">
        <v>11105852</v>
      </c>
      <c r="B312">
        <v>20</v>
      </c>
      <c r="C312" t="s">
        <v>6</v>
      </c>
      <c r="D312">
        <v>-99</v>
      </c>
      <c r="E312">
        <v>-99</v>
      </c>
      <c r="F312">
        <v>8</v>
      </c>
      <c r="L312">
        <v>11211553</v>
      </c>
      <c r="M312" s="38">
        <v>36988</v>
      </c>
      <c r="N312">
        <v>4</v>
      </c>
      <c r="O312">
        <v>8</v>
      </c>
    </row>
    <row r="313" spans="1:15" x14ac:dyDescent="0.25">
      <c r="A313">
        <v>11102690</v>
      </c>
      <c r="B313">
        <v>78</v>
      </c>
      <c r="C313" t="s">
        <v>4</v>
      </c>
      <c r="D313">
        <v>-99</v>
      </c>
      <c r="E313">
        <v>-99</v>
      </c>
      <c r="F313">
        <v>8</v>
      </c>
      <c r="L313">
        <v>11211578</v>
      </c>
      <c r="M313" s="38">
        <v>30313</v>
      </c>
      <c r="N313">
        <v>6</v>
      </c>
      <c r="O313">
        <v>6</v>
      </c>
    </row>
    <row r="314" spans="1:15" x14ac:dyDescent="0.25">
      <c r="A314">
        <v>11214862</v>
      </c>
      <c r="B314">
        <v>40</v>
      </c>
      <c r="C314" t="s">
        <v>6</v>
      </c>
      <c r="D314">
        <v>-99</v>
      </c>
      <c r="E314">
        <v>-99</v>
      </c>
      <c r="F314">
        <v>8</v>
      </c>
      <c r="L314">
        <v>11211764</v>
      </c>
      <c r="M314" s="38">
        <v>42521</v>
      </c>
      <c r="N314">
        <v>5</v>
      </c>
      <c r="O314">
        <v>5</v>
      </c>
    </row>
    <row r="315" spans="1:15" x14ac:dyDescent="0.25">
      <c r="A315">
        <v>11197616</v>
      </c>
      <c r="B315">
        <v>17</v>
      </c>
      <c r="C315" t="s">
        <v>4</v>
      </c>
      <c r="D315">
        <v>-99</v>
      </c>
      <c r="E315">
        <v>-99</v>
      </c>
      <c r="F315">
        <v>8</v>
      </c>
      <c r="L315">
        <v>11211858</v>
      </c>
      <c r="M315" s="38">
        <v>19353</v>
      </c>
      <c r="N315">
        <v>4</v>
      </c>
      <c r="O315">
        <v>8</v>
      </c>
    </row>
    <row r="316" spans="1:15" x14ac:dyDescent="0.25">
      <c r="A316">
        <v>11197830</v>
      </c>
      <c r="B316">
        <v>79</v>
      </c>
      <c r="C316" t="s">
        <v>4</v>
      </c>
      <c r="D316">
        <v>-99</v>
      </c>
      <c r="E316">
        <v>-99</v>
      </c>
      <c r="F316">
        <v>5</v>
      </c>
      <c r="L316">
        <v>11211983</v>
      </c>
      <c r="M316" s="38">
        <v>31729</v>
      </c>
      <c r="N316">
        <v>2</v>
      </c>
      <c r="O316">
        <v>4</v>
      </c>
    </row>
    <row r="317" spans="1:15" x14ac:dyDescent="0.25">
      <c r="A317">
        <v>11101596</v>
      </c>
      <c r="B317">
        <v>57</v>
      </c>
      <c r="C317" t="s">
        <v>4</v>
      </c>
      <c r="D317">
        <v>-99</v>
      </c>
      <c r="E317">
        <v>-99</v>
      </c>
      <c r="F317">
        <v>8</v>
      </c>
      <c r="L317">
        <v>11211985</v>
      </c>
      <c r="M317" s="38">
        <v>31729</v>
      </c>
      <c r="N317">
        <v>3</v>
      </c>
      <c r="O317">
        <v>3</v>
      </c>
    </row>
    <row r="318" spans="1:15" x14ac:dyDescent="0.25">
      <c r="A318">
        <v>11140301</v>
      </c>
      <c r="B318">
        <v>17</v>
      </c>
      <c r="C318" t="s">
        <v>6</v>
      </c>
      <c r="D318">
        <v>-99</v>
      </c>
      <c r="E318">
        <v>-99</v>
      </c>
      <c r="F318">
        <v>8</v>
      </c>
      <c r="L318">
        <v>11211986</v>
      </c>
      <c r="M318" s="38">
        <v>31729</v>
      </c>
      <c r="N318">
        <v>3</v>
      </c>
      <c r="O318">
        <v>3</v>
      </c>
    </row>
    <row r="319" spans="1:15" x14ac:dyDescent="0.25">
      <c r="A319">
        <v>10980601</v>
      </c>
      <c r="B319">
        <v>9</v>
      </c>
      <c r="C319" t="s">
        <v>4</v>
      </c>
      <c r="D319">
        <v>-99</v>
      </c>
      <c r="E319">
        <v>-99</v>
      </c>
      <c r="L319">
        <v>11212039</v>
      </c>
      <c r="M319" s="38">
        <v>28720</v>
      </c>
      <c r="N319">
        <v>4</v>
      </c>
      <c r="O319">
        <v>8</v>
      </c>
    </row>
    <row r="320" spans="1:15" x14ac:dyDescent="0.25">
      <c r="A320">
        <v>10980601</v>
      </c>
      <c r="B320">
        <v>29</v>
      </c>
      <c r="C320" t="s">
        <v>4</v>
      </c>
      <c r="D320">
        <v>-99</v>
      </c>
      <c r="E320">
        <v>-99</v>
      </c>
      <c r="L320">
        <v>11212287</v>
      </c>
      <c r="M320" s="38">
        <v>19353</v>
      </c>
      <c r="N320">
        <v>4</v>
      </c>
      <c r="O320">
        <v>8</v>
      </c>
    </row>
    <row r="321" spans="1:15" x14ac:dyDescent="0.25">
      <c r="A321">
        <v>10980601</v>
      </c>
      <c r="B321">
        <v>83</v>
      </c>
      <c r="C321" t="s">
        <v>4</v>
      </c>
      <c r="D321">
        <v>-99</v>
      </c>
      <c r="E321">
        <v>-99</v>
      </c>
      <c r="L321">
        <v>11212405</v>
      </c>
      <c r="M321" s="38">
        <v>44575</v>
      </c>
      <c r="N321">
        <v>4</v>
      </c>
      <c r="O321">
        <v>8</v>
      </c>
    </row>
    <row r="322" spans="1:15" x14ac:dyDescent="0.25">
      <c r="A322">
        <v>11108386</v>
      </c>
      <c r="B322">
        <v>13</v>
      </c>
      <c r="C322" t="s">
        <v>4</v>
      </c>
      <c r="D322">
        <v>-99</v>
      </c>
      <c r="E322">
        <v>-99</v>
      </c>
      <c r="F322">
        <v>5</v>
      </c>
      <c r="L322">
        <v>11212507</v>
      </c>
      <c r="M322" s="38">
        <v>19353</v>
      </c>
      <c r="N322">
        <v>5</v>
      </c>
      <c r="O322">
        <v>5</v>
      </c>
    </row>
    <row r="323" spans="1:15" x14ac:dyDescent="0.25">
      <c r="A323">
        <v>11195208</v>
      </c>
      <c r="B323">
        <v>11</v>
      </c>
      <c r="C323" t="s">
        <v>4</v>
      </c>
      <c r="D323">
        <v>-99</v>
      </c>
      <c r="E323">
        <v>-99</v>
      </c>
      <c r="F323">
        <v>8</v>
      </c>
      <c r="L323">
        <v>11212630</v>
      </c>
      <c r="M323" s="38">
        <v>19353</v>
      </c>
      <c r="N323">
        <v>4</v>
      </c>
      <c r="O323">
        <v>8</v>
      </c>
    </row>
    <row r="324" spans="1:15" x14ac:dyDescent="0.25">
      <c r="A324">
        <v>11210430</v>
      </c>
      <c r="B324">
        <v>60</v>
      </c>
      <c r="C324" t="s">
        <v>6</v>
      </c>
      <c r="D324">
        <v>-99</v>
      </c>
      <c r="E324">
        <v>-99</v>
      </c>
      <c r="F324">
        <v>8</v>
      </c>
      <c r="L324">
        <v>11212658</v>
      </c>
      <c r="M324" s="38">
        <v>37051</v>
      </c>
      <c r="N324">
        <v>4</v>
      </c>
      <c r="O324">
        <v>8</v>
      </c>
    </row>
    <row r="325" spans="1:15" x14ac:dyDescent="0.25">
      <c r="A325">
        <v>11155251</v>
      </c>
      <c r="B325">
        <v>20</v>
      </c>
      <c r="C325" t="s">
        <v>4</v>
      </c>
      <c r="D325">
        <v>-99</v>
      </c>
      <c r="E325">
        <v>-99</v>
      </c>
      <c r="F325">
        <v>7</v>
      </c>
      <c r="L325">
        <v>11212703</v>
      </c>
      <c r="M325" s="38">
        <v>28720</v>
      </c>
      <c r="N325">
        <v>5</v>
      </c>
      <c r="O325">
        <v>5</v>
      </c>
    </row>
    <row r="326" spans="1:15" x14ac:dyDescent="0.25">
      <c r="A326">
        <v>11109089</v>
      </c>
      <c r="B326">
        <v>39</v>
      </c>
      <c r="C326" t="s">
        <v>4</v>
      </c>
      <c r="D326">
        <v>-99</v>
      </c>
      <c r="E326">
        <v>-99</v>
      </c>
      <c r="F326">
        <v>8</v>
      </c>
      <c r="L326">
        <v>11212733</v>
      </c>
      <c r="M326" s="38">
        <v>21407</v>
      </c>
      <c r="N326">
        <v>1</v>
      </c>
      <c r="O326">
        <v>2</v>
      </c>
    </row>
    <row r="327" spans="1:15" x14ac:dyDescent="0.25">
      <c r="A327">
        <v>11109089</v>
      </c>
      <c r="B327">
        <v>55</v>
      </c>
      <c r="C327" t="s">
        <v>4</v>
      </c>
      <c r="D327">
        <v>-99</v>
      </c>
      <c r="E327">
        <v>-99</v>
      </c>
      <c r="F327">
        <v>8</v>
      </c>
      <c r="L327">
        <v>11212748</v>
      </c>
      <c r="M327" s="38">
        <v>28720</v>
      </c>
      <c r="N327">
        <v>5</v>
      </c>
      <c r="O327">
        <v>5</v>
      </c>
    </row>
    <row r="328" spans="1:15" x14ac:dyDescent="0.25">
      <c r="A328">
        <v>11216724</v>
      </c>
      <c r="B328">
        <v>27</v>
      </c>
      <c r="C328" t="s">
        <v>4</v>
      </c>
      <c r="D328">
        <v>-99</v>
      </c>
      <c r="E328">
        <v>-99</v>
      </c>
      <c r="F328">
        <v>8</v>
      </c>
      <c r="L328">
        <v>11212763</v>
      </c>
      <c r="M328" s="38">
        <v>36988</v>
      </c>
      <c r="N328">
        <v>4</v>
      </c>
      <c r="O328">
        <v>8</v>
      </c>
    </row>
    <row r="329" spans="1:15" x14ac:dyDescent="0.25">
      <c r="A329">
        <v>11182379</v>
      </c>
      <c r="B329">
        <v>41</v>
      </c>
      <c r="C329" t="s">
        <v>4</v>
      </c>
      <c r="D329">
        <v>-99</v>
      </c>
      <c r="E329">
        <v>-99</v>
      </c>
      <c r="F329">
        <v>5</v>
      </c>
      <c r="L329">
        <v>11212788</v>
      </c>
      <c r="M329" s="38">
        <v>39105</v>
      </c>
      <c r="N329">
        <v>2</v>
      </c>
      <c r="O329">
        <v>4</v>
      </c>
    </row>
    <row r="330" spans="1:15" x14ac:dyDescent="0.25">
      <c r="A330">
        <v>11108828</v>
      </c>
      <c r="B330">
        <v>31</v>
      </c>
      <c r="C330" t="s">
        <v>4</v>
      </c>
      <c r="D330">
        <v>-99</v>
      </c>
      <c r="E330">
        <v>-99</v>
      </c>
      <c r="F330">
        <v>5</v>
      </c>
      <c r="L330">
        <v>11212933</v>
      </c>
      <c r="M330" s="38">
        <v>42521</v>
      </c>
      <c r="N330">
        <v>4</v>
      </c>
      <c r="O330">
        <v>8</v>
      </c>
    </row>
    <row r="331" spans="1:15" x14ac:dyDescent="0.25">
      <c r="A331">
        <v>11214879</v>
      </c>
      <c r="B331">
        <v>36</v>
      </c>
      <c r="C331" t="s">
        <v>6</v>
      </c>
      <c r="D331">
        <v>-99</v>
      </c>
      <c r="E331">
        <v>-99</v>
      </c>
      <c r="F331">
        <v>5</v>
      </c>
      <c r="L331">
        <v>11212961</v>
      </c>
      <c r="M331" s="38">
        <v>39043</v>
      </c>
      <c r="N331">
        <v>4</v>
      </c>
      <c r="O331">
        <v>4</v>
      </c>
    </row>
    <row r="332" spans="1:15" x14ac:dyDescent="0.25">
      <c r="A332">
        <v>10765699</v>
      </c>
      <c r="B332">
        <v>73</v>
      </c>
      <c r="C332" t="s">
        <v>4</v>
      </c>
      <c r="D332">
        <v>-99</v>
      </c>
      <c r="E332">
        <v>-99</v>
      </c>
      <c r="F332">
        <v>8</v>
      </c>
      <c r="L332">
        <v>11213058</v>
      </c>
      <c r="M332" s="38">
        <v>26666</v>
      </c>
      <c r="N332">
        <v>5</v>
      </c>
      <c r="O332">
        <v>5</v>
      </c>
    </row>
    <row r="333" spans="1:15" x14ac:dyDescent="0.25">
      <c r="A333">
        <v>11225043</v>
      </c>
      <c r="B333">
        <v>75</v>
      </c>
      <c r="C333" t="s">
        <v>4</v>
      </c>
      <c r="D333">
        <v>-99</v>
      </c>
      <c r="E333">
        <v>-99</v>
      </c>
      <c r="L333">
        <v>11213077</v>
      </c>
      <c r="M333" s="38">
        <v>42521</v>
      </c>
      <c r="N333">
        <v>4</v>
      </c>
      <c r="O333">
        <v>8</v>
      </c>
    </row>
    <row r="334" spans="1:15" x14ac:dyDescent="0.25">
      <c r="A334">
        <v>11201527</v>
      </c>
      <c r="B334">
        <v>84</v>
      </c>
      <c r="C334" t="s">
        <v>4</v>
      </c>
      <c r="D334">
        <v>-99</v>
      </c>
      <c r="E334">
        <v>-99</v>
      </c>
      <c r="F334">
        <v>6</v>
      </c>
      <c r="L334">
        <v>11213133</v>
      </c>
      <c r="M334" s="38">
        <v>31729</v>
      </c>
      <c r="N334">
        <v>5</v>
      </c>
      <c r="O334">
        <v>5</v>
      </c>
    </row>
    <row r="335" spans="1:15" x14ac:dyDescent="0.25">
      <c r="A335">
        <v>11214536</v>
      </c>
      <c r="B335">
        <v>33</v>
      </c>
      <c r="C335" t="s">
        <v>6</v>
      </c>
      <c r="D335">
        <v>-99</v>
      </c>
      <c r="E335">
        <v>-99</v>
      </c>
      <c r="F335">
        <v>8</v>
      </c>
      <c r="L335">
        <v>11213241</v>
      </c>
      <c r="M335" s="38">
        <v>28720</v>
      </c>
      <c r="N335">
        <v>7</v>
      </c>
      <c r="O335">
        <v>7</v>
      </c>
    </row>
    <row r="336" spans="1:15" x14ac:dyDescent="0.25">
      <c r="A336">
        <v>11214536</v>
      </c>
      <c r="B336">
        <v>63</v>
      </c>
      <c r="C336" t="s">
        <v>4</v>
      </c>
      <c r="D336">
        <v>-99</v>
      </c>
      <c r="E336">
        <v>-99</v>
      </c>
      <c r="F336">
        <v>8</v>
      </c>
      <c r="L336">
        <v>11213347</v>
      </c>
      <c r="M336" s="38">
        <v>36988</v>
      </c>
      <c r="N336">
        <v>4</v>
      </c>
      <c r="O336">
        <v>8</v>
      </c>
    </row>
    <row r="337" spans="1:15" x14ac:dyDescent="0.25">
      <c r="A337">
        <v>11198107</v>
      </c>
      <c r="B337">
        <v>82</v>
      </c>
      <c r="C337" t="s">
        <v>4</v>
      </c>
      <c r="D337">
        <v>-99</v>
      </c>
      <c r="E337">
        <v>-99</v>
      </c>
      <c r="F337">
        <v>5</v>
      </c>
      <c r="L337">
        <v>11213499</v>
      </c>
      <c r="M337" s="38">
        <v>44575</v>
      </c>
      <c r="N337">
        <v>5</v>
      </c>
      <c r="O337">
        <v>5</v>
      </c>
    </row>
    <row r="338" spans="1:15" x14ac:dyDescent="0.25">
      <c r="A338">
        <v>11195213</v>
      </c>
      <c r="B338">
        <v>12</v>
      </c>
      <c r="C338" t="s">
        <v>4</v>
      </c>
      <c r="D338">
        <v>-99</v>
      </c>
      <c r="E338">
        <v>-99</v>
      </c>
      <c r="F338">
        <v>8</v>
      </c>
      <c r="L338">
        <v>11213562</v>
      </c>
      <c r="M338" s="38">
        <v>42521</v>
      </c>
      <c r="N338">
        <v>4</v>
      </c>
      <c r="O338">
        <v>8</v>
      </c>
    </row>
    <row r="339" spans="1:15" x14ac:dyDescent="0.25">
      <c r="A339">
        <v>11195213</v>
      </c>
      <c r="B339">
        <v>34</v>
      </c>
      <c r="C339" t="s">
        <v>6</v>
      </c>
      <c r="D339">
        <v>-99</v>
      </c>
      <c r="E339">
        <v>-99</v>
      </c>
      <c r="F339">
        <v>8</v>
      </c>
      <c r="L339">
        <v>11213854</v>
      </c>
      <c r="M339" s="38">
        <v>26666</v>
      </c>
      <c r="N339">
        <v>6</v>
      </c>
      <c r="O339">
        <v>6</v>
      </c>
    </row>
    <row r="340" spans="1:15" x14ac:dyDescent="0.25">
      <c r="A340">
        <v>11105395</v>
      </c>
      <c r="B340">
        <v>74</v>
      </c>
      <c r="C340" t="s">
        <v>6</v>
      </c>
      <c r="D340">
        <v>-99</v>
      </c>
      <c r="E340">
        <v>-99</v>
      </c>
      <c r="F340">
        <v>8</v>
      </c>
      <c r="L340">
        <v>11213863</v>
      </c>
      <c r="M340" s="38">
        <v>29675</v>
      </c>
      <c r="N340">
        <v>5</v>
      </c>
      <c r="O340">
        <v>5</v>
      </c>
    </row>
    <row r="341" spans="1:15" x14ac:dyDescent="0.25">
      <c r="A341">
        <v>11192428</v>
      </c>
      <c r="B341">
        <v>78</v>
      </c>
      <c r="C341" t="s">
        <v>4</v>
      </c>
      <c r="D341">
        <v>-99</v>
      </c>
      <c r="E341">
        <v>-99</v>
      </c>
      <c r="F341">
        <v>5</v>
      </c>
      <c r="L341">
        <v>11213876</v>
      </c>
      <c r="M341" s="38">
        <v>21407</v>
      </c>
      <c r="N341">
        <v>7</v>
      </c>
      <c r="O341">
        <v>7</v>
      </c>
    </row>
    <row r="342" spans="1:15" x14ac:dyDescent="0.25">
      <c r="A342">
        <v>11192428</v>
      </c>
      <c r="B342">
        <v>84</v>
      </c>
      <c r="C342" t="s">
        <v>4</v>
      </c>
      <c r="D342">
        <v>-99</v>
      </c>
      <c r="E342">
        <v>-99</v>
      </c>
      <c r="F342">
        <v>5</v>
      </c>
      <c r="L342">
        <v>11214218</v>
      </c>
      <c r="M342" s="38">
        <v>35209</v>
      </c>
      <c r="N342">
        <v>5</v>
      </c>
      <c r="O342">
        <v>5</v>
      </c>
    </row>
    <row r="343" spans="1:15" x14ac:dyDescent="0.25">
      <c r="A343">
        <v>11163394</v>
      </c>
      <c r="B343">
        <v>85</v>
      </c>
      <c r="C343" t="s">
        <v>4</v>
      </c>
      <c r="D343">
        <v>-99</v>
      </c>
      <c r="E343">
        <v>-99</v>
      </c>
      <c r="F343">
        <v>8</v>
      </c>
      <c r="L343">
        <v>11214248</v>
      </c>
      <c r="M343" s="38">
        <v>32136</v>
      </c>
      <c r="N343">
        <v>5</v>
      </c>
      <c r="O343">
        <v>5</v>
      </c>
    </row>
    <row r="344" spans="1:15" x14ac:dyDescent="0.25">
      <c r="A344">
        <v>10910071</v>
      </c>
      <c r="B344">
        <v>80</v>
      </c>
      <c r="C344" t="s">
        <v>4</v>
      </c>
      <c r="D344">
        <v>-99</v>
      </c>
      <c r="E344">
        <v>-99</v>
      </c>
      <c r="F344">
        <v>5</v>
      </c>
      <c r="L344">
        <v>11214256</v>
      </c>
      <c r="M344" s="38">
        <v>31792</v>
      </c>
      <c r="N344">
        <v>4</v>
      </c>
      <c r="O344">
        <v>8</v>
      </c>
    </row>
    <row r="345" spans="1:15" x14ac:dyDescent="0.25">
      <c r="A345">
        <v>11099860</v>
      </c>
      <c r="B345">
        <v>25</v>
      </c>
      <c r="C345" t="s">
        <v>4</v>
      </c>
      <c r="D345">
        <v>-99</v>
      </c>
      <c r="E345">
        <v>-99</v>
      </c>
      <c r="F345">
        <v>5</v>
      </c>
      <c r="L345">
        <v>11214536</v>
      </c>
      <c r="M345" s="38">
        <v>19353</v>
      </c>
      <c r="N345">
        <v>4</v>
      </c>
      <c r="O345">
        <v>8</v>
      </c>
    </row>
    <row r="346" spans="1:15" x14ac:dyDescent="0.25">
      <c r="A346">
        <v>11099860</v>
      </c>
      <c r="B346">
        <v>57</v>
      </c>
      <c r="C346" t="s">
        <v>4</v>
      </c>
      <c r="D346">
        <v>-99</v>
      </c>
      <c r="E346">
        <v>-99</v>
      </c>
      <c r="F346">
        <v>5</v>
      </c>
      <c r="L346">
        <v>11214607</v>
      </c>
      <c r="M346" s="38">
        <v>39681</v>
      </c>
      <c r="N346">
        <v>5</v>
      </c>
      <c r="O346">
        <v>5</v>
      </c>
    </row>
    <row r="347" spans="1:15" x14ac:dyDescent="0.25">
      <c r="A347">
        <v>11201544</v>
      </c>
      <c r="B347">
        <v>43</v>
      </c>
      <c r="C347" t="s">
        <v>4</v>
      </c>
      <c r="D347">
        <v>-99</v>
      </c>
      <c r="E347">
        <v>-99</v>
      </c>
      <c r="F347">
        <v>5</v>
      </c>
      <c r="L347">
        <v>11214703</v>
      </c>
      <c r="M347" s="38">
        <v>31729</v>
      </c>
      <c r="N347">
        <v>4</v>
      </c>
      <c r="O347">
        <v>4</v>
      </c>
    </row>
    <row r="348" spans="1:15" x14ac:dyDescent="0.25">
      <c r="A348">
        <v>11216173</v>
      </c>
      <c r="B348">
        <v>6</v>
      </c>
      <c r="C348" t="s">
        <v>4</v>
      </c>
      <c r="D348">
        <v>-99</v>
      </c>
      <c r="E348">
        <v>-99</v>
      </c>
      <c r="F348">
        <v>8</v>
      </c>
      <c r="L348">
        <v>11214711</v>
      </c>
      <c r="M348" s="38">
        <v>28720</v>
      </c>
      <c r="N348">
        <v>4</v>
      </c>
      <c r="O348">
        <v>8</v>
      </c>
    </row>
    <row r="349" spans="1:15" x14ac:dyDescent="0.25">
      <c r="A349">
        <v>11216122</v>
      </c>
      <c r="B349">
        <v>18</v>
      </c>
      <c r="C349" t="s">
        <v>4</v>
      </c>
      <c r="D349">
        <v>-99</v>
      </c>
      <c r="E349">
        <v>-99</v>
      </c>
      <c r="F349">
        <v>8</v>
      </c>
      <c r="L349">
        <v>11214753</v>
      </c>
      <c r="M349" s="38">
        <v>28720</v>
      </c>
      <c r="N349">
        <v>3</v>
      </c>
      <c r="O349">
        <v>3</v>
      </c>
    </row>
    <row r="350" spans="1:15" x14ac:dyDescent="0.25">
      <c r="A350">
        <v>11199521</v>
      </c>
      <c r="B350">
        <v>40</v>
      </c>
      <c r="C350" t="s">
        <v>4</v>
      </c>
      <c r="D350">
        <v>-99</v>
      </c>
      <c r="E350">
        <v>-99</v>
      </c>
      <c r="F350">
        <v>5</v>
      </c>
      <c r="L350">
        <v>11214754</v>
      </c>
      <c r="M350" s="38">
        <v>44525</v>
      </c>
      <c r="N350">
        <v>3</v>
      </c>
      <c r="O350">
        <v>3</v>
      </c>
    </row>
    <row r="351" spans="1:15" x14ac:dyDescent="0.25">
      <c r="A351">
        <v>11219076</v>
      </c>
      <c r="B351">
        <v>10</v>
      </c>
      <c r="C351" t="s">
        <v>4</v>
      </c>
      <c r="D351">
        <v>-99</v>
      </c>
      <c r="E351">
        <v>-99</v>
      </c>
      <c r="F351">
        <v>8</v>
      </c>
      <c r="L351">
        <v>11214862</v>
      </c>
      <c r="M351" s="38">
        <v>28720</v>
      </c>
      <c r="N351">
        <v>4</v>
      </c>
      <c r="O351">
        <v>8</v>
      </c>
    </row>
    <row r="352" spans="1:15" x14ac:dyDescent="0.25">
      <c r="A352">
        <v>11219255</v>
      </c>
      <c r="B352">
        <v>78</v>
      </c>
      <c r="C352" t="s">
        <v>4</v>
      </c>
      <c r="D352">
        <v>-99</v>
      </c>
      <c r="E352">
        <v>-99</v>
      </c>
      <c r="F352">
        <v>8</v>
      </c>
      <c r="L352">
        <v>11214870</v>
      </c>
      <c r="M352" s="38">
        <v>42521</v>
      </c>
      <c r="N352">
        <v>4</v>
      </c>
      <c r="O352">
        <v>8</v>
      </c>
    </row>
    <row r="353" spans="1:15" x14ac:dyDescent="0.25">
      <c r="A353">
        <v>11223236</v>
      </c>
      <c r="B353">
        <v>25</v>
      </c>
      <c r="C353" t="s">
        <v>6</v>
      </c>
      <c r="D353">
        <v>-99</v>
      </c>
      <c r="E353">
        <v>-99</v>
      </c>
      <c r="F353">
        <v>5</v>
      </c>
      <c r="L353">
        <v>11214878</v>
      </c>
      <c r="M353" s="38">
        <v>21407</v>
      </c>
      <c r="N353">
        <v>4</v>
      </c>
      <c r="O353">
        <v>8</v>
      </c>
    </row>
    <row r="354" spans="1:15" x14ac:dyDescent="0.25">
      <c r="A354">
        <v>11218963</v>
      </c>
      <c r="B354">
        <v>83</v>
      </c>
      <c r="C354" t="s">
        <v>4</v>
      </c>
      <c r="D354">
        <v>-99</v>
      </c>
      <c r="E354">
        <v>-99</v>
      </c>
      <c r="F354">
        <v>5</v>
      </c>
      <c r="L354">
        <v>11214879</v>
      </c>
      <c r="M354" s="38">
        <v>39043</v>
      </c>
      <c r="N354">
        <v>5</v>
      </c>
      <c r="O354">
        <v>5</v>
      </c>
    </row>
    <row r="355" spans="1:15" x14ac:dyDescent="0.25">
      <c r="A355">
        <v>11217172</v>
      </c>
      <c r="B355">
        <v>62</v>
      </c>
      <c r="C355" t="s">
        <v>4</v>
      </c>
      <c r="D355">
        <v>-99</v>
      </c>
      <c r="E355">
        <v>-99</v>
      </c>
      <c r="F355">
        <v>8</v>
      </c>
      <c r="L355">
        <v>11214924</v>
      </c>
      <c r="M355" s="38">
        <v>19353</v>
      </c>
      <c r="N355">
        <v>4</v>
      </c>
      <c r="O355">
        <v>8</v>
      </c>
    </row>
    <row r="356" spans="1:15" x14ac:dyDescent="0.25">
      <c r="A356">
        <v>11232450</v>
      </c>
      <c r="B356">
        <v>12</v>
      </c>
      <c r="C356" t="s">
        <v>6</v>
      </c>
      <c r="D356">
        <v>-99</v>
      </c>
      <c r="E356">
        <v>-99</v>
      </c>
      <c r="F356">
        <v>4</v>
      </c>
      <c r="L356">
        <v>11215007</v>
      </c>
      <c r="M356" s="38">
        <v>37213</v>
      </c>
      <c r="N356">
        <v>4</v>
      </c>
      <c r="O356">
        <v>8</v>
      </c>
    </row>
    <row r="357" spans="1:15" x14ac:dyDescent="0.25">
      <c r="A357">
        <v>11232452</v>
      </c>
      <c r="B357">
        <v>34</v>
      </c>
      <c r="C357" t="s">
        <v>4</v>
      </c>
      <c r="D357">
        <v>-99</v>
      </c>
      <c r="E357">
        <v>-99</v>
      </c>
      <c r="F357">
        <v>5</v>
      </c>
      <c r="L357">
        <v>11215046</v>
      </c>
      <c r="M357" s="38">
        <v>32136</v>
      </c>
      <c r="N357">
        <v>4</v>
      </c>
      <c r="O357">
        <v>8</v>
      </c>
    </row>
    <row r="358" spans="1:15" x14ac:dyDescent="0.25">
      <c r="A358">
        <v>11108133</v>
      </c>
      <c r="B358">
        <v>22</v>
      </c>
      <c r="C358" t="s">
        <v>4</v>
      </c>
      <c r="D358">
        <v>-99</v>
      </c>
      <c r="E358">
        <v>-99</v>
      </c>
      <c r="F358">
        <v>5</v>
      </c>
      <c r="L358">
        <v>11215060</v>
      </c>
      <c r="M358" s="38">
        <v>30313</v>
      </c>
      <c r="N358">
        <v>7</v>
      </c>
      <c r="O358">
        <v>7</v>
      </c>
    </row>
    <row r="359" spans="1:15" x14ac:dyDescent="0.25">
      <c r="A359">
        <v>11218459</v>
      </c>
      <c r="B359">
        <v>80</v>
      </c>
      <c r="C359" t="s">
        <v>4</v>
      </c>
      <c r="D359">
        <v>-99</v>
      </c>
      <c r="E359">
        <v>-99</v>
      </c>
      <c r="L359">
        <v>11215124</v>
      </c>
      <c r="M359" s="38">
        <v>21407</v>
      </c>
      <c r="N359">
        <v>4</v>
      </c>
      <c r="O359">
        <v>8</v>
      </c>
    </row>
    <row r="360" spans="1:15" x14ac:dyDescent="0.25">
      <c r="A360">
        <v>11103893</v>
      </c>
      <c r="B360">
        <v>64</v>
      </c>
      <c r="C360" t="s">
        <v>4</v>
      </c>
      <c r="D360">
        <v>-99</v>
      </c>
      <c r="E360">
        <v>-99</v>
      </c>
      <c r="F360">
        <v>5</v>
      </c>
      <c r="L360">
        <v>11215172</v>
      </c>
      <c r="M360" s="38">
        <v>36988</v>
      </c>
      <c r="N360">
        <v>5</v>
      </c>
      <c r="O360">
        <v>5</v>
      </c>
    </row>
    <row r="361" spans="1:15" x14ac:dyDescent="0.25">
      <c r="A361">
        <v>11103893</v>
      </c>
      <c r="B361">
        <v>76</v>
      </c>
      <c r="C361" t="s">
        <v>4</v>
      </c>
      <c r="D361">
        <v>-99</v>
      </c>
      <c r="E361">
        <v>-99</v>
      </c>
      <c r="F361">
        <v>5</v>
      </c>
      <c r="L361">
        <v>11215237</v>
      </c>
      <c r="M361" s="38">
        <v>39105</v>
      </c>
      <c r="N361">
        <v>5</v>
      </c>
      <c r="O361">
        <v>5</v>
      </c>
    </row>
    <row r="362" spans="1:15" x14ac:dyDescent="0.25">
      <c r="A362">
        <v>11102939</v>
      </c>
      <c r="B362">
        <v>20</v>
      </c>
      <c r="C362" t="s">
        <v>4</v>
      </c>
      <c r="D362">
        <v>-99</v>
      </c>
      <c r="E362">
        <v>-99</v>
      </c>
      <c r="F362">
        <v>8</v>
      </c>
      <c r="L362">
        <v>11215648</v>
      </c>
      <c r="M362" s="38">
        <v>35209</v>
      </c>
      <c r="N362">
        <v>4</v>
      </c>
      <c r="O362">
        <v>8</v>
      </c>
    </row>
    <row r="363" spans="1:15" x14ac:dyDescent="0.25">
      <c r="A363">
        <v>11239648</v>
      </c>
      <c r="B363">
        <v>10</v>
      </c>
      <c r="C363" t="s">
        <v>6</v>
      </c>
      <c r="D363">
        <v>-99</v>
      </c>
      <c r="E363">
        <v>-99</v>
      </c>
      <c r="F363">
        <v>8</v>
      </c>
      <c r="L363">
        <v>11215784</v>
      </c>
      <c r="M363" s="38">
        <v>26666</v>
      </c>
      <c r="N363">
        <v>4</v>
      </c>
      <c r="O363">
        <v>8</v>
      </c>
    </row>
    <row r="364" spans="1:15" x14ac:dyDescent="0.25">
      <c r="A364">
        <v>11239647</v>
      </c>
      <c r="B364">
        <v>23</v>
      </c>
      <c r="C364" t="s">
        <v>6</v>
      </c>
      <c r="D364">
        <v>-99</v>
      </c>
      <c r="E364">
        <v>-99</v>
      </c>
      <c r="F364">
        <v>8</v>
      </c>
      <c r="L364">
        <v>11216122</v>
      </c>
      <c r="M364" s="38">
        <v>26666</v>
      </c>
      <c r="N364">
        <v>4</v>
      </c>
      <c r="O364">
        <v>8</v>
      </c>
    </row>
    <row r="365" spans="1:15" x14ac:dyDescent="0.25">
      <c r="A365">
        <v>11239647</v>
      </c>
      <c r="B365">
        <v>79</v>
      </c>
      <c r="C365" t="s">
        <v>6</v>
      </c>
      <c r="D365">
        <v>-99</v>
      </c>
      <c r="E365">
        <v>-99</v>
      </c>
      <c r="F365">
        <v>8</v>
      </c>
      <c r="L365">
        <v>11216173</v>
      </c>
      <c r="M365" s="38">
        <v>42521</v>
      </c>
      <c r="N365">
        <v>4</v>
      </c>
      <c r="O365">
        <v>8</v>
      </c>
    </row>
    <row r="366" spans="1:15" x14ac:dyDescent="0.25">
      <c r="A366">
        <v>11210946</v>
      </c>
      <c r="B366">
        <v>59</v>
      </c>
      <c r="C366" t="s">
        <v>4</v>
      </c>
      <c r="D366">
        <v>-99</v>
      </c>
      <c r="E366">
        <v>-99</v>
      </c>
      <c r="F366">
        <v>8</v>
      </c>
      <c r="L366">
        <v>11216459</v>
      </c>
      <c r="M366" s="38">
        <v>39043</v>
      </c>
      <c r="N366">
        <v>4</v>
      </c>
      <c r="O366">
        <v>4</v>
      </c>
    </row>
    <row r="367" spans="1:15" x14ac:dyDescent="0.25">
      <c r="A367">
        <v>11211126</v>
      </c>
      <c r="B367">
        <v>34</v>
      </c>
      <c r="C367" t="s">
        <v>4</v>
      </c>
      <c r="D367">
        <v>-99</v>
      </c>
      <c r="E367">
        <v>-99</v>
      </c>
      <c r="F367">
        <v>6</v>
      </c>
      <c r="L367">
        <v>11216462</v>
      </c>
      <c r="M367" s="38">
        <v>42521</v>
      </c>
      <c r="N367">
        <v>4</v>
      </c>
      <c r="O367">
        <v>8</v>
      </c>
    </row>
    <row r="368" spans="1:15" x14ac:dyDescent="0.25">
      <c r="A368">
        <v>11220124</v>
      </c>
      <c r="B368">
        <v>77</v>
      </c>
      <c r="C368" t="s">
        <v>4</v>
      </c>
      <c r="D368">
        <v>-99</v>
      </c>
      <c r="E368">
        <v>-99</v>
      </c>
      <c r="F368">
        <v>5</v>
      </c>
      <c r="L368">
        <v>11216471</v>
      </c>
      <c r="M368" s="38">
        <v>37627</v>
      </c>
      <c r="N368">
        <v>5</v>
      </c>
      <c r="O368">
        <v>5</v>
      </c>
    </row>
    <row r="369" spans="1:15" x14ac:dyDescent="0.25">
      <c r="A369">
        <v>11241930</v>
      </c>
      <c r="B369">
        <v>32</v>
      </c>
      <c r="C369" t="s">
        <v>4</v>
      </c>
      <c r="D369">
        <v>-99</v>
      </c>
      <c r="E369">
        <v>-99</v>
      </c>
      <c r="F369">
        <v>5</v>
      </c>
      <c r="L369">
        <v>11216489</v>
      </c>
      <c r="M369" s="38">
        <v>28720</v>
      </c>
      <c r="N369">
        <v>2</v>
      </c>
      <c r="O369">
        <v>4</v>
      </c>
    </row>
    <row r="370" spans="1:15" x14ac:dyDescent="0.25">
      <c r="A370">
        <v>11241936</v>
      </c>
      <c r="B370">
        <v>63</v>
      </c>
      <c r="C370" t="s">
        <v>4</v>
      </c>
      <c r="D370">
        <v>-99</v>
      </c>
      <c r="E370">
        <v>-99</v>
      </c>
      <c r="F370">
        <v>8</v>
      </c>
      <c r="L370">
        <v>11216493</v>
      </c>
      <c r="M370" s="38">
        <v>26666</v>
      </c>
      <c r="N370">
        <v>4</v>
      </c>
      <c r="O370">
        <v>8</v>
      </c>
    </row>
    <row r="371" spans="1:15" x14ac:dyDescent="0.25">
      <c r="A371">
        <v>11104647</v>
      </c>
      <c r="B371">
        <v>75</v>
      </c>
      <c r="C371" t="s">
        <v>4</v>
      </c>
      <c r="D371">
        <v>-99</v>
      </c>
      <c r="E371">
        <v>-99</v>
      </c>
      <c r="F371">
        <v>6</v>
      </c>
      <c r="L371">
        <v>11216531</v>
      </c>
      <c r="M371" s="38">
        <v>28720</v>
      </c>
      <c r="N371">
        <v>4</v>
      </c>
      <c r="O371">
        <v>8</v>
      </c>
    </row>
    <row r="372" spans="1:15" x14ac:dyDescent="0.25">
      <c r="A372">
        <v>11104623</v>
      </c>
      <c r="B372">
        <v>51</v>
      </c>
      <c r="C372" t="s">
        <v>4</v>
      </c>
      <c r="D372">
        <v>-99</v>
      </c>
      <c r="E372">
        <v>-99</v>
      </c>
      <c r="F372">
        <v>8</v>
      </c>
      <c r="L372">
        <v>11216556</v>
      </c>
      <c r="M372" s="38">
        <v>32367</v>
      </c>
      <c r="N372">
        <v>4</v>
      </c>
      <c r="O372">
        <v>8</v>
      </c>
    </row>
    <row r="373" spans="1:15" x14ac:dyDescent="0.25">
      <c r="A373">
        <v>11216302</v>
      </c>
      <c r="B373">
        <v>29</v>
      </c>
      <c r="C373" t="s">
        <v>4</v>
      </c>
      <c r="D373">
        <v>-99</v>
      </c>
      <c r="E373">
        <v>-99</v>
      </c>
      <c r="L373">
        <v>11216724</v>
      </c>
      <c r="M373" s="38">
        <v>26666</v>
      </c>
      <c r="N373">
        <v>4</v>
      </c>
      <c r="O373">
        <v>8</v>
      </c>
    </row>
    <row r="374" spans="1:15" x14ac:dyDescent="0.25">
      <c r="A374">
        <v>11216302</v>
      </c>
      <c r="B374">
        <v>31</v>
      </c>
      <c r="C374" t="s">
        <v>4</v>
      </c>
      <c r="D374">
        <v>-99</v>
      </c>
      <c r="E374">
        <v>-99</v>
      </c>
      <c r="L374">
        <v>11217091</v>
      </c>
      <c r="M374" s="38">
        <v>44525</v>
      </c>
      <c r="N374">
        <v>4</v>
      </c>
      <c r="O374">
        <v>8</v>
      </c>
    </row>
    <row r="375" spans="1:15" x14ac:dyDescent="0.25">
      <c r="A375">
        <v>11216302</v>
      </c>
      <c r="B375">
        <v>47</v>
      </c>
      <c r="C375" t="s">
        <v>6</v>
      </c>
      <c r="D375">
        <v>-99</v>
      </c>
      <c r="E375">
        <v>-99</v>
      </c>
      <c r="L375">
        <v>11217093</v>
      </c>
      <c r="M375" s="38">
        <v>29688</v>
      </c>
      <c r="N375">
        <v>5</v>
      </c>
      <c r="O375">
        <v>5</v>
      </c>
    </row>
    <row r="376" spans="1:15" x14ac:dyDescent="0.25">
      <c r="A376">
        <v>11198052</v>
      </c>
      <c r="B376">
        <v>81</v>
      </c>
      <c r="C376" t="s">
        <v>6</v>
      </c>
      <c r="D376">
        <v>-99</v>
      </c>
      <c r="E376">
        <v>-99</v>
      </c>
      <c r="F376">
        <v>5</v>
      </c>
      <c r="L376">
        <v>11217102</v>
      </c>
      <c r="M376" s="38">
        <v>39681</v>
      </c>
      <c r="N376">
        <v>4</v>
      </c>
      <c r="O376">
        <v>8</v>
      </c>
    </row>
    <row r="377" spans="1:15" x14ac:dyDescent="0.25">
      <c r="A377">
        <v>11108723</v>
      </c>
      <c r="B377">
        <v>56</v>
      </c>
      <c r="C377" t="s">
        <v>4</v>
      </c>
      <c r="D377">
        <v>-99</v>
      </c>
      <c r="E377">
        <v>-99</v>
      </c>
      <c r="F377">
        <v>5</v>
      </c>
      <c r="L377">
        <v>11217103</v>
      </c>
      <c r="M377" s="38">
        <v>42459</v>
      </c>
      <c r="N377">
        <v>5</v>
      </c>
      <c r="O377">
        <v>5</v>
      </c>
    </row>
    <row r="378" spans="1:15" x14ac:dyDescent="0.25">
      <c r="A378">
        <v>11182468</v>
      </c>
      <c r="B378">
        <v>73</v>
      </c>
      <c r="C378" t="s">
        <v>4</v>
      </c>
      <c r="D378">
        <v>-99</v>
      </c>
      <c r="E378">
        <v>-99</v>
      </c>
      <c r="F378">
        <v>8</v>
      </c>
      <c r="L378">
        <v>11217105</v>
      </c>
      <c r="M378" s="38">
        <v>37213</v>
      </c>
      <c r="N378">
        <v>6</v>
      </c>
      <c r="O378">
        <v>6</v>
      </c>
    </row>
    <row r="379" spans="1:15" x14ac:dyDescent="0.25">
      <c r="A379">
        <v>11186527</v>
      </c>
      <c r="B379">
        <v>86</v>
      </c>
      <c r="C379" t="s">
        <v>4</v>
      </c>
      <c r="D379">
        <v>-99</v>
      </c>
      <c r="E379">
        <v>-99</v>
      </c>
      <c r="F379">
        <v>8</v>
      </c>
      <c r="L379">
        <v>11217172</v>
      </c>
      <c r="M379" s="38">
        <v>19353</v>
      </c>
      <c r="N379">
        <v>4</v>
      </c>
      <c r="O379">
        <v>8</v>
      </c>
    </row>
    <row r="380" spans="1:15" x14ac:dyDescent="0.25">
      <c r="A380">
        <v>11104235</v>
      </c>
      <c r="B380">
        <v>10</v>
      </c>
      <c r="C380" t="s">
        <v>6</v>
      </c>
      <c r="D380">
        <v>-99</v>
      </c>
      <c r="E380">
        <v>-99</v>
      </c>
      <c r="F380">
        <v>8</v>
      </c>
      <c r="L380">
        <v>11217199</v>
      </c>
      <c r="M380" s="38">
        <v>28720</v>
      </c>
      <c r="N380">
        <v>5</v>
      </c>
      <c r="O380">
        <v>5</v>
      </c>
    </row>
    <row r="381" spans="1:15" x14ac:dyDescent="0.25">
      <c r="A381">
        <v>11210396</v>
      </c>
      <c r="B381">
        <v>69</v>
      </c>
      <c r="C381" t="s">
        <v>4</v>
      </c>
      <c r="D381">
        <v>-99</v>
      </c>
      <c r="E381">
        <v>-99</v>
      </c>
      <c r="F381">
        <v>8</v>
      </c>
      <c r="L381">
        <v>11217205</v>
      </c>
      <c r="M381" s="38">
        <v>28720</v>
      </c>
      <c r="N381">
        <v>1</v>
      </c>
      <c r="O381">
        <v>2</v>
      </c>
    </row>
    <row r="382" spans="1:15" x14ac:dyDescent="0.25">
      <c r="A382">
        <v>11201473</v>
      </c>
      <c r="B382">
        <v>78</v>
      </c>
      <c r="C382" t="s">
        <v>6</v>
      </c>
      <c r="D382">
        <v>-99</v>
      </c>
      <c r="E382">
        <v>-99</v>
      </c>
      <c r="F382">
        <v>8</v>
      </c>
      <c r="L382">
        <v>11217257</v>
      </c>
      <c r="M382" s="38">
        <v>39043</v>
      </c>
      <c r="N382">
        <v>5</v>
      </c>
      <c r="O382">
        <v>5</v>
      </c>
    </row>
    <row r="383" spans="1:15" x14ac:dyDescent="0.25">
      <c r="A383">
        <v>11215648</v>
      </c>
      <c r="B383">
        <v>32</v>
      </c>
      <c r="C383" t="s">
        <v>4</v>
      </c>
      <c r="D383">
        <v>-99</v>
      </c>
      <c r="E383">
        <v>-99</v>
      </c>
      <c r="F383">
        <v>8</v>
      </c>
      <c r="L383">
        <v>11217538</v>
      </c>
      <c r="M383" s="38">
        <v>39043</v>
      </c>
      <c r="N383">
        <v>4</v>
      </c>
      <c r="O383">
        <v>8</v>
      </c>
    </row>
    <row r="384" spans="1:15" x14ac:dyDescent="0.25">
      <c r="A384">
        <v>11108361</v>
      </c>
      <c r="B384">
        <v>29</v>
      </c>
      <c r="C384" t="s">
        <v>4</v>
      </c>
      <c r="D384">
        <v>-99</v>
      </c>
      <c r="E384">
        <v>-99</v>
      </c>
      <c r="F384">
        <v>5</v>
      </c>
      <c r="L384">
        <v>11217736</v>
      </c>
      <c r="M384" s="38">
        <v>37627</v>
      </c>
      <c r="N384">
        <v>4</v>
      </c>
      <c r="O384">
        <v>8</v>
      </c>
    </row>
    <row r="385" spans="1:15" x14ac:dyDescent="0.25">
      <c r="A385">
        <v>11246659</v>
      </c>
      <c r="B385">
        <v>41</v>
      </c>
      <c r="C385" t="s">
        <v>4</v>
      </c>
      <c r="D385">
        <v>-99</v>
      </c>
      <c r="E385">
        <v>-99</v>
      </c>
      <c r="F385">
        <v>8</v>
      </c>
      <c r="L385">
        <v>11217900</v>
      </c>
      <c r="M385" s="38">
        <v>36988</v>
      </c>
      <c r="N385">
        <v>6</v>
      </c>
      <c r="O385">
        <v>6</v>
      </c>
    </row>
    <row r="386" spans="1:15" x14ac:dyDescent="0.25">
      <c r="A386">
        <v>11215124</v>
      </c>
      <c r="B386">
        <v>53</v>
      </c>
      <c r="C386" t="s">
        <v>4</v>
      </c>
      <c r="D386">
        <v>-99</v>
      </c>
      <c r="E386">
        <v>-99</v>
      </c>
      <c r="F386">
        <v>8</v>
      </c>
      <c r="L386">
        <v>11217922</v>
      </c>
      <c r="M386" s="38">
        <v>26666</v>
      </c>
      <c r="N386">
        <v>4</v>
      </c>
      <c r="O386">
        <v>8</v>
      </c>
    </row>
    <row r="387" spans="1:15" x14ac:dyDescent="0.25">
      <c r="A387">
        <v>11210673</v>
      </c>
      <c r="B387">
        <v>87</v>
      </c>
      <c r="C387" t="s">
        <v>4</v>
      </c>
      <c r="D387">
        <v>-99</v>
      </c>
      <c r="E387">
        <v>-99</v>
      </c>
      <c r="F387">
        <v>5</v>
      </c>
      <c r="L387">
        <v>11217964</v>
      </c>
      <c r="M387" s="38">
        <v>42521</v>
      </c>
      <c r="N387">
        <v>5</v>
      </c>
      <c r="O387">
        <v>5</v>
      </c>
    </row>
    <row r="388" spans="1:15" x14ac:dyDescent="0.25">
      <c r="A388">
        <v>11211334</v>
      </c>
      <c r="B388">
        <v>7</v>
      </c>
      <c r="C388" t="s">
        <v>4</v>
      </c>
      <c r="D388">
        <v>-99</v>
      </c>
      <c r="E388">
        <v>-99</v>
      </c>
      <c r="F388">
        <v>8</v>
      </c>
      <c r="L388">
        <v>11217974</v>
      </c>
      <c r="M388" s="38">
        <v>39681</v>
      </c>
      <c r="N388">
        <v>4</v>
      </c>
      <c r="O388">
        <v>8</v>
      </c>
    </row>
    <row r="389" spans="1:15" x14ac:dyDescent="0.25">
      <c r="A389">
        <v>11199319</v>
      </c>
      <c r="B389">
        <v>24</v>
      </c>
      <c r="C389" t="s">
        <v>4</v>
      </c>
      <c r="D389">
        <v>-99</v>
      </c>
      <c r="E389">
        <v>-99</v>
      </c>
      <c r="F389">
        <v>8</v>
      </c>
      <c r="L389">
        <v>11218156</v>
      </c>
      <c r="M389" s="38">
        <v>39681</v>
      </c>
      <c r="N389">
        <v>5</v>
      </c>
      <c r="O389">
        <v>5</v>
      </c>
    </row>
    <row r="390" spans="1:15" x14ac:dyDescent="0.25">
      <c r="A390">
        <v>11196149</v>
      </c>
      <c r="B390">
        <v>61</v>
      </c>
      <c r="C390" t="s">
        <v>4</v>
      </c>
      <c r="D390">
        <v>-99</v>
      </c>
      <c r="E390">
        <v>-99</v>
      </c>
      <c r="F390">
        <v>8</v>
      </c>
      <c r="L390">
        <v>11218268</v>
      </c>
      <c r="M390" s="38">
        <v>37263</v>
      </c>
      <c r="N390">
        <v>5</v>
      </c>
      <c r="O390">
        <v>5</v>
      </c>
    </row>
    <row r="391" spans="1:15" x14ac:dyDescent="0.25">
      <c r="A391">
        <v>11199699</v>
      </c>
      <c r="B391">
        <v>73</v>
      </c>
      <c r="C391" t="s">
        <v>4</v>
      </c>
      <c r="D391">
        <v>-99</v>
      </c>
      <c r="E391">
        <v>-99</v>
      </c>
      <c r="L391">
        <v>11218271</v>
      </c>
      <c r="M391" s="38">
        <v>39105</v>
      </c>
      <c r="N391">
        <v>1</v>
      </c>
      <c r="O391">
        <v>2</v>
      </c>
    </row>
    <row r="392" spans="1:15" x14ac:dyDescent="0.25">
      <c r="A392">
        <v>11218360</v>
      </c>
      <c r="B392">
        <v>17</v>
      </c>
      <c r="C392" t="s">
        <v>6</v>
      </c>
      <c r="D392">
        <v>-99</v>
      </c>
      <c r="E392">
        <v>-99</v>
      </c>
      <c r="F392">
        <v>8</v>
      </c>
      <c r="L392">
        <v>11218360</v>
      </c>
      <c r="M392" s="38">
        <v>39043</v>
      </c>
      <c r="N392">
        <v>4</v>
      </c>
      <c r="O392">
        <v>8</v>
      </c>
    </row>
    <row r="393" spans="1:15" x14ac:dyDescent="0.25">
      <c r="A393">
        <v>11248124</v>
      </c>
      <c r="B393">
        <v>31</v>
      </c>
      <c r="C393" t="s">
        <v>6</v>
      </c>
      <c r="D393">
        <v>-99</v>
      </c>
      <c r="E393">
        <v>-99</v>
      </c>
      <c r="F393">
        <v>8</v>
      </c>
      <c r="L393">
        <v>11218454</v>
      </c>
      <c r="M393" s="38">
        <v>31742</v>
      </c>
      <c r="N393">
        <v>5</v>
      </c>
      <c r="O393">
        <v>5</v>
      </c>
    </row>
    <row r="394" spans="1:15" x14ac:dyDescent="0.25">
      <c r="A394">
        <v>11248124</v>
      </c>
      <c r="B394">
        <v>76</v>
      </c>
      <c r="C394" t="s">
        <v>4</v>
      </c>
      <c r="D394">
        <v>-99</v>
      </c>
      <c r="E394">
        <v>-99</v>
      </c>
      <c r="F394">
        <v>8</v>
      </c>
      <c r="L394">
        <v>11218535</v>
      </c>
      <c r="M394" s="38">
        <v>39043</v>
      </c>
      <c r="N394">
        <v>2</v>
      </c>
      <c r="O394">
        <v>2</v>
      </c>
    </row>
    <row r="395" spans="1:15" x14ac:dyDescent="0.25">
      <c r="A395">
        <v>11210663</v>
      </c>
      <c r="B395">
        <v>36</v>
      </c>
      <c r="C395" t="s">
        <v>4</v>
      </c>
      <c r="D395">
        <v>-99</v>
      </c>
      <c r="E395">
        <v>-99</v>
      </c>
      <c r="F395">
        <v>8</v>
      </c>
      <c r="L395">
        <v>11218773</v>
      </c>
      <c r="M395" s="38">
        <v>44575</v>
      </c>
      <c r="N395">
        <v>4</v>
      </c>
      <c r="O395">
        <v>4</v>
      </c>
    </row>
    <row r="396" spans="1:15" x14ac:dyDescent="0.25">
      <c r="A396">
        <v>11163538</v>
      </c>
      <c r="B396">
        <v>68</v>
      </c>
      <c r="C396" t="s">
        <v>4</v>
      </c>
      <c r="D396">
        <v>-99</v>
      </c>
      <c r="E396">
        <v>-99</v>
      </c>
      <c r="F396">
        <v>5</v>
      </c>
      <c r="L396">
        <v>11218963</v>
      </c>
      <c r="M396" s="38">
        <v>35159</v>
      </c>
      <c r="N396">
        <v>5</v>
      </c>
      <c r="O396">
        <v>5</v>
      </c>
    </row>
    <row r="397" spans="1:15" x14ac:dyDescent="0.25">
      <c r="A397">
        <v>11210874</v>
      </c>
      <c r="B397">
        <v>73</v>
      </c>
      <c r="C397" t="s">
        <v>4</v>
      </c>
      <c r="D397">
        <v>-99</v>
      </c>
      <c r="E397">
        <v>-99</v>
      </c>
      <c r="F397">
        <v>5</v>
      </c>
      <c r="L397">
        <v>11219076</v>
      </c>
      <c r="M397" s="38">
        <v>37213</v>
      </c>
      <c r="N397">
        <v>4</v>
      </c>
      <c r="O397">
        <v>8</v>
      </c>
    </row>
    <row r="398" spans="1:15" x14ac:dyDescent="0.25">
      <c r="A398">
        <v>11216471</v>
      </c>
      <c r="B398">
        <v>35</v>
      </c>
      <c r="C398" t="s">
        <v>4</v>
      </c>
      <c r="D398">
        <v>-99</v>
      </c>
      <c r="E398">
        <v>-99</v>
      </c>
      <c r="F398">
        <v>5</v>
      </c>
      <c r="L398">
        <v>11219255</v>
      </c>
      <c r="M398" s="38">
        <v>26666</v>
      </c>
      <c r="N398">
        <v>4</v>
      </c>
      <c r="O398">
        <v>8</v>
      </c>
    </row>
    <row r="399" spans="1:15" x14ac:dyDescent="0.25">
      <c r="L399">
        <v>11219350</v>
      </c>
      <c r="M399" s="38">
        <v>28720</v>
      </c>
      <c r="N399">
        <v>1</v>
      </c>
      <c r="O399">
        <v>2</v>
      </c>
    </row>
    <row r="400" spans="1:15" x14ac:dyDescent="0.25">
      <c r="L400">
        <v>11219478</v>
      </c>
      <c r="M400" s="38">
        <v>31792</v>
      </c>
      <c r="N400">
        <v>3</v>
      </c>
      <c r="O400">
        <v>6</v>
      </c>
    </row>
    <row r="401" spans="12:15" x14ac:dyDescent="0.25">
      <c r="L401">
        <v>11219492</v>
      </c>
      <c r="M401" s="38">
        <v>21407</v>
      </c>
      <c r="N401">
        <v>3</v>
      </c>
      <c r="O401">
        <v>6</v>
      </c>
    </row>
    <row r="402" spans="12:15" x14ac:dyDescent="0.25">
      <c r="L402">
        <v>11219509</v>
      </c>
      <c r="M402" s="38">
        <v>39043</v>
      </c>
      <c r="N402">
        <v>4</v>
      </c>
      <c r="O402">
        <v>4</v>
      </c>
    </row>
    <row r="403" spans="12:15" x14ac:dyDescent="0.25">
      <c r="L403">
        <v>11219547</v>
      </c>
      <c r="M403" s="38">
        <v>26666</v>
      </c>
      <c r="N403">
        <v>5</v>
      </c>
      <c r="O403">
        <v>5</v>
      </c>
    </row>
    <row r="404" spans="12:15" x14ac:dyDescent="0.25">
      <c r="L404">
        <v>11219810</v>
      </c>
      <c r="M404" s="38">
        <v>42521</v>
      </c>
      <c r="N404">
        <v>4</v>
      </c>
      <c r="O404">
        <v>8</v>
      </c>
    </row>
    <row r="405" spans="12:15" x14ac:dyDescent="0.25">
      <c r="L405">
        <v>11219831</v>
      </c>
      <c r="M405" s="38">
        <v>28720</v>
      </c>
      <c r="N405">
        <v>7</v>
      </c>
      <c r="O405">
        <v>7</v>
      </c>
    </row>
    <row r="406" spans="12:15" x14ac:dyDescent="0.25">
      <c r="L406">
        <v>11220074</v>
      </c>
      <c r="M406" s="38">
        <v>39043</v>
      </c>
      <c r="N406">
        <v>4</v>
      </c>
      <c r="O406">
        <v>4</v>
      </c>
    </row>
    <row r="407" spans="12:15" x14ac:dyDescent="0.25">
      <c r="L407">
        <v>11220124</v>
      </c>
      <c r="M407" s="38">
        <v>29738</v>
      </c>
      <c r="N407">
        <v>5</v>
      </c>
      <c r="O407">
        <v>5</v>
      </c>
    </row>
    <row r="408" spans="12:15" x14ac:dyDescent="0.25">
      <c r="L408">
        <v>11220880</v>
      </c>
      <c r="M408" s="38">
        <v>28720</v>
      </c>
      <c r="N408">
        <v>3</v>
      </c>
      <c r="O408">
        <v>3</v>
      </c>
    </row>
    <row r="409" spans="12:15" x14ac:dyDescent="0.25">
      <c r="L409">
        <v>11220882</v>
      </c>
      <c r="M409" s="38">
        <v>28720</v>
      </c>
      <c r="N409">
        <v>4</v>
      </c>
      <c r="O409">
        <v>4</v>
      </c>
    </row>
    <row r="410" spans="12:15" x14ac:dyDescent="0.25">
      <c r="L410">
        <v>11220883</v>
      </c>
      <c r="M410" s="38">
        <v>39105</v>
      </c>
      <c r="N410">
        <v>1</v>
      </c>
      <c r="O410">
        <v>2</v>
      </c>
    </row>
    <row r="411" spans="12:15" x14ac:dyDescent="0.25">
      <c r="L411">
        <v>11220887</v>
      </c>
      <c r="M411" s="38">
        <v>28720</v>
      </c>
      <c r="N411">
        <v>3</v>
      </c>
      <c r="O411">
        <v>6</v>
      </c>
    </row>
    <row r="412" spans="12:15" x14ac:dyDescent="0.25">
      <c r="L412">
        <v>11220891</v>
      </c>
      <c r="M412" s="38">
        <v>21407</v>
      </c>
      <c r="N412">
        <v>1</v>
      </c>
      <c r="O412">
        <v>2</v>
      </c>
    </row>
    <row r="413" spans="12:15" x14ac:dyDescent="0.25">
      <c r="L413">
        <v>11220892</v>
      </c>
      <c r="M413" s="38">
        <v>28720</v>
      </c>
      <c r="N413">
        <v>1</v>
      </c>
      <c r="O413">
        <v>2</v>
      </c>
    </row>
    <row r="414" spans="12:15" x14ac:dyDescent="0.25">
      <c r="L414">
        <v>11220918</v>
      </c>
      <c r="M414" s="38">
        <v>39043</v>
      </c>
      <c r="N414">
        <v>3</v>
      </c>
      <c r="O414">
        <v>6</v>
      </c>
    </row>
    <row r="415" spans="12:15" x14ac:dyDescent="0.25">
      <c r="L415">
        <v>11221450</v>
      </c>
      <c r="M415" s="38">
        <v>39043</v>
      </c>
      <c r="N415">
        <v>4</v>
      </c>
      <c r="O415">
        <v>4</v>
      </c>
    </row>
    <row r="416" spans="12:15" x14ac:dyDescent="0.25">
      <c r="L416">
        <v>11222367</v>
      </c>
      <c r="M416" s="38">
        <v>39043</v>
      </c>
      <c r="N416">
        <v>5</v>
      </c>
      <c r="O416">
        <v>5</v>
      </c>
    </row>
    <row r="417" spans="12:15" x14ac:dyDescent="0.25">
      <c r="L417">
        <v>11222850</v>
      </c>
      <c r="M417" s="38">
        <v>39105</v>
      </c>
      <c r="N417">
        <v>3</v>
      </c>
      <c r="O417">
        <v>3</v>
      </c>
    </row>
    <row r="418" spans="12:15" x14ac:dyDescent="0.25">
      <c r="L418">
        <v>11223236</v>
      </c>
      <c r="M418" s="38">
        <v>36988</v>
      </c>
      <c r="N418">
        <v>5</v>
      </c>
      <c r="O418">
        <v>5</v>
      </c>
    </row>
    <row r="419" spans="12:15" x14ac:dyDescent="0.25">
      <c r="L419">
        <v>11223696</v>
      </c>
      <c r="M419" s="38">
        <v>37263</v>
      </c>
      <c r="N419">
        <v>3</v>
      </c>
      <c r="O419">
        <v>3</v>
      </c>
    </row>
    <row r="420" spans="12:15" x14ac:dyDescent="0.25">
      <c r="L420">
        <v>11223834</v>
      </c>
      <c r="M420" s="38">
        <v>42521</v>
      </c>
      <c r="N420">
        <v>4</v>
      </c>
      <c r="O420">
        <v>8</v>
      </c>
    </row>
    <row r="421" spans="12:15" x14ac:dyDescent="0.25">
      <c r="L421">
        <v>11223840</v>
      </c>
      <c r="M421" s="38">
        <v>37051</v>
      </c>
      <c r="N421">
        <v>4</v>
      </c>
      <c r="O421">
        <v>8</v>
      </c>
    </row>
    <row r="422" spans="12:15" x14ac:dyDescent="0.25">
      <c r="L422">
        <v>11224262</v>
      </c>
      <c r="M422" s="38">
        <v>28720</v>
      </c>
      <c r="N422">
        <v>4</v>
      </c>
      <c r="O422">
        <v>8</v>
      </c>
    </row>
    <row r="423" spans="12:15" x14ac:dyDescent="0.25">
      <c r="L423">
        <v>11224266</v>
      </c>
      <c r="M423" s="38">
        <v>28720</v>
      </c>
      <c r="N423">
        <v>4</v>
      </c>
      <c r="O423">
        <v>8</v>
      </c>
    </row>
    <row r="424" spans="12:15" x14ac:dyDescent="0.25">
      <c r="L424">
        <v>11224319</v>
      </c>
      <c r="M424" s="38">
        <v>37263</v>
      </c>
      <c r="N424">
        <v>2</v>
      </c>
      <c r="O424">
        <v>4</v>
      </c>
    </row>
    <row r="425" spans="12:15" x14ac:dyDescent="0.25">
      <c r="L425">
        <v>11224454</v>
      </c>
      <c r="M425" s="38">
        <v>37263</v>
      </c>
      <c r="N425">
        <v>1</v>
      </c>
      <c r="O425">
        <v>2</v>
      </c>
    </row>
    <row r="426" spans="12:15" x14ac:dyDescent="0.25">
      <c r="L426">
        <v>11224458</v>
      </c>
      <c r="M426" s="38">
        <v>39043</v>
      </c>
      <c r="N426">
        <v>1</v>
      </c>
      <c r="O426">
        <v>2</v>
      </c>
    </row>
    <row r="427" spans="12:15" x14ac:dyDescent="0.25">
      <c r="L427">
        <v>11224684</v>
      </c>
      <c r="M427" s="38">
        <v>31792</v>
      </c>
      <c r="N427">
        <v>5</v>
      </c>
      <c r="O427">
        <v>5</v>
      </c>
    </row>
    <row r="428" spans="12:15" x14ac:dyDescent="0.25">
      <c r="L428">
        <v>11224952</v>
      </c>
      <c r="M428" s="38">
        <v>39043</v>
      </c>
      <c r="N428">
        <v>7</v>
      </c>
      <c r="O428">
        <v>7</v>
      </c>
    </row>
    <row r="429" spans="12:15" x14ac:dyDescent="0.25">
      <c r="L429">
        <v>11225340</v>
      </c>
      <c r="M429" s="38">
        <v>26666</v>
      </c>
      <c r="N429">
        <v>4</v>
      </c>
      <c r="O429">
        <v>8</v>
      </c>
    </row>
    <row r="430" spans="12:15" x14ac:dyDescent="0.25">
      <c r="L430">
        <v>11225765</v>
      </c>
      <c r="M430" s="38">
        <v>42521</v>
      </c>
      <c r="N430">
        <v>5</v>
      </c>
      <c r="O430">
        <v>5</v>
      </c>
    </row>
    <row r="431" spans="12:15" x14ac:dyDescent="0.25">
      <c r="L431">
        <v>11225960</v>
      </c>
      <c r="M431" s="38">
        <v>39043</v>
      </c>
      <c r="N431">
        <v>2</v>
      </c>
      <c r="O431">
        <v>2</v>
      </c>
    </row>
    <row r="432" spans="12:15" x14ac:dyDescent="0.25">
      <c r="L432">
        <v>11226320</v>
      </c>
      <c r="M432" s="38">
        <v>39681</v>
      </c>
      <c r="N432">
        <v>4</v>
      </c>
      <c r="O432">
        <v>8</v>
      </c>
    </row>
    <row r="433" spans="12:15" x14ac:dyDescent="0.25">
      <c r="L433">
        <v>11226377</v>
      </c>
      <c r="M433" s="38">
        <v>31729</v>
      </c>
      <c r="N433">
        <v>2</v>
      </c>
      <c r="O433">
        <v>2</v>
      </c>
    </row>
    <row r="434" spans="12:15" x14ac:dyDescent="0.25">
      <c r="L434">
        <v>11226388</v>
      </c>
      <c r="M434" s="38">
        <v>42521</v>
      </c>
      <c r="N434">
        <v>4</v>
      </c>
      <c r="O434">
        <v>8</v>
      </c>
    </row>
    <row r="435" spans="12:15" x14ac:dyDescent="0.25">
      <c r="L435">
        <v>11227223</v>
      </c>
      <c r="M435" s="38">
        <v>39043</v>
      </c>
      <c r="N435">
        <v>2</v>
      </c>
      <c r="O435">
        <v>4</v>
      </c>
    </row>
    <row r="436" spans="12:15" x14ac:dyDescent="0.25">
      <c r="L436">
        <v>11227682</v>
      </c>
      <c r="M436" s="38">
        <v>42521</v>
      </c>
      <c r="N436">
        <v>4</v>
      </c>
      <c r="O436">
        <v>8</v>
      </c>
    </row>
    <row r="437" spans="12:15" x14ac:dyDescent="0.25">
      <c r="L437">
        <v>11227840</v>
      </c>
      <c r="M437" s="38">
        <v>39105</v>
      </c>
      <c r="N437">
        <v>1</v>
      </c>
      <c r="O437">
        <v>2</v>
      </c>
    </row>
    <row r="438" spans="12:15" x14ac:dyDescent="0.25">
      <c r="L438">
        <v>11228498</v>
      </c>
      <c r="M438" s="38">
        <v>21407</v>
      </c>
      <c r="N438">
        <v>7</v>
      </c>
      <c r="O438">
        <v>7</v>
      </c>
    </row>
    <row r="439" spans="12:15" x14ac:dyDescent="0.25">
      <c r="L439">
        <v>11228949</v>
      </c>
      <c r="M439" s="38">
        <v>44575</v>
      </c>
      <c r="N439">
        <v>3</v>
      </c>
      <c r="O439">
        <v>3</v>
      </c>
    </row>
    <row r="440" spans="12:15" x14ac:dyDescent="0.25">
      <c r="L440">
        <v>11229027</v>
      </c>
      <c r="M440" s="38">
        <v>39043</v>
      </c>
      <c r="N440">
        <v>4</v>
      </c>
      <c r="O440">
        <v>4</v>
      </c>
    </row>
    <row r="441" spans="12:15" x14ac:dyDescent="0.25">
      <c r="L441">
        <v>11229065</v>
      </c>
      <c r="M441" s="38">
        <v>28720</v>
      </c>
      <c r="N441">
        <v>1</v>
      </c>
      <c r="O441">
        <v>2</v>
      </c>
    </row>
    <row r="442" spans="12:15" x14ac:dyDescent="0.25">
      <c r="L442">
        <v>11229299</v>
      </c>
      <c r="M442" s="38">
        <v>28720</v>
      </c>
      <c r="N442">
        <v>1</v>
      </c>
      <c r="O442">
        <v>2</v>
      </c>
    </row>
    <row r="443" spans="12:15" x14ac:dyDescent="0.25">
      <c r="L443">
        <v>11229716</v>
      </c>
      <c r="M443" s="38">
        <v>44575</v>
      </c>
      <c r="N443">
        <v>6</v>
      </c>
      <c r="O443">
        <v>6</v>
      </c>
    </row>
    <row r="444" spans="12:15" x14ac:dyDescent="0.25">
      <c r="L444">
        <v>11229743</v>
      </c>
      <c r="M444" s="38">
        <v>28720</v>
      </c>
      <c r="N444">
        <v>5</v>
      </c>
      <c r="O444">
        <v>5</v>
      </c>
    </row>
    <row r="445" spans="12:15" x14ac:dyDescent="0.25">
      <c r="L445">
        <v>11230092</v>
      </c>
      <c r="M445" s="38">
        <v>28720</v>
      </c>
      <c r="N445">
        <v>2</v>
      </c>
      <c r="O445">
        <v>2</v>
      </c>
    </row>
    <row r="446" spans="12:15" x14ac:dyDescent="0.25">
      <c r="L446">
        <v>11231114</v>
      </c>
      <c r="M446" s="38">
        <v>31729</v>
      </c>
      <c r="N446">
        <v>3</v>
      </c>
      <c r="O446">
        <v>6</v>
      </c>
    </row>
    <row r="447" spans="12:15" x14ac:dyDescent="0.25">
      <c r="L447">
        <v>11231184</v>
      </c>
      <c r="M447" s="38">
        <v>39043</v>
      </c>
      <c r="N447">
        <v>7</v>
      </c>
      <c r="O447">
        <v>7</v>
      </c>
    </row>
    <row r="448" spans="12:15" x14ac:dyDescent="0.25">
      <c r="L448">
        <v>11232170</v>
      </c>
      <c r="M448" s="38">
        <v>39043</v>
      </c>
      <c r="N448">
        <v>4</v>
      </c>
      <c r="O448">
        <v>4</v>
      </c>
    </row>
    <row r="449" spans="12:15" x14ac:dyDescent="0.25">
      <c r="L449">
        <v>11232308</v>
      </c>
      <c r="M449" s="38">
        <v>39043</v>
      </c>
      <c r="N449">
        <v>4</v>
      </c>
      <c r="O449">
        <v>4</v>
      </c>
    </row>
    <row r="450" spans="12:15" x14ac:dyDescent="0.25">
      <c r="L450">
        <v>11232450</v>
      </c>
      <c r="M450" s="38">
        <v>28720</v>
      </c>
      <c r="N450">
        <v>4</v>
      </c>
      <c r="O450">
        <v>4</v>
      </c>
    </row>
    <row r="451" spans="12:15" x14ac:dyDescent="0.25">
      <c r="L451">
        <v>11232452</v>
      </c>
      <c r="M451" s="38">
        <v>44575</v>
      </c>
      <c r="N451">
        <v>5</v>
      </c>
      <c r="O451">
        <v>5</v>
      </c>
    </row>
    <row r="452" spans="12:15" x14ac:dyDescent="0.25">
      <c r="L452">
        <v>11232456</v>
      </c>
      <c r="M452" s="38">
        <v>26666</v>
      </c>
      <c r="N452">
        <v>5</v>
      </c>
      <c r="O452">
        <v>5</v>
      </c>
    </row>
    <row r="453" spans="12:15" x14ac:dyDescent="0.25">
      <c r="L453">
        <v>11233576</v>
      </c>
      <c r="M453" s="38">
        <v>44513</v>
      </c>
      <c r="N453">
        <v>3</v>
      </c>
      <c r="O453">
        <v>3</v>
      </c>
    </row>
    <row r="454" spans="12:15" x14ac:dyDescent="0.25">
      <c r="L454">
        <v>11233635</v>
      </c>
      <c r="M454" s="38">
        <v>39043</v>
      </c>
      <c r="N454">
        <v>4</v>
      </c>
      <c r="O454">
        <v>4</v>
      </c>
    </row>
    <row r="455" spans="12:15" x14ac:dyDescent="0.25">
      <c r="L455">
        <v>11233761</v>
      </c>
      <c r="M455" s="38">
        <v>28720</v>
      </c>
      <c r="N455">
        <v>3</v>
      </c>
      <c r="O455">
        <v>6</v>
      </c>
    </row>
    <row r="456" spans="12:15" x14ac:dyDescent="0.25">
      <c r="L456">
        <v>11233813</v>
      </c>
      <c r="M456" s="38">
        <v>21407</v>
      </c>
      <c r="N456">
        <v>4</v>
      </c>
      <c r="O456">
        <v>8</v>
      </c>
    </row>
    <row r="457" spans="12:15" x14ac:dyDescent="0.25">
      <c r="L457">
        <v>11233850</v>
      </c>
      <c r="M457" s="38">
        <v>37263</v>
      </c>
      <c r="N457">
        <v>3</v>
      </c>
      <c r="O457">
        <v>3</v>
      </c>
    </row>
    <row r="458" spans="12:15" x14ac:dyDescent="0.25">
      <c r="L458">
        <v>11234121</v>
      </c>
      <c r="M458" s="38">
        <v>37263</v>
      </c>
      <c r="N458">
        <v>4</v>
      </c>
      <c r="O458">
        <v>4</v>
      </c>
    </row>
    <row r="459" spans="12:15" x14ac:dyDescent="0.25">
      <c r="L459">
        <v>11234135</v>
      </c>
      <c r="M459" s="38">
        <v>34190</v>
      </c>
      <c r="N459">
        <v>3</v>
      </c>
      <c r="O459">
        <v>3</v>
      </c>
    </row>
    <row r="460" spans="12:15" x14ac:dyDescent="0.25">
      <c r="L460">
        <v>11234137</v>
      </c>
      <c r="M460" s="38">
        <v>39105</v>
      </c>
      <c r="N460">
        <v>5</v>
      </c>
      <c r="O460">
        <v>5</v>
      </c>
    </row>
    <row r="461" spans="12:15" x14ac:dyDescent="0.25">
      <c r="L461">
        <v>11234864</v>
      </c>
      <c r="M461" s="38">
        <v>28720</v>
      </c>
      <c r="N461">
        <v>1</v>
      </c>
      <c r="O461">
        <v>2</v>
      </c>
    </row>
    <row r="462" spans="12:15" x14ac:dyDescent="0.25">
      <c r="L462">
        <v>11234865</v>
      </c>
      <c r="M462" s="38">
        <v>21407</v>
      </c>
      <c r="N462">
        <v>5</v>
      </c>
      <c r="O462">
        <v>5</v>
      </c>
    </row>
    <row r="463" spans="12:15" x14ac:dyDescent="0.25">
      <c r="L463">
        <v>11235755</v>
      </c>
      <c r="M463" s="38">
        <v>44575</v>
      </c>
      <c r="N463">
        <v>2</v>
      </c>
      <c r="O463">
        <v>2</v>
      </c>
    </row>
    <row r="464" spans="12:15" x14ac:dyDescent="0.25">
      <c r="L464">
        <v>11235946</v>
      </c>
      <c r="M464" s="38">
        <v>39043</v>
      </c>
      <c r="N464">
        <v>2</v>
      </c>
      <c r="O464">
        <v>2</v>
      </c>
    </row>
    <row r="465" spans="12:15" x14ac:dyDescent="0.25">
      <c r="L465">
        <v>11235948</v>
      </c>
      <c r="M465" s="38">
        <v>34190</v>
      </c>
      <c r="N465">
        <v>1</v>
      </c>
      <c r="O465">
        <v>2</v>
      </c>
    </row>
    <row r="466" spans="12:15" x14ac:dyDescent="0.25">
      <c r="L466">
        <v>11235950</v>
      </c>
      <c r="M466" s="38">
        <v>39056</v>
      </c>
      <c r="N466">
        <v>2</v>
      </c>
      <c r="O466">
        <v>2</v>
      </c>
    </row>
    <row r="467" spans="12:15" x14ac:dyDescent="0.25">
      <c r="L467">
        <v>11235954</v>
      </c>
      <c r="M467" s="38">
        <v>39043</v>
      </c>
      <c r="N467">
        <v>1</v>
      </c>
      <c r="O467">
        <v>2</v>
      </c>
    </row>
    <row r="468" spans="12:15" x14ac:dyDescent="0.25">
      <c r="L468">
        <v>11235955</v>
      </c>
      <c r="M468" s="38">
        <v>21407</v>
      </c>
      <c r="N468">
        <v>2</v>
      </c>
      <c r="O468">
        <v>4</v>
      </c>
    </row>
    <row r="469" spans="12:15" x14ac:dyDescent="0.25">
      <c r="L469">
        <v>11237391</v>
      </c>
      <c r="M469" s="38">
        <v>44513</v>
      </c>
      <c r="N469">
        <v>4</v>
      </c>
      <c r="O469">
        <v>4</v>
      </c>
    </row>
    <row r="470" spans="12:15" x14ac:dyDescent="0.25">
      <c r="L470">
        <v>11238085</v>
      </c>
      <c r="M470" s="38">
        <v>39105</v>
      </c>
      <c r="N470">
        <v>5</v>
      </c>
      <c r="O470">
        <v>5</v>
      </c>
    </row>
    <row r="471" spans="12:15" x14ac:dyDescent="0.25">
      <c r="L471">
        <v>11238089</v>
      </c>
      <c r="M471" s="38">
        <v>44575</v>
      </c>
      <c r="N471">
        <v>5</v>
      </c>
      <c r="O471">
        <v>5</v>
      </c>
    </row>
    <row r="472" spans="12:15" x14ac:dyDescent="0.25">
      <c r="L472">
        <v>11238090</v>
      </c>
      <c r="M472" s="38">
        <v>21407</v>
      </c>
      <c r="N472">
        <v>5</v>
      </c>
      <c r="O472">
        <v>5</v>
      </c>
    </row>
    <row r="473" spans="12:15" x14ac:dyDescent="0.25">
      <c r="L473">
        <v>11238095</v>
      </c>
      <c r="M473" s="38">
        <v>28720</v>
      </c>
      <c r="N473">
        <v>4</v>
      </c>
      <c r="O473">
        <v>4</v>
      </c>
    </row>
    <row r="474" spans="12:15" x14ac:dyDescent="0.25">
      <c r="L474">
        <v>11238097</v>
      </c>
      <c r="M474" s="38">
        <v>28720</v>
      </c>
      <c r="N474">
        <v>4</v>
      </c>
      <c r="O474">
        <v>4</v>
      </c>
    </row>
    <row r="475" spans="12:15" x14ac:dyDescent="0.25">
      <c r="L475">
        <v>11238222</v>
      </c>
      <c r="M475" s="38">
        <v>39105</v>
      </c>
      <c r="N475">
        <v>2</v>
      </c>
      <c r="O475">
        <v>2</v>
      </c>
    </row>
    <row r="476" spans="12:15" x14ac:dyDescent="0.25">
      <c r="L476">
        <v>11238568</v>
      </c>
      <c r="M476" s="38">
        <v>44575</v>
      </c>
      <c r="N476">
        <v>3</v>
      </c>
      <c r="O476">
        <v>3</v>
      </c>
    </row>
    <row r="477" spans="12:15" x14ac:dyDescent="0.25">
      <c r="L477">
        <v>11238570</v>
      </c>
      <c r="M477" s="38">
        <v>44575</v>
      </c>
      <c r="N477">
        <v>2</v>
      </c>
      <c r="O477">
        <v>2</v>
      </c>
    </row>
    <row r="478" spans="12:15" x14ac:dyDescent="0.25">
      <c r="L478">
        <v>11238579</v>
      </c>
      <c r="M478" s="38">
        <v>28720</v>
      </c>
      <c r="N478">
        <v>2</v>
      </c>
      <c r="O478">
        <v>2</v>
      </c>
    </row>
    <row r="479" spans="12:15" x14ac:dyDescent="0.25">
      <c r="L479">
        <v>11238582</v>
      </c>
      <c r="M479" s="38">
        <v>34190</v>
      </c>
      <c r="N479">
        <v>4</v>
      </c>
      <c r="O479">
        <v>4</v>
      </c>
    </row>
    <row r="480" spans="12:15" x14ac:dyDescent="0.25">
      <c r="L480">
        <v>11238649</v>
      </c>
      <c r="M480" s="38">
        <v>39056</v>
      </c>
      <c r="N480">
        <v>5</v>
      </c>
      <c r="O480">
        <v>5</v>
      </c>
    </row>
    <row r="481" spans="12:15" x14ac:dyDescent="0.25">
      <c r="L481">
        <v>11238650</v>
      </c>
      <c r="M481" s="38">
        <v>39105</v>
      </c>
      <c r="N481">
        <v>3</v>
      </c>
      <c r="O481">
        <v>3</v>
      </c>
    </row>
    <row r="482" spans="12:15" x14ac:dyDescent="0.25">
      <c r="L482">
        <v>11238661</v>
      </c>
      <c r="M482" s="38">
        <v>39681</v>
      </c>
      <c r="N482">
        <v>4</v>
      </c>
      <c r="O482">
        <v>8</v>
      </c>
    </row>
    <row r="483" spans="12:15" x14ac:dyDescent="0.25">
      <c r="L483">
        <v>11239340</v>
      </c>
      <c r="M483" s="38">
        <v>28720</v>
      </c>
      <c r="N483">
        <v>4</v>
      </c>
      <c r="O483">
        <v>4</v>
      </c>
    </row>
    <row r="484" spans="12:15" x14ac:dyDescent="0.25">
      <c r="L484">
        <v>11239620</v>
      </c>
      <c r="M484" s="38">
        <v>44575</v>
      </c>
      <c r="N484">
        <v>4</v>
      </c>
      <c r="O484">
        <v>4</v>
      </c>
    </row>
    <row r="485" spans="12:15" x14ac:dyDescent="0.25">
      <c r="L485">
        <v>11239647</v>
      </c>
      <c r="M485" s="38">
        <v>28720</v>
      </c>
      <c r="N485">
        <v>4</v>
      </c>
      <c r="O485">
        <v>8</v>
      </c>
    </row>
    <row r="486" spans="12:15" x14ac:dyDescent="0.25">
      <c r="L486">
        <v>11239648</v>
      </c>
      <c r="M486" s="38">
        <v>28720</v>
      </c>
      <c r="N486">
        <v>4</v>
      </c>
      <c r="O486">
        <v>8</v>
      </c>
    </row>
    <row r="487" spans="12:15" x14ac:dyDescent="0.25">
      <c r="L487">
        <v>11239650</v>
      </c>
      <c r="M487" s="38">
        <v>28720</v>
      </c>
      <c r="N487">
        <v>4</v>
      </c>
      <c r="O487">
        <v>8</v>
      </c>
    </row>
    <row r="488" spans="12:15" x14ac:dyDescent="0.25">
      <c r="L488">
        <v>11239652</v>
      </c>
      <c r="M488" s="38">
        <v>28720</v>
      </c>
      <c r="N488">
        <v>4</v>
      </c>
      <c r="O488">
        <v>8</v>
      </c>
    </row>
    <row r="489" spans="12:15" x14ac:dyDescent="0.25">
      <c r="L489">
        <v>11241440</v>
      </c>
      <c r="M489" s="38">
        <v>44575</v>
      </c>
      <c r="N489">
        <v>3</v>
      </c>
      <c r="O489">
        <v>3</v>
      </c>
    </row>
    <row r="490" spans="12:15" x14ac:dyDescent="0.25">
      <c r="L490">
        <v>11241649</v>
      </c>
      <c r="M490" s="38">
        <v>28720</v>
      </c>
      <c r="N490">
        <v>1</v>
      </c>
      <c r="O490">
        <v>2</v>
      </c>
    </row>
    <row r="491" spans="12:15" x14ac:dyDescent="0.25">
      <c r="L491">
        <v>11241732</v>
      </c>
      <c r="M491" s="38">
        <v>21407</v>
      </c>
      <c r="N491">
        <v>1</v>
      </c>
      <c r="O491">
        <v>2</v>
      </c>
    </row>
    <row r="492" spans="12:15" x14ac:dyDescent="0.25">
      <c r="L492">
        <v>11241735</v>
      </c>
      <c r="M492" s="38">
        <v>28720</v>
      </c>
      <c r="N492">
        <v>1</v>
      </c>
      <c r="O492">
        <v>2</v>
      </c>
    </row>
    <row r="493" spans="12:15" x14ac:dyDescent="0.25">
      <c r="L493">
        <v>11241740</v>
      </c>
      <c r="M493" s="38">
        <v>39105</v>
      </c>
      <c r="N493">
        <v>1</v>
      </c>
      <c r="O493">
        <v>2</v>
      </c>
    </row>
    <row r="494" spans="12:15" x14ac:dyDescent="0.25">
      <c r="L494">
        <v>11241930</v>
      </c>
      <c r="M494" s="38">
        <v>19353</v>
      </c>
      <c r="N494">
        <v>5</v>
      </c>
      <c r="O494">
        <v>5</v>
      </c>
    </row>
    <row r="495" spans="12:15" x14ac:dyDescent="0.25">
      <c r="L495">
        <v>11241931</v>
      </c>
      <c r="M495" s="38">
        <v>39681</v>
      </c>
      <c r="N495">
        <v>4</v>
      </c>
      <c r="O495">
        <v>8</v>
      </c>
    </row>
    <row r="496" spans="12:15" x14ac:dyDescent="0.25">
      <c r="L496">
        <v>11241934</v>
      </c>
      <c r="M496" s="38">
        <v>37627</v>
      </c>
      <c r="N496">
        <v>5</v>
      </c>
      <c r="O496">
        <v>5</v>
      </c>
    </row>
    <row r="497" spans="12:15" x14ac:dyDescent="0.25">
      <c r="L497">
        <v>11241935</v>
      </c>
      <c r="M497" s="38">
        <v>28720</v>
      </c>
      <c r="N497">
        <v>4</v>
      </c>
      <c r="O497">
        <v>8</v>
      </c>
    </row>
    <row r="498" spans="12:15" x14ac:dyDescent="0.25">
      <c r="L498">
        <v>11241936</v>
      </c>
      <c r="M498" s="38">
        <v>28720</v>
      </c>
      <c r="N498">
        <v>4</v>
      </c>
      <c r="O498">
        <v>8</v>
      </c>
    </row>
    <row r="499" spans="12:15" x14ac:dyDescent="0.25">
      <c r="L499">
        <v>11242573</v>
      </c>
      <c r="M499" s="38">
        <v>37263</v>
      </c>
      <c r="N499">
        <v>2</v>
      </c>
      <c r="O499">
        <v>4</v>
      </c>
    </row>
    <row r="500" spans="12:15" x14ac:dyDescent="0.25">
      <c r="L500">
        <v>11242678</v>
      </c>
      <c r="M500" s="38">
        <v>44575</v>
      </c>
      <c r="N500">
        <v>1</v>
      </c>
      <c r="O500">
        <v>2</v>
      </c>
    </row>
    <row r="501" spans="12:15" x14ac:dyDescent="0.25">
      <c r="L501">
        <v>11242726</v>
      </c>
      <c r="M501" s="38">
        <v>29675</v>
      </c>
      <c r="N501">
        <v>4</v>
      </c>
      <c r="O501">
        <v>8</v>
      </c>
    </row>
    <row r="502" spans="12:15" x14ac:dyDescent="0.25">
      <c r="L502">
        <v>11242861</v>
      </c>
      <c r="M502" s="38">
        <v>21407</v>
      </c>
      <c r="N502">
        <v>4</v>
      </c>
      <c r="O502">
        <v>8</v>
      </c>
    </row>
    <row r="503" spans="12:15" x14ac:dyDescent="0.25">
      <c r="L503">
        <v>11242874</v>
      </c>
      <c r="M503" s="38">
        <v>32367</v>
      </c>
      <c r="N503">
        <v>3</v>
      </c>
      <c r="O503">
        <v>6</v>
      </c>
    </row>
    <row r="504" spans="12:15" x14ac:dyDescent="0.25">
      <c r="L504">
        <v>11243806</v>
      </c>
      <c r="M504" s="38">
        <v>39105</v>
      </c>
      <c r="N504">
        <v>1</v>
      </c>
      <c r="O504">
        <v>2</v>
      </c>
    </row>
    <row r="505" spans="12:15" x14ac:dyDescent="0.25">
      <c r="L505">
        <v>11244967</v>
      </c>
      <c r="M505" s="38">
        <v>39043</v>
      </c>
      <c r="N505">
        <v>3</v>
      </c>
      <c r="O505">
        <v>3</v>
      </c>
    </row>
    <row r="506" spans="12:15" x14ac:dyDescent="0.25">
      <c r="L506">
        <v>11245045</v>
      </c>
      <c r="M506" s="38">
        <v>37263</v>
      </c>
      <c r="N506">
        <v>1</v>
      </c>
      <c r="O506">
        <v>2</v>
      </c>
    </row>
    <row r="507" spans="12:15" x14ac:dyDescent="0.25">
      <c r="L507">
        <v>11245074</v>
      </c>
      <c r="M507" s="38">
        <v>44575</v>
      </c>
      <c r="N507">
        <v>3</v>
      </c>
      <c r="O507">
        <v>3</v>
      </c>
    </row>
    <row r="508" spans="12:15" x14ac:dyDescent="0.25">
      <c r="L508">
        <v>11245152</v>
      </c>
      <c r="M508" s="38">
        <v>28720</v>
      </c>
      <c r="N508">
        <v>5</v>
      </c>
      <c r="O508">
        <v>5</v>
      </c>
    </row>
    <row r="509" spans="12:15" x14ac:dyDescent="0.25">
      <c r="L509">
        <v>11245468</v>
      </c>
      <c r="M509" s="38">
        <v>37627</v>
      </c>
      <c r="N509">
        <v>7</v>
      </c>
      <c r="O509">
        <v>7</v>
      </c>
    </row>
    <row r="510" spans="12:15" x14ac:dyDescent="0.25">
      <c r="L510">
        <v>11245767</v>
      </c>
      <c r="M510" s="38">
        <v>39105</v>
      </c>
      <c r="N510">
        <v>5</v>
      </c>
      <c r="O510">
        <v>5</v>
      </c>
    </row>
    <row r="511" spans="12:15" x14ac:dyDescent="0.25">
      <c r="L511">
        <v>11246272</v>
      </c>
      <c r="M511" s="38">
        <v>39681</v>
      </c>
      <c r="N511">
        <v>6</v>
      </c>
      <c r="O511">
        <v>6</v>
      </c>
    </row>
    <row r="512" spans="12:15" x14ac:dyDescent="0.25">
      <c r="L512">
        <v>11246353</v>
      </c>
      <c r="M512" s="38">
        <v>26877</v>
      </c>
      <c r="N512">
        <v>4</v>
      </c>
      <c r="O512">
        <v>8</v>
      </c>
    </row>
    <row r="513" spans="12:15" x14ac:dyDescent="0.25">
      <c r="L513">
        <v>11246641</v>
      </c>
      <c r="M513" s="38">
        <v>28720</v>
      </c>
      <c r="N513">
        <v>2</v>
      </c>
      <c r="O513">
        <v>2</v>
      </c>
    </row>
    <row r="514" spans="12:15" x14ac:dyDescent="0.25">
      <c r="L514">
        <v>11246659</v>
      </c>
      <c r="M514" s="38">
        <v>19353</v>
      </c>
      <c r="N514">
        <v>4</v>
      </c>
      <c r="O514">
        <v>8</v>
      </c>
    </row>
    <row r="515" spans="12:15" x14ac:dyDescent="0.25">
      <c r="L515">
        <v>11246671</v>
      </c>
      <c r="M515" s="38">
        <v>39043</v>
      </c>
      <c r="N515">
        <v>1</v>
      </c>
      <c r="O515">
        <v>2</v>
      </c>
    </row>
    <row r="516" spans="12:15" x14ac:dyDescent="0.25">
      <c r="L516">
        <v>11246676</v>
      </c>
      <c r="M516" s="38">
        <v>39105</v>
      </c>
      <c r="N516">
        <v>1</v>
      </c>
      <c r="O516">
        <v>2</v>
      </c>
    </row>
    <row r="517" spans="12:15" x14ac:dyDescent="0.25">
      <c r="L517">
        <v>11248122</v>
      </c>
      <c r="M517" s="38">
        <v>39105</v>
      </c>
      <c r="N517">
        <v>4</v>
      </c>
      <c r="O517">
        <v>8</v>
      </c>
    </row>
    <row r="518" spans="12:15" x14ac:dyDescent="0.25">
      <c r="L518">
        <v>11248124</v>
      </c>
      <c r="M518" s="38">
        <v>28720</v>
      </c>
      <c r="N518">
        <v>4</v>
      </c>
      <c r="O518">
        <v>8</v>
      </c>
    </row>
    <row r="519" spans="12:15" x14ac:dyDescent="0.25">
      <c r="L519">
        <v>11248126</v>
      </c>
      <c r="M519" s="38">
        <v>28720</v>
      </c>
      <c r="N519">
        <v>4</v>
      </c>
      <c r="O519">
        <v>8</v>
      </c>
    </row>
    <row r="520" spans="12:15" x14ac:dyDescent="0.25">
      <c r="L520">
        <v>11248272</v>
      </c>
      <c r="M520" s="38">
        <v>39105</v>
      </c>
      <c r="N520">
        <v>5</v>
      </c>
      <c r="O520">
        <v>5</v>
      </c>
    </row>
    <row r="521" spans="12:15" x14ac:dyDescent="0.25">
      <c r="L521">
        <v>11248273</v>
      </c>
      <c r="M521" s="38">
        <v>44575</v>
      </c>
      <c r="N521">
        <v>3</v>
      </c>
      <c r="O521">
        <v>3</v>
      </c>
    </row>
    <row r="522" spans="12:15" x14ac:dyDescent="0.25">
      <c r="L522">
        <v>11248800</v>
      </c>
      <c r="M522" s="38">
        <v>39105</v>
      </c>
      <c r="N522">
        <v>3</v>
      </c>
      <c r="O522">
        <v>6</v>
      </c>
    </row>
    <row r="523" spans="12:15" x14ac:dyDescent="0.25">
      <c r="L523">
        <v>11249085</v>
      </c>
      <c r="M523" s="38">
        <v>37263</v>
      </c>
      <c r="N523">
        <v>2</v>
      </c>
      <c r="O523">
        <v>4</v>
      </c>
    </row>
    <row r="524" spans="12:15" x14ac:dyDescent="0.25">
      <c r="L524">
        <v>11249307</v>
      </c>
      <c r="M524" s="38">
        <v>44525</v>
      </c>
      <c r="N524">
        <v>4</v>
      </c>
      <c r="O524">
        <v>4</v>
      </c>
    </row>
    <row r="525" spans="12:15" x14ac:dyDescent="0.25">
      <c r="L525">
        <v>11249342</v>
      </c>
      <c r="M525" s="38">
        <v>44575</v>
      </c>
      <c r="N525">
        <v>3</v>
      </c>
      <c r="O525">
        <v>3</v>
      </c>
    </row>
    <row r="526" spans="12:15" x14ac:dyDescent="0.25">
      <c r="L526">
        <v>11249810</v>
      </c>
      <c r="M526" s="38">
        <v>44575</v>
      </c>
      <c r="N526">
        <v>3</v>
      </c>
      <c r="O526">
        <v>6</v>
      </c>
    </row>
    <row r="527" spans="12:15" x14ac:dyDescent="0.25">
      <c r="L527">
        <v>11249813</v>
      </c>
      <c r="M527" s="38">
        <v>37213</v>
      </c>
      <c r="N527">
        <v>3</v>
      </c>
      <c r="O527">
        <v>6</v>
      </c>
    </row>
    <row r="528" spans="12:15" x14ac:dyDescent="0.25">
      <c r="L528">
        <v>11249815</v>
      </c>
      <c r="M528" s="38">
        <v>44575</v>
      </c>
      <c r="N528">
        <v>3</v>
      </c>
      <c r="O528">
        <v>6</v>
      </c>
    </row>
    <row r="529" spans="12:15" x14ac:dyDescent="0.25">
      <c r="L529">
        <v>11249816</v>
      </c>
      <c r="M529" s="38">
        <v>44575</v>
      </c>
      <c r="N529">
        <v>3</v>
      </c>
      <c r="O529">
        <v>6</v>
      </c>
    </row>
    <row r="530" spans="12:15" x14ac:dyDescent="0.25">
      <c r="L530">
        <v>11249818</v>
      </c>
      <c r="M530" s="38">
        <v>39681</v>
      </c>
      <c r="N530">
        <v>3</v>
      </c>
      <c r="O530">
        <v>6</v>
      </c>
    </row>
    <row r="531" spans="12:15" x14ac:dyDescent="0.25">
      <c r="L531">
        <v>11249992</v>
      </c>
      <c r="M531" s="38">
        <v>37263</v>
      </c>
      <c r="N531">
        <v>1</v>
      </c>
      <c r="O531">
        <v>2</v>
      </c>
    </row>
    <row r="532" spans="12:15" x14ac:dyDescent="0.25">
      <c r="L532">
        <v>11249993</v>
      </c>
      <c r="M532" s="38">
        <v>21407</v>
      </c>
      <c r="N532">
        <v>1</v>
      </c>
      <c r="O532">
        <v>2</v>
      </c>
    </row>
    <row r="533" spans="12:15" x14ac:dyDescent="0.25">
      <c r="L533">
        <v>11250033</v>
      </c>
      <c r="M533" s="38">
        <v>44575</v>
      </c>
      <c r="N533">
        <v>1</v>
      </c>
      <c r="O533">
        <v>2</v>
      </c>
    </row>
    <row r="534" spans="12:15" x14ac:dyDescent="0.25">
      <c r="L534">
        <v>11250035</v>
      </c>
      <c r="M534" s="38">
        <v>37263</v>
      </c>
      <c r="N534">
        <v>1</v>
      </c>
      <c r="O534">
        <v>2</v>
      </c>
    </row>
    <row r="535" spans="12:15" x14ac:dyDescent="0.25">
      <c r="L535">
        <v>11250037</v>
      </c>
      <c r="M535" s="38">
        <v>44575</v>
      </c>
      <c r="N535">
        <v>2</v>
      </c>
      <c r="O535">
        <v>2</v>
      </c>
    </row>
    <row r="536" spans="12:15" x14ac:dyDescent="0.25">
      <c r="L536">
        <v>11250419</v>
      </c>
      <c r="M536" s="38">
        <v>21407</v>
      </c>
      <c r="N536">
        <v>3</v>
      </c>
      <c r="O536">
        <v>6</v>
      </c>
    </row>
    <row r="537" spans="12:15" x14ac:dyDescent="0.25">
      <c r="L537">
        <v>11250649</v>
      </c>
      <c r="M537" s="38">
        <v>31742</v>
      </c>
      <c r="N537">
        <v>1</v>
      </c>
      <c r="O537">
        <v>2</v>
      </c>
    </row>
    <row r="538" spans="12:15" x14ac:dyDescent="0.25">
      <c r="L538">
        <v>11251176</v>
      </c>
      <c r="M538" s="38">
        <v>39105</v>
      </c>
      <c r="N538">
        <v>1</v>
      </c>
      <c r="O538">
        <v>2</v>
      </c>
    </row>
    <row r="539" spans="12:15" x14ac:dyDescent="0.25">
      <c r="L539">
        <v>11251199</v>
      </c>
      <c r="M539" s="38">
        <v>28720</v>
      </c>
      <c r="N539">
        <v>1</v>
      </c>
      <c r="O539">
        <v>2</v>
      </c>
    </row>
    <row r="540" spans="12:15" x14ac:dyDescent="0.25">
      <c r="L540">
        <v>11251211</v>
      </c>
      <c r="M540" s="38">
        <v>28720</v>
      </c>
      <c r="N540">
        <v>1</v>
      </c>
      <c r="O540">
        <v>2</v>
      </c>
    </row>
    <row r="541" spans="12:15" x14ac:dyDescent="0.25">
      <c r="L541">
        <v>11251768</v>
      </c>
      <c r="M541" s="38">
        <v>37263</v>
      </c>
      <c r="N541">
        <v>3</v>
      </c>
      <c r="O541">
        <v>6</v>
      </c>
    </row>
    <row r="542" spans="12:15" x14ac:dyDescent="0.25">
      <c r="L542">
        <v>11253709</v>
      </c>
      <c r="M542" s="38">
        <v>39043</v>
      </c>
      <c r="N542">
        <v>3</v>
      </c>
      <c r="O542">
        <v>3</v>
      </c>
    </row>
    <row r="543" spans="12:15" x14ac:dyDescent="0.25">
      <c r="L543">
        <v>11253886</v>
      </c>
      <c r="M543" s="38">
        <v>44575</v>
      </c>
      <c r="N543">
        <v>1</v>
      </c>
      <c r="O543">
        <v>2</v>
      </c>
    </row>
    <row r="544" spans="12:15" x14ac:dyDescent="0.25">
      <c r="L544">
        <v>11254198</v>
      </c>
      <c r="M544" s="38">
        <v>44575</v>
      </c>
      <c r="N544">
        <v>3</v>
      </c>
      <c r="O544">
        <v>3</v>
      </c>
    </row>
    <row r="545" spans="12:15" x14ac:dyDescent="0.25">
      <c r="L545">
        <v>11254200</v>
      </c>
      <c r="M545" s="38">
        <v>39681</v>
      </c>
      <c r="N545">
        <v>3</v>
      </c>
      <c r="O545">
        <v>3</v>
      </c>
    </row>
    <row r="546" spans="12:15" x14ac:dyDescent="0.25">
      <c r="L546">
        <v>11254453</v>
      </c>
      <c r="M546" s="38">
        <v>21407</v>
      </c>
      <c r="N546">
        <v>4</v>
      </c>
      <c r="O546">
        <v>4</v>
      </c>
    </row>
    <row r="547" spans="12:15" x14ac:dyDescent="0.25">
      <c r="L547">
        <v>11255429</v>
      </c>
      <c r="M547" s="38">
        <v>26666</v>
      </c>
      <c r="N547">
        <v>2</v>
      </c>
      <c r="O547">
        <v>4</v>
      </c>
    </row>
    <row r="548" spans="12:15" x14ac:dyDescent="0.25">
      <c r="L548">
        <v>11255504</v>
      </c>
      <c r="M548" s="38">
        <v>31729</v>
      </c>
      <c r="N548">
        <v>1</v>
      </c>
      <c r="O548">
        <v>2</v>
      </c>
    </row>
    <row r="549" spans="12:15" x14ac:dyDescent="0.25">
      <c r="L549">
        <v>11255513</v>
      </c>
      <c r="M549" s="38">
        <v>44575</v>
      </c>
      <c r="N549">
        <v>4</v>
      </c>
      <c r="O549">
        <v>4</v>
      </c>
    </row>
    <row r="550" spans="12:15" x14ac:dyDescent="0.25">
      <c r="L550">
        <v>11255539</v>
      </c>
      <c r="M550" s="38">
        <v>44575</v>
      </c>
      <c r="N550">
        <v>3</v>
      </c>
      <c r="O550">
        <v>3</v>
      </c>
    </row>
    <row r="551" spans="12:15" x14ac:dyDescent="0.25">
      <c r="L551">
        <v>11255557</v>
      </c>
      <c r="M551" s="38">
        <v>39056</v>
      </c>
      <c r="N551">
        <v>1</v>
      </c>
      <c r="O551">
        <v>2</v>
      </c>
    </row>
    <row r="552" spans="12:15" x14ac:dyDescent="0.25">
      <c r="L552">
        <v>11255573</v>
      </c>
      <c r="M552" s="38">
        <v>37263</v>
      </c>
      <c r="N552">
        <v>7</v>
      </c>
      <c r="O552">
        <v>7</v>
      </c>
    </row>
    <row r="553" spans="12:15" x14ac:dyDescent="0.25">
      <c r="L553">
        <v>11255576</v>
      </c>
      <c r="M553" s="38">
        <v>37263</v>
      </c>
      <c r="N553">
        <v>5</v>
      </c>
      <c r="O553">
        <v>5</v>
      </c>
    </row>
    <row r="554" spans="12:15" x14ac:dyDescent="0.25">
      <c r="L554">
        <v>11255585</v>
      </c>
      <c r="M554" s="38">
        <v>39105</v>
      </c>
      <c r="N554">
        <v>1</v>
      </c>
      <c r="O554">
        <v>2</v>
      </c>
    </row>
    <row r="555" spans="12:15" x14ac:dyDescent="0.25">
      <c r="L555">
        <v>11255586</v>
      </c>
      <c r="M555" s="38">
        <v>31729</v>
      </c>
      <c r="N555">
        <v>2</v>
      </c>
      <c r="O555">
        <v>4</v>
      </c>
    </row>
    <row r="556" spans="12:15" x14ac:dyDescent="0.25">
      <c r="L556">
        <v>11255592</v>
      </c>
      <c r="M556" s="38">
        <v>28720</v>
      </c>
      <c r="N556">
        <v>1</v>
      </c>
      <c r="O556">
        <v>2</v>
      </c>
    </row>
    <row r="557" spans="12:15" x14ac:dyDescent="0.25">
      <c r="L557">
        <v>11255609</v>
      </c>
      <c r="M557" s="38">
        <v>28720</v>
      </c>
      <c r="N557">
        <v>5</v>
      </c>
      <c r="O557">
        <v>5</v>
      </c>
    </row>
    <row r="558" spans="12:15" x14ac:dyDescent="0.25">
      <c r="L558">
        <v>11255628</v>
      </c>
      <c r="M558" s="38">
        <v>31792</v>
      </c>
      <c r="N558">
        <v>2</v>
      </c>
      <c r="O558">
        <v>2</v>
      </c>
    </row>
    <row r="559" spans="12:15" x14ac:dyDescent="0.25">
      <c r="L559">
        <v>11255631</v>
      </c>
      <c r="M559" s="38">
        <v>31792</v>
      </c>
      <c r="N559">
        <v>2</v>
      </c>
      <c r="O559">
        <v>2</v>
      </c>
    </row>
    <row r="560" spans="12:15" x14ac:dyDescent="0.25">
      <c r="L560">
        <v>11256658</v>
      </c>
      <c r="M560" s="38">
        <v>44575</v>
      </c>
      <c r="N560">
        <v>4</v>
      </c>
      <c r="O560">
        <v>4</v>
      </c>
    </row>
    <row r="561" spans="12:15" x14ac:dyDescent="0.25">
      <c r="L561">
        <v>11256979</v>
      </c>
      <c r="M561" s="38">
        <v>28720</v>
      </c>
      <c r="N561">
        <v>3</v>
      </c>
      <c r="O561">
        <v>6</v>
      </c>
    </row>
    <row r="562" spans="12:15" x14ac:dyDescent="0.25">
      <c r="L562">
        <v>11257545</v>
      </c>
      <c r="M562" s="38">
        <v>28720</v>
      </c>
      <c r="N562">
        <v>2</v>
      </c>
      <c r="O562">
        <v>4</v>
      </c>
    </row>
    <row r="563" spans="12:15" x14ac:dyDescent="0.25">
      <c r="L563">
        <v>11257546</v>
      </c>
      <c r="M563" s="38">
        <v>21407</v>
      </c>
      <c r="N563">
        <v>1</v>
      </c>
      <c r="O563">
        <v>2</v>
      </c>
    </row>
    <row r="564" spans="12:15" x14ac:dyDescent="0.25">
      <c r="L564">
        <v>11257681</v>
      </c>
      <c r="M564" s="38">
        <v>39681</v>
      </c>
      <c r="N564">
        <v>1</v>
      </c>
      <c r="O564">
        <v>2</v>
      </c>
    </row>
    <row r="565" spans="12:15" x14ac:dyDescent="0.25">
      <c r="L565">
        <v>11258084</v>
      </c>
      <c r="M565" s="38">
        <v>44575</v>
      </c>
      <c r="N565">
        <v>3</v>
      </c>
      <c r="O565">
        <v>6</v>
      </c>
    </row>
    <row r="566" spans="12:15" x14ac:dyDescent="0.25">
      <c r="L566">
        <v>11258090</v>
      </c>
      <c r="M566" s="38">
        <v>44575</v>
      </c>
      <c r="N566">
        <v>3</v>
      </c>
      <c r="O566">
        <v>3</v>
      </c>
    </row>
    <row r="567" spans="12:15" x14ac:dyDescent="0.25">
      <c r="L567">
        <v>11258099</v>
      </c>
      <c r="M567" s="38">
        <v>35209</v>
      </c>
      <c r="N567">
        <v>10</v>
      </c>
      <c r="O567">
        <v>10</v>
      </c>
    </row>
    <row r="568" spans="12:15" x14ac:dyDescent="0.25">
      <c r="L568">
        <v>11258134</v>
      </c>
      <c r="M568" s="38">
        <v>35209</v>
      </c>
      <c r="N568">
        <v>8</v>
      </c>
      <c r="O568">
        <v>16</v>
      </c>
    </row>
    <row r="569" spans="12:15" x14ac:dyDescent="0.25">
      <c r="L569">
        <v>11258137</v>
      </c>
      <c r="M569" s="38">
        <v>32367</v>
      </c>
      <c r="N569">
        <v>9</v>
      </c>
      <c r="O569">
        <v>9</v>
      </c>
    </row>
    <row r="570" spans="12:15" x14ac:dyDescent="0.25">
      <c r="L570">
        <v>11258178</v>
      </c>
      <c r="M570" s="38">
        <v>28720</v>
      </c>
      <c r="N570">
        <v>3</v>
      </c>
      <c r="O570">
        <v>6</v>
      </c>
    </row>
    <row r="571" spans="12:15" x14ac:dyDescent="0.25">
      <c r="L571">
        <v>11258581</v>
      </c>
      <c r="M571" s="38">
        <v>37213</v>
      </c>
      <c r="N571">
        <v>8</v>
      </c>
      <c r="O571">
        <v>16</v>
      </c>
    </row>
    <row r="572" spans="12:15" x14ac:dyDescent="0.25">
      <c r="L572">
        <v>11258582</v>
      </c>
      <c r="M572" s="38">
        <v>35209</v>
      </c>
      <c r="N572">
        <v>8</v>
      </c>
      <c r="O572">
        <v>16</v>
      </c>
    </row>
    <row r="573" spans="12:15" x14ac:dyDescent="0.25">
      <c r="L573">
        <v>11258584</v>
      </c>
      <c r="M573" s="38">
        <v>37263</v>
      </c>
      <c r="N573">
        <v>10</v>
      </c>
      <c r="O573">
        <v>10</v>
      </c>
    </row>
    <row r="574" spans="12:15" x14ac:dyDescent="0.25">
      <c r="L574">
        <v>11258596</v>
      </c>
      <c r="M574" s="38">
        <v>39681</v>
      </c>
      <c r="N574">
        <v>3</v>
      </c>
      <c r="O574">
        <v>3</v>
      </c>
    </row>
    <row r="575" spans="12:15" x14ac:dyDescent="0.25">
      <c r="L575">
        <v>11258597</v>
      </c>
      <c r="M575" s="38">
        <v>39681</v>
      </c>
      <c r="N575">
        <v>3</v>
      </c>
      <c r="O575">
        <v>3</v>
      </c>
    </row>
    <row r="576" spans="12:15" x14ac:dyDescent="0.25">
      <c r="L576">
        <v>11258598</v>
      </c>
      <c r="M576" s="38">
        <v>44575</v>
      </c>
      <c r="N576">
        <v>1</v>
      </c>
      <c r="O576">
        <v>2</v>
      </c>
    </row>
    <row r="577" spans="12:15" x14ac:dyDescent="0.25">
      <c r="L577">
        <v>11258600</v>
      </c>
      <c r="M577" s="38">
        <v>44575</v>
      </c>
      <c r="N577">
        <v>4</v>
      </c>
      <c r="O577">
        <v>4</v>
      </c>
    </row>
    <row r="578" spans="12:15" x14ac:dyDescent="0.25">
      <c r="L578">
        <v>11258604</v>
      </c>
      <c r="M578" s="38">
        <v>44513</v>
      </c>
      <c r="N578">
        <v>2</v>
      </c>
      <c r="O578">
        <v>4</v>
      </c>
    </row>
    <row r="579" spans="12:15" x14ac:dyDescent="0.25">
      <c r="L579">
        <v>11258606</v>
      </c>
      <c r="M579" s="38">
        <v>44525</v>
      </c>
      <c r="N579">
        <v>3</v>
      </c>
      <c r="O579">
        <v>3</v>
      </c>
    </row>
    <row r="580" spans="12:15" x14ac:dyDescent="0.25">
      <c r="L580">
        <v>11258670</v>
      </c>
      <c r="M580" s="38">
        <v>37263</v>
      </c>
      <c r="N580">
        <v>8</v>
      </c>
      <c r="O580">
        <v>16</v>
      </c>
    </row>
    <row r="581" spans="12:15" x14ac:dyDescent="0.25">
      <c r="L581">
        <v>11258681</v>
      </c>
      <c r="M581" s="38">
        <v>44575</v>
      </c>
      <c r="N581">
        <v>5</v>
      </c>
      <c r="O581">
        <v>5</v>
      </c>
    </row>
    <row r="582" spans="12:15" x14ac:dyDescent="0.25">
      <c r="L582">
        <v>11258713</v>
      </c>
      <c r="M582" s="38">
        <v>39681</v>
      </c>
      <c r="N582">
        <v>1</v>
      </c>
      <c r="O582">
        <v>2</v>
      </c>
    </row>
    <row r="583" spans="12:15" x14ac:dyDescent="0.25">
      <c r="L583">
        <v>11258729</v>
      </c>
      <c r="M583" s="38">
        <v>34190</v>
      </c>
      <c r="N583">
        <v>3</v>
      </c>
      <c r="O583">
        <v>6</v>
      </c>
    </row>
    <row r="584" spans="12:15" x14ac:dyDescent="0.25">
      <c r="L584">
        <v>11258731</v>
      </c>
      <c r="M584" s="38">
        <v>44575</v>
      </c>
      <c r="N584">
        <v>1</v>
      </c>
      <c r="O584">
        <v>2</v>
      </c>
    </row>
    <row r="585" spans="12:15" x14ac:dyDescent="0.25">
      <c r="L585">
        <v>11258735</v>
      </c>
      <c r="M585" s="38">
        <v>34190</v>
      </c>
      <c r="N585">
        <v>3</v>
      </c>
      <c r="O585">
        <v>6</v>
      </c>
    </row>
    <row r="586" spans="12:15" x14ac:dyDescent="0.25">
      <c r="L586">
        <v>11258741</v>
      </c>
      <c r="M586" s="38">
        <v>39043</v>
      </c>
      <c r="N586">
        <v>1</v>
      </c>
      <c r="O586">
        <v>2</v>
      </c>
    </row>
    <row r="587" spans="12:15" x14ac:dyDescent="0.25">
      <c r="L587">
        <v>11258764</v>
      </c>
      <c r="M587" s="38">
        <v>39681</v>
      </c>
      <c r="N587">
        <v>5</v>
      </c>
      <c r="O587">
        <v>5</v>
      </c>
    </row>
    <row r="588" spans="12:15" x14ac:dyDescent="0.25">
      <c r="L588">
        <v>11258773</v>
      </c>
      <c r="M588" s="38">
        <v>39043</v>
      </c>
      <c r="N588">
        <v>1</v>
      </c>
      <c r="O588">
        <v>2</v>
      </c>
    </row>
    <row r="589" spans="12:15" x14ac:dyDescent="0.25">
      <c r="L589">
        <v>11258846</v>
      </c>
      <c r="M589" s="38">
        <v>30313</v>
      </c>
      <c r="N589">
        <v>12</v>
      </c>
      <c r="O589">
        <v>12</v>
      </c>
    </row>
    <row r="590" spans="12:15" x14ac:dyDescent="0.25">
      <c r="L590">
        <v>11258847</v>
      </c>
      <c r="M590" s="38">
        <v>32367</v>
      </c>
      <c r="N590">
        <v>9</v>
      </c>
      <c r="O590">
        <v>9</v>
      </c>
    </row>
    <row r="591" spans="12:15" x14ac:dyDescent="0.25">
      <c r="L591">
        <v>11258860</v>
      </c>
      <c r="M591" s="38">
        <v>28720</v>
      </c>
      <c r="N591">
        <v>1</v>
      </c>
      <c r="O591">
        <v>2</v>
      </c>
    </row>
    <row r="592" spans="12:15" x14ac:dyDescent="0.25">
      <c r="L592">
        <v>11258862</v>
      </c>
      <c r="M592" s="38">
        <v>39681</v>
      </c>
      <c r="N592">
        <v>4</v>
      </c>
      <c r="O592">
        <v>8</v>
      </c>
    </row>
    <row r="593" spans="12:15" x14ac:dyDescent="0.25">
      <c r="L593">
        <v>11260761</v>
      </c>
      <c r="M593" s="38">
        <v>44575</v>
      </c>
      <c r="N593">
        <v>3</v>
      </c>
      <c r="O593">
        <v>3</v>
      </c>
    </row>
    <row r="594" spans="12:15" x14ac:dyDescent="0.25">
      <c r="L594">
        <v>11260767</v>
      </c>
      <c r="M594" s="38">
        <v>39105</v>
      </c>
      <c r="N594">
        <v>3</v>
      </c>
      <c r="O594">
        <v>3</v>
      </c>
    </row>
    <row r="595" spans="12:15" x14ac:dyDescent="0.25">
      <c r="L595">
        <v>11260802</v>
      </c>
      <c r="M595" s="38">
        <v>44575</v>
      </c>
      <c r="N595">
        <v>2</v>
      </c>
      <c r="O595">
        <v>2</v>
      </c>
    </row>
    <row r="596" spans="12:15" x14ac:dyDescent="0.25">
      <c r="L596">
        <v>11260804</v>
      </c>
      <c r="M596" s="38">
        <v>44575</v>
      </c>
      <c r="N596">
        <v>4</v>
      </c>
      <c r="O596">
        <v>4</v>
      </c>
    </row>
    <row r="597" spans="12:15" x14ac:dyDescent="0.25">
      <c r="L597">
        <v>11260813</v>
      </c>
      <c r="M597" s="38">
        <v>44575</v>
      </c>
      <c r="N597">
        <v>1</v>
      </c>
      <c r="O597">
        <v>2</v>
      </c>
    </row>
    <row r="598" spans="12:15" x14ac:dyDescent="0.25">
      <c r="L598">
        <v>11260814</v>
      </c>
      <c r="M598" s="38">
        <v>44575</v>
      </c>
      <c r="N598">
        <v>3</v>
      </c>
      <c r="O598">
        <v>6</v>
      </c>
    </row>
    <row r="599" spans="12:15" x14ac:dyDescent="0.25">
      <c r="L599">
        <v>11260838</v>
      </c>
      <c r="M599" s="38">
        <v>32367</v>
      </c>
      <c r="N599">
        <v>9</v>
      </c>
      <c r="O599">
        <v>9</v>
      </c>
    </row>
    <row r="600" spans="12:15" x14ac:dyDescent="0.25">
      <c r="L600">
        <v>11260858</v>
      </c>
      <c r="M600" s="38">
        <v>28720</v>
      </c>
      <c r="N600">
        <v>3</v>
      </c>
      <c r="O600">
        <v>6</v>
      </c>
    </row>
    <row r="601" spans="12:15" x14ac:dyDescent="0.25">
      <c r="L601">
        <v>11260861</v>
      </c>
      <c r="M601" s="38">
        <v>39681</v>
      </c>
      <c r="N601">
        <v>5</v>
      </c>
      <c r="O601">
        <v>5</v>
      </c>
    </row>
    <row r="602" spans="12:15" x14ac:dyDescent="0.25">
      <c r="L602">
        <v>11260862</v>
      </c>
      <c r="M602" s="38">
        <v>39681</v>
      </c>
      <c r="N602">
        <v>3</v>
      </c>
      <c r="O602">
        <v>3</v>
      </c>
    </row>
    <row r="603" spans="12:15" x14ac:dyDescent="0.25">
      <c r="L603">
        <v>11260863</v>
      </c>
      <c r="M603" s="38">
        <v>44575</v>
      </c>
      <c r="N603">
        <v>2</v>
      </c>
      <c r="O603">
        <v>2</v>
      </c>
    </row>
    <row r="604" spans="12:15" x14ac:dyDescent="0.25">
      <c r="L604">
        <v>11260881</v>
      </c>
      <c r="M604" s="38">
        <v>39056</v>
      </c>
      <c r="N604">
        <v>2</v>
      </c>
      <c r="O604">
        <v>4</v>
      </c>
    </row>
    <row r="605" spans="12:15" x14ac:dyDescent="0.25">
      <c r="L605">
        <v>11260895</v>
      </c>
      <c r="M605" s="38">
        <v>37213</v>
      </c>
      <c r="N605">
        <v>10</v>
      </c>
      <c r="O605">
        <v>10</v>
      </c>
    </row>
    <row r="606" spans="12:15" x14ac:dyDescent="0.25">
      <c r="L606">
        <v>11260906</v>
      </c>
      <c r="M606" s="38">
        <v>44575</v>
      </c>
      <c r="N606">
        <v>3</v>
      </c>
      <c r="O606">
        <v>3</v>
      </c>
    </row>
    <row r="607" spans="12:15" x14ac:dyDescent="0.25">
      <c r="L607">
        <v>11260907</v>
      </c>
      <c r="M607" s="38">
        <v>44575</v>
      </c>
      <c r="N607">
        <v>3</v>
      </c>
      <c r="O607">
        <v>3</v>
      </c>
    </row>
    <row r="608" spans="12:15" x14ac:dyDescent="0.25">
      <c r="L608">
        <v>11260917</v>
      </c>
      <c r="M608" s="38">
        <v>28720</v>
      </c>
      <c r="N608">
        <v>2</v>
      </c>
      <c r="O608">
        <v>4</v>
      </c>
    </row>
    <row r="609" spans="12:15" x14ac:dyDescent="0.25">
      <c r="L609">
        <v>11260920</v>
      </c>
      <c r="M609" s="38">
        <v>31729</v>
      </c>
      <c r="N609">
        <v>1</v>
      </c>
      <c r="O609">
        <v>2</v>
      </c>
    </row>
    <row r="610" spans="12:15" x14ac:dyDescent="0.25">
      <c r="L610">
        <v>11260932</v>
      </c>
      <c r="M610" s="38">
        <v>39681</v>
      </c>
      <c r="N610">
        <v>1</v>
      </c>
      <c r="O610">
        <v>2</v>
      </c>
    </row>
    <row r="611" spans="12:15" x14ac:dyDescent="0.25">
      <c r="L611">
        <v>11261065</v>
      </c>
      <c r="M611" s="38">
        <v>44575</v>
      </c>
      <c r="N611">
        <v>3</v>
      </c>
      <c r="O611">
        <v>6</v>
      </c>
    </row>
    <row r="612" spans="12:15" x14ac:dyDescent="0.25">
      <c r="L612">
        <v>11261066</v>
      </c>
      <c r="M612" s="38">
        <v>44575</v>
      </c>
      <c r="N612">
        <v>1</v>
      </c>
      <c r="O612">
        <v>2</v>
      </c>
    </row>
    <row r="613" spans="12:15" x14ac:dyDescent="0.25">
      <c r="L613">
        <v>11261242</v>
      </c>
      <c r="M613" s="38">
        <v>39681</v>
      </c>
      <c r="N613">
        <v>6</v>
      </c>
      <c r="O613">
        <v>6</v>
      </c>
    </row>
    <row r="614" spans="12:15" x14ac:dyDescent="0.25">
      <c r="L614">
        <v>11261244</v>
      </c>
      <c r="M614" s="38">
        <v>39681</v>
      </c>
      <c r="N614">
        <v>3</v>
      </c>
      <c r="O614">
        <v>3</v>
      </c>
    </row>
    <row r="615" spans="12:15" x14ac:dyDescent="0.25">
      <c r="L615">
        <v>11261245</v>
      </c>
      <c r="M615" s="38">
        <v>44575</v>
      </c>
      <c r="N615">
        <v>3</v>
      </c>
      <c r="O615">
        <v>3</v>
      </c>
    </row>
    <row r="616" spans="12:15" x14ac:dyDescent="0.25">
      <c r="L616">
        <v>11261314</v>
      </c>
      <c r="M616" s="38">
        <v>39681</v>
      </c>
      <c r="N616">
        <v>5</v>
      </c>
      <c r="O616">
        <v>5</v>
      </c>
    </row>
    <row r="617" spans="12:15" x14ac:dyDescent="0.25">
      <c r="L617">
        <v>11261381</v>
      </c>
      <c r="M617" s="38">
        <v>44575</v>
      </c>
      <c r="N617">
        <v>5</v>
      </c>
      <c r="O617">
        <v>5</v>
      </c>
    </row>
    <row r="618" spans="12:15" x14ac:dyDescent="0.25">
      <c r="L618">
        <v>11261460</v>
      </c>
      <c r="M618" s="38">
        <v>44575</v>
      </c>
      <c r="N618">
        <v>4</v>
      </c>
      <c r="O618">
        <v>4</v>
      </c>
    </row>
    <row r="619" spans="12:15" x14ac:dyDescent="0.25">
      <c r="L619">
        <v>11261480</v>
      </c>
      <c r="M619" s="38">
        <v>44575</v>
      </c>
      <c r="N619">
        <v>3</v>
      </c>
      <c r="O619">
        <v>3</v>
      </c>
    </row>
    <row r="620" spans="12:15" x14ac:dyDescent="0.25">
      <c r="L620">
        <v>11261901</v>
      </c>
      <c r="M620" s="38">
        <v>37263</v>
      </c>
      <c r="N620">
        <v>8</v>
      </c>
      <c r="O620">
        <v>16</v>
      </c>
    </row>
    <row r="621" spans="12:15" x14ac:dyDescent="0.25">
      <c r="L621">
        <v>11261909</v>
      </c>
      <c r="M621" s="38">
        <v>39681</v>
      </c>
      <c r="N621">
        <v>3</v>
      </c>
      <c r="O621">
        <v>3</v>
      </c>
    </row>
    <row r="622" spans="12:15" x14ac:dyDescent="0.25">
      <c r="L622">
        <v>11261910</v>
      </c>
      <c r="M622" s="38">
        <v>39681</v>
      </c>
      <c r="N622">
        <v>5</v>
      </c>
      <c r="O622">
        <v>5</v>
      </c>
    </row>
    <row r="623" spans="12:15" x14ac:dyDescent="0.25">
      <c r="L623">
        <v>11261911</v>
      </c>
      <c r="M623" s="38">
        <v>37263</v>
      </c>
      <c r="N623">
        <v>9</v>
      </c>
      <c r="O623">
        <v>9</v>
      </c>
    </row>
    <row r="624" spans="12:15" x14ac:dyDescent="0.25">
      <c r="L624">
        <v>11261993</v>
      </c>
      <c r="M624" s="38">
        <v>39681</v>
      </c>
      <c r="N624">
        <v>3</v>
      </c>
      <c r="O624">
        <v>3</v>
      </c>
    </row>
    <row r="625" spans="12:15" x14ac:dyDescent="0.25">
      <c r="L625">
        <v>11262170</v>
      </c>
      <c r="M625" s="38">
        <v>44575</v>
      </c>
      <c r="N625">
        <v>3</v>
      </c>
      <c r="O625">
        <v>3</v>
      </c>
    </row>
    <row r="626" spans="12:15" x14ac:dyDescent="0.25">
      <c r="L626">
        <v>11262172</v>
      </c>
      <c r="M626" s="38">
        <v>44575</v>
      </c>
      <c r="N626">
        <v>5</v>
      </c>
      <c r="O626">
        <v>5</v>
      </c>
    </row>
    <row r="627" spans="12:15" x14ac:dyDescent="0.25">
      <c r="L627">
        <v>11262764</v>
      </c>
      <c r="M627" s="38">
        <v>44575</v>
      </c>
      <c r="N627">
        <v>2</v>
      </c>
      <c r="O627">
        <v>2</v>
      </c>
    </row>
    <row r="628" spans="12:15" x14ac:dyDescent="0.25">
      <c r="L628">
        <v>11262777</v>
      </c>
      <c r="M628" s="38">
        <v>44575</v>
      </c>
      <c r="N628">
        <v>2</v>
      </c>
      <c r="O628">
        <v>2</v>
      </c>
    </row>
    <row r="629" spans="12:15" x14ac:dyDescent="0.25">
      <c r="L629">
        <v>11262798</v>
      </c>
      <c r="M629" s="38">
        <v>44575</v>
      </c>
      <c r="N629">
        <v>3</v>
      </c>
      <c r="O629">
        <v>3</v>
      </c>
    </row>
    <row r="630" spans="12:15" x14ac:dyDescent="0.25">
      <c r="L630">
        <v>11262888</v>
      </c>
      <c r="M630" s="38">
        <v>19353</v>
      </c>
      <c r="N630">
        <v>2</v>
      </c>
      <c r="O630">
        <v>4</v>
      </c>
    </row>
    <row r="631" spans="12:15" x14ac:dyDescent="0.25">
      <c r="L631">
        <v>11262906</v>
      </c>
      <c r="M631" s="38">
        <v>39043</v>
      </c>
      <c r="N631">
        <v>3</v>
      </c>
      <c r="O631">
        <v>3</v>
      </c>
    </row>
    <row r="632" spans="12:15" x14ac:dyDescent="0.25">
      <c r="L632">
        <v>11263620</v>
      </c>
      <c r="M632" s="38">
        <v>37263</v>
      </c>
      <c r="N632">
        <v>12</v>
      </c>
      <c r="O632">
        <v>12</v>
      </c>
    </row>
    <row r="633" spans="12:15" x14ac:dyDescent="0.25">
      <c r="L633">
        <v>11263621</v>
      </c>
      <c r="M633" s="38">
        <v>37263</v>
      </c>
      <c r="N633">
        <v>11</v>
      </c>
      <c r="O633">
        <v>11</v>
      </c>
    </row>
    <row r="634" spans="12:15" x14ac:dyDescent="0.25">
      <c r="L634">
        <v>11263622</v>
      </c>
      <c r="M634" s="38">
        <v>32367</v>
      </c>
      <c r="N634">
        <v>8</v>
      </c>
      <c r="O634">
        <v>16</v>
      </c>
    </row>
    <row r="635" spans="12:15" x14ac:dyDescent="0.25">
      <c r="L635">
        <v>11263627</v>
      </c>
      <c r="M635" s="38">
        <v>39105</v>
      </c>
      <c r="N635">
        <v>4</v>
      </c>
      <c r="O635">
        <v>8</v>
      </c>
    </row>
    <row r="636" spans="12:15" x14ac:dyDescent="0.25">
      <c r="L636">
        <v>11263686</v>
      </c>
      <c r="M636" s="38">
        <v>44575</v>
      </c>
      <c r="N636">
        <v>5</v>
      </c>
      <c r="O636">
        <v>5</v>
      </c>
    </row>
    <row r="637" spans="12:15" x14ac:dyDescent="0.25">
      <c r="L637">
        <v>11263687</v>
      </c>
      <c r="M637" s="38">
        <v>39043</v>
      </c>
      <c r="N637">
        <v>3</v>
      </c>
      <c r="O637">
        <v>6</v>
      </c>
    </row>
    <row r="638" spans="12:15" x14ac:dyDescent="0.25">
      <c r="L638">
        <v>11263688</v>
      </c>
      <c r="M638" s="38">
        <v>39681</v>
      </c>
      <c r="N638">
        <v>1</v>
      </c>
      <c r="O638">
        <v>2</v>
      </c>
    </row>
    <row r="639" spans="12:15" x14ac:dyDescent="0.25">
      <c r="L639">
        <v>11263689</v>
      </c>
      <c r="M639" s="38">
        <v>39681</v>
      </c>
      <c r="N639">
        <v>1</v>
      </c>
      <c r="O639">
        <v>2</v>
      </c>
    </row>
    <row r="640" spans="12:15" x14ac:dyDescent="0.25">
      <c r="L640">
        <v>11263690</v>
      </c>
      <c r="M640" s="38">
        <v>44575</v>
      </c>
      <c r="N640">
        <v>1</v>
      </c>
      <c r="O640">
        <v>2</v>
      </c>
    </row>
    <row r="641" spans="12:15" x14ac:dyDescent="0.25">
      <c r="L641">
        <v>11263694</v>
      </c>
      <c r="M641" s="38">
        <v>32367</v>
      </c>
      <c r="N641">
        <v>11</v>
      </c>
      <c r="O641">
        <v>11</v>
      </c>
    </row>
    <row r="642" spans="12:15" x14ac:dyDescent="0.25">
      <c r="L642">
        <v>11263711</v>
      </c>
      <c r="M642" s="38">
        <v>39043</v>
      </c>
      <c r="N642">
        <v>3</v>
      </c>
      <c r="O642">
        <v>6</v>
      </c>
    </row>
    <row r="643" spans="12:15" x14ac:dyDescent="0.25">
      <c r="L643">
        <v>11263713</v>
      </c>
      <c r="M643" s="38">
        <v>32367</v>
      </c>
      <c r="N643">
        <v>11</v>
      </c>
      <c r="O643">
        <v>11</v>
      </c>
    </row>
    <row r="644" spans="12:15" x14ac:dyDescent="0.25">
      <c r="L644">
        <v>11263716</v>
      </c>
      <c r="M644" s="38">
        <v>39681</v>
      </c>
      <c r="N644">
        <v>1</v>
      </c>
      <c r="O644">
        <v>2</v>
      </c>
    </row>
    <row r="645" spans="12:15" x14ac:dyDescent="0.25">
      <c r="L645">
        <v>11263718</v>
      </c>
      <c r="M645" s="38">
        <v>44575</v>
      </c>
      <c r="N645">
        <v>4</v>
      </c>
      <c r="O645">
        <v>4</v>
      </c>
    </row>
    <row r="646" spans="12:15" x14ac:dyDescent="0.25">
      <c r="L646">
        <v>11263727</v>
      </c>
      <c r="M646" s="38">
        <v>44575</v>
      </c>
      <c r="N646">
        <v>5</v>
      </c>
      <c r="O646">
        <v>5</v>
      </c>
    </row>
    <row r="647" spans="12:15" x14ac:dyDescent="0.25">
      <c r="L647">
        <v>11263730</v>
      </c>
      <c r="M647" s="38">
        <v>44525</v>
      </c>
      <c r="N647">
        <v>3</v>
      </c>
      <c r="O647">
        <v>3</v>
      </c>
    </row>
    <row r="648" spans="12:15" x14ac:dyDescent="0.25">
      <c r="L648">
        <v>11263833</v>
      </c>
      <c r="M648" s="38">
        <v>44575</v>
      </c>
      <c r="N648">
        <v>1</v>
      </c>
      <c r="O648">
        <v>2</v>
      </c>
    </row>
    <row r="649" spans="12:15" x14ac:dyDescent="0.25">
      <c r="L649">
        <v>11263834</v>
      </c>
      <c r="M649" s="38">
        <v>39681</v>
      </c>
      <c r="N649">
        <v>1</v>
      </c>
      <c r="O649">
        <v>2</v>
      </c>
    </row>
    <row r="650" spans="12:15" x14ac:dyDescent="0.25">
      <c r="L650">
        <v>11263858</v>
      </c>
      <c r="M650" s="38">
        <v>32367</v>
      </c>
      <c r="N650">
        <v>10</v>
      </c>
      <c r="O650">
        <v>10</v>
      </c>
    </row>
    <row r="651" spans="12:15" x14ac:dyDescent="0.25">
      <c r="L651">
        <v>11264106</v>
      </c>
      <c r="M651" s="38">
        <v>28720</v>
      </c>
      <c r="N651">
        <v>2</v>
      </c>
      <c r="O651">
        <v>4</v>
      </c>
    </row>
    <row r="652" spans="12:15" x14ac:dyDescent="0.25">
      <c r="L652">
        <v>11264109</v>
      </c>
      <c r="M652" s="38">
        <v>37263</v>
      </c>
      <c r="N652">
        <v>11</v>
      </c>
      <c r="O652">
        <v>11</v>
      </c>
    </row>
    <row r="653" spans="12:15" x14ac:dyDescent="0.25">
      <c r="L653">
        <v>11264171</v>
      </c>
      <c r="M653" s="38">
        <v>37263</v>
      </c>
      <c r="N653">
        <v>12</v>
      </c>
      <c r="O653">
        <v>12</v>
      </c>
    </row>
    <row r="654" spans="12:15" x14ac:dyDescent="0.25">
      <c r="L654">
        <v>11264172</v>
      </c>
      <c r="M654" s="38">
        <v>44575</v>
      </c>
      <c r="N654">
        <v>6</v>
      </c>
      <c r="O654">
        <v>6</v>
      </c>
    </row>
    <row r="655" spans="12:15" x14ac:dyDescent="0.25">
      <c r="L655">
        <v>11264175</v>
      </c>
      <c r="M655" s="38">
        <v>44575</v>
      </c>
      <c r="N655">
        <v>5</v>
      </c>
      <c r="O655">
        <v>5</v>
      </c>
    </row>
    <row r="656" spans="12:15" x14ac:dyDescent="0.25">
      <c r="L656">
        <v>11264176</v>
      </c>
      <c r="M656" s="38">
        <v>39681</v>
      </c>
      <c r="N656">
        <v>2</v>
      </c>
      <c r="O656">
        <v>4</v>
      </c>
    </row>
    <row r="657" spans="12:15" x14ac:dyDescent="0.25">
      <c r="L657">
        <v>11264274</v>
      </c>
      <c r="M657" s="38">
        <v>39681</v>
      </c>
      <c r="N657">
        <v>3</v>
      </c>
      <c r="O657">
        <v>3</v>
      </c>
    </row>
    <row r="658" spans="12:15" x14ac:dyDescent="0.25">
      <c r="L658">
        <v>11264276</v>
      </c>
      <c r="M658" s="38">
        <v>39681</v>
      </c>
      <c r="N658">
        <v>2</v>
      </c>
      <c r="O658">
        <v>4</v>
      </c>
    </row>
    <row r="659" spans="12:15" x14ac:dyDescent="0.25">
      <c r="L659">
        <v>11264278</v>
      </c>
      <c r="M659" s="38">
        <v>32367</v>
      </c>
      <c r="N659">
        <v>10</v>
      </c>
      <c r="O659">
        <v>10</v>
      </c>
    </row>
    <row r="660" spans="12:15" x14ac:dyDescent="0.25">
      <c r="L660">
        <v>11264385</v>
      </c>
      <c r="M660" s="38">
        <v>44575</v>
      </c>
      <c r="N660">
        <v>3</v>
      </c>
      <c r="O660">
        <v>3</v>
      </c>
    </row>
    <row r="661" spans="12:15" x14ac:dyDescent="0.25">
      <c r="L661">
        <v>11264387</v>
      </c>
      <c r="M661" s="38">
        <v>44575</v>
      </c>
      <c r="N661">
        <v>5</v>
      </c>
      <c r="O661">
        <v>5</v>
      </c>
    </row>
    <row r="662" spans="12:15" x14ac:dyDescent="0.25">
      <c r="L662">
        <v>11264545</v>
      </c>
      <c r="M662" s="38">
        <v>28720</v>
      </c>
      <c r="N662">
        <v>3</v>
      </c>
      <c r="O662">
        <v>6</v>
      </c>
    </row>
    <row r="663" spans="12:15" x14ac:dyDescent="0.25">
      <c r="L663">
        <v>11264548</v>
      </c>
      <c r="M663" s="38">
        <v>32367</v>
      </c>
      <c r="N663">
        <v>11</v>
      </c>
      <c r="O663">
        <v>11</v>
      </c>
    </row>
    <row r="664" spans="12:15" x14ac:dyDescent="0.25">
      <c r="L664">
        <v>11264617</v>
      </c>
      <c r="M664" s="38">
        <v>39105</v>
      </c>
      <c r="N664">
        <v>1</v>
      </c>
      <c r="O664">
        <v>2</v>
      </c>
    </row>
    <row r="665" spans="12:15" x14ac:dyDescent="0.25">
      <c r="L665">
        <v>11264619</v>
      </c>
      <c r="M665" s="38">
        <v>37263</v>
      </c>
      <c r="N665">
        <v>2</v>
      </c>
      <c r="O665">
        <v>2</v>
      </c>
    </row>
    <row r="666" spans="12:15" x14ac:dyDescent="0.25">
      <c r="L666">
        <v>11264621</v>
      </c>
      <c r="M666" s="38">
        <v>31792</v>
      </c>
      <c r="N666">
        <v>4</v>
      </c>
      <c r="O666">
        <v>4</v>
      </c>
    </row>
    <row r="667" spans="12:15" x14ac:dyDescent="0.25">
      <c r="L667">
        <v>11264622</v>
      </c>
      <c r="M667" s="38">
        <v>39105</v>
      </c>
      <c r="N667">
        <v>5</v>
      </c>
      <c r="O667">
        <v>5</v>
      </c>
    </row>
    <row r="668" spans="12:15" x14ac:dyDescent="0.25">
      <c r="L668">
        <v>11264679</v>
      </c>
      <c r="M668" s="38">
        <v>37263</v>
      </c>
      <c r="N668">
        <v>4</v>
      </c>
      <c r="O668">
        <v>4</v>
      </c>
    </row>
    <row r="669" spans="12:15" x14ac:dyDescent="0.25">
      <c r="L669">
        <v>11264680</v>
      </c>
      <c r="M669" s="38">
        <v>44575</v>
      </c>
      <c r="N669">
        <v>2</v>
      </c>
      <c r="O669">
        <v>2</v>
      </c>
    </row>
    <row r="670" spans="12:15" x14ac:dyDescent="0.25">
      <c r="L670">
        <v>11264983</v>
      </c>
      <c r="M670" s="38">
        <v>39105</v>
      </c>
      <c r="N670">
        <v>3</v>
      </c>
      <c r="O670">
        <v>6</v>
      </c>
    </row>
    <row r="671" spans="12:15" x14ac:dyDescent="0.25">
      <c r="L671">
        <v>11265053</v>
      </c>
      <c r="M671" s="38">
        <v>39105</v>
      </c>
      <c r="N671">
        <v>2</v>
      </c>
      <c r="O671">
        <v>2</v>
      </c>
    </row>
    <row r="672" spans="12:15" x14ac:dyDescent="0.25">
      <c r="L672">
        <v>11265054</v>
      </c>
      <c r="M672" s="38">
        <v>37263</v>
      </c>
      <c r="N672">
        <v>3</v>
      </c>
      <c r="O672">
        <v>3</v>
      </c>
    </row>
    <row r="673" spans="12:15" x14ac:dyDescent="0.25">
      <c r="L673">
        <v>11265071</v>
      </c>
      <c r="M673" s="38">
        <v>39043</v>
      </c>
      <c r="N673">
        <v>3</v>
      </c>
      <c r="O673">
        <v>3</v>
      </c>
    </row>
    <row r="674" spans="12:15" x14ac:dyDescent="0.25">
      <c r="L674">
        <v>11265209</v>
      </c>
      <c r="M674" s="38">
        <v>39105</v>
      </c>
      <c r="N674">
        <v>1</v>
      </c>
      <c r="O674">
        <v>2</v>
      </c>
    </row>
    <row r="675" spans="12:15" x14ac:dyDescent="0.25">
      <c r="L675">
        <v>11266022</v>
      </c>
      <c r="M675" s="38">
        <v>44575</v>
      </c>
      <c r="N675">
        <v>3</v>
      </c>
      <c r="O675">
        <v>3</v>
      </c>
    </row>
    <row r="676" spans="12:15" x14ac:dyDescent="0.25">
      <c r="L676">
        <v>11266046</v>
      </c>
      <c r="M676" s="38">
        <v>39681</v>
      </c>
      <c r="N676">
        <v>4</v>
      </c>
      <c r="O676">
        <v>4</v>
      </c>
    </row>
    <row r="677" spans="12:15" x14ac:dyDescent="0.25">
      <c r="L677">
        <v>11266047</v>
      </c>
      <c r="M677" s="38">
        <v>39681</v>
      </c>
      <c r="N677">
        <v>3</v>
      </c>
      <c r="O677">
        <v>3</v>
      </c>
    </row>
    <row r="678" spans="12:15" x14ac:dyDescent="0.25">
      <c r="L678">
        <v>11266165</v>
      </c>
      <c r="M678" s="38">
        <v>39105</v>
      </c>
      <c r="N678">
        <v>1</v>
      </c>
      <c r="O678">
        <v>2</v>
      </c>
    </row>
    <row r="679" spans="12:15" x14ac:dyDescent="0.25">
      <c r="L679">
        <v>11266166</v>
      </c>
      <c r="M679" s="38">
        <v>31792</v>
      </c>
      <c r="N679">
        <v>1</v>
      </c>
      <c r="O679">
        <v>2</v>
      </c>
    </row>
    <row r="680" spans="12:15" x14ac:dyDescent="0.25">
      <c r="L680">
        <v>11266167</v>
      </c>
      <c r="M680" s="38">
        <v>31792</v>
      </c>
      <c r="N680">
        <v>2</v>
      </c>
      <c r="O680">
        <v>2</v>
      </c>
    </row>
    <row r="681" spans="12:15" x14ac:dyDescent="0.25">
      <c r="L681">
        <v>11266268</v>
      </c>
      <c r="M681" s="38">
        <v>39681</v>
      </c>
      <c r="N681">
        <v>4</v>
      </c>
      <c r="O681">
        <v>4</v>
      </c>
    </row>
    <row r="682" spans="12:15" x14ac:dyDescent="0.25">
      <c r="L682">
        <v>11266551</v>
      </c>
      <c r="M682" s="38">
        <v>30313</v>
      </c>
      <c r="N682">
        <v>12</v>
      </c>
      <c r="O682">
        <v>12</v>
      </c>
    </row>
    <row r="683" spans="12:15" x14ac:dyDescent="0.25">
      <c r="L683">
        <v>11266552</v>
      </c>
      <c r="M683" s="38">
        <v>35209</v>
      </c>
      <c r="N683">
        <v>9</v>
      </c>
      <c r="O683">
        <v>9</v>
      </c>
    </row>
    <row r="684" spans="12:15" x14ac:dyDescent="0.25">
      <c r="L684">
        <v>11266553</v>
      </c>
      <c r="M684" s="38">
        <v>39681</v>
      </c>
      <c r="N684">
        <v>2</v>
      </c>
      <c r="O684">
        <v>2</v>
      </c>
    </row>
    <row r="685" spans="12:15" x14ac:dyDescent="0.25">
      <c r="L685">
        <v>11266561</v>
      </c>
      <c r="M685" s="38">
        <v>30313</v>
      </c>
      <c r="N685">
        <v>11</v>
      </c>
      <c r="O685">
        <v>11</v>
      </c>
    </row>
    <row r="686" spans="12:15" x14ac:dyDescent="0.25">
      <c r="L686">
        <v>11266566</v>
      </c>
      <c r="M686" s="38">
        <v>34190</v>
      </c>
      <c r="N686">
        <v>3</v>
      </c>
      <c r="O686">
        <v>6</v>
      </c>
    </row>
    <row r="687" spans="12:15" x14ac:dyDescent="0.25">
      <c r="L687">
        <v>11266571</v>
      </c>
      <c r="M687" s="38">
        <v>39043</v>
      </c>
      <c r="N687">
        <v>1</v>
      </c>
      <c r="O687">
        <v>2</v>
      </c>
    </row>
    <row r="688" spans="12:15" x14ac:dyDescent="0.25">
      <c r="L688">
        <v>11266575</v>
      </c>
      <c r="M688" s="38">
        <v>28720</v>
      </c>
      <c r="N688">
        <v>4</v>
      </c>
      <c r="O688">
        <v>8</v>
      </c>
    </row>
    <row r="689" spans="12:15" x14ac:dyDescent="0.25">
      <c r="L689">
        <v>11266578</v>
      </c>
      <c r="M689" s="38">
        <v>28720</v>
      </c>
      <c r="N689">
        <v>1</v>
      </c>
      <c r="O689">
        <v>2</v>
      </c>
    </row>
    <row r="690" spans="12:15" x14ac:dyDescent="0.25">
      <c r="L690">
        <v>11266615</v>
      </c>
      <c r="M690" s="38">
        <v>28720</v>
      </c>
      <c r="N690">
        <v>4</v>
      </c>
      <c r="O690">
        <v>8</v>
      </c>
    </row>
    <row r="691" spans="12:15" x14ac:dyDescent="0.25">
      <c r="L691">
        <v>11266618</v>
      </c>
      <c r="M691" s="38">
        <v>28720</v>
      </c>
      <c r="N691">
        <v>1</v>
      </c>
      <c r="O691">
        <v>2</v>
      </c>
    </row>
    <row r="692" spans="12:15" x14ac:dyDescent="0.25">
      <c r="L692">
        <v>11266630</v>
      </c>
      <c r="M692" s="38">
        <v>35209</v>
      </c>
      <c r="N692">
        <v>9</v>
      </c>
      <c r="O692">
        <v>9</v>
      </c>
    </row>
    <row r="693" spans="12:15" x14ac:dyDescent="0.25">
      <c r="L693">
        <v>11266673</v>
      </c>
      <c r="M693" s="38">
        <v>32367</v>
      </c>
      <c r="N693">
        <v>11</v>
      </c>
      <c r="O693">
        <v>11</v>
      </c>
    </row>
    <row r="694" spans="12:15" x14ac:dyDescent="0.25">
      <c r="L694">
        <v>11266702</v>
      </c>
      <c r="M694" s="38">
        <v>28720</v>
      </c>
      <c r="N694">
        <v>3</v>
      </c>
      <c r="O694">
        <v>6</v>
      </c>
    </row>
    <row r="695" spans="12:15" x14ac:dyDescent="0.25">
      <c r="L695">
        <v>11266741</v>
      </c>
      <c r="M695" s="38">
        <v>39105</v>
      </c>
      <c r="N695">
        <v>1</v>
      </c>
      <c r="O695">
        <v>2</v>
      </c>
    </row>
    <row r="696" spans="12:15" x14ac:dyDescent="0.25">
      <c r="L696">
        <v>11266755</v>
      </c>
      <c r="M696" s="38">
        <v>44575</v>
      </c>
      <c r="N696">
        <v>4</v>
      </c>
      <c r="O696">
        <v>4</v>
      </c>
    </row>
    <row r="697" spans="12:15" x14ac:dyDescent="0.25">
      <c r="L697">
        <v>11266824</v>
      </c>
      <c r="M697" s="38">
        <v>44575</v>
      </c>
      <c r="N697">
        <v>2</v>
      </c>
      <c r="O697">
        <v>2</v>
      </c>
    </row>
    <row r="698" spans="12:15" x14ac:dyDescent="0.25">
      <c r="L698">
        <v>11266840</v>
      </c>
      <c r="M698" s="38">
        <v>37263</v>
      </c>
      <c r="N698">
        <v>8</v>
      </c>
      <c r="O698">
        <v>16</v>
      </c>
    </row>
    <row r="699" spans="12:15" x14ac:dyDescent="0.25">
      <c r="L699">
        <v>11266842</v>
      </c>
      <c r="M699" s="38">
        <v>32367</v>
      </c>
      <c r="N699">
        <v>11</v>
      </c>
      <c r="O699">
        <v>11</v>
      </c>
    </row>
    <row r="700" spans="12:15" x14ac:dyDescent="0.25">
      <c r="L700">
        <v>11266845</v>
      </c>
      <c r="M700" s="38">
        <v>39043</v>
      </c>
      <c r="N700">
        <v>1</v>
      </c>
      <c r="O700">
        <v>2</v>
      </c>
    </row>
    <row r="701" spans="12:15" x14ac:dyDescent="0.25">
      <c r="L701">
        <v>11266846</v>
      </c>
      <c r="M701" s="38">
        <v>44575</v>
      </c>
      <c r="N701">
        <v>3</v>
      </c>
      <c r="O701">
        <v>6</v>
      </c>
    </row>
    <row r="702" spans="12:15" x14ac:dyDescent="0.25">
      <c r="L702">
        <v>11266880</v>
      </c>
      <c r="M702" s="38">
        <v>28720</v>
      </c>
      <c r="N702">
        <v>1</v>
      </c>
      <c r="O702">
        <v>2</v>
      </c>
    </row>
    <row r="703" spans="12:15" x14ac:dyDescent="0.25">
      <c r="L703">
        <v>11266905</v>
      </c>
      <c r="M703" s="38">
        <v>44575</v>
      </c>
      <c r="N703">
        <v>5</v>
      </c>
      <c r="O703">
        <v>5</v>
      </c>
    </row>
    <row r="704" spans="12:15" x14ac:dyDescent="0.25">
      <c r="L704">
        <v>11266906</v>
      </c>
      <c r="M704" s="38">
        <v>37263</v>
      </c>
      <c r="N704">
        <v>11</v>
      </c>
      <c r="O704">
        <v>11</v>
      </c>
    </row>
    <row r="705" spans="12:15" x14ac:dyDescent="0.25">
      <c r="L705">
        <v>11266907</v>
      </c>
      <c r="M705" s="38">
        <v>39681</v>
      </c>
      <c r="N705">
        <v>1</v>
      </c>
      <c r="O705">
        <v>2</v>
      </c>
    </row>
    <row r="706" spans="12:15" x14ac:dyDescent="0.25">
      <c r="L706">
        <v>11267029</v>
      </c>
      <c r="M706" s="38">
        <v>44575</v>
      </c>
      <c r="N706">
        <v>3</v>
      </c>
      <c r="O706">
        <v>3</v>
      </c>
    </row>
    <row r="707" spans="12:15" x14ac:dyDescent="0.25">
      <c r="L707">
        <v>11267030</v>
      </c>
      <c r="M707" s="38">
        <v>44575</v>
      </c>
      <c r="N707">
        <v>3</v>
      </c>
      <c r="O707">
        <v>3</v>
      </c>
    </row>
    <row r="708" spans="12:15" x14ac:dyDescent="0.25">
      <c r="L708">
        <v>11267088</v>
      </c>
      <c r="M708" s="38">
        <v>39043</v>
      </c>
      <c r="N708">
        <v>2</v>
      </c>
      <c r="O708">
        <v>4</v>
      </c>
    </row>
    <row r="709" spans="12:15" x14ac:dyDescent="0.25">
      <c r="L709">
        <v>11267119</v>
      </c>
      <c r="M709" s="38">
        <v>35209</v>
      </c>
      <c r="N709">
        <v>10</v>
      </c>
      <c r="O709">
        <v>10</v>
      </c>
    </row>
    <row r="710" spans="12:15" x14ac:dyDescent="0.25">
      <c r="L710">
        <v>11267381</v>
      </c>
      <c r="M710" s="38">
        <v>44525</v>
      </c>
      <c r="N710">
        <v>5</v>
      </c>
      <c r="O710">
        <v>5</v>
      </c>
    </row>
    <row r="711" spans="12:15" x14ac:dyDescent="0.25">
      <c r="L711">
        <v>11267532</v>
      </c>
      <c r="M711" s="38">
        <v>39681</v>
      </c>
      <c r="N711">
        <v>4</v>
      </c>
      <c r="O711">
        <v>4</v>
      </c>
    </row>
    <row r="712" spans="12:15" x14ac:dyDescent="0.25">
      <c r="L712">
        <v>11267533</v>
      </c>
      <c r="M712" s="38">
        <v>39681</v>
      </c>
      <c r="N712">
        <v>3</v>
      </c>
      <c r="O712">
        <v>3</v>
      </c>
    </row>
    <row r="713" spans="12:15" x14ac:dyDescent="0.25">
      <c r="L713">
        <v>11267733</v>
      </c>
      <c r="M713" s="38">
        <v>44575</v>
      </c>
      <c r="N713">
        <v>4</v>
      </c>
      <c r="O713">
        <v>4</v>
      </c>
    </row>
    <row r="714" spans="12:15" x14ac:dyDescent="0.25">
      <c r="L714">
        <v>11268063</v>
      </c>
      <c r="M714" s="38">
        <v>31792</v>
      </c>
      <c r="N714">
        <v>4</v>
      </c>
      <c r="O714">
        <v>4</v>
      </c>
    </row>
    <row r="715" spans="12:15" x14ac:dyDescent="0.25">
      <c r="L715">
        <v>11268064</v>
      </c>
      <c r="M715" s="38">
        <v>39043</v>
      </c>
      <c r="N715">
        <v>1</v>
      </c>
      <c r="O715">
        <v>2</v>
      </c>
    </row>
    <row r="716" spans="12:15" x14ac:dyDescent="0.25">
      <c r="L716">
        <v>11268069</v>
      </c>
      <c r="M716" s="38">
        <v>44575</v>
      </c>
      <c r="N716">
        <v>3</v>
      </c>
      <c r="O716">
        <v>3</v>
      </c>
    </row>
    <row r="717" spans="12:15" x14ac:dyDescent="0.25">
      <c r="L717">
        <v>11268431</v>
      </c>
      <c r="M717" s="38">
        <v>37263</v>
      </c>
      <c r="N717">
        <v>2</v>
      </c>
      <c r="O717">
        <v>2</v>
      </c>
    </row>
    <row r="718" spans="12:15" x14ac:dyDescent="0.25">
      <c r="L718">
        <v>11268876</v>
      </c>
      <c r="M718" s="38">
        <v>44575</v>
      </c>
      <c r="N718">
        <v>3</v>
      </c>
      <c r="O718">
        <v>3</v>
      </c>
    </row>
    <row r="719" spans="12:15" x14ac:dyDescent="0.25">
      <c r="L719">
        <v>11268938</v>
      </c>
      <c r="M719" s="38">
        <v>39105</v>
      </c>
      <c r="N719">
        <v>2</v>
      </c>
      <c r="O719">
        <v>2</v>
      </c>
    </row>
    <row r="720" spans="12:15" x14ac:dyDescent="0.25">
      <c r="L720">
        <v>11268945</v>
      </c>
      <c r="M720" s="38">
        <v>44575</v>
      </c>
      <c r="N720">
        <v>2</v>
      </c>
      <c r="O720">
        <v>4</v>
      </c>
    </row>
    <row r="721" spans="12:15" x14ac:dyDescent="0.25">
      <c r="L721">
        <v>11268947</v>
      </c>
      <c r="M721" s="38">
        <v>44575</v>
      </c>
      <c r="N721">
        <v>4</v>
      </c>
      <c r="O721">
        <v>4</v>
      </c>
    </row>
    <row r="722" spans="12:15" x14ac:dyDescent="0.25">
      <c r="L722">
        <v>11269015</v>
      </c>
      <c r="M722" s="38">
        <v>31792</v>
      </c>
      <c r="N722">
        <v>4</v>
      </c>
      <c r="O722">
        <v>4</v>
      </c>
    </row>
    <row r="723" spans="12:15" x14ac:dyDescent="0.25">
      <c r="L723">
        <v>11269233</v>
      </c>
      <c r="M723" s="38">
        <v>39681</v>
      </c>
      <c r="N723">
        <v>3</v>
      </c>
      <c r="O723">
        <v>3</v>
      </c>
    </row>
    <row r="724" spans="12:15" x14ac:dyDescent="0.25">
      <c r="L724">
        <v>11269242</v>
      </c>
      <c r="M724" s="38">
        <v>39681</v>
      </c>
      <c r="N724">
        <v>3</v>
      </c>
      <c r="O724">
        <v>3</v>
      </c>
    </row>
    <row r="725" spans="12:15" x14ac:dyDescent="0.25">
      <c r="L725">
        <v>11269632</v>
      </c>
      <c r="M725" s="38">
        <v>37263</v>
      </c>
      <c r="N725">
        <v>4</v>
      </c>
      <c r="O725">
        <v>4</v>
      </c>
    </row>
    <row r="726" spans="12:15" x14ac:dyDescent="0.25">
      <c r="L726">
        <v>11269633</v>
      </c>
      <c r="M726" s="38">
        <v>39105</v>
      </c>
      <c r="N726">
        <v>2</v>
      </c>
      <c r="O726">
        <v>2</v>
      </c>
    </row>
    <row r="727" spans="12:15" x14ac:dyDescent="0.25">
      <c r="L727">
        <v>11269805</v>
      </c>
      <c r="M727" s="38">
        <v>39105</v>
      </c>
      <c r="N727">
        <v>1</v>
      </c>
      <c r="O727">
        <v>2</v>
      </c>
    </row>
    <row r="728" spans="12:15" x14ac:dyDescent="0.25">
      <c r="L728">
        <v>11269806</v>
      </c>
      <c r="M728" s="38">
        <v>31792</v>
      </c>
      <c r="N728">
        <v>4</v>
      </c>
      <c r="O728">
        <v>4</v>
      </c>
    </row>
    <row r="729" spans="12:15" x14ac:dyDescent="0.25">
      <c r="L729">
        <v>11269807</v>
      </c>
      <c r="M729" s="38">
        <v>39105</v>
      </c>
      <c r="N729">
        <v>5</v>
      </c>
      <c r="O729">
        <v>5</v>
      </c>
    </row>
    <row r="730" spans="12:15" x14ac:dyDescent="0.25">
      <c r="L730">
        <v>11269885</v>
      </c>
      <c r="M730" s="38">
        <v>39681</v>
      </c>
      <c r="N730">
        <v>3</v>
      </c>
      <c r="O730">
        <v>3</v>
      </c>
    </row>
    <row r="731" spans="12:15" x14ac:dyDescent="0.25">
      <c r="L731">
        <v>11269920</v>
      </c>
      <c r="M731" s="38">
        <v>44575</v>
      </c>
      <c r="N731">
        <v>2</v>
      </c>
      <c r="O731">
        <v>4</v>
      </c>
    </row>
    <row r="732" spans="12:15" x14ac:dyDescent="0.25">
      <c r="L732">
        <v>11269921</v>
      </c>
      <c r="M732" s="38">
        <v>44575</v>
      </c>
      <c r="N732">
        <v>3</v>
      </c>
      <c r="O732">
        <v>3</v>
      </c>
    </row>
    <row r="733" spans="12:15" x14ac:dyDescent="0.25">
      <c r="L733">
        <v>11270668</v>
      </c>
      <c r="M733" s="38">
        <v>37263</v>
      </c>
      <c r="N733">
        <v>7</v>
      </c>
      <c r="O733">
        <v>7</v>
      </c>
    </row>
    <row r="734" spans="12:15" x14ac:dyDescent="0.25">
      <c r="L734">
        <v>11270673</v>
      </c>
      <c r="M734" s="38">
        <v>44575</v>
      </c>
      <c r="N734">
        <v>3</v>
      </c>
      <c r="O734">
        <v>3</v>
      </c>
    </row>
    <row r="735" spans="12:15" x14ac:dyDescent="0.25">
      <c r="L735">
        <v>11270674</v>
      </c>
      <c r="M735" s="38">
        <v>39681</v>
      </c>
      <c r="N735">
        <v>5</v>
      </c>
      <c r="O735">
        <v>5</v>
      </c>
    </row>
    <row r="736" spans="12:15" x14ac:dyDescent="0.25">
      <c r="L736">
        <v>11270675</v>
      </c>
      <c r="M736" s="38">
        <v>44575</v>
      </c>
      <c r="N736">
        <v>4</v>
      </c>
      <c r="O736">
        <v>4</v>
      </c>
    </row>
    <row r="737" spans="12:15" x14ac:dyDescent="0.25">
      <c r="L737">
        <v>11270679</v>
      </c>
      <c r="M737" s="38">
        <v>39681</v>
      </c>
      <c r="N737">
        <v>2</v>
      </c>
      <c r="O737">
        <v>2</v>
      </c>
    </row>
    <row r="738" spans="12:15" x14ac:dyDescent="0.25">
      <c r="L738">
        <v>11270680</v>
      </c>
      <c r="M738" s="38">
        <v>39681</v>
      </c>
      <c r="N738">
        <v>5</v>
      </c>
      <c r="O738">
        <v>5</v>
      </c>
    </row>
    <row r="739" spans="12:15" x14ac:dyDescent="0.25">
      <c r="L739">
        <v>11270686</v>
      </c>
      <c r="M739" s="38">
        <v>44575</v>
      </c>
      <c r="N739">
        <v>3</v>
      </c>
      <c r="O739">
        <v>3</v>
      </c>
    </row>
    <row r="740" spans="12:15" x14ac:dyDescent="0.25">
      <c r="L740">
        <v>11270688</v>
      </c>
      <c r="M740" s="38">
        <v>32367</v>
      </c>
      <c r="N740">
        <v>3</v>
      </c>
      <c r="O740">
        <v>3</v>
      </c>
    </row>
    <row r="741" spans="12:15" x14ac:dyDescent="0.25">
      <c r="L741">
        <v>11270690</v>
      </c>
      <c r="M741" s="38">
        <v>44575</v>
      </c>
      <c r="N741">
        <v>3</v>
      </c>
      <c r="O741">
        <v>3</v>
      </c>
    </row>
    <row r="742" spans="12:15" x14ac:dyDescent="0.25">
      <c r="L742">
        <v>11270693</v>
      </c>
      <c r="M742" s="38">
        <v>32367</v>
      </c>
      <c r="N742">
        <v>3</v>
      </c>
      <c r="O742">
        <v>3</v>
      </c>
    </row>
    <row r="743" spans="12:15" x14ac:dyDescent="0.25">
      <c r="L743">
        <v>11270731</v>
      </c>
      <c r="M743" s="38">
        <v>44575</v>
      </c>
      <c r="N743">
        <v>3</v>
      </c>
      <c r="O743">
        <v>3</v>
      </c>
    </row>
    <row r="744" spans="12:15" x14ac:dyDescent="0.25">
      <c r="L744">
        <v>11270741</v>
      </c>
      <c r="M744" s="38">
        <v>37263</v>
      </c>
      <c r="N744">
        <v>1</v>
      </c>
      <c r="O744">
        <v>2</v>
      </c>
    </row>
    <row r="745" spans="12:15" x14ac:dyDescent="0.25">
      <c r="L745">
        <v>11270743</v>
      </c>
      <c r="M745" s="38">
        <v>39681</v>
      </c>
      <c r="N745">
        <v>1</v>
      </c>
      <c r="O745">
        <v>2</v>
      </c>
    </row>
    <row r="746" spans="12:15" x14ac:dyDescent="0.25">
      <c r="L746">
        <v>11270755</v>
      </c>
      <c r="M746" s="38">
        <v>35209</v>
      </c>
      <c r="N746">
        <v>9</v>
      </c>
      <c r="O746">
        <v>9</v>
      </c>
    </row>
    <row r="747" spans="12:15" x14ac:dyDescent="0.25">
      <c r="L747">
        <v>11270756</v>
      </c>
      <c r="M747" s="38">
        <v>30313</v>
      </c>
      <c r="N747">
        <v>12</v>
      </c>
      <c r="O747">
        <v>12</v>
      </c>
    </row>
    <row r="748" spans="12:15" x14ac:dyDescent="0.25">
      <c r="L748">
        <v>11270757</v>
      </c>
      <c r="M748" s="38">
        <v>32367</v>
      </c>
      <c r="N748">
        <v>9</v>
      </c>
      <c r="O748">
        <v>9</v>
      </c>
    </row>
    <row r="749" spans="12:15" x14ac:dyDescent="0.25">
      <c r="L749">
        <v>11270760</v>
      </c>
      <c r="M749" s="38">
        <v>39105</v>
      </c>
      <c r="N749">
        <v>1</v>
      </c>
      <c r="O749">
        <v>2</v>
      </c>
    </row>
    <row r="750" spans="12:15" x14ac:dyDescent="0.25">
      <c r="L750">
        <v>11270764</v>
      </c>
      <c r="M750" s="38">
        <v>39681</v>
      </c>
      <c r="N750">
        <v>2</v>
      </c>
      <c r="O750">
        <v>4</v>
      </c>
    </row>
    <row r="751" spans="12:15" x14ac:dyDescent="0.25">
      <c r="L751">
        <v>11270770</v>
      </c>
      <c r="M751" s="38">
        <v>44575</v>
      </c>
      <c r="N751">
        <v>2</v>
      </c>
      <c r="O751">
        <v>4</v>
      </c>
    </row>
    <row r="752" spans="12:15" x14ac:dyDescent="0.25">
      <c r="L752">
        <v>11270777</v>
      </c>
      <c r="M752" s="38">
        <v>44575</v>
      </c>
      <c r="N752">
        <v>3</v>
      </c>
      <c r="O752">
        <v>3</v>
      </c>
    </row>
    <row r="753" spans="12:15" x14ac:dyDescent="0.25">
      <c r="L753">
        <v>11270779</v>
      </c>
      <c r="M753" s="38">
        <v>32367</v>
      </c>
      <c r="N753">
        <v>10</v>
      </c>
      <c r="O753">
        <v>10</v>
      </c>
    </row>
    <row r="754" spans="12:15" x14ac:dyDescent="0.25">
      <c r="L754">
        <v>11270818</v>
      </c>
      <c r="M754" s="38">
        <v>39043</v>
      </c>
      <c r="N754">
        <v>2</v>
      </c>
      <c r="O754">
        <v>4</v>
      </c>
    </row>
    <row r="755" spans="12:15" x14ac:dyDescent="0.25">
      <c r="L755">
        <v>11270830</v>
      </c>
      <c r="M755" s="38">
        <v>44575</v>
      </c>
      <c r="N755">
        <v>3</v>
      </c>
      <c r="O755">
        <v>3</v>
      </c>
    </row>
    <row r="756" spans="12:15" x14ac:dyDescent="0.25">
      <c r="L756">
        <v>11270934</v>
      </c>
      <c r="M756" s="38">
        <v>37263</v>
      </c>
      <c r="N756">
        <v>11</v>
      </c>
      <c r="O756">
        <v>11</v>
      </c>
    </row>
    <row r="757" spans="12:15" x14ac:dyDescent="0.25">
      <c r="L757">
        <v>11271347</v>
      </c>
      <c r="M757" s="38">
        <v>39681</v>
      </c>
      <c r="N757">
        <v>3</v>
      </c>
      <c r="O757">
        <v>3</v>
      </c>
    </row>
    <row r="758" spans="12:15" x14ac:dyDescent="0.25">
      <c r="L758">
        <v>11271349</v>
      </c>
      <c r="M758" s="38">
        <v>39681</v>
      </c>
      <c r="N758">
        <v>3</v>
      </c>
      <c r="O758">
        <v>3</v>
      </c>
    </row>
    <row r="759" spans="12:15" x14ac:dyDescent="0.25">
      <c r="L759">
        <v>11271350</v>
      </c>
      <c r="M759" s="38">
        <v>39681</v>
      </c>
      <c r="N759">
        <v>4</v>
      </c>
      <c r="O759">
        <v>4</v>
      </c>
    </row>
    <row r="760" spans="12:15" x14ac:dyDescent="0.25">
      <c r="L760">
        <v>11271353</v>
      </c>
      <c r="M760" s="38">
        <v>28720</v>
      </c>
      <c r="N760">
        <v>2</v>
      </c>
      <c r="O760">
        <v>4</v>
      </c>
    </row>
    <row r="761" spans="12:15" x14ac:dyDescent="0.25">
      <c r="L761">
        <v>11271354</v>
      </c>
      <c r="M761" s="38">
        <v>34190</v>
      </c>
      <c r="N761">
        <v>2</v>
      </c>
      <c r="O761">
        <v>4</v>
      </c>
    </row>
    <row r="762" spans="12:15" x14ac:dyDescent="0.25">
      <c r="L762">
        <v>11271357</v>
      </c>
      <c r="M762" s="38">
        <v>28720</v>
      </c>
      <c r="N762">
        <v>2</v>
      </c>
      <c r="O762">
        <v>4</v>
      </c>
    </row>
    <row r="763" spans="12:15" x14ac:dyDescent="0.25">
      <c r="L763">
        <v>11271359</v>
      </c>
      <c r="M763" s="38">
        <v>34190</v>
      </c>
      <c r="N763">
        <v>2</v>
      </c>
      <c r="O763">
        <v>4</v>
      </c>
    </row>
    <row r="764" spans="12:15" x14ac:dyDescent="0.25">
      <c r="L764">
        <v>11271361</v>
      </c>
      <c r="M764" s="38">
        <v>39043</v>
      </c>
      <c r="N764">
        <v>1</v>
      </c>
      <c r="O764">
        <v>2</v>
      </c>
    </row>
    <row r="765" spans="12:15" x14ac:dyDescent="0.25">
      <c r="L765">
        <v>11271362</v>
      </c>
      <c r="M765" s="38">
        <v>39681</v>
      </c>
      <c r="N765">
        <v>2</v>
      </c>
      <c r="O765">
        <v>2</v>
      </c>
    </row>
    <row r="766" spans="12:15" x14ac:dyDescent="0.25">
      <c r="L766">
        <v>11271363</v>
      </c>
      <c r="M766" s="38">
        <v>28720</v>
      </c>
      <c r="N766">
        <v>1</v>
      </c>
      <c r="O766">
        <v>2</v>
      </c>
    </row>
    <row r="767" spans="12:15" x14ac:dyDescent="0.25">
      <c r="L767">
        <v>11271364</v>
      </c>
      <c r="M767" s="38">
        <v>28720</v>
      </c>
      <c r="N767">
        <v>4</v>
      </c>
      <c r="O767">
        <v>8</v>
      </c>
    </row>
    <row r="768" spans="12:15" x14ac:dyDescent="0.25">
      <c r="L768">
        <v>11271365</v>
      </c>
      <c r="M768" s="38">
        <v>28720</v>
      </c>
      <c r="N768">
        <v>2</v>
      </c>
      <c r="O768">
        <v>4</v>
      </c>
    </row>
    <row r="769" spans="12:15" x14ac:dyDescent="0.25">
      <c r="L769">
        <v>11271366</v>
      </c>
      <c r="M769" s="38">
        <v>39681</v>
      </c>
      <c r="N769">
        <v>3</v>
      </c>
      <c r="O769">
        <v>3</v>
      </c>
    </row>
    <row r="770" spans="12:15" x14ac:dyDescent="0.25">
      <c r="L770">
        <v>11271367</v>
      </c>
      <c r="M770" s="38">
        <v>35209</v>
      </c>
      <c r="N770">
        <v>9</v>
      </c>
      <c r="O770">
        <v>9</v>
      </c>
    </row>
    <row r="771" spans="12:15" x14ac:dyDescent="0.25">
      <c r="L771">
        <v>11271368</v>
      </c>
      <c r="M771" s="38">
        <v>28720</v>
      </c>
      <c r="N771">
        <v>1</v>
      </c>
      <c r="O771">
        <v>2</v>
      </c>
    </row>
    <row r="772" spans="12:15" x14ac:dyDescent="0.25">
      <c r="L772">
        <v>11271370</v>
      </c>
      <c r="M772" s="38">
        <v>39681</v>
      </c>
      <c r="N772">
        <v>3</v>
      </c>
      <c r="O772">
        <v>3</v>
      </c>
    </row>
    <row r="773" spans="12:15" x14ac:dyDescent="0.25">
      <c r="L773">
        <v>11271371</v>
      </c>
      <c r="M773" s="38">
        <v>28720</v>
      </c>
      <c r="N773">
        <v>2</v>
      </c>
      <c r="O773">
        <v>4</v>
      </c>
    </row>
    <row r="774" spans="12:15" x14ac:dyDescent="0.25">
      <c r="L774">
        <v>11271389</v>
      </c>
      <c r="M774" s="38">
        <v>34190</v>
      </c>
      <c r="N774">
        <v>3</v>
      </c>
      <c r="O774">
        <v>6</v>
      </c>
    </row>
    <row r="775" spans="12:15" x14ac:dyDescent="0.25">
      <c r="L775">
        <v>11271421</v>
      </c>
      <c r="M775" s="38">
        <v>44575</v>
      </c>
      <c r="N775">
        <v>2</v>
      </c>
      <c r="O775">
        <v>2</v>
      </c>
    </row>
    <row r="776" spans="12:15" x14ac:dyDescent="0.25">
      <c r="L776">
        <v>11271993</v>
      </c>
      <c r="M776" s="38">
        <v>35209</v>
      </c>
      <c r="N776">
        <v>9</v>
      </c>
      <c r="O776">
        <v>9</v>
      </c>
    </row>
    <row r="777" spans="12:15" x14ac:dyDescent="0.25">
      <c r="L777">
        <v>11271996</v>
      </c>
      <c r="M777" s="38">
        <v>30313</v>
      </c>
      <c r="N777">
        <v>12</v>
      </c>
      <c r="O777">
        <v>12</v>
      </c>
    </row>
    <row r="778" spans="12:15" x14ac:dyDescent="0.25">
      <c r="L778">
        <v>11271997</v>
      </c>
      <c r="M778" s="38">
        <v>32367</v>
      </c>
      <c r="N778">
        <v>9</v>
      </c>
      <c r="O778">
        <v>9</v>
      </c>
    </row>
    <row r="779" spans="12:15" x14ac:dyDescent="0.25">
      <c r="L779">
        <v>11272001</v>
      </c>
      <c r="M779" s="38">
        <v>32367</v>
      </c>
      <c r="N779">
        <v>10</v>
      </c>
      <c r="O779">
        <v>10</v>
      </c>
    </row>
    <row r="780" spans="12:15" x14ac:dyDescent="0.25">
      <c r="L780">
        <v>11272143</v>
      </c>
      <c r="M780" s="38">
        <v>44575</v>
      </c>
      <c r="N780">
        <v>4</v>
      </c>
      <c r="O780">
        <v>4</v>
      </c>
    </row>
    <row r="781" spans="12:15" x14ac:dyDescent="0.25">
      <c r="L781">
        <v>11272226</v>
      </c>
      <c r="M781" s="38">
        <v>39681</v>
      </c>
      <c r="N781">
        <v>5</v>
      </c>
      <c r="O781">
        <v>5</v>
      </c>
    </row>
    <row r="782" spans="12:15" x14ac:dyDescent="0.25">
      <c r="L782">
        <v>11272266</v>
      </c>
      <c r="M782" s="38">
        <v>39681</v>
      </c>
      <c r="N782">
        <v>2</v>
      </c>
      <c r="O782">
        <v>2</v>
      </c>
    </row>
    <row r="783" spans="12:15" x14ac:dyDescent="0.25">
      <c r="L783">
        <v>11272412</v>
      </c>
      <c r="M783" s="38">
        <v>44525</v>
      </c>
      <c r="N783">
        <v>3</v>
      </c>
      <c r="O783">
        <v>3</v>
      </c>
    </row>
    <row r="784" spans="12:15" x14ac:dyDescent="0.25">
      <c r="L784">
        <v>11272426</v>
      </c>
      <c r="M784" s="38">
        <v>30313</v>
      </c>
      <c r="N784">
        <v>12</v>
      </c>
      <c r="O784">
        <v>12</v>
      </c>
    </row>
    <row r="785" spans="12:15" x14ac:dyDescent="0.25">
      <c r="L785">
        <v>11272427</v>
      </c>
      <c r="M785" s="38">
        <v>35209</v>
      </c>
      <c r="N785">
        <v>9</v>
      </c>
      <c r="O785">
        <v>9</v>
      </c>
    </row>
    <row r="786" spans="12:15" x14ac:dyDescent="0.25">
      <c r="L786">
        <v>11272431</v>
      </c>
      <c r="M786" s="38">
        <v>32367</v>
      </c>
      <c r="N786">
        <v>9</v>
      </c>
      <c r="O786">
        <v>9</v>
      </c>
    </row>
    <row r="787" spans="12:15" x14ac:dyDescent="0.25">
      <c r="L787">
        <v>11272890</v>
      </c>
      <c r="M787" s="38">
        <v>39105</v>
      </c>
      <c r="N787">
        <v>2</v>
      </c>
      <c r="O787">
        <v>2</v>
      </c>
    </row>
    <row r="788" spans="12:15" x14ac:dyDescent="0.25">
      <c r="L788">
        <v>11272892</v>
      </c>
      <c r="M788" s="38">
        <v>39105</v>
      </c>
      <c r="N788">
        <v>3</v>
      </c>
      <c r="O788">
        <v>3</v>
      </c>
    </row>
    <row r="789" spans="12:15" x14ac:dyDescent="0.25">
      <c r="L789">
        <v>11272951</v>
      </c>
      <c r="M789" s="38">
        <v>39056</v>
      </c>
      <c r="N789">
        <v>4</v>
      </c>
      <c r="O789">
        <v>4</v>
      </c>
    </row>
    <row r="790" spans="12:15" x14ac:dyDescent="0.25">
      <c r="L790">
        <v>11272996</v>
      </c>
      <c r="M790" s="38">
        <v>39056</v>
      </c>
      <c r="N790">
        <v>3</v>
      </c>
      <c r="O790">
        <v>3</v>
      </c>
    </row>
    <row r="791" spans="12:15" x14ac:dyDescent="0.25">
      <c r="L791">
        <v>11273016</v>
      </c>
      <c r="M791" s="38">
        <v>39056</v>
      </c>
      <c r="N791">
        <v>3</v>
      </c>
      <c r="O791">
        <v>3</v>
      </c>
    </row>
    <row r="792" spans="12:15" x14ac:dyDescent="0.25">
      <c r="L792">
        <v>11273017</v>
      </c>
      <c r="M792" s="38">
        <v>44525</v>
      </c>
      <c r="N792">
        <v>4</v>
      </c>
      <c r="O792">
        <v>4</v>
      </c>
    </row>
    <row r="793" spans="12:15" x14ac:dyDescent="0.25">
      <c r="L793">
        <v>11273069</v>
      </c>
      <c r="M793" s="38">
        <v>44575</v>
      </c>
      <c r="N793">
        <v>3</v>
      </c>
      <c r="O793">
        <v>3</v>
      </c>
    </row>
    <row r="794" spans="12:15" x14ac:dyDescent="0.25">
      <c r="L794">
        <v>11273142</v>
      </c>
      <c r="M794" s="38">
        <v>28720</v>
      </c>
      <c r="N794">
        <v>4</v>
      </c>
      <c r="O794">
        <v>4</v>
      </c>
    </row>
    <row r="795" spans="12:15" x14ac:dyDescent="0.25">
      <c r="L795">
        <v>11273238</v>
      </c>
      <c r="M795" s="38">
        <v>37263</v>
      </c>
      <c r="N795">
        <v>1</v>
      </c>
      <c r="O795">
        <v>2</v>
      </c>
    </row>
    <row r="796" spans="12:15" x14ac:dyDescent="0.25">
      <c r="L796">
        <v>11273460</v>
      </c>
      <c r="M796" s="38">
        <v>31729</v>
      </c>
      <c r="N796">
        <v>4</v>
      </c>
      <c r="O796">
        <v>4</v>
      </c>
    </row>
    <row r="797" spans="12:15" x14ac:dyDescent="0.25">
      <c r="L797">
        <v>11273495</v>
      </c>
      <c r="M797" s="38">
        <v>39043</v>
      </c>
      <c r="N797">
        <v>1</v>
      </c>
      <c r="O797">
        <v>2</v>
      </c>
    </row>
    <row r="798" spans="12:15" x14ac:dyDescent="0.25">
      <c r="L798">
        <v>11273496</v>
      </c>
      <c r="M798" s="38">
        <v>31729</v>
      </c>
      <c r="N798">
        <v>4</v>
      </c>
      <c r="O798">
        <v>4</v>
      </c>
    </row>
    <row r="799" spans="12:15" x14ac:dyDescent="0.25">
      <c r="L799">
        <v>11273497</v>
      </c>
      <c r="M799" s="38">
        <v>39105</v>
      </c>
      <c r="N799">
        <v>5</v>
      </c>
      <c r="O799">
        <v>5</v>
      </c>
    </row>
    <row r="800" spans="12:15" x14ac:dyDescent="0.25">
      <c r="L800">
        <v>11274205</v>
      </c>
      <c r="M800" s="38">
        <v>39105</v>
      </c>
      <c r="N800">
        <v>1</v>
      </c>
      <c r="O800">
        <v>2</v>
      </c>
    </row>
    <row r="801" spans="12:15" x14ac:dyDescent="0.25">
      <c r="L801">
        <v>11274563</v>
      </c>
      <c r="M801" s="38">
        <v>32367</v>
      </c>
      <c r="N801">
        <v>11</v>
      </c>
      <c r="O801">
        <v>11</v>
      </c>
    </row>
    <row r="802" spans="12:15" x14ac:dyDescent="0.25">
      <c r="L802">
        <v>11274569</v>
      </c>
      <c r="M802" s="38">
        <v>32367</v>
      </c>
      <c r="N802">
        <v>10</v>
      </c>
      <c r="O802">
        <v>10</v>
      </c>
    </row>
    <row r="803" spans="12:15" x14ac:dyDescent="0.25">
      <c r="L803">
        <v>11274600</v>
      </c>
      <c r="M803" s="38">
        <v>34190</v>
      </c>
      <c r="N803">
        <v>2</v>
      </c>
      <c r="O803">
        <v>4</v>
      </c>
    </row>
    <row r="804" spans="12:15" x14ac:dyDescent="0.25">
      <c r="L804">
        <v>11274603</v>
      </c>
      <c r="M804" s="38">
        <v>28720</v>
      </c>
      <c r="N804">
        <v>2</v>
      </c>
      <c r="O804">
        <v>4</v>
      </c>
    </row>
    <row r="805" spans="12:15" x14ac:dyDescent="0.25">
      <c r="L805">
        <v>11274606</v>
      </c>
      <c r="M805" s="38">
        <v>28720</v>
      </c>
      <c r="N805">
        <v>3</v>
      </c>
      <c r="O805">
        <v>6</v>
      </c>
    </row>
    <row r="806" spans="12:15" x14ac:dyDescent="0.25">
      <c r="L806">
        <v>11274645</v>
      </c>
      <c r="M806" s="38">
        <v>37263</v>
      </c>
      <c r="N806">
        <v>11</v>
      </c>
      <c r="O806">
        <v>11</v>
      </c>
    </row>
    <row r="807" spans="12:15" x14ac:dyDescent="0.25">
      <c r="L807">
        <v>11274646</v>
      </c>
      <c r="M807" s="38">
        <v>37263</v>
      </c>
      <c r="N807">
        <v>9</v>
      </c>
      <c r="O807">
        <v>9</v>
      </c>
    </row>
    <row r="808" spans="12:15" x14ac:dyDescent="0.25">
      <c r="L808">
        <v>11274753</v>
      </c>
      <c r="M808" s="38">
        <v>37263</v>
      </c>
      <c r="N808">
        <v>12</v>
      </c>
      <c r="O808">
        <v>12</v>
      </c>
    </row>
    <row r="809" spans="12:15" x14ac:dyDescent="0.25">
      <c r="L809">
        <v>11274755</v>
      </c>
      <c r="M809" s="38">
        <v>39043</v>
      </c>
      <c r="N809">
        <v>3</v>
      </c>
      <c r="O809">
        <v>6</v>
      </c>
    </row>
    <row r="810" spans="12:15" x14ac:dyDescent="0.25">
      <c r="L810">
        <v>11274756</v>
      </c>
      <c r="M810" s="38">
        <v>32367</v>
      </c>
      <c r="N810">
        <v>8</v>
      </c>
      <c r="O810">
        <v>16</v>
      </c>
    </row>
    <row r="811" spans="12:15" x14ac:dyDescent="0.25">
      <c r="L811">
        <v>11274868</v>
      </c>
      <c r="M811" s="38">
        <v>39105</v>
      </c>
      <c r="N811">
        <v>1</v>
      </c>
      <c r="O811">
        <v>2</v>
      </c>
    </row>
    <row r="812" spans="12:15" x14ac:dyDescent="0.25">
      <c r="L812">
        <v>11275045</v>
      </c>
      <c r="M812" s="38">
        <v>37263</v>
      </c>
      <c r="N812">
        <v>10</v>
      </c>
      <c r="O812">
        <v>10</v>
      </c>
    </row>
    <row r="813" spans="12:15" x14ac:dyDescent="0.25">
      <c r="L813">
        <v>11275078</v>
      </c>
      <c r="M813" s="38">
        <v>28121</v>
      </c>
      <c r="N813">
        <v>16</v>
      </c>
      <c r="O813">
        <v>16</v>
      </c>
    </row>
    <row r="814" spans="12:15" x14ac:dyDescent="0.25">
      <c r="L814">
        <v>11275079</v>
      </c>
      <c r="M814" s="38">
        <v>37263</v>
      </c>
      <c r="N814">
        <v>12</v>
      </c>
      <c r="O814">
        <v>12</v>
      </c>
    </row>
    <row r="815" spans="12:15" x14ac:dyDescent="0.25">
      <c r="L815">
        <v>11275090</v>
      </c>
      <c r="M815" s="38">
        <v>39681</v>
      </c>
      <c r="N815">
        <v>5</v>
      </c>
      <c r="O815">
        <v>5</v>
      </c>
    </row>
    <row r="816" spans="12:15" x14ac:dyDescent="0.25">
      <c r="L816">
        <v>11275091</v>
      </c>
      <c r="M816" s="38">
        <v>44575</v>
      </c>
      <c r="N816">
        <v>2</v>
      </c>
      <c r="O816">
        <v>2</v>
      </c>
    </row>
    <row r="817" spans="12:15" x14ac:dyDescent="0.25">
      <c r="L817">
        <v>11275094</v>
      </c>
      <c r="M817" s="38">
        <v>39681</v>
      </c>
      <c r="N817">
        <v>2</v>
      </c>
      <c r="O817">
        <v>2</v>
      </c>
    </row>
    <row r="818" spans="12:15" x14ac:dyDescent="0.25">
      <c r="L818">
        <v>11275142</v>
      </c>
      <c r="M818" s="38">
        <v>28720</v>
      </c>
      <c r="N818">
        <v>1</v>
      </c>
      <c r="O818">
        <v>2</v>
      </c>
    </row>
    <row r="819" spans="12:15" x14ac:dyDescent="0.25">
      <c r="L819">
        <v>11275143</v>
      </c>
      <c r="M819" s="38">
        <v>39681</v>
      </c>
      <c r="N819">
        <v>4</v>
      </c>
      <c r="O819">
        <v>8</v>
      </c>
    </row>
    <row r="820" spans="12:15" x14ac:dyDescent="0.25">
      <c r="L820">
        <v>11275144</v>
      </c>
      <c r="M820" s="38">
        <v>39105</v>
      </c>
      <c r="N820">
        <v>1</v>
      </c>
      <c r="O820">
        <v>2</v>
      </c>
    </row>
    <row r="821" spans="12:15" x14ac:dyDescent="0.25">
      <c r="L821">
        <v>11275147</v>
      </c>
      <c r="M821" s="38">
        <v>39681</v>
      </c>
      <c r="N821">
        <v>3</v>
      </c>
      <c r="O821">
        <v>3</v>
      </c>
    </row>
    <row r="822" spans="12:15" x14ac:dyDescent="0.25">
      <c r="L822">
        <v>11275219</v>
      </c>
      <c r="M822" s="38">
        <v>44575</v>
      </c>
      <c r="N822">
        <v>2</v>
      </c>
      <c r="O822">
        <v>2</v>
      </c>
    </row>
    <row r="823" spans="12:15" x14ac:dyDescent="0.25">
      <c r="L823">
        <v>11275900</v>
      </c>
      <c r="M823" s="38">
        <v>37263</v>
      </c>
      <c r="N823">
        <v>9</v>
      </c>
      <c r="O823">
        <v>9</v>
      </c>
    </row>
    <row r="824" spans="12:15" x14ac:dyDescent="0.25">
      <c r="L824">
        <v>11275902</v>
      </c>
      <c r="M824" s="38">
        <v>44575</v>
      </c>
      <c r="N824">
        <v>3</v>
      </c>
      <c r="O824">
        <v>6</v>
      </c>
    </row>
    <row r="825" spans="12:15" x14ac:dyDescent="0.25">
      <c r="L825">
        <v>11276015</v>
      </c>
      <c r="M825" s="38">
        <v>39043</v>
      </c>
      <c r="N825">
        <v>1</v>
      </c>
      <c r="O825">
        <v>2</v>
      </c>
    </row>
    <row r="826" spans="12:15" x14ac:dyDescent="0.25">
      <c r="L826">
        <v>11276016</v>
      </c>
      <c r="M826" s="38">
        <v>44575</v>
      </c>
      <c r="N826">
        <v>3</v>
      </c>
      <c r="O826">
        <v>6</v>
      </c>
    </row>
    <row r="827" spans="12:15" x14ac:dyDescent="0.25">
      <c r="L827">
        <v>11276454</v>
      </c>
      <c r="M827" s="38">
        <v>39043</v>
      </c>
      <c r="N827">
        <v>3</v>
      </c>
      <c r="O827">
        <v>3</v>
      </c>
    </row>
    <row r="828" spans="12:15" x14ac:dyDescent="0.25">
      <c r="L828">
        <v>11276502</v>
      </c>
      <c r="M828" s="38">
        <v>37263</v>
      </c>
      <c r="N828">
        <v>1</v>
      </c>
      <c r="O828">
        <v>2</v>
      </c>
    </row>
    <row r="829" spans="12:15" x14ac:dyDescent="0.25">
      <c r="L829">
        <v>11276595</v>
      </c>
      <c r="M829" s="38">
        <v>39043</v>
      </c>
      <c r="N829">
        <v>1</v>
      </c>
      <c r="O829">
        <v>2</v>
      </c>
    </row>
    <row r="830" spans="12:15" x14ac:dyDescent="0.25">
      <c r="L830">
        <v>11276597</v>
      </c>
      <c r="M830" s="38">
        <v>31729</v>
      </c>
      <c r="N830">
        <v>4</v>
      </c>
      <c r="O830">
        <v>4</v>
      </c>
    </row>
    <row r="831" spans="12:15" x14ac:dyDescent="0.25">
      <c r="L831">
        <v>11276598</v>
      </c>
      <c r="M831" s="38">
        <v>39105</v>
      </c>
      <c r="N831">
        <v>5</v>
      </c>
      <c r="O831">
        <v>5</v>
      </c>
    </row>
    <row r="832" spans="12:15" x14ac:dyDescent="0.25">
      <c r="L832">
        <v>11277220</v>
      </c>
      <c r="M832" s="38">
        <v>37263</v>
      </c>
      <c r="N832">
        <v>3</v>
      </c>
      <c r="O832">
        <v>3</v>
      </c>
    </row>
    <row r="833" spans="12:15" x14ac:dyDescent="0.25">
      <c r="L833">
        <v>11277222</v>
      </c>
      <c r="M833" s="38">
        <v>37263</v>
      </c>
      <c r="N833">
        <v>2</v>
      </c>
      <c r="O833">
        <v>4</v>
      </c>
    </row>
    <row r="834" spans="12:15" x14ac:dyDescent="0.25">
      <c r="L834">
        <v>11277281</v>
      </c>
      <c r="M834" s="38">
        <v>37263</v>
      </c>
      <c r="N834">
        <v>1</v>
      </c>
      <c r="O834">
        <v>2</v>
      </c>
    </row>
    <row r="835" spans="12:15" x14ac:dyDescent="0.25">
      <c r="L835">
        <v>11277287</v>
      </c>
      <c r="M835" s="38">
        <v>44575</v>
      </c>
      <c r="N835">
        <v>4</v>
      </c>
      <c r="O835">
        <v>4</v>
      </c>
    </row>
    <row r="836" spans="12:15" x14ac:dyDescent="0.25">
      <c r="L836">
        <v>11277315</v>
      </c>
      <c r="M836" s="38">
        <v>37263</v>
      </c>
      <c r="N836">
        <v>3</v>
      </c>
      <c r="O836">
        <v>3</v>
      </c>
    </row>
    <row r="837" spans="12:15" x14ac:dyDescent="0.25">
      <c r="L837">
        <v>11277317</v>
      </c>
      <c r="M837" s="38">
        <v>37263</v>
      </c>
      <c r="N837">
        <v>2</v>
      </c>
      <c r="O837">
        <v>4</v>
      </c>
    </row>
    <row r="838" spans="12:15" x14ac:dyDescent="0.25">
      <c r="L838">
        <v>11277326</v>
      </c>
      <c r="M838" s="38">
        <v>39681</v>
      </c>
      <c r="N838">
        <v>3</v>
      </c>
      <c r="O838">
        <v>3</v>
      </c>
    </row>
    <row r="839" spans="12:15" x14ac:dyDescent="0.25">
      <c r="L839">
        <v>11277328</v>
      </c>
      <c r="M839" s="38">
        <v>32367</v>
      </c>
      <c r="N839">
        <v>4</v>
      </c>
      <c r="O839">
        <v>4</v>
      </c>
    </row>
    <row r="840" spans="12:15" x14ac:dyDescent="0.25">
      <c r="L840">
        <v>11277375</v>
      </c>
      <c r="M840" s="38">
        <v>44575</v>
      </c>
      <c r="N840">
        <v>3</v>
      </c>
      <c r="O840">
        <v>3</v>
      </c>
    </row>
    <row r="841" spans="12:15" x14ac:dyDescent="0.25">
      <c r="L841">
        <v>11277389</v>
      </c>
      <c r="M841" s="38">
        <v>44575</v>
      </c>
      <c r="N841">
        <v>4</v>
      </c>
      <c r="O841">
        <v>4</v>
      </c>
    </row>
    <row r="842" spans="12:15" x14ac:dyDescent="0.25">
      <c r="L842">
        <v>11277409</v>
      </c>
      <c r="M842" s="38">
        <v>44575</v>
      </c>
      <c r="N842">
        <v>4</v>
      </c>
      <c r="O842">
        <v>4</v>
      </c>
    </row>
    <row r="843" spans="12:15" x14ac:dyDescent="0.25">
      <c r="L843">
        <v>11277470</v>
      </c>
      <c r="M843" s="38">
        <v>39105</v>
      </c>
      <c r="N843">
        <v>1</v>
      </c>
      <c r="O843">
        <v>2</v>
      </c>
    </row>
    <row r="844" spans="12:15" x14ac:dyDescent="0.25">
      <c r="L844">
        <v>11277632</v>
      </c>
      <c r="M844" s="38">
        <v>32367</v>
      </c>
      <c r="N844">
        <v>5</v>
      </c>
      <c r="O844">
        <v>5</v>
      </c>
    </row>
    <row r="845" spans="12:15" x14ac:dyDescent="0.25">
      <c r="L845">
        <v>11277698</v>
      </c>
      <c r="M845" s="38">
        <v>32367</v>
      </c>
      <c r="N845">
        <v>9</v>
      </c>
      <c r="O845">
        <v>9</v>
      </c>
    </row>
    <row r="846" spans="12:15" x14ac:dyDescent="0.25">
      <c r="L846">
        <v>11277705</v>
      </c>
      <c r="M846" s="38">
        <v>32367</v>
      </c>
      <c r="N846">
        <v>3</v>
      </c>
      <c r="O846">
        <v>3</v>
      </c>
    </row>
    <row r="847" spans="12:15" x14ac:dyDescent="0.25">
      <c r="L847">
        <v>11277707</v>
      </c>
      <c r="M847" s="38">
        <v>44575</v>
      </c>
      <c r="N847">
        <v>3</v>
      </c>
      <c r="O847">
        <v>3</v>
      </c>
    </row>
    <row r="848" spans="12:15" x14ac:dyDescent="0.25">
      <c r="L848">
        <v>11277863</v>
      </c>
      <c r="M848" s="38">
        <v>37263</v>
      </c>
      <c r="N848">
        <v>5</v>
      </c>
      <c r="O848">
        <v>5</v>
      </c>
    </row>
    <row r="849" spans="12:15" x14ac:dyDescent="0.25">
      <c r="L849">
        <v>11277864</v>
      </c>
      <c r="M849" s="38">
        <v>44575</v>
      </c>
      <c r="N849">
        <v>3</v>
      </c>
      <c r="O849">
        <v>6</v>
      </c>
    </row>
    <row r="850" spans="12:15" x14ac:dyDescent="0.25">
      <c r="L850">
        <v>11277865</v>
      </c>
      <c r="M850" s="38">
        <v>44575</v>
      </c>
      <c r="N850">
        <v>3</v>
      </c>
      <c r="O850">
        <v>3</v>
      </c>
    </row>
    <row r="851" spans="12:15" x14ac:dyDescent="0.25">
      <c r="L851">
        <v>11277866</v>
      </c>
      <c r="M851" s="38">
        <v>44575</v>
      </c>
      <c r="N851">
        <v>1</v>
      </c>
      <c r="O851">
        <v>2</v>
      </c>
    </row>
    <row r="852" spans="12:15" x14ac:dyDescent="0.25">
      <c r="L852">
        <v>11277882</v>
      </c>
      <c r="M852" s="38">
        <v>32367</v>
      </c>
      <c r="N852">
        <v>11</v>
      </c>
      <c r="O852">
        <v>11</v>
      </c>
    </row>
    <row r="853" spans="12:15" x14ac:dyDescent="0.25">
      <c r="L853">
        <v>11277883</v>
      </c>
      <c r="M853" s="38">
        <v>44575</v>
      </c>
      <c r="N853">
        <v>1</v>
      </c>
      <c r="O853">
        <v>2</v>
      </c>
    </row>
    <row r="854" spans="12:15" x14ac:dyDescent="0.25">
      <c r="L854">
        <v>11277884</v>
      </c>
      <c r="M854" s="38">
        <v>44575</v>
      </c>
      <c r="N854">
        <v>3</v>
      </c>
      <c r="O854">
        <v>6</v>
      </c>
    </row>
    <row r="855" spans="12:15" x14ac:dyDescent="0.25">
      <c r="L855">
        <v>11277891</v>
      </c>
      <c r="M855" s="38">
        <v>39681</v>
      </c>
      <c r="N855">
        <v>4</v>
      </c>
      <c r="O855">
        <v>8</v>
      </c>
    </row>
    <row r="856" spans="12:15" x14ac:dyDescent="0.25">
      <c r="L856">
        <v>11277893</v>
      </c>
      <c r="M856" s="38">
        <v>39681</v>
      </c>
      <c r="N856">
        <v>1</v>
      </c>
      <c r="O856">
        <v>2</v>
      </c>
    </row>
    <row r="857" spans="12:15" x14ac:dyDescent="0.25">
      <c r="L857">
        <v>11277911</v>
      </c>
      <c r="M857" s="38">
        <v>28720</v>
      </c>
      <c r="N857">
        <v>2</v>
      </c>
      <c r="O857">
        <v>4</v>
      </c>
    </row>
    <row r="858" spans="12:15" x14ac:dyDescent="0.25">
      <c r="L858">
        <v>11277917</v>
      </c>
      <c r="M858" s="38">
        <v>37263</v>
      </c>
      <c r="N858">
        <v>9</v>
      </c>
      <c r="O858">
        <v>9</v>
      </c>
    </row>
    <row r="859" spans="12:15" x14ac:dyDescent="0.25">
      <c r="L859">
        <v>11277918</v>
      </c>
      <c r="M859" s="38">
        <v>37263</v>
      </c>
      <c r="N859">
        <v>8</v>
      </c>
      <c r="O859">
        <v>16</v>
      </c>
    </row>
    <row r="860" spans="12:15" x14ac:dyDescent="0.25">
      <c r="L860">
        <v>11277919</v>
      </c>
      <c r="M860" s="38">
        <v>37263</v>
      </c>
      <c r="N860">
        <v>8</v>
      </c>
      <c r="O860">
        <v>16</v>
      </c>
    </row>
    <row r="861" spans="12:15" x14ac:dyDescent="0.25">
      <c r="L861">
        <v>11278018</v>
      </c>
      <c r="M861" s="38">
        <v>32367</v>
      </c>
      <c r="N861">
        <v>9</v>
      </c>
      <c r="O861">
        <v>9</v>
      </c>
    </row>
    <row r="862" spans="12:15" x14ac:dyDescent="0.25">
      <c r="L862">
        <v>11278019</v>
      </c>
      <c r="M862" s="38">
        <v>39681</v>
      </c>
      <c r="N862">
        <v>4</v>
      </c>
      <c r="O862">
        <v>8</v>
      </c>
    </row>
    <row r="863" spans="12:15" x14ac:dyDescent="0.25">
      <c r="L863">
        <v>11278103</v>
      </c>
      <c r="M863" s="38">
        <v>44575</v>
      </c>
      <c r="N863">
        <v>1</v>
      </c>
      <c r="O863">
        <v>2</v>
      </c>
    </row>
    <row r="864" spans="12:15" x14ac:dyDescent="0.25">
      <c r="L864">
        <v>11278104</v>
      </c>
      <c r="M864" s="38">
        <v>44575</v>
      </c>
      <c r="N864">
        <v>3</v>
      </c>
      <c r="O864">
        <v>6</v>
      </c>
    </row>
    <row r="865" spans="12:15" x14ac:dyDescent="0.25">
      <c r="L865">
        <v>11278122</v>
      </c>
      <c r="M865" s="38">
        <v>37263</v>
      </c>
      <c r="N865">
        <v>9</v>
      </c>
      <c r="O865">
        <v>9</v>
      </c>
    </row>
    <row r="866" spans="12:15" x14ac:dyDescent="0.25">
      <c r="L866">
        <v>11278123</v>
      </c>
      <c r="M866" s="38">
        <v>37263</v>
      </c>
      <c r="N866">
        <v>11</v>
      </c>
      <c r="O866">
        <v>11</v>
      </c>
    </row>
    <row r="867" spans="12:15" x14ac:dyDescent="0.25">
      <c r="L867">
        <v>11278127</v>
      </c>
      <c r="M867" s="38">
        <v>39043</v>
      </c>
      <c r="N867">
        <v>2</v>
      </c>
      <c r="O867">
        <v>4</v>
      </c>
    </row>
    <row r="868" spans="12:15" x14ac:dyDescent="0.25">
      <c r="L868">
        <v>11278128</v>
      </c>
      <c r="M868" s="38">
        <v>37263</v>
      </c>
      <c r="N868">
        <v>2</v>
      </c>
      <c r="O868">
        <v>4</v>
      </c>
    </row>
    <row r="869" spans="12:15" x14ac:dyDescent="0.25">
      <c r="L869">
        <v>11278136</v>
      </c>
      <c r="M869" s="38">
        <v>44575</v>
      </c>
      <c r="N869">
        <v>2</v>
      </c>
      <c r="O869">
        <v>4</v>
      </c>
    </row>
    <row r="870" spans="12:15" x14ac:dyDescent="0.25">
      <c r="L870">
        <v>11278200</v>
      </c>
      <c r="M870" s="38">
        <v>37263</v>
      </c>
      <c r="N870">
        <v>2</v>
      </c>
      <c r="O870">
        <v>4</v>
      </c>
    </row>
    <row r="871" spans="12:15" x14ac:dyDescent="0.25">
      <c r="L871">
        <v>11278207</v>
      </c>
      <c r="M871" s="38">
        <v>32367</v>
      </c>
      <c r="N871">
        <v>10</v>
      </c>
      <c r="O871">
        <v>10</v>
      </c>
    </row>
    <row r="872" spans="12:15" x14ac:dyDescent="0.25">
      <c r="L872">
        <v>11278263</v>
      </c>
      <c r="M872" s="38">
        <v>37213</v>
      </c>
      <c r="N872">
        <v>10</v>
      </c>
      <c r="O872">
        <v>10</v>
      </c>
    </row>
    <row r="873" spans="12:15" x14ac:dyDescent="0.25">
      <c r="L873">
        <v>11278308</v>
      </c>
      <c r="M873" s="38">
        <v>44575</v>
      </c>
      <c r="N873">
        <v>5</v>
      </c>
      <c r="O873">
        <v>5</v>
      </c>
    </row>
    <row r="874" spans="12:15" x14ac:dyDescent="0.25">
      <c r="L874">
        <v>11278390</v>
      </c>
      <c r="M874" s="38">
        <v>21407</v>
      </c>
      <c r="N874">
        <v>4</v>
      </c>
      <c r="O874">
        <v>4</v>
      </c>
    </row>
    <row r="875" spans="12:15" x14ac:dyDescent="0.25">
      <c r="L875">
        <v>11278437</v>
      </c>
      <c r="M875" s="38">
        <v>34190</v>
      </c>
      <c r="N875">
        <v>3</v>
      </c>
      <c r="O875">
        <v>3</v>
      </c>
    </row>
    <row r="876" spans="12:15" x14ac:dyDescent="0.25">
      <c r="L876">
        <v>11278928</v>
      </c>
      <c r="M876" s="38">
        <v>39043</v>
      </c>
      <c r="N876">
        <v>1</v>
      </c>
      <c r="O876">
        <v>2</v>
      </c>
    </row>
    <row r="877" spans="12:15" x14ac:dyDescent="0.25">
      <c r="L877">
        <v>11278929</v>
      </c>
      <c r="M877" s="38">
        <v>39681</v>
      </c>
      <c r="N877">
        <v>2</v>
      </c>
      <c r="O877">
        <v>4</v>
      </c>
    </row>
    <row r="878" spans="12:15" x14ac:dyDescent="0.25">
      <c r="L878">
        <v>11278993</v>
      </c>
      <c r="M878" s="38">
        <v>44575</v>
      </c>
      <c r="N878">
        <v>3</v>
      </c>
      <c r="O878">
        <v>6</v>
      </c>
    </row>
    <row r="879" spans="12:15" x14ac:dyDescent="0.25">
      <c r="L879">
        <v>11278994</v>
      </c>
      <c r="M879" s="38">
        <v>39043</v>
      </c>
      <c r="N879">
        <v>1</v>
      </c>
      <c r="O879">
        <v>2</v>
      </c>
    </row>
    <row r="880" spans="12:15" x14ac:dyDescent="0.25">
      <c r="L880">
        <v>11279237</v>
      </c>
      <c r="M880" s="38">
        <v>39681</v>
      </c>
      <c r="N880">
        <v>5</v>
      </c>
      <c r="O880">
        <v>5</v>
      </c>
    </row>
    <row r="881" spans="12:15" x14ac:dyDescent="0.25">
      <c r="L881">
        <v>11279480</v>
      </c>
      <c r="M881" s="38">
        <v>39681</v>
      </c>
      <c r="N881">
        <v>3</v>
      </c>
      <c r="O881">
        <v>3</v>
      </c>
    </row>
    <row r="882" spans="12:15" x14ac:dyDescent="0.25">
      <c r="L882">
        <v>11279484</v>
      </c>
      <c r="M882" s="38">
        <v>31742</v>
      </c>
      <c r="N882">
        <v>2</v>
      </c>
      <c r="O882">
        <v>2</v>
      </c>
    </row>
    <row r="883" spans="12:15" x14ac:dyDescent="0.25">
      <c r="L883">
        <v>11279657</v>
      </c>
      <c r="M883" s="38">
        <v>39043</v>
      </c>
      <c r="N883">
        <v>4</v>
      </c>
      <c r="O883">
        <v>8</v>
      </c>
    </row>
    <row r="884" spans="12:15" x14ac:dyDescent="0.25">
      <c r="L884">
        <v>11279673</v>
      </c>
      <c r="M884" s="38">
        <v>28720</v>
      </c>
      <c r="N884">
        <v>2</v>
      </c>
      <c r="O884">
        <v>2</v>
      </c>
    </row>
    <row r="885" spans="12:15" x14ac:dyDescent="0.25">
      <c r="L885">
        <v>11280223</v>
      </c>
      <c r="M885" s="38">
        <v>44575</v>
      </c>
      <c r="N885">
        <v>2</v>
      </c>
      <c r="O885">
        <v>4</v>
      </c>
    </row>
    <row r="886" spans="12:15" x14ac:dyDescent="0.25">
      <c r="L886">
        <v>11280227</v>
      </c>
      <c r="M886" s="38">
        <v>37263</v>
      </c>
      <c r="N886">
        <v>9</v>
      </c>
      <c r="O886">
        <v>9</v>
      </c>
    </row>
    <row r="887" spans="12:15" x14ac:dyDescent="0.25">
      <c r="L887">
        <v>11280240</v>
      </c>
      <c r="M887" s="38">
        <v>37263</v>
      </c>
      <c r="N887">
        <v>9</v>
      </c>
      <c r="O887">
        <v>9</v>
      </c>
    </row>
    <row r="888" spans="12:15" x14ac:dyDescent="0.25">
      <c r="L888">
        <v>11280243</v>
      </c>
      <c r="M888" s="38">
        <v>32367</v>
      </c>
      <c r="N888">
        <v>9</v>
      </c>
      <c r="O888">
        <v>9</v>
      </c>
    </row>
    <row r="889" spans="12:15" x14ac:dyDescent="0.25">
      <c r="L889">
        <v>11280244</v>
      </c>
      <c r="M889" s="38">
        <v>32367</v>
      </c>
      <c r="N889">
        <v>8</v>
      </c>
      <c r="O889">
        <v>8</v>
      </c>
    </row>
    <row r="890" spans="12:15" x14ac:dyDescent="0.25">
      <c r="L890">
        <v>11280271</v>
      </c>
      <c r="M890" s="38">
        <v>39681</v>
      </c>
      <c r="N890">
        <v>2</v>
      </c>
      <c r="O890">
        <v>4</v>
      </c>
    </row>
    <row r="891" spans="12:15" x14ac:dyDescent="0.25">
      <c r="L891">
        <v>11280280</v>
      </c>
      <c r="M891" s="38">
        <v>44575</v>
      </c>
      <c r="N891">
        <v>5</v>
      </c>
      <c r="O891">
        <v>5</v>
      </c>
    </row>
    <row r="892" spans="12:15" x14ac:dyDescent="0.25">
      <c r="L892">
        <v>11280284</v>
      </c>
      <c r="M892" s="38">
        <v>44575</v>
      </c>
      <c r="N892">
        <v>5</v>
      </c>
      <c r="O892">
        <v>5</v>
      </c>
    </row>
    <row r="893" spans="12:15" x14ac:dyDescent="0.25">
      <c r="L893">
        <v>11280287</v>
      </c>
      <c r="M893" s="38">
        <v>44575</v>
      </c>
      <c r="N893">
        <v>5</v>
      </c>
      <c r="O893">
        <v>5</v>
      </c>
    </row>
    <row r="894" spans="12:15" x14ac:dyDescent="0.25">
      <c r="L894">
        <v>11280292</v>
      </c>
      <c r="M894" s="38">
        <v>44575</v>
      </c>
      <c r="N894">
        <v>5</v>
      </c>
      <c r="O894">
        <v>5</v>
      </c>
    </row>
    <row r="895" spans="12:15" x14ac:dyDescent="0.25">
      <c r="L895">
        <v>11280294</v>
      </c>
      <c r="M895" s="38">
        <v>44575</v>
      </c>
      <c r="N895">
        <v>5</v>
      </c>
      <c r="O895">
        <v>5</v>
      </c>
    </row>
    <row r="896" spans="12:15" x14ac:dyDescent="0.25">
      <c r="L896">
        <v>11280299</v>
      </c>
      <c r="M896" s="38">
        <v>44575</v>
      </c>
      <c r="N896">
        <v>5</v>
      </c>
      <c r="O896">
        <v>5</v>
      </c>
    </row>
    <row r="897" spans="12:15" x14ac:dyDescent="0.25">
      <c r="L897">
        <v>11280307</v>
      </c>
      <c r="M897" s="38">
        <v>44575</v>
      </c>
      <c r="N897">
        <v>5</v>
      </c>
      <c r="O897">
        <v>5</v>
      </c>
    </row>
    <row r="898" spans="12:15" x14ac:dyDescent="0.25">
      <c r="L898">
        <v>11280310</v>
      </c>
      <c r="M898" s="38">
        <v>44575</v>
      </c>
      <c r="N898">
        <v>5</v>
      </c>
      <c r="O898">
        <v>5</v>
      </c>
    </row>
    <row r="899" spans="12:15" x14ac:dyDescent="0.25">
      <c r="L899">
        <v>11280315</v>
      </c>
      <c r="M899" s="38">
        <v>44575</v>
      </c>
      <c r="N899">
        <v>5</v>
      </c>
      <c r="O899">
        <v>5</v>
      </c>
    </row>
    <row r="900" spans="12:15" x14ac:dyDescent="0.25">
      <c r="L900">
        <v>11280320</v>
      </c>
      <c r="M900" s="38">
        <v>44513</v>
      </c>
      <c r="N900">
        <v>2</v>
      </c>
      <c r="O900">
        <v>4</v>
      </c>
    </row>
    <row r="901" spans="12:15" x14ac:dyDescent="0.25">
      <c r="L901">
        <v>11280321</v>
      </c>
      <c r="M901" s="38">
        <v>44575</v>
      </c>
      <c r="N901">
        <v>5</v>
      </c>
      <c r="O901">
        <v>5</v>
      </c>
    </row>
    <row r="902" spans="12:15" x14ac:dyDescent="0.25">
      <c r="L902">
        <v>11280322</v>
      </c>
      <c r="M902" s="38">
        <v>44575</v>
      </c>
      <c r="N902">
        <v>5</v>
      </c>
      <c r="O902">
        <v>5</v>
      </c>
    </row>
    <row r="903" spans="12:15" x14ac:dyDescent="0.25">
      <c r="L903">
        <v>11280640</v>
      </c>
      <c r="M903" s="38">
        <v>21407</v>
      </c>
      <c r="N903">
        <v>4</v>
      </c>
      <c r="O903">
        <v>4</v>
      </c>
    </row>
    <row r="904" spans="12:15" x14ac:dyDescent="0.25">
      <c r="L904">
        <v>11280944</v>
      </c>
      <c r="M904" s="38">
        <v>37263</v>
      </c>
      <c r="N904">
        <v>4</v>
      </c>
      <c r="O904">
        <v>4</v>
      </c>
    </row>
    <row r="905" spans="12:15" x14ac:dyDescent="0.25">
      <c r="L905">
        <v>11280947</v>
      </c>
      <c r="M905" s="38">
        <v>44575</v>
      </c>
      <c r="N905">
        <v>4</v>
      </c>
      <c r="O905">
        <v>4</v>
      </c>
    </row>
    <row r="906" spans="12:15" x14ac:dyDescent="0.25">
      <c r="L906">
        <v>11280948</v>
      </c>
      <c r="M906" s="38">
        <v>39043</v>
      </c>
      <c r="N906">
        <v>2</v>
      </c>
      <c r="O906">
        <v>4</v>
      </c>
    </row>
    <row r="907" spans="12:15" x14ac:dyDescent="0.25">
      <c r="L907">
        <v>11280952</v>
      </c>
      <c r="M907" s="38">
        <v>32367</v>
      </c>
      <c r="N907">
        <v>10</v>
      </c>
      <c r="O907">
        <v>10</v>
      </c>
    </row>
    <row r="908" spans="12:15" x14ac:dyDescent="0.25">
      <c r="L908">
        <v>11280953</v>
      </c>
      <c r="M908" s="38">
        <v>44575</v>
      </c>
      <c r="N908">
        <v>4</v>
      </c>
      <c r="O908">
        <v>4</v>
      </c>
    </row>
    <row r="909" spans="12:15" x14ac:dyDescent="0.25">
      <c r="L909">
        <v>11280955</v>
      </c>
      <c r="M909" s="38">
        <v>39681</v>
      </c>
      <c r="N909">
        <v>2</v>
      </c>
      <c r="O909">
        <v>4</v>
      </c>
    </row>
    <row r="910" spans="12:15" x14ac:dyDescent="0.25">
      <c r="L910">
        <v>11280973</v>
      </c>
      <c r="M910" s="38">
        <v>44575</v>
      </c>
      <c r="N910">
        <v>3</v>
      </c>
      <c r="O910">
        <v>3</v>
      </c>
    </row>
    <row r="911" spans="12:15" x14ac:dyDescent="0.25">
      <c r="L911">
        <v>11280975</v>
      </c>
      <c r="M911" s="38">
        <v>44575</v>
      </c>
      <c r="N911">
        <v>6</v>
      </c>
      <c r="O911">
        <v>6</v>
      </c>
    </row>
    <row r="912" spans="12:15" x14ac:dyDescent="0.25">
      <c r="L912">
        <v>11281030</v>
      </c>
      <c r="M912" s="38">
        <v>44575</v>
      </c>
      <c r="N912">
        <v>3</v>
      </c>
      <c r="O912">
        <v>3</v>
      </c>
    </row>
    <row r="913" spans="12:15" x14ac:dyDescent="0.25">
      <c r="L913">
        <v>11281032</v>
      </c>
      <c r="M913" s="38">
        <v>44575</v>
      </c>
      <c r="N913">
        <v>5</v>
      </c>
      <c r="O913">
        <v>5</v>
      </c>
    </row>
    <row r="914" spans="12:15" x14ac:dyDescent="0.25">
      <c r="L914">
        <v>11281670</v>
      </c>
      <c r="M914" s="38">
        <v>28720</v>
      </c>
      <c r="N914">
        <v>5</v>
      </c>
      <c r="O914">
        <v>5</v>
      </c>
    </row>
    <row r="915" spans="12:15" x14ac:dyDescent="0.25">
      <c r="L915">
        <v>11281696</v>
      </c>
      <c r="M915" s="38">
        <v>28720</v>
      </c>
      <c r="N915">
        <v>5</v>
      </c>
      <c r="O915">
        <v>5</v>
      </c>
    </row>
    <row r="916" spans="12:15" x14ac:dyDescent="0.25">
      <c r="L916">
        <v>11281798</v>
      </c>
      <c r="M916" s="38">
        <v>28720</v>
      </c>
      <c r="N916">
        <v>5</v>
      </c>
      <c r="O916">
        <v>5</v>
      </c>
    </row>
    <row r="917" spans="12:15" x14ac:dyDescent="0.25">
      <c r="L917">
        <v>11281962</v>
      </c>
      <c r="M917" s="38">
        <v>39105</v>
      </c>
      <c r="N917">
        <v>2</v>
      </c>
      <c r="O917">
        <v>2</v>
      </c>
    </row>
    <row r="918" spans="12:15" x14ac:dyDescent="0.25">
      <c r="L918">
        <v>11281964</v>
      </c>
      <c r="M918" s="38">
        <v>31729</v>
      </c>
      <c r="N918">
        <v>4</v>
      </c>
      <c r="O918">
        <v>4</v>
      </c>
    </row>
    <row r="919" spans="12:15" x14ac:dyDescent="0.25">
      <c r="L919">
        <v>11281965</v>
      </c>
      <c r="M919" s="38">
        <v>39105</v>
      </c>
      <c r="N919">
        <v>5</v>
      </c>
      <c r="O919">
        <v>5</v>
      </c>
    </row>
    <row r="920" spans="12:15" x14ac:dyDescent="0.25">
      <c r="L920">
        <v>11281968</v>
      </c>
      <c r="M920" s="38">
        <v>37263</v>
      </c>
      <c r="N920">
        <v>3</v>
      </c>
      <c r="O920">
        <v>3</v>
      </c>
    </row>
    <row r="921" spans="12:15" x14ac:dyDescent="0.25">
      <c r="L921">
        <v>11281972</v>
      </c>
      <c r="M921" s="38">
        <v>37263</v>
      </c>
      <c r="N921">
        <v>3</v>
      </c>
      <c r="O921">
        <v>3</v>
      </c>
    </row>
    <row r="922" spans="12:15" x14ac:dyDescent="0.25">
      <c r="L922">
        <v>11281974</v>
      </c>
      <c r="M922" s="38">
        <v>39043</v>
      </c>
      <c r="N922">
        <v>2</v>
      </c>
      <c r="O922">
        <v>2</v>
      </c>
    </row>
    <row r="923" spans="12:15" x14ac:dyDescent="0.25">
      <c r="L923">
        <v>11282298</v>
      </c>
      <c r="M923" s="38">
        <v>44575</v>
      </c>
      <c r="N923">
        <v>3</v>
      </c>
      <c r="O923">
        <v>3</v>
      </c>
    </row>
    <row r="924" spans="12:15" x14ac:dyDescent="0.25">
      <c r="L924">
        <v>11282752</v>
      </c>
      <c r="M924" s="38">
        <v>44575</v>
      </c>
      <c r="N924">
        <v>3</v>
      </c>
      <c r="O924">
        <v>6</v>
      </c>
    </row>
    <row r="925" spans="12:15" x14ac:dyDescent="0.25">
      <c r="L925">
        <v>11282938</v>
      </c>
      <c r="M925" s="38">
        <v>44575</v>
      </c>
      <c r="N925">
        <v>3</v>
      </c>
      <c r="O925">
        <v>3</v>
      </c>
    </row>
    <row r="926" spans="12:15" x14ac:dyDescent="0.25">
      <c r="L926">
        <v>11282944</v>
      </c>
      <c r="M926" s="38">
        <v>37263</v>
      </c>
      <c r="N926">
        <v>6</v>
      </c>
      <c r="O926">
        <v>6</v>
      </c>
    </row>
    <row r="927" spans="12:15" x14ac:dyDescent="0.25">
      <c r="L927">
        <v>11282947</v>
      </c>
      <c r="M927" s="38">
        <v>44575</v>
      </c>
      <c r="N927">
        <v>6</v>
      </c>
      <c r="O927">
        <v>6</v>
      </c>
    </row>
    <row r="928" spans="12:15" x14ac:dyDescent="0.25">
      <c r="L928">
        <v>11282949</v>
      </c>
      <c r="M928" s="38">
        <v>37263</v>
      </c>
      <c r="N928">
        <v>6</v>
      </c>
      <c r="O928">
        <v>6</v>
      </c>
    </row>
    <row r="929" spans="12:15" x14ac:dyDescent="0.25">
      <c r="L929">
        <v>11282952</v>
      </c>
      <c r="M929" s="38">
        <v>44575</v>
      </c>
      <c r="N929">
        <v>6</v>
      </c>
      <c r="O929">
        <v>6</v>
      </c>
    </row>
    <row r="930" spans="12:15" x14ac:dyDescent="0.25">
      <c r="L930">
        <v>11282956</v>
      </c>
      <c r="M930" s="38">
        <v>37263</v>
      </c>
      <c r="N930">
        <v>3</v>
      </c>
      <c r="O930">
        <v>3</v>
      </c>
    </row>
    <row r="931" spans="12:15" x14ac:dyDescent="0.25">
      <c r="L931">
        <v>11282963</v>
      </c>
      <c r="M931" s="38">
        <v>44575</v>
      </c>
      <c r="N931">
        <v>6</v>
      </c>
      <c r="O931">
        <v>6</v>
      </c>
    </row>
    <row r="932" spans="12:15" x14ac:dyDescent="0.25">
      <c r="L932">
        <v>11282986</v>
      </c>
      <c r="M932" s="38">
        <v>39056</v>
      </c>
      <c r="N932">
        <v>3</v>
      </c>
      <c r="O932">
        <v>6</v>
      </c>
    </row>
    <row r="933" spans="12:15" x14ac:dyDescent="0.25">
      <c r="L933">
        <v>11283509</v>
      </c>
      <c r="M933" s="38">
        <v>44575</v>
      </c>
      <c r="N933">
        <v>3</v>
      </c>
      <c r="O933">
        <v>3</v>
      </c>
    </row>
    <row r="934" spans="12:15" x14ac:dyDescent="0.25">
      <c r="L934">
        <v>11283598</v>
      </c>
      <c r="M934" s="38">
        <v>44575</v>
      </c>
      <c r="N934">
        <v>4</v>
      </c>
      <c r="O934">
        <v>4</v>
      </c>
    </row>
    <row r="935" spans="12:15" x14ac:dyDescent="0.25">
      <c r="L935">
        <v>11283603</v>
      </c>
      <c r="M935" s="38">
        <v>35209</v>
      </c>
      <c r="N935">
        <v>9</v>
      </c>
      <c r="O935">
        <v>9</v>
      </c>
    </row>
    <row r="936" spans="12:15" x14ac:dyDescent="0.25">
      <c r="L936">
        <v>11283605</v>
      </c>
      <c r="M936" s="38">
        <v>37263</v>
      </c>
      <c r="N936">
        <v>11</v>
      </c>
      <c r="O936">
        <v>11</v>
      </c>
    </row>
    <row r="937" spans="12:15" x14ac:dyDescent="0.25">
      <c r="L937">
        <v>11284234</v>
      </c>
      <c r="M937" s="38">
        <v>44575</v>
      </c>
      <c r="N937">
        <v>4</v>
      </c>
      <c r="O937">
        <v>8</v>
      </c>
    </row>
    <row r="938" spans="12:15" x14ac:dyDescent="0.25">
      <c r="L938">
        <v>11284245</v>
      </c>
      <c r="M938" s="38">
        <v>39043</v>
      </c>
      <c r="N938">
        <v>5</v>
      </c>
      <c r="O938">
        <v>5</v>
      </c>
    </row>
    <row r="939" spans="12:15" x14ac:dyDescent="0.25">
      <c r="L939">
        <v>11284246</v>
      </c>
      <c r="M939" s="38">
        <v>39043</v>
      </c>
      <c r="N939">
        <v>5</v>
      </c>
      <c r="O939">
        <v>5</v>
      </c>
    </row>
    <row r="940" spans="12:15" x14ac:dyDescent="0.25">
      <c r="L940">
        <v>11284252</v>
      </c>
      <c r="M940" s="38">
        <v>28720</v>
      </c>
      <c r="N940">
        <v>1</v>
      </c>
      <c r="O940">
        <v>2</v>
      </c>
    </row>
    <row r="941" spans="12:15" x14ac:dyDescent="0.25">
      <c r="L941">
        <v>11284254</v>
      </c>
      <c r="M941" s="38">
        <v>39043</v>
      </c>
      <c r="N941">
        <v>5</v>
      </c>
      <c r="O941">
        <v>5</v>
      </c>
    </row>
    <row r="942" spans="12:15" x14ac:dyDescent="0.25">
      <c r="L942">
        <v>11284262</v>
      </c>
      <c r="M942" s="38">
        <v>39043</v>
      </c>
      <c r="N942">
        <v>5</v>
      </c>
      <c r="O942">
        <v>5</v>
      </c>
    </row>
    <row r="943" spans="12:15" x14ac:dyDescent="0.25">
      <c r="L943">
        <v>11284263</v>
      </c>
      <c r="M943" s="38">
        <v>39043</v>
      </c>
      <c r="N943">
        <v>5</v>
      </c>
      <c r="O943">
        <v>5</v>
      </c>
    </row>
    <row r="944" spans="12:15" x14ac:dyDescent="0.25">
      <c r="L944">
        <v>11284269</v>
      </c>
      <c r="M944" s="38">
        <v>28121</v>
      </c>
      <c r="N944">
        <v>16</v>
      </c>
      <c r="O944">
        <v>16</v>
      </c>
    </row>
    <row r="945" spans="12:15" x14ac:dyDescent="0.25">
      <c r="L945">
        <v>11284274</v>
      </c>
      <c r="M945" s="38">
        <v>28720</v>
      </c>
      <c r="N945">
        <v>1</v>
      </c>
      <c r="O945">
        <v>2</v>
      </c>
    </row>
    <row r="946" spans="12:15" x14ac:dyDescent="0.25">
      <c r="L946">
        <v>11284280</v>
      </c>
      <c r="M946" s="38">
        <v>37263</v>
      </c>
      <c r="N946">
        <v>12</v>
      </c>
      <c r="O946">
        <v>12</v>
      </c>
    </row>
    <row r="947" spans="12:15" x14ac:dyDescent="0.25">
      <c r="L947">
        <v>11284319</v>
      </c>
      <c r="M947" s="38">
        <v>37263</v>
      </c>
      <c r="N947">
        <v>2</v>
      </c>
      <c r="O947">
        <v>4</v>
      </c>
    </row>
    <row r="948" spans="12:15" x14ac:dyDescent="0.25">
      <c r="L948">
        <v>11284322</v>
      </c>
      <c r="M948" s="38">
        <v>44575</v>
      </c>
      <c r="N948">
        <v>2</v>
      </c>
      <c r="O948">
        <v>4</v>
      </c>
    </row>
    <row r="949" spans="12:15" x14ac:dyDescent="0.25">
      <c r="L949">
        <v>11284326</v>
      </c>
      <c r="M949" s="38">
        <v>44575</v>
      </c>
      <c r="N949">
        <v>1</v>
      </c>
      <c r="O949">
        <v>2</v>
      </c>
    </row>
    <row r="950" spans="12:15" x14ac:dyDescent="0.25">
      <c r="L950">
        <v>11285187</v>
      </c>
      <c r="M950" s="38">
        <v>31729</v>
      </c>
      <c r="N950">
        <v>1</v>
      </c>
      <c r="O950">
        <v>2</v>
      </c>
    </row>
    <row r="951" spans="12:15" x14ac:dyDescent="0.25">
      <c r="L951">
        <v>11285188</v>
      </c>
      <c r="M951" s="38">
        <v>31729</v>
      </c>
      <c r="N951">
        <v>5</v>
      </c>
      <c r="O951">
        <v>5</v>
      </c>
    </row>
    <row r="952" spans="12:15" x14ac:dyDescent="0.25">
      <c r="L952">
        <v>11285355</v>
      </c>
      <c r="M952" s="38">
        <v>31729</v>
      </c>
      <c r="N952">
        <v>4</v>
      </c>
      <c r="O952">
        <v>4</v>
      </c>
    </row>
    <row r="953" spans="12:15" x14ac:dyDescent="0.25">
      <c r="L953">
        <v>11285571</v>
      </c>
      <c r="M953" s="38">
        <v>39043</v>
      </c>
      <c r="N953">
        <v>3</v>
      </c>
      <c r="O953">
        <v>3</v>
      </c>
    </row>
    <row r="954" spans="12:15" x14ac:dyDescent="0.25">
      <c r="L954">
        <v>11286270</v>
      </c>
      <c r="M954" s="38">
        <v>44575</v>
      </c>
      <c r="N954">
        <v>3</v>
      </c>
      <c r="O954">
        <v>6</v>
      </c>
    </row>
    <row r="955" spans="12:15" x14ac:dyDescent="0.25">
      <c r="L955">
        <v>11287013</v>
      </c>
      <c r="M955" s="38">
        <v>28720</v>
      </c>
      <c r="N955">
        <v>2</v>
      </c>
      <c r="O955">
        <v>2</v>
      </c>
    </row>
    <row r="956" spans="12:15" x14ac:dyDescent="0.25">
      <c r="L956">
        <v>11287015</v>
      </c>
      <c r="M956" s="38">
        <v>39681</v>
      </c>
      <c r="N956">
        <v>5</v>
      </c>
      <c r="O956">
        <v>5</v>
      </c>
    </row>
    <row r="957" spans="12:15" x14ac:dyDescent="0.25">
      <c r="L957">
        <v>11287017</v>
      </c>
      <c r="M957" s="38">
        <v>39105</v>
      </c>
      <c r="N957">
        <v>2</v>
      </c>
      <c r="O957">
        <v>2</v>
      </c>
    </row>
    <row r="958" spans="12:15" x14ac:dyDescent="0.25">
      <c r="L958">
        <v>11287063</v>
      </c>
      <c r="M958" s="38">
        <v>44575</v>
      </c>
      <c r="N958">
        <v>4</v>
      </c>
      <c r="O958">
        <v>8</v>
      </c>
    </row>
    <row r="959" spans="12:15" x14ac:dyDescent="0.25">
      <c r="L959">
        <v>11287070</v>
      </c>
      <c r="M959" s="38">
        <v>44575</v>
      </c>
      <c r="N959">
        <v>4</v>
      </c>
      <c r="O959">
        <v>8</v>
      </c>
    </row>
    <row r="960" spans="12:15" x14ac:dyDescent="0.25">
      <c r="L960">
        <v>11287908</v>
      </c>
      <c r="M960" s="38">
        <v>37263</v>
      </c>
      <c r="N960">
        <v>12</v>
      </c>
      <c r="O960">
        <v>12</v>
      </c>
    </row>
    <row r="961" spans="12:15" x14ac:dyDescent="0.25">
      <c r="L961">
        <v>11287909</v>
      </c>
      <c r="M961" s="38">
        <v>37263</v>
      </c>
      <c r="N961">
        <v>12</v>
      </c>
      <c r="O961">
        <v>12</v>
      </c>
    </row>
    <row r="962" spans="12:15" x14ac:dyDescent="0.25">
      <c r="L962">
        <v>11288590</v>
      </c>
      <c r="M962" s="38">
        <v>39681</v>
      </c>
      <c r="N962">
        <v>1</v>
      </c>
      <c r="O962">
        <v>2</v>
      </c>
    </row>
    <row r="963" spans="12:15" x14ac:dyDescent="0.25">
      <c r="L963">
        <v>11288592</v>
      </c>
      <c r="M963" s="38">
        <v>39681</v>
      </c>
      <c r="N963">
        <v>2</v>
      </c>
      <c r="O963">
        <v>4</v>
      </c>
    </row>
    <row r="964" spans="12:15" x14ac:dyDescent="0.25">
      <c r="L964">
        <v>11288849</v>
      </c>
      <c r="M964" s="38">
        <v>44575</v>
      </c>
      <c r="N964">
        <v>3</v>
      </c>
      <c r="O964">
        <v>6</v>
      </c>
    </row>
    <row r="965" spans="12:15" x14ac:dyDescent="0.25">
      <c r="L965">
        <v>11288850</v>
      </c>
      <c r="M965" s="38">
        <v>44575</v>
      </c>
      <c r="N965">
        <v>1</v>
      </c>
      <c r="O965">
        <v>2</v>
      </c>
    </row>
    <row r="966" spans="12:15" x14ac:dyDescent="0.25">
      <c r="L966">
        <v>11288877</v>
      </c>
      <c r="M966" s="38">
        <v>37263</v>
      </c>
      <c r="N966">
        <v>12</v>
      </c>
      <c r="O966">
        <v>12</v>
      </c>
    </row>
    <row r="967" spans="12:15" x14ac:dyDescent="0.25">
      <c r="L967">
        <v>11288878</v>
      </c>
      <c r="M967" s="38">
        <v>37263</v>
      </c>
      <c r="N967">
        <v>9</v>
      </c>
      <c r="O967">
        <v>9</v>
      </c>
    </row>
    <row r="968" spans="12:15" x14ac:dyDescent="0.25">
      <c r="L968">
        <v>11288880</v>
      </c>
      <c r="M968" s="38">
        <v>37263</v>
      </c>
      <c r="N968">
        <v>9</v>
      </c>
      <c r="O968">
        <v>9</v>
      </c>
    </row>
    <row r="969" spans="12:15" x14ac:dyDescent="0.25">
      <c r="L969">
        <v>11288887</v>
      </c>
      <c r="M969" s="38">
        <v>39105</v>
      </c>
      <c r="N969">
        <v>5</v>
      </c>
      <c r="O969">
        <v>5</v>
      </c>
    </row>
    <row r="970" spans="12:15" x14ac:dyDescent="0.25">
      <c r="L970">
        <v>11288902</v>
      </c>
      <c r="M970" s="38">
        <v>37263</v>
      </c>
      <c r="N970">
        <v>11</v>
      </c>
      <c r="O970">
        <v>11</v>
      </c>
    </row>
    <row r="971" spans="12:15" x14ac:dyDescent="0.25">
      <c r="L971">
        <v>11288903</v>
      </c>
      <c r="M971" s="38">
        <v>35209</v>
      </c>
      <c r="N971">
        <v>9</v>
      </c>
      <c r="O971">
        <v>9</v>
      </c>
    </row>
    <row r="972" spans="12:15" x14ac:dyDescent="0.25">
      <c r="L972">
        <v>11289013</v>
      </c>
      <c r="M972" s="38">
        <v>37263</v>
      </c>
      <c r="N972">
        <v>9</v>
      </c>
      <c r="O972">
        <v>9</v>
      </c>
    </row>
    <row r="973" spans="12:15" x14ac:dyDescent="0.25">
      <c r="L973">
        <v>11289348</v>
      </c>
      <c r="M973" s="38">
        <v>31729</v>
      </c>
      <c r="N973">
        <v>3</v>
      </c>
      <c r="O973">
        <v>3</v>
      </c>
    </row>
    <row r="974" spans="12:15" x14ac:dyDescent="0.25">
      <c r="L974">
        <v>11289514</v>
      </c>
      <c r="M974" s="38">
        <v>31729</v>
      </c>
      <c r="N974">
        <v>6</v>
      </c>
      <c r="O974">
        <v>6</v>
      </c>
    </row>
    <row r="975" spans="12:15" x14ac:dyDescent="0.25">
      <c r="L975">
        <v>11289516</v>
      </c>
      <c r="M975" s="38">
        <v>31729</v>
      </c>
      <c r="N975">
        <v>6</v>
      </c>
      <c r="O975">
        <v>6</v>
      </c>
    </row>
    <row r="976" spans="12:15" x14ac:dyDescent="0.25">
      <c r="L976">
        <v>11289538</v>
      </c>
      <c r="M976" s="38">
        <v>31729</v>
      </c>
      <c r="N976">
        <v>5</v>
      </c>
      <c r="O976">
        <v>5</v>
      </c>
    </row>
    <row r="977" spans="12:15" x14ac:dyDescent="0.25">
      <c r="L977">
        <v>11289720</v>
      </c>
      <c r="M977" s="38">
        <v>31792</v>
      </c>
      <c r="N977">
        <v>6</v>
      </c>
      <c r="O977">
        <v>6</v>
      </c>
    </row>
    <row r="978" spans="12:15" x14ac:dyDescent="0.25">
      <c r="L978">
        <v>11289721</v>
      </c>
      <c r="M978" s="38">
        <v>31792</v>
      </c>
      <c r="N978">
        <v>3</v>
      </c>
      <c r="O978">
        <v>3</v>
      </c>
    </row>
    <row r="979" spans="12:15" x14ac:dyDescent="0.25">
      <c r="L979">
        <v>11291284</v>
      </c>
      <c r="M979" s="38">
        <v>32367</v>
      </c>
      <c r="N979">
        <v>9</v>
      </c>
      <c r="O979">
        <v>9</v>
      </c>
    </row>
    <row r="980" spans="12:15" x14ac:dyDescent="0.25">
      <c r="L980">
        <v>11291285</v>
      </c>
      <c r="M980" s="38">
        <v>32367</v>
      </c>
      <c r="N980">
        <v>12</v>
      </c>
      <c r="O980">
        <v>12</v>
      </c>
    </row>
    <row r="981" spans="12:15" x14ac:dyDescent="0.25">
      <c r="L981">
        <v>11291286</v>
      </c>
      <c r="M981" s="38">
        <v>37263</v>
      </c>
      <c r="N981">
        <v>9</v>
      </c>
      <c r="O981">
        <v>9</v>
      </c>
    </row>
    <row r="982" spans="12:15" x14ac:dyDescent="0.25">
      <c r="L982">
        <v>11291437</v>
      </c>
      <c r="M982" s="38">
        <v>39681</v>
      </c>
      <c r="N982">
        <v>5</v>
      </c>
      <c r="O982">
        <v>5</v>
      </c>
    </row>
    <row r="983" spans="12:15" x14ac:dyDescent="0.25">
      <c r="L983">
        <v>11291439</v>
      </c>
      <c r="M983" s="38">
        <v>28720</v>
      </c>
      <c r="N983">
        <v>2</v>
      </c>
      <c r="O983">
        <v>2</v>
      </c>
    </row>
    <row r="984" spans="12:15" x14ac:dyDescent="0.25">
      <c r="L984">
        <v>11291440</v>
      </c>
      <c r="M984" s="38">
        <v>39105</v>
      </c>
      <c r="N984">
        <v>2</v>
      </c>
      <c r="O984">
        <v>2</v>
      </c>
    </row>
    <row r="985" spans="12:15" x14ac:dyDescent="0.25">
      <c r="L985">
        <v>11292529</v>
      </c>
      <c r="M985" s="38">
        <v>39043</v>
      </c>
      <c r="N985">
        <v>2</v>
      </c>
      <c r="O985">
        <v>2</v>
      </c>
    </row>
    <row r="986" spans="12:15" x14ac:dyDescent="0.25">
      <c r="L986">
        <v>11292532</v>
      </c>
      <c r="M986" s="38">
        <v>44575</v>
      </c>
      <c r="N986">
        <v>4</v>
      </c>
      <c r="O986">
        <v>4</v>
      </c>
    </row>
    <row r="987" spans="12:15" x14ac:dyDescent="0.25">
      <c r="L987">
        <v>11293293</v>
      </c>
      <c r="M987" s="38">
        <v>44575</v>
      </c>
      <c r="N987">
        <v>3</v>
      </c>
      <c r="O987">
        <v>6</v>
      </c>
    </row>
    <row r="988" spans="12:15" x14ac:dyDescent="0.25">
      <c r="L988">
        <v>11293629</v>
      </c>
      <c r="M988" s="38">
        <v>39043</v>
      </c>
      <c r="N988">
        <v>2</v>
      </c>
      <c r="O988">
        <v>2</v>
      </c>
    </row>
    <row r="989" spans="12:15" x14ac:dyDescent="0.25">
      <c r="L989">
        <v>11293630</v>
      </c>
      <c r="M989" s="38">
        <v>44575</v>
      </c>
      <c r="N989">
        <v>4</v>
      </c>
      <c r="O989">
        <v>4</v>
      </c>
    </row>
    <row r="990" spans="12:15" x14ac:dyDescent="0.25">
      <c r="L990">
        <v>11294210</v>
      </c>
      <c r="M990" s="38">
        <v>44575</v>
      </c>
      <c r="N990">
        <v>4</v>
      </c>
      <c r="O990">
        <v>4</v>
      </c>
    </row>
    <row r="991" spans="12:15" x14ac:dyDescent="0.25">
      <c r="L991">
        <v>11294432</v>
      </c>
      <c r="M991" s="38">
        <v>29675</v>
      </c>
      <c r="N991">
        <v>3</v>
      </c>
      <c r="O991">
        <v>3</v>
      </c>
    </row>
    <row r="992" spans="12:15" x14ac:dyDescent="0.25">
      <c r="L992">
        <v>11294433</v>
      </c>
      <c r="M992" s="38">
        <v>37263</v>
      </c>
      <c r="N992">
        <v>5</v>
      </c>
      <c r="O992">
        <v>5</v>
      </c>
    </row>
    <row r="993" spans="12:15" x14ac:dyDescent="0.25">
      <c r="L993">
        <v>616131427</v>
      </c>
      <c r="M993" s="38">
        <v>31792</v>
      </c>
      <c r="N993">
        <v>2</v>
      </c>
      <c r="O993">
        <v>4</v>
      </c>
    </row>
    <row r="994" spans="12:15" x14ac:dyDescent="0.25">
      <c r="L994">
        <v>616133607</v>
      </c>
      <c r="M994" s="38">
        <v>33017</v>
      </c>
      <c r="N994">
        <v>3</v>
      </c>
      <c r="O994">
        <v>3</v>
      </c>
    </row>
    <row r="995" spans="12:15" x14ac:dyDescent="0.25">
      <c r="L995">
        <v>616135120</v>
      </c>
      <c r="M995" s="38">
        <v>44575</v>
      </c>
      <c r="N995">
        <v>1</v>
      </c>
      <c r="O995">
        <v>2</v>
      </c>
    </row>
    <row r="996" spans="12:15" x14ac:dyDescent="0.25">
      <c r="L996">
        <v>616135957</v>
      </c>
      <c r="M996" s="38">
        <v>21407</v>
      </c>
      <c r="N996">
        <v>3</v>
      </c>
      <c r="O996">
        <v>6</v>
      </c>
    </row>
    <row r="997" spans="12:15" x14ac:dyDescent="0.25">
      <c r="L997">
        <v>616135962</v>
      </c>
      <c r="M997" s="38">
        <v>31792</v>
      </c>
      <c r="N997">
        <v>1</v>
      </c>
      <c r="O997">
        <v>2</v>
      </c>
    </row>
    <row r="998" spans="12:15" x14ac:dyDescent="0.25">
      <c r="L998">
        <v>616137720</v>
      </c>
      <c r="M998" s="38">
        <v>28121</v>
      </c>
      <c r="N998">
        <v>1</v>
      </c>
      <c r="O998">
        <v>2</v>
      </c>
    </row>
    <row r="999" spans="12:15" x14ac:dyDescent="0.25">
      <c r="L999">
        <v>616141247</v>
      </c>
      <c r="M999" s="38">
        <v>28720</v>
      </c>
      <c r="N999">
        <v>4</v>
      </c>
      <c r="O999">
        <v>4</v>
      </c>
    </row>
    <row r="1000" spans="12:15" x14ac:dyDescent="0.25">
      <c r="L1000">
        <v>616142290</v>
      </c>
      <c r="M1000" s="38">
        <v>39043</v>
      </c>
      <c r="N1000">
        <v>2</v>
      </c>
      <c r="O1000">
        <v>2</v>
      </c>
    </row>
    <row r="1001" spans="12:15" x14ac:dyDescent="0.25">
      <c r="L1001">
        <v>616143268</v>
      </c>
      <c r="M1001" s="38">
        <v>44575</v>
      </c>
      <c r="N1001">
        <v>1</v>
      </c>
      <c r="O1001">
        <v>2</v>
      </c>
    </row>
    <row r="1002" spans="12:15" x14ac:dyDescent="0.25">
      <c r="L1002">
        <v>616170417</v>
      </c>
      <c r="M1002" s="38">
        <v>31729</v>
      </c>
      <c r="N1002">
        <v>2</v>
      </c>
      <c r="O1002">
        <v>4</v>
      </c>
    </row>
    <row r="1003" spans="12:15" x14ac:dyDescent="0.25">
      <c r="L1003">
        <v>616180218</v>
      </c>
      <c r="M1003" s="38">
        <v>28720</v>
      </c>
      <c r="N1003">
        <v>2</v>
      </c>
      <c r="O1003">
        <v>4</v>
      </c>
    </row>
    <row r="1004" spans="12:15" x14ac:dyDescent="0.25">
      <c r="L1004">
        <v>616220194</v>
      </c>
      <c r="M1004" s="38">
        <v>21407</v>
      </c>
      <c r="N1004">
        <v>1</v>
      </c>
      <c r="O1004">
        <v>2</v>
      </c>
    </row>
    <row r="1005" spans="12:15" x14ac:dyDescent="0.25">
      <c r="L1005">
        <v>616221417</v>
      </c>
      <c r="M1005" s="38">
        <v>39681</v>
      </c>
      <c r="N1005">
        <v>4</v>
      </c>
      <c r="O1005">
        <v>4</v>
      </c>
    </row>
    <row r="1006" spans="12:15" x14ac:dyDescent="0.25">
      <c r="L1006">
        <v>616221422</v>
      </c>
      <c r="M1006" s="38">
        <v>34190</v>
      </c>
      <c r="N1006">
        <v>2</v>
      </c>
      <c r="O1006">
        <v>4</v>
      </c>
    </row>
    <row r="1007" spans="12:15" x14ac:dyDescent="0.25">
      <c r="L1007">
        <v>616221473</v>
      </c>
      <c r="M1007" s="38">
        <v>32367</v>
      </c>
      <c r="N1007">
        <v>2</v>
      </c>
      <c r="O1007">
        <v>2</v>
      </c>
    </row>
    <row r="1008" spans="12:15" x14ac:dyDescent="0.25">
      <c r="L1008">
        <v>616226531</v>
      </c>
      <c r="M1008" s="38">
        <v>37263</v>
      </c>
      <c r="N1008">
        <v>2</v>
      </c>
      <c r="O1008">
        <v>2</v>
      </c>
    </row>
    <row r="1009" spans="12:15" x14ac:dyDescent="0.25">
      <c r="L1009">
        <v>616228096</v>
      </c>
      <c r="M1009" s="38">
        <v>37263</v>
      </c>
      <c r="N1009">
        <v>5</v>
      </c>
      <c r="O1009">
        <v>5</v>
      </c>
    </row>
    <row r="1010" spans="12:15" x14ac:dyDescent="0.25">
      <c r="L1010">
        <v>616231613</v>
      </c>
      <c r="M1010" s="38">
        <v>28720</v>
      </c>
      <c r="N1010">
        <v>1</v>
      </c>
      <c r="O1010">
        <v>2</v>
      </c>
    </row>
    <row r="1011" spans="12:15" x14ac:dyDescent="0.25">
      <c r="L1011">
        <v>616248832</v>
      </c>
      <c r="M1011" s="38">
        <v>39681</v>
      </c>
      <c r="N1011">
        <v>1</v>
      </c>
      <c r="O1011">
        <v>2</v>
      </c>
    </row>
    <row r="1012" spans="12:15" x14ac:dyDescent="0.25">
      <c r="L1012">
        <v>616248836</v>
      </c>
      <c r="M1012" s="38">
        <v>44525</v>
      </c>
      <c r="N1012">
        <v>1</v>
      </c>
      <c r="O1012">
        <v>2</v>
      </c>
    </row>
    <row r="1013" spans="12:15" x14ac:dyDescent="0.25">
      <c r="L1013">
        <v>616248837</v>
      </c>
      <c r="M1013" s="38">
        <v>39681</v>
      </c>
      <c r="N1013">
        <v>3</v>
      </c>
      <c r="O1013">
        <v>3</v>
      </c>
    </row>
    <row r="1014" spans="12:15" x14ac:dyDescent="0.25">
      <c r="L1014">
        <v>616248844</v>
      </c>
      <c r="M1014" s="38">
        <v>39056</v>
      </c>
      <c r="N1014">
        <v>3</v>
      </c>
      <c r="O1014">
        <v>6</v>
      </c>
    </row>
    <row r="1015" spans="12:15" x14ac:dyDescent="0.25">
      <c r="L1015">
        <v>616250119</v>
      </c>
      <c r="M1015" s="38">
        <v>44513</v>
      </c>
      <c r="N1015">
        <v>1</v>
      </c>
      <c r="O1015">
        <v>2</v>
      </c>
    </row>
    <row r="1016" spans="12:15" x14ac:dyDescent="0.25">
      <c r="L1016">
        <v>616250132</v>
      </c>
      <c r="M1016" s="38">
        <v>28720</v>
      </c>
      <c r="N1016">
        <v>2</v>
      </c>
      <c r="O1016">
        <v>2</v>
      </c>
    </row>
    <row r="1017" spans="12:15" x14ac:dyDescent="0.25">
      <c r="L1017">
        <v>616250622</v>
      </c>
      <c r="M1017" s="38">
        <v>44575</v>
      </c>
      <c r="N1017">
        <v>2</v>
      </c>
      <c r="O1017">
        <v>4</v>
      </c>
    </row>
    <row r="1018" spans="12:15" x14ac:dyDescent="0.25">
      <c r="L1018">
        <v>616250625</v>
      </c>
      <c r="M1018" s="38">
        <v>44513</v>
      </c>
      <c r="N1018">
        <v>2</v>
      </c>
      <c r="O1018">
        <v>2</v>
      </c>
    </row>
    <row r="1019" spans="12:15" x14ac:dyDescent="0.25">
      <c r="L1019">
        <v>616250632</v>
      </c>
      <c r="M1019" s="38">
        <v>34190</v>
      </c>
      <c r="N1019">
        <v>3</v>
      </c>
      <c r="O1019">
        <v>3</v>
      </c>
    </row>
    <row r="1020" spans="12:15" x14ac:dyDescent="0.25">
      <c r="L1020">
        <v>616250636</v>
      </c>
      <c r="M1020" s="38">
        <v>39681</v>
      </c>
      <c r="N1020">
        <v>1</v>
      </c>
      <c r="O1020">
        <v>2</v>
      </c>
    </row>
    <row r="1021" spans="12:15" x14ac:dyDescent="0.25">
      <c r="L1021">
        <v>616254877</v>
      </c>
      <c r="M1021" s="38">
        <v>28720</v>
      </c>
      <c r="N1021">
        <v>1</v>
      </c>
      <c r="O1021">
        <v>2</v>
      </c>
    </row>
    <row r="1022" spans="12:15" x14ac:dyDescent="0.25">
      <c r="L1022">
        <v>616254882</v>
      </c>
      <c r="M1022" s="38">
        <v>21407</v>
      </c>
      <c r="N1022">
        <v>2</v>
      </c>
      <c r="O1022">
        <v>2</v>
      </c>
    </row>
    <row r="1023" spans="12:15" x14ac:dyDescent="0.25">
      <c r="L1023">
        <v>616254887</v>
      </c>
      <c r="M1023" s="38">
        <v>31742</v>
      </c>
      <c r="N1023">
        <v>2</v>
      </c>
      <c r="O1023">
        <v>2</v>
      </c>
    </row>
    <row r="1024" spans="12:15" x14ac:dyDescent="0.25">
      <c r="L1024">
        <v>616254890</v>
      </c>
      <c r="M1024" s="38">
        <v>28720</v>
      </c>
      <c r="N1024">
        <v>2</v>
      </c>
      <c r="O1024">
        <v>2</v>
      </c>
    </row>
    <row r="1025" spans="12:15" x14ac:dyDescent="0.25">
      <c r="L1025">
        <v>616260369</v>
      </c>
      <c r="M1025" s="38">
        <v>39105</v>
      </c>
      <c r="N1025">
        <v>1</v>
      </c>
      <c r="O1025">
        <v>2</v>
      </c>
    </row>
    <row r="1026" spans="12:15" x14ac:dyDescent="0.25">
      <c r="L1026">
        <v>616260373</v>
      </c>
      <c r="M1026" s="38">
        <v>31742</v>
      </c>
      <c r="N1026">
        <v>1</v>
      </c>
      <c r="O1026">
        <v>2</v>
      </c>
    </row>
    <row r="1027" spans="12:15" x14ac:dyDescent="0.25">
      <c r="L1027">
        <v>616260377</v>
      </c>
      <c r="M1027" s="38">
        <v>39105</v>
      </c>
      <c r="N1027">
        <v>1</v>
      </c>
      <c r="O1027">
        <v>2</v>
      </c>
    </row>
    <row r="1028" spans="12:15" x14ac:dyDescent="0.25">
      <c r="L1028">
        <v>616260381</v>
      </c>
      <c r="M1028" s="38">
        <v>44525</v>
      </c>
      <c r="N1028">
        <v>1</v>
      </c>
      <c r="O1028">
        <v>2</v>
      </c>
    </row>
    <row r="1029" spans="12:15" x14ac:dyDescent="0.25">
      <c r="L1029">
        <v>616260648</v>
      </c>
      <c r="M1029" s="38">
        <v>31792</v>
      </c>
      <c r="N1029">
        <v>2</v>
      </c>
      <c r="O1029">
        <v>2</v>
      </c>
    </row>
    <row r="1030" spans="12:15" x14ac:dyDescent="0.25">
      <c r="L1030">
        <v>616260650</v>
      </c>
      <c r="M1030" s="38">
        <v>44575</v>
      </c>
      <c r="N1030">
        <v>1</v>
      </c>
      <c r="O1030">
        <v>2</v>
      </c>
    </row>
    <row r="1031" spans="12:15" x14ac:dyDescent="0.25">
      <c r="L1031">
        <v>616260656</v>
      </c>
      <c r="M1031" s="38">
        <v>39043</v>
      </c>
      <c r="N1031">
        <v>1</v>
      </c>
      <c r="O1031">
        <v>2</v>
      </c>
    </row>
    <row r="1032" spans="12:15" x14ac:dyDescent="0.25">
      <c r="L1032">
        <v>616260659</v>
      </c>
      <c r="M1032" s="38">
        <v>31729</v>
      </c>
      <c r="N1032">
        <v>1</v>
      </c>
      <c r="O1032">
        <v>2</v>
      </c>
    </row>
    <row r="1033" spans="12:15" x14ac:dyDescent="0.25">
      <c r="L1033">
        <v>616260661</v>
      </c>
      <c r="M1033" s="38">
        <v>37263</v>
      </c>
      <c r="N1033">
        <v>1</v>
      </c>
      <c r="O1033">
        <v>2</v>
      </c>
    </row>
    <row r="1034" spans="12:15" x14ac:dyDescent="0.25">
      <c r="L1034">
        <v>616262555</v>
      </c>
      <c r="M1034" s="38">
        <v>44575</v>
      </c>
      <c r="N1034">
        <v>2</v>
      </c>
      <c r="O1034">
        <v>4</v>
      </c>
    </row>
    <row r="1035" spans="12:15" x14ac:dyDescent="0.25">
      <c r="L1035">
        <v>616262558</v>
      </c>
      <c r="M1035" s="38">
        <v>44575</v>
      </c>
      <c r="N1035">
        <v>1</v>
      </c>
      <c r="O1035">
        <v>2</v>
      </c>
    </row>
    <row r="1036" spans="12:15" x14ac:dyDescent="0.25">
      <c r="L1036">
        <v>616262998</v>
      </c>
      <c r="M1036" s="38">
        <v>32367</v>
      </c>
      <c r="N1036">
        <v>10</v>
      </c>
      <c r="O1036">
        <v>10</v>
      </c>
    </row>
    <row r="1037" spans="12:15" x14ac:dyDescent="0.25">
      <c r="L1037">
        <v>616263000</v>
      </c>
      <c r="M1037" s="38">
        <v>28121</v>
      </c>
      <c r="N1037">
        <v>9</v>
      </c>
      <c r="O1037">
        <v>9</v>
      </c>
    </row>
    <row r="1038" spans="12:15" x14ac:dyDescent="0.25">
      <c r="L1038">
        <v>616263007</v>
      </c>
      <c r="M1038" s="38">
        <v>32367</v>
      </c>
      <c r="N1038">
        <v>8</v>
      </c>
      <c r="O1038">
        <v>8</v>
      </c>
    </row>
    <row r="1039" spans="12:15" x14ac:dyDescent="0.25">
      <c r="L1039">
        <v>616263012</v>
      </c>
      <c r="M1039" s="38">
        <v>37263</v>
      </c>
      <c r="N1039">
        <v>7</v>
      </c>
      <c r="O1039">
        <v>14</v>
      </c>
    </row>
    <row r="1040" spans="12:15" x14ac:dyDescent="0.25">
      <c r="L1040">
        <v>616263053</v>
      </c>
      <c r="M1040" s="38">
        <v>39043</v>
      </c>
      <c r="N1040">
        <v>3</v>
      </c>
      <c r="O1040">
        <v>3</v>
      </c>
    </row>
    <row r="1041" spans="12:15" x14ac:dyDescent="0.25">
      <c r="L1041">
        <v>616263058</v>
      </c>
      <c r="M1041" s="38">
        <v>31792</v>
      </c>
      <c r="N1041">
        <v>1</v>
      </c>
      <c r="O1041">
        <v>2</v>
      </c>
    </row>
    <row r="1042" spans="12:15" x14ac:dyDescent="0.25">
      <c r="L1042">
        <v>616263063</v>
      </c>
      <c r="M1042" s="38">
        <v>39043</v>
      </c>
      <c r="N1042">
        <v>1</v>
      </c>
      <c r="O1042">
        <v>2</v>
      </c>
    </row>
    <row r="1043" spans="12:15" x14ac:dyDescent="0.25">
      <c r="L1043">
        <v>616263067</v>
      </c>
      <c r="M1043" s="38">
        <v>39043</v>
      </c>
      <c r="N1043">
        <v>2</v>
      </c>
      <c r="O1043">
        <v>2</v>
      </c>
    </row>
    <row r="1044" spans="12:15" x14ac:dyDescent="0.25">
      <c r="L1044">
        <v>616263072</v>
      </c>
      <c r="M1044" s="38">
        <v>39043</v>
      </c>
      <c r="N1044">
        <v>1</v>
      </c>
      <c r="O1044">
        <v>2</v>
      </c>
    </row>
    <row r="1045" spans="12:15" x14ac:dyDescent="0.25">
      <c r="L1045">
        <v>616307696</v>
      </c>
      <c r="M1045" s="38">
        <v>31729</v>
      </c>
      <c r="N1045">
        <v>2</v>
      </c>
      <c r="O1045">
        <v>4</v>
      </c>
    </row>
    <row r="1046" spans="12:15" x14ac:dyDescent="0.25">
      <c r="L1046">
        <v>616307699</v>
      </c>
      <c r="M1046" s="38">
        <v>37200</v>
      </c>
      <c r="N1046">
        <v>1</v>
      </c>
      <c r="O1046">
        <v>2</v>
      </c>
    </row>
    <row r="1047" spans="12:15" x14ac:dyDescent="0.25">
      <c r="L1047">
        <v>617267308</v>
      </c>
      <c r="M1047" s="38">
        <v>31729</v>
      </c>
      <c r="N1047">
        <v>4</v>
      </c>
      <c r="O1047">
        <v>4</v>
      </c>
    </row>
    <row r="1048" spans="12:15" x14ac:dyDescent="0.25">
      <c r="L1048">
        <v>617267309</v>
      </c>
      <c r="M1048" s="38">
        <v>44525</v>
      </c>
      <c r="N1048">
        <v>4</v>
      </c>
      <c r="O1048">
        <v>4</v>
      </c>
    </row>
    <row r="1049" spans="12:15" x14ac:dyDescent="0.25">
      <c r="L1049">
        <v>617267316</v>
      </c>
      <c r="M1049" s="38">
        <v>44575</v>
      </c>
      <c r="N1049">
        <v>3</v>
      </c>
      <c r="O1049">
        <v>6</v>
      </c>
    </row>
    <row r="1050" spans="12:15" x14ac:dyDescent="0.25">
      <c r="L1050">
        <v>617267319</v>
      </c>
      <c r="M1050" s="38">
        <v>39043</v>
      </c>
      <c r="N1050">
        <v>5</v>
      </c>
      <c r="O1050">
        <v>5</v>
      </c>
    </row>
    <row r="1051" spans="12:15" x14ac:dyDescent="0.25">
      <c r="L1051">
        <v>617267587</v>
      </c>
      <c r="M1051" s="38">
        <v>37263</v>
      </c>
      <c r="N1051">
        <v>6</v>
      </c>
      <c r="O1051">
        <v>6</v>
      </c>
    </row>
    <row r="1052" spans="12:15" x14ac:dyDescent="0.25">
      <c r="L1052">
        <v>617267592</v>
      </c>
      <c r="M1052" s="38">
        <v>39105</v>
      </c>
      <c r="N1052">
        <v>4</v>
      </c>
      <c r="O1052">
        <v>8</v>
      </c>
    </row>
    <row r="1053" spans="12:15" x14ac:dyDescent="0.25">
      <c r="L1053">
        <v>617267599</v>
      </c>
      <c r="M1053" s="38">
        <v>44575</v>
      </c>
      <c r="N1053">
        <v>2</v>
      </c>
      <c r="O1053">
        <v>4</v>
      </c>
    </row>
    <row r="1054" spans="12:15" x14ac:dyDescent="0.25">
      <c r="L1054">
        <v>617267600</v>
      </c>
      <c r="M1054" s="38">
        <v>44575</v>
      </c>
      <c r="N1054">
        <v>8</v>
      </c>
      <c r="O1054">
        <v>8</v>
      </c>
    </row>
    <row r="1055" spans="12:15" x14ac:dyDescent="0.25">
      <c r="L1055">
        <v>617268147</v>
      </c>
      <c r="M1055" s="38">
        <v>28720</v>
      </c>
      <c r="N1055">
        <v>8</v>
      </c>
      <c r="O1055">
        <v>8</v>
      </c>
    </row>
    <row r="1056" spans="12:15" x14ac:dyDescent="0.25">
      <c r="L1056">
        <v>617268152</v>
      </c>
      <c r="M1056" s="38">
        <v>44575</v>
      </c>
      <c r="N1056">
        <v>5</v>
      </c>
      <c r="O1056">
        <v>5</v>
      </c>
    </row>
    <row r="1057" spans="12:15" x14ac:dyDescent="0.25">
      <c r="L1057">
        <v>617268154</v>
      </c>
      <c r="M1057" s="38">
        <v>17161</v>
      </c>
      <c r="N1057">
        <v>4</v>
      </c>
      <c r="O1057">
        <v>4</v>
      </c>
    </row>
    <row r="1058" spans="12:15" x14ac:dyDescent="0.25">
      <c r="L1058">
        <v>617268159</v>
      </c>
      <c r="M1058" s="38">
        <v>28720</v>
      </c>
      <c r="N1058">
        <v>5</v>
      </c>
      <c r="O1058">
        <v>5</v>
      </c>
    </row>
    <row r="1059" spans="12:15" x14ac:dyDescent="0.25">
      <c r="L1059">
        <v>617268203</v>
      </c>
      <c r="M1059" s="38">
        <v>39043</v>
      </c>
      <c r="N1059">
        <v>2</v>
      </c>
      <c r="O1059">
        <v>2</v>
      </c>
    </row>
    <row r="1060" spans="12:15" x14ac:dyDescent="0.25">
      <c r="L1060">
        <v>617268207</v>
      </c>
      <c r="M1060" s="38">
        <v>44575</v>
      </c>
      <c r="N1060">
        <v>3</v>
      </c>
      <c r="O1060">
        <v>6</v>
      </c>
    </row>
    <row r="1061" spans="12:15" x14ac:dyDescent="0.25">
      <c r="L1061">
        <v>617268212</v>
      </c>
      <c r="M1061" s="38">
        <v>44575</v>
      </c>
      <c r="N1061">
        <v>4</v>
      </c>
      <c r="O1061">
        <v>4</v>
      </c>
    </row>
    <row r="1062" spans="12:15" x14ac:dyDescent="0.25">
      <c r="L1062">
        <v>617268213</v>
      </c>
      <c r="M1062" s="38">
        <v>44575</v>
      </c>
      <c r="N1062">
        <v>4</v>
      </c>
      <c r="O1062">
        <v>4</v>
      </c>
    </row>
    <row r="1063" spans="12:15" x14ac:dyDescent="0.25">
      <c r="L1063">
        <v>617268222</v>
      </c>
      <c r="M1063" s="38">
        <v>44575</v>
      </c>
      <c r="N1063">
        <v>3</v>
      </c>
      <c r="O1063">
        <v>3</v>
      </c>
    </row>
    <row r="1064" spans="12:15" x14ac:dyDescent="0.25">
      <c r="L1064">
        <v>617268654</v>
      </c>
      <c r="M1064" s="38">
        <v>28720</v>
      </c>
      <c r="N1064">
        <v>5</v>
      </c>
      <c r="O1064">
        <v>10</v>
      </c>
    </row>
    <row r="1065" spans="12:15" x14ac:dyDescent="0.25">
      <c r="L1065">
        <v>617268659</v>
      </c>
      <c r="M1065" s="38">
        <v>39043</v>
      </c>
      <c r="N1065">
        <v>1</v>
      </c>
      <c r="O1065">
        <v>2</v>
      </c>
    </row>
    <row r="1066" spans="12:15" x14ac:dyDescent="0.25">
      <c r="L1066">
        <v>617268662</v>
      </c>
      <c r="M1066" s="38">
        <v>28720</v>
      </c>
      <c r="N1066">
        <v>1</v>
      </c>
      <c r="O1066">
        <v>2</v>
      </c>
    </row>
    <row r="1067" spans="12:15" x14ac:dyDescent="0.25">
      <c r="L1067">
        <v>617268669</v>
      </c>
      <c r="M1067" s="38">
        <v>39043</v>
      </c>
      <c r="N1067">
        <v>3</v>
      </c>
      <c r="O1067">
        <v>3</v>
      </c>
    </row>
    <row r="1068" spans="12:15" x14ac:dyDescent="0.25">
      <c r="L1068">
        <v>617269601</v>
      </c>
      <c r="M1068" s="38">
        <v>28720</v>
      </c>
      <c r="N1068">
        <v>1</v>
      </c>
      <c r="O1068">
        <v>2</v>
      </c>
    </row>
    <row r="1069" spans="12:15" x14ac:dyDescent="0.25">
      <c r="L1069">
        <v>617269606</v>
      </c>
      <c r="M1069" s="38">
        <v>21407</v>
      </c>
      <c r="N1069">
        <v>3</v>
      </c>
      <c r="O1069">
        <v>3</v>
      </c>
    </row>
    <row r="1070" spans="12:15" x14ac:dyDescent="0.25">
      <c r="L1070">
        <v>617269611</v>
      </c>
      <c r="M1070" s="38">
        <v>39043</v>
      </c>
      <c r="N1070">
        <v>1</v>
      </c>
      <c r="O1070">
        <v>2</v>
      </c>
    </row>
    <row r="1071" spans="12:15" x14ac:dyDescent="0.25">
      <c r="L1071">
        <v>617269614</v>
      </c>
      <c r="M1071" s="38">
        <v>39043</v>
      </c>
      <c r="N1071">
        <v>2</v>
      </c>
      <c r="O1071">
        <v>2</v>
      </c>
    </row>
    <row r="1072" spans="12:15" x14ac:dyDescent="0.25">
      <c r="L1072">
        <v>617269620</v>
      </c>
      <c r="M1072" s="38">
        <v>31792</v>
      </c>
      <c r="N1072">
        <v>5</v>
      </c>
      <c r="O1072">
        <v>5</v>
      </c>
    </row>
    <row r="1073" spans="12:15" x14ac:dyDescent="0.25">
      <c r="L1073">
        <v>617269772</v>
      </c>
      <c r="M1073" s="38">
        <v>39681</v>
      </c>
      <c r="N1073">
        <v>3</v>
      </c>
      <c r="O1073">
        <v>3</v>
      </c>
    </row>
    <row r="1074" spans="12:15" x14ac:dyDescent="0.25">
      <c r="L1074">
        <v>617269776</v>
      </c>
      <c r="M1074" s="38">
        <v>31729</v>
      </c>
      <c r="N1074">
        <v>2</v>
      </c>
      <c r="O1074">
        <v>2</v>
      </c>
    </row>
    <row r="1075" spans="12:15" x14ac:dyDescent="0.25">
      <c r="L1075">
        <v>617269778</v>
      </c>
      <c r="M1075" s="38">
        <v>28720</v>
      </c>
      <c r="N1075">
        <v>2</v>
      </c>
      <c r="O1075">
        <v>4</v>
      </c>
    </row>
    <row r="1076" spans="12:15" x14ac:dyDescent="0.25">
      <c r="L1076">
        <v>617269783</v>
      </c>
      <c r="M1076" s="38">
        <v>28720</v>
      </c>
      <c r="N1076">
        <v>6</v>
      </c>
      <c r="O1076">
        <v>6</v>
      </c>
    </row>
    <row r="1077" spans="12:15" x14ac:dyDescent="0.25">
      <c r="L1077">
        <v>617269786</v>
      </c>
      <c r="M1077" s="38">
        <v>31729</v>
      </c>
      <c r="N1077">
        <v>4</v>
      </c>
      <c r="O1077">
        <v>4</v>
      </c>
    </row>
    <row r="1078" spans="12:15" x14ac:dyDescent="0.25">
      <c r="L1078">
        <v>617271566</v>
      </c>
      <c r="M1078" s="38">
        <v>37263</v>
      </c>
      <c r="N1078">
        <v>3</v>
      </c>
      <c r="O1078">
        <v>6</v>
      </c>
    </row>
    <row r="1079" spans="12:15" x14ac:dyDescent="0.25">
      <c r="L1079">
        <v>617271575</v>
      </c>
      <c r="M1079" s="38">
        <v>28720</v>
      </c>
      <c r="N1079">
        <v>5</v>
      </c>
      <c r="O1079">
        <v>5</v>
      </c>
    </row>
    <row r="1080" spans="12:15" x14ac:dyDescent="0.25">
      <c r="L1080">
        <v>617275148</v>
      </c>
      <c r="M1080" s="38">
        <v>44575</v>
      </c>
      <c r="N1080">
        <v>1</v>
      </c>
      <c r="O1080">
        <v>2</v>
      </c>
    </row>
    <row r="1081" spans="12:15" x14ac:dyDescent="0.25">
      <c r="L1081">
        <v>617275152</v>
      </c>
      <c r="M1081" s="38">
        <v>44575</v>
      </c>
      <c r="N1081">
        <v>1</v>
      </c>
      <c r="O1081">
        <v>2</v>
      </c>
    </row>
    <row r="1082" spans="12:15" x14ac:dyDescent="0.25">
      <c r="L1082">
        <v>617275153</v>
      </c>
      <c r="M1082" s="38">
        <v>37263</v>
      </c>
      <c r="N1082">
        <v>1</v>
      </c>
      <c r="O1082">
        <v>2</v>
      </c>
    </row>
    <row r="1083" spans="12:15" x14ac:dyDescent="0.25">
      <c r="L1083">
        <v>617275160</v>
      </c>
      <c r="M1083" s="38">
        <v>37263</v>
      </c>
      <c r="N1083">
        <v>1</v>
      </c>
      <c r="O1083">
        <v>2</v>
      </c>
    </row>
    <row r="1084" spans="12:15" x14ac:dyDescent="0.25">
      <c r="L1084">
        <v>617275163</v>
      </c>
      <c r="M1084" s="38">
        <v>37263</v>
      </c>
      <c r="N1084">
        <v>2</v>
      </c>
      <c r="O1084">
        <v>2</v>
      </c>
    </row>
    <row r="1085" spans="12:15" x14ac:dyDescent="0.25">
      <c r="L1085">
        <v>617284721</v>
      </c>
      <c r="M1085" s="38">
        <v>39105</v>
      </c>
      <c r="N1085">
        <v>2</v>
      </c>
      <c r="O1085">
        <v>4</v>
      </c>
    </row>
    <row r="1086" spans="12:15" x14ac:dyDescent="0.25">
      <c r="L1086">
        <v>617284725</v>
      </c>
      <c r="M1086" s="38">
        <v>36988</v>
      </c>
      <c r="N1086">
        <v>1</v>
      </c>
      <c r="O1086">
        <v>2</v>
      </c>
    </row>
    <row r="1087" spans="12:15" x14ac:dyDescent="0.25">
      <c r="L1087">
        <v>617284729</v>
      </c>
      <c r="M1087" s="38">
        <v>37263</v>
      </c>
      <c r="N1087">
        <v>1</v>
      </c>
      <c r="O1087">
        <v>2</v>
      </c>
    </row>
    <row r="1088" spans="12:15" x14ac:dyDescent="0.25">
      <c r="L1088">
        <v>617284737</v>
      </c>
      <c r="M1088" s="38">
        <v>31792</v>
      </c>
      <c r="N1088">
        <v>4</v>
      </c>
      <c r="O1088">
        <v>4</v>
      </c>
    </row>
    <row r="1089" spans="12:15" x14ac:dyDescent="0.25">
      <c r="L1089">
        <v>617285564</v>
      </c>
      <c r="M1089" s="38">
        <v>39056</v>
      </c>
      <c r="N1089">
        <v>1</v>
      </c>
      <c r="O1089">
        <v>2</v>
      </c>
    </row>
    <row r="1090" spans="12:15" x14ac:dyDescent="0.25">
      <c r="L1090">
        <v>617285568</v>
      </c>
      <c r="M1090" s="38">
        <v>32367</v>
      </c>
      <c r="N1090">
        <v>1</v>
      </c>
      <c r="O1090">
        <v>2</v>
      </c>
    </row>
    <row r="1091" spans="12:15" x14ac:dyDescent="0.25">
      <c r="L1091">
        <v>617285569</v>
      </c>
      <c r="M1091" s="38">
        <v>21407</v>
      </c>
      <c r="N1091">
        <v>1</v>
      </c>
      <c r="O1091">
        <v>2</v>
      </c>
    </row>
    <row r="1092" spans="12:15" x14ac:dyDescent="0.25">
      <c r="L1092">
        <v>617285576</v>
      </c>
      <c r="M1092" s="38">
        <v>39681</v>
      </c>
      <c r="N1092">
        <v>1</v>
      </c>
      <c r="O1092">
        <v>2</v>
      </c>
    </row>
    <row r="1093" spans="12:15" x14ac:dyDescent="0.25">
      <c r="L1093">
        <v>617307292</v>
      </c>
      <c r="M1093" s="38">
        <v>44575</v>
      </c>
      <c r="N1093">
        <v>2</v>
      </c>
      <c r="O1093">
        <v>2</v>
      </c>
    </row>
    <row r="1094" spans="12:15" x14ac:dyDescent="0.25">
      <c r="L1094">
        <v>617307296</v>
      </c>
      <c r="M1094" s="38">
        <v>39681</v>
      </c>
      <c r="N1094">
        <v>1</v>
      </c>
      <c r="O1094">
        <v>2</v>
      </c>
    </row>
    <row r="1095" spans="12:15" x14ac:dyDescent="0.25">
      <c r="L1095">
        <v>617307304</v>
      </c>
      <c r="M1095" s="38">
        <v>44575</v>
      </c>
      <c r="N1095">
        <v>2</v>
      </c>
      <c r="O1095">
        <v>2</v>
      </c>
    </row>
    <row r="1096" spans="12:15" x14ac:dyDescent="0.25">
      <c r="L1096">
        <v>617307307</v>
      </c>
      <c r="M1096" s="38">
        <v>39043</v>
      </c>
      <c r="N1096">
        <v>1</v>
      </c>
      <c r="O1096">
        <v>2</v>
      </c>
    </row>
    <row r="1097" spans="12:15" x14ac:dyDescent="0.25">
      <c r="L1097">
        <v>617307740</v>
      </c>
      <c r="M1097" s="38">
        <v>39043</v>
      </c>
      <c r="N1097">
        <v>1</v>
      </c>
      <c r="O1097">
        <v>2</v>
      </c>
    </row>
    <row r="1098" spans="12:15" x14ac:dyDescent="0.25">
      <c r="L1098">
        <v>617307746</v>
      </c>
      <c r="M1098" s="38">
        <v>44575</v>
      </c>
      <c r="N1098">
        <v>2</v>
      </c>
      <c r="O1098">
        <v>2</v>
      </c>
    </row>
    <row r="1099" spans="12:15" x14ac:dyDescent="0.25">
      <c r="L1099">
        <v>617311607</v>
      </c>
      <c r="M1099" s="38">
        <v>39056</v>
      </c>
      <c r="N1099">
        <v>1</v>
      </c>
      <c r="O1099">
        <v>2</v>
      </c>
    </row>
    <row r="1100" spans="12:15" x14ac:dyDescent="0.25">
      <c r="L1100">
        <v>617311613</v>
      </c>
      <c r="M1100" s="38">
        <v>21407</v>
      </c>
      <c r="N1100">
        <v>2</v>
      </c>
      <c r="O1100">
        <v>2</v>
      </c>
    </row>
    <row r="1101" spans="12:15" x14ac:dyDescent="0.25">
      <c r="L1101">
        <v>617311614</v>
      </c>
      <c r="M1101" s="38">
        <v>32367</v>
      </c>
      <c r="N1101">
        <v>2</v>
      </c>
      <c r="O1101">
        <v>2</v>
      </c>
    </row>
    <row r="1102" spans="12:15" x14ac:dyDescent="0.25">
      <c r="L1102">
        <v>617311620</v>
      </c>
      <c r="M1102" s="38">
        <v>28720</v>
      </c>
      <c r="N1102">
        <v>1</v>
      </c>
      <c r="O1102">
        <v>2</v>
      </c>
    </row>
    <row r="1103" spans="12:15" x14ac:dyDescent="0.25">
      <c r="L1103">
        <v>617323754</v>
      </c>
      <c r="M1103" s="38">
        <v>44513</v>
      </c>
      <c r="N1103">
        <v>1</v>
      </c>
      <c r="O1103">
        <v>2</v>
      </c>
    </row>
    <row r="1104" spans="12:15" x14ac:dyDescent="0.25">
      <c r="L1104">
        <v>617323759</v>
      </c>
      <c r="M1104" s="38">
        <v>44575</v>
      </c>
      <c r="N1104">
        <v>3</v>
      </c>
      <c r="O1104">
        <v>6</v>
      </c>
    </row>
    <row r="1105" spans="12:15" x14ac:dyDescent="0.25">
      <c r="L1105">
        <v>617323763</v>
      </c>
      <c r="M1105" s="38">
        <v>39105</v>
      </c>
      <c r="N1105">
        <v>2</v>
      </c>
      <c r="O1105">
        <v>4</v>
      </c>
    </row>
    <row r="1106" spans="12:15" x14ac:dyDescent="0.25">
      <c r="L1106">
        <v>617346387</v>
      </c>
      <c r="M1106" s="38">
        <v>44575</v>
      </c>
      <c r="N1106">
        <v>1</v>
      </c>
      <c r="O1106">
        <v>2</v>
      </c>
    </row>
    <row r="1107" spans="12:15" x14ac:dyDescent="0.25">
      <c r="L1107">
        <v>617346390</v>
      </c>
      <c r="M1107" s="38">
        <v>28720</v>
      </c>
      <c r="N1107">
        <v>1</v>
      </c>
      <c r="O1107">
        <v>2</v>
      </c>
    </row>
    <row r="1108" spans="12:15" x14ac:dyDescent="0.25">
      <c r="L1108">
        <v>617346396</v>
      </c>
      <c r="M1108" s="38">
        <v>28720</v>
      </c>
      <c r="N1108">
        <v>2</v>
      </c>
      <c r="O1108">
        <v>2</v>
      </c>
    </row>
    <row r="1109" spans="12:15" x14ac:dyDescent="0.25">
      <c r="L1109">
        <v>617374490</v>
      </c>
      <c r="M1109" s="38">
        <v>33017</v>
      </c>
      <c r="N1109">
        <v>1</v>
      </c>
      <c r="O1109">
        <v>2</v>
      </c>
    </row>
    <row r="1110" spans="12:15" x14ac:dyDescent="0.25">
      <c r="L1110">
        <v>617374503</v>
      </c>
      <c r="M1110" s="38">
        <v>37263</v>
      </c>
      <c r="N1110">
        <v>1</v>
      </c>
      <c r="O1110">
        <v>2</v>
      </c>
    </row>
    <row r="1111" spans="12:15" x14ac:dyDescent="0.25">
      <c r="L1111">
        <v>617387650</v>
      </c>
      <c r="M1111" s="38">
        <v>39056</v>
      </c>
      <c r="N1111">
        <v>1</v>
      </c>
      <c r="O1111">
        <v>2</v>
      </c>
    </row>
    <row r="1112" spans="12:15" x14ac:dyDescent="0.25">
      <c r="L1112">
        <v>617387653</v>
      </c>
      <c r="M1112" s="38">
        <v>44575</v>
      </c>
      <c r="N1112">
        <v>2</v>
      </c>
      <c r="O1112">
        <v>2</v>
      </c>
    </row>
    <row r="1113" spans="12:15" x14ac:dyDescent="0.25">
      <c r="L1113">
        <v>617387666</v>
      </c>
      <c r="M1113" s="38">
        <v>39105</v>
      </c>
      <c r="N1113">
        <v>1</v>
      </c>
      <c r="O1113">
        <v>2</v>
      </c>
    </row>
    <row r="1114" spans="12:15" x14ac:dyDescent="0.25">
      <c r="L1114">
        <v>617400305</v>
      </c>
      <c r="M1114" s="38">
        <v>37263</v>
      </c>
      <c r="N1114">
        <v>5</v>
      </c>
      <c r="O1114">
        <v>5</v>
      </c>
    </row>
    <row r="1115" spans="12:15" x14ac:dyDescent="0.25">
      <c r="L1115">
        <v>617400308</v>
      </c>
      <c r="M1115" s="38">
        <v>37263</v>
      </c>
      <c r="N1115">
        <v>3</v>
      </c>
      <c r="O1115">
        <v>3</v>
      </c>
    </row>
    <row r="1116" spans="12:15" x14ac:dyDescent="0.25">
      <c r="L1116">
        <v>617400312</v>
      </c>
      <c r="M1116" s="38">
        <v>35159</v>
      </c>
      <c r="N1116">
        <v>3</v>
      </c>
      <c r="O1116">
        <v>3</v>
      </c>
    </row>
    <row r="1117" spans="12:15" x14ac:dyDescent="0.25">
      <c r="L1117">
        <v>617400316</v>
      </c>
      <c r="M1117" s="38">
        <v>39105</v>
      </c>
      <c r="N1117">
        <v>2</v>
      </c>
      <c r="O1117">
        <v>4</v>
      </c>
    </row>
    <row r="1118" spans="12:15" x14ac:dyDescent="0.25">
      <c r="L1118">
        <v>618380483</v>
      </c>
      <c r="M1118" s="38">
        <v>21407</v>
      </c>
      <c r="N1118">
        <v>1</v>
      </c>
      <c r="O1118">
        <v>2</v>
      </c>
    </row>
    <row r="1119" spans="12:15" x14ac:dyDescent="0.25">
      <c r="L1119">
        <v>618380488</v>
      </c>
      <c r="M1119" s="38">
        <v>28720</v>
      </c>
      <c r="N1119">
        <v>1</v>
      </c>
      <c r="O1119">
        <v>2</v>
      </c>
    </row>
    <row r="1120" spans="12:15" x14ac:dyDescent="0.25">
      <c r="L1120">
        <v>618380493</v>
      </c>
      <c r="M1120" s="38">
        <v>39043</v>
      </c>
      <c r="N1120">
        <v>1</v>
      </c>
      <c r="O1120">
        <v>2</v>
      </c>
    </row>
    <row r="1121" spans="12:15" x14ac:dyDescent="0.25">
      <c r="L1121">
        <v>618407321</v>
      </c>
      <c r="M1121" s="38">
        <v>21407</v>
      </c>
      <c r="N1121">
        <v>7</v>
      </c>
      <c r="O1121">
        <v>7</v>
      </c>
    </row>
    <row r="1122" spans="12:15" x14ac:dyDescent="0.25">
      <c r="L1122">
        <v>618407324</v>
      </c>
      <c r="M1122" s="38">
        <v>37263</v>
      </c>
      <c r="N1122">
        <v>8</v>
      </c>
      <c r="O1122">
        <v>8</v>
      </c>
    </row>
    <row r="1123" spans="12:15" x14ac:dyDescent="0.25">
      <c r="L1123">
        <v>619051602</v>
      </c>
      <c r="M1123" s="38">
        <v>44575</v>
      </c>
      <c r="N1123">
        <v>2</v>
      </c>
      <c r="O1123">
        <v>4</v>
      </c>
    </row>
    <row r="1124" spans="12:15" x14ac:dyDescent="0.25">
      <c r="L1124">
        <v>619051605</v>
      </c>
      <c r="M1124" s="38">
        <v>39105</v>
      </c>
      <c r="N1124">
        <v>2</v>
      </c>
      <c r="O1124">
        <v>4</v>
      </c>
    </row>
    <row r="1125" spans="12:15" x14ac:dyDescent="0.25">
      <c r="L1125">
        <v>619053511</v>
      </c>
      <c r="M1125" s="38">
        <v>39681</v>
      </c>
      <c r="N1125">
        <v>1</v>
      </c>
      <c r="O1125">
        <v>2</v>
      </c>
    </row>
    <row r="1126" spans="12:15" x14ac:dyDescent="0.25">
      <c r="L1126">
        <v>619053516</v>
      </c>
      <c r="M1126" s="38">
        <v>35071</v>
      </c>
      <c r="N1126">
        <v>1</v>
      </c>
      <c r="O1126">
        <v>2</v>
      </c>
    </row>
    <row r="1127" spans="12:15" x14ac:dyDescent="0.25">
      <c r="L1127">
        <v>619053525</v>
      </c>
      <c r="M1127" s="38">
        <v>39681</v>
      </c>
      <c r="N1127">
        <v>1</v>
      </c>
      <c r="O1127">
        <v>2</v>
      </c>
    </row>
    <row r="1128" spans="12:15" x14ac:dyDescent="0.25">
      <c r="L1128">
        <v>619077700</v>
      </c>
      <c r="M1128" s="38">
        <v>21407</v>
      </c>
      <c r="N1128">
        <v>2</v>
      </c>
      <c r="O1128">
        <v>2</v>
      </c>
    </row>
    <row r="1129" spans="12:15" x14ac:dyDescent="0.25">
      <c r="L1129">
        <v>619077704</v>
      </c>
      <c r="M1129" s="38">
        <v>39043</v>
      </c>
      <c r="N1129">
        <v>3</v>
      </c>
      <c r="O1129">
        <v>3</v>
      </c>
    </row>
    <row r="1130" spans="12:15" x14ac:dyDescent="0.25">
      <c r="L1130">
        <v>619077709</v>
      </c>
      <c r="M1130" s="38">
        <v>32367</v>
      </c>
      <c r="N1130">
        <v>4</v>
      </c>
      <c r="O1130">
        <v>4</v>
      </c>
    </row>
    <row r="1131" spans="12:15" x14ac:dyDescent="0.25">
      <c r="L1131">
        <v>619077710</v>
      </c>
      <c r="M1131" s="38">
        <v>39043</v>
      </c>
      <c r="N1131">
        <v>1</v>
      </c>
      <c r="O1131">
        <v>2</v>
      </c>
    </row>
    <row r="1132" spans="12:15" x14ac:dyDescent="0.25">
      <c r="L1132">
        <v>619077985</v>
      </c>
      <c r="M1132" s="38">
        <v>44575</v>
      </c>
      <c r="N1132">
        <v>1</v>
      </c>
      <c r="O1132">
        <v>2</v>
      </c>
    </row>
    <row r="1133" spans="12:15" x14ac:dyDescent="0.25">
      <c r="L1133">
        <v>619432237</v>
      </c>
      <c r="M1133" s="38">
        <v>39043</v>
      </c>
      <c r="N1133">
        <v>1</v>
      </c>
      <c r="O1133">
        <v>2</v>
      </c>
    </row>
    <row r="1134" spans="12:15" x14ac:dyDescent="0.25">
      <c r="L1134">
        <v>619432240</v>
      </c>
      <c r="M1134" s="38">
        <v>39043</v>
      </c>
      <c r="N1134">
        <v>3</v>
      </c>
      <c r="O1134">
        <v>3</v>
      </c>
    </row>
    <row r="1135" spans="12:15" x14ac:dyDescent="0.25">
      <c r="L1135">
        <v>619432248</v>
      </c>
      <c r="M1135" s="38">
        <v>39056</v>
      </c>
      <c r="N1135">
        <v>1</v>
      </c>
      <c r="O1135">
        <v>2</v>
      </c>
    </row>
    <row r="1136" spans="12:15" x14ac:dyDescent="0.25">
      <c r="L1136">
        <v>619477315</v>
      </c>
      <c r="M1136" s="38">
        <v>21407</v>
      </c>
      <c r="N1136">
        <v>2</v>
      </c>
      <c r="O1136">
        <v>2</v>
      </c>
    </row>
    <row r="1137" spans="12:15" x14ac:dyDescent="0.25">
      <c r="L1137">
        <v>619477319</v>
      </c>
      <c r="M1137" s="38">
        <v>44575</v>
      </c>
      <c r="N1137">
        <v>1</v>
      </c>
      <c r="O1137">
        <v>2</v>
      </c>
    </row>
    <row r="1138" spans="12:15" x14ac:dyDescent="0.25">
      <c r="L1138">
        <v>619477325</v>
      </c>
      <c r="M1138" s="38">
        <v>31792</v>
      </c>
      <c r="N1138">
        <v>2</v>
      </c>
      <c r="O1138">
        <v>2</v>
      </c>
    </row>
    <row r="1139" spans="12:15" x14ac:dyDescent="0.25">
      <c r="L1139">
        <v>619477327</v>
      </c>
      <c r="M1139" s="38">
        <v>21407</v>
      </c>
      <c r="N1139">
        <v>4</v>
      </c>
      <c r="O1139">
        <v>4</v>
      </c>
    </row>
    <row r="1140" spans="12:15" x14ac:dyDescent="0.25">
      <c r="L1140">
        <v>619613237</v>
      </c>
      <c r="M1140" s="38">
        <v>31792</v>
      </c>
      <c r="N1140">
        <v>3</v>
      </c>
      <c r="O1140">
        <v>3</v>
      </c>
    </row>
    <row r="1141" spans="12:15" x14ac:dyDescent="0.25">
      <c r="L1141">
        <v>619789021</v>
      </c>
      <c r="M1141" s="38">
        <v>37213</v>
      </c>
      <c r="N1141">
        <v>1</v>
      </c>
      <c r="O1141">
        <v>2</v>
      </c>
    </row>
    <row r="1142" spans="12:15" x14ac:dyDescent="0.25">
      <c r="L1142">
        <v>619789025</v>
      </c>
      <c r="M1142" s="38">
        <v>39105</v>
      </c>
      <c r="N1142">
        <v>2</v>
      </c>
      <c r="O1142">
        <v>2</v>
      </c>
    </row>
    <row r="1143" spans="12:15" x14ac:dyDescent="0.25">
      <c r="L1143">
        <v>619789027</v>
      </c>
      <c r="M1143" s="38">
        <v>37263</v>
      </c>
      <c r="N1143">
        <v>1</v>
      </c>
      <c r="O1143">
        <v>2</v>
      </c>
    </row>
    <row r="1144" spans="12:15" x14ac:dyDescent="0.25">
      <c r="L1144">
        <v>619808018</v>
      </c>
      <c r="M1144" s="38">
        <v>44575</v>
      </c>
      <c r="N1144">
        <v>2</v>
      </c>
      <c r="O1144">
        <v>2</v>
      </c>
    </row>
    <row r="1145" spans="12:15" x14ac:dyDescent="0.25">
      <c r="L1145">
        <v>619808019</v>
      </c>
      <c r="M1145" s="38">
        <v>39681</v>
      </c>
      <c r="N1145">
        <v>3</v>
      </c>
      <c r="O1145">
        <v>3</v>
      </c>
    </row>
    <row r="1146" spans="12:15" x14ac:dyDescent="0.25">
      <c r="L1146">
        <v>619808026</v>
      </c>
      <c r="M1146" s="38">
        <v>44575</v>
      </c>
      <c r="N1146">
        <v>3</v>
      </c>
      <c r="O1146">
        <v>3</v>
      </c>
    </row>
    <row r="1147" spans="12:15" x14ac:dyDescent="0.25">
      <c r="L1147">
        <v>619808029</v>
      </c>
      <c r="M1147" s="38">
        <v>44525</v>
      </c>
      <c r="N1147">
        <v>3</v>
      </c>
      <c r="O1147">
        <v>3</v>
      </c>
    </row>
    <row r="1148" spans="12:15" x14ac:dyDescent="0.25">
      <c r="L1148">
        <v>619858571</v>
      </c>
      <c r="M1148" s="38">
        <v>44575</v>
      </c>
      <c r="N1148">
        <v>4</v>
      </c>
      <c r="O1148">
        <v>4</v>
      </c>
    </row>
    <row r="1149" spans="12:15" x14ac:dyDescent="0.25">
      <c r="L1149">
        <v>619858575</v>
      </c>
      <c r="M1149" s="38">
        <v>44575</v>
      </c>
      <c r="N1149">
        <v>1</v>
      </c>
      <c r="O1149">
        <v>2</v>
      </c>
    </row>
    <row r="1150" spans="12:15" x14ac:dyDescent="0.25">
      <c r="L1150">
        <v>619858580</v>
      </c>
      <c r="M1150" s="38">
        <v>44575</v>
      </c>
      <c r="N1150">
        <v>4</v>
      </c>
      <c r="O1150">
        <v>4</v>
      </c>
    </row>
    <row r="1151" spans="12:15" x14ac:dyDescent="0.25">
      <c r="L1151">
        <v>619858793</v>
      </c>
      <c r="M1151" s="38">
        <v>28720</v>
      </c>
      <c r="N1151">
        <v>3</v>
      </c>
      <c r="O1151">
        <v>3</v>
      </c>
    </row>
    <row r="1152" spans="12:15" x14ac:dyDescent="0.25">
      <c r="L1152">
        <v>619858795</v>
      </c>
      <c r="M1152" s="38">
        <v>28720</v>
      </c>
      <c r="N1152">
        <v>4</v>
      </c>
      <c r="O1152">
        <v>4</v>
      </c>
    </row>
    <row r="1153" spans="12:15" x14ac:dyDescent="0.25">
      <c r="L1153">
        <v>619858798</v>
      </c>
      <c r="M1153" s="38">
        <v>39043</v>
      </c>
      <c r="N1153">
        <v>2</v>
      </c>
      <c r="O1153">
        <v>4</v>
      </c>
    </row>
    <row r="1154" spans="12:15" x14ac:dyDescent="0.25">
      <c r="L1154">
        <v>619858807</v>
      </c>
      <c r="M1154" s="38">
        <v>28720</v>
      </c>
      <c r="N1154">
        <v>2</v>
      </c>
      <c r="O1154">
        <v>2</v>
      </c>
    </row>
    <row r="1155" spans="12:15" x14ac:dyDescent="0.25">
      <c r="L1155">
        <v>619859241</v>
      </c>
      <c r="M1155" s="38">
        <v>21407</v>
      </c>
      <c r="N1155">
        <v>2</v>
      </c>
      <c r="O1155">
        <v>4</v>
      </c>
    </row>
    <row r="1156" spans="12:15" x14ac:dyDescent="0.25">
      <c r="L1156">
        <v>619859246</v>
      </c>
      <c r="M1156" s="38">
        <v>37263</v>
      </c>
      <c r="N1156">
        <v>3</v>
      </c>
      <c r="O1156">
        <v>3</v>
      </c>
    </row>
    <row r="1157" spans="12:15" x14ac:dyDescent="0.25">
      <c r="L1157">
        <v>619859251</v>
      </c>
      <c r="M1157" s="38">
        <v>28720</v>
      </c>
      <c r="N1157">
        <v>2</v>
      </c>
      <c r="O1157">
        <v>2</v>
      </c>
    </row>
    <row r="1158" spans="12:15" x14ac:dyDescent="0.25">
      <c r="L1158">
        <v>619859253</v>
      </c>
      <c r="M1158" s="38">
        <v>28720</v>
      </c>
      <c r="N1158">
        <v>1</v>
      </c>
      <c r="O1158">
        <v>2</v>
      </c>
    </row>
    <row r="1159" spans="12:15" x14ac:dyDescent="0.25">
      <c r="L1159">
        <v>620071836</v>
      </c>
      <c r="M1159" s="38">
        <v>39043</v>
      </c>
      <c r="N1159">
        <v>1</v>
      </c>
      <c r="O1159">
        <v>2</v>
      </c>
    </row>
    <row r="1160" spans="12:15" x14ac:dyDescent="0.25">
      <c r="L1160">
        <v>620071838</v>
      </c>
      <c r="M1160" s="38">
        <v>39105</v>
      </c>
      <c r="N1160">
        <v>2</v>
      </c>
      <c r="O1160">
        <v>4</v>
      </c>
    </row>
    <row r="1161" spans="12:15" x14ac:dyDescent="0.25">
      <c r="L1161">
        <v>620071844</v>
      </c>
      <c r="M1161" s="38">
        <v>39043</v>
      </c>
      <c r="N1161">
        <v>1</v>
      </c>
      <c r="O1161">
        <v>2</v>
      </c>
    </row>
    <row r="1162" spans="12:15" x14ac:dyDescent="0.25">
      <c r="L1162">
        <v>620071848</v>
      </c>
      <c r="M1162" s="38">
        <v>29675</v>
      </c>
      <c r="N1162">
        <v>7</v>
      </c>
      <c r="O1162">
        <v>7</v>
      </c>
    </row>
    <row r="1163" spans="12:15" x14ac:dyDescent="0.25">
      <c r="L1163">
        <v>620071849</v>
      </c>
      <c r="M1163" s="38">
        <v>39056</v>
      </c>
      <c r="N1163">
        <v>2</v>
      </c>
      <c r="O1163">
        <v>2</v>
      </c>
    </row>
    <row r="1164" spans="12:15" x14ac:dyDescent="0.25">
      <c r="L1164">
        <v>620073954</v>
      </c>
      <c r="M1164" s="38">
        <v>32367</v>
      </c>
      <c r="N1164">
        <v>4</v>
      </c>
      <c r="O1164">
        <v>8</v>
      </c>
    </row>
    <row r="1165" spans="12:15" x14ac:dyDescent="0.25">
      <c r="L1165">
        <v>620073962</v>
      </c>
      <c r="M1165" s="38">
        <v>44575</v>
      </c>
      <c r="N1165">
        <v>4</v>
      </c>
      <c r="O1165">
        <v>8</v>
      </c>
    </row>
    <row r="1166" spans="12:15" x14ac:dyDescent="0.25">
      <c r="L1166">
        <v>620073966</v>
      </c>
      <c r="M1166" s="38">
        <v>44575</v>
      </c>
      <c r="N1166">
        <v>6</v>
      </c>
      <c r="O1166">
        <v>6</v>
      </c>
    </row>
    <row r="1167" spans="12:15" x14ac:dyDescent="0.25">
      <c r="L1167">
        <v>620073971</v>
      </c>
      <c r="M1167" s="38">
        <v>21407</v>
      </c>
      <c r="N1167">
        <v>5</v>
      </c>
      <c r="O1167">
        <v>10</v>
      </c>
    </row>
    <row r="1168" spans="12:15" x14ac:dyDescent="0.25">
      <c r="L1168">
        <v>620080484</v>
      </c>
      <c r="M1168" s="38">
        <v>31729</v>
      </c>
      <c r="N1168">
        <v>2</v>
      </c>
      <c r="O1168">
        <v>4</v>
      </c>
    </row>
    <row r="1169" spans="12:15" x14ac:dyDescent="0.25">
      <c r="L1169">
        <v>620080491</v>
      </c>
      <c r="M1169" s="38">
        <v>19353</v>
      </c>
      <c r="N1169">
        <v>3</v>
      </c>
      <c r="O1169">
        <v>3</v>
      </c>
    </row>
    <row r="1170" spans="12:15" x14ac:dyDescent="0.25">
      <c r="L1170">
        <v>620164414</v>
      </c>
      <c r="M1170" s="38">
        <v>39043</v>
      </c>
      <c r="N1170">
        <v>3</v>
      </c>
      <c r="O1170">
        <v>6</v>
      </c>
    </row>
    <row r="1171" spans="12:15" x14ac:dyDescent="0.25">
      <c r="L1171">
        <v>620164668</v>
      </c>
      <c r="M1171" s="38">
        <v>39105</v>
      </c>
      <c r="N1171">
        <v>1</v>
      </c>
      <c r="O1171">
        <v>2</v>
      </c>
    </row>
    <row r="1172" spans="12:15" x14ac:dyDescent="0.25">
      <c r="L1172">
        <v>620164724</v>
      </c>
      <c r="M1172" s="38">
        <v>28720</v>
      </c>
      <c r="N1172">
        <v>2</v>
      </c>
      <c r="O1172">
        <v>4</v>
      </c>
    </row>
    <row r="1173" spans="12:15" x14ac:dyDescent="0.25">
      <c r="L1173">
        <v>620164929</v>
      </c>
      <c r="M1173" s="38">
        <v>39105</v>
      </c>
      <c r="N1173">
        <v>2</v>
      </c>
      <c r="O1173">
        <v>2</v>
      </c>
    </row>
    <row r="1174" spans="12:15" x14ac:dyDescent="0.25">
      <c r="L1174">
        <v>620165285</v>
      </c>
      <c r="M1174" s="38">
        <v>44575</v>
      </c>
      <c r="N1174">
        <v>2</v>
      </c>
      <c r="O1174">
        <v>4</v>
      </c>
    </row>
    <row r="1175" spans="12:15" x14ac:dyDescent="0.25">
      <c r="L1175">
        <v>620165826</v>
      </c>
      <c r="M1175" s="38">
        <v>37263</v>
      </c>
      <c r="N1175">
        <v>2</v>
      </c>
      <c r="O1175">
        <v>2</v>
      </c>
    </row>
    <row r="1176" spans="12:15" x14ac:dyDescent="0.25">
      <c r="L1176">
        <v>620165934</v>
      </c>
      <c r="M1176" s="38">
        <v>37213</v>
      </c>
      <c r="N1176">
        <v>9</v>
      </c>
      <c r="O1176">
        <v>9</v>
      </c>
    </row>
    <row r="1177" spans="12:15" x14ac:dyDescent="0.25">
      <c r="L1177">
        <v>620166306</v>
      </c>
      <c r="M1177" s="38">
        <v>39043</v>
      </c>
      <c r="N1177">
        <v>1</v>
      </c>
      <c r="O1177">
        <v>2</v>
      </c>
    </row>
    <row r="1178" spans="12:15" x14ac:dyDescent="0.25">
      <c r="L1178">
        <v>620210246</v>
      </c>
      <c r="M1178" s="38">
        <v>28720</v>
      </c>
      <c r="N1178">
        <v>4</v>
      </c>
      <c r="O1178">
        <v>4</v>
      </c>
    </row>
    <row r="1179" spans="12:15" x14ac:dyDescent="0.25">
      <c r="L1179">
        <v>620253684</v>
      </c>
      <c r="M1179" s="38">
        <v>32367</v>
      </c>
      <c r="N1179">
        <v>2</v>
      </c>
      <c r="O1179">
        <v>4</v>
      </c>
    </row>
    <row r="1180" spans="12:15" x14ac:dyDescent="0.25">
      <c r="L1180">
        <v>620257265</v>
      </c>
      <c r="M1180" s="38">
        <v>39043</v>
      </c>
      <c r="N1180">
        <v>1</v>
      </c>
      <c r="O1180">
        <v>2</v>
      </c>
    </row>
    <row r="1181" spans="12:15" x14ac:dyDescent="0.25">
      <c r="L1181">
        <v>620259512</v>
      </c>
      <c r="M1181" s="38">
        <v>28121</v>
      </c>
      <c r="N1181">
        <v>2</v>
      </c>
      <c r="O1181">
        <v>4</v>
      </c>
    </row>
    <row r="1182" spans="12:15" x14ac:dyDescent="0.25">
      <c r="L1182">
        <v>620259609</v>
      </c>
      <c r="M1182" s="38">
        <v>39105</v>
      </c>
      <c r="N1182">
        <v>3</v>
      </c>
      <c r="O1182">
        <v>6</v>
      </c>
    </row>
    <row r="1183" spans="12:15" x14ac:dyDescent="0.25">
      <c r="L1183">
        <v>620259626</v>
      </c>
      <c r="M1183" s="38">
        <v>37263</v>
      </c>
      <c r="N1183">
        <v>1</v>
      </c>
      <c r="O1183">
        <v>2</v>
      </c>
    </row>
    <row r="1184" spans="12:15" x14ac:dyDescent="0.25">
      <c r="L1184">
        <v>620259652</v>
      </c>
      <c r="M1184" s="38">
        <v>39043</v>
      </c>
      <c r="N1184">
        <v>2</v>
      </c>
      <c r="O1184">
        <v>4</v>
      </c>
    </row>
    <row r="1185" spans="12:15" x14ac:dyDescent="0.25">
      <c r="L1185">
        <v>620259670</v>
      </c>
      <c r="M1185" s="38">
        <v>28720</v>
      </c>
      <c r="N1185">
        <v>3</v>
      </c>
      <c r="O1185">
        <v>6</v>
      </c>
    </row>
    <row r="1186" spans="12:15" x14ac:dyDescent="0.25">
      <c r="L1186">
        <v>620259738</v>
      </c>
      <c r="M1186" s="38">
        <v>28720</v>
      </c>
      <c r="N1186">
        <v>3</v>
      </c>
      <c r="O1186">
        <v>6</v>
      </c>
    </row>
    <row r="1187" spans="12:15" x14ac:dyDescent="0.25">
      <c r="L1187">
        <v>620259787</v>
      </c>
      <c r="M1187" s="38">
        <v>44575</v>
      </c>
      <c r="N1187">
        <v>2</v>
      </c>
      <c r="O1187">
        <v>4</v>
      </c>
    </row>
    <row r="1188" spans="12:15" x14ac:dyDescent="0.25">
      <c r="L1188">
        <v>620260171</v>
      </c>
      <c r="M1188" s="38">
        <v>39043</v>
      </c>
      <c r="N1188">
        <v>4</v>
      </c>
      <c r="O1188">
        <v>4</v>
      </c>
    </row>
    <row r="1189" spans="12:15" x14ac:dyDescent="0.25">
      <c r="L1189">
        <v>620260176</v>
      </c>
      <c r="M1189" s="38">
        <v>39105</v>
      </c>
      <c r="N1189">
        <v>3</v>
      </c>
      <c r="O1189">
        <v>3</v>
      </c>
    </row>
    <row r="1190" spans="12:15" x14ac:dyDescent="0.25">
      <c r="L1190">
        <v>620260370</v>
      </c>
      <c r="M1190" s="38">
        <v>21407</v>
      </c>
      <c r="N1190">
        <v>1</v>
      </c>
      <c r="O1190">
        <v>2</v>
      </c>
    </row>
    <row r="1191" spans="12:15" x14ac:dyDescent="0.25">
      <c r="L1191">
        <v>620280451</v>
      </c>
      <c r="M1191" s="38">
        <v>39681</v>
      </c>
      <c r="N1191">
        <v>2</v>
      </c>
      <c r="O1191">
        <v>4</v>
      </c>
    </row>
    <row r="1192" spans="12:15" x14ac:dyDescent="0.25">
      <c r="L1192">
        <v>620288844</v>
      </c>
      <c r="M1192" s="38">
        <v>39681</v>
      </c>
      <c r="N1192">
        <v>1</v>
      </c>
      <c r="O1192">
        <v>2</v>
      </c>
    </row>
    <row r="1193" spans="12:15" x14ac:dyDescent="0.25">
      <c r="L1193">
        <v>620288918</v>
      </c>
      <c r="M1193" s="38">
        <v>39043</v>
      </c>
      <c r="N1193">
        <v>2</v>
      </c>
      <c r="O1193">
        <v>4</v>
      </c>
    </row>
    <row r="1194" spans="12:15" x14ac:dyDescent="0.25">
      <c r="L1194">
        <v>620297783</v>
      </c>
      <c r="M1194" s="38">
        <v>28720</v>
      </c>
      <c r="N1194">
        <v>2</v>
      </c>
      <c r="O1194">
        <v>4</v>
      </c>
    </row>
    <row r="1195" spans="12:15" x14ac:dyDescent="0.25">
      <c r="L1195">
        <v>620319403</v>
      </c>
      <c r="M1195" s="38">
        <v>28720</v>
      </c>
      <c r="N1195">
        <v>2</v>
      </c>
      <c r="O1195">
        <v>2</v>
      </c>
    </row>
    <row r="1196" spans="12:15" x14ac:dyDescent="0.25">
      <c r="L1196">
        <v>620326374</v>
      </c>
      <c r="M1196" s="38">
        <v>21407</v>
      </c>
      <c r="N1196">
        <v>2</v>
      </c>
      <c r="O1196">
        <v>4</v>
      </c>
    </row>
    <row r="1197" spans="12:15" x14ac:dyDescent="0.25">
      <c r="L1197">
        <v>620334607</v>
      </c>
      <c r="M1197" s="38">
        <v>28720</v>
      </c>
      <c r="N1197">
        <v>3</v>
      </c>
      <c r="O1197">
        <v>6</v>
      </c>
    </row>
    <row r="1198" spans="12:15" x14ac:dyDescent="0.25">
      <c r="L1198">
        <v>620335793</v>
      </c>
      <c r="M1198" s="38">
        <v>37263</v>
      </c>
      <c r="N1198">
        <v>4</v>
      </c>
      <c r="O1198">
        <v>4</v>
      </c>
    </row>
    <row r="1199" spans="12:15" x14ac:dyDescent="0.25">
      <c r="L1199">
        <v>620335797</v>
      </c>
      <c r="M1199" s="38">
        <v>31792</v>
      </c>
      <c r="N1199">
        <v>3</v>
      </c>
      <c r="O1199">
        <v>3</v>
      </c>
    </row>
    <row r="1200" spans="12:15" x14ac:dyDescent="0.25">
      <c r="L1200">
        <v>620335802</v>
      </c>
      <c r="M1200" s="38">
        <v>39043</v>
      </c>
      <c r="N1200">
        <v>2</v>
      </c>
      <c r="O1200">
        <v>4</v>
      </c>
    </row>
    <row r="1201" spans="12:15" x14ac:dyDescent="0.25">
      <c r="L1201">
        <v>620338248</v>
      </c>
      <c r="M1201" s="38">
        <v>39681</v>
      </c>
      <c r="N1201">
        <v>4</v>
      </c>
      <c r="O1201">
        <v>4</v>
      </c>
    </row>
    <row r="1202" spans="12:15" x14ac:dyDescent="0.25">
      <c r="L1202">
        <v>620341858</v>
      </c>
      <c r="M1202" s="38">
        <v>31792</v>
      </c>
      <c r="N1202">
        <v>1</v>
      </c>
      <c r="O1202">
        <v>2</v>
      </c>
    </row>
    <row r="1203" spans="12:15" x14ac:dyDescent="0.25">
      <c r="L1203">
        <v>620348694</v>
      </c>
      <c r="M1203" s="38">
        <v>31792</v>
      </c>
      <c r="N1203">
        <v>2</v>
      </c>
      <c r="O1203">
        <v>2</v>
      </c>
    </row>
    <row r="1204" spans="12:15" x14ac:dyDescent="0.25">
      <c r="L1204">
        <v>620350213</v>
      </c>
      <c r="M1204" s="38">
        <v>37263</v>
      </c>
      <c r="N1204">
        <v>1</v>
      </c>
      <c r="O1204">
        <v>2</v>
      </c>
    </row>
    <row r="1205" spans="12:15" x14ac:dyDescent="0.25">
      <c r="L1205">
        <v>620350252</v>
      </c>
      <c r="M1205" s="38">
        <v>39043</v>
      </c>
      <c r="N1205">
        <v>1</v>
      </c>
      <c r="O1205">
        <v>2</v>
      </c>
    </row>
    <row r="1206" spans="12:15" x14ac:dyDescent="0.25">
      <c r="L1206">
        <v>620350467</v>
      </c>
      <c r="M1206" s="38">
        <v>30313</v>
      </c>
      <c r="N1206">
        <v>7</v>
      </c>
      <c r="O1206">
        <v>14</v>
      </c>
    </row>
    <row r="1207" spans="12:15" x14ac:dyDescent="0.25">
      <c r="L1207">
        <v>620350940</v>
      </c>
      <c r="M1207" s="38">
        <v>31792</v>
      </c>
      <c r="N1207">
        <v>1</v>
      </c>
      <c r="O1207">
        <v>2</v>
      </c>
    </row>
    <row r="1208" spans="12:15" x14ac:dyDescent="0.25">
      <c r="L1208">
        <v>620352438</v>
      </c>
      <c r="M1208" s="38">
        <v>39043</v>
      </c>
      <c r="N1208">
        <v>1</v>
      </c>
      <c r="O1208">
        <v>2</v>
      </c>
    </row>
    <row r="1209" spans="12:15" x14ac:dyDescent="0.25">
      <c r="L1209">
        <v>620352485</v>
      </c>
      <c r="M1209" s="38">
        <v>32367</v>
      </c>
      <c r="N1209">
        <v>3</v>
      </c>
      <c r="O1209">
        <v>3</v>
      </c>
    </row>
    <row r="1210" spans="12:15" x14ac:dyDescent="0.25">
      <c r="L1210">
        <v>620352827</v>
      </c>
      <c r="M1210" s="38">
        <v>28720</v>
      </c>
      <c r="N1210">
        <v>1</v>
      </c>
      <c r="O1210">
        <v>2</v>
      </c>
    </row>
    <row r="1211" spans="12:15" x14ac:dyDescent="0.25">
      <c r="L1211">
        <v>620352878</v>
      </c>
      <c r="M1211" s="38">
        <v>39043</v>
      </c>
      <c r="N1211">
        <v>1</v>
      </c>
      <c r="O1211">
        <v>2</v>
      </c>
    </row>
    <row r="1212" spans="12:15" x14ac:dyDescent="0.25">
      <c r="L1212">
        <v>620353088</v>
      </c>
      <c r="M1212" s="38">
        <v>39681</v>
      </c>
      <c r="N1212">
        <v>2</v>
      </c>
      <c r="O1212">
        <v>2</v>
      </c>
    </row>
    <row r="1213" spans="12:15" x14ac:dyDescent="0.25">
      <c r="L1213">
        <v>620396872</v>
      </c>
      <c r="M1213" s="38">
        <v>28720</v>
      </c>
      <c r="N1213">
        <v>6</v>
      </c>
      <c r="O1213">
        <v>6</v>
      </c>
    </row>
    <row r="1214" spans="12:15" x14ac:dyDescent="0.25">
      <c r="L1214">
        <v>620438281</v>
      </c>
      <c r="M1214" s="38">
        <v>26877</v>
      </c>
      <c r="N1214">
        <v>1</v>
      </c>
      <c r="O1214">
        <v>2</v>
      </c>
    </row>
    <row r="1215" spans="12:15" x14ac:dyDescent="0.25">
      <c r="L1215">
        <v>620438354</v>
      </c>
      <c r="M1215" s="38">
        <v>39043</v>
      </c>
      <c r="N1215">
        <v>2</v>
      </c>
      <c r="O1215">
        <v>4</v>
      </c>
    </row>
    <row r="1216" spans="12:15" x14ac:dyDescent="0.25">
      <c r="L1216">
        <v>620440833</v>
      </c>
      <c r="M1216" s="38">
        <v>44575</v>
      </c>
      <c r="N1216">
        <v>3</v>
      </c>
      <c r="O1216">
        <v>3</v>
      </c>
    </row>
    <row r="1217" spans="12:15" x14ac:dyDescent="0.25">
      <c r="L1217">
        <v>620441933</v>
      </c>
      <c r="M1217" s="38">
        <v>39056</v>
      </c>
      <c r="N1217">
        <v>1</v>
      </c>
      <c r="O1217">
        <v>2</v>
      </c>
    </row>
    <row r="1218" spans="12:15" x14ac:dyDescent="0.25">
      <c r="L1218">
        <v>620445790</v>
      </c>
      <c r="M1218" s="38">
        <v>31729</v>
      </c>
      <c r="N1218">
        <v>1</v>
      </c>
      <c r="O1218">
        <v>2</v>
      </c>
    </row>
    <row r="1219" spans="12:15" x14ac:dyDescent="0.25">
      <c r="L1219">
        <v>620446013</v>
      </c>
      <c r="M1219" s="38">
        <v>37263</v>
      </c>
      <c r="N1219">
        <v>2</v>
      </c>
      <c r="O1219">
        <v>2</v>
      </c>
    </row>
    <row r="1220" spans="12:15" x14ac:dyDescent="0.25">
      <c r="L1220">
        <v>620447266</v>
      </c>
      <c r="M1220" s="38">
        <v>31742</v>
      </c>
      <c r="N1220">
        <v>3</v>
      </c>
      <c r="O1220">
        <v>3</v>
      </c>
    </row>
    <row r="1221" spans="12:15" x14ac:dyDescent="0.25">
      <c r="L1221">
        <v>620447357</v>
      </c>
      <c r="M1221" s="38">
        <v>37263</v>
      </c>
      <c r="N1221">
        <v>3</v>
      </c>
      <c r="O1221">
        <v>3</v>
      </c>
    </row>
    <row r="1222" spans="12:15" x14ac:dyDescent="0.25">
      <c r="L1222">
        <v>620447417</v>
      </c>
      <c r="M1222" s="38">
        <v>28720</v>
      </c>
      <c r="N1222">
        <v>2</v>
      </c>
      <c r="O1222">
        <v>4</v>
      </c>
    </row>
    <row r="1223" spans="12:15" x14ac:dyDescent="0.25">
      <c r="L1223">
        <v>620447520</v>
      </c>
      <c r="M1223" s="38">
        <v>39681</v>
      </c>
      <c r="N1223">
        <v>1</v>
      </c>
      <c r="O1223">
        <v>2</v>
      </c>
    </row>
    <row r="1224" spans="12:15" x14ac:dyDescent="0.25">
      <c r="L1224">
        <v>620447853</v>
      </c>
      <c r="M1224" s="38">
        <v>37213</v>
      </c>
      <c r="N1224">
        <v>3</v>
      </c>
      <c r="O1224">
        <v>6</v>
      </c>
    </row>
    <row r="1225" spans="12:15" x14ac:dyDescent="0.25">
      <c r="L1225">
        <v>620447857</v>
      </c>
      <c r="M1225" s="38">
        <v>28720</v>
      </c>
      <c r="N1225">
        <v>2</v>
      </c>
      <c r="O1225">
        <v>4</v>
      </c>
    </row>
    <row r="1226" spans="12:15" x14ac:dyDescent="0.25">
      <c r="L1226">
        <v>620449048</v>
      </c>
      <c r="M1226" s="38">
        <v>32367</v>
      </c>
      <c r="N1226">
        <v>3</v>
      </c>
      <c r="O1226">
        <v>3</v>
      </c>
    </row>
    <row r="1227" spans="12:15" x14ac:dyDescent="0.25">
      <c r="L1227">
        <v>620449070</v>
      </c>
      <c r="M1227" s="38">
        <v>37002</v>
      </c>
      <c r="N1227">
        <v>1</v>
      </c>
      <c r="O1227">
        <v>2</v>
      </c>
    </row>
    <row r="1228" spans="12:15" x14ac:dyDescent="0.25">
      <c r="L1228">
        <v>620465841</v>
      </c>
      <c r="M1228" s="38">
        <v>32367</v>
      </c>
      <c r="N1228">
        <v>2</v>
      </c>
      <c r="O1228">
        <v>2</v>
      </c>
    </row>
    <row r="1229" spans="12:15" x14ac:dyDescent="0.25">
      <c r="L1229">
        <v>620465895</v>
      </c>
      <c r="M1229" s="38">
        <v>28121</v>
      </c>
      <c r="N1229">
        <v>1</v>
      </c>
      <c r="O1229">
        <v>2</v>
      </c>
    </row>
    <row r="1230" spans="12:15" x14ac:dyDescent="0.25">
      <c r="L1230">
        <v>620474556</v>
      </c>
      <c r="M1230" s="38">
        <v>28720</v>
      </c>
      <c r="N1230">
        <v>2</v>
      </c>
      <c r="O1230">
        <v>2</v>
      </c>
    </row>
    <row r="1231" spans="12:15" x14ac:dyDescent="0.25">
      <c r="L1231">
        <v>620474660</v>
      </c>
      <c r="M1231" s="38">
        <v>39043</v>
      </c>
      <c r="N1231">
        <v>2</v>
      </c>
      <c r="O1231">
        <v>4</v>
      </c>
    </row>
    <row r="1232" spans="12:15" x14ac:dyDescent="0.25">
      <c r="L1232">
        <v>620492830</v>
      </c>
      <c r="M1232" s="38">
        <v>31742</v>
      </c>
      <c r="N1232">
        <v>2</v>
      </c>
      <c r="O1232">
        <v>4</v>
      </c>
    </row>
    <row r="1233" spans="12:15" x14ac:dyDescent="0.25">
      <c r="L1233">
        <v>620520412</v>
      </c>
      <c r="M1233" s="38">
        <v>28720</v>
      </c>
      <c r="N1233">
        <v>3</v>
      </c>
      <c r="O1233">
        <v>6</v>
      </c>
    </row>
    <row r="1234" spans="12:15" x14ac:dyDescent="0.25">
      <c r="L1234">
        <v>620520470</v>
      </c>
      <c r="M1234" s="38">
        <v>39105</v>
      </c>
      <c r="N1234">
        <v>1</v>
      </c>
      <c r="O1234">
        <v>2</v>
      </c>
    </row>
    <row r="1235" spans="12:15" x14ac:dyDescent="0.25">
      <c r="L1235">
        <v>620520498</v>
      </c>
      <c r="M1235" s="38">
        <v>28720</v>
      </c>
      <c r="N1235">
        <v>2</v>
      </c>
      <c r="O1235">
        <v>2</v>
      </c>
    </row>
    <row r="1236" spans="12:15" x14ac:dyDescent="0.25">
      <c r="L1236">
        <v>620528169</v>
      </c>
      <c r="M1236" s="38">
        <v>31729</v>
      </c>
      <c r="N1236">
        <v>2</v>
      </c>
      <c r="O1236">
        <v>4</v>
      </c>
    </row>
    <row r="1237" spans="12:15" x14ac:dyDescent="0.25">
      <c r="L1237">
        <v>620529177</v>
      </c>
      <c r="M1237" s="38">
        <v>44575</v>
      </c>
      <c r="N1237">
        <v>1</v>
      </c>
      <c r="O1237">
        <v>2</v>
      </c>
    </row>
    <row r="1238" spans="12:15" x14ac:dyDescent="0.25">
      <c r="L1238">
        <v>620534642</v>
      </c>
      <c r="M1238" s="38">
        <v>35209</v>
      </c>
      <c r="N1238">
        <v>2</v>
      </c>
      <c r="O1238">
        <v>2</v>
      </c>
    </row>
    <row r="1239" spans="12:15" x14ac:dyDescent="0.25">
      <c r="L1239">
        <v>620535430</v>
      </c>
      <c r="M1239" s="38">
        <v>34190</v>
      </c>
      <c r="N1239">
        <v>1</v>
      </c>
      <c r="O1239">
        <v>2</v>
      </c>
    </row>
    <row r="1240" spans="12:15" x14ac:dyDescent="0.25">
      <c r="L1240">
        <v>620535518</v>
      </c>
      <c r="M1240" s="38">
        <v>39105</v>
      </c>
      <c r="N1240">
        <v>1</v>
      </c>
      <c r="O1240">
        <v>2</v>
      </c>
    </row>
    <row r="1241" spans="12:15" x14ac:dyDescent="0.25">
      <c r="L1241">
        <v>620535871</v>
      </c>
      <c r="M1241" s="38">
        <v>21407</v>
      </c>
      <c r="N1241">
        <v>3</v>
      </c>
      <c r="O1241">
        <v>3</v>
      </c>
    </row>
    <row r="1242" spans="12:15" x14ac:dyDescent="0.25">
      <c r="L1242">
        <v>620536155</v>
      </c>
      <c r="M1242" s="38">
        <v>28720</v>
      </c>
      <c r="N1242">
        <v>1</v>
      </c>
      <c r="O1242">
        <v>2</v>
      </c>
    </row>
    <row r="1243" spans="12:15" x14ac:dyDescent="0.25">
      <c r="L1243">
        <v>620536471</v>
      </c>
      <c r="M1243" s="38">
        <v>21407</v>
      </c>
      <c r="N1243">
        <v>2</v>
      </c>
      <c r="O1243">
        <v>4</v>
      </c>
    </row>
    <row r="1244" spans="12:15" x14ac:dyDescent="0.25">
      <c r="L1244">
        <v>620536564</v>
      </c>
      <c r="M1244" s="38">
        <v>35209</v>
      </c>
      <c r="N1244">
        <v>9</v>
      </c>
      <c r="O1244">
        <v>9</v>
      </c>
    </row>
    <row r="1245" spans="12:15" x14ac:dyDescent="0.25">
      <c r="L1245">
        <v>620537735</v>
      </c>
      <c r="M1245" s="38">
        <v>31792</v>
      </c>
      <c r="N1245">
        <v>3</v>
      </c>
      <c r="O1245">
        <v>6</v>
      </c>
    </row>
    <row r="1246" spans="12:15" x14ac:dyDescent="0.25">
      <c r="L1246">
        <v>620537829</v>
      </c>
      <c r="M1246" s="38">
        <v>37263</v>
      </c>
      <c r="N1246">
        <v>3</v>
      </c>
      <c r="O1246">
        <v>3</v>
      </c>
    </row>
    <row r="1247" spans="12:15" x14ac:dyDescent="0.25">
      <c r="L1247">
        <v>620537947</v>
      </c>
      <c r="M1247" s="38">
        <v>21407</v>
      </c>
      <c r="N1247">
        <v>1</v>
      </c>
      <c r="O1247">
        <v>2</v>
      </c>
    </row>
    <row r="1248" spans="12:15" x14ac:dyDescent="0.25">
      <c r="L1248">
        <v>620570709</v>
      </c>
      <c r="M1248" s="38">
        <v>31729</v>
      </c>
      <c r="N1248">
        <v>2</v>
      </c>
      <c r="O1248">
        <v>4</v>
      </c>
    </row>
    <row r="1249" spans="12:15" x14ac:dyDescent="0.25">
      <c r="L1249">
        <v>620602160</v>
      </c>
      <c r="M1249" s="38">
        <v>37263</v>
      </c>
      <c r="N1249">
        <v>1</v>
      </c>
      <c r="O1249">
        <v>2</v>
      </c>
    </row>
    <row r="1250" spans="12:15" x14ac:dyDescent="0.25">
      <c r="L1250">
        <v>620602414</v>
      </c>
      <c r="M1250" s="38">
        <v>31729</v>
      </c>
      <c r="N1250">
        <v>1</v>
      </c>
      <c r="O1250">
        <v>2</v>
      </c>
    </row>
    <row r="1251" spans="12:15" x14ac:dyDescent="0.25">
      <c r="L1251">
        <v>620603226</v>
      </c>
      <c r="M1251" s="38">
        <v>44575</v>
      </c>
      <c r="N1251">
        <v>1</v>
      </c>
      <c r="O1251">
        <v>2</v>
      </c>
    </row>
    <row r="1252" spans="12:15" x14ac:dyDescent="0.25">
      <c r="L1252">
        <v>620603698</v>
      </c>
      <c r="M1252" s="38">
        <v>39056</v>
      </c>
      <c r="N1252">
        <v>3</v>
      </c>
      <c r="O1252">
        <v>3</v>
      </c>
    </row>
    <row r="1253" spans="12:15" x14ac:dyDescent="0.25">
      <c r="L1253">
        <v>620605567</v>
      </c>
      <c r="M1253" s="38">
        <v>24823</v>
      </c>
      <c r="N1253">
        <v>2</v>
      </c>
      <c r="O1253">
        <v>2</v>
      </c>
    </row>
    <row r="1254" spans="12:15" x14ac:dyDescent="0.25">
      <c r="L1254">
        <v>620608082</v>
      </c>
      <c r="M1254" s="38">
        <v>31742</v>
      </c>
      <c r="N1254">
        <v>1</v>
      </c>
      <c r="O1254">
        <v>2</v>
      </c>
    </row>
    <row r="1255" spans="12:15" x14ac:dyDescent="0.25">
      <c r="L1255">
        <v>620609305</v>
      </c>
      <c r="M1255" s="38">
        <v>44525</v>
      </c>
      <c r="N1255">
        <v>1</v>
      </c>
      <c r="O1255">
        <v>2</v>
      </c>
    </row>
    <row r="1256" spans="12:15" x14ac:dyDescent="0.25">
      <c r="L1256">
        <v>620609312</v>
      </c>
      <c r="M1256" s="38">
        <v>39681</v>
      </c>
      <c r="N1256">
        <v>2</v>
      </c>
      <c r="O1256">
        <v>4</v>
      </c>
    </row>
    <row r="1257" spans="12:15" x14ac:dyDescent="0.25">
      <c r="L1257">
        <v>620609397</v>
      </c>
      <c r="M1257" s="38">
        <v>31729</v>
      </c>
      <c r="N1257">
        <v>1</v>
      </c>
      <c r="O1257">
        <v>2</v>
      </c>
    </row>
    <row r="1258" spans="12:15" x14ac:dyDescent="0.25">
      <c r="L1258">
        <v>620609434</v>
      </c>
      <c r="M1258" s="38">
        <v>31742</v>
      </c>
      <c r="N1258">
        <v>6</v>
      </c>
      <c r="O1258">
        <v>6</v>
      </c>
    </row>
    <row r="1259" spans="12:15" x14ac:dyDescent="0.25">
      <c r="L1259">
        <v>620609452</v>
      </c>
      <c r="M1259" s="38">
        <v>28720</v>
      </c>
      <c r="N1259">
        <v>4</v>
      </c>
      <c r="O1259">
        <v>8</v>
      </c>
    </row>
    <row r="1260" spans="12:15" x14ac:dyDescent="0.25">
      <c r="L1260">
        <v>620609500</v>
      </c>
      <c r="M1260" s="38">
        <v>31729</v>
      </c>
      <c r="N1260">
        <v>3</v>
      </c>
      <c r="O1260">
        <v>6</v>
      </c>
    </row>
    <row r="1261" spans="12:15" x14ac:dyDescent="0.25">
      <c r="L1261">
        <v>620609536</v>
      </c>
      <c r="M1261" s="38">
        <v>21407</v>
      </c>
      <c r="N1261">
        <v>2</v>
      </c>
      <c r="O1261">
        <v>2</v>
      </c>
    </row>
    <row r="1262" spans="12:15" x14ac:dyDescent="0.25">
      <c r="L1262">
        <v>620609538</v>
      </c>
      <c r="M1262" s="38">
        <v>39681</v>
      </c>
      <c r="N1262">
        <v>1</v>
      </c>
      <c r="O1262">
        <v>2</v>
      </c>
    </row>
    <row r="1263" spans="12:15" x14ac:dyDescent="0.25">
      <c r="L1263">
        <v>620609812</v>
      </c>
      <c r="M1263" s="38">
        <v>39681</v>
      </c>
      <c r="N1263">
        <v>3</v>
      </c>
      <c r="O1263">
        <v>3</v>
      </c>
    </row>
    <row r="1264" spans="12:15" x14ac:dyDescent="0.25">
      <c r="L1264">
        <v>620610112</v>
      </c>
      <c r="M1264" s="38">
        <v>28720</v>
      </c>
      <c r="N1264">
        <v>2</v>
      </c>
      <c r="O1264">
        <v>2</v>
      </c>
    </row>
    <row r="1265" spans="12:15" x14ac:dyDescent="0.25">
      <c r="L1265">
        <v>620618046</v>
      </c>
      <c r="M1265" s="38">
        <v>37263</v>
      </c>
      <c r="N1265">
        <v>1</v>
      </c>
      <c r="O1265">
        <v>2</v>
      </c>
    </row>
    <row r="1266" spans="12:15" x14ac:dyDescent="0.25">
      <c r="L1266">
        <v>620622437</v>
      </c>
      <c r="M1266" s="38">
        <v>39681</v>
      </c>
      <c r="N1266">
        <v>1</v>
      </c>
      <c r="O1266">
        <v>2</v>
      </c>
    </row>
    <row r="1267" spans="12:15" x14ac:dyDescent="0.25">
      <c r="L1267">
        <v>620623169</v>
      </c>
      <c r="M1267" s="38">
        <v>39043</v>
      </c>
      <c r="N1267">
        <v>3</v>
      </c>
      <c r="O1267">
        <v>3</v>
      </c>
    </row>
    <row r="1268" spans="12:15" x14ac:dyDescent="0.25">
      <c r="L1268">
        <v>620633043</v>
      </c>
      <c r="M1268" s="38">
        <v>34190</v>
      </c>
      <c r="N1268">
        <v>3</v>
      </c>
      <c r="O1268">
        <v>3</v>
      </c>
    </row>
    <row r="1269" spans="12:15" x14ac:dyDescent="0.25">
      <c r="L1269">
        <v>620663891</v>
      </c>
      <c r="M1269" s="38">
        <v>31792</v>
      </c>
      <c r="N1269">
        <v>2</v>
      </c>
      <c r="O1269">
        <v>4</v>
      </c>
    </row>
    <row r="1270" spans="12:15" x14ac:dyDescent="0.25">
      <c r="L1270">
        <v>620664035</v>
      </c>
      <c r="M1270" s="38">
        <v>44575</v>
      </c>
      <c r="N1270">
        <v>1</v>
      </c>
      <c r="O1270">
        <v>2</v>
      </c>
    </row>
    <row r="1271" spans="12:15" x14ac:dyDescent="0.25">
      <c r="L1271">
        <v>620664043</v>
      </c>
      <c r="M1271" s="38">
        <v>32367</v>
      </c>
      <c r="N1271">
        <v>4</v>
      </c>
      <c r="O1271">
        <v>4</v>
      </c>
    </row>
    <row r="1272" spans="12:15" x14ac:dyDescent="0.25">
      <c r="L1272">
        <v>620664048</v>
      </c>
      <c r="M1272" s="38">
        <v>28720</v>
      </c>
      <c r="N1272">
        <v>3</v>
      </c>
      <c r="O1272">
        <v>3</v>
      </c>
    </row>
    <row r="1273" spans="12:15" x14ac:dyDescent="0.25">
      <c r="L1273">
        <v>620668051</v>
      </c>
      <c r="M1273" s="38">
        <v>39681</v>
      </c>
      <c r="N1273">
        <v>4</v>
      </c>
      <c r="O1273">
        <v>4</v>
      </c>
    </row>
    <row r="1274" spans="12:15" x14ac:dyDescent="0.25">
      <c r="L1274">
        <v>620669442</v>
      </c>
      <c r="M1274" s="38">
        <v>44525</v>
      </c>
      <c r="N1274">
        <v>2</v>
      </c>
      <c r="O1274">
        <v>2</v>
      </c>
    </row>
    <row r="1275" spans="12:15" x14ac:dyDescent="0.25">
      <c r="L1275">
        <v>620669566</v>
      </c>
      <c r="M1275" s="38">
        <v>39105</v>
      </c>
      <c r="N1275">
        <v>3</v>
      </c>
      <c r="O1275">
        <v>3</v>
      </c>
    </row>
    <row r="1276" spans="12:15" x14ac:dyDescent="0.25">
      <c r="L1276">
        <v>620675053</v>
      </c>
      <c r="M1276" s="38">
        <v>27546</v>
      </c>
      <c r="N1276">
        <v>2</v>
      </c>
      <c r="O1276">
        <v>2</v>
      </c>
    </row>
    <row r="1277" spans="12:15" x14ac:dyDescent="0.25">
      <c r="L1277">
        <v>620675070</v>
      </c>
      <c r="M1277" s="38">
        <v>39043</v>
      </c>
      <c r="N1277">
        <v>1</v>
      </c>
      <c r="O1277">
        <v>2</v>
      </c>
    </row>
    <row r="1278" spans="12:15" x14ac:dyDescent="0.25">
      <c r="L1278">
        <v>620677020</v>
      </c>
      <c r="M1278" s="38">
        <v>37263</v>
      </c>
      <c r="N1278">
        <v>1</v>
      </c>
      <c r="O1278">
        <v>2</v>
      </c>
    </row>
    <row r="1279" spans="12:15" x14ac:dyDescent="0.25">
      <c r="L1279">
        <v>620679666</v>
      </c>
      <c r="M1279" s="38">
        <v>39105</v>
      </c>
      <c r="N1279">
        <v>2</v>
      </c>
      <c r="O1279">
        <v>2</v>
      </c>
    </row>
    <row r="1280" spans="12:15" x14ac:dyDescent="0.25">
      <c r="L1280">
        <v>620680245</v>
      </c>
      <c r="M1280" s="38">
        <v>39043</v>
      </c>
      <c r="N1280">
        <v>2</v>
      </c>
      <c r="O1280">
        <v>4</v>
      </c>
    </row>
    <row r="1281" spans="12:15" x14ac:dyDescent="0.25">
      <c r="L1281">
        <v>620680481</v>
      </c>
      <c r="M1281" s="38">
        <v>33017</v>
      </c>
      <c r="N1281">
        <v>7</v>
      </c>
      <c r="O1281">
        <v>14</v>
      </c>
    </row>
    <row r="1282" spans="12:15" x14ac:dyDescent="0.25">
      <c r="L1282">
        <v>620680983</v>
      </c>
      <c r="M1282" s="38">
        <v>31792</v>
      </c>
      <c r="N1282">
        <v>3</v>
      </c>
      <c r="O1282">
        <v>3</v>
      </c>
    </row>
    <row r="1283" spans="12:15" x14ac:dyDescent="0.25">
      <c r="L1283">
        <v>620681107</v>
      </c>
      <c r="M1283" s="38">
        <v>39043</v>
      </c>
      <c r="N1283">
        <v>3</v>
      </c>
      <c r="O1283">
        <v>3</v>
      </c>
    </row>
    <row r="1284" spans="12:15" x14ac:dyDescent="0.25">
      <c r="L1284">
        <v>620719410</v>
      </c>
      <c r="M1284" s="38">
        <v>37263</v>
      </c>
      <c r="N1284">
        <v>2</v>
      </c>
      <c r="O1284">
        <v>2</v>
      </c>
    </row>
    <row r="1285" spans="12:15" x14ac:dyDescent="0.25">
      <c r="L1285">
        <v>620720357</v>
      </c>
      <c r="M1285" s="38">
        <v>39681</v>
      </c>
      <c r="N1285">
        <v>3</v>
      </c>
      <c r="O1285">
        <v>3</v>
      </c>
    </row>
    <row r="1286" spans="12:15" x14ac:dyDescent="0.25">
      <c r="L1286">
        <v>620720387</v>
      </c>
      <c r="M1286" s="38">
        <v>44575</v>
      </c>
      <c r="N1286">
        <v>5</v>
      </c>
      <c r="O1286">
        <v>5</v>
      </c>
    </row>
    <row r="1287" spans="12:15" x14ac:dyDescent="0.25">
      <c r="L1287">
        <v>620720481</v>
      </c>
      <c r="M1287" s="38">
        <v>21407</v>
      </c>
      <c r="N1287">
        <v>1</v>
      </c>
      <c r="O1287">
        <v>2</v>
      </c>
    </row>
    <row r="1288" spans="12:15" x14ac:dyDescent="0.25">
      <c r="L1288">
        <v>620721162</v>
      </c>
      <c r="M1288" s="38">
        <v>28720</v>
      </c>
      <c r="N1288">
        <v>1</v>
      </c>
      <c r="O1288">
        <v>2</v>
      </c>
    </row>
    <row r="1289" spans="12:15" x14ac:dyDescent="0.25">
      <c r="L1289">
        <v>620723224</v>
      </c>
      <c r="M1289" s="38">
        <v>32367</v>
      </c>
      <c r="N1289">
        <v>4</v>
      </c>
      <c r="O1289">
        <v>4</v>
      </c>
    </row>
    <row r="1290" spans="12:15" x14ac:dyDescent="0.25">
      <c r="L1290">
        <v>620723336</v>
      </c>
      <c r="M1290" s="38">
        <v>37263</v>
      </c>
      <c r="N1290">
        <v>2</v>
      </c>
      <c r="O1290">
        <v>4</v>
      </c>
    </row>
    <row r="1291" spans="12:15" x14ac:dyDescent="0.25">
      <c r="L1291">
        <v>620723352</v>
      </c>
      <c r="M1291" s="38">
        <v>35209</v>
      </c>
      <c r="N1291">
        <v>3</v>
      </c>
      <c r="O1291">
        <v>6</v>
      </c>
    </row>
    <row r="1292" spans="12:15" x14ac:dyDescent="0.25">
      <c r="L1292">
        <v>620723388</v>
      </c>
      <c r="M1292" s="38">
        <v>39056</v>
      </c>
      <c r="N1292">
        <v>3</v>
      </c>
      <c r="O1292">
        <v>6</v>
      </c>
    </row>
    <row r="1293" spans="12:15" x14ac:dyDescent="0.25">
      <c r="L1293">
        <v>620723417</v>
      </c>
      <c r="M1293" s="38">
        <v>37263</v>
      </c>
      <c r="N1293">
        <v>2</v>
      </c>
      <c r="O1293">
        <v>2</v>
      </c>
    </row>
    <row r="1294" spans="12:15" x14ac:dyDescent="0.25">
      <c r="L1294">
        <v>620723616</v>
      </c>
      <c r="M1294" s="38">
        <v>28720</v>
      </c>
      <c r="N1294">
        <v>5</v>
      </c>
      <c r="O1294">
        <v>5</v>
      </c>
    </row>
    <row r="1295" spans="12:15" x14ac:dyDescent="0.25">
      <c r="L1295">
        <v>620723939</v>
      </c>
      <c r="M1295" s="38">
        <v>31792</v>
      </c>
      <c r="N1295">
        <v>1</v>
      </c>
      <c r="O1295">
        <v>2</v>
      </c>
    </row>
    <row r="1296" spans="12:15" x14ac:dyDescent="0.25">
      <c r="L1296">
        <v>620732177</v>
      </c>
      <c r="M1296" s="38">
        <v>39105</v>
      </c>
      <c r="N1296">
        <v>3</v>
      </c>
      <c r="O1296">
        <v>3</v>
      </c>
    </row>
    <row r="1297" spans="12:15" x14ac:dyDescent="0.25">
      <c r="L1297">
        <v>620756686</v>
      </c>
      <c r="M1297" s="38">
        <v>39681</v>
      </c>
      <c r="N1297">
        <v>2</v>
      </c>
      <c r="O1297">
        <v>2</v>
      </c>
    </row>
    <row r="1298" spans="12:15" x14ac:dyDescent="0.25">
      <c r="L1298">
        <v>620757436</v>
      </c>
      <c r="M1298" s="38">
        <v>28720</v>
      </c>
      <c r="N1298">
        <v>1</v>
      </c>
      <c r="O1298">
        <v>2</v>
      </c>
    </row>
    <row r="1299" spans="12:15" x14ac:dyDescent="0.25">
      <c r="L1299">
        <v>620757438</v>
      </c>
      <c r="M1299" s="38">
        <v>44575</v>
      </c>
      <c r="N1299">
        <v>4</v>
      </c>
      <c r="O1299">
        <v>4</v>
      </c>
    </row>
    <row r="1300" spans="12:15" x14ac:dyDescent="0.25">
      <c r="L1300">
        <v>620760283</v>
      </c>
      <c r="M1300" s="38">
        <v>39043</v>
      </c>
      <c r="N1300">
        <v>1</v>
      </c>
      <c r="O1300">
        <v>2</v>
      </c>
    </row>
    <row r="1301" spans="12:15" x14ac:dyDescent="0.25">
      <c r="L1301">
        <v>620760290</v>
      </c>
      <c r="M1301" s="38">
        <v>21407</v>
      </c>
      <c r="N1301">
        <v>3</v>
      </c>
      <c r="O1301">
        <v>3</v>
      </c>
    </row>
    <row r="1302" spans="12:15" x14ac:dyDescent="0.25">
      <c r="L1302">
        <v>620764210</v>
      </c>
      <c r="M1302" s="38">
        <v>39056</v>
      </c>
      <c r="N1302">
        <v>2</v>
      </c>
      <c r="O1302">
        <v>2</v>
      </c>
    </row>
    <row r="1303" spans="12:15" x14ac:dyDescent="0.25">
      <c r="L1303">
        <v>620766390</v>
      </c>
      <c r="M1303" s="38">
        <v>39056</v>
      </c>
      <c r="N1303">
        <v>3</v>
      </c>
      <c r="O1303">
        <v>3</v>
      </c>
    </row>
    <row r="1304" spans="12:15" x14ac:dyDescent="0.25">
      <c r="L1304">
        <v>620766404</v>
      </c>
      <c r="M1304" s="38">
        <v>37263</v>
      </c>
      <c r="N1304">
        <v>5</v>
      </c>
      <c r="O1304">
        <v>5</v>
      </c>
    </row>
    <row r="1305" spans="12:15" x14ac:dyDescent="0.25">
      <c r="L1305">
        <v>620768699</v>
      </c>
      <c r="M1305" s="38">
        <v>35209</v>
      </c>
      <c r="N1305">
        <v>1</v>
      </c>
      <c r="O1305">
        <v>2</v>
      </c>
    </row>
    <row r="1306" spans="12:15" x14ac:dyDescent="0.25">
      <c r="L1306">
        <v>620768816</v>
      </c>
      <c r="M1306" s="38">
        <v>39681</v>
      </c>
      <c r="N1306">
        <v>1</v>
      </c>
      <c r="O1306">
        <v>2</v>
      </c>
    </row>
    <row r="1307" spans="12:15" x14ac:dyDescent="0.25">
      <c r="L1307">
        <v>620778122</v>
      </c>
      <c r="M1307" s="38">
        <v>44575</v>
      </c>
      <c r="N1307">
        <v>3</v>
      </c>
      <c r="O1307">
        <v>3</v>
      </c>
    </row>
    <row r="1308" spans="12:15" x14ac:dyDescent="0.25">
      <c r="L1308">
        <v>620778475</v>
      </c>
      <c r="M1308" s="38">
        <v>31792</v>
      </c>
      <c r="N1308">
        <v>1</v>
      </c>
      <c r="O1308">
        <v>2</v>
      </c>
    </row>
    <row r="1309" spans="12:15" x14ac:dyDescent="0.25">
      <c r="L1309">
        <v>620783666</v>
      </c>
      <c r="M1309" s="38">
        <v>37263</v>
      </c>
      <c r="N1309">
        <v>1</v>
      </c>
      <c r="O1309">
        <v>2</v>
      </c>
    </row>
    <row r="1310" spans="12:15" x14ac:dyDescent="0.25">
      <c r="L1310">
        <v>620784556</v>
      </c>
      <c r="M1310" s="38">
        <v>21407</v>
      </c>
      <c r="N1310">
        <v>1</v>
      </c>
      <c r="O1310">
        <v>2</v>
      </c>
    </row>
  </sheetData>
  <sortState ref="A2:F1428">
    <sortCondition ref="D2:D1428"/>
  </sortState>
  <pageMargins left="0.7" right="0.7" top="0.75" bottom="0.75" header="0.3" footer="0.3"/>
  <pageSetup paperSize="9" orientation="portrait" horizontalDpi="300" verticalDpi="300" r:id="rId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2"/>
  <sheetViews>
    <sheetView workbookViewId="0">
      <selection activeCell="I21" sqref="I21"/>
    </sheetView>
  </sheetViews>
  <sheetFormatPr baseColWidth="10" defaultRowHeight="15" x14ac:dyDescent="0.25"/>
  <cols>
    <col min="5" max="5" width="17.5703125" customWidth="1"/>
    <col min="6" max="6" width="17.85546875" bestFit="1" customWidth="1"/>
    <col min="7" max="7" width="18.28515625" bestFit="1" customWidth="1"/>
  </cols>
  <sheetData>
    <row r="1" spans="1:13" x14ac:dyDescent="0.25">
      <c r="A1" t="s">
        <v>8</v>
      </c>
      <c r="B1" t="s">
        <v>89</v>
      </c>
      <c r="C1" t="s">
        <v>226</v>
      </c>
      <c r="E1" s="3" t="s">
        <v>21</v>
      </c>
      <c r="F1" t="s">
        <v>170</v>
      </c>
      <c r="G1" t="s">
        <v>276</v>
      </c>
      <c r="I1" t="s">
        <v>8</v>
      </c>
      <c r="J1" t="s">
        <v>46</v>
      </c>
      <c r="K1" t="s">
        <v>227</v>
      </c>
      <c r="L1" t="s">
        <v>228</v>
      </c>
      <c r="M1" t="s">
        <v>229</v>
      </c>
    </row>
    <row r="2" spans="1:13" x14ac:dyDescent="0.25">
      <c r="A2">
        <v>10687136</v>
      </c>
      <c r="B2" s="38">
        <v>26666</v>
      </c>
      <c r="C2">
        <v>8</v>
      </c>
      <c r="E2" s="4">
        <v>2</v>
      </c>
      <c r="F2" s="5">
        <v>1</v>
      </c>
      <c r="G2" s="41">
        <v>31792</v>
      </c>
      <c r="I2">
        <v>620259808</v>
      </c>
      <c r="J2">
        <v>64</v>
      </c>
      <c r="K2">
        <v>117</v>
      </c>
      <c r="L2">
        <v>-99</v>
      </c>
      <c r="M2">
        <v>3</v>
      </c>
    </row>
    <row r="3" spans="1:13" x14ac:dyDescent="0.25">
      <c r="A3">
        <v>10763112</v>
      </c>
      <c r="B3" s="38">
        <v>21407</v>
      </c>
      <c r="C3">
        <v>10</v>
      </c>
      <c r="E3" s="4">
        <v>3</v>
      </c>
      <c r="F3" s="5">
        <v>1</v>
      </c>
      <c r="G3" s="41">
        <v>39043</v>
      </c>
    </row>
    <row r="4" spans="1:13" x14ac:dyDescent="0.25">
      <c r="A4">
        <v>10763133</v>
      </c>
      <c r="B4" s="38">
        <v>21407</v>
      </c>
      <c r="C4">
        <v>7</v>
      </c>
      <c r="E4" s="4">
        <v>4</v>
      </c>
      <c r="F4" s="5">
        <v>81</v>
      </c>
      <c r="G4" s="41">
        <v>38468.580246913582</v>
      </c>
    </row>
    <row r="5" spans="1:13" x14ac:dyDescent="0.25">
      <c r="A5">
        <v>10765199</v>
      </c>
      <c r="B5" s="38">
        <v>28720</v>
      </c>
      <c r="C5">
        <v>7</v>
      </c>
      <c r="E5" s="4">
        <v>5</v>
      </c>
      <c r="F5" s="5">
        <v>223</v>
      </c>
      <c r="G5" s="41">
        <v>38954.044843049327</v>
      </c>
    </row>
    <row r="6" spans="1:13" x14ac:dyDescent="0.25">
      <c r="A6">
        <v>10765440</v>
      </c>
      <c r="B6" s="38">
        <v>21407</v>
      </c>
      <c r="C6">
        <v>7</v>
      </c>
      <c r="E6" s="4">
        <v>6</v>
      </c>
      <c r="F6" s="5">
        <v>412</v>
      </c>
      <c r="G6" s="41">
        <v>34551.300970873788</v>
      </c>
    </row>
    <row r="7" spans="1:13" x14ac:dyDescent="0.25">
      <c r="A7">
        <v>10765450</v>
      </c>
      <c r="B7" s="38">
        <v>39681</v>
      </c>
      <c r="C7">
        <v>6</v>
      </c>
      <c r="E7" s="4">
        <v>7</v>
      </c>
      <c r="F7" s="5">
        <v>385</v>
      </c>
      <c r="G7" s="41">
        <v>33575.394805194803</v>
      </c>
    </row>
    <row r="8" spans="1:13" x14ac:dyDescent="0.25">
      <c r="A8">
        <v>10765472</v>
      </c>
      <c r="B8" s="38">
        <v>39056</v>
      </c>
      <c r="C8">
        <v>6</v>
      </c>
      <c r="E8" s="4">
        <v>8</v>
      </c>
      <c r="F8" s="5">
        <v>251</v>
      </c>
      <c r="G8" s="41">
        <v>32417.430278884462</v>
      </c>
    </row>
    <row r="9" spans="1:13" x14ac:dyDescent="0.25">
      <c r="A9">
        <v>10765699</v>
      </c>
      <c r="B9" s="38">
        <v>26666</v>
      </c>
      <c r="C9">
        <v>7</v>
      </c>
      <c r="E9" s="4">
        <v>9</v>
      </c>
      <c r="F9" s="5">
        <v>98</v>
      </c>
      <c r="G9" s="41">
        <v>33817.316326530614</v>
      </c>
    </row>
    <row r="10" spans="1:13" x14ac:dyDescent="0.25">
      <c r="A10">
        <v>10765713</v>
      </c>
      <c r="B10" s="38">
        <v>26666</v>
      </c>
      <c r="C10">
        <v>7</v>
      </c>
      <c r="E10" s="4">
        <v>10</v>
      </c>
      <c r="F10" s="5">
        <v>25</v>
      </c>
      <c r="G10" s="41">
        <v>34608.080000000002</v>
      </c>
    </row>
    <row r="11" spans="1:13" x14ac:dyDescent="0.25">
      <c r="A11">
        <v>10765749</v>
      </c>
      <c r="B11" s="38">
        <v>28720</v>
      </c>
      <c r="C11">
        <v>8</v>
      </c>
      <c r="E11" s="4">
        <v>11</v>
      </c>
      <c r="F11" s="5">
        <v>15</v>
      </c>
      <c r="G11" s="41">
        <v>35126.73333333333</v>
      </c>
    </row>
    <row r="12" spans="1:13" x14ac:dyDescent="0.25">
      <c r="A12">
        <v>10765830</v>
      </c>
      <c r="B12" s="38">
        <v>28720</v>
      </c>
      <c r="C12">
        <v>6</v>
      </c>
      <c r="E12" s="4">
        <v>12</v>
      </c>
      <c r="F12" s="5">
        <v>6</v>
      </c>
      <c r="G12" s="41">
        <v>37552.333333333336</v>
      </c>
    </row>
    <row r="13" spans="1:13" x14ac:dyDescent="0.25">
      <c r="A13">
        <v>10765933</v>
      </c>
      <c r="B13" s="38">
        <v>36988</v>
      </c>
      <c r="C13">
        <v>6</v>
      </c>
      <c r="E13" s="4">
        <v>13</v>
      </c>
      <c r="F13" s="5">
        <v>2</v>
      </c>
      <c r="G13" s="41">
        <v>35736</v>
      </c>
    </row>
    <row r="14" spans="1:13" x14ac:dyDescent="0.25">
      <c r="A14">
        <v>10765935</v>
      </c>
      <c r="B14" s="38">
        <v>30313</v>
      </c>
      <c r="C14">
        <v>7</v>
      </c>
      <c r="E14" s="4">
        <v>15</v>
      </c>
      <c r="F14" s="5">
        <v>1</v>
      </c>
      <c r="G14" s="41">
        <v>39681</v>
      </c>
    </row>
    <row r="15" spans="1:13" x14ac:dyDescent="0.25">
      <c r="A15">
        <v>10765945</v>
      </c>
      <c r="B15" s="38">
        <v>19353</v>
      </c>
      <c r="C15">
        <v>8</v>
      </c>
      <c r="E15" s="4" t="s">
        <v>113</v>
      </c>
      <c r="F15" s="5"/>
      <c r="G15" s="41"/>
    </row>
    <row r="16" spans="1:13" x14ac:dyDescent="0.25">
      <c r="A16">
        <v>10765955</v>
      </c>
      <c r="B16" s="38">
        <v>28720</v>
      </c>
      <c r="C16">
        <v>7</v>
      </c>
      <c r="E16" s="4" t="s">
        <v>20</v>
      </c>
      <c r="F16" s="5">
        <v>1501</v>
      </c>
      <c r="G16" s="41">
        <v>34786.573617588278</v>
      </c>
    </row>
    <row r="17" spans="1:9" x14ac:dyDescent="0.25">
      <c r="A17">
        <v>10766025</v>
      </c>
      <c r="B17" s="38">
        <v>34190</v>
      </c>
      <c r="C17">
        <v>7</v>
      </c>
    </row>
    <row r="18" spans="1:9" x14ac:dyDescent="0.25">
      <c r="A18">
        <v>10766198</v>
      </c>
      <c r="B18" s="38">
        <v>26666</v>
      </c>
      <c r="C18">
        <v>7</v>
      </c>
    </row>
    <row r="19" spans="1:9" x14ac:dyDescent="0.25">
      <c r="A19">
        <v>10910050</v>
      </c>
      <c r="B19" s="38">
        <v>35209</v>
      </c>
      <c r="C19">
        <v>7</v>
      </c>
      <c r="I19">
        <f>1/1502</f>
        <v>6.6577896138482028E-4</v>
      </c>
    </row>
    <row r="20" spans="1:9" x14ac:dyDescent="0.25">
      <c r="A20">
        <v>10910055</v>
      </c>
      <c r="B20" s="38">
        <v>28720</v>
      </c>
      <c r="C20">
        <v>6</v>
      </c>
      <c r="I20">
        <f>I19*3.4786/4.4576</f>
        <v>5.1955731673394552E-4</v>
      </c>
    </row>
    <row r="21" spans="1:9" x14ac:dyDescent="0.25">
      <c r="A21">
        <v>10910071</v>
      </c>
      <c r="B21" s="38">
        <v>30313</v>
      </c>
      <c r="C21">
        <v>7</v>
      </c>
    </row>
    <row r="22" spans="1:9" x14ac:dyDescent="0.25">
      <c r="A22">
        <v>10910072</v>
      </c>
      <c r="B22" s="38">
        <v>39043</v>
      </c>
      <c r="C22">
        <v>6</v>
      </c>
    </row>
    <row r="23" spans="1:9" x14ac:dyDescent="0.25">
      <c r="A23">
        <v>10910077</v>
      </c>
      <c r="B23" s="38">
        <v>19353</v>
      </c>
      <c r="C23">
        <v>7</v>
      </c>
    </row>
    <row r="24" spans="1:9" x14ac:dyDescent="0.25">
      <c r="A24">
        <v>10910084</v>
      </c>
      <c r="B24" s="38">
        <v>35209</v>
      </c>
      <c r="C24">
        <v>7</v>
      </c>
    </row>
    <row r="25" spans="1:9" x14ac:dyDescent="0.25">
      <c r="A25">
        <v>10910085</v>
      </c>
      <c r="B25" s="38">
        <v>29738</v>
      </c>
      <c r="C25">
        <v>6</v>
      </c>
    </row>
    <row r="26" spans="1:9" x14ac:dyDescent="0.25">
      <c r="A26">
        <v>10910108</v>
      </c>
      <c r="B26" s="38">
        <v>37263</v>
      </c>
      <c r="C26">
        <v>7</v>
      </c>
    </row>
    <row r="27" spans="1:9" x14ac:dyDescent="0.25">
      <c r="A27">
        <v>10910109</v>
      </c>
      <c r="B27" s="38">
        <v>39681</v>
      </c>
      <c r="C27">
        <v>8</v>
      </c>
    </row>
    <row r="28" spans="1:9" x14ac:dyDescent="0.25">
      <c r="A28">
        <v>10962848</v>
      </c>
      <c r="B28" s="38">
        <v>26666</v>
      </c>
      <c r="C28">
        <v>7</v>
      </c>
    </row>
    <row r="29" spans="1:9" x14ac:dyDescent="0.25">
      <c r="A29">
        <v>10980307</v>
      </c>
      <c r="B29" s="38">
        <v>39681</v>
      </c>
      <c r="C29">
        <v>7</v>
      </c>
    </row>
    <row r="30" spans="1:9" x14ac:dyDescent="0.25">
      <c r="A30">
        <v>10980340</v>
      </c>
      <c r="B30" s="38">
        <v>39043</v>
      </c>
      <c r="C30">
        <v>9</v>
      </c>
    </row>
    <row r="31" spans="1:9" x14ac:dyDescent="0.25">
      <c r="A31">
        <v>10980341</v>
      </c>
      <c r="B31" s="38">
        <v>19353</v>
      </c>
      <c r="C31">
        <v>6</v>
      </c>
    </row>
    <row r="32" spans="1:9" x14ac:dyDescent="0.25">
      <c r="A32">
        <v>10980355</v>
      </c>
      <c r="B32" s="38">
        <v>19353</v>
      </c>
      <c r="C32">
        <v>7</v>
      </c>
    </row>
    <row r="33" spans="1:3" x14ac:dyDescent="0.25">
      <c r="A33">
        <v>10980376</v>
      </c>
      <c r="B33" s="38">
        <v>19353</v>
      </c>
      <c r="C33">
        <v>7</v>
      </c>
    </row>
    <row r="34" spans="1:3" x14ac:dyDescent="0.25">
      <c r="A34">
        <v>10980407</v>
      </c>
      <c r="B34" s="38">
        <v>28720</v>
      </c>
      <c r="C34">
        <v>6</v>
      </c>
    </row>
    <row r="35" spans="1:3" x14ac:dyDescent="0.25">
      <c r="A35">
        <v>10980415</v>
      </c>
      <c r="B35" s="38">
        <v>28720</v>
      </c>
      <c r="C35">
        <v>8</v>
      </c>
    </row>
    <row r="36" spans="1:3" x14ac:dyDescent="0.25">
      <c r="A36">
        <v>10980433</v>
      </c>
      <c r="B36" s="38">
        <v>28720</v>
      </c>
      <c r="C36">
        <v>7</v>
      </c>
    </row>
    <row r="37" spans="1:3" x14ac:dyDescent="0.25">
      <c r="A37">
        <v>10980561</v>
      </c>
      <c r="B37" s="38">
        <v>19353</v>
      </c>
      <c r="C37">
        <v>7</v>
      </c>
    </row>
    <row r="38" spans="1:3" x14ac:dyDescent="0.25">
      <c r="A38">
        <v>10980582</v>
      </c>
      <c r="B38" s="38">
        <v>30313</v>
      </c>
      <c r="C38">
        <v>7</v>
      </c>
    </row>
    <row r="39" spans="1:3" x14ac:dyDescent="0.25">
      <c r="A39">
        <v>10980721</v>
      </c>
      <c r="B39" s="38">
        <v>29675</v>
      </c>
      <c r="C39">
        <v>7</v>
      </c>
    </row>
    <row r="40" spans="1:3" x14ac:dyDescent="0.25">
      <c r="A40">
        <v>10980723</v>
      </c>
      <c r="B40" s="38">
        <v>35209</v>
      </c>
      <c r="C40">
        <v>7</v>
      </c>
    </row>
    <row r="41" spans="1:3" x14ac:dyDescent="0.25">
      <c r="A41">
        <v>10980791</v>
      </c>
      <c r="B41" s="38">
        <v>26666</v>
      </c>
      <c r="C41">
        <v>6</v>
      </c>
    </row>
    <row r="42" spans="1:3" x14ac:dyDescent="0.25">
      <c r="A42">
        <v>10980965</v>
      </c>
      <c r="B42" s="38">
        <v>37263</v>
      </c>
      <c r="C42">
        <v>7</v>
      </c>
    </row>
    <row r="43" spans="1:3" x14ac:dyDescent="0.25">
      <c r="A43">
        <v>10980976</v>
      </c>
      <c r="B43" s="38">
        <v>26877</v>
      </c>
      <c r="C43">
        <v>8</v>
      </c>
    </row>
    <row r="44" spans="1:3" x14ac:dyDescent="0.25">
      <c r="A44">
        <v>10981041</v>
      </c>
      <c r="B44" s="38">
        <v>39105</v>
      </c>
      <c r="C44">
        <v>6</v>
      </c>
    </row>
    <row r="45" spans="1:3" x14ac:dyDescent="0.25">
      <c r="A45">
        <v>10989482</v>
      </c>
      <c r="B45" s="38">
        <v>37002</v>
      </c>
      <c r="C45">
        <v>6</v>
      </c>
    </row>
    <row r="46" spans="1:3" x14ac:dyDescent="0.25">
      <c r="A46">
        <v>11016099</v>
      </c>
      <c r="B46" s="38">
        <v>39056</v>
      </c>
      <c r="C46">
        <v>6</v>
      </c>
    </row>
    <row r="47" spans="1:3" x14ac:dyDescent="0.25">
      <c r="A47">
        <v>11099860</v>
      </c>
      <c r="B47" s="38">
        <v>36988</v>
      </c>
      <c r="C47">
        <v>6</v>
      </c>
    </row>
    <row r="48" spans="1:3" x14ac:dyDescent="0.25">
      <c r="A48">
        <v>11100411</v>
      </c>
      <c r="B48" s="38">
        <v>28720</v>
      </c>
      <c r="C48">
        <v>6</v>
      </c>
    </row>
    <row r="49" spans="1:3" x14ac:dyDescent="0.25">
      <c r="A49">
        <v>11101596</v>
      </c>
      <c r="B49" s="38">
        <v>42521</v>
      </c>
      <c r="C49">
        <v>7</v>
      </c>
    </row>
    <row r="50" spans="1:3" x14ac:dyDescent="0.25">
      <c r="A50">
        <v>11102327</v>
      </c>
      <c r="B50" s="38">
        <v>19353</v>
      </c>
      <c r="C50">
        <v>6</v>
      </c>
    </row>
    <row r="51" spans="1:3" x14ac:dyDescent="0.25">
      <c r="A51">
        <v>11102675</v>
      </c>
      <c r="B51" s="38">
        <v>39681</v>
      </c>
      <c r="C51">
        <v>6</v>
      </c>
    </row>
    <row r="52" spans="1:3" x14ac:dyDescent="0.25">
      <c r="A52">
        <v>11102690</v>
      </c>
      <c r="B52" s="38">
        <v>31729</v>
      </c>
      <c r="C52">
        <v>7</v>
      </c>
    </row>
    <row r="53" spans="1:3" x14ac:dyDescent="0.25">
      <c r="A53">
        <v>11102806</v>
      </c>
      <c r="B53" s="38">
        <v>39105</v>
      </c>
      <c r="C53">
        <v>8</v>
      </c>
    </row>
    <row r="54" spans="1:3" x14ac:dyDescent="0.25">
      <c r="A54">
        <v>11102939</v>
      </c>
      <c r="B54" s="38">
        <v>31729</v>
      </c>
      <c r="C54">
        <v>5</v>
      </c>
    </row>
    <row r="55" spans="1:3" x14ac:dyDescent="0.25">
      <c r="A55">
        <v>11102966</v>
      </c>
      <c r="B55" s="38">
        <v>29738</v>
      </c>
      <c r="C55">
        <v>6</v>
      </c>
    </row>
    <row r="56" spans="1:3" x14ac:dyDescent="0.25">
      <c r="A56">
        <v>11103691</v>
      </c>
      <c r="B56" s="38">
        <v>44575</v>
      </c>
      <c r="C56">
        <v>5</v>
      </c>
    </row>
    <row r="57" spans="1:3" x14ac:dyDescent="0.25">
      <c r="A57">
        <v>11103893</v>
      </c>
      <c r="B57" s="38">
        <v>28720</v>
      </c>
      <c r="C57">
        <v>5</v>
      </c>
    </row>
    <row r="58" spans="1:3" x14ac:dyDescent="0.25">
      <c r="A58">
        <v>11104235</v>
      </c>
      <c r="B58" s="38">
        <v>36988</v>
      </c>
      <c r="C58">
        <v>6</v>
      </c>
    </row>
    <row r="59" spans="1:3" x14ac:dyDescent="0.25">
      <c r="A59">
        <v>11104441</v>
      </c>
      <c r="B59" s="38">
        <v>34190</v>
      </c>
      <c r="C59">
        <v>6</v>
      </c>
    </row>
    <row r="60" spans="1:3" x14ac:dyDescent="0.25">
      <c r="A60">
        <v>11104522</v>
      </c>
      <c r="B60" s="38">
        <v>39056</v>
      </c>
      <c r="C60">
        <v>7</v>
      </c>
    </row>
    <row r="61" spans="1:3" x14ac:dyDescent="0.25">
      <c r="A61">
        <v>11104603</v>
      </c>
      <c r="B61" s="38">
        <v>28720</v>
      </c>
      <c r="C61">
        <v>6</v>
      </c>
    </row>
    <row r="62" spans="1:3" x14ac:dyDescent="0.25">
      <c r="A62">
        <v>11104623</v>
      </c>
      <c r="B62" s="38">
        <v>19353</v>
      </c>
      <c r="C62">
        <v>7</v>
      </c>
    </row>
    <row r="63" spans="1:3" x14ac:dyDescent="0.25">
      <c r="A63">
        <v>11104647</v>
      </c>
      <c r="B63" s="38">
        <v>29738</v>
      </c>
      <c r="C63">
        <v>6</v>
      </c>
    </row>
    <row r="64" spans="1:3" x14ac:dyDescent="0.25">
      <c r="A64">
        <v>11104705</v>
      </c>
      <c r="B64" s="38">
        <v>19353</v>
      </c>
      <c r="C64">
        <v>8</v>
      </c>
    </row>
    <row r="65" spans="1:3" x14ac:dyDescent="0.25">
      <c r="A65">
        <v>11104843</v>
      </c>
      <c r="B65" s="38">
        <v>26666</v>
      </c>
      <c r="C65">
        <v>7</v>
      </c>
    </row>
    <row r="66" spans="1:3" x14ac:dyDescent="0.25">
      <c r="A66">
        <v>11104861</v>
      </c>
      <c r="B66" s="38">
        <v>26666</v>
      </c>
      <c r="C66">
        <v>7</v>
      </c>
    </row>
    <row r="67" spans="1:3" x14ac:dyDescent="0.25">
      <c r="A67">
        <v>11105026</v>
      </c>
      <c r="B67" s="38">
        <v>19353</v>
      </c>
      <c r="C67">
        <v>6</v>
      </c>
    </row>
    <row r="68" spans="1:3" x14ac:dyDescent="0.25">
      <c r="A68">
        <v>11105320</v>
      </c>
      <c r="B68" s="38">
        <v>28720</v>
      </c>
      <c r="C68">
        <v>7</v>
      </c>
    </row>
    <row r="69" spans="1:3" x14ac:dyDescent="0.25">
      <c r="A69">
        <v>11105395</v>
      </c>
      <c r="B69" s="38">
        <v>37051</v>
      </c>
      <c r="C69">
        <v>6</v>
      </c>
    </row>
    <row r="70" spans="1:3" x14ac:dyDescent="0.25">
      <c r="A70">
        <v>11105468</v>
      </c>
      <c r="B70" s="38">
        <v>37213</v>
      </c>
      <c r="C70">
        <v>8</v>
      </c>
    </row>
    <row r="71" spans="1:3" x14ac:dyDescent="0.25">
      <c r="A71">
        <v>11105852</v>
      </c>
      <c r="B71" s="38">
        <v>36988</v>
      </c>
      <c r="C71">
        <v>6</v>
      </c>
    </row>
    <row r="72" spans="1:3" x14ac:dyDescent="0.25">
      <c r="A72">
        <v>11105903</v>
      </c>
      <c r="B72" s="38">
        <v>44575</v>
      </c>
      <c r="C72">
        <v>7</v>
      </c>
    </row>
    <row r="73" spans="1:3" x14ac:dyDescent="0.25">
      <c r="A73">
        <v>11106043</v>
      </c>
      <c r="B73" s="38">
        <v>42521</v>
      </c>
      <c r="C73">
        <v>6</v>
      </c>
    </row>
    <row r="74" spans="1:3" x14ac:dyDescent="0.25">
      <c r="A74">
        <v>11106108</v>
      </c>
      <c r="B74" s="38">
        <v>39681</v>
      </c>
      <c r="C74">
        <v>7</v>
      </c>
    </row>
    <row r="75" spans="1:3" x14ac:dyDescent="0.25">
      <c r="A75">
        <v>11106113</v>
      </c>
      <c r="B75" s="38">
        <v>34190</v>
      </c>
      <c r="C75">
        <v>7</v>
      </c>
    </row>
    <row r="76" spans="1:3" x14ac:dyDescent="0.25">
      <c r="A76">
        <v>11106345</v>
      </c>
      <c r="B76" s="38">
        <v>44575</v>
      </c>
      <c r="C76">
        <v>7</v>
      </c>
    </row>
    <row r="77" spans="1:3" x14ac:dyDescent="0.25">
      <c r="A77">
        <v>11106408</v>
      </c>
      <c r="B77" s="38">
        <v>32367</v>
      </c>
      <c r="C77">
        <v>7</v>
      </c>
    </row>
    <row r="78" spans="1:3" x14ac:dyDescent="0.25">
      <c r="A78">
        <v>11107330</v>
      </c>
      <c r="B78" s="38">
        <v>36988</v>
      </c>
      <c r="C78">
        <v>6</v>
      </c>
    </row>
    <row r="79" spans="1:3" x14ac:dyDescent="0.25">
      <c r="A79">
        <v>11107513</v>
      </c>
      <c r="B79" s="38">
        <v>42459</v>
      </c>
      <c r="C79">
        <v>7</v>
      </c>
    </row>
    <row r="80" spans="1:3" x14ac:dyDescent="0.25">
      <c r="A80">
        <v>11108018</v>
      </c>
      <c r="B80" s="38">
        <v>26666</v>
      </c>
      <c r="C80">
        <v>6</v>
      </c>
    </row>
    <row r="81" spans="1:3" x14ac:dyDescent="0.25">
      <c r="A81">
        <v>11108124</v>
      </c>
      <c r="B81" s="38">
        <v>44525</v>
      </c>
      <c r="C81">
        <v>7</v>
      </c>
    </row>
    <row r="82" spans="1:3" x14ac:dyDescent="0.25">
      <c r="A82">
        <v>11108133</v>
      </c>
      <c r="B82" s="38">
        <v>37051</v>
      </c>
      <c r="C82">
        <v>8</v>
      </c>
    </row>
    <row r="83" spans="1:3" x14ac:dyDescent="0.25">
      <c r="A83">
        <v>11108361</v>
      </c>
      <c r="B83" s="38">
        <v>39056</v>
      </c>
      <c r="C83">
        <v>9</v>
      </c>
    </row>
    <row r="84" spans="1:3" x14ac:dyDescent="0.25">
      <c r="A84">
        <v>11108382</v>
      </c>
      <c r="B84" s="38">
        <v>37627</v>
      </c>
      <c r="C84">
        <v>7</v>
      </c>
    </row>
    <row r="85" spans="1:3" x14ac:dyDescent="0.25">
      <c r="A85">
        <v>11108386</v>
      </c>
      <c r="B85" s="38">
        <v>26666</v>
      </c>
      <c r="C85">
        <v>6</v>
      </c>
    </row>
    <row r="86" spans="1:3" x14ac:dyDescent="0.25">
      <c r="A86">
        <v>11108592</v>
      </c>
      <c r="B86" s="38">
        <v>26666</v>
      </c>
      <c r="C86">
        <v>7</v>
      </c>
    </row>
    <row r="87" spans="1:3" x14ac:dyDescent="0.25">
      <c r="A87">
        <v>11108723</v>
      </c>
      <c r="B87" s="38">
        <v>39105</v>
      </c>
      <c r="C87">
        <v>7</v>
      </c>
    </row>
    <row r="88" spans="1:3" x14ac:dyDescent="0.25">
      <c r="A88">
        <v>11108828</v>
      </c>
      <c r="B88" s="38">
        <v>31792</v>
      </c>
      <c r="C88">
        <v>7</v>
      </c>
    </row>
    <row r="89" spans="1:3" x14ac:dyDescent="0.25">
      <c r="A89">
        <v>11108900</v>
      </c>
      <c r="B89" s="38">
        <v>21407</v>
      </c>
      <c r="C89">
        <v>7</v>
      </c>
    </row>
    <row r="90" spans="1:3" x14ac:dyDescent="0.25">
      <c r="A90">
        <v>11109070</v>
      </c>
      <c r="B90" s="38">
        <v>32136</v>
      </c>
      <c r="C90">
        <v>6</v>
      </c>
    </row>
    <row r="91" spans="1:3" x14ac:dyDescent="0.25">
      <c r="A91">
        <v>11109089</v>
      </c>
      <c r="B91" s="38">
        <v>30313</v>
      </c>
      <c r="C91">
        <v>7</v>
      </c>
    </row>
    <row r="92" spans="1:3" x14ac:dyDescent="0.25">
      <c r="A92">
        <v>11109129</v>
      </c>
      <c r="B92" s="38">
        <v>28720</v>
      </c>
      <c r="C92">
        <v>6</v>
      </c>
    </row>
    <row r="93" spans="1:3" x14ac:dyDescent="0.25">
      <c r="A93">
        <v>11109173</v>
      </c>
      <c r="B93" s="38">
        <v>39105</v>
      </c>
      <c r="C93">
        <v>8</v>
      </c>
    </row>
    <row r="94" spans="1:3" x14ac:dyDescent="0.25">
      <c r="A94">
        <v>11109179</v>
      </c>
      <c r="B94" s="38">
        <v>29675</v>
      </c>
      <c r="C94">
        <v>7</v>
      </c>
    </row>
    <row r="95" spans="1:3" x14ac:dyDescent="0.25">
      <c r="A95">
        <v>11109249</v>
      </c>
      <c r="B95" s="38">
        <v>39043</v>
      </c>
      <c r="C95">
        <v>7</v>
      </c>
    </row>
    <row r="96" spans="1:3" x14ac:dyDescent="0.25">
      <c r="A96">
        <v>11116179</v>
      </c>
      <c r="B96" s="38">
        <v>26666</v>
      </c>
      <c r="C96">
        <v>7</v>
      </c>
    </row>
    <row r="97" spans="1:3" x14ac:dyDescent="0.25">
      <c r="A97">
        <v>11116361</v>
      </c>
      <c r="B97" s="38">
        <v>28720</v>
      </c>
      <c r="C97">
        <v>6</v>
      </c>
    </row>
    <row r="98" spans="1:3" x14ac:dyDescent="0.25">
      <c r="A98">
        <v>11116844</v>
      </c>
      <c r="B98" s="38">
        <v>19353</v>
      </c>
      <c r="C98">
        <v>6</v>
      </c>
    </row>
    <row r="99" spans="1:3" x14ac:dyDescent="0.25">
      <c r="A99">
        <v>11133090</v>
      </c>
      <c r="B99" s="38">
        <v>32367</v>
      </c>
      <c r="C99">
        <v>7</v>
      </c>
    </row>
    <row r="100" spans="1:3" x14ac:dyDescent="0.25">
      <c r="A100">
        <v>11140046</v>
      </c>
      <c r="B100" s="38">
        <v>26666</v>
      </c>
      <c r="C100">
        <v>7</v>
      </c>
    </row>
    <row r="101" spans="1:3" x14ac:dyDescent="0.25">
      <c r="A101">
        <v>11140301</v>
      </c>
      <c r="B101" s="38">
        <v>37002</v>
      </c>
      <c r="C101">
        <v>7</v>
      </c>
    </row>
    <row r="102" spans="1:3" x14ac:dyDescent="0.25">
      <c r="A102">
        <v>11155251</v>
      </c>
      <c r="B102" s="38">
        <v>26666</v>
      </c>
      <c r="C102">
        <v>7</v>
      </c>
    </row>
    <row r="103" spans="1:3" x14ac:dyDescent="0.25">
      <c r="A103">
        <v>11155852</v>
      </c>
      <c r="B103" s="38">
        <v>30313</v>
      </c>
      <c r="C103">
        <v>7</v>
      </c>
    </row>
    <row r="104" spans="1:3" x14ac:dyDescent="0.25">
      <c r="A104">
        <v>11156206</v>
      </c>
      <c r="B104" s="38">
        <v>28720</v>
      </c>
      <c r="C104">
        <v>7</v>
      </c>
    </row>
    <row r="105" spans="1:3" x14ac:dyDescent="0.25">
      <c r="A105">
        <v>11156429</v>
      </c>
      <c r="B105" s="38">
        <v>31792</v>
      </c>
      <c r="C105">
        <v>2</v>
      </c>
    </row>
    <row r="106" spans="1:3" x14ac:dyDescent="0.25">
      <c r="A106">
        <v>11156431</v>
      </c>
      <c r="B106" s="38">
        <v>39043</v>
      </c>
      <c r="C106">
        <v>3</v>
      </c>
    </row>
    <row r="107" spans="1:3" x14ac:dyDescent="0.25">
      <c r="A107">
        <v>11156446</v>
      </c>
      <c r="B107" s="38">
        <v>44575</v>
      </c>
      <c r="C107">
        <v>7</v>
      </c>
    </row>
    <row r="108" spans="1:3" x14ac:dyDescent="0.25">
      <c r="A108">
        <v>11156448</v>
      </c>
      <c r="B108" s="38">
        <v>39105</v>
      </c>
      <c r="C108">
        <v>5</v>
      </c>
    </row>
    <row r="109" spans="1:3" x14ac:dyDescent="0.25">
      <c r="A109">
        <v>11163394</v>
      </c>
      <c r="B109" s="38">
        <v>19353</v>
      </c>
      <c r="C109">
        <v>6</v>
      </c>
    </row>
    <row r="110" spans="1:3" x14ac:dyDescent="0.25">
      <c r="A110">
        <v>11163538</v>
      </c>
      <c r="B110" s="38">
        <v>37627</v>
      </c>
      <c r="C110">
        <v>6</v>
      </c>
    </row>
    <row r="111" spans="1:3" x14ac:dyDescent="0.25">
      <c r="A111">
        <v>11163669</v>
      </c>
      <c r="B111" s="38">
        <v>37627</v>
      </c>
      <c r="C111">
        <v>7</v>
      </c>
    </row>
    <row r="112" spans="1:3" x14ac:dyDescent="0.25">
      <c r="A112">
        <v>11163828</v>
      </c>
      <c r="B112" s="38">
        <v>21407</v>
      </c>
      <c r="C112">
        <v>7</v>
      </c>
    </row>
    <row r="113" spans="1:3" x14ac:dyDescent="0.25">
      <c r="A113">
        <v>11164248</v>
      </c>
      <c r="B113" s="38">
        <v>29675</v>
      </c>
      <c r="C113">
        <v>6</v>
      </c>
    </row>
    <row r="114" spans="1:3" x14ac:dyDescent="0.25">
      <c r="A114">
        <v>11179759</v>
      </c>
      <c r="B114" s="38">
        <v>26666</v>
      </c>
      <c r="C114">
        <v>6</v>
      </c>
    </row>
    <row r="115" spans="1:3" x14ac:dyDescent="0.25">
      <c r="A115">
        <v>11180598</v>
      </c>
      <c r="B115" s="38">
        <v>42521</v>
      </c>
      <c r="C115">
        <v>6</v>
      </c>
    </row>
    <row r="116" spans="1:3" x14ac:dyDescent="0.25">
      <c r="A116">
        <v>11180665</v>
      </c>
      <c r="B116" s="38">
        <v>44575</v>
      </c>
      <c r="C116">
        <v>7</v>
      </c>
    </row>
    <row r="117" spans="1:3" x14ac:dyDescent="0.25">
      <c r="A117">
        <v>11180791</v>
      </c>
      <c r="B117" s="38">
        <v>39681</v>
      </c>
      <c r="C117">
        <v>7</v>
      </c>
    </row>
    <row r="118" spans="1:3" x14ac:dyDescent="0.25">
      <c r="A118">
        <v>11180796</v>
      </c>
      <c r="B118" s="38">
        <v>21407</v>
      </c>
      <c r="C118">
        <v>7</v>
      </c>
    </row>
    <row r="119" spans="1:3" x14ac:dyDescent="0.25">
      <c r="A119">
        <v>11180808</v>
      </c>
      <c r="B119" s="38">
        <v>19353</v>
      </c>
      <c r="C119">
        <v>7</v>
      </c>
    </row>
    <row r="120" spans="1:3" x14ac:dyDescent="0.25">
      <c r="A120">
        <v>11180828</v>
      </c>
      <c r="B120" s="38">
        <v>26666</v>
      </c>
      <c r="C120">
        <v>5</v>
      </c>
    </row>
    <row r="121" spans="1:3" x14ac:dyDescent="0.25">
      <c r="A121">
        <v>11180869</v>
      </c>
      <c r="B121" s="38">
        <v>26666</v>
      </c>
      <c r="C121">
        <v>7</v>
      </c>
    </row>
    <row r="122" spans="1:3" x14ac:dyDescent="0.25">
      <c r="A122">
        <v>11181164</v>
      </c>
      <c r="B122" s="38">
        <v>19353</v>
      </c>
      <c r="C122">
        <v>6</v>
      </c>
    </row>
    <row r="123" spans="1:3" x14ac:dyDescent="0.25">
      <c r="A123">
        <v>11182078</v>
      </c>
      <c r="B123" s="38">
        <v>28720</v>
      </c>
      <c r="C123">
        <v>7</v>
      </c>
    </row>
    <row r="124" spans="1:3" x14ac:dyDescent="0.25">
      <c r="A124">
        <v>11182379</v>
      </c>
      <c r="B124" s="38">
        <v>39043</v>
      </c>
      <c r="C124">
        <v>7</v>
      </c>
    </row>
    <row r="125" spans="1:3" x14ac:dyDescent="0.25">
      <c r="A125">
        <v>11182468</v>
      </c>
      <c r="B125" s="38">
        <v>36988</v>
      </c>
      <c r="C125">
        <v>7</v>
      </c>
    </row>
    <row r="126" spans="1:3" x14ac:dyDescent="0.25">
      <c r="A126">
        <v>11182773</v>
      </c>
      <c r="B126" s="38">
        <v>26877</v>
      </c>
      <c r="C126">
        <v>8</v>
      </c>
    </row>
    <row r="127" spans="1:3" x14ac:dyDescent="0.25">
      <c r="A127">
        <v>11183291</v>
      </c>
      <c r="B127" s="38">
        <v>37627</v>
      </c>
      <c r="C127">
        <v>7</v>
      </c>
    </row>
    <row r="128" spans="1:3" x14ac:dyDescent="0.25">
      <c r="A128">
        <v>11186527</v>
      </c>
      <c r="B128" s="38">
        <v>32136</v>
      </c>
      <c r="C128">
        <v>7</v>
      </c>
    </row>
    <row r="129" spans="1:3" x14ac:dyDescent="0.25">
      <c r="A129">
        <v>11187032</v>
      </c>
      <c r="B129" s="38">
        <v>31729</v>
      </c>
      <c r="C129">
        <v>8</v>
      </c>
    </row>
    <row r="130" spans="1:3" x14ac:dyDescent="0.25">
      <c r="A130">
        <v>11187034</v>
      </c>
      <c r="B130" s="38">
        <v>21407</v>
      </c>
      <c r="C130">
        <v>8</v>
      </c>
    </row>
    <row r="131" spans="1:3" x14ac:dyDescent="0.25">
      <c r="A131">
        <v>11187037</v>
      </c>
      <c r="B131" s="38">
        <v>39043</v>
      </c>
      <c r="C131">
        <v>8</v>
      </c>
    </row>
    <row r="132" spans="1:3" x14ac:dyDescent="0.25">
      <c r="A132">
        <v>11187519</v>
      </c>
      <c r="B132" s="38">
        <v>44513</v>
      </c>
      <c r="C132">
        <v>5</v>
      </c>
    </row>
    <row r="133" spans="1:3" x14ac:dyDescent="0.25">
      <c r="A133">
        <v>11187522</v>
      </c>
      <c r="B133">
        <v>18900</v>
      </c>
      <c r="C133">
        <v>5</v>
      </c>
    </row>
    <row r="134" spans="1:3" x14ac:dyDescent="0.25">
      <c r="A134">
        <v>11187527</v>
      </c>
      <c r="B134" s="38">
        <v>44575</v>
      </c>
      <c r="C134">
        <v>8</v>
      </c>
    </row>
    <row r="135" spans="1:3" x14ac:dyDescent="0.25">
      <c r="A135">
        <v>11187562</v>
      </c>
      <c r="B135" s="38">
        <v>37263</v>
      </c>
      <c r="C135">
        <v>8</v>
      </c>
    </row>
    <row r="136" spans="1:3" x14ac:dyDescent="0.25">
      <c r="A136">
        <v>11187564</v>
      </c>
      <c r="B136" s="38">
        <v>39043</v>
      </c>
      <c r="C136">
        <v>10</v>
      </c>
    </row>
    <row r="137" spans="1:3" x14ac:dyDescent="0.25">
      <c r="A137">
        <v>11187565</v>
      </c>
      <c r="B137" s="38">
        <v>44575</v>
      </c>
      <c r="C137">
        <v>7</v>
      </c>
    </row>
    <row r="138" spans="1:3" x14ac:dyDescent="0.25">
      <c r="A138">
        <v>11188013</v>
      </c>
      <c r="B138" s="38">
        <v>37627</v>
      </c>
      <c r="C138">
        <v>6</v>
      </c>
    </row>
    <row r="139" spans="1:3" x14ac:dyDescent="0.25">
      <c r="A139">
        <v>11188579</v>
      </c>
      <c r="B139" s="38">
        <v>31792</v>
      </c>
      <c r="C139">
        <v>8</v>
      </c>
    </row>
    <row r="140" spans="1:3" x14ac:dyDescent="0.25">
      <c r="A140">
        <v>11188600</v>
      </c>
      <c r="B140" s="38">
        <v>31683</v>
      </c>
      <c r="C140">
        <v>8</v>
      </c>
    </row>
    <row r="141" spans="1:3" x14ac:dyDescent="0.25">
      <c r="A141">
        <v>11188724</v>
      </c>
      <c r="B141" s="38">
        <v>28720</v>
      </c>
      <c r="C141">
        <v>6</v>
      </c>
    </row>
    <row r="142" spans="1:3" x14ac:dyDescent="0.25">
      <c r="A142">
        <v>11189017</v>
      </c>
      <c r="B142" s="38">
        <v>36988</v>
      </c>
      <c r="C142">
        <v>7</v>
      </c>
    </row>
    <row r="143" spans="1:3" x14ac:dyDescent="0.25">
      <c r="A143">
        <v>11189491</v>
      </c>
      <c r="B143" s="38">
        <v>44575</v>
      </c>
      <c r="C143">
        <v>7</v>
      </c>
    </row>
    <row r="144" spans="1:3" x14ac:dyDescent="0.25">
      <c r="A144">
        <v>11189693</v>
      </c>
      <c r="B144" s="38">
        <v>29738</v>
      </c>
      <c r="C144">
        <v>7</v>
      </c>
    </row>
    <row r="145" spans="1:3" x14ac:dyDescent="0.25">
      <c r="A145">
        <v>11190086</v>
      </c>
      <c r="B145" s="38">
        <v>44575</v>
      </c>
      <c r="C145">
        <v>7</v>
      </c>
    </row>
    <row r="146" spans="1:3" x14ac:dyDescent="0.25">
      <c r="A146">
        <v>11190163</v>
      </c>
      <c r="B146" s="38">
        <v>29688</v>
      </c>
      <c r="C146">
        <v>7</v>
      </c>
    </row>
    <row r="147" spans="1:3" x14ac:dyDescent="0.25">
      <c r="A147">
        <v>11190176</v>
      </c>
      <c r="B147" s="38">
        <v>28720</v>
      </c>
      <c r="C147">
        <v>6</v>
      </c>
    </row>
    <row r="148" spans="1:3" x14ac:dyDescent="0.25">
      <c r="A148">
        <v>11190705</v>
      </c>
      <c r="B148" s="38">
        <v>26666</v>
      </c>
      <c r="C148">
        <v>8</v>
      </c>
    </row>
    <row r="149" spans="1:3" x14ac:dyDescent="0.25">
      <c r="A149">
        <v>11191673</v>
      </c>
      <c r="B149" s="38">
        <v>39043</v>
      </c>
      <c r="C149">
        <v>7</v>
      </c>
    </row>
    <row r="150" spans="1:3" x14ac:dyDescent="0.25">
      <c r="A150">
        <v>11191678</v>
      </c>
      <c r="B150">
        <v>37200</v>
      </c>
      <c r="C150">
        <v>7</v>
      </c>
    </row>
    <row r="151" spans="1:3" x14ac:dyDescent="0.25">
      <c r="A151">
        <v>11191680</v>
      </c>
      <c r="B151" s="38">
        <v>39681</v>
      </c>
      <c r="C151">
        <v>7</v>
      </c>
    </row>
    <row r="152" spans="1:3" x14ac:dyDescent="0.25">
      <c r="A152">
        <v>11191683</v>
      </c>
      <c r="B152" s="38">
        <v>39043</v>
      </c>
      <c r="C152">
        <v>6</v>
      </c>
    </row>
    <row r="153" spans="1:3" x14ac:dyDescent="0.25">
      <c r="A153">
        <v>11192150</v>
      </c>
      <c r="B153" s="38">
        <v>39043</v>
      </c>
      <c r="C153">
        <v>5</v>
      </c>
    </row>
    <row r="154" spans="1:3" x14ac:dyDescent="0.25">
      <c r="A154">
        <v>11192168</v>
      </c>
      <c r="B154" s="38">
        <v>36988</v>
      </c>
      <c r="C154">
        <v>8</v>
      </c>
    </row>
    <row r="155" spans="1:3" x14ac:dyDescent="0.25">
      <c r="A155">
        <v>11192172</v>
      </c>
      <c r="B155" s="38">
        <v>37263</v>
      </c>
      <c r="C155">
        <v>6</v>
      </c>
    </row>
    <row r="156" spans="1:3" x14ac:dyDescent="0.25">
      <c r="A156">
        <v>11192173</v>
      </c>
      <c r="B156" s="38">
        <v>42521</v>
      </c>
      <c r="C156">
        <v>6</v>
      </c>
    </row>
    <row r="157" spans="1:3" x14ac:dyDescent="0.25">
      <c r="A157">
        <v>11192246</v>
      </c>
      <c r="B157" s="38">
        <v>31792</v>
      </c>
      <c r="C157">
        <v>7</v>
      </c>
    </row>
    <row r="158" spans="1:3" x14ac:dyDescent="0.25">
      <c r="A158">
        <v>11192428</v>
      </c>
      <c r="B158" s="38">
        <v>29738</v>
      </c>
      <c r="C158">
        <v>7</v>
      </c>
    </row>
    <row r="159" spans="1:3" x14ac:dyDescent="0.25">
      <c r="A159">
        <v>11192446</v>
      </c>
      <c r="B159" s="38">
        <v>35146</v>
      </c>
      <c r="C159">
        <v>7</v>
      </c>
    </row>
    <row r="160" spans="1:3" x14ac:dyDescent="0.25">
      <c r="A160">
        <v>11192647</v>
      </c>
      <c r="B160" s="38">
        <v>39043</v>
      </c>
      <c r="C160">
        <v>10</v>
      </c>
    </row>
    <row r="161" spans="1:3" x14ac:dyDescent="0.25">
      <c r="A161">
        <v>11193172</v>
      </c>
      <c r="B161" s="38">
        <v>28720</v>
      </c>
      <c r="C161">
        <v>6</v>
      </c>
    </row>
    <row r="162" spans="1:3" x14ac:dyDescent="0.25">
      <c r="A162">
        <v>11193183</v>
      </c>
      <c r="B162" s="38">
        <v>28720</v>
      </c>
      <c r="C162">
        <v>6</v>
      </c>
    </row>
    <row r="163" spans="1:3" x14ac:dyDescent="0.25">
      <c r="A163">
        <v>11194020</v>
      </c>
      <c r="B163" s="38">
        <v>39105</v>
      </c>
      <c r="C163">
        <v>8</v>
      </c>
    </row>
    <row r="164" spans="1:3" x14ac:dyDescent="0.25">
      <c r="A164">
        <v>11194708</v>
      </c>
      <c r="B164" s="38">
        <v>39043</v>
      </c>
      <c r="C164">
        <v>6</v>
      </c>
    </row>
    <row r="165" spans="1:3" x14ac:dyDescent="0.25">
      <c r="A165">
        <v>11194862</v>
      </c>
      <c r="B165" s="38">
        <v>39681</v>
      </c>
      <c r="C165">
        <v>7</v>
      </c>
    </row>
    <row r="166" spans="1:3" x14ac:dyDescent="0.25">
      <c r="A166">
        <v>11195011</v>
      </c>
      <c r="B166" s="38">
        <v>20124</v>
      </c>
      <c r="C166">
        <v>8</v>
      </c>
    </row>
    <row r="167" spans="1:3" x14ac:dyDescent="0.25">
      <c r="A167">
        <v>11195208</v>
      </c>
      <c r="B167" s="38">
        <v>42521</v>
      </c>
      <c r="C167">
        <v>9</v>
      </c>
    </row>
    <row r="168" spans="1:3" x14ac:dyDescent="0.25">
      <c r="A168">
        <v>11195213</v>
      </c>
      <c r="B168" s="38">
        <v>28720</v>
      </c>
      <c r="C168">
        <v>6</v>
      </c>
    </row>
    <row r="169" spans="1:3" x14ac:dyDescent="0.25">
      <c r="A169">
        <v>11195225</v>
      </c>
      <c r="B169" s="38">
        <v>37627</v>
      </c>
      <c r="C169">
        <v>7</v>
      </c>
    </row>
    <row r="170" spans="1:3" x14ac:dyDescent="0.25">
      <c r="A170">
        <v>11195432</v>
      </c>
      <c r="B170" s="38">
        <v>36988</v>
      </c>
      <c r="C170">
        <v>7</v>
      </c>
    </row>
    <row r="171" spans="1:3" x14ac:dyDescent="0.25">
      <c r="A171">
        <v>11195961</v>
      </c>
      <c r="B171" s="38">
        <v>28720</v>
      </c>
      <c r="C171">
        <v>6</v>
      </c>
    </row>
    <row r="172" spans="1:3" x14ac:dyDescent="0.25">
      <c r="A172">
        <v>11195997</v>
      </c>
      <c r="B172" s="38">
        <v>36988</v>
      </c>
      <c r="C172">
        <v>6</v>
      </c>
    </row>
    <row r="173" spans="1:3" x14ac:dyDescent="0.25">
      <c r="A173">
        <v>11196001</v>
      </c>
      <c r="B173" s="38">
        <v>37051</v>
      </c>
      <c r="C173">
        <v>7</v>
      </c>
    </row>
    <row r="174" spans="1:3" x14ac:dyDescent="0.25">
      <c r="A174">
        <v>11196072</v>
      </c>
      <c r="B174" s="38">
        <v>28720</v>
      </c>
      <c r="C174">
        <v>5</v>
      </c>
    </row>
    <row r="175" spans="1:3" x14ac:dyDescent="0.25">
      <c r="A175">
        <v>11196077</v>
      </c>
      <c r="B175" s="38">
        <v>39043</v>
      </c>
      <c r="C175">
        <v>5</v>
      </c>
    </row>
    <row r="176" spans="1:3" x14ac:dyDescent="0.25">
      <c r="A176">
        <v>11196149</v>
      </c>
      <c r="B176" s="38">
        <v>39681</v>
      </c>
      <c r="C176">
        <v>6</v>
      </c>
    </row>
    <row r="177" spans="1:3" x14ac:dyDescent="0.25">
      <c r="A177">
        <v>11196167</v>
      </c>
      <c r="B177" s="38">
        <v>19353</v>
      </c>
      <c r="C177">
        <v>7</v>
      </c>
    </row>
    <row r="178" spans="1:3" x14ac:dyDescent="0.25">
      <c r="A178">
        <v>11196220</v>
      </c>
      <c r="B178" s="38">
        <v>28720</v>
      </c>
      <c r="C178">
        <v>6</v>
      </c>
    </row>
    <row r="179" spans="1:3" x14ac:dyDescent="0.25">
      <c r="A179">
        <v>11196402</v>
      </c>
      <c r="B179" s="38">
        <v>28720</v>
      </c>
      <c r="C179">
        <v>9</v>
      </c>
    </row>
    <row r="180" spans="1:3" x14ac:dyDescent="0.25">
      <c r="A180">
        <v>11196605</v>
      </c>
      <c r="B180" s="38">
        <v>26666</v>
      </c>
      <c r="C180">
        <v>8</v>
      </c>
    </row>
    <row r="181" spans="1:3" x14ac:dyDescent="0.25">
      <c r="A181">
        <v>11196852</v>
      </c>
      <c r="B181" s="38">
        <v>28720</v>
      </c>
      <c r="C181">
        <v>6</v>
      </c>
    </row>
    <row r="182" spans="1:3" x14ac:dyDescent="0.25">
      <c r="A182">
        <v>11196854</v>
      </c>
      <c r="B182" s="38">
        <v>28720</v>
      </c>
      <c r="C182">
        <v>8</v>
      </c>
    </row>
    <row r="183" spans="1:3" x14ac:dyDescent="0.25">
      <c r="A183">
        <v>11196855</v>
      </c>
      <c r="B183" s="38">
        <v>39043</v>
      </c>
      <c r="C183">
        <v>6</v>
      </c>
    </row>
    <row r="184" spans="1:3" x14ac:dyDescent="0.25">
      <c r="A184">
        <v>11196857</v>
      </c>
      <c r="B184" s="38">
        <v>21407</v>
      </c>
      <c r="C184">
        <v>6</v>
      </c>
    </row>
    <row r="185" spans="1:3" x14ac:dyDescent="0.25">
      <c r="A185">
        <v>11196859</v>
      </c>
      <c r="B185">
        <v>8514</v>
      </c>
      <c r="C185">
        <v>8</v>
      </c>
    </row>
    <row r="186" spans="1:3" x14ac:dyDescent="0.25">
      <c r="A186">
        <v>11196860</v>
      </c>
      <c r="B186" s="38">
        <v>39056</v>
      </c>
      <c r="C186">
        <v>8</v>
      </c>
    </row>
    <row r="187" spans="1:3" x14ac:dyDescent="0.25">
      <c r="A187">
        <v>11197043</v>
      </c>
      <c r="B187" s="38">
        <v>19353</v>
      </c>
      <c r="C187">
        <v>7</v>
      </c>
    </row>
    <row r="188" spans="1:3" x14ac:dyDescent="0.25">
      <c r="A188">
        <v>11197276</v>
      </c>
      <c r="B188" s="38">
        <v>34190</v>
      </c>
      <c r="C188">
        <v>6</v>
      </c>
    </row>
    <row r="189" spans="1:3" x14ac:dyDescent="0.25">
      <c r="A189">
        <v>11197468</v>
      </c>
      <c r="B189" s="38">
        <v>44575</v>
      </c>
      <c r="C189">
        <v>6</v>
      </c>
    </row>
    <row r="190" spans="1:3" x14ac:dyDescent="0.25">
      <c r="A190">
        <v>11197485</v>
      </c>
      <c r="B190" s="38">
        <v>32136</v>
      </c>
      <c r="C190">
        <v>6</v>
      </c>
    </row>
    <row r="191" spans="1:3" x14ac:dyDescent="0.25">
      <c r="A191">
        <v>11197616</v>
      </c>
      <c r="B191" s="38">
        <v>24823</v>
      </c>
      <c r="C191">
        <v>6</v>
      </c>
    </row>
    <row r="192" spans="1:3" x14ac:dyDescent="0.25">
      <c r="A192">
        <v>11197754</v>
      </c>
      <c r="B192" s="38">
        <v>28720</v>
      </c>
      <c r="C192">
        <v>6</v>
      </c>
    </row>
    <row r="193" spans="1:3" x14ac:dyDescent="0.25">
      <c r="A193">
        <v>11197830</v>
      </c>
      <c r="B193" s="38">
        <v>28720</v>
      </c>
      <c r="C193">
        <v>8</v>
      </c>
    </row>
    <row r="194" spans="1:3" x14ac:dyDescent="0.25">
      <c r="A194">
        <v>11198038</v>
      </c>
      <c r="B194" s="38">
        <v>28720</v>
      </c>
      <c r="C194">
        <v>8</v>
      </c>
    </row>
    <row r="195" spans="1:3" x14ac:dyDescent="0.25">
      <c r="A195">
        <v>11198052</v>
      </c>
      <c r="B195" s="38">
        <v>35146</v>
      </c>
      <c r="C195">
        <v>7</v>
      </c>
    </row>
    <row r="196" spans="1:3" x14ac:dyDescent="0.25">
      <c r="A196">
        <v>11198107</v>
      </c>
      <c r="B196" s="38">
        <v>35209</v>
      </c>
      <c r="C196">
        <v>7</v>
      </c>
    </row>
    <row r="197" spans="1:3" x14ac:dyDescent="0.25">
      <c r="A197">
        <v>11198197</v>
      </c>
      <c r="B197" s="38">
        <v>36988</v>
      </c>
      <c r="C197">
        <v>6</v>
      </c>
    </row>
    <row r="198" spans="1:3" x14ac:dyDescent="0.25">
      <c r="A198">
        <v>11198370</v>
      </c>
      <c r="B198" s="38">
        <v>28720</v>
      </c>
      <c r="C198">
        <v>6</v>
      </c>
    </row>
    <row r="199" spans="1:3" x14ac:dyDescent="0.25">
      <c r="A199">
        <v>11198433</v>
      </c>
      <c r="B199" s="38">
        <v>19353</v>
      </c>
      <c r="C199">
        <v>8</v>
      </c>
    </row>
    <row r="200" spans="1:3" x14ac:dyDescent="0.25">
      <c r="A200">
        <v>11198434</v>
      </c>
      <c r="B200" s="38">
        <v>28720</v>
      </c>
      <c r="C200">
        <v>6</v>
      </c>
    </row>
    <row r="201" spans="1:3" x14ac:dyDescent="0.25">
      <c r="A201">
        <v>11198607</v>
      </c>
      <c r="B201" s="38">
        <v>36988</v>
      </c>
      <c r="C201">
        <v>7</v>
      </c>
    </row>
    <row r="202" spans="1:3" x14ac:dyDescent="0.25">
      <c r="A202">
        <v>11198638</v>
      </c>
      <c r="B202" s="38">
        <v>28720</v>
      </c>
      <c r="C202">
        <v>8</v>
      </c>
    </row>
    <row r="203" spans="1:3" x14ac:dyDescent="0.25">
      <c r="A203">
        <v>11199007</v>
      </c>
      <c r="B203" s="38">
        <v>39105</v>
      </c>
      <c r="C203">
        <v>7</v>
      </c>
    </row>
    <row r="204" spans="1:3" x14ac:dyDescent="0.25">
      <c r="A204">
        <v>11199124</v>
      </c>
      <c r="B204" s="38">
        <v>26666</v>
      </c>
      <c r="C204">
        <v>8</v>
      </c>
    </row>
    <row r="205" spans="1:3" x14ac:dyDescent="0.25">
      <c r="A205">
        <v>11199126</v>
      </c>
      <c r="B205" s="38">
        <v>28720</v>
      </c>
      <c r="C205">
        <v>6</v>
      </c>
    </row>
    <row r="206" spans="1:3" x14ac:dyDescent="0.25">
      <c r="A206">
        <v>11199134</v>
      </c>
      <c r="B206" s="38">
        <v>26666</v>
      </c>
      <c r="C206">
        <v>7</v>
      </c>
    </row>
    <row r="207" spans="1:3" x14ac:dyDescent="0.25">
      <c r="A207">
        <v>11199232</v>
      </c>
      <c r="B207" s="38">
        <v>37002</v>
      </c>
      <c r="C207">
        <v>6</v>
      </c>
    </row>
    <row r="208" spans="1:3" x14ac:dyDescent="0.25">
      <c r="A208">
        <v>11199295</v>
      </c>
      <c r="B208" s="38">
        <v>21407</v>
      </c>
      <c r="C208">
        <v>7</v>
      </c>
    </row>
    <row r="209" spans="1:3" x14ac:dyDescent="0.25">
      <c r="A209">
        <v>11199319</v>
      </c>
      <c r="B209" s="38">
        <v>35209</v>
      </c>
      <c r="C209">
        <v>6</v>
      </c>
    </row>
    <row r="210" spans="1:3" x14ac:dyDescent="0.25">
      <c r="A210">
        <v>11199331</v>
      </c>
      <c r="B210" s="38">
        <v>28720</v>
      </c>
      <c r="C210">
        <v>7</v>
      </c>
    </row>
    <row r="211" spans="1:3" x14ac:dyDescent="0.25">
      <c r="A211">
        <v>11199336</v>
      </c>
      <c r="B211" s="38">
        <v>39043</v>
      </c>
      <c r="C211">
        <v>6</v>
      </c>
    </row>
    <row r="212" spans="1:3" x14ac:dyDescent="0.25">
      <c r="A212">
        <v>11199338</v>
      </c>
      <c r="B212" s="38">
        <v>28720</v>
      </c>
      <c r="C212">
        <v>8</v>
      </c>
    </row>
    <row r="213" spans="1:3" x14ac:dyDescent="0.25">
      <c r="A213">
        <v>11199341</v>
      </c>
      <c r="B213" s="38">
        <v>28720</v>
      </c>
      <c r="C213">
        <v>6</v>
      </c>
    </row>
    <row r="214" spans="1:3" x14ac:dyDescent="0.25">
      <c r="A214">
        <v>11199347</v>
      </c>
      <c r="B214" s="38">
        <v>37263</v>
      </c>
      <c r="C214">
        <v>9</v>
      </c>
    </row>
    <row r="215" spans="1:3" x14ac:dyDescent="0.25">
      <c r="A215">
        <v>11199351</v>
      </c>
      <c r="B215" s="38">
        <v>19475</v>
      </c>
      <c r="C215">
        <v>10</v>
      </c>
    </row>
    <row r="216" spans="1:3" x14ac:dyDescent="0.25">
      <c r="A216">
        <v>11199352</v>
      </c>
      <c r="B216" s="38">
        <v>34190</v>
      </c>
      <c r="C216">
        <v>9</v>
      </c>
    </row>
    <row r="217" spans="1:3" x14ac:dyDescent="0.25">
      <c r="A217">
        <v>11199357</v>
      </c>
      <c r="B217" s="38">
        <v>34190</v>
      </c>
      <c r="C217">
        <v>7</v>
      </c>
    </row>
    <row r="218" spans="1:3" x14ac:dyDescent="0.25">
      <c r="A218">
        <v>11199521</v>
      </c>
      <c r="B218" s="38">
        <v>19353</v>
      </c>
      <c r="C218">
        <v>8</v>
      </c>
    </row>
    <row r="219" spans="1:3" x14ac:dyDescent="0.25">
      <c r="A219">
        <v>11199636</v>
      </c>
      <c r="B219" s="38">
        <v>30313</v>
      </c>
      <c r="C219">
        <v>7</v>
      </c>
    </row>
    <row r="220" spans="1:3" x14ac:dyDescent="0.25">
      <c r="A220">
        <v>11199653</v>
      </c>
      <c r="B220" s="38">
        <v>26666</v>
      </c>
      <c r="C220">
        <v>7</v>
      </c>
    </row>
    <row r="221" spans="1:3" x14ac:dyDescent="0.25">
      <c r="A221">
        <v>11199822</v>
      </c>
      <c r="B221" s="38">
        <v>28121</v>
      </c>
      <c r="C221">
        <v>8</v>
      </c>
    </row>
    <row r="222" spans="1:3" x14ac:dyDescent="0.25">
      <c r="A222">
        <v>11200580</v>
      </c>
      <c r="B222" s="38">
        <v>39043</v>
      </c>
      <c r="C222">
        <v>6</v>
      </c>
    </row>
    <row r="223" spans="1:3" x14ac:dyDescent="0.25">
      <c r="A223">
        <v>11200600</v>
      </c>
      <c r="B223" s="38">
        <v>28720</v>
      </c>
      <c r="C223">
        <v>7</v>
      </c>
    </row>
    <row r="224" spans="1:3" x14ac:dyDescent="0.25">
      <c r="A224">
        <v>11200605</v>
      </c>
      <c r="B224" s="38">
        <v>28720</v>
      </c>
      <c r="C224">
        <v>8</v>
      </c>
    </row>
    <row r="225" spans="1:3" x14ac:dyDescent="0.25">
      <c r="A225">
        <v>11200848</v>
      </c>
      <c r="B225" s="38">
        <v>26666</v>
      </c>
      <c r="C225">
        <v>7</v>
      </c>
    </row>
    <row r="226" spans="1:3" x14ac:dyDescent="0.25">
      <c r="A226">
        <v>11200867</v>
      </c>
      <c r="B226" s="38">
        <v>37051</v>
      </c>
      <c r="C226">
        <v>8</v>
      </c>
    </row>
    <row r="227" spans="1:3" x14ac:dyDescent="0.25">
      <c r="A227">
        <v>11200876</v>
      </c>
      <c r="B227" s="38">
        <v>39043</v>
      </c>
      <c r="C227">
        <v>6</v>
      </c>
    </row>
    <row r="228" spans="1:3" x14ac:dyDescent="0.25">
      <c r="A228">
        <v>11200898</v>
      </c>
      <c r="B228" s="38">
        <v>39105</v>
      </c>
      <c r="C228">
        <v>8</v>
      </c>
    </row>
    <row r="229" spans="1:3" x14ac:dyDescent="0.25">
      <c r="A229">
        <v>11201473</v>
      </c>
      <c r="B229" s="38">
        <v>37051</v>
      </c>
      <c r="C229">
        <v>7</v>
      </c>
    </row>
    <row r="230" spans="1:3" x14ac:dyDescent="0.25">
      <c r="A230">
        <v>11201527</v>
      </c>
      <c r="B230" s="38">
        <v>26666</v>
      </c>
      <c r="C230">
        <v>7</v>
      </c>
    </row>
    <row r="231" spans="1:3" x14ac:dyDescent="0.25">
      <c r="A231">
        <v>11201544</v>
      </c>
      <c r="B231" s="38">
        <v>28720</v>
      </c>
      <c r="C231">
        <v>6</v>
      </c>
    </row>
    <row r="232" spans="1:3" x14ac:dyDescent="0.25">
      <c r="A232">
        <v>11202072</v>
      </c>
      <c r="B232" s="38">
        <v>37263</v>
      </c>
      <c r="C232">
        <v>7</v>
      </c>
    </row>
    <row r="233" spans="1:3" x14ac:dyDescent="0.25">
      <c r="A233">
        <v>11202290</v>
      </c>
      <c r="B233" s="38">
        <v>31792</v>
      </c>
      <c r="C233">
        <v>7</v>
      </c>
    </row>
    <row r="234" spans="1:3" x14ac:dyDescent="0.25">
      <c r="A234">
        <v>11202369</v>
      </c>
      <c r="B234" s="38">
        <v>39043</v>
      </c>
      <c r="C234">
        <v>6</v>
      </c>
    </row>
    <row r="235" spans="1:3" x14ac:dyDescent="0.25">
      <c r="A235">
        <v>11202753</v>
      </c>
      <c r="B235" s="38">
        <v>44575</v>
      </c>
      <c r="C235">
        <v>7</v>
      </c>
    </row>
    <row r="236" spans="1:3" x14ac:dyDescent="0.25">
      <c r="A236">
        <v>11202754</v>
      </c>
      <c r="B236" s="38">
        <v>19353</v>
      </c>
      <c r="C236">
        <v>7</v>
      </c>
    </row>
    <row r="237" spans="1:3" x14ac:dyDescent="0.25">
      <c r="A237">
        <v>11202833</v>
      </c>
      <c r="B237" s="38">
        <v>26149</v>
      </c>
      <c r="C237">
        <v>5</v>
      </c>
    </row>
    <row r="238" spans="1:3" x14ac:dyDescent="0.25">
      <c r="A238">
        <v>11202903</v>
      </c>
      <c r="B238" s="38">
        <v>34190</v>
      </c>
      <c r="C238">
        <v>7</v>
      </c>
    </row>
    <row r="239" spans="1:3" x14ac:dyDescent="0.25">
      <c r="A239">
        <v>11203521</v>
      </c>
      <c r="B239" s="38">
        <v>39056</v>
      </c>
      <c r="C239">
        <v>7</v>
      </c>
    </row>
    <row r="240" spans="1:3" x14ac:dyDescent="0.25">
      <c r="A240">
        <v>11203593</v>
      </c>
      <c r="B240" s="38">
        <v>44575</v>
      </c>
      <c r="C240">
        <v>8</v>
      </c>
    </row>
    <row r="241" spans="1:3" x14ac:dyDescent="0.25">
      <c r="A241">
        <v>11203595</v>
      </c>
      <c r="B241" s="38">
        <v>39105</v>
      </c>
      <c r="C241">
        <v>6</v>
      </c>
    </row>
    <row r="242" spans="1:3" x14ac:dyDescent="0.25">
      <c r="A242">
        <v>11203683</v>
      </c>
      <c r="B242" s="38">
        <v>39043</v>
      </c>
      <c r="C242">
        <v>9</v>
      </c>
    </row>
    <row r="243" spans="1:3" x14ac:dyDescent="0.25">
      <c r="A243">
        <v>11203867</v>
      </c>
      <c r="B243" s="38">
        <v>28720</v>
      </c>
      <c r="C243">
        <v>7</v>
      </c>
    </row>
    <row r="244" spans="1:3" x14ac:dyDescent="0.25">
      <c r="A244">
        <v>11204021</v>
      </c>
      <c r="B244" s="38">
        <v>39681</v>
      </c>
      <c r="C244">
        <v>12</v>
      </c>
    </row>
    <row r="245" spans="1:3" x14ac:dyDescent="0.25">
      <c r="A245">
        <v>11204038</v>
      </c>
      <c r="B245" s="38">
        <v>44575</v>
      </c>
      <c r="C245">
        <v>7</v>
      </c>
    </row>
    <row r="246" spans="1:3" x14ac:dyDescent="0.25">
      <c r="A246">
        <v>11204040</v>
      </c>
      <c r="B246" s="38">
        <v>44575</v>
      </c>
      <c r="C246">
        <v>8</v>
      </c>
    </row>
    <row r="247" spans="1:3" x14ac:dyDescent="0.25">
      <c r="A247">
        <v>11204042</v>
      </c>
      <c r="B247" s="38">
        <v>44575</v>
      </c>
      <c r="C247">
        <v>5</v>
      </c>
    </row>
    <row r="248" spans="1:3" x14ac:dyDescent="0.25">
      <c r="A248">
        <v>11204116</v>
      </c>
      <c r="B248" s="38">
        <v>39043</v>
      </c>
      <c r="C248">
        <v>7</v>
      </c>
    </row>
    <row r="249" spans="1:3" x14ac:dyDescent="0.25">
      <c r="A249">
        <v>11204471</v>
      </c>
      <c r="B249" s="38">
        <v>39043</v>
      </c>
      <c r="C249">
        <v>8</v>
      </c>
    </row>
    <row r="250" spans="1:3" x14ac:dyDescent="0.25">
      <c r="A250">
        <v>11204937</v>
      </c>
      <c r="B250" s="38">
        <v>28720</v>
      </c>
      <c r="C250">
        <v>8</v>
      </c>
    </row>
    <row r="251" spans="1:3" x14ac:dyDescent="0.25">
      <c r="A251">
        <v>11205084</v>
      </c>
      <c r="B251" s="38">
        <v>28720</v>
      </c>
      <c r="C251">
        <v>8</v>
      </c>
    </row>
    <row r="252" spans="1:3" x14ac:dyDescent="0.25">
      <c r="A252">
        <v>11205088</v>
      </c>
      <c r="B252" s="38">
        <v>39105</v>
      </c>
      <c r="C252">
        <v>7</v>
      </c>
    </row>
    <row r="253" spans="1:3" x14ac:dyDescent="0.25">
      <c r="A253">
        <v>11205090</v>
      </c>
      <c r="B253" s="38">
        <v>24370</v>
      </c>
      <c r="C253">
        <v>7</v>
      </c>
    </row>
    <row r="254" spans="1:3" x14ac:dyDescent="0.25">
      <c r="A254">
        <v>11205091</v>
      </c>
      <c r="B254" s="38">
        <v>15827</v>
      </c>
      <c r="C254">
        <v>8</v>
      </c>
    </row>
    <row r="255" spans="1:3" x14ac:dyDescent="0.25">
      <c r="A255">
        <v>11205360</v>
      </c>
      <c r="B255" s="38">
        <v>34190</v>
      </c>
      <c r="C255">
        <v>8</v>
      </c>
    </row>
    <row r="256" spans="1:3" x14ac:dyDescent="0.25">
      <c r="A256">
        <v>11208049</v>
      </c>
      <c r="B256" s="38">
        <v>31620</v>
      </c>
      <c r="C256">
        <v>9</v>
      </c>
    </row>
    <row r="257" spans="1:3" x14ac:dyDescent="0.25">
      <c r="A257">
        <v>11208508</v>
      </c>
      <c r="B257" s="38">
        <v>39105</v>
      </c>
      <c r="C257">
        <v>7</v>
      </c>
    </row>
    <row r="258" spans="1:3" x14ac:dyDescent="0.25">
      <c r="A258">
        <v>11208882</v>
      </c>
      <c r="B258" s="38">
        <v>39043</v>
      </c>
      <c r="C258">
        <v>6</v>
      </c>
    </row>
    <row r="259" spans="1:3" x14ac:dyDescent="0.25">
      <c r="A259">
        <v>11208891</v>
      </c>
      <c r="B259" s="38">
        <v>28720</v>
      </c>
      <c r="C259">
        <v>6</v>
      </c>
    </row>
    <row r="260" spans="1:3" x14ac:dyDescent="0.25">
      <c r="A260">
        <v>11208918</v>
      </c>
      <c r="B260" s="38">
        <v>26666</v>
      </c>
      <c r="C260">
        <v>6</v>
      </c>
    </row>
    <row r="261" spans="1:3" x14ac:dyDescent="0.25">
      <c r="A261">
        <v>11209101</v>
      </c>
      <c r="B261" s="38">
        <v>26666</v>
      </c>
      <c r="C261">
        <v>6</v>
      </c>
    </row>
    <row r="262" spans="1:3" x14ac:dyDescent="0.25">
      <c r="A262">
        <v>11209213</v>
      </c>
      <c r="B262" s="38">
        <v>26666</v>
      </c>
      <c r="C262">
        <v>7</v>
      </c>
    </row>
    <row r="263" spans="1:3" x14ac:dyDescent="0.25">
      <c r="A263">
        <v>11209250</v>
      </c>
      <c r="B263" s="38">
        <v>31729</v>
      </c>
      <c r="C263">
        <v>7</v>
      </c>
    </row>
    <row r="264" spans="1:3" x14ac:dyDescent="0.25">
      <c r="A264">
        <v>11209367</v>
      </c>
      <c r="B264" s="38">
        <v>26666</v>
      </c>
      <c r="C264">
        <v>7</v>
      </c>
    </row>
    <row r="265" spans="1:3" x14ac:dyDescent="0.25">
      <c r="A265">
        <v>11209475</v>
      </c>
      <c r="B265" s="38">
        <v>24823</v>
      </c>
      <c r="C265">
        <v>7</v>
      </c>
    </row>
    <row r="266" spans="1:3" x14ac:dyDescent="0.25">
      <c r="A266">
        <v>11209482</v>
      </c>
      <c r="B266" s="38">
        <v>26666</v>
      </c>
      <c r="C266">
        <v>6</v>
      </c>
    </row>
    <row r="267" spans="1:3" x14ac:dyDescent="0.25">
      <c r="A267">
        <v>11209522</v>
      </c>
      <c r="B267" s="38">
        <v>28720</v>
      </c>
      <c r="C267">
        <v>7</v>
      </c>
    </row>
    <row r="268" spans="1:3" x14ac:dyDescent="0.25">
      <c r="A268">
        <v>11209530</v>
      </c>
      <c r="B268" s="38">
        <v>21407</v>
      </c>
      <c r="C268">
        <v>8</v>
      </c>
    </row>
    <row r="269" spans="1:3" x14ac:dyDescent="0.25">
      <c r="A269">
        <v>11209538</v>
      </c>
      <c r="B269" s="38">
        <v>39105</v>
      </c>
      <c r="C269">
        <v>7</v>
      </c>
    </row>
    <row r="270" spans="1:3" x14ac:dyDescent="0.25">
      <c r="A270">
        <v>11209554</v>
      </c>
      <c r="B270" s="38">
        <v>44575</v>
      </c>
      <c r="C270">
        <v>6</v>
      </c>
    </row>
    <row r="271" spans="1:3" x14ac:dyDescent="0.25">
      <c r="A271">
        <v>11209583</v>
      </c>
      <c r="B271" s="38">
        <v>35209</v>
      </c>
      <c r="C271">
        <v>6</v>
      </c>
    </row>
    <row r="272" spans="1:3" x14ac:dyDescent="0.25">
      <c r="A272">
        <v>11209645</v>
      </c>
      <c r="B272" s="38">
        <v>19353</v>
      </c>
      <c r="C272">
        <v>6</v>
      </c>
    </row>
    <row r="273" spans="1:3" x14ac:dyDescent="0.25">
      <c r="A273">
        <v>11209662</v>
      </c>
      <c r="B273" s="38">
        <v>42471</v>
      </c>
      <c r="C273">
        <v>6</v>
      </c>
    </row>
    <row r="274" spans="1:3" x14ac:dyDescent="0.25">
      <c r="A274">
        <v>11209673</v>
      </c>
      <c r="B274" s="38">
        <v>29675</v>
      </c>
      <c r="C274">
        <v>6</v>
      </c>
    </row>
    <row r="275" spans="1:3" x14ac:dyDescent="0.25">
      <c r="A275">
        <v>11209738</v>
      </c>
      <c r="B275" s="38">
        <v>30313</v>
      </c>
      <c r="C275">
        <v>8</v>
      </c>
    </row>
    <row r="276" spans="1:3" x14ac:dyDescent="0.25">
      <c r="A276">
        <v>11209874</v>
      </c>
      <c r="B276" s="38">
        <v>37002</v>
      </c>
      <c r="C276">
        <v>6</v>
      </c>
    </row>
    <row r="277" spans="1:3" x14ac:dyDescent="0.25">
      <c r="A277">
        <v>11210068</v>
      </c>
      <c r="B277" s="38">
        <v>31729</v>
      </c>
      <c r="C277">
        <v>9</v>
      </c>
    </row>
    <row r="278" spans="1:3" x14ac:dyDescent="0.25">
      <c r="A278">
        <v>11210103</v>
      </c>
      <c r="B278" s="38">
        <v>19353</v>
      </c>
      <c r="C278">
        <v>7</v>
      </c>
    </row>
    <row r="279" spans="1:3" x14ac:dyDescent="0.25">
      <c r="A279">
        <v>11210145</v>
      </c>
      <c r="B279" s="38">
        <v>28720</v>
      </c>
      <c r="C279">
        <v>7</v>
      </c>
    </row>
    <row r="280" spans="1:3" x14ac:dyDescent="0.25">
      <c r="A280">
        <v>11210262</v>
      </c>
      <c r="B280" s="38">
        <v>35146</v>
      </c>
      <c r="C280">
        <v>7</v>
      </c>
    </row>
    <row r="281" spans="1:3" x14ac:dyDescent="0.25">
      <c r="A281">
        <v>11210283</v>
      </c>
      <c r="B281" s="38">
        <v>26666</v>
      </c>
      <c r="C281">
        <v>7</v>
      </c>
    </row>
    <row r="282" spans="1:3" x14ac:dyDescent="0.25">
      <c r="A282">
        <v>11210287</v>
      </c>
      <c r="B282" s="38">
        <v>37627</v>
      </c>
      <c r="C282">
        <v>7</v>
      </c>
    </row>
    <row r="283" spans="1:3" x14ac:dyDescent="0.25">
      <c r="A283">
        <v>11210300</v>
      </c>
      <c r="B283" s="38">
        <v>44513</v>
      </c>
      <c r="C283">
        <v>6</v>
      </c>
    </row>
    <row r="284" spans="1:3" x14ac:dyDescent="0.25">
      <c r="A284">
        <v>11210308</v>
      </c>
      <c r="B284" s="38">
        <v>44513</v>
      </c>
      <c r="C284">
        <v>4</v>
      </c>
    </row>
    <row r="285" spans="1:3" x14ac:dyDescent="0.25">
      <c r="A285">
        <v>11210329</v>
      </c>
      <c r="B285" s="38">
        <v>44575</v>
      </c>
      <c r="C285">
        <v>5</v>
      </c>
    </row>
    <row r="286" spans="1:3" x14ac:dyDescent="0.25">
      <c r="A286">
        <v>11210366</v>
      </c>
      <c r="B286" s="38">
        <v>39043</v>
      </c>
      <c r="C286">
        <v>7</v>
      </c>
    </row>
    <row r="287" spans="1:3" x14ac:dyDescent="0.25">
      <c r="A287">
        <v>11210396</v>
      </c>
      <c r="B287" s="38">
        <v>32367</v>
      </c>
      <c r="C287">
        <v>7</v>
      </c>
    </row>
    <row r="288" spans="1:3" x14ac:dyDescent="0.25">
      <c r="A288">
        <v>11210430</v>
      </c>
      <c r="B288" s="38">
        <v>35209</v>
      </c>
      <c r="C288">
        <v>7</v>
      </c>
    </row>
    <row r="289" spans="1:3" x14ac:dyDescent="0.25">
      <c r="A289">
        <v>11210547</v>
      </c>
      <c r="B289" s="38">
        <v>26666</v>
      </c>
      <c r="C289">
        <v>8</v>
      </c>
    </row>
    <row r="290" spans="1:3" x14ac:dyDescent="0.25">
      <c r="A290">
        <v>11210663</v>
      </c>
      <c r="B290" s="38">
        <v>39043</v>
      </c>
      <c r="C290">
        <v>7</v>
      </c>
    </row>
    <row r="291" spans="1:3" x14ac:dyDescent="0.25">
      <c r="A291">
        <v>11210665</v>
      </c>
      <c r="B291" s="38">
        <v>37213</v>
      </c>
      <c r="C291">
        <v>8</v>
      </c>
    </row>
    <row r="292" spans="1:3" x14ac:dyDescent="0.25">
      <c r="A292">
        <v>11210673</v>
      </c>
      <c r="B292" s="38">
        <v>30313</v>
      </c>
      <c r="C292">
        <v>8</v>
      </c>
    </row>
    <row r="293" spans="1:3" x14ac:dyDescent="0.25">
      <c r="A293">
        <v>11210677</v>
      </c>
      <c r="B293" s="38">
        <v>39043</v>
      </c>
      <c r="C293">
        <v>6</v>
      </c>
    </row>
    <row r="294" spans="1:3" x14ac:dyDescent="0.25">
      <c r="A294">
        <v>11210678</v>
      </c>
      <c r="B294" s="38">
        <v>39056</v>
      </c>
      <c r="C294">
        <v>6</v>
      </c>
    </row>
    <row r="295" spans="1:3" x14ac:dyDescent="0.25">
      <c r="A295">
        <v>11210679</v>
      </c>
      <c r="B295" s="38">
        <v>28720</v>
      </c>
      <c r="C295">
        <v>7</v>
      </c>
    </row>
    <row r="296" spans="1:3" x14ac:dyDescent="0.25">
      <c r="A296">
        <v>11210681</v>
      </c>
      <c r="B296" s="38">
        <v>39105</v>
      </c>
      <c r="C296">
        <v>7</v>
      </c>
    </row>
    <row r="297" spans="1:3" x14ac:dyDescent="0.25">
      <c r="A297">
        <v>11210682</v>
      </c>
      <c r="B297" s="38">
        <v>39105</v>
      </c>
      <c r="C297">
        <v>5</v>
      </c>
    </row>
    <row r="298" spans="1:3" x14ac:dyDescent="0.25">
      <c r="A298">
        <v>11210685</v>
      </c>
      <c r="B298" s="38">
        <v>28720</v>
      </c>
      <c r="C298">
        <v>6</v>
      </c>
    </row>
    <row r="299" spans="1:3" x14ac:dyDescent="0.25">
      <c r="A299">
        <v>11210692</v>
      </c>
      <c r="B299" s="38">
        <v>19353</v>
      </c>
      <c r="C299">
        <v>7</v>
      </c>
    </row>
    <row r="300" spans="1:3" x14ac:dyDescent="0.25">
      <c r="A300">
        <v>11210743</v>
      </c>
      <c r="B300" s="38">
        <v>39043</v>
      </c>
      <c r="C300">
        <v>9</v>
      </c>
    </row>
    <row r="301" spans="1:3" x14ac:dyDescent="0.25">
      <c r="A301">
        <v>11210777</v>
      </c>
      <c r="B301" s="38">
        <v>44575</v>
      </c>
      <c r="C301">
        <v>6</v>
      </c>
    </row>
    <row r="302" spans="1:3" x14ac:dyDescent="0.25">
      <c r="A302">
        <v>11210790</v>
      </c>
      <c r="B302" s="38">
        <v>35159</v>
      </c>
      <c r="C302">
        <v>7</v>
      </c>
    </row>
    <row r="303" spans="1:3" x14ac:dyDescent="0.25">
      <c r="A303">
        <v>11210791</v>
      </c>
      <c r="B303" s="38">
        <v>30313</v>
      </c>
      <c r="C303">
        <v>7</v>
      </c>
    </row>
    <row r="304" spans="1:3" x14ac:dyDescent="0.25">
      <c r="A304">
        <v>11210793</v>
      </c>
      <c r="B304" s="38">
        <v>39681</v>
      </c>
      <c r="C304">
        <v>8</v>
      </c>
    </row>
    <row r="305" spans="1:3" x14ac:dyDescent="0.25">
      <c r="A305">
        <v>11210849</v>
      </c>
      <c r="B305" s="38">
        <v>37627</v>
      </c>
      <c r="C305">
        <v>6</v>
      </c>
    </row>
    <row r="306" spans="1:3" x14ac:dyDescent="0.25">
      <c r="A306">
        <v>11210874</v>
      </c>
      <c r="B306" s="38">
        <v>26666</v>
      </c>
      <c r="C306">
        <v>6</v>
      </c>
    </row>
    <row r="307" spans="1:3" x14ac:dyDescent="0.25">
      <c r="A307">
        <v>11210876</v>
      </c>
      <c r="B307" s="38">
        <v>19353</v>
      </c>
      <c r="C307">
        <v>7</v>
      </c>
    </row>
    <row r="308" spans="1:3" x14ac:dyDescent="0.25">
      <c r="A308">
        <v>11210902</v>
      </c>
      <c r="B308" s="38">
        <v>39043</v>
      </c>
      <c r="C308">
        <v>7</v>
      </c>
    </row>
    <row r="309" spans="1:3" x14ac:dyDescent="0.25">
      <c r="A309">
        <v>11210944</v>
      </c>
      <c r="B309" s="38">
        <v>44575</v>
      </c>
      <c r="C309">
        <v>8</v>
      </c>
    </row>
    <row r="310" spans="1:3" x14ac:dyDescent="0.25">
      <c r="A310">
        <v>11210946</v>
      </c>
      <c r="B310" s="38">
        <v>32136</v>
      </c>
      <c r="C310">
        <v>7</v>
      </c>
    </row>
    <row r="311" spans="1:3" x14ac:dyDescent="0.25">
      <c r="A311">
        <v>11211052</v>
      </c>
      <c r="B311" s="38">
        <v>26666</v>
      </c>
      <c r="C311">
        <v>8</v>
      </c>
    </row>
    <row r="312" spans="1:3" x14ac:dyDescent="0.25">
      <c r="A312">
        <v>11211123</v>
      </c>
      <c r="B312" s="38">
        <v>32367</v>
      </c>
      <c r="C312">
        <v>8</v>
      </c>
    </row>
    <row r="313" spans="1:3" x14ac:dyDescent="0.25">
      <c r="A313">
        <v>11211125</v>
      </c>
      <c r="B313" s="38">
        <v>35209</v>
      </c>
      <c r="C313">
        <v>6</v>
      </c>
    </row>
    <row r="314" spans="1:3" x14ac:dyDescent="0.25">
      <c r="A314">
        <v>11211126</v>
      </c>
      <c r="B314" s="38">
        <v>30313</v>
      </c>
      <c r="C314">
        <v>7</v>
      </c>
    </row>
    <row r="315" spans="1:3" x14ac:dyDescent="0.25">
      <c r="A315">
        <v>11211148</v>
      </c>
      <c r="B315" s="38">
        <v>44575</v>
      </c>
      <c r="C315">
        <v>8</v>
      </c>
    </row>
    <row r="316" spans="1:3" x14ac:dyDescent="0.25">
      <c r="A316">
        <v>11211159</v>
      </c>
      <c r="B316" s="38">
        <v>37627</v>
      </c>
      <c r="C316">
        <v>7</v>
      </c>
    </row>
    <row r="317" spans="1:3" x14ac:dyDescent="0.25">
      <c r="A317">
        <v>11211175</v>
      </c>
      <c r="B317" s="38">
        <v>44525</v>
      </c>
      <c r="C317">
        <v>7</v>
      </c>
    </row>
    <row r="318" spans="1:3" x14ac:dyDescent="0.25">
      <c r="A318">
        <v>11211191</v>
      </c>
      <c r="B318" s="38">
        <v>31792</v>
      </c>
      <c r="C318">
        <v>7</v>
      </c>
    </row>
    <row r="319" spans="1:3" x14ac:dyDescent="0.25">
      <c r="A319">
        <v>11211296</v>
      </c>
      <c r="B319" s="38">
        <v>42521</v>
      </c>
      <c r="C319">
        <v>7</v>
      </c>
    </row>
    <row r="320" spans="1:3" x14ac:dyDescent="0.25">
      <c r="A320">
        <v>11211324</v>
      </c>
      <c r="B320" s="38">
        <v>28720</v>
      </c>
      <c r="C320">
        <v>6</v>
      </c>
    </row>
    <row r="321" spans="1:3" x14ac:dyDescent="0.25">
      <c r="A321">
        <v>11211334</v>
      </c>
      <c r="B321" s="38">
        <v>39681</v>
      </c>
      <c r="C321">
        <v>8</v>
      </c>
    </row>
    <row r="322" spans="1:3" x14ac:dyDescent="0.25">
      <c r="A322">
        <v>11211347</v>
      </c>
      <c r="B322" s="38">
        <v>36988</v>
      </c>
      <c r="C322">
        <v>7</v>
      </c>
    </row>
    <row r="323" spans="1:3" x14ac:dyDescent="0.25">
      <c r="A323">
        <v>11211392</v>
      </c>
      <c r="B323" s="38">
        <v>37213</v>
      </c>
      <c r="C323">
        <v>8</v>
      </c>
    </row>
    <row r="324" spans="1:3" x14ac:dyDescent="0.25">
      <c r="A324">
        <v>11211474</v>
      </c>
      <c r="B324" s="38">
        <v>26666</v>
      </c>
      <c r="C324">
        <v>7</v>
      </c>
    </row>
    <row r="325" spans="1:3" x14ac:dyDescent="0.25">
      <c r="A325">
        <v>11211485</v>
      </c>
      <c r="B325" s="38">
        <v>30313</v>
      </c>
      <c r="C325">
        <v>7</v>
      </c>
    </row>
    <row r="326" spans="1:3" x14ac:dyDescent="0.25">
      <c r="A326">
        <v>11211524</v>
      </c>
      <c r="B326" s="38">
        <v>19353</v>
      </c>
      <c r="C326">
        <v>6</v>
      </c>
    </row>
    <row r="327" spans="1:3" x14ac:dyDescent="0.25">
      <c r="A327">
        <v>11211553</v>
      </c>
      <c r="B327" s="38">
        <v>36988</v>
      </c>
      <c r="C327">
        <v>8</v>
      </c>
    </row>
    <row r="328" spans="1:3" x14ac:dyDescent="0.25">
      <c r="A328">
        <v>11211578</v>
      </c>
      <c r="B328" s="38">
        <v>30313</v>
      </c>
      <c r="C328">
        <v>7</v>
      </c>
    </row>
    <row r="329" spans="1:3" x14ac:dyDescent="0.25">
      <c r="A329">
        <v>11211764</v>
      </c>
      <c r="B329" s="38">
        <v>42521</v>
      </c>
      <c r="C329">
        <v>7</v>
      </c>
    </row>
    <row r="330" spans="1:3" x14ac:dyDescent="0.25">
      <c r="A330">
        <v>11211858</v>
      </c>
      <c r="B330" s="38">
        <v>19353</v>
      </c>
      <c r="C330">
        <v>7</v>
      </c>
    </row>
    <row r="331" spans="1:3" x14ac:dyDescent="0.25">
      <c r="A331">
        <v>11211983</v>
      </c>
      <c r="B331" s="38">
        <v>31729</v>
      </c>
      <c r="C331">
        <v>7</v>
      </c>
    </row>
    <row r="332" spans="1:3" x14ac:dyDescent="0.25">
      <c r="A332">
        <v>11211985</v>
      </c>
      <c r="B332" s="38">
        <v>31729</v>
      </c>
      <c r="C332">
        <v>7</v>
      </c>
    </row>
    <row r="333" spans="1:3" x14ac:dyDescent="0.25">
      <c r="A333">
        <v>11211986</v>
      </c>
      <c r="B333" s="38">
        <v>31729</v>
      </c>
      <c r="C333">
        <v>8</v>
      </c>
    </row>
    <row r="334" spans="1:3" x14ac:dyDescent="0.25">
      <c r="A334">
        <v>11212039</v>
      </c>
      <c r="B334" s="38">
        <v>28720</v>
      </c>
      <c r="C334">
        <v>7</v>
      </c>
    </row>
    <row r="335" spans="1:3" x14ac:dyDescent="0.25">
      <c r="A335">
        <v>11212287</v>
      </c>
      <c r="B335" s="38">
        <v>19353</v>
      </c>
      <c r="C335">
        <v>8</v>
      </c>
    </row>
    <row r="336" spans="1:3" x14ac:dyDescent="0.25">
      <c r="A336">
        <v>11212405</v>
      </c>
      <c r="B336" s="38">
        <v>44575</v>
      </c>
      <c r="C336">
        <v>6</v>
      </c>
    </row>
    <row r="337" spans="1:3" x14ac:dyDescent="0.25">
      <c r="A337">
        <v>11212507</v>
      </c>
      <c r="B337" s="38">
        <v>19353</v>
      </c>
      <c r="C337">
        <v>6</v>
      </c>
    </row>
    <row r="338" spans="1:3" x14ac:dyDescent="0.25">
      <c r="A338">
        <v>11212630</v>
      </c>
      <c r="B338" s="38">
        <v>19353</v>
      </c>
      <c r="C338">
        <v>8</v>
      </c>
    </row>
    <row r="339" spans="1:3" x14ac:dyDescent="0.25">
      <c r="A339">
        <v>11212658</v>
      </c>
      <c r="B339" s="38">
        <v>37051</v>
      </c>
      <c r="C339">
        <v>7</v>
      </c>
    </row>
    <row r="340" spans="1:3" x14ac:dyDescent="0.25">
      <c r="A340">
        <v>11212703</v>
      </c>
      <c r="B340" s="38">
        <v>28720</v>
      </c>
      <c r="C340">
        <v>7</v>
      </c>
    </row>
    <row r="341" spans="1:3" x14ac:dyDescent="0.25">
      <c r="A341">
        <v>11212733</v>
      </c>
      <c r="B341" s="38">
        <v>21407</v>
      </c>
      <c r="C341">
        <v>6</v>
      </c>
    </row>
    <row r="342" spans="1:3" x14ac:dyDescent="0.25">
      <c r="A342">
        <v>11212748</v>
      </c>
      <c r="B342" s="38">
        <v>28720</v>
      </c>
      <c r="C342">
        <v>8</v>
      </c>
    </row>
    <row r="343" spans="1:3" x14ac:dyDescent="0.25">
      <c r="A343">
        <v>11212763</v>
      </c>
      <c r="B343" s="38">
        <v>36988</v>
      </c>
      <c r="C343">
        <v>6</v>
      </c>
    </row>
    <row r="344" spans="1:3" x14ac:dyDescent="0.25">
      <c r="A344">
        <v>11212788</v>
      </c>
      <c r="B344" s="38">
        <v>39105</v>
      </c>
      <c r="C344">
        <v>9</v>
      </c>
    </row>
    <row r="345" spans="1:3" x14ac:dyDescent="0.25">
      <c r="A345">
        <v>11212933</v>
      </c>
      <c r="B345" s="38">
        <v>42521</v>
      </c>
      <c r="C345">
        <v>6</v>
      </c>
    </row>
    <row r="346" spans="1:3" x14ac:dyDescent="0.25">
      <c r="A346">
        <v>11212961</v>
      </c>
      <c r="B346" s="38">
        <v>39043</v>
      </c>
      <c r="C346">
        <v>9</v>
      </c>
    </row>
    <row r="347" spans="1:3" x14ac:dyDescent="0.25">
      <c r="A347">
        <v>11213058</v>
      </c>
      <c r="B347" s="38">
        <v>26666</v>
      </c>
      <c r="C347">
        <v>7</v>
      </c>
    </row>
    <row r="348" spans="1:3" x14ac:dyDescent="0.25">
      <c r="A348">
        <v>11213077</v>
      </c>
      <c r="B348" s="38">
        <v>42521</v>
      </c>
      <c r="C348">
        <v>8</v>
      </c>
    </row>
    <row r="349" spans="1:3" x14ac:dyDescent="0.25">
      <c r="A349">
        <v>11213133</v>
      </c>
      <c r="B349" s="38">
        <v>31729</v>
      </c>
      <c r="C349">
        <v>6</v>
      </c>
    </row>
    <row r="350" spans="1:3" x14ac:dyDescent="0.25">
      <c r="A350">
        <v>11213241</v>
      </c>
      <c r="B350" s="38">
        <v>28720</v>
      </c>
      <c r="C350">
        <v>8</v>
      </c>
    </row>
    <row r="351" spans="1:3" x14ac:dyDescent="0.25">
      <c r="A351">
        <v>11213347</v>
      </c>
      <c r="B351" s="38">
        <v>36988</v>
      </c>
      <c r="C351">
        <v>7</v>
      </c>
    </row>
    <row r="352" spans="1:3" x14ac:dyDescent="0.25">
      <c r="A352">
        <v>11213499</v>
      </c>
      <c r="B352" s="38">
        <v>44575</v>
      </c>
      <c r="C352">
        <v>7</v>
      </c>
    </row>
    <row r="353" spans="1:3" x14ac:dyDescent="0.25">
      <c r="A353">
        <v>11213562</v>
      </c>
      <c r="B353" s="38">
        <v>42521</v>
      </c>
      <c r="C353">
        <v>6</v>
      </c>
    </row>
    <row r="354" spans="1:3" x14ac:dyDescent="0.25">
      <c r="A354">
        <v>11213854</v>
      </c>
      <c r="B354" s="38">
        <v>26666</v>
      </c>
      <c r="C354">
        <v>6</v>
      </c>
    </row>
    <row r="355" spans="1:3" x14ac:dyDescent="0.25">
      <c r="A355">
        <v>11213863</v>
      </c>
      <c r="B355" s="38">
        <v>29675</v>
      </c>
      <c r="C355">
        <v>8</v>
      </c>
    </row>
    <row r="356" spans="1:3" x14ac:dyDescent="0.25">
      <c r="A356">
        <v>11213876</v>
      </c>
      <c r="B356" s="38">
        <v>21407</v>
      </c>
      <c r="C356">
        <v>6</v>
      </c>
    </row>
    <row r="357" spans="1:3" x14ac:dyDescent="0.25">
      <c r="A357">
        <v>11214137</v>
      </c>
      <c r="B357" s="38">
        <v>32367</v>
      </c>
      <c r="C357">
        <v>8</v>
      </c>
    </row>
    <row r="358" spans="1:3" x14ac:dyDescent="0.25">
      <c r="A358">
        <v>11214140</v>
      </c>
      <c r="B358" s="38">
        <v>32367</v>
      </c>
      <c r="C358">
        <v>8</v>
      </c>
    </row>
    <row r="359" spans="1:3" x14ac:dyDescent="0.25">
      <c r="A359">
        <v>11214218</v>
      </c>
      <c r="B359" s="38">
        <v>35209</v>
      </c>
      <c r="C359">
        <v>6</v>
      </c>
    </row>
    <row r="360" spans="1:3" x14ac:dyDescent="0.25">
      <c r="A360">
        <v>11214248</v>
      </c>
      <c r="B360" s="38">
        <v>32136</v>
      </c>
      <c r="C360">
        <v>7</v>
      </c>
    </row>
    <row r="361" spans="1:3" x14ac:dyDescent="0.25">
      <c r="A361">
        <v>11214256</v>
      </c>
      <c r="B361" s="38">
        <v>31792</v>
      </c>
      <c r="C361">
        <v>7</v>
      </c>
    </row>
    <row r="362" spans="1:3" x14ac:dyDescent="0.25">
      <c r="A362">
        <v>11214536</v>
      </c>
      <c r="B362" s="38">
        <v>19353</v>
      </c>
      <c r="C362">
        <v>5</v>
      </c>
    </row>
    <row r="363" spans="1:3" x14ac:dyDescent="0.25">
      <c r="A363">
        <v>11214607</v>
      </c>
      <c r="B363" s="38">
        <v>39681</v>
      </c>
      <c r="C363">
        <v>10</v>
      </c>
    </row>
    <row r="364" spans="1:3" x14ac:dyDescent="0.25">
      <c r="A364">
        <v>11214703</v>
      </c>
      <c r="B364" s="38">
        <v>31729</v>
      </c>
      <c r="C364">
        <v>5</v>
      </c>
    </row>
    <row r="365" spans="1:3" x14ac:dyDescent="0.25">
      <c r="A365">
        <v>11214711</v>
      </c>
      <c r="B365" s="38">
        <v>28720</v>
      </c>
      <c r="C365">
        <v>8</v>
      </c>
    </row>
    <row r="366" spans="1:3" x14ac:dyDescent="0.25">
      <c r="A366">
        <v>11214749</v>
      </c>
      <c r="B366" s="38">
        <v>31683</v>
      </c>
      <c r="C366">
        <v>7</v>
      </c>
    </row>
    <row r="367" spans="1:3" x14ac:dyDescent="0.25">
      <c r="A367">
        <v>11214753</v>
      </c>
      <c r="B367" s="38">
        <v>28720</v>
      </c>
      <c r="C367">
        <v>7</v>
      </c>
    </row>
    <row r="368" spans="1:3" x14ac:dyDescent="0.25">
      <c r="A368">
        <v>11214754</v>
      </c>
      <c r="B368" s="38">
        <v>44525</v>
      </c>
      <c r="C368">
        <v>6</v>
      </c>
    </row>
    <row r="369" spans="1:3" x14ac:dyDescent="0.25">
      <c r="A369">
        <v>11214862</v>
      </c>
      <c r="B369" s="38">
        <v>28720</v>
      </c>
      <c r="C369">
        <v>8</v>
      </c>
    </row>
    <row r="370" spans="1:3" x14ac:dyDescent="0.25">
      <c r="A370">
        <v>11214870</v>
      </c>
      <c r="B370" s="38">
        <v>42521</v>
      </c>
      <c r="C370">
        <v>6</v>
      </c>
    </row>
    <row r="371" spans="1:3" x14ac:dyDescent="0.25">
      <c r="A371">
        <v>11214878</v>
      </c>
      <c r="B371" s="38">
        <v>21407</v>
      </c>
      <c r="C371">
        <v>6</v>
      </c>
    </row>
    <row r="372" spans="1:3" x14ac:dyDescent="0.25">
      <c r="A372">
        <v>11214879</v>
      </c>
      <c r="B372" s="38">
        <v>39043</v>
      </c>
      <c r="C372">
        <v>6</v>
      </c>
    </row>
    <row r="373" spans="1:3" x14ac:dyDescent="0.25">
      <c r="A373">
        <v>11214924</v>
      </c>
      <c r="B373" s="38">
        <v>19353</v>
      </c>
      <c r="C373">
        <v>6</v>
      </c>
    </row>
    <row r="374" spans="1:3" x14ac:dyDescent="0.25">
      <c r="A374">
        <v>11215007</v>
      </c>
      <c r="B374" s="38">
        <v>37213</v>
      </c>
      <c r="C374">
        <v>7</v>
      </c>
    </row>
    <row r="375" spans="1:3" x14ac:dyDescent="0.25">
      <c r="A375">
        <v>11215046</v>
      </c>
      <c r="B375" s="38">
        <v>32136</v>
      </c>
      <c r="C375">
        <v>7</v>
      </c>
    </row>
    <row r="376" spans="1:3" x14ac:dyDescent="0.25">
      <c r="A376">
        <v>11215060</v>
      </c>
      <c r="B376" s="38">
        <v>30313</v>
      </c>
      <c r="C376">
        <v>6</v>
      </c>
    </row>
    <row r="377" spans="1:3" x14ac:dyDescent="0.25">
      <c r="A377">
        <v>11215124</v>
      </c>
      <c r="B377" s="38">
        <v>21407</v>
      </c>
      <c r="C377">
        <v>6</v>
      </c>
    </row>
    <row r="378" spans="1:3" x14ac:dyDescent="0.25">
      <c r="A378">
        <v>11215146</v>
      </c>
      <c r="B378" s="38">
        <v>44575</v>
      </c>
      <c r="C378">
        <v>5</v>
      </c>
    </row>
    <row r="379" spans="1:3" x14ac:dyDescent="0.25">
      <c r="A379">
        <v>11215172</v>
      </c>
      <c r="B379" s="38">
        <v>36988</v>
      </c>
      <c r="C379">
        <v>6</v>
      </c>
    </row>
    <row r="380" spans="1:3" x14ac:dyDescent="0.25">
      <c r="A380">
        <v>11215237</v>
      </c>
      <c r="B380" s="38">
        <v>39105</v>
      </c>
      <c r="C380">
        <v>5</v>
      </c>
    </row>
    <row r="381" spans="1:3" x14ac:dyDescent="0.25">
      <c r="A381">
        <v>11215648</v>
      </c>
      <c r="B381" s="38">
        <v>35209</v>
      </c>
      <c r="C381">
        <v>6</v>
      </c>
    </row>
    <row r="382" spans="1:3" x14ac:dyDescent="0.25">
      <c r="A382">
        <v>11215784</v>
      </c>
      <c r="B382" s="38">
        <v>26666</v>
      </c>
      <c r="C382">
        <v>7</v>
      </c>
    </row>
    <row r="383" spans="1:3" x14ac:dyDescent="0.25">
      <c r="A383">
        <v>11216122</v>
      </c>
      <c r="B383" s="38">
        <v>26666</v>
      </c>
      <c r="C383">
        <v>8</v>
      </c>
    </row>
    <row r="384" spans="1:3" x14ac:dyDescent="0.25">
      <c r="A384">
        <v>11216173</v>
      </c>
      <c r="B384" s="38">
        <v>42521</v>
      </c>
      <c r="C384">
        <v>6</v>
      </c>
    </row>
    <row r="385" spans="1:3" x14ac:dyDescent="0.25">
      <c r="A385">
        <v>11216459</v>
      </c>
      <c r="B385" s="38">
        <v>39043</v>
      </c>
      <c r="C385">
        <v>9</v>
      </c>
    </row>
    <row r="386" spans="1:3" x14ac:dyDescent="0.25">
      <c r="A386">
        <v>11216462</v>
      </c>
      <c r="B386" s="38">
        <v>42521</v>
      </c>
      <c r="C386">
        <v>6</v>
      </c>
    </row>
    <row r="387" spans="1:3" x14ac:dyDescent="0.25">
      <c r="A387">
        <v>11216471</v>
      </c>
      <c r="B387" s="38">
        <v>37627</v>
      </c>
      <c r="C387">
        <v>7</v>
      </c>
    </row>
    <row r="388" spans="1:3" x14ac:dyDescent="0.25">
      <c r="A388">
        <v>11216489</v>
      </c>
      <c r="B388" s="38">
        <v>28720</v>
      </c>
      <c r="C388">
        <v>9</v>
      </c>
    </row>
    <row r="389" spans="1:3" x14ac:dyDescent="0.25">
      <c r="A389">
        <v>11216493</v>
      </c>
      <c r="B389" s="38">
        <v>26666</v>
      </c>
      <c r="C389">
        <v>7</v>
      </c>
    </row>
    <row r="390" spans="1:3" x14ac:dyDescent="0.25">
      <c r="A390">
        <v>11216531</v>
      </c>
      <c r="B390" s="38">
        <v>28720</v>
      </c>
      <c r="C390">
        <v>7</v>
      </c>
    </row>
    <row r="391" spans="1:3" x14ac:dyDescent="0.25">
      <c r="A391">
        <v>11216556</v>
      </c>
      <c r="B391" s="38">
        <v>32367</v>
      </c>
      <c r="C391">
        <v>6</v>
      </c>
    </row>
    <row r="392" spans="1:3" x14ac:dyDescent="0.25">
      <c r="A392">
        <v>11216724</v>
      </c>
      <c r="B392" s="38">
        <v>26666</v>
      </c>
      <c r="C392">
        <v>7</v>
      </c>
    </row>
    <row r="393" spans="1:3" x14ac:dyDescent="0.25">
      <c r="A393">
        <v>11217091</v>
      </c>
      <c r="B393" s="38">
        <v>44525</v>
      </c>
      <c r="C393">
        <v>7</v>
      </c>
    </row>
    <row r="394" spans="1:3" x14ac:dyDescent="0.25">
      <c r="A394">
        <v>11217093</v>
      </c>
      <c r="B394" s="38">
        <v>29688</v>
      </c>
      <c r="C394">
        <v>7</v>
      </c>
    </row>
    <row r="395" spans="1:3" x14ac:dyDescent="0.25">
      <c r="A395">
        <v>11217102</v>
      </c>
      <c r="B395" s="38">
        <v>39681</v>
      </c>
      <c r="C395">
        <v>9</v>
      </c>
    </row>
    <row r="396" spans="1:3" x14ac:dyDescent="0.25">
      <c r="A396">
        <v>11217103</v>
      </c>
      <c r="B396" s="38">
        <v>42459</v>
      </c>
      <c r="C396">
        <v>7</v>
      </c>
    </row>
    <row r="397" spans="1:3" x14ac:dyDescent="0.25">
      <c r="A397">
        <v>11217105</v>
      </c>
      <c r="B397" s="38">
        <v>37213</v>
      </c>
      <c r="C397">
        <v>7</v>
      </c>
    </row>
    <row r="398" spans="1:3" x14ac:dyDescent="0.25">
      <c r="A398">
        <v>11217172</v>
      </c>
      <c r="B398" s="38">
        <v>19353</v>
      </c>
      <c r="C398">
        <v>6</v>
      </c>
    </row>
    <row r="399" spans="1:3" x14ac:dyDescent="0.25">
      <c r="A399">
        <v>11217199</v>
      </c>
      <c r="B399" s="38">
        <v>28720</v>
      </c>
      <c r="C399">
        <v>6</v>
      </c>
    </row>
    <row r="400" spans="1:3" x14ac:dyDescent="0.25">
      <c r="A400">
        <v>11217205</v>
      </c>
      <c r="B400" s="38">
        <v>28720</v>
      </c>
      <c r="C400">
        <v>9</v>
      </c>
    </row>
    <row r="401" spans="1:3" x14ac:dyDescent="0.25">
      <c r="A401">
        <v>11217257</v>
      </c>
      <c r="B401" s="38">
        <v>39043</v>
      </c>
      <c r="C401">
        <v>7</v>
      </c>
    </row>
    <row r="402" spans="1:3" x14ac:dyDescent="0.25">
      <c r="A402">
        <v>11217538</v>
      </c>
      <c r="B402" s="38">
        <v>39043</v>
      </c>
      <c r="C402">
        <v>7</v>
      </c>
    </row>
    <row r="403" spans="1:3" x14ac:dyDescent="0.25">
      <c r="A403">
        <v>11217736</v>
      </c>
      <c r="B403" s="38">
        <v>37627</v>
      </c>
      <c r="C403">
        <v>7</v>
      </c>
    </row>
    <row r="404" spans="1:3" x14ac:dyDescent="0.25">
      <c r="A404">
        <v>11217900</v>
      </c>
      <c r="B404" s="38">
        <v>36988</v>
      </c>
      <c r="C404">
        <v>8</v>
      </c>
    </row>
    <row r="405" spans="1:3" x14ac:dyDescent="0.25">
      <c r="A405">
        <v>11217922</v>
      </c>
      <c r="B405" s="38">
        <v>26666</v>
      </c>
      <c r="C405">
        <v>8</v>
      </c>
    </row>
    <row r="406" spans="1:3" x14ac:dyDescent="0.25">
      <c r="A406">
        <v>11217964</v>
      </c>
      <c r="B406" s="38">
        <v>42521</v>
      </c>
      <c r="C406">
        <v>7</v>
      </c>
    </row>
    <row r="407" spans="1:3" x14ac:dyDescent="0.25">
      <c r="A407">
        <v>11217974</v>
      </c>
      <c r="B407" s="38">
        <v>39681</v>
      </c>
      <c r="C407">
        <v>8</v>
      </c>
    </row>
    <row r="408" spans="1:3" x14ac:dyDescent="0.25">
      <c r="A408">
        <v>11218156</v>
      </c>
      <c r="B408" s="38">
        <v>39681</v>
      </c>
      <c r="C408">
        <v>6</v>
      </c>
    </row>
    <row r="409" spans="1:3" x14ac:dyDescent="0.25">
      <c r="A409">
        <v>11218268</v>
      </c>
      <c r="B409" s="38">
        <v>37263</v>
      </c>
      <c r="C409">
        <v>7</v>
      </c>
    </row>
    <row r="410" spans="1:3" x14ac:dyDescent="0.25">
      <c r="A410">
        <v>11218271</v>
      </c>
      <c r="B410" s="38">
        <v>39105</v>
      </c>
      <c r="C410">
        <v>6</v>
      </c>
    </row>
    <row r="411" spans="1:3" x14ac:dyDescent="0.25">
      <c r="A411">
        <v>11218360</v>
      </c>
      <c r="B411" s="38">
        <v>39043</v>
      </c>
      <c r="C411">
        <v>7</v>
      </c>
    </row>
    <row r="412" spans="1:3" x14ac:dyDescent="0.25">
      <c r="A412">
        <v>11218454</v>
      </c>
      <c r="B412" s="38">
        <v>31742</v>
      </c>
      <c r="C412">
        <v>7</v>
      </c>
    </row>
    <row r="413" spans="1:3" x14ac:dyDescent="0.25">
      <c r="A413">
        <v>11218535</v>
      </c>
      <c r="B413" s="38">
        <v>39043</v>
      </c>
      <c r="C413">
        <v>6</v>
      </c>
    </row>
    <row r="414" spans="1:3" x14ac:dyDescent="0.25">
      <c r="A414">
        <v>11218773</v>
      </c>
      <c r="B414" s="38">
        <v>44575</v>
      </c>
      <c r="C414">
        <v>4</v>
      </c>
    </row>
    <row r="415" spans="1:3" x14ac:dyDescent="0.25">
      <c r="A415">
        <v>11218963</v>
      </c>
      <c r="B415" s="38">
        <v>35159</v>
      </c>
      <c r="C415">
        <v>8</v>
      </c>
    </row>
    <row r="416" spans="1:3" x14ac:dyDescent="0.25">
      <c r="A416">
        <v>11219076</v>
      </c>
      <c r="B416" s="38">
        <v>37213</v>
      </c>
      <c r="C416">
        <v>8</v>
      </c>
    </row>
    <row r="417" spans="1:3" x14ac:dyDescent="0.25">
      <c r="A417">
        <v>11219255</v>
      </c>
      <c r="B417" s="38">
        <v>26666</v>
      </c>
      <c r="C417">
        <v>5</v>
      </c>
    </row>
    <row r="418" spans="1:3" x14ac:dyDescent="0.25">
      <c r="A418">
        <v>11219350</v>
      </c>
      <c r="B418" s="38">
        <v>28720</v>
      </c>
      <c r="C418">
        <v>9</v>
      </c>
    </row>
    <row r="419" spans="1:3" x14ac:dyDescent="0.25">
      <c r="A419">
        <v>11219478</v>
      </c>
      <c r="B419" s="38">
        <v>31792</v>
      </c>
      <c r="C419">
        <v>9</v>
      </c>
    </row>
    <row r="420" spans="1:3" x14ac:dyDescent="0.25">
      <c r="A420">
        <v>11219492</v>
      </c>
      <c r="B420" s="38">
        <v>21407</v>
      </c>
      <c r="C420">
        <v>5</v>
      </c>
    </row>
    <row r="421" spans="1:3" x14ac:dyDescent="0.25">
      <c r="A421">
        <v>11219509</v>
      </c>
      <c r="B421" s="38">
        <v>39043</v>
      </c>
      <c r="C421">
        <v>9</v>
      </c>
    </row>
    <row r="422" spans="1:3" x14ac:dyDescent="0.25">
      <c r="A422">
        <v>11219547</v>
      </c>
      <c r="B422" s="38">
        <v>26666</v>
      </c>
      <c r="C422">
        <v>7</v>
      </c>
    </row>
    <row r="423" spans="1:3" x14ac:dyDescent="0.25">
      <c r="A423">
        <v>11219810</v>
      </c>
      <c r="B423" s="38">
        <v>42521</v>
      </c>
      <c r="C423">
        <v>8</v>
      </c>
    </row>
    <row r="424" spans="1:3" x14ac:dyDescent="0.25">
      <c r="A424">
        <v>11219831</v>
      </c>
      <c r="B424" s="38">
        <v>28720</v>
      </c>
      <c r="C424">
        <v>6</v>
      </c>
    </row>
    <row r="425" spans="1:3" x14ac:dyDescent="0.25">
      <c r="A425">
        <v>11220074</v>
      </c>
      <c r="B425" s="38">
        <v>39043</v>
      </c>
      <c r="C425">
        <v>9</v>
      </c>
    </row>
    <row r="426" spans="1:3" x14ac:dyDescent="0.25">
      <c r="A426">
        <v>11220124</v>
      </c>
      <c r="B426" s="38">
        <v>29738</v>
      </c>
      <c r="C426">
        <v>7</v>
      </c>
    </row>
    <row r="427" spans="1:3" x14ac:dyDescent="0.25">
      <c r="A427">
        <v>11220880</v>
      </c>
      <c r="B427" s="38">
        <v>28720</v>
      </c>
      <c r="C427">
        <v>7</v>
      </c>
    </row>
    <row r="428" spans="1:3" x14ac:dyDescent="0.25">
      <c r="A428">
        <v>11220882</v>
      </c>
      <c r="B428" s="38">
        <v>28720</v>
      </c>
      <c r="C428">
        <v>6</v>
      </c>
    </row>
    <row r="429" spans="1:3" x14ac:dyDescent="0.25">
      <c r="A429">
        <v>11220883</v>
      </c>
      <c r="B429" s="38">
        <v>39105</v>
      </c>
      <c r="C429">
        <v>4</v>
      </c>
    </row>
    <row r="430" spans="1:3" x14ac:dyDescent="0.25">
      <c r="A430">
        <v>11220887</v>
      </c>
      <c r="B430" s="38">
        <v>28720</v>
      </c>
      <c r="C430">
        <v>6</v>
      </c>
    </row>
    <row r="431" spans="1:3" x14ac:dyDescent="0.25">
      <c r="A431">
        <v>11220891</v>
      </c>
      <c r="B431" s="38">
        <v>21407</v>
      </c>
      <c r="C431">
        <v>6</v>
      </c>
    </row>
    <row r="432" spans="1:3" x14ac:dyDescent="0.25">
      <c r="A432">
        <v>11220892</v>
      </c>
      <c r="B432" s="38">
        <v>28720</v>
      </c>
      <c r="C432">
        <v>5</v>
      </c>
    </row>
    <row r="433" spans="1:3" x14ac:dyDescent="0.25">
      <c r="A433">
        <v>11220918</v>
      </c>
      <c r="B433" s="38">
        <v>39043</v>
      </c>
      <c r="C433">
        <v>5</v>
      </c>
    </row>
    <row r="434" spans="1:3" x14ac:dyDescent="0.25">
      <c r="A434">
        <v>11221450</v>
      </c>
      <c r="B434" s="38">
        <v>39043</v>
      </c>
      <c r="C434">
        <v>9</v>
      </c>
    </row>
    <row r="435" spans="1:3" x14ac:dyDescent="0.25">
      <c r="A435">
        <v>11222367</v>
      </c>
      <c r="B435" s="38">
        <v>39043</v>
      </c>
      <c r="C435">
        <v>7</v>
      </c>
    </row>
    <row r="436" spans="1:3" x14ac:dyDescent="0.25">
      <c r="A436">
        <v>11222850</v>
      </c>
      <c r="B436" s="38">
        <v>39105</v>
      </c>
      <c r="C436">
        <v>10</v>
      </c>
    </row>
    <row r="437" spans="1:3" x14ac:dyDescent="0.25">
      <c r="A437">
        <v>11223236</v>
      </c>
      <c r="B437" s="38">
        <v>36988</v>
      </c>
      <c r="C437">
        <v>5</v>
      </c>
    </row>
    <row r="438" spans="1:3" x14ac:dyDescent="0.25">
      <c r="A438">
        <v>11223696</v>
      </c>
      <c r="B438" s="38">
        <v>37263</v>
      </c>
      <c r="C438">
        <v>4</v>
      </c>
    </row>
    <row r="439" spans="1:3" x14ac:dyDescent="0.25">
      <c r="A439">
        <v>11223834</v>
      </c>
      <c r="B439" s="38">
        <v>42521</v>
      </c>
      <c r="C439">
        <v>6</v>
      </c>
    </row>
    <row r="440" spans="1:3" x14ac:dyDescent="0.25">
      <c r="A440">
        <v>11223840</v>
      </c>
      <c r="B440" s="38">
        <v>37051</v>
      </c>
      <c r="C440">
        <v>5</v>
      </c>
    </row>
    <row r="441" spans="1:3" x14ac:dyDescent="0.25">
      <c r="A441">
        <v>11224262</v>
      </c>
      <c r="B441" s="38">
        <v>28720</v>
      </c>
      <c r="C441">
        <v>6</v>
      </c>
    </row>
    <row r="442" spans="1:3" x14ac:dyDescent="0.25">
      <c r="A442">
        <v>11224266</v>
      </c>
      <c r="B442" s="38">
        <v>28720</v>
      </c>
      <c r="C442">
        <v>6</v>
      </c>
    </row>
    <row r="443" spans="1:3" x14ac:dyDescent="0.25">
      <c r="A443">
        <v>11224319</v>
      </c>
      <c r="B443" s="38">
        <v>37263</v>
      </c>
      <c r="C443">
        <v>5</v>
      </c>
    </row>
    <row r="444" spans="1:3" x14ac:dyDescent="0.25">
      <c r="A444">
        <v>11224454</v>
      </c>
      <c r="B444" s="38">
        <v>37263</v>
      </c>
      <c r="C444">
        <v>8</v>
      </c>
    </row>
    <row r="445" spans="1:3" x14ac:dyDescent="0.25">
      <c r="A445">
        <v>11224458</v>
      </c>
      <c r="B445" s="38">
        <v>39043</v>
      </c>
      <c r="C445">
        <v>5</v>
      </c>
    </row>
    <row r="446" spans="1:3" x14ac:dyDescent="0.25">
      <c r="A446">
        <v>11224684</v>
      </c>
      <c r="B446" s="38">
        <v>31792</v>
      </c>
      <c r="C446">
        <v>6</v>
      </c>
    </row>
    <row r="447" spans="1:3" x14ac:dyDescent="0.25">
      <c r="A447">
        <v>11224952</v>
      </c>
      <c r="B447" s="38">
        <v>39043</v>
      </c>
      <c r="C447">
        <v>6</v>
      </c>
    </row>
    <row r="448" spans="1:3" x14ac:dyDescent="0.25">
      <c r="A448">
        <v>11225340</v>
      </c>
      <c r="B448" s="38">
        <v>26666</v>
      </c>
      <c r="C448">
        <v>9</v>
      </c>
    </row>
    <row r="449" spans="1:3" x14ac:dyDescent="0.25">
      <c r="A449">
        <v>11225765</v>
      </c>
      <c r="B449" s="38">
        <v>42521</v>
      </c>
      <c r="C449">
        <v>5</v>
      </c>
    </row>
    <row r="450" spans="1:3" x14ac:dyDescent="0.25">
      <c r="A450">
        <v>11225960</v>
      </c>
      <c r="B450" s="38">
        <v>39043</v>
      </c>
      <c r="C450">
        <v>6</v>
      </c>
    </row>
    <row r="451" spans="1:3" x14ac:dyDescent="0.25">
      <c r="A451">
        <v>11226320</v>
      </c>
      <c r="B451" s="38">
        <v>39681</v>
      </c>
      <c r="C451">
        <v>8</v>
      </c>
    </row>
    <row r="452" spans="1:3" x14ac:dyDescent="0.25">
      <c r="A452">
        <v>11226377</v>
      </c>
      <c r="B452" s="38">
        <v>31729</v>
      </c>
      <c r="C452">
        <v>6</v>
      </c>
    </row>
    <row r="453" spans="1:3" x14ac:dyDescent="0.25">
      <c r="A453">
        <v>11226388</v>
      </c>
      <c r="B453" s="38">
        <v>42521</v>
      </c>
      <c r="C453">
        <v>6</v>
      </c>
    </row>
    <row r="454" spans="1:3" x14ac:dyDescent="0.25">
      <c r="A454">
        <v>11227217</v>
      </c>
      <c r="B454" s="38">
        <v>18837</v>
      </c>
      <c r="C454">
        <v>5</v>
      </c>
    </row>
    <row r="455" spans="1:3" x14ac:dyDescent="0.25">
      <c r="A455">
        <v>11227223</v>
      </c>
      <c r="B455" s="38">
        <v>39043</v>
      </c>
      <c r="C455">
        <v>5</v>
      </c>
    </row>
    <row r="456" spans="1:3" x14ac:dyDescent="0.25">
      <c r="A456">
        <v>11227682</v>
      </c>
      <c r="B456" s="38">
        <v>42521</v>
      </c>
      <c r="C456">
        <v>6</v>
      </c>
    </row>
    <row r="457" spans="1:3" x14ac:dyDescent="0.25">
      <c r="A457">
        <v>11227840</v>
      </c>
      <c r="B457" s="38">
        <v>39105</v>
      </c>
      <c r="C457">
        <v>8</v>
      </c>
    </row>
    <row r="458" spans="1:3" x14ac:dyDescent="0.25">
      <c r="A458">
        <v>11228498</v>
      </c>
      <c r="B458" s="38">
        <v>21407</v>
      </c>
      <c r="C458">
        <v>7</v>
      </c>
    </row>
    <row r="459" spans="1:3" x14ac:dyDescent="0.25">
      <c r="A459">
        <v>11228949</v>
      </c>
      <c r="B459" s="38">
        <v>44575</v>
      </c>
      <c r="C459">
        <v>5</v>
      </c>
    </row>
    <row r="460" spans="1:3" x14ac:dyDescent="0.25">
      <c r="A460">
        <v>11229027</v>
      </c>
      <c r="B460" s="38">
        <v>39043</v>
      </c>
      <c r="C460">
        <v>9</v>
      </c>
    </row>
    <row r="461" spans="1:3" x14ac:dyDescent="0.25">
      <c r="A461">
        <v>11229065</v>
      </c>
      <c r="B461" s="38">
        <v>28720</v>
      </c>
      <c r="C461">
        <v>9</v>
      </c>
    </row>
    <row r="462" spans="1:3" x14ac:dyDescent="0.25">
      <c r="A462">
        <v>11229299</v>
      </c>
      <c r="B462" s="38">
        <v>28720</v>
      </c>
      <c r="C462">
        <v>9</v>
      </c>
    </row>
    <row r="463" spans="1:3" x14ac:dyDescent="0.25">
      <c r="A463">
        <v>11229716</v>
      </c>
      <c r="B463" s="38">
        <v>44575</v>
      </c>
      <c r="C463">
        <v>4</v>
      </c>
    </row>
    <row r="464" spans="1:3" x14ac:dyDescent="0.25">
      <c r="A464">
        <v>11229743</v>
      </c>
      <c r="B464" s="38">
        <v>28720</v>
      </c>
      <c r="C464">
        <v>7</v>
      </c>
    </row>
    <row r="465" spans="1:3" x14ac:dyDescent="0.25">
      <c r="A465">
        <v>11230092</v>
      </c>
      <c r="B465" s="38">
        <v>28720</v>
      </c>
      <c r="C465">
        <v>8</v>
      </c>
    </row>
    <row r="466" spans="1:3" x14ac:dyDescent="0.25">
      <c r="A466">
        <v>11231114</v>
      </c>
      <c r="B466" s="38">
        <v>31729</v>
      </c>
      <c r="C466">
        <v>7</v>
      </c>
    </row>
    <row r="467" spans="1:3" x14ac:dyDescent="0.25">
      <c r="A467">
        <v>11231184</v>
      </c>
      <c r="B467" s="38">
        <v>39043</v>
      </c>
      <c r="C467">
        <v>5</v>
      </c>
    </row>
    <row r="468" spans="1:3" x14ac:dyDescent="0.25">
      <c r="A468">
        <v>11232170</v>
      </c>
      <c r="B468" s="38">
        <v>39043</v>
      </c>
      <c r="C468">
        <v>9</v>
      </c>
    </row>
    <row r="469" spans="1:3" x14ac:dyDescent="0.25">
      <c r="A469">
        <v>11232308</v>
      </c>
      <c r="B469" s="38">
        <v>39043</v>
      </c>
      <c r="C469">
        <v>9</v>
      </c>
    </row>
    <row r="470" spans="1:3" x14ac:dyDescent="0.25">
      <c r="A470">
        <v>11232450</v>
      </c>
      <c r="B470" s="38">
        <v>28720</v>
      </c>
      <c r="C470">
        <v>8</v>
      </c>
    </row>
    <row r="471" spans="1:3" x14ac:dyDescent="0.25">
      <c r="A471">
        <v>11232452</v>
      </c>
      <c r="B471" s="38">
        <v>44575</v>
      </c>
      <c r="C471">
        <v>6</v>
      </c>
    </row>
    <row r="472" spans="1:3" x14ac:dyDescent="0.25">
      <c r="A472">
        <v>11232456</v>
      </c>
      <c r="B472" s="38">
        <v>26666</v>
      </c>
      <c r="C472">
        <v>8</v>
      </c>
    </row>
    <row r="473" spans="1:3" x14ac:dyDescent="0.25">
      <c r="A473">
        <v>11233576</v>
      </c>
      <c r="B473" s="38">
        <v>44513</v>
      </c>
      <c r="C473">
        <v>7</v>
      </c>
    </row>
    <row r="474" spans="1:3" x14ac:dyDescent="0.25">
      <c r="A474">
        <v>11233635</v>
      </c>
      <c r="B474" s="38">
        <v>39043</v>
      </c>
      <c r="C474">
        <v>6</v>
      </c>
    </row>
    <row r="475" spans="1:3" x14ac:dyDescent="0.25">
      <c r="A475">
        <v>11233761</v>
      </c>
      <c r="B475" s="38">
        <v>28720</v>
      </c>
      <c r="C475">
        <v>7</v>
      </c>
    </row>
    <row r="476" spans="1:3" x14ac:dyDescent="0.25">
      <c r="A476">
        <v>11233813</v>
      </c>
      <c r="B476" s="38">
        <v>21407</v>
      </c>
      <c r="C476">
        <v>6</v>
      </c>
    </row>
    <row r="477" spans="1:3" x14ac:dyDescent="0.25">
      <c r="A477">
        <v>11233850</v>
      </c>
      <c r="B477" s="38">
        <v>37263</v>
      </c>
      <c r="C477">
        <v>5</v>
      </c>
    </row>
    <row r="478" spans="1:3" x14ac:dyDescent="0.25">
      <c r="A478">
        <v>11234121</v>
      </c>
      <c r="B478" s="38">
        <v>37263</v>
      </c>
      <c r="C478">
        <v>7</v>
      </c>
    </row>
    <row r="479" spans="1:3" x14ac:dyDescent="0.25">
      <c r="A479">
        <v>11234135</v>
      </c>
      <c r="B479" s="38">
        <v>34190</v>
      </c>
      <c r="C479">
        <v>6</v>
      </c>
    </row>
    <row r="480" spans="1:3" x14ac:dyDescent="0.25">
      <c r="A480">
        <v>11234137</v>
      </c>
      <c r="B480" s="38">
        <v>39105</v>
      </c>
      <c r="C480">
        <v>7</v>
      </c>
    </row>
    <row r="481" spans="1:3" x14ac:dyDescent="0.25">
      <c r="A481">
        <v>11234864</v>
      </c>
      <c r="B481" s="38">
        <v>28720</v>
      </c>
      <c r="C481">
        <v>9</v>
      </c>
    </row>
    <row r="482" spans="1:3" x14ac:dyDescent="0.25">
      <c r="A482">
        <v>11234865</v>
      </c>
      <c r="B482" s="38">
        <v>21407</v>
      </c>
      <c r="C482">
        <v>8</v>
      </c>
    </row>
    <row r="483" spans="1:3" x14ac:dyDescent="0.25">
      <c r="A483">
        <v>11235454</v>
      </c>
      <c r="B483" s="38">
        <v>21407</v>
      </c>
      <c r="C483">
        <v>7</v>
      </c>
    </row>
    <row r="484" spans="1:3" x14ac:dyDescent="0.25">
      <c r="A484">
        <v>11235755</v>
      </c>
      <c r="B484" s="38">
        <v>44575</v>
      </c>
      <c r="C484">
        <v>7</v>
      </c>
    </row>
    <row r="485" spans="1:3" x14ac:dyDescent="0.25">
      <c r="A485">
        <v>11235946</v>
      </c>
      <c r="B485" s="38">
        <v>39043</v>
      </c>
      <c r="C485">
        <v>6</v>
      </c>
    </row>
    <row r="486" spans="1:3" x14ac:dyDescent="0.25">
      <c r="A486">
        <v>11235948</v>
      </c>
      <c r="B486" s="38">
        <v>34190</v>
      </c>
      <c r="C486">
        <v>4</v>
      </c>
    </row>
    <row r="487" spans="1:3" x14ac:dyDescent="0.25">
      <c r="A487">
        <v>11235950</v>
      </c>
      <c r="B487" s="38">
        <v>39056</v>
      </c>
      <c r="C487">
        <v>6</v>
      </c>
    </row>
    <row r="488" spans="1:3" x14ac:dyDescent="0.25">
      <c r="A488">
        <v>11235954</v>
      </c>
      <c r="B488" s="38">
        <v>39043</v>
      </c>
      <c r="C488">
        <v>6</v>
      </c>
    </row>
    <row r="489" spans="1:3" x14ac:dyDescent="0.25">
      <c r="A489">
        <v>11235955</v>
      </c>
      <c r="B489" s="38">
        <v>21407</v>
      </c>
      <c r="C489">
        <v>7</v>
      </c>
    </row>
    <row r="490" spans="1:3" x14ac:dyDescent="0.25">
      <c r="A490">
        <v>11235956</v>
      </c>
      <c r="B490">
        <v>8514</v>
      </c>
      <c r="C490">
        <v>7</v>
      </c>
    </row>
    <row r="491" spans="1:3" x14ac:dyDescent="0.25">
      <c r="A491">
        <v>11237391</v>
      </c>
      <c r="B491" s="38">
        <v>44513</v>
      </c>
      <c r="C491">
        <v>6</v>
      </c>
    </row>
    <row r="492" spans="1:3" x14ac:dyDescent="0.25">
      <c r="A492">
        <v>11238085</v>
      </c>
      <c r="B492" s="38">
        <v>39105</v>
      </c>
      <c r="C492">
        <v>7</v>
      </c>
    </row>
    <row r="493" spans="1:3" x14ac:dyDescent="0.25">
      <c r="A493">
        <v>11238089</v>
      </c>
      <c r="B493" s="38">
        <v>44575</v>
      </c>
      <c r="C493">
        <v>12</v>
      </c>
    </row>
    <row r="494" spans="1:3" x14ac:dyDescent="0.25">
      <c r="A494">
        <v>11238090</v>
      </c>
      <c r="B494" s="38">
        <v>21407</v>
      </c>
      <c r="C494">
        <v>9</v>
      </c>
    </row>
    <row r="495" spans="1:3" x14ac:dyDescent="0.25">
      <c r="A495">
        <v>11238095</v>
      </c>
      <c r="B495" s="38">
        <v>28720</v>
      </c>
      <c r="C495">
        <v>6</v>
      </c>
    </row>
    <row r="496" spans="1:3" x14ac:dyDescent="0.25">
      <c r="A496">
        <v>11238097</v>
      </c>
      <c r="B496" s="38">
        <v>28720</v>
      </c>
      <c r="C496">
        <v>7</v>
      </c>
    </row>
    <row r="497" spans="1:3" x14ac:dyDescent="0.25">
      <c r="A497">
        <v>11238222</v>
      </c>
      <c r="B497" s="38">
        <v>39105</v>
      </c>
      <c r="C497">
        <v>6</v>
      </c>
    </row>
    <row r="498" spans="1:3" x14ac:dyDescent="0.25">
      <c r="A498">
        <v>11238568</v>
      </c>
      <c r="B498" s="38">
        <v>44575</v>
      </c>
      <c r="C498">
        <v>8</v>
      </c>
    </row>
    <row r="499" spans="1:3" x14ac:dyDescent="0.25">
      <c r="A499">
        <v>11238570</v>
      </c>
      <c r="B499" s="38">
        <v>44575</v>
      </c>
      <c r="C499">
        <v>7</v>
      </c>
    </row>
    <row r="500" spans="1:3" x14ac:dyDescent="0.25">
      <c r="A500">
        <v>11238579</v>
      </c>
      <c r="B500" s="38">
        <v>28720</v>
      </c>
      <c r="C500">
        <v>12</v>
      </c>
    </row>
    <row r="501" spans="1:3" x14ac:dyDescent="0.25">
      <c r="A501">
        <v>11238582</v>
      </c>
      <c r="B501" s="38">
        <v>34190</v>
      </c>
      <c r="C501">
        <v>7</v>
      </c>
    </row>
    <row r="502" spans="1:3" x14ac:dyDescent="0.25">
      <c r="A502">
        <v>11238649</v>
      </c>
      <c r="B502" s="38">
        <v>39056</v>
      </c>
      <c r="C502">
        <v>5</v>
      </c>
    </row>
    <row r="503" spans="1:3" x14ac:dyDescent="0.25">
      <c r="A503">
        <v>11238650</v>
      </c>
      <c r="B503" s="38">
        <v>39105</v>
      </c>
      <c r="C503">
        <v>6</v>
      </c>
    </row>
    <row r="504" spans="1:3" x14ac:dyDescent="0.25">
      <c r="A504">
        <v>11238661</v>
      </c>
      <c r="B504" s="38">
        <v>39681</v>
      </c>
      <c r="C504">
        <v>7</v>
      </c>
    </row>
    <row r="505" spans="1:3" x14ac:dyDescent="0.25">
      <c r="A505">
        <v>11239340</v>
      </c>
      <c r="B505" s="38">
        <v>28720</v>
      </c>
      <c r="C505">
        <v>9</v>
      </c>
    </row>
    <row r="506" spans="1:3" x14ac:dyDescent="0.25">
      <c r="A506">
        <v>11239620</v>
      </c>
      <c r="B506" s="38">
        <v>44575</v>
      </c>
      <c r="C506">
        <v>4</v>
      </c>
    </row>
    <row r="507" spans="1:3" x14ac:dyDescent="0.25">
      <c r="A507">
        <v>11239647</v>
      </c>
      <c r="B507" s="38">
        <v>28720</v>
      </c>
      <c r="C507">
        <v>6</v>
      </c>
    </row>
    <row r="508" spans="1:3" x14ac:dyDescent="0.25">
      <c r="A508">
        <v>11239648</v>
      </c>
      <c r="B508" s="38">
        <v>28720</v>
      </c>
      <c r="C508">
        <v>6</v>
      </c>
    </row>
    <row r="509" spans="1:3" x14ac:dyDescent="0.25">
      <c r="A509">
        <v>11239650</v>
      </c>
      <c r="B509" s="38">
        <v>28720</v>
      </c>
      <c r="C509">
        <v>6</v>
      </c>
    </row>
    <row r="510" spans="1:3" x14ac:dyDescent="0.25">
      <c r="A510">
        <v>11239652</v>
      </c>
      <c r="B510" s="38">
        <v>28720</v>
      </c>
      <c r="C510">
        <v>6</v>
      </c>
    </row>
    <row r="511" spans="1:3" x14ac:dyDescent="0.25">
      <c r="A511">
        <v>11241397</v>
      </c>
      <c r="B511" s="38">
        <v>24320</v>
      </c>
      <c r="C511">
        <v>8</v>
      </c>
    </row>
    <row r="512" spans="1:3" x14ac:dyDescent="0.25">
      <c r="A512">
        <v>11241440</v>
      </c>
      <c r="B512" s="38">
        <v>44575</v>
      </c>
      <c r="C512">
        <v>5</v>
      </c>
    </row>
    <row r="513" spans="1:3" x14ac:dyDescent="0.25">
      <c r="A513">
        <v>11241649</v>
      </c>
      <c r="B513" s="38">
        <v>28720</v>
      </c>
      <c r="C513">
        <v>9</v>
      </c>
    </row>
    <row r="514" spans="1:3" x14ac:dyDescent="0.25">
      <c r="A514">
        <v>11241732</v>
      </c>
      <c r="B514" s="38">
        <v>21407</v>
      </c>
      <c r="C514">
        <v>6</v>
      </c>
    </row>
    <row r="515" spans="1:3" x14ac:dyDescent="0.25">
      <c r="A515">
        <v>11241733</v>
      </c>
      <c r="B515" s="38">
        <v>15827</v>
      </c>
      <c r="C515">
        <v>8</v>
      </c>
    </row>
    <row r="516" spans="1:3" x14ac:dyDescent="0.25">
      <c r="A516">
        <v>11241735</v>
      </c>
      <c r="B516" s="38">
        <v>28720</v>
      </c>
      <c r="C516">
        <v>6</v>
      </c>
    </row>
    <row r="517" spans="1:3" x14ac:dyDescent="0.25">
      <c r="A517">
        <v>11241740</v>
      </c>
      <c r="B517" s="38">
        <v>39105</v>
      </c>
      <c r="C517">
        <v>7</v>
      </c>
    </row>
    <row r="518" spans="1:3" x14ac:dyDescent="0.25">
      <c r="A518">
        <v>11241930</v>
      </c>
      <c r="B518" s="38">
        <v>19353</v>
      </c>
      <c r="C518">
        <v>8</v>
      </c>
    </row>
    <row r="519" spans="1:3" x14ac:dyDescent="0.25">
      <c r="A519">
        <v>11241931</v>
      </c>
      <c r="B519" s="38">
        <v>39681</v>
      </c>
      <c r="C519">
        <v>8</v>
      </c>
    </row>
    <row r="520" spans="1:3" x14ac:dyDescent="0.25">
      <c r="A520">
        <v>11241934</v>
      </c>
      <c r="B520" s="38">
        <v>37627</v>
      </c>
      <c r="C520">
        <v>9</v>
      </c>
    </row>
    <row r="521" spans="1:3" x14ac:dyDescent="0.25">
      <c r="A521">
        <v>11241935</v>
      </c>
      <c r="B521" s="38">
        <v>28720</v>
      </c>
      <c r="C521">
        <v>6</v>
      </c>
    </row>
    <row r="522" spans="1:3" x14ac:dyDescent="0.25">
      <c r="A522">
        <v>11241936</v>
      </c>
      <c r="B522" s="38">
        <v>28720</v>
      </c>
      <c r="C522">
        <v>6</v>
      </c>
    </row>
    <row r="523" spans="1:3" x14ac:dyDescent="0.25">
      <c r="A523">
        <v>11242573</v>
      </c>
      <c r="B523" s="38">
        <v>37263</v>
      </c>
      <c r="C523">
        <v>5</v>
      </c>
    </row>
    <row r="524" spans="1:3" x14ac:dyDescent="0.25">
      <c r="A524">
        <v>11242678</v>
      </c>
      <c r="B524" s="38">
        <v>44575</v>
      </c>
      <c r="C524">
        <v>6</v>
      </c>
    </row>
    <row r="525" spans="1:3" x14ac:dyDescent="0.25">
      <c r="A525">
        <v>11242726</v>
      </c>
      <c r="B525" s="38">
        <v>29675</v>
      </c>
      <c r="C525">
        <v>7</v>
      </c>
    </row>
    <row r="526" spans="1:3" x14ac:dyDescent="0.25">
      <c r="A526">
        <v>11242861</v>
      </c>
      <c r="B526" s="38">
        <v>21407</v>
      </c>
      <c r="C526">
        <v>9</v>
      </c>
    </row>
    <row r="527" spans="1:3" x14ac:dyDescent="0.25">
      <c r="A527">
        <v>11242874</v>
      </c>
      <c r="B527" s="38">
        <v>32367</v>
      </c>
      <c r="C527">
        <v>7</v>
      </c>
    </row>
    <row r="528" spans="1:3" x14ac:dyDescent="0.25">
      <c r="A528">
        <v>11243806</v>
      </c>
      <c r="B528" s="38">
        <v>39105</v>
      </c>
      <c r="C528">
        <v>6</v>
      </c>
    </row>
    <row r="529" spans="1:3" x14ac:dyDescent="0.25">
      <c r="A529">
        <v>11244967</v>
      </c>
      <c r="B529" s="38">
        <v>39043</v>
      </c>
      <c r="C529">
        <v>10</v>
      </c>
    </row>
    <row r="530" spans="1:3" x14ac:dyDescent="0.25">
      <c r="A530">
        <v>11245045</v>
      </c>
      <c r="B530" s="38">
        <v>37263</v>
      </c>
      <c r="C530">
        <v>7</v>
      </c>
    </row>
    <row r="531" spans="1:3" x14ac:dyDescent="0.25">
      <c r="A531">
        <v>11245074</v>
      </c>
      <c r="B531" s="38">
        <v>44575</v>
      </c>
      <c r="C531">
        <v>4</v>
      </c>
    </row>
    <row r="532" spans="1:3" x14ac:dyDescent="0.25">
      <c r="A532">
        <v>11245152</v>
      </c>
      <c r="B532" s="38">
        <v>28720</v>
      </c>
      <c r="C532">
        <v>6</v>
      </c>
    </row>
    <row r="533" spans="1:3" x14ac:dyDescent="0.25">
      <c r="A533">
        <v>11245468</v>
      </c>
      <c r="B533" s="38">
        <v>37627</v>
      </c>
      <c r="C533">
        <v>8</v>
      </c>
    </row>
    <row r="534" spans="1:3" x14ac:dyDescent="0.25">
      <c r="A534">
        <v>11245767</v>
      </c>
      <c r="B534" s="38">
        <v>39105</v>
      </c>
      <c r="C534">
        <v>8</v>
      </c>
    </row>
    <row r="535" spans="1:3" x14ac:dyDescent="0.25">
      <c r="A535">
        <v>11246272</v>
      </c>
      <c r="B535" s="38">
        <v>39681</v>
      </c>
      <c r="C535">
        <v>10</v>
      </c>
    </row>
    <row r="536" spans="1:3" x14ac:dyDescent="0.25">
      <c r="A536">
        <v>11246353</v>
      </c>
      <c r="B536" s="38">
        <v>26877</v>
      </c>
      <c r="C536">
        <v>9</v>
      </c>
    </row>
    <row r="537" spans="1:3" x14ac:dyDescent="0.25">
      <c r="A537">
        <v>11246641</v>
      </c>
      <c r="B537" s="38">
        <v>28720</v>
      </c>
      <c r="C537">
        <v>6</v>
      </c>
    </row>
    <row r="538" spans="1:3" x14ac:dyDescent="0.25">
      <c r="A538">
        <v>11246659</v>
      </c>
      <c r="B538" s="38">
        <v>19353</v>
      </c>
      <c r="C538">
        <v>6</v>
      </c>
    </row>
    <row r="539" spans="1:3" x14ac:dyDescent="0.25">
      <c r="A539">
        <v>11246668</v>
      </c>
      <c r="B539" s="38">
        <v>26163</v>
      </c>
      <c r="C539">
        <v>7</v>
      </c>
    </row>
    <row r="540" spans="1:3" x14ac:dyDescent="0.25">
      <c r="A540">
        <v>11246671</v>
      </c>
      <c r="B540" s="38">
        <v>39043</v>
      </c>
      <c r="C540">
        <v>7</v>
      </c>
    </row>
    <row r="541" spans="1:3" x14ac:dyDescent="0.25">
      <c r="A541">
        <v>11246672</v>
      </c>
      <c r="B541">
        <v>8514</v>
      </c>
      <c r="C541">
        <v>7</v>
      </c>
    </row>
    <row r="542" spans="1:3" x14ac:dyDescent="0.25">
      <c r="A542">
        <v>11246676</v>
      </c>
      <c r="B542" s="38">
        <v>39105</v>
      </c>
      <c r="C542">
        <v>6</v>
      </c>
    </row>
    <row r="543" spans="1:3" x14ac:dyDescent="0.25">
      <c r="A543">
        <v>11248122</v>
      </c>
      <c r="B543" s="38">
        <v>39105</v>
      </c>
      <c r="C543">
        <v>6</v>
      </c>
    </row>
    <row r="544" spans="1:3" x14ac:dyDescent="0.25">
      <c r="A544">
        <v>11248124</v>
      </c>
      <c r="B544" s="38">
        <v>28720</v>
      </c>
      <c r="C544">
        <v>6</v>
      </c>
    </row>
    <row r="545" spans="1:3" x14ac:dyDescent="0.25">
      <c r="A545">
        <v>11248126</v>
      </c>
      <c r="B545" s="38">
        <v>28720</v>
      </c>
      <c r="C545">
        <v>6</v>
      </c>
    </row>
    <row r="546" spans="1:3" x14ac:dyDescent="0.25">
      <c r="A546">
        <v>11248272</v>
      </c>
      <c r="B546" s="38">
        <v>39105</v>
      </c>
      <c r="C546">
        <v>6</v>
      </c>
    </row>
    <row r="547" spans="1:3" x14ac:dyDescent="0.25">
      <c r="A547">
        <v>11248273</v>
      </c>
      <c r="B547" s="38">
        <v>44575</v>
      </c>
      <c r="C547">
        <v>6</v>
      </c>
    </row>
    <row r="548" spans="1:3" x14ac:dyDescent="0.25">
      <c r="A548">
        <v>11248800</v>
      </c>
      <c r="B548" s="38">
        <v>39105</v>
      </c>
      <c r="C548">
        <v>8</v>
      </c>
    </row>
    <row r="549" spans="1:3" x14ac:dyDescent="0.25">
      <c r="A549">
        <v>11249085</v>
      </c>
      <c r="B549" s="38">
        <v>37263</v>
      </c>
      <c r="C549">
        <v>5</v>
      </c>
    </row>
    <row r="550" spans="1:3" x14ac:dyDescent="0.25">
      <c r="A550">
        <v>11249094</v>
      </c>
      <c r="B550" s="38">
        <v>31683</v>
      </c>
      <c r="C550">
        <v>6</v>
      </c>
    </row>
    <row r="551" spans="1:3" x14ac:dyDescent="0.25">
      <c r="A551">
        <v>11249307</v>
      </c>
      <c r="B551" s="38">
        <v>44525</v>
      </c>
      <c r="C551">
        <v>6</v>
      </c>
    </row>
    <row r="552" spans="1:3" x14ac:dyDescent="0.25">
      <c r="A552">
        <v>11249342</v>
      </c>
      <c r="B552" s="38">
        <v>44575</v>
      </c>
      <c r="C552">
        <v>5</v>
      </c>
    </row>
    <row r="553" spans="1:3" x14ac:dyDescent="0.25">
      <c r="A553">
        <v>11249403</v>
      </c>
      <c r="B553" s="38">
        <v>17161</v>
      </c>
      <c r="C553">
        <v>7</v>
      </c>
    </row>
    <row r="554" spans="1:3" x14ac:dyDescent="0.25">
      <c r="A554">
        <v>11249810</v>
      </c>
      <c r="B554" s="38">
        <v>44575</v>
      </c>
      <c r="C554">
        <v>7</v>
      </c>
    </row>
    <row r="555" spans="1:3" x14ac:dyDescent="0.25">
      <c r="A555">
        <v>11249813</v>
      </c>
      <c r="B555" s="38">
        <v>37213</v>
      </c>
      <c r="C555">
        <v>11</v>
      </c>
    </row>
    <row r="556" spans="1:3" x14ac:dyDescent="0.25">
      <c r="A556">
        <v>11249815</v>
      </c>
      <c r="B556" s="38">
        <v>44575</v>
      </c>
      <c r="C556">
        <v>9</v>
      </c>
    </row>
    <row r="557" spans="1:3" x14ac:dyDescent="0.25">
      <c r="A557">
        <v>11249816</v>
      </c>
      <c r="B557" s="38">
        <v>44575</v>
      </c>
      <c r="C557">
        <v>8</v>
      </c>
    </row>
    <row r="558" spans="1:3" x14ac:dyDescent="0.25">
      <c r="A558">
        <v>11249818</v>
      </c>
      <c r="B558" s="38">
        <v>39681</v>
      </c>
      <c r="C558">
        <v>9</v>
      </c>
    </row>
    <row r="559" spans="1:3" x14ac:dyDescent="0.25">
      <c r="A559">
        <v>11249992</v>
      </c>
      <c r="B559" s="38">
        <v>37263</v>
      </c>
      <c r="C559">
        <v>6</v>
      </c>
    </row>
    <row r="560" spans="1:3" x14ac:dyDescent="0.25">
      <c r="A560">
        <v>11249993</v>
      </c>
      <c r="B560" s="38">
        <v>21407</v>
      </c>
      <c r="C560">
        <v>9</v>
      </c>
    </row>
    <row r="561" spans="1:3" x14ac:dyDescent="0.25">
      <c r="A561">
        <v>11250033</v>
      </c>
      <c r="B561" s="38">
        <v>44575</v>
      </c>
      <c r="C561">
        <v>5</v>
      </c>
    </row>
    <row r="562" spans="1:3" x14ac:dyDescent="0.25">
      <c r="A562">
        <v>11250035</v>
      </c>
      <c r="B562" s="38">
        <v>37263</v>
      </c>
      <c r="C562">
        <v>7</v>
      </c>
    </row>
    <row r="563" spans="1:3" x14ac:dyDescent="0.25">
      <c r="A563">
        <v>11250037</v>
      </c>
      <c r="B563" s="38">
        <v>44575</v>
      </c>
      <c r="C563">
        <v>7</v>
      </c>
    </row>
    <row r="564" spans="1:3" x14ac:dyDescent="0.25">
      <c r="A564">
        <v>11250063</v>
      </c>
      <c r="B564" s="38">
        <v>31683</v>
      </c>
      <c r="C564">
        <v>6</v>
      </c>
    </row>
    <row r="565" spans="1:3" x14ac:dyDescent="0.25">
      <c r="A565">
        <v>11250419</v>
      </c>
      <c r="B565" s="38">
        <v>21407</v>
      </c>
      <c r="C565">
        <v>8</v>
      </c>
    </row>
    <row r="566" spans="1:3" x14ac:dyDescent="0.25">
      <c r="A566">
        <v>11250649</v>
      </c>
      <c r="B566" s="38">
        <v>31742</v>
      </c>
      <c r="C566">
        <v>8</v>
      </c>
    </row>
    <row r="567" spans="1:3" x14ac:dyDescent="0.25">
      <c r="A567">
        <v>11251176</v>
      </c>
      <c r="B567" s="38">
        <v>39105</v>
      </c>
      <c r="C567">
        <v>7</v>
      </c>
    </row>
    <row r="568" spans="1:3" x14ac:dyDescent="0.25">
      <c r="A568">
        <v>11251177</v>
      </c>
      <c r="B568" s="38">
        <v>15827</v>
      </c>
      <c r="C568">
        <v>5</v>
      </c>
    </row>
    <row r="569" spans="1:3" x14ac:dyDescent="0.25">
      <c r="A569">
        <v>11251179</v>
      </c>
      <c r="B569" s="38">
        <v>26149</v>
      </c>
      <c r="C569">
        <v>5</v>
      </c>
    </row>
    <row r="570" spans="1:3" x14ac:dyDescent="0.25">
      <c r="A570">
        <v>11251181</v>
      </c>
      <c r="B570" s="38">
        <v>15827</v>
      </c>
      <c r="C570">
        <v>6</v>
      </c>
    </row>
    <row r="571" spans="1:3" x14ac:dyDescent="0.25">
      <c r="A571">
        <v>11251184</v>
      </c>
      <c r="B571" s="38">
        <v>19475</v>
      </c>
      <c r="C571">
        <v>7</v>
      </c>
    </row>
    <row r="572" spans="1:3" x14ac:dyDescent="0.25">
      <c r="A572">
        <v>11251199</v>
      </c>
      <c r="B572" s="38">
        <v>28720</v>
      </c>
      <c r="C572">
        <v>7</v>
      </c>
    </row>
    <row r="573" spans="1:3" x14ac:dyDescent="0.25">
      <c r="A573">
        <v>11251211</v>
      </c>
      <c r="B573" s="38">
        <v>28720</v>
      </c>
      <c r="C573">
        <v>6</v>
      </c>
    </row>
    <row r="574" spans="1:3" x14ac:dyDescent="0.25">
      <c r="A574">
        <v>11251768</v>
      </c>
      <c r="B574" s="38">
        <v>37263</v>
      </c>
      <c r="C574">
        <v>9</v>
      </c>
    </row>
    <row r="575" spans="1:3" x14ac:dyDescent="0.25">
      <c r="A575">
        <v>11253709</v>
      </c>
      <c r="B575" s="38">
        <v>39043</v>
      </c>
      <c r="C575">
        <v>6</v>
      </c>
    </row>
    <row r="576" spans="1:3" x14ac:dyDescent="0.25">
      <c r="A576">
        <v>11253886</v>
      </c>
      <c r="B576" s="38">
        <v>44575</v>
      </c>
      <c r="C576">
        <v>6</v>
      </c>
    </row>
    <row r="577" spans="1:3" x14ac:dyDescent="0.25">
      <c r="A577">
        <v>11254198</v>
      </c>
      <c r="B577" s="38">
        <v>44575</v>
      </c>
      <c r="C577">
        <v>7</v>
      </c>
    </row>
    <row r="578" spans="1:3" x14ac:dyDescent="0.25">
      <c r="A578">
        <v>11254200</v>
      </c>
      <c r="B578" s="38">
        <v>39681</v>
      </c>
      <c r="C578">
        <v>6</v>
      </c>
    </row>
    <row r="579" spans="1:3" x14ac:dyDescent="0.25">
      <c r="A579">
        <v>11254453</v>
      </c>
      <c r="B579" s="38">
        <v>21407</v>
      </c>
      <c r="C579">
        <v>9</v>
      </c>
    </row>
    <row r="580" spans="1:3" x14ac:dyDescent="0.25">
      <c r="A580">
        <v>11255429</v>
      </c>
      <c r="B580" s="38">
        <v>26666</v>
      </c>
      <c r="C580">
        <v>6</v>
      </c>
    </row>
    <row r="581" spans="1:3" x14ac:dyDescent="0.25">
      <c r="A581">
        <v>11255504</v>
      </c>
      <c r="B581" s="38">
        <v>31729</v>
      </c>
      <c r="C581">
        <v>6</v>
      </c>
    </row>
    <row r="582" spans="1:3" x14ac:dyDescent="0.25">
      <c r="A582">
        <v>11255513</v>
      </c>
      <c r="B582" s="38">
        <v>44575</v>
      </c>
      <c r="C582">
        <v>7</v>
      </c>
    </row>
    <row r="583" spans="1:3" x14ac:dyDescent="0.25">
      <c r="A583">
        <v>11255539</v>
      </c>
      <c r="B583" s="38">
        <v>44575</v>
      </c>
      <c r="C583">
        <v>8</v>
      </c>
    </row>
    <row r="584" spans="1:3" x14ac:dyDescent="0.25">
      <c r="A584">
        <v>11255557</v>
      </c>
      <c r="B584" s="38">
        <v>39056</v>
      </c>
      <c r="C584">
        <v>11</v>
      </c>
    </row>
    <row r="585" spans="1:3" x14ac:dyDescent="0.25">
      <c r="A585">
        <v>11255561</v>
      </c>
      <c r="B585" s="38">
        <v>31633</v>
      </c>
      <c r="C585">
        <v>8</v>
      </c>
    </row>
    <row r="586" spans="1:3" x14ac:dyDescent="0.25">
      <c r="A586">
        <v>11255573</v>
      </c>
      <c r="B586" s="38">
        <v>37263</v>
      </c>
      <c r="C586">
        <v>7</v>
      </c>
    </row>
    <row r="587" spans="1:3" x14ac:dyDescent="0.25">
      <c r="A587">
        <v>11255576</v>
      </c>
      <c r="B587" s="38">
        <v>37263</v>
      </c>
      <c r="C587">
        <v>7</v>
      </c>
    </row>
    <row r="588" spans="1:3" x14ac:dyDescent="0.25">
      <c r="A588">
        <v>11255585</v>
      </c>
      <c r="B588" s="38">
        <v>39105</v>
      </c>
      <c r="C588">
        <v>10</v>
      </c>
    </row>
    <row r="589" spans="1:3" x14ac:dyDescent="0.25">
      <c r="A589">
        <v>11255586</v>
      </c>
      <c r="B589" s="38">
        <v>31729</v>
      </c>
      <c r="C589">
        <v>6</v>
      </c>
    </row>
    <row r="590" spans="1:3" x14ac:dyDescent="0.25">
      <c r="A590">
        <v>11255587</v>
      </c>
      <c r="B590" s="38">
        <v>39043</v>
      </c>
      <c r="C590">
        <v>7</v>
      </c>
    </row>
    <row r="591" spans="1:3" x14ac:dyDescent="0.25">
      <c r="A591">
        <v>11255592</v>
      </c>
      <c r="B591" s="38">
        <v>28720</v>
      </c>
      <c r="C591">
        <v>6</v>
      </c>
    </row>
    <row r="592" spans="1:3" x14ac:dyDescent="0.25">
      <c r="A592">
        <v>11255609</v>
      </c>
      <c r="B592" s="38">
        <v>28720</v>
      </c>
      <c r="C592">
        <v>8</v>
      </c>
    </row>
    <row r="593" spans="1:3" x14ac:dyDescent="0.25">
      <c r="A593">
        <v>11255628</v>
      </c>
      <c r="B593" s="38">
        <v>31792</v>
      </c>
      <c r="C593">
        <v>6</v>
      </c>
    </row>
    <row r="594" spans="1:3" x14ac:dyDescent="0.25">
      <c r="A594">
        <v>11255631</v>
      </c>
      <c r="B594" s="38">
        <v>31792</v>
      </c>
      <c r="C594">
        <v>7</v>
      </c>
    </row>
    <row r="595" spans="1:3" x14ac:dyDescent="0.25">
      <c r="A595">
        <v>11256658</v>
      </c>
      <c r="B595" s="38">
        <v>44575</v>
      </c>
      <c r="C595">
        <v>4</v>
      </c>
    </row>
    <row r="596" spans="1:3" x14ac:dyDescent="0.25">
      <c r="A596">
        <v>11256979</v>
      </c>
      <c r="B596" s="38">
        <v>28720</v>
      </c>
      <c r="C596">
        <v>9</v>
      </c>
    </row>
    <row r="597" spans="1:3" x14ac:dyDescent="0.25">
      <c r="A597">
        <v>11257075</v>
      </c>
      <c r="B597" s="38">
        <v>21407</v>
      </c>
      <c r="C597">
        <v>6</v>
      </c>
    </row>
    <row r="598" spans="1:3" x14ac:dyDescent="0.25">
      <c r="A598">
        <v>11257545</v>
      </c>
      <c r="B598" s="38">
        <v>28720</v>
      </c>
      <c r="C598">
        <v>6</v>
      </c>
    </row>
    <row r="599" spans="1:3" x14ac:dyDescent="0.25">
      <c r="A599">
        <v>11257546</v>
      </c>
      <c r="B599" s="38">
        <v>21407</v>
      </c>
      <c r="C599">
        <v>7</v>
      </c>
    </row>
    <row r="600" spans="1:3" x14ac:dyDescent="0.25">
      <c r="A600">
        <v>11257681</v>
      </c>
      <c r="B600" s="38">
        <v>39681</v>
      </c>
      <c r="C600">
        <v>8</v>
      </c>
    </row>
    <row r="601" spans="1:3" x14ac:dyDescent="0.25">
      <c r="A601">
        <v>11258084</v>
      </c>
      <c r="B601" s="38">
        <v>44575</v>
      </c>
      <c r="C601">
        <v>4</v>
      </c>
    </row>
    <row r="602" spans="1:3" x14ac:dyDescent="0.25">
      <c r="A602">
        <v>11258090</v>
      </c>
      <c r="B602" s="38">
        <v>44575</v>
      </c>
      <c r="C602">
        <v>5</v>
      </c>
    </row>
    <row r="603" spans="1:3" x14ac:dyDescent="0.25">
      <c r="A603">
        <v>11258099</v>
      </c>
      <c r="B603" s="38">
        <v>35209</v>
      </c>
      <c r="C603">
        <v>5</v>
      </c>
    </row>
    <row r="604" spans="1:3" x14ac:dyDescent="0.25">
      <c r="A604">
        <v>11258134</v>
      </c>
      <c r="B604" s="38">
        <v>35209</v>
      </c>
      <c r="C604">
        <v>4</v>
      </c>
    </row>
    <row r="605" spans="1:3" x14ac:dyDescent="0.25">
      <c r="A605">
        <v>11258137</v>
      </c>
      <c r="B605" s="38">
        <v>32367</v>
      </c>
      <c r="C605">
        <v>5</v>
      </c>
    </row>
    <row r="606" spans="1:3" x14ac:dyDescent="0.25">
      <c r="A606">
        <v>11258178</v>
      </c>
      <c r="B606" s="38">
        <v>28720</v>
      </c>
      <c r="C606">
        <v>7</v>
      </c>
    </row>
    <row r="607" spans="1:3" x14ac:dyDescent="0.25">
      <c r="A607">
        <v>11258581</v>
      </c>
      <c r="B607" s="38">
        <v>37213</v>
      </c>
      <c r="C607">
        <v>5</v>
      </c>
    </row>
    <row r="608" spans="1:3" x14ac:dyDescent="0.25">
      <c r="A608">
        <v>11258582</v>
      </c>
      <c r="B608" s="38">
        <v>35209</v>
      </c>
      <c r="C608">
        <v>4</v>
      </c>
    </row>
    <row r="609" spans="1:3" x14ac:dyDescent="0.25">
      <c r="A609">
        <v>11258584</v>
      </c>
      <c r="B609" s="38">
        <v>37263</v>
      </c>
      <c r="C609">
        <v>4</v>
      </c>
    </row>
    <row r="610" spans="1:3" x14ac:dyDescent="0.25">
      <c r="A610">
        <v>11258596</v>
      </c>
      <c r="B610" s="38">
        <v>39681</v>
      </c>
      <c r="C610">
        <v>4</v>
      </c>
    </row>
    <row r="611" spans="1:3" x14ac:dyDescent="0.25">
      <c r="A611">
        <v>11258597</v>
      </c>
      <c r="B611" s="38">
        <v>39681</v>
      </c>
      <c r="C611">
        <v>5</v>
      </c>
    </row>
    <row r="612" spans="1:3" x14ac:dyDescent="0.25">
      <c r="A612">
        <v>11258598</v>
      </c>
      <c r="B612" s="38">
        <v>44575</v>
      </c>
      <c r="C612">
        <v>6</v>
      </c>
    </row>
    <row r="613" spans="1:3" x14ac:dyDescent="0.25">
      <c r="A613">
        <v>11258600</v>
      </c>
      <c r="B613" s="38">
        <v>44575</v>
      </c>
      <c r="C613">
        <v>6</v>
      </c>
    </row>
    <row r="614" spans="1:3" x14ac:dyDescent="0.25">
      <c r="A614">
        <v>11258604</v>
      </c>
      <c r="B614" s="38">
        <v>44513</v>
      </c>
      <c r="C614">
        <v>5</v>
      </c>
    </row>
    <row r="615" spans="1:3" x14ac:dyDescent="0.25">
      <c r="A615">
        <v>11258606</v>
      </c>
      <c r="B615" s="38">
        <v>44525</v>
      </c>
      <c r="C615">
        <v>6</v>
      </c>
    </row>
    <row r="616" spans="1:3" x14ac:dyDescent="0.25">
      <c r="A616">
        <v>11258621</v>
      </c>
      <c r="B616" s="38">
        <v>26149</v>
      </c>
      <c r="C616">
        <v>6</v>
      </c>
    </row>
    <row r="617" spans="1:3" x14ac:dyDescent="0.25">
      <c r="A617">
        <v>11258670</v>
      </c>
      <c r="B617" s="38">
        <v>37263</v>
      </c>
      <c r="C617">
        <v>7</v>
      </c>
    </row>
    <row r="618" spans="1:3" x14ac:dyDescent="0.25">
      <c r="A618">
        <v>11258681</v>
      </c>
      <c r="B618" s="38">
        <v>44575</v>
      </c>
      <c r="C618">
        <v>5</v>
      </c>
    </row>
    <row r="619" spans="1:3" x14ac:dyDescent="0.25">
      <c r="A619">
        <v>11258713</v>
      </c>
      <c r="B619" s="38">
        <v>39681</v>
      </c>
      <c r="C619">
        <v>6</v>
      </c>
    </row>
    <row r="620" spans="1:3" x14ac:dyDescent="0.25">
      <c r="A620">
        <v>11258729</v>
      </c>
      <c r="B620" s="38">
        <v>34190</v>
      </c>
      <c r="C620">
        <v>5</v>
      </c>
    </row>
    <row r="621" spans="1:3" x14ac:dyDescent="0.25">
      <c r="A621">
        <v>11258731</v>
      </c>
      <c r="B621" s="38">
        <v>44575</v>
      </c>
      <c r="C621">
        <v>7</v>
      </c>
    </row>
    <row r="622" spans="1:3" x14ac:dyDescent="0.25">
      <c r="A622">
        <v>11258735</v>
      </c>
      <c r="B622" s="38">
        <v>34190</v>
      </c>
      <c r="C622">
        <v>5</v>
      </c>
    </row>
    <row r="623" spans="1:3" x14ac:dyDescent="0.25">
      <c r="A623">
        <v>11258741</v>
      </c>
      <c r="B623" s="38">
        <v>39043</v>
      </c>
      <c r="C623">
        <v>7</v>
      </c>
    </row>
    <row r="624" spans="1:3" x14ac:dyDescent="0.25">
      <c r="A624">
        <v>11258764</v>
      </c>
      <c r="B624" s="38">
        <v>39681</v>
      </c>
      <c r="C624">
        <v>5</v>
      </c>
    </row>
    <row r="625" spans="1:3" x14ac:dyDescent="0.25">
      <c r="A625">
        <v>11258773</v>
      </c>
      <c r="B625" s="38">
        <v>39043</v>
      </c>
      <c r="C625">
        <v>7</v>
      </c>
    </row>
    <row r="626" spans="1:3" x14ac:dyDescent="0.25">
      <c r="A626">
        <v>11258846</v>
      </c>
      <c r="B626" s="38">
        <v>30313</v>
      </c>
      <c r="C626">
        <v>5</v>
      </c>
    </row>
    <row r="627" spans="1:3" x14ac:dyDescent="0.25">
      <c r="A627">
        <v>11258847</v>
      </c>
      <c r="B627" s="38">
        <v>32367</v>
      </c>
      <c r="C627">
        <v>7</v>
      </c>
    </row>
    <row r="628" spans="1:3" x14ac:dyDescent="0.25">
      <c r="A628">
        <v>11258860</v>
      </c>
      <c r="B628" s="38">
        <v>28720</v>
      </c>
      <c r="C628">
        <v>8</v>
      </c>
    </row>
    <row r="629" spans="1:3" x14ac:dyDescent="0.25">
      <c r="A629">
        <v>11258862</v>
      </c>
      <c r="B629" s="38">
        <v>39681</v>
      </c>
      <c r="C629">
        <v>7</v>
      </c>
    </row>
    <row r="630" spans="1:3" x14ac:dyDescent="0.25">
      <c r="A630">
        <v>11259170</v>
      </c>
      <c r="B630" s="38">
        <v>15827</v>
      </c>
      <c r="C630">
        <v>7</v>
      </c>
    </row>
    <row r="631" spans="1:3" x14ac:dyDescent="0.25">
      <c r="A631">
        <v>11260761</v>
      </c>
      <c r="B631" s="38">
        <v>44575</v>
      </c>
      <c r="C631">
        <v>6</v>
      </c>
    </row>
    <row r="632" spans="1:3" x14ac:dyDescent="0.25">
      <c r="A632">
        <v>11260767</v>
      </c>
      <c r="B632" s="38">
        <v>39105</v>
      </c>
      <c r="C632">
        <v>7</v>
      </c>
    </row>
    <row r="633" spans="1:3" x14ac:dyDescent="0.25">
      <c r="A633">
        <v>11260802</v>
      </c>
      <c r="B633" s="38">
        <v>44575</v>
      </c>
      <c r="C633">
        <v>5</v>
      </c>
    </row>
    <row r="634" spans="1:3" x14ac:dyDescent="0.25">
      <c r="A634">
        <v>11260804</v>
      </c>
      <c r="B634" s="38">
        <v>44575</v>
      </c>
      <c r="C634">
        <v>4</v>
      </c>
    </row>
    <row r="635" spans="1:3" x14ac:dyDescent="0.25">
      <c r="A635">
        <v>11260813</v>
      </c>
      <c r="B635" s="38">
        <v>44575</v>
      </c>
      <c r="C635">
        <v>6</v>
      </c>
    </row>
    <row r="636" spans="1:3" x14ac:dyDescent="0.25">
      <c r="A636">
        <v>11260814</v>
      </c>
      <c r="B636" s="38">
        <v>44575</v>
      </c>
      <c r="C636">
        <v>5</v>
      </c>
    </row>
    <row r="637" spans="1:3" x14ac:dyDescent="0.25">
      <c r="A637">
        <v>11260838</v>
      </c>
      <c r="B637" s="38">
        <v>32367</v>
      </c>
      <c r="C637">
        <v>4</v>
      </c>
    </row>
    <row r="638" spans="1:3" x14ac:dyDescent="0.25">
      <c r="A638">
        <v>11260858</v>
      </c>
      <c r="B638" s="38">
        <v>28720</v>
      </c>
      <c r="C638">
        <v>6</v>
      </c>
    </row>
    <row r="639" spans="1:3" x14ac:dyDescent="0.25">
      <c r="A639">
        <v>11260861</v>
      </c>
      <c r="B639" s="38">
        <v>39681</v>
      </c>
      <c r="C639">
        <v>5</v>
      </c>
    </row>
    <row r="640" spans="1:3" x14ac:dyDescent="0.25">
      <c r="A640">
        <v>11260862</v>
      </c>
      <c r="B640" s="38">
        <v>39681</v>
      </c>
      <c r="C640">
        <v>4</v>
      </c>
    </row>
    <row r="641" spans="1:3" x14ac:dyDescent="0.25">
      <c r="A641">
        <v>11260863</v>
      </c>
      <c r="B641" s="38">
        <v>44575</v>
      </c>
      <c r="C641">
        <v>5</v>
      </c>
    </row>
    <row r="642" spans="1:3" x14ac:dyDescent="0.25">
      <c r="A642">
        <v>11260881</v>
      </c>
      <c r="B642" s="38">
        <v>39056</v>
      </c>
      <c r="C642">
        <v>7</v>
      </c>
    </row>
    <row r="643" spans="1:3" x14ac:dyDescent="0.25">
      <c r="A643">
        <v>11260895</v>
      </c>
      <c r="B643" s="38">
        <v>37213</v>
      </c>
      <c r="C643">
        <v>6</v>
      </c>
    </row>
    <row r="644" spans="1:3" x14ac:dyDescent="0.25">
      <c r="A644">
        <v>11260906</v>
      </c>
      <c r="B644" s="38">
        <v>44575</v>
      </c>
      <c r="C644">
        <v>5</v>
      </c>
    </row>
    <row r="645" spans="1:3" x14ac:dyDescent="0.25">
      <c r="A645">
        <v>11260907</v>
      </c>
      <c r="B645" s="38">
        <v>44575</v>
      </c>
      <c r="C645">
        <v>5</v>
      </c>
    </row>
    <row r="646" spans="1:3" x14ac:dyDescent="0.25">
      <c r="A646">
        <v>11260917</v>
      </c>
      <c r="B646" s="38">
        <v>28720</v>
      </c>
      <c r="C646">
        <v>7</v>
      </c>
    </row>
    <row r="647" spans="1:3" x14ac:dyDescent="0.25">
      <c r="A647">
        <v>11260920</v>
      </c>
      <c r="B647" s="38">
        <v>31729</v>
      </c>
      <c r="C647">
        <v>6</v>
      </c>
    </row>
    <row r="648" spans="1:3" x14ac:dyDescent="0.25">
      <c r="A648">
        <v>11260932</v>
      </c>
      <c r="B648" s="38">
        <v>39681</v>
      </c>
      <c r="C648">
        <v>7</v>
      </c>
    </row>
    <row r="649" spans="1:3" x14ac:dyDescent="0.25">
      <c r="A649">
        <v>11261065</v>
      </c>
      <c r="B649" s="38">
        <v>44575</v>
      </c>
      <c r="C649">
        <v>5</v>
      </c>
    </row>
    <row r="650" spans="1:3" x14ac:dyDescent="0.25">
      <c r="A650">
        <v>11261066</v>
      </c>
      <c r="B650" s="38">
        <v>44575</v>
      </c>
      <c r="C650">
        <v>6</v>
      </c>
    </row>
    <row r="651" spans="1:3" x14ac:dyDescent="0.25">
      <c r="A651">
        <v>11261242</v>
      </c>
      <c r="B651" s="38">
        <v>39681</v>
      </c>
      <c r="C651">
        <v>6</v>
      </c>
    </row>
    <row r="652" spans="1:3" x14ac:dyDescent="0.25">
      <c r="A652">
        <v>11261244</v>
      </c>
      <c r="B652" s="38">
        <v>39681</v>
      </c>
      <c r="C652">
        <v>8</v>
      </c>
    </row>
    <row r="653" spans="1:3" x14ac:dyDescent="0.25">
      <c r="A653">
        <v>11261245</v>
      </c>
      <c r="B653" s="38">
        <v>44575</v>
      </c>
      <c r="C653">
        <v>6</v>
      </c>
    </row>
    <row r="654" spans="1:3" x14ac:dyDescent="0.25">
      <c r="A654">
        <v>11261314</v>
      </c>
      <c r="B654" s="38">
        <v>39681</v>
      </c>
      <c r="C654">
        <v>7</v>
      </c>
    </row>
    <row r="655" spans="1:3" x14ac:dyDescent="0.25">
      <c r="A655">
        <v>11261381</v>
      </c>
      <c r="B655" s="38">
        <v>44575</v>
      </c>
      <c r="C655">
        <v>6</v>
      </c>
    </row>
    <row r="656" spans="1:3" x14ac:dyDescent="0.25">
      <c r="A656">
        <v>11261460</v>
      </c>
      <c r="B656" s="38">
        <v>44575</v>
      </c>
      <c r="C656">
        <v>6</v>
      </c>
    </row>
    <row r="657" spans="1:3" x14ac:dyDescent="0.25">
      <c r="A657">
        <v>11261480</v>
      </c>
      <c r="B657" s="38">
        <v>44575</v>
      </c>
      <c r="C657">
        <v>6</v>
      </c>
    </row>
    <row r="658" spans="1:3" x14ac:dyDescent="0.25">
      <c r="A658">
        <v>11261901</v>
      </c>
      <c r="B658" s="38">
        <v>37263</v>
      </c>
      <c r="C658">
        <v>4</v>
      </c>
    </row>
    <row r="659" spans="1:3" x14ac:dyDescent="0.25">
      <c r="A659">
        <v>11261909</v>
      </c>
      <c r="B659" s="38">
        <v>39681</v>
      </c>
      <c r="C659">
        <v>5</v>
      </c>
    </row>
    <row r="660" spans="1:3" x14ac:dyDescent="0.25">
      <c r="A660">
        <v>11261910</v>
      </c>
      <c r="B660" s="38">
        <v>39681</v>
      </c>
      <c r="C660">
        <v>5</v>
      </c>
    </row>
    <row r="661" spans="1:3" x14ac:dyDescent="0.25">
      <c r="A661">
        <v>11261911</v>
      </c>
      <c r="B661" s="38">
        <v>37263</v>
      </c>
      <c r="C661">
        <v>5</v>
      </c>
    </row>
    <row r="662" spans="1:3" x14ac:dyDescent="0.25">
      <c r="A662">
        <v>11261993</v>
      </c>
      <c r="B662" s="38">
        <v>39681</v>
      </c>
      <c r="C662">
        <v>5</v>
      </c>
    </row>
    <row r="663" spans="1:3" x14ac:dyDescent="0.25">
      <c r="A663">
        <v>11262170</v>
      </c>
      <c r="B663" s="38">
        <v>44575</v>
      </c>
      <c r="C663">
        <v>6</v>
      </c>
    </row>
    <row r="664" spans="1:3" x14ac:dyDescent="0.25">
      <c r="A664">
        <v>11262172</v>
      </c>
      <c r="B664" s="38">
        <v>44575</v>
      </c>
      <c r="C664">
        <v>5</v>
      </c>
    </row>
    <row r="665" spans="1:3" x14ac:dyDescent="0.25">
      <c r="A665">
        <v>11262764</v>
      </c>
      <c r="B665" s="38">
        <v>44575</v>
      </c>
      <c r="C665">
        <v>6</v>
      </c>
    </row>
    <row r="666" spans="1:3" x14ac:dyDescent="0.25">
      <c r="A666">
        <v>11262777</v>
      </c>
      <c r="B666" s="38">
        <v>44575</v>
      </c>
      <c r="C666">
        <v>6</v>
      </c>
    </row>
    <row r="667" spans="1:3" x14ac:dyDescent="0.25">
      <c r="A667">
        <v>11262798</v>
      </c>
      <c r="B667" s="38">
        <v>44575</v>
      </c>
      <c r="C667">
        <v>6</v>
      </c>
    </row>
    <row r="668" spans="1:3" x14ac:dyDescent="0.25">
      <c r="A668">
        <v>11262888</v>
      </c>
      <c r="B668" s="38">
        <v>19353</v>
      </c>
      <c r="C668">
        <v>8</v>
      </c>
    </row>
    <row r="669" spans="1:3" x14ac:dyDescent="0.25">
      <c r="A669">
        <v>11262906</v>
      </c>
      <c r="B669" s="38">
        <v>39043</v>
      </c>
      <c r="C669">
        <v>12</v>
      </c>
    </row>
    <row r="670" spans="1:3" x14ac:dyDescent="0.25">
      <c r="A670">
        <v>11263620</v>
      </c>
      <c r="B670" s="38">
        <v>37263</v>
      </c>
      <c r="C670">
        <v>4</v>
      </c>
    </row>
    <row r="671" spans="1:3" x14ac:dyDescent="0.25">
      <c r="A671">
        <v>11263621</v>
      </c>
      <c r="B671" s="38">
        <v>37263</v>
      </c>
      <c r="C671">
        <v>5</v>
      </c>
    </row>
    <row r="672" spans="1:3" x14ac:dyDescent="0.25">
      <c r="A672">
        <v>11263622</v>
      </c>
      <c r="B672" s="38">
        <v>32367</v>
      </c>
      <c r="C672">
        <v>6</v>
      </c>
    </row>
    <row r="673" spans="1:3" x14ac:dyDescent="0.25">
      <c r="A673">
        <v>11263625</v>
      </c>
      <c r="B673" s="38">
        <v>15827</v>
      </c>
      <c r="C673">
        <v>7</v>
      </c>
    </row>
    <row r="674" spans="1:3" x14ac:dyDescent="0.25">
      <c r="A674">
        <v>11263627</v>
      </c>
      <c r="B674" s="38">
        <v>39105</v>
      </c>
      <c r="C674">
        <v>5</v>
      </c>
    </row>
    <row r="675" spans="1:3" x14ac:dyDescent="0.25">
      <c r="A675">
        <v>11263686</v>
      </c>
      <c r="B675" s="38">
        <v>44575</v>
      </c>
      <c r="C675">
        <v>4</v>
      </c>
    </row>
    <row r="676" spans="1:3" x14ac:dyDescent="0.25">
      <c r="A676">
        <v>11263687</v>
      </c>
      <c r="B676" s="38">
        <v>39043</v>
      </c>
      <c r="C676">
        <v>6</v>
      </c>
    </row>
    <row r="677" spans="1:3" x14ac:dyDescent="0.25">
      <c r="A677">
        <v>11263688</v>
      </c>
      <c r="B677" s="38">
        <v>39681</v>
      </c>
      <c r="C677">
        <v>6</v>
      </c>
    </row>
    <row r="678" spans="1:3" x14ac:dyDescent="0.25">
      <c r="A678">
        <v>11263689</v>
      </c>
      <c r="B678" s="38">
        <v>39681</v>
      </c>
      <c r="C678">
        <v>7</v>
      </c>
    </row>
    <row r="679" spans="1:3" x14ac:dyDescent="0.25">
      <c r="A679">
        <v>11263690</v>
      </c>
      <c r="B679" s="38">
        <v>44575</v>
      </c>
      <c r="C679">
        <v>6</v>
      </c>
    </row>
    <row r="680" spans="1:3" x14ac:dyDescent="0.25">
      <c r="A680">
        <v>11263694</v>
      </c>
      <c r="B680" s="38">
        <v>32367</v>
      </c>
      <c r="C680">
        <v>6</v>
      </c>
    </row>
    <row r="681" spans="1:3" x14ac:dyDescent="0.25">
      <c r="A681">
        <v>11263711</v>
      </c>
      <c r="B681" s="38">
        <v>39043</v>
      </c>
      <c r="C681">
        <v>6</v>
      </c>
    </row>
    <row r="682" spans="1:3" x14ac:dyDescent="0.25">
      <c r="A682">
        <v>11263713</v>
      </c>
      <c r="B682" s="38">
        <v>32367</v>
      </c>
      <c r="C682">
        <v>6</v>
      </c>
    </row>
    <row r="683" spans="1:3" x14ac:dyDescent="0.25">
      <c r="A683">
        <v>11263716</v>
      </c>
      <c r="B683" s="38">
        <v>39681</v>
      </c>
      <c r="C683">
        <v>6</v>
      </c>
    </row>
    <row r="684" spans="1:3" x14ac:dyDescent="0.25">
      <c r="A684">
        <v>11263718</v>
      </c>
      <c r="B684" s="38">
        <v>44575</v>
      </c>
      <c r="C684">
        <v>5</v>
      </c>
    </row>
    <row r="685" spans="1:3" x14ac:dyDescent="0.25">
      <c r="A685">
        <v>11263727</v>
      </c>
      <c r="B685" s="38">
        <v>44575</v>
      </c>
      <c r="C685">
        <v>4</v>
      </c>
    </row>
    <row r="686" spans="1:3" x14ac:dyDescent="0.25">
      <c r="A686">
        <v>11263730</v>
      </c>
      <c r="B686" s="38">
        <v>44525</v>
      </c>
      <c r="C686">
        <v>5</v>
      </c>
    </row>
    <row r="687" spans="1:3" x14ac:dyDescent="0.25">
      <c r="A687">
        <v>11263833</v>
      </c>
      <c r="B687" s="38">
        <v>44575</v>
      </c>
      <c r="C687">
        <v>6</v>
      </c>
    </row>
    <row r="688" spans="1:3" x14ac:dyDescent="0.25">
      <c r="A688">
        <v>11263834</v>
      </c>
      <c r="B688" s="38">
        <v>39681</v>
      </c>
      <c r="C688">
        <v>7</v>
      </c>
    </row>
    <row r="689" spans="1:3" x14ac:dyDescent="0.25">
      <c r="A689">
        <v>11263843</v>
      </c>
      <c r="B689" s="38">
        <v>15827</v>
      </c>
      <c r="C689">
        <v>8</v>
      </c>
    </row>
    <row r="690" spans="1:3" x14ac:dyDescent="0.25">
      <c r="A690">
        <v>11263848</v>
      </c>
      <c r="B690" s="38">
        <v>26149</v>
      </c>
      <c r="C690">
        <v>7</v>
      </c>
    </row>
    <row r="691" spans="1:3" x14ac:dyDescent="0.25">
      <c r="A691">
        <v>11263858</v>
      </c>
      <c r="B691" s="38">
        <v>32367</v>
      </c>
      <c r="C691">
        <v>6</v>
      </c>
    </row>
    <row r="692" spans="1:3" x14ac:dyDescent="0.25">
      <c r="A692">
        <v>11264106</v>
      </c>
      <c r="B692" s="38">
        <v>28720</v>
      </c>
      <c r="C692">
        <v>7</v>
      </c>
    </row>
    <row r="693" spans="1:3" x14ac:dyDescent="0.25">
      <c r="A693">
        <v>11264109</v>
      </c>
      <c r="B693" s="38">
        <v>37263</v>
      </c>
      <c r="C693">
        <v>4</v>
      </c>
    </row>
    <row r="694" spans="1:3" x14ac:dyDescent="0.25">
      <c r="A694">
        <v>11264171</v>
      </c>
      <c r="B694" s="38">
        <v>37263</v>
      </c>
      <c r="C694">
        <v>4</v>
      </c>
    </row>
    <row r="695" spans="1:3" x14ac:dyDescent="0.25">
      <c r="A695">
        <v>11264172</v>
      </c>
      <c r="B695" s="38">
        <v>44575</v>
      </c>
      <c r="C695">
        <v>5</v>
      </c>
    </row>
    <row r="696" spans="1:3" x14ac:dyDescent="0.25">
      <c r="A696">
        <v>11264175</v>
      </c>
      <c r="B696" s="38">
        <v>44575</v>
      </c>
      <c r="C696">
        <v>6</v>
      </c>
    </row>
    <row r="697" spans="1:3" x14ac:dyDescent="0.25">
      <c r="A697">
        <v>11264176</v>
      </c>
      <c r="B697" s="38">
        <v>39681</v>
      </c>
      <c r="C697">
        <v>7</v>
      </c>
    </row>
    <row r="698" spans="1:3" x14ac:dyDescent="0.25">
      <c r="A698">
        <v>11264274</v>
      </c>
      <c r="B698" s="38">
        <v>39681</v>
      </c>
      <c r="C698">
        <v>5</v>
      </c>
    </row>
    <row r="699" spans="1:3" x14ac:dyDescent="0.25">
      <c r="A699">
        <v>11264276</v>
      </c>
      <c r="B699" s="38">
        <v>39681</v>
      </c>
      <c r="C699">
        <v>6</v>
      </c>
    </row>
    <row r="700" spans="1:3" x14ac:dyDescent="0.25">
      <c r="A700">
        <v>11264278</v>
      </c>
      <c r="B700" s="38">
        <v>32367</v>
      </c>
      <c r="C700">
        <v>5</v>
      </c>
    </row>
    <row r="701" spans="1:3" x14ac:dyDescent="0.25">
      <c r="A701">
        <v>11264385</v>
      </c>
      <c r="B701" s="38">
        <v>44575</v>
      </c>
      <c r="C701">
        <v>6</v>
      </c>
    </row>
    <row r="702" spans="1:3" x14ac:dyDescent="0.25">
      <c r="A702">
        <v>11264387</v>
      </c>
      <c r="B702" s="38">
        <v>44575</v>
      </c>
      <c r="C702">
        <v>5</v>
      </c>
    </row>
    <row r="703" spans="1:3" x14ac:dyDescent="0.25">
      <c r="A703">
        <v>11264545</v>
      </c>
      <c r="B703" s="38">
        <v>28720</v>
      </c>
      <c r="C703">
        <v>8</v>
      </c>
    </row>
    <row r="704" spans="1:3" x14ac:dyDescent="0.25">
      <c r="A704">
        <v>11264548</v>
      </c>
      <c r="B704" s="38">
        <v>32367</v>
      </c>
      <c r="C704">
        <v>4</v>
      </c>
    </row>
    <row r="705" spans="1:3" x14ac:dyDescent="0.25">
      <c r="A705">
        <v>11264617</v>
      </c>
      <c r="B705" s="38">
        <v>39105</v>
      </c>
      <c r="C705">
        <v>7</v>
      </c>
    </row>
    <row r="706" spans="1:3" x14ac:dyDescent="0.25">
      <c r="A706">
        <v>11264619</v>
      </c>
      <c r="B706" s="38">
        <v>37263</v>
      </c>
      <c r="C706">
        <v>6</v>
      </c>
    </row>
    <row r="707" spans="1:3" x14ac:dyDescent="0.25">
      <c r="A707">
        <v>11264621</v>
      </c>
      <c r="B707" s="38">
        <v>31792</v>
      </c>
      <c r="C707">
        <v>6</v>
      </c>
    </row>
    <row r="708" spans="1:3" x14ac:dyDescent="0.25">
      <c r="A708">
        <v>11264622</v>
      </c>
      <c r="B708" s="38">
        <v>39105</v>
      </c>
      <c r="C708">
        <v>5</v>
      </c>
    </row>
    <row r="709" spans="1:3" x14ac:dyDescent="0.25">
      <c r="A709">
        <v>11264679</v>
      </c>
      <c r="B709" s="38">
        <v>37263</v>
      </c>
      <c r="C709">
        <v>5</v>
      </c>
    </row>
    <row r="710" spans="1:3" x14ac:dyDescent="0.25">
      <c r="A710">
        <v>11264680</v>
      </c>
      <c r="B710" s="38">
        <v>44575</v>
      </c>
      <c r="C710">
        <v>6</v>
      </c>
    </row>
    <row r="711" spans="1:3" x14ac:dyDescent="0.25">
      <c r="A711">
        <v>11264983</v>
      </c>
      <c r="B711" s="38">
        <v>39105</v>
      </c>
      <c r="C711">
        <v>9</v>
      </c>
    </row>
    <row r="712" spans="1:3" x14ac:dyDescent="0.25">
      <c r="A712">
        <v>11265053</v>
      </c>
      <c r="B712" s="38">
        <v>39105</v>
      </c>
      <c r="C712">
        <v>6</v>
      </c>
    </row>
    <row r="713" spans="1:3" x14ac:dyDescent="0.25">
      <c r="A713">
        <v>11265054</v>
      </c>
      <c r="B713" s="38">
        <v>37263</v>
      </c>
      <c r="C713">
        <v>8</v>
      </c>
    </row>
    <row r="714" spans="1:3" x14ac:dyDescent="0.25">
      <c r="A714">
        <v>11265071</v>
      </c>
      <c r="B714" s="38">
        <v>39043</v>
      </c>
      <c r="C714">
        <v>8</v>
      </c>
    </row>
    <row r="715" spans="1:3" x14ac:dyDescent="0.25">
      <c r="A715">
        <v>11265209</v>
      </c>
      <c r="B715" s="38">
        <v>39105</v>
      </c>
      <c r="C715">
        <v>6</v>
      </c>
    </row>
    <row r="716" spans="1:3" x14ac:dyDescent="0.25">
      <c r="A716">
        <v>11266022</v>
      </c>
      <c r="B716" s="38">
        <v>44575</v>
      </c>
      <c r="C716">
        <v>6</v>
      </c>
    </row>
    <row r="717" spans="1:3" x14ac:dyDescent="0.25">
      <c r="A717">
        <v>11266046</v>
      </c>
      <c r="B717" s="38">
        <v>39681</v>
      </c>
      <c r="C717">
        <v>8</v>
      </c>
    </row>
    <row r="718" spans="1:3" x14ac:dyDescent="0.25">
      <c r="A718">
        <v>11266047</v>
      </c>
      <c r="B718" s="38">
        <v>39681</v>
      </c>
      <c r="C718">
        <v>6</v>
      </c>
    </row>
    <row r="719" spans="1:3" x14ac:dyDescent="0.25">
      <c r="A719">
        <v>11266165</v>
      </c>
      <c r="B719" s="38">
        <v>39105</v>
      </c>
      <c r="C719">
        <v>5</v>
      </c>
    </row>
    <row r="720" spans="1:3" x14ac:dyDescent="0.25">
      <c r="A720">
        <v>11266166</v>
      </c>
      <c r="B720" s="38">
        <v>31792</v>
      </c>
      <c r="C720">
        <v>8</v>
      </c>
    </row>
    <row r="721" spans="1:3" x14ac:dyDescent="0.25">
      <c r="A721">
        <v>11266167</v>
      </c>
      <c r="B721" s="38">
        <v>31792</v>
      </c>
      <c r="C721">
        <v>8</v>
      </c>
    </row>
    <row r="722" spans="1:3" x14ac:dyDescent="0.25">
      <c r="A722">
        <v>11266268</v>
      </c>
      <c r="B722" s="38">
        <v>39681</v>
      </c>
      <c r="C722">
        <v>5</v>
      </c>
    </row>
    <row r="723" spans="1:3" x14ac:dyDescent="0.25">
      <c r="A723">
        <v>11266551</v>
      </c>
      <c r="B723" s="38">
        <v>30313</v>
      </c>
      <c r="C723">
        <v>5</v>
      </c>
    </row>
    <row r="724" spans="1:3" x14ac:dyDescent="0.25">
      <c r="A724">
        <v>11266552</v>
      </c>
      <c r="B724" s="38">
        <v>35209</v>
      </c>
      <c r="C724">
        <v>6</v>
      </c>
    </row>
    <row r="725" spans="1:3" x14ac:dyDescent="0.25">
      <c r="A725">
        <v>11266553</v>
      </c>
      <c r="B725" s="38">
        <v>39681</v>
      </c>
      <c r="C725">
        <v>7</v>
      </c>
    </row>
    <row r="726" spans="1:3" x14ac:dyDescent="0.25">
      <c r="A726">
        <v>11266561</v>
      </c>
      <c r="B726" s="38">
        <v>30313</v>
      </c>
      <c r="C726">
        <v>4</v>
      </c>
    </row>
    <row r="727" spans="1:3" x14ac:dyDescent="0.25">
      <c r="A727">
        <v>11266566</v>
      </c>
      <c r="B727" s="38">
        <v>34190</v>
      </c>
      <c r="C727">
        <v>5</v>
      </c>
    </row>
    <row r="728" spans="1:3" x14ac:dyDescent="0.25">
      <c r="A728">
        <v>11266571</v>
      </c>
      <c r="B728" s="38">
        <v>39043</v>
      </c>
      <c r="C728">
        <v>7</v>
      </c>
    </row>
    <row r="729" spans="1:3" x14ac:dyDescent="0.25">
      <c r="A729">
        <v>11266575</v>
      </c>
      <c r="B729" s="38">
        <v>28720</v>
      </c>
      <c r="C729">
        <v>6</v>
      </c>
    </row>
    <row r="730" spans="1:3" x14ac:dyDescent="0.25">
      <c r="A730">
        <v>11266578</v>
      </c>
      <c r="B730" s="38">
        <v>28720</v>
      </c>
      <c r="C730">
        <v>8</v>
      </c>
    </row>
    <row r="731" spans="1:3" x14ac:dyDescent="0.25">
      <c r="A731">
        <v>11266615</v>
      </c>
      <c r="B731" s="38">
        <v>28720</v>
      </c>
      <c r="C731">
        <v>6</v>
      </c>
    </row>
    <row r="732" spans="1:3" x14ac:dyDescent="0.25">
      <c r="A732">
        <v>11266618</v>
      </c>
      <c r="B732" s="38">
        <v>28720</v>
      </c>
      <c r="C732">
        <v>8</v>
      </c>
    </row>
    <row r="733" spans="1:3" x14ac:dyDescent="0.25">
      <c r="A733">
        <v>11266630</v>
      </c>
      <c r="B733" s="38">
        <v>35209</v>
      </c>
      <c r="C733">
        <v>6</v>
      </c>
    </row>
    <row r="734" spans="1:3" x14ac:dyDescent="0.25">
      <c r="A734">
        <v>11266673</v>
      </c>
      <c r="B734" s="38">
        <v>32367</v>
      </c>
      <c r="C734">
        <v>5</v>
      </c>
    </row>
    <row r="735" spans="1:3" x14ac:dyDescent="0.25">
      <c r="A735">
        <v>11266702</v>
      </c>
      <c r="B735" s="38">
        <v>28720</v>
      </c>
      <c r="C735">
        <v>5</v>
      </c>
    </row>
    <row r="736" spans="1:3" x14ac:dyDescent="0.25">
      <c r="A736">
        <v>11266741</v>
      </c>
      <c r="B736" s="38">
        <v>39105</v>
      </c>
      <c r="C736">
        <v>9</v>
      </c>
    </row>
    <row r="737" spans="1:3" x14ac:dyDescent="0.25">
      <c r="A737">
        <v>11266755</v>
      </c>
      <c r="B737" s="38">
        <v>44575</v>
      </c>
      <c r="C737">
        <v>4</v>
      </c>
    </row>
    <row r="738" spans="1:3" x14ac:dyDescent="0.25">
      <c r="A738">
        <v>11266824</v>
      </c>
      <c r="B738" s="38">
        <v>44575</v>
      </c>
      <c r="C738">
        <v>5</v>
      </c>
    </row>
    <row r="739" spans="1:3" x14ac:dyDescent="0.25">
      <c r="A739">
        <v>11266840</v>
      </c>
      <c r="B739" s="38">
        <v>37263</v>
      </c>
      <c r="C739">
        <v>4</v>
      </c>
    </row>
    <row r="740" spans="1:3" x14ac:dyDescent="0.25">
      <c r="A740">
        <v>11266842</v>
      </c>
      <c r="B740" s="38">
        <v>32367</v>
      </c>
      <c r="C740">
        <v>7</v>
      </c>
    </row>
    <row r="741" spans="1:3" x14ac:dyDescent="0.25">
      <c r="A741">
        <v>11266845</v>
      </c>
      <c r="B741" s="38">
        <v>39043</v>
      </c>
      <c r="C741">
        <v>6</v>
      </c>
    </row>
    <row r="742" spans="1:3" x14ac:dyDescent="0.25">
      <c r="A742">
        <v>11266846</v>
      </c>
      <c r="B742" s="38">
        <v>44575</v>
      </c>
      <c r="C742">
        <v>5</v>
      </c>
    </row>
    <row r="743" spans="1:3" x14ac:dyDescent="0.25">
      <c r="A743">
        <v>11266880</v>
      </c>
      <c r="B743" s="38">
        <v>28720</v>
      </c>
      <c r="C743">
        <v>8</v>
      </c>
    </row>
    <row r="744" spans="1:3" x14ac:dyDescent="0.25">
      <c r="A744">
        <v>11266905</v>
      </c>
      <c r="B744" s="38">
        <v>44575</v>
      </c>
      <c r="C744">
        <v>4</v>
      </c>
    </row>
    <row r="745" spans="1:3" x14ac:dyDescent="0.25">
      <c r="A745">
        <v>11266906</v>
      </c>
      <c r="B745" s="38">
        <v>37263</v>
      </c>
      <c r="C745">
        <v>5</v>
      </c>
    </row>
    <row r="746" spans="1:3" x14ac:dyDescent="0.25">
      <c r="A746">
        <v>11266907</v>
      </c>
      <c r="B746" s="38">
        <v>39681</v>
      </c>
      <c r="C746">
        <v>6</v>
      </c>
    </row>
    <row r="747" spans="1:3" x14ac:dyDescent="0.25">
      <c r="A747">
        <v>11267029</v>
      </c>
      <c r="B747" s="38">
        <v>44575</v>
      </c>
      <c r="C747">
        <v>5</v>
      </c>
    </row>
    <row r="748" spans="1:3" x14ac:dyDescent="0.25">
      <c r="A748">
        <v>11267030</v>
      </c>
      <c r="B748" s="38">
        <v>44575</v>
      </c>
      <c r="C748">
        <v>5</v>
      </c>
    </row>
    <row r="749" spans="1:3" x14ac:dyDescent="0.25">
      <c r="A749">
        <v>11267088</v>
      </c>
      <c r="B749" s="38">
        <v>39043</v>
      </c>
      <c r="C749">
        <v>7</v>
      </c>
    </row>
    <row r="750" spans="1:3" x14ac:dyDescent="0.25">
      <c r="A750">
        <v>11267119</v>
      </c>
      <c r="B750" s="38">
        <v>35209</v>
      </c>
      <c r="C750">
        <v>5</v>
      </c>
    </row>
    <row r="751" spans="1:3" x14ac:dyDescent="0.25">
      <c r="A751">
        <v>11267381</v>
      </c>
      <c r="B751" s="38">
        <v>44525</v>
      </c>
      <c r="C751">
        <v>6</v>
      </c>
    </row>
    <row r="752" spans="1:3" x14ac:dyDescent="0.25">
      <c r="A752">
        <v>11267532</v>
      </c>
      <c r="B752" s="38">
        <v>39681</v>
      </c>
      <c r="C752">
        <v>8</v>
      </c>
    </row>
    <row r="753" spans="1:3" x14ac:dyDescent="0.25">
      <c r="A753">
        <v>11267533</v>
      </c>
      <c r="B753" s="38">
        <v>39681</v>
      </c>
      <c r="C753">
        <v>6</v>
      </c>
    </row>
    <row r="754" spans="1:3" x14ac:dyDescent="0.25">
      <c r="A754">
        <v>11267733</v>
      </c>
      <c r="B754" s="38">
        <v>44575</v>
      </c>
      <c r="C754">
        <v>6</v>
      </c>
    </row>
    <row r="755" spans="1:3" x14ac:dyDescent="0.25">
      <c r="A755">
        <v>11268063</v>
      </c>
      <c r="B755" s="38">
        <v>31792</v>
      </c>
      <c r="C755">
        <v>6</v>
      </c>
    </row>
    <row r="756" spans="1:3" x14ac:dyDescent="0.25">
      <c r="A756">
        <v>11268064</v>
      </c>
      <c r="B756" s="38">
        <v>39043</v>
      </c>
      <c r="C756">
        <v>8</v>
      </c>
    </row>
    <row r="757" spans="1:3" x14ac:dyDescent="0.25">
      <c r="A757">
        <v>11268069</v>
      </c>
      <c r="B757" s="38">
        <v>44575</v>
      </c>
      <c r="C757">
        <v>5</v>
      </c>
    </row>
    <row r="758" spans="1:3" x14ac:dyDescent="0.25">
      <c r="A758">
        <v>11268431</v>
      </c>
      <c r="B758" s="38">
        <v>37263</v>
      </c>
      <c r="C758">
        <v>6</v>
      </c>
    </row>
    <row r="759" spans="1:3" x14ac:dyDescent="0.25">
      <c r="A759">
        <v>11268876</v>
      </c>
      <c r="B759" s="38">
        <v>44575</v>
      </c>
      <c r="C759">
        <v>5</v>
      </c>
    </row>
    <row r="760" spans="1:3" x14ac:dyDescent="0.25">
      <c r="A760">
        <v>11268938</v>
      </c>
      <c r="B760" s="38">
        <v>39105</v>
      </c>
      <c r="C760">
        <v>6</v>
      </c>
    </row>
    <row r="761" spans="1:3" x14ac:dyDescent="0.25">
      <c r="A761">
        <v>11268945</v>
      </c>
      <c r="B761" s="38">
        <v>44575</v>
      </c>
      <c r="C761">
        <v>7</v>
      </c>
    </row>
    <row r="762" spans="1:3" x14ac:dyDescent="0.25">
      <c r="A762">
        <v>11268947</v>
      </c>
      <c r="B762" s="38">
        <v>44575</v>
      </c>
      <c r="C762">
        <v>5</v>
      </c>
    </row>
    <row r="763" spans="1:3" x14ac:dyDescent="0.25">
      <c r="A763">
        <v>11269015</v>
      </c>
      <c r="B763" s="38">
        <v>31792</v>
      </c>
      <c r="C763">
        <v>8</v>
      </c>
    </row>
    <row r="764" spans="1:3" x14ac:dyDescent="0.25">
      <c r="A764">
        <v>11269233</v>
      </c>
      <c r="B764" s="38">
        <v>39681</v>
      </c>
      <c r="C764">
        <v>5</v>
      </c>
    </row>
    <row r="765" spans="1:3" x14ac:dyDescent="0.25">
      <c r="A765">
        <v>11269242</v>
      </c>
      <c r="B765" s="38">
        <v>39681</v>
      </c>
      <c r="C765">
        <v>8</v>
      </c>
    </row>
    <row r="766" spans="1:3" x14ac:dyDescent="0.25">
      <c r="A766">
        <v>11269632</v>
      </c>
      <c r="B766" s="38">
        <v>37263</v>
      </c>
      <c r="C766">
        <v>5</v>
      </c>
    </row>
    <row r="767" spans="1:3" x14ac:dyDescent="0.25">
      <c r="A767">
        <v>11269633</v>
      </c>
      <c r="B767" s="38">
        <v>39105</v>
      </c>
      <c r="C767">
        <v>6</v>
      </c>
    </row>
    <row r="768" spans="1:3" x14ac:dyDescent="0.25">
      <c r="A768">
        <v>11269805</v>
      </c>
      <c r="B768" s="38">
        <v>39105</v>
      </c>
      <c r="C768">
        <v>7</v>
      </c>
    </row>
    <row r="769" spans="1:3" x14ac:dyDescent="0.25">
      <c r="A769">
        <v>11269806</v>
      </c>
      <c r="B769" s="38">
        <v>31792</v>
      </c>
      <c r="C769">
        <v>6</v>
      </c>
    </row>
    <row r="770" spans="1:3" x14ac:dyDescent="0.25">
      <c r="A770">
        <v>11269807</v>
      </c>
      <c r="B770" s="38">
        <v>39105</v>
      </c>
      <c r="C770">
        <v>5</v>
      </c>
    </row>
    <row r="771" spans="1:3" x14ac:dyDescent="0.25">
      <c r="A771">
        <v>11269885</v>
      </c>
      <c r="B771" s="38">
        <v>39681</v>
      </c>
      <c r="C771">
        <v>6</v>
      </c>
    </row>
    <row r="772" spans="1:3" x14ac:dyDescent="0.25">
      <c r="A772">
        <v>11269920</v>
      </c>
      <c r="B772" s="38">
        <v>44575</v>
      </c>
      <c r="C772">
        <v>8</v>
      </c>
    </row>
    <row r="773" spans="1:3" x14ac:dyDescent="0.25">
      <c r="A773">
        <v>11269921</v>
      </c>
      <c r="B773" s="38">
        <v>44575</v>
      </c>
      <c r="C773">
        <v>7</v>
      </c>
    </row>
    <row r="774" spans="1:3" x14ac:dyDescent="0.25">
      <c r="A774">
        <v>11270668</v>
      </c>
      <c r="B774" s="38">
        <v>37263</v>
      </c>
      <c r="C774">
        <v>5</v>
      </c>
    </row>
    <row r="775" spans="1:3" x14ac:dyDescent="0.25">
      <c r="A775">
        <v>11270673</v>
      </c>
      <c r="B775" s="38">
        <v>44575</v>
      </c>
      <c r="C775">
        <v>4</v>
      </c>
    </row>
    <row r="776" spans="1:3" x14ac:dyDescent="0.25">
      <c r="A776">
        <v>11270674</v>
      </c>
      <c r="B776" s="38">
        <v>39681</v>
      </c>
      <c r="C776">
        <v>4</v>
      </c>
    </row>
    <row r="777" spans="1:3" x14ac:dyDescent="0.25">
      <c r="A777">
        <v>11270675</v>
      </c>
      <c r="B777" s="38">
        <v>44575</v>
      </c>
      <c r="C777">
        <v>5</v>
      </c>
    </row>
    <row r="778" spans="1:3" x14ac:dyDescent="0.25">
      <c r="A778">
        <v>11270679</v>
      </c>
      <c r="B778" s="38">
        <v>39681</v>
      </c>
      <c r="C778">
        <v>5</v>
      </c>
    </row>
    <row r="779" spans="1:3" x14ac:dyDescent="0.25">
      <c r="A779">
        <v>11270680</v>
      </c>
      <c r="B779" s="38">
        <v>39681</v>
      </c>
      <c r="C779">
        <v>6</v>
      </c>
    </row>
    <row r="780" spans="1:3" x14ac:dyDescent="0.25">
      <c r="A780">
        <v>11270686</v>
      </c>
      <c r="B780" s="38">
        <v>44575</v>
      </c>
      <c r="C780">
        <v>8</v>
      </c>
    </row>
    <row r="781" spans="1:3" x14ac:dyDescent="0.25">
      <c r="A781">
        <v>11270688</v>
      </c>
      <c r="B781" s="38">
        <v>32367</v>
      </c>
      <c r="C781">
        <v>11</v>
      </c>
    </row>
    <row r="782" spans="1:3" x14ac:dyDescent="0.25">
      <c r="A782">
        <v>11270690</v>
      </c>
      <c r="B782" s="38">
        <v>44575</v>
      </c>
      <c r="C782">
        <v>6</v>
      </c>
    </row>
    <row r="783" spans="1:3" x14ac:dyDescent="0.25">
      <c r="A783">
        <v>11270693</v>
      </c>
      <c r="B783" s="38">
        <v>32367</v>
      </c>
      <c r="C783">
        <v>13</v>
      </c>
    </row>
    <row r="784" spans="1:3" x14ac:dyDescent="0.25">
      <c r="A784">
        <v>11270731</v>
      </c>
      <c r="B784" s="38">
        <v>44575</v>
      </c>
      <c r="C784">
        <v>4</v>
      </c>
    </row>
    <row r="785" spans="1:3" x14ac:dyDescent="0.25">
      <c r="A785">
        <v>11270741</v>
      </c>
      <c r="B785" s="38">
        <v>37263</v>
      </c>
      <c r="C785">
        <v>4</v>
      </c>
    </row>
    <row r="786" spans="1:3" x14ac:dyDescent="0.25">
      <c r="A786">
        <v>11270743</v>
      </c>
      <c r="B786" s="38">
        <v>39681</v>
      </c>
      <c r="C786">
        <v>4</v>
      </c>
    </row>
    <row r="787" spans="1:3" x14ac:dyDescent="0.25">
      <c r="A787">
        <v>11270755</v>
      </c>
      <c r="B787" s="38">
        <v>35209</v>
      </c>
      <c r="C787">
        <v>6</v>
      </c>
    </row>
    <row r="788" spans="1:3" x14ac:dyDescent="0.25">
      <c r="A788">
        <v>11270756</v>
      </c>
      <c r="B788" s="38">
        <v>30313</v>
      </c>
      <c r="C788">
        <v>5</v>
      </c>
    </row>
    <row r="789" spans="1:3" x14ac:dyDescent="0.25">
      <c r="A789">
        <v>11270757</v>
      </c>
      <c r="B789" s="38">
        <v>32367</v>
      </c>
      <c r="C789">
        <v>7</v>
      </c>
    </row>
    <row r="790" spans="1:3" x14ac:dyDescent="0.25">
      <c r="A790">
        <v>11270760</v>
      </c>
      <c r="B790" s="38">
        <v>39105</v>
      </c>
      <c r="C790">
        <v>6</v>
      </c>
    </row>
    <row r="791" spans="1:3" x14ac:dyDescent="0.25">
      <c r="A791">
        <v>11270764</v>
      </c>
      <c r="B791" s="38">
        <v>39681</v>
      </c>
      <c r="C791">
        <v>6</v>
      </c>
    </row>
    <row r="792" spans="1:3" x14ac:dyDescent="0.25">
      <c r="A792">
        <v>11270770</v>
      </c>
      <c r="B792" s="38">
        <v>44575</v>
      </c>
      <c r="C792">
        <v>5</v>
      </c>
    </row>
    <row r="793" spans="1:3" x14ac:dyDescent="0.25">
      <c r="A793">
        <v>11270777</v>
      </c>
      <c r="B793" s="38">
        <v>44575</v>
      </c>
      <c r="C793">
        <v>4</v>
      </c>
    </row>
    <row r="794" spans="1:3" x14ac:dyDescent="0.25">
      <c r="A794">
        <v>11270779</v>
      </c>
      <c r="B794" s="38">
        <v>32367</v>
      </c>
      <c r="C794">
        <v>6</v>
      </c>
    </row>
    <row r="795" spans="1:3" x14ac:dyDescent="0.25">
      <c r="A795">
        <v>11270818</v>
      </c>
      <c r="B795" s="38">
        <v>39043</v>
      </c>
      <c r="C795">
        <v>6</v>
      </c>
    </row>
    <row r="796" spans="1:3" x14ac:dyDescent="0.25">
      <c r="A796">
        <v>11270830</v>
      </c>
      <c r="B796" s="38">
        <v>44575</v>
      </c>
      <c r="C796">
        <v>5</v>
      </c>
    </row>
    <row r="797" spans="1:3" x14ac:dyDescent="0.25">
      <c r="A797">
        <v>11270934</v>
      </c>
      <c r="B797" s="38">
        <v>37263</v>
      </c>
      <c r="C797">
        <v>4</v>
      </c>
    </row>
    <row r="798" spans="1:3" x14ac:dyDescent="0.25">
      <c r="A798">
        <v>11271347</v>
      </c>
      <c r="B798" s="38">
        <v>39681</v>
      </c>
      <c r="C798">
        <v>5</v>
      </c>
    </row>
    <row r="799" spans="1:3" x14ac:dyDescent="0.25">
      <c r="A799">
        <v>11271349</v>
      </c>
      <c r="B799" s="38">
        <v>39681</v>
      </c>
      <c r="C799">
        <v>5</v>
      </c>
    </row>
    <row r="800" spans="1:3" x14ac:dyDescent="0.25">
      <c r="A800">
        <v>11271350</v>
      </c>
      <c r="B800" s="38">
        <v>39681</v>
      </c>
      <c r="C800">
        <v>5</v>
      </c>
    </row>
    <row r="801" spans="1:3" x14ac:dyDescent="0.25">
      <c r="A801">
        <v>11271353</v>
      </c>
      <c r="B801" s="38">
        <v>28720</v>
      </c>
      <c r="C801">
        <v>6</v>
      </c>
    </row>
    <row r="802" spans="1:3" x14ac:dyDescent="0.25">
      <c r="A802">
        <v>11271354</v>
      </c>
      <c r="B802" s="38">
        <v>34190</v>
      </c>
      <c r="C802">
        <v>6</v>
      </c>
    </row>
    <row r="803" spans="1:3" x14ac:dyDescent="0.25">
      <c r="A803">
        <v>11271357</v>
      </c>
      <c r="B803" s="38">
        <v>28720</v>
      </c>
      <c r="C803">
        <v>6</v>
      </c>
    </row>
    <row r="804" spans="1:3" x14ac:dyDescent="0.25">
      <c r="A804">
        <v>11271359</v>
      </c>
      <c r="B804" s="38">
        <v>34190</v>
      </c>
      <c r="C804">
        <v>6</v>
      </c>
    </row>
    <row r="805" spans="1:3" x14ac:dyDescent="0.25">
      <c r="A805">
        <v>11271361</v>
      </c>
      <c r="B805" s="38">
        <v>39043</v>
      </c>
      <c r="C805">
        <v>8</v>
      </c>
    </row>
    <row r="806" spans="1:3" x14ac:dyDescent="0.25">
      <c r="A806">
        <v>11271362</v>
      </c>
      <c r="B806" s="38">
        <v>39681</v>
      </c>
      <c r="C806">
        <v>7</v>
      </c>
    </row>
    <row r="807" spans="1:3" x14ac:dyDescent="0.25">
      <c r="A807">
        <v>11271363</v>
      </c>
      <c r="B807" s="38">
        <v>28720</v>
      </c>
      <c r="C807">
        <v>8</v>
      </c>
    </row>
    <row r="808" spans="1:3" x14ac:dyDescent="0.25">
      <c r="A808">
        <v>11271364</v>
      </c>
      <c r="B808" s="38">
        <v>28720</v>
      </c>
      <c r="C808">
        <v>6</v>
      </c>
    </row>
    <row r="809" spans="1:3" x14ac:dyDescent="0.25">
      <c r="A809">
        <v>11271365</v>
      </c>
      <c r="B809" s="38">
        <v>28720</v>
      </c>
      <c r="C809">
        <v>6</v>
      </c>
    </row>
    <row r="810" spans="1:3" x14ac:dyDescent="0.25">
      <c r="A810">
        <v>11271366</v>
      </c>
      <c r="B810" s="38">
        <v>39681</v>
      </c>
      <c r="C810">
        <v>7</v>
      </c>
    </row>
    <row r="811" spans="1:3" x14ac:dyDescent="0.25">
      <c r="A811">
        <v>11271367</v>
      </c>
      <c r="B811" s="38">
        <v>35209</v>
      </c>
      <c r="C811">
        <v>6</v>
      </c>
    </row>
    <row r="812" spans="1:3" x14ac:dyDescent="0.25">
      <c r="A812">
        <v>11271368</v>
      </c>
      <c r="B812" s="38">
        <v>28720</v>
      </c>
      <c r="C812">
        <v>8</v>
      </c>
    </row>
    <row r="813" spans="1:3" x14ac:dyDescent="0.25">
      <c r="A813">
        <v>11271370</v>
      </c>
      <c r="B813" s="38">
        <v>39681</v>
      </c>
      <c r="C813">
        <v>5</v>
      </c>
    </row>
    <row r="814" spans="1:3" x14ac:dyDescent="0.25">
      <c r="A814">
        <v>11271371</v>
      </c>
      <c r="B814" s="38">
        <v>28720</v>
      </c>
      <c r="C814">
        <v>6</v>
      </c>
    </row>
    <row r="815" spans="1:3" x14ac:dyDescent="0.25">
      <c r="A815">
        <v>11271389</v>
      </c>
      <c r="B815" s="38">
        <v>34190</v>
      </c>
      <c r="C815">
        <v>5</v>
      </c>
    </row>
    <row r="816" spans="1:3" x14ac:dyDescent="0.25">
      <c r="A816">
        <v>11271421</v>
      </c>
      <c r="B816" s="38">
        <v>44575</v>
      </c>
      <c r="C816">
        <v>6</v>
      </c>
    </row>
    <row r="817" spans="1:3" x14ac:dyDescent="0.25">
      <c r="A817">
        <v>11271993</v>
      </c>
      <c r="B817" s="38">
        <v>35209</v>
      </c>
      <c r="C817">
        <v>6</v>
      </c>
    </row>
    <row r="818" spans="1:3" x14ac:dyDescent="0.25">
      <c r="A818">
        <v>11271996</v>
      </c>
      <c r="B818" s="38">
        <v>30313</v>
      </c>
      <c r="C818">
        <v>5</v>
      </c>
    </row>
    <row r="819" spans="1:3" x14ac:dyDescent="0.25">
      <c r="A819">
        <v>11271997</v>
      </c>
      <c r="B819" s="38">
        <v>32367</v>
      </c>
      <c r="C819">
        <v>7</v>
      </c>
    </row>
    <row r="820" spans="1:3" x14ac:dyDescent="0.25">
      <c r="A820">
        <v>11272001</v>
      </c>
      <c r="B820" s="38">
        <v>32367</v>
      </c>
      <c r="C820">
        <v>6</v>
      </c>
    </row>
    <row r="821" spans="1:3" x14ac:dyDescent="0.25">
      <c r="A821">
        <v>11272143</v>
      </c>
      <c r="B821" s="38">
        <v>44575</v>
      </c>
      <c r="C821">
        <v>4</v>
      </c>
    </row>
    <row r="822" spans="1:3" x14ac:dyDescent="0.25">
      <c r="A822">
        <v>11272226</v>
      </c>
      <c r="B822" s="38">
        <v>39681</v>
      </c>
      <c r="C822">
        <v>5</v>
      </c>
    </row>
    <row r="823" spans="1:3" x14ac:dyDescent="0.25">
      <c r="A823">
        <v>11272266</v>
      </c>
      <c r="B823" s="38">
        <v>39681</v>
      </c>
      <c r="C823">
        <v>7</v>
      </c>
    </row>
    <row r="824" spans="1:3" x14ac:dyDescent="0.25">
      <c r="A824">
        <v>11272412</v>
      </c>
      <c r="B824" s="38">
        <v>44525</v>
      </c>
      <c r="C824">
        <v>6</v>
      </c>
    </row>
    <row r="825" spans="1:3" x14ac:dyDescent="0.25">
      <c r="A825">
        <v>11272426</v>
      </c>
      <c r="B825" s="38">
        <v>30313</v>
      </c>
      <c r="C825">
        <v>5</v>
      </c>
    </row>
    <row r="826" spans="1:3" x14ac:dyDescent="0.25">
      <c r="A826">
        <v>11272427</v>
      </c>
      <c r="B826" s="38">
        <v>35209</v>
      </c>
      <c r="C826">
        <v>6</v>
      </c>
    </row>
    <row r="827" spans="1:3" x14ac:dyDescent="0.25">
      <c r="A827">
        <v>11272431</v>
      </c>
      <c r="B827" s="38">
        <v>32367</v>
      </c>
      <c r="C827">
        <v>7</v>
      </c>
    </row>
    <row r="828" spans="1:3" x14ac:dyDescent="0.25">
      <c r="A828">
        <v>11272890</v>
      </c>
      <c r="B828" s="38">
        <v>39105</v>
      </c>
      <c r="C828">
        <v>5</v>
      </c>
    </row>
    <row r="829" spans="1:3" x14ac:dyDescent="0.25">
      <c r="A829">
        <v>11272892</v>
      </c>
      <c r="B829" s="38">
        <v>39105</v>
      </c>
      <c r="C829">
        <v>5</v>
      </c>
    </row>
    <row r="830" spans="1:3" x14ac:dyDescent="0.25">
      <c r="A830">
        <v>11272951</v>
      </c>
      <c r="B830" s="38">
        <v>39056</v>
      </c>
      <c r="C830">
        <v>5</v>
      </c>
    </row>
    <row r="831" spans="1:3" x14ac:dyDescent="0.25">
      <c r="A831">
        <v>11272996</v>
      </c>
      <c r="B831" s="38">
        <v>39056</v>
      </c>
      <c r="C831">
        <v>7</v>
      </c>
    </row>
    <row r="832" spans="1:3" x14ac:dyDescent="0.25">
      <c r="A832">
        <v>11273016</v>
      </c>
      <c r="B832" s="38">
        <v>39056</v>
      </c>
      <c r="C832">
        <v>5</v>
      </c>
    </row>
    <row r="833" spans="1:3" x14ac:dyDescent="0.25">
      <c r="A833">
        <v>11273017</v>
      </c>
      <c r="B833" s="38">
        <v>44525</v>
      </c>
      <c r="C833">
        <v>7</v>
      </c>
    </row>
    <row r="834" spans="1:3" x14ac:dyDescent="0.25">
      <c r="A834">
        <v>11273069</v>
      </c>
      <c r="B834" s="38">
        <v>44575</v>
      </c>
      <c r="C834">
        <v>5</v>
      </c>
    </row>
    <row r="835" spans="1:3" x14ac:dyDescent="0.25">
      <c r="A835">
        <v>11273142</v>
      </c>
      <c r="B835" s="38">
        <v>28720</v>
      </c>
      <c r="C835">
        <v>8</v>
      </c>
    </row>
    <row r="836" spans="1:3" x14ac:dyDescent="0.25">
      <c r="A836">
        <v>11273238</v>
      </c>
      <c r="B836" s="38">
        <v>37263</v>
      </c>
      <c r="C836">
        <v>8</v>
      </c>
    </row>
    <row r="837" spans="1:3" x14ac:dyDescent="0.25">
      <c r="A837">
        <v>11273460</v>
      </c>
      <c r="B837" s="38">
        <v>31729</v>
      </c>
      <c r="C837">
        <v>8</v>
      </c>
    </row>
    <row r="838" spans="1:3" x14ac:dyDescent="0.25">
      <c r="A838">
        <v>11273495</v>
      </c>
      <c r="B838" s="38">
        <v>39043</v>
      </c>
      <c r="C838">
        <v>7</v>
      </c>
    </row>
    <row r="839" spans="1:3" x14ac:dyDescent="0.25">
      <c r="A839">
        <v>11273496</v>
      </c>
      <c r="B839" s="38">
        <v>31729</v>
      </c>
      <c r="C839">
        <v>6</v>
      </c>
    </row>
    <row r="840" spans="1:3" x14ac:dyDescent="0.25">
      <c r="A840">
        <v>11273497</v>
      </c>
      <c r="B840" s="38">
        <v>39105</v>
      </c>
      <c r="C840">
        <v>5</v>
      </c>
    </row>
    <row r="841" spans="1:3" x14ac:dyDescent="0.25">
      <c r="A841">
        <v>11274205</v>
      </c>
      <c r="B841" s="38">
        <v>39105</v>
      </c>
      <c r="C841">
        <v>11</v>
      </c>
    </row>
    <row r="842" spans="1:3" x14ac:dyDescent="0.25">
      <c r="A842">
        <v>11274563</v>
      </c>
      <c r="B842" s="38">
        <v>32367</v>
      </c>
      <c r="C842">
        <v>5</v>
      </c>
    </row>
    <row r="843" spans="1:3" x14ac:dyDescent="0.25">
      <c r="A843">
        <v>11274569</v>
      </c>
      <c r="B843" s="38">
        <v>32367</v>
      </c>
      <c r="C843">
        <v>5</v>
      </c>
    </row>
    <row r="844" spans="1:3" x14ac:dyDescent="0.25">
      <c r="A844">
        <v>11274600</v>
      </c>
      <c r="B844" s="38">
        <v>34190</v>
      </c>
      <c r="C844">
        <v>6</v>
      </c>
    </row>
    <row r="845" spans="1:3" x14ac:dyDescent="0.25">
      <c r="A845">
        <v>11274603</v>
      </c>
      <c r="B845" s="38">
        <v>28720</v>
      </c>
      <c r="C845">
        <v>6</v>
      </c>
    </row>
    <row r="846" spans="1:3" x14ac:dyDescent="0.25">
      <c r="A846">
        <v>11274606</v>
      </c>
      <c r="B846" s="38">
        <v>28720</v>
      </c>
      <c r="C846">
        <v>7</v>
      </c>
    </row>
    <row r="847" spans="1:3" x14ac:dyDescent="0.25">
      <c r="A847">
        <v>11274645</v>
      </c>
      <c r="B847" s="38">
        <v>37263</v>
      </c>
      <c r="C847">
        <v>4</v>
      </c>
    </row>
    <row r="848" spans="1:3" x14ac:dyDescent="0.25">
      <c r="A848">
        <v>11274646</v>
      </c>
      <c r="B848" s="38">
        <v>37263</v>
      </c>
      <c r="C848">
        <v>5</v>
      </c>
    </row>
    <row r="849" spans="1:3" x14ac:dyDescent="0.25">
      <c r="A849">
        <v>11274753</v>
      </c>
      <c r="B849" s="38">
        <v>37263</v>
      </c>
      <c r="C849">
        <v>4</v>
      </c>
    </row>
    <row r="850" spans="1:3" x14ac:dyDescent="0.25">
      <c r="A850">
        <v>11274755</v>
      </c>
      <c r="B850" s="38">
        <v>39043</v>
      </c>
      <c r="C850">
        <v>6</v>
      </c>
    </row>
    <row r="851" spans="1:3" x14ac:dyDescent="0.25">
      <c r="A851">
        <v>11274756</v>
      </c>
      <c r="B851" s="38">
        <v>32367</v>
      </c>
      <c r="C851">
        <v>6</v>
      </c>
    </row>
    <row r="852" spans="1:3" x14ac:dyDescent="0.25">
      <c r="A852">
        <v>11274868</v>
      </c>
      <c r="B852" s="38">
        <v>39105</v>
      </c>
      <c r="C852">
        <v>9</v>
      </c>
    </row>
    <row r="853" spans="1:3" x14ac:dyDescent="0.25">
      <c r="A853">
        <v>11275045</v>
      </c>
      <c r="B853" s="38">
        <v>37263</v>
      </c>
      <c r="C853">
        <v>5</v>
      </c>
    </row>
    <row r="854" spans="1:3" x14ac:dyDescent="0.25">
      <c r="A854">
        <v>11275078</v>
      </c>
      <c r="B854" s="38">
        <v>28121</v>
      </c>
      <c r="C854">
        <v>4</v>
      </c>
    </row>
    <row r="855" spans="1:3" x14ac:dyDescent="0.25">
      <c r="A855">
        <v>11275079</v>
      </c>
      <c r="B855" s="38">
        <v>37263</v>
      </c>
      <c r="C855">
        <v>4</v>
      </c>
    </row>
    <row r="856" spans="1:3" x14ac:dyDescent="0.25">
      <c r="A856">
        <v>11275090</v>
      </c>
      <c r="B856" s="38">
        <v>39681</v>
      </c>
      <c r="C856">
        <v>5</v>
      </c>
    </row>
    <row r="857" spans="1:3" x14ac:dyDescent="0.25">
      <c r="A857">
        <v>11275091</v>
      </c>
      <c r="B857" s="38">
        <v>44575</v>
      </c>
      <c r="C857">
        <v>7</v>
      </c>
    </row>
    <row r="858" spans="1:3" x14ac:dyDescent="0.25">
      <c r="A858">
        <v>11275094</v>
      </c>
      <c r="B858" s="38">
        <v>39681</v>
      </c>
      <c r="C858">
        <v>7</v>
      </c>
    </row>
    <row r="859" spans="1:3" x14ac:dyDescent="0.25">
      <c r="A859">
        <v>11275142</v>
      </c>
      <c r="B859" s="38">
        <v>28720</v>
      </c>
      <c r="C859">
        <v>11</v>
      </c>
    </row>
    <row r="860" spans="1:3" x14ac:dyDescent="0.25">
      <c r="A860">
        <v>11275143</v>
      </c>
      <c r="B860" s="38">
        <v>39681</v>
      </c>
      <c r="C860">
        <v>6</v>
      </c>
    </row>
    <row r="861" spans="1:3" x14ac:dyDescent="0.25">
      <c r="A861">
        <v>11275144</v>
      </c>
      <c r="B861" s="38">
        <v>39105</v>
      </c>
      <c r="C861">
        <v>6</v>
      </c>
    </row>
    <row r="862" spans="1:3" x14ac:dyDescent="0.25">
      <c r="A862">
        <v>11275147</v>
      </c>
      <c r="B862" s="38">
        <v>39681</v>
      </c>
      <c r="C862">
        <v>6</v>
      </c>
    </row>
    <row r="863" spans="1:3" x14ac:dyDescent="0.25">
      <c r="A863">
        <v>11275219</v>
      </c>
      <c r="B863" s="38">
        <v>44575</v>
      </c>
      <c r="C863">
        <v>4</v>
      </c>
    </row>
    <row r="864" spans="1:3" x14ac:dyDescent="0.25">
      <c r="A864">
        <v>11275900</v>
      </c>
      <c r="B864" s="38">
        <v>37263</v>
      </c>
      <c r="C864">
        <v>5</v>
      </c>
    </row>
    <row r="865" spans="1:3" x14ac:dyDescent="0.25">
      <c r="A865">
        <v>11275902</v>
      </c>
      <c r="B865" s="38">
        <v>44575</v>
      </c>
      <c r="C865">
        <v>4</v>
      </c>
    </row>
    <row r="866" spans="1:3" x14ac:dyDescent="0.25">
      <c r="A866">
        <v>11276015</v>
      </c>
      <c r="B866" s="38">
        <v>39043</v>
      </c>
      <c r="C866">
        <v>6</v>
      </c>
    </row>
    <row r="867" spans="1:3" x14ac:dyDescent="0.25">
      <c r="A867">
        <v>11276016</v>
      </c>
      <c r="B867" s="38">
        <v>44575</v>
      </c>
      <c r="C867">
        <v>5</v>
      </c>
    </row>
    <row r="868" spans="1:3" x14ac:dyDescent="0.25">
      <c r="A868">
        <v>11276454</v>
      </c>
      <c r="B868" s="38">
        <v>39043</v>
      </c>
      <c r="C868">
        <v>6</v>
      </c>
    </row>
    <row r="869" spans="1:3" x14ac:dyDescent="0.25">
      <c r="A869">
        <v>11276502</v>
      </c>
      <c r="B869" s="38">
        <v>37263</v>
      </c>
      <c r="C869">
        <v>8</v>
      </c>
    </row>
    <row r="870" spans="1:3" x14ac:dyDescent="0.25">
      <c r="A870">
        <v>11276595</v>
      </c>
      <c r="B870" s="38">
        <v>39043</v>
      </c>
      <c r="C870">
        <v>7</v>
      </c>
    </row>
    <row r="871" spans="1:3" x14ac:dyDescent="0.25">
      <c r="A871">
        <v>11276597</v>
      </c>
      <c r="B871" s="38">
        <v>31729</v>
      </c>
      <c r="C871">
        <v>6</v>
      </c>
    </row>
    <row r="872" spans="1:3" x14ac:dyDescent="0.25">
      <c r="A872">
        <v>11276598</v>
      </c>
      <c r="B872" s="38">
        <v>39105</v>
      </c>
      <c r="C872">
        <v>5</v>
      </c>
    </row>
    <row r="873" spans="1:3" x14ac:dyDescent="0.25">
      <c r="A873">
        <v>11276643</v>
      </c>
      <c r="B873" s="38">
        <v>31683</v>
      </c>
      <c r="C873">
        <v>8</v>
      </c>
    </row>
    <row r="874" spans="1:3" x14ac:dyDescent="0.25">
      <c r="A874">
        <v>11277220</v>
      </c>
      <c r="B874" s="38">
        <v>37263</v>
      </c>
      <c r="C874">
        <v>6</v>
      </c>
    </row>
    <row r="875" spans="1:3" x14ac:dyDescent="0.25">
      <c r="A875">
        <v>11277222</v>
      </c>
      <c r="B875" s="38">
        <v>37263</v>
      </c>
      <c r="C875">
        <v>8</v>
      </c>
    </row>
    <row r="876" spans="1:3" x14ac:dyDescent="0.25">
      <c r="A876">
        <v>11277281</v>
      </c>
      <c r="B876" s="38">
        <v>37263</v>
      </c>
      <c r="C876">
        <v>8</v>
      </c>
    </row>
    <row r="877" spans="1:3" x14ac:dyDescent="0.25">
      <c r="A877">
        <v>11277287</v>
      </c>
      <c r="B877" s="38">
        <v>44575</v>
      </c>
      <c r="C877">
        <v>7</v>
      </c>
    </row>
    <row r="878" spans="1:3" x14ac:dyDescent="0.25">
      <c r="A878">
        <v>11277315</v>
      </c>
      <c r="B878" s="38">
        <v>37263</v>
      </c>
      <c r="C878">
        <v>7</v>
      </c>
    </row>
    <row r="879" spans="1:3" x14ac:dyDescent="0.25">
      <c r="A879">
        <v>11277317</v>
      </c>
      <c r="B879" s="38">
        <v>37263</v>
      </c>
      <c r="C879">
        <v>8</v>
      </c>
    </row>
    <row r="880" spans="1:3" x14ac:dyDescent="0.25">
      <c r="A880">
        <v>11277326</v>
      </c>
      <c r="B880" s="38">
        <v>39681</v>
      </c>
      <c r="C880">
        <v>6</v>
      </c>
    </row>
    <row r="881" spans="1:3" x14ac:dyDescent="0.25">
      <c r="A881">
        <v>11277328</v>
      </c>
      <c r="B881" s="38">
        <v>32367</v>
      </c>
      <c r="C881">
        <v>8</v>
      </c>
    </row>
    <row r="882" spans="1:3" x14ac:dyDescent="0.25">
      <c r="A882">
        <v>11277375</v>
      </c>
      <c r="B882" s="38">
        <v>44575</v>
      </c>
      <c r="C882">
        <v>5</v>
      </c>
    </row>
    <row r="883" spans="1:3" x14ac:dyDescent="0.25">
      <c r="A883">
        <v>11277389</v>
      </c>
      <c r="B883" s="38">
        <v>44575</v>
      </c>
      <c r="C883">
        <v>5</v>
      </c>
    </row>
    <row r="884" spans="1:3" x14ac:dyDescent="0.25">
      <c r="A884">
        <v>11277409</v>
      </c>
      <c r="B884" s="38">
        <v>44575</v>
      </c>
      <c r="C884">
        <v>6</v>
      </c>
    </row>
    <row r="885" spans="1:3" x14ac:dyDescent="0.25">
      <c r="A885">
        <v>11277411</v>
      </c>
      <c r="B885" s="38">
        <v>21407</v>
      </c>
      <c r="C885">
        <v>6</v>
      </c>
    </row>
    <row r="886" spans="1:3" x14ac:dyDescent="0.25">
      <c r="A886">
        <v>11277470</v>
      </c>
      <c r="B886" s="38">
        <v>39105</v>
      </c>
      <c r="C886">
        <v>7</v>
      </c>
    </row>
    <row r="887" spans="1:3" x14ac:dyDescent="0.25">
      <c r="A887">
        <v>11277632</v>
      </c>
      <c r="B887" s="38">
        <v>32367</v>
      </c>
      <c r="C887">
        <v>8</v>
      </c>
    </row>
    <row r="888" spans="1:3" x14ac:dyDescent="0.25">
      <c r="A888">
        <v>11277698</v>
      </c>
      <c r="B888" s="38">
        <v>32367</v>
      </c>
      <c r="C888">
        <v>5</v>
      </c>
    </row>
    <row r="889" spans="1:3" x14ac:dyDescent="0.25">
      <c r="A889">
        <v>11277705</v>
      </c>
      <c r="B889" s="38">
        <v>32367</v>
      </c>
      <c r="C889">
        <v>11</v>
      </c>
    </row>
    <row r="890" spans="1:3" x14ac:dyDescent="0.25">
      <c r="A890">
        <v>11277707</v>
      </c>
      <c r="B890" s="38">
        <v>44575</v>
      </c>
      <c r="C890">
        <v>6</v>
      </c>
    </row>
    <row r="891" spans="1:3" x14ac:dyDescent="0.25">
      <c r="A891">
        <v>11277863</v>
      </c>
      <c r="B891" s="38">
        <v>37263</v>
      </c>
      <c r="C891">
        <v>5</v>
      </c>
    </row>
    <row r="892" spans="1:3" x14ac:dyDescent="0.25">
      <c r="A892">
        <v>11277864</v>
      </c>
      <c r="B892" s="38">
        <v>44575</v>
      </c>
      <c r="C892">
        <v>4</v>
      </c>
    </row>
    <row r="893" spans="1:3" x14ac:dyDescent="0.25">
      <c r="A893">
        <v>11277865</v>
      </c>
      <c r="B893" s="38">
        <v>44575</v>
      </c>
      <c r="C893">
        <v>6</v>
      </c>
    </row>
    <row r="894" spans="1:3" x14ac:dyDescent="0.25">
      <c r="A894">
        <v>11277866</v>
      </c>
      <c r="B894" s="38">
        <v>44575</v>
      </c>
      <c r="C894">
        <v>5</v>
      </c>
    </row>
    <row r="895" spans="1:3" x14ac:dyDescent="0.25">
      <c r="A895">
        <v>11277882</v>
      </c>
      <c r="B895" s="38">
        <v>32367</v>
      </c>
      <c r="C895">
        <v>6</v>
      </c>
    </row>
    <row r="896" spans="1:3" x14ac:dyDescent="0.25">
      <c r="A896">
        <v>11277883</v>
      </c>
      <c r="B896" s="38">
        <v>44575</v>
      </c>
      <c r="C896">
        <v>7</v>
      </c>
    </row>
    <row r="897" spans="1:3" x14ac:dyDescent="0.25">
      <c r="A897">
        <v>11277884</v>
      </c>
      <c r="B897" s="38">
        <v>44575</v>
      </c>
      <c r="C897">
        <v>5</v>
      </c>
    </row>
    <row r="898" spans="1:3" x14ac:dyDescent="0.25">
      <c r="A898">
        <v>11277891</v>
      </c>
      <c r="B898" s="38">
        <v>39681</v>
      </c>
      <c r="C898">
        <v>5</v>
      </c>
    </row>
    <row r="899" spans="1:3" x14ac:dyDescent="0.25">
      <c r="A899">
        <v>11277893</v>
      </c>
      <c r="B899" s="38">
        <v>39681</v>
      </c>
      <c r="C899">
        <v>7</v>
      </c>
    </row>
    <row r="900" spans="1:3" x14ac:dyDescent="0.25">
      <c r="A900">
        <v>11277911</v>
      </c>
      <c r="B900" s="38">
        <v>28720</v>
      </c>
      <c r="C900">
        <v>8</v>
      </c>
    </row>
    <row r="901" spans="1:3" x14ac:dyDescent="0.25">
      <c r="A901">
        <v>11277917</v>
      </c>
      <c r="B901" s="38">
        <v>37263</v>
      </c>
      <c r="C901">
        <v>4</v>
      </c>
    </row>
    <row r="902" spans="1:3" x14ac:dyDescent="0.25">
      <c r="A902">
        <v>11277918</v>
      </c>
      <c r="B902" s="38">
        <v>37263</v>
      </c>
      <c r="C902">
        <v>4</v>
      </c>
    </row>
    <row r="903" spans="1:3" x14ac:dyDescent="0.25">
      <c r="A903">
        <v>11277919</v>
      </c>
      <c r="B903" s="38">
        <v>37263</v>
      </c>
      <c r="C903">
        <v>4</v>
      </c>
    </row>
    <row r="904" spans="1:3" x14ac:dyDescent="0.25">
      <c r="A904">
        <v>11278018</v>
      </c>
      <c r="B904" s="38">
        <v>32367</v>
      </c>
      <c r="C904">
        <v>5</v>
      </c>
    </row>
    <row r="905" spans="1:3" x14ac:dyDescent="0.25">
      <c r="A905">
        <v>11278019</v>
      </c>
      <c r="B905" s="38">
        <v>39681</v>
      </c>
      <c r="C905">
        <v>6</v>
      </c>
    </row>
    <row r="906" spans="1:3" x14ac:dyDescent="0.25">
      <c r="A906">
        <v>11278103</v>
      </c>
      <c r="B906" s="38">
        <v>44575</v>
      </c>
      <c r="C906">
        <v>5</v>
      </c>
    </row>
    <row r="907" spans="1:3" x14ac:dyDescent="0.25">
      <c r="A907">
        <v>11278104</v>
      </c>
      <c r="B907" s="38">
        <v>44575</v>
      </c>
      <c r="C907">
        <v>4</v>
      </c>
    </row>
    <row r="908" spans="1:3" x14ac:dyDescent="0.25">
      <c r="A908">
        <v>11278122</v>
      </c>
      <c r="B908" s="38">
        <v>37263</v>
      </c>
      <c r="C908">
        <v>5</v>
      </c>
    </row>
    <row r="909" spans="1:3" x14ac:dyDescent="0.25">
      <c r="A909">
        <v>11278123</v>
      </c>
      <c r="B909" s="38">
        <v>37263</v>
      </c>
      <c r="C909">
        <v>4</v>
      </c>
    </row>
    <row r="910" spans="1:3" x14ac:dyDescent="0.25">
      <c r="A910">
        <v>11278127</v>
      </c>
      <c r="B910" s="38">
        <v>39043</v>
      </c>
      <c r="C910">
        <v>6</v>
      </c>
    </row>
    <row r="911" spans="1:3" x14ac:dyDescent="0.25">
      <c r="A911">
        <v>11278128</v>
      </c>
      <c r="B911" s="38">
        <v>37263</v>
      </c>
      <c r="C911">
        <v>6</v>
      </c>
    </row>
    <row r="912" spans="1:3" x14ac:dyDescent="0.25">
      <c r="A912">
        <v>11278136</v>
      </c>
      <c r="B912" s="38">
        <v>44575</v>
      </c>
      <c r="C912">
        <v>5</v>
      </c>
    </row>
    <row r="913" spans="1:3" x14ac:dyDescent="0.25">
      <c r="A913">
        <v>11278200</v>
      </c>
      <c r="B913" s="38">
        <v>37263</v>
      </c>
      <c r="C913">
        <v>5</v>
      </c>
    </row>
    <row r="914" spans="1:3" x14ac:dyDescent="0.25">
      <c r="A914">
        <v>11278207</v>
      </c>
      <c r="B914" s="38">
        <v>32367</v>
      </c>
      <c r="C914">
        <v>6</v>
      </c>
    </row>
    <row r="915" spans="1:3" x14ac:dyDescent="0.25">
      <c r="A915">
        <v>11278263</v>
      </c>
      <c r="B915" s="38">
        <v>37213</v>
      </c>
      <c r="C915">
        <v>5</v>
      </c>
    </row>
    <row r="916" spans="1:3" x14ac:dyDescent="0.25">
      <c r="A916">
        <v>11278308</v>
      </c>
      <c r="B916" s="38">
        <v>44575</v>
      </c>
      <c r="C916">
        <v>6</v>
      </c>
    </row>
    <row r="917" spans="1:3" x14ac:dyDescent="0.25">
      <c r="A917">
        <v>11278390</v>
      </c>
      <c r="B917" s="38">
        <v>21407</v>
      </c>
      <c r="C917">
        <v>8</v>
      </c>
    </row>
    <row r="918" spans="1:3" x14ac:dyDescent="0.25">
      <c r="A918">
        <v>11278437</v>
      </c>
      <c r="B918" s="38">
        <v>34190</v>
      </c>
      <c r="C918">
        <v>8</v>
      </c>
    </row>
    <row r="919" spans="1:3" x14ac:dyDescent="0.25">
      <c r="A919">
        <v>11278928</v>
      </c>
      <c r="B919" s="38">
        <v>39043</v>
      </c>
      <c r="C919">
        <v>6</v>
      </c>
    </row>
    <row r="920" spans="1:3" x14ac:dyDescent="0.25">
      <c r="A920">
        <v>11278929</v>
      </c>
      <c r="B920" s="38">
        <v>39681</v>
      </c>
      <c r="C920">
        <v>6</v>
      </c>
    </row>
    <row r="921" spans="1:3" x14ac:dyDescent="0.25">
      <c r="A921">
        <v>11278993</v>
      </c>
      <c r="B921" s="38">
        <v>44575</v>
      </c>
      <c r="C921">
        <v>5</v>
      </c>
    </row>
    <row r="922" spans="1:3" x14ac:dyDescent="0.25">
      <c r="A922">
        <v>11278994</v>
      </c>
      <c r="B922" s="38">
        <v>39043</v>
      </c>
      <c r="C922">
        <v>6</v>
      </c>
    </row>
    <row r="923" spans="1:3" x14ac:dyDescent="0.25">
      <c r="A923">
        <v>11279237</v>
      </c>
      <c r="B923" s="38">
        <v>39681</v>
      </c>
      <c r="C923">
        <v>7</v>
      </c>
    </row>
    <row r="924" spans="1:3" x14ac:dyDescent="0.25">
      <c r="A924">
        <v>11279480</v>
      </c>
      <c r="B924" s="38">
        <v>39681</v>
      </c>
      <c r="C924">
        <v>5</v>
      </c>
    </row>
    <row r="925" spans="1:3" x14ac:dyDescent="0.25">
      <c r="A925">
        <v>11279484</v>
      </c>
      <c r="B925" s="38">
        <v>31742</v>
      </c>
      <c r="C925">
        <v>10</v>
      </c>
    </row>
    <row r="926" spans="1:3" x14ac:dyDescent="0.25">
      <c r="A926">
        <v>11279657</v>
      </c>
      <c r="B926" s="38">
        <v>39043</v>
      </c>
      <c r="C926">
        <v>5</v>
      </c>
    </row>
    <row r="927" spans="1:3" x14ac:dyDescent="0.25">
      <c r="A927">
        <v>11279673</v>
      </c>
      <c r="B927" s="38">
        <v>28720</v>
      </c>
      <c r="C927">
        <v>7</v>
      </c>
    </row>
    <row r="928" spans="1:3" x14ac:dyDescent="0.25">
      <c r="A928">
        <v>11280223</v>
      </c>
      <c r="B928" s="38">
        <v>44575</v>
      </c>
      <c r="C928">
        <v>5</v>
      </c>
    </row>
    <row r="929" spans="1:3" x14ac:dyDescent="0.25">
      <c r="A929">
        <v>11280227</v>
      </c>
      <c r="B929" s="38">
        <v>37263</v>
      </c>
      <c r="C929">
        <v>4</v>
      </c>
    </row>
    <row r="930" spans="1:3" x14ac:dyDescent="0.25">
      <c r="A930">
        <v>11280240</v>
      </c>
      <c r="B930" s="38">
        <v>37263</v>
      </c>
      <c r="C930">
        <v>4</v>
      </c>
    </row>
    <row r="931" spans="1:3" x14ac:dyDescent="0.25">
      <c r="A931">
        <v>11280243</v>
      </c>
      <c r="B931" s="38">
        <v>32367</v>
      </c>
      <c r="C931">
        <v>6</v>
      </c>
    </row>
    <row r="932" spans="1:3" x14ac:dyDescent="0.25">
      <c r="A932">
        <v>11280244</v>
      </c>
      <c r="B932" s="38">
        <v>32367</v>
      </c>
      <c r="C932">
        <v>4</v>
      </c>
    </row>
    <row r="933" spans="1:3" x14ac:dyDescent="0.25">
      <c r="A933">
        <v>11280271</v>
      </c>
      <c r="B933" s="38">
        <v>39681</v>
      </c>
      <c r="C933">
        <v>6</v>
      </c>
    </row>
    <row r="934" spans="1:3" x14ac:dyDescent="0.25">
      <c r="A934">
        <v>11280280</v>
      </c>
      <c r="B934" s="38">
        <v>44575</v>
      </c>
      <c r="C934">
        <v>7</v>
      </c>
    </row>
    <row r="935" spans="1:3" x14ac:dyDescent="0.25">
      <c r="A935">
        <v>11280284</v>
      </c>
      <c r="B935" s="38">
        <v>44575</v>
      </c>
      <c r="C935">
        <v>7</v>
      </c>
    </row>
    <row r="936" spans="1:3" x14ac:dyDescent="0.25">
      <c r="A936">
        <v>11280287</v>
      </c>
      <c r="B936" s="38">
        <v>44575</v>
      </c>
      <c r="C936">
        <v>7</v>
      </c>
    </row>
    <row r="937" spans="1:3" x14ac:dyDescent="0.25">
      <c r="A937">
        <v>11280292</v>
      </c>
      <c r="B937" s="38">
        <v>44575</v>
      </c>
      <c r="C937">
        <v>7</v>
      </c>
    </row>
    <row r="938" spans="1:3" x14ac:dyDescent="0.25">
      <c r="A938">
        <v>11280294</v>
      </c>
      <c r="B938" s="38">
        <v>44575</v>
      </c>
      <c r="C938">
        <v>7</v>
      </c>
    </row>
    <row r="939" spans="1:3" x14ac:dyDescent="0.25">
      <c r="A939">
        <v>11280299</v>
      </c>
      <c r="B939" s="38">
        <v>44575</v>
      </c>
      <c r="C939">
        <v>7</v>
      </c>
    </row>
    <row r="940" spans="1:3" x14ac:dyDescent="0.25">
      <c r="A940">
        <v>11280307</v>
      </c>
      <c r="B940" s="38">
        <v>44575</v>
      </c>
      <c r="C940">
        <v>7</v>
      </c>
    </row>
    <row r="941" spans="1:3" x14ac:dyDescent="0.25">
      <c r="A941">
        <v>11280310</v>
      </c>
      <c r="B941" s="38">
        <v>44575</v>
      </c>
      <c r="C941">
        <v>4</v>
      </c>
    </row>
    <row r="942" spans="1:3" x14ac:dyDescent="0.25">
      <c r="A942">
        <v>11280315</v>
      </c>
      <c r="B942" s="38">
        <v>44575</v>
      </c>
      <c r="C942">
        <v>4</v>
      </c>
    </row>
    <row r="943" spans="1:3" x14ac:dyDescent="0.25">
      <c r="A943">
        <v>11280320</v>
      </c>
      <c r="B943" s="38">
        <v>44513</v>
      </c>
      <c r="C943">
        <v>6</v>
      </c>
    </row>
    <row r="944" spans="1:3" x14ac:dyDescent="0.25">
      <c r="A944">
        <v>11280321</v>
      </c>
      <c r="B944" s="38">
        <v>44575</v>
      </c>
      <c r="C944">
        <v>7</v>
      </c>
    </row>
    <row r="945" spans="1:3" x14ac:dyDescent="0.25">
      <c r="A945">
        <v>11280322</v>
      </c>
      <c r="B945" s="38">
        <v>44575</v>
      </c>
      <c r="C945">
        <v>4</v>
      </c>
    </row>
    <row r="946" spans="1:3" x14ac:dyDescent="0.25">
      <c r="A946">
        <v>11280640</v>
      </c>
      <c r="B946" s="38">
        <v>21407</v>
      </c>
      <c r="C946">
        <v>9</v>
      </c>
    </row>
    <row r="947" spans="1:3" x14ac:dyDescent="0.25">
      <c r="A947">
        <v>11280944</v>
      </c>
      <c r="B947" s="38">
        <v>37263</v>
      </c>
      <c r="C947">
        <v>6</v>
      </c>
    </row>
    <row r="948" spans="1:3" x14ac:dyDescent="0.25">
      <c r="A948">
        <v>11280947</v>
      </c>
      <c r="B948" s="38">
        <v>44575</v>
      </c>
      <c r="C948">
        <v>6</v>
      </c>
    </row>
    <row r="949" spans="1:3" x14ac:dyDescent="0.25">
      <c r="A949">
        <v>11280948</v>
      </c>
      <c r="B949" s="38">
        <v>39043</v>
      </c>
      <c r="C949">
        <v>6</v>
      </c>
    </row>
    <row r="950" spans="1:3" x14ac:dyDescent="0.25">
      <c r="A950">
        <v>11280952</v>
      </c>
      <c r="B950" s="38">
        <v>32367</v>
      </c>
      <c r="C950">
        <v>5</v>
      </c>
    </row>
    <row r="951" spans="1:3" x14ac:dyDescent="0.25">
      <c r="A951">
        <v>11280953</v>
      </c>
      <c r="B951" s="38">
        <v>44575</v>
      </c>
      <c r="C951">
        <v>5</v>
      </c>
    </row>
    <row r="952" spans="1:3" x14ac:dyDescent="0.25">
      <c r="A952">
        <v>11280955</v>
      </c>
      <c r="B952" s="38">
        <v>39681</v>
      </c>
      <c r="C952">
        <v>6</v>
      </c>
    </row>
    <row r="953" spans="1:3" x14ac:dyDescent="0.25">
      <c r="A953">
        <v>11280973</v>
      </c>
      <c r="B953" s="38">
        <v>44575</v>
      </c>
      <c r="C953">
        <v>7</v>
      </c>
    </row>
    <row r="954" spans="1:3" x14ac:dyDescent="0.25">
      <c r="A954">
        <v>11280975</v>
      </c>
      <c r="B954" s="38">
        <v>44575</v>
      </c>
      <c r="C954">
        <v>5</v>
      </c>
    </row>
    <row r="955" spans="1:3" x14ac:dyDescent="0.25">
      <c r="A955">
        <v>11281030</v>
      </c>
      <c r="B955" s="38">
        <v>44575</v>
      </c>
      <c r="C955">
        <v>6</v>
      </c>
    </row>
    <row r="956" spans="1:3" x14ac:dyDescent="0.25">
      <c r="A956">
        <v>11281032</v>
      </c>
      <c r="B956" s="38">
        <v>44575</v>
      </c>
      <c r="C956">
        <v>5</v>
      </c>
    </row>
    <row r="957" spans="1:3" x14ac:dyDescent="0.25">
      <c r="A957">
        <v>11281670</v>
      </c>
      <c r="B957" s="38">
        <v>28720</v>
      </c>
      <c r="C957">
        <v>8</v>
      </c>
    </row>
    <row r="958" spans="1:3" x14ac:dyDescent="0.25">
      <c r="A958">
        <v>11281681</v>
      </c>
      <c r="B958" s="38">
        <v>44575</v>
      </c>
      <c r="C958">
        <v>5</v>
      </c>
    </row>
    <row r="959" spans="1:3" x14ac:dyDescent="0.25">
      <c r="A959">
        <v>11281696</v>
      </c>
      <c r="B959" s="38">
        <v>28720</v>
      </c>
      <c r="C959">
        <v>8</v>
      </c>
    </row>
    <row r="960" spans="1:3" x14ac:dyDescent="0.25">
      <c r="A960">
        <v>11281798</v>
      </c>
      <c r="B960" s="38">
        <v>28720</v>
      </c>
      <c r="C960">
        <v>8</v>
      </c>
    </row>
    <row r="961" spans="1:3" x14ac:dyDescent="0.25">
      <c r="A961">
        <v>11281866</v>
      </c>
      <c r="B961" s="38">
        <v>44575</v>
      </c>
      <c r="C961">
        <v>5</v>
      </c>
    </row>
    <row r="962" spans="1:3" x14ac:dyDescent="0.25">
      <c r="A962">
        <v>11281962</v>
      </c>
      <c r="B962" s="38">
        <v>39105</v>
      </c>
      <c r="C962">
        <v>7</v>
      </c>
    </row>
    <row r="963" spans="1:3" x14ac:dyDescent="0.25">
      <c r="A963">
        <v>11281964</v>
      </c>
      <c r="B963" s="38">
        <v>31729</v>
      </c>
      <c r="C963">
        <v>6</v>
      </c>
    </row>
    <row r="964" spans="1:3" x14ac:dyDescent="0.25">
      <c r="A964">
        <v>11281965</v>
      </c>
      <c r="B964" s="38">
        <v>39105</v>
      </c>
      <c r="C964">
        <v>5</v>
      </c>
    </row>
    <row r="965" spans="1:3" x14ac:dyDescent="0.25">
      <c r="A965">
        <v>11281968</v>
      </c>
      <c r="B965" s="38">
        <v>37263</v>
      </c>
      <c r="C965">
        <v>6</v>
      </c>
    </row>
    <row r="966" spans="1:3" x14ac:dyDescent="0.25">
      <c r="A966">
        <v>11281972</v>
      </c>
      <c r="B966" s="38">
        <v>37263</v>
      </c>
      <c r="C966">
        <v>8</v>
      </c>
    </row>
    <row r="967" spans="1:3" x14ac:dyDescent="0.25">
      <c r="A967">
        <v>11281974</v>
      </c>
      <c r="B967" s="38">
        <v>39043</v>
      </c>
      <c r="C967">
        <v>6</v>
      </c>
    </row>
    <row r="968" spans="1:3" x14ac:dyDescent="0.25">
      <c r="A968">
        <v>11282298</v>
      </c>
      <c r="B968" s="38">
        <v>44575</v>
      </c>
      <c r="C968">
        <v>5</v>
      </c>
    </row>
    <row r="969" spans="1:3" x14ac:dyDescent="0.25">
      <c r="A969">
        <v>11282752</v>
      </c>
      <c r="B969" s="38">
        <v>44575</v>
      </c>
      <c r="C969">
        <v>5</v>
      </c>
    </row>
    <row r="970" spans="1:3" x14ac:dyDescent="0.25">
      <c r="A970">
        <v>11282938</v>
      </c>
      <c r="B970" s="38">
        <v>44575</v>
      </c>
      <c r="C970">
        <v>5</v>
      </c>
    </row>
    <row r="971" spans="1:3" x14ac:dyDescent="0.25">
      <c r="A971">
        <v>11282944</v>
      </c>
      <c r="B971" s="38">
        <v>37263</v>
      </c>
      <c r="C971">
        <v>5</v>
      </c>
    </row>
    <row r="972" spans="1:3" x14ac:dyDescent="0.25">
      <c r="A972">
        <v>11282947</v>
      </c>
      <c r="B972" s="38">
        <v>44575</v>
      </c>
      <c r="C972">
        <v>5</v>
      </c>
    </row>
    <row r="973" spans="1:3" x14ac:dyDescent="0.25">
      <c r="A973">
        <v>11282949</v>
      </c>
      <c r="B973" s="38">
        <v>37263</v>
      </c>
      <c r="C973">
        <v>5</v>
      </c>
    </row>
    <row r="974" spans="1:3" x14ac:dyDescent="0.25">
      <c r="A974">
        <v>11282952</v>
      </c>
      <c r="B974" s="38">
        <v>44575</v>
      </c>
      <c r="C974">
        <v>5</v>
      </c>
    </row>
    <row r="975" spans="1:3" x14ac:dyDescent="0.25">
      <c r="A975">
        <v>11282956</v>
      </c>
      <c r="B975" s="38">
        <v>37263</v>
      </c>
      <c r="C975">
        <v>5</v>
      </c>
    </row>
    <row r="976" spans="1:3" x14ac:dyDescent="0.25">
      <c r="A976">
        <v>11282963</v>
      </c>
      <c r="B976" s="38">
        <v>44575</v>
      </c>
      <c r="C976">
        <v>5</v>
      </c>
    </row>
    <row r="977" spans="1:3" x14ac:dyDescent="0.25">
      <c r="A977">
        <v>11282986</v>
      </c>
      <c r="B977" s="38">
        <v>39056</v>
      </c>
      <c r="C977">
        <v>10</v>
      </c>
    </row>
    <row r="978" spans="1:3" x14ac:dyDescent="0.25">
      <c r="A978">
        <v>11283509</v>
      </c>
      <c r="B978" s="38">
        <v>44575</v>
      </c>
      <c r="C978">
        <v>6</v>
      </c>
    </row>
    <row r="979" spans="1:3" x14ac:dyDescent="0.25">
      <c r="A979">
        <v>11283598</v>
      </c>
      <c r="B979" s="38">
        <v>44575</v>
      </c>
      <c r="C979">
        <v>5</v>
      </c>
    </row>
    <row r="980" spans="1:3" x14ac:dyDescent="0.25">
      <c r="A980">
        <v>11283603</v>
      </c>
      <c r="B980" s="38">
        <v>35209</v>
      </c>
      <c r="C980">
        <v>6</v>
      </c>
    </row>
    <row r="981" spans="1:3" x14ac:dyDescent="0.25">
      <c r="A981">
        <v>11283605</v>
      </c>
      <c r="B981" s="38">
        <v>37263</v>
      </c>
      <c r="C981">
        <v>4</v>
      </c>
    </row>
    <row r="982" spans="1:3" x14ac:dyDescent="0.25">
      <c r="A982">
        <v>11284234</v>
      </c>
      <c r="B982" s="38">
        <v>44575</v>
      </c>
      <c r="C982">
        <v>5</v>
      </c>
    </row>
    <row r="983" spans="1:3" x14ac:dyDescent="0.25">
      <c r="A983">
        <v>11284245</v>
      </c>
      <c r="B983" s="38">
        <v>39043</v>
      </c>
      <c r="C983">
        <v>5</v>
      </c>
    </row>
    <row r="984" spans="1:3" x14ac:dyDescent="0.25">
      <c r="A984">
        <v>11284246</v>
      </c>
      <c r="B984" s="38">
        <v>39043</v>
      </c>
      <c r="C984">
        <v>5</v>
      </c>
    </row>
    <row r="985" spans="1:3" x14ac:dyDescent="0.25">
      <c r="A985">
        <v>11284247</v>
      </c>
      <c r="B985" s="38">
        <v>44575</v>
      </c>
      <c r="C985">
        <v>5</v>
      </c>
    </row>
    <row r="986" spans="1:3" x14ac:dyDescent="0.25">
      <c r="A986">
        <v>11284252</v>
      </c>
      <c r="B986" s="38">
        <v>28720</v>
      </c>
      <c r="C986">
        <v>8</v>
      </c>
    </row>
    <row r="987" spans="1:3" x14ac:dyDescent="0.25">
      <c r="A987">
        <v>11284254</v>
      </c>
      <c r="B987" s="38">
        <v>39043</v>
      </c>
      <c r="C987">
        <v>5</v>
      </c>
    </row>
    <row r="988" spans="1:3" x14ac:dyDescent="0.25">
      <c r="A988">
        <v>11284262</v>
      </c>
      <c r="B988" s="38">
        <v>39043</v>
      </c>
      <c r="C988">
        <v>5</v>
      </c>
    </row>
    <row r="989" spans="1:3" x14ac:dyDescent="0.25">
      <c r="A989">
        <v>11284263</v>
      </c>
      <c r="B989" s="38">
        <v>39043</v>
      </c>
      <c r="C989">
        <v>5</v>
      </c>
    </row>
    <row r="990" spans="1:3" x14ac:dyDescent="0.25">
      <c r="A990">
        <v>11284269</v>
      </c>
      <c r="B990" s="38">
        <v>28121</v>
      </c>
      <c r="C990">
        <v>4</v>
      </c>
    </row>
    <row r="991" spans="1:3" x14ac:dyDescent="0.25">
      <c r="A991">
        <v>11284274</v>
      </c>
      <c r="B991" s="38">
        <v>28720</v>
      </c>
      <c r="C991">
        <v>8</v>
      </c>
    </row>
    <row r="992" spans="1:3" x14ac:dyDescent="0.25">
      <c r="A992">
        <v>11284280</v>
      </c>
      <c r="B992" s="38">
        <v>37263</v>
      </c>
      <c r="C992">
        <v>4</v>
      </c>
    </row>
    <row r="993" spans="1:3" x14ac:dyDescent="0.25">
      <c r="A993">
        <v>11284319</v>
      </c>
      <c r="B993" s="38">
        <v>37263</v>
      </c>
      <c r="C993">
        <v>6</v>
      </c>
    </row>
    <row r="994" spans="1:3" x14ac:dyDescent="0.25">
      <c r="A994">
        <v>11284322</v>
      </c>
      <c r="B994" s="38">
        <v>44575</v>
      </c>
      <c r="C994">
        <v>6</v>
      </c>
    </row>
    <row r="995" spans="1:3" x14ac:dyDescent="0.25">
      <c r="A995">
        <v>11284326</v>
      </c>
      <c r="B995" s="38">
        <v>44575</v>
      </c>
      <c r="C995">
        <v>5</v>
      </c>
    </row>
    <row r="996" spans="1:3" x14ac:dyDescent="0.25">
      <c r="A996">
        <v>11284454</v>
      </c>
      <c r="B996" s="38">
        <v>44575</v>
      </c>
      <c r="C996">
        <v>5</v>
      </c>
    </row>
    <row r="997" spans="1:3" x14ac:dyDescent="0.25">
      <c r="A997">
        <v>11285113</v>
      </c>
      <c r="B997" s="38">
        <v>39043</v>
      </c>
      <c r="C997">
        <v>6</v>
      </c>
    </row>
    <row r="998" spans="1:3" x14ac:dyDescent="0.25">
      <c r="A998">
        <v>11285117</v>
      </c>
      <c r="B998" s="38">
        <v>37263</v>
      </c>
      <c r="C998">
        <v>6</v>
      </c>
    </row>
    <row r="999" spans="1:3" x14ac:dyDescent="0.25">
      <c r="A999">
        <v>11285184</v>
      </c>
      <c r="B999" s="38">
        <v>37263</v>
      </c>
      <c r="C999">
        <v>6</v>
      </c>
    </row>
    <row r="1000" spans="1:3" x14ac:dyDescent="0.25">
      <c r="A1000">
        <v>11285185</v>
      </c>
      <c r="B1000" s="38">
        <v>44575</v>
      </c>
      <c r="C1000">
        <v>6</v>
      </c>
    </row>
    <row r="1001" spans="1:3" x14ac:dyDescent="0.25">
      <c r="A1001">
        <v>11285187</v>
      </c>
      <c r="B1001" s="38">
        <v>31729</v>
      </c>
      <c r="C1001">
        <v>8</v>
      </c>
    </row>
    <row r="1002" spans="1:3" x14ac:dyDescent="0.25">
      <c r="A1002">
        <v>11285188</v>
      </c>
      <c r="B1002" s="38">
        <v>31729</v>
      </c>
      <c r="C1002">
        <v>5</v>
      </c>
    </row>
    <row r="1003" spans="1:3" x14ac:dyDescent="0.25">
      <c r="A1003">
        <v>11285289</v>
      </c>
      <c r="B1003" s="38">
        <v>44575</v>
      </c>
      <c r="C1003">
        <v>5</v>
      </c>
    </row>
    <row r="1004" spans="1:3" x14ac:dyDescent="0.25">
      <c r="A1004">
        <v>11285355</v>
      </c>
      <c r="B1004" s="38">
        <v>31729</v>
      </c>
      <c r="C1004">
        <v>8</v>
      </c>
    </row>
    <row r="1005" spans="1:3" x14ac:dyDescent="0.25">
      <c r="A1005">
        <v>11285571</v>
      </c>
      <c r="B1005" s="38">
        <v>39043</v>
      </c>
      <c r="C1005">
        <v>9</v>
      </c>
    </row>
    <row r="1006" spans="1:3" x14ac:dyDescent="0.25">
      <c r="A1006">
        <v>11285969</v>
      </c>
      <c r="B1006" s="38">
        <v>44575</v>
      </c>
      <c r="C1006">
        <v>5</v>
      </c>
    </row>
    <row r="1007" spans="1:3" x14ac:dyDescent="0.25">
      <c r="A1007">
        <v>11286270</v>
      </c>
      <c r="B1007" s="38">
        <v>44575</v>
      </c>
      <c r="C1007">
        <v>5</v>
      </c>
    </row>
    <row r="1008" spans="1:3" x14ac:dyDescent="0.25">
      <c r="A1008">
        <v>11287013</v>
      </c>
      <c r="B1008" s="38">
        <v>28720</v>
      </c>
      <c r="C1008">
        <v>12</v>
      </c>
    </row>
    <row r="1009" spans="1:3" x14ac:dyDescent="0.25">
      <c r="A1009">
        <v>11287015</v>
      </c>
      <c r="B1009" s="38">
        <v>39681</v>
      </c>
      <c r="C1009">
        <v>6</v>
      </c>
    </row>
    <row r="1010" spans="1:3" x14ac:dyDescent="0.25">
      <c r="A1010">
        <v>11287017</v>
      </c>
      <c r="B1010" s="38">
        <v>39105</v>
      </c>
      <c r="C1010">
        <v>6</v>
      </c>
    </row>
    <row r="1011" spans="1:3" x14ac:dyDescent="0.25">
      <c r="A1011">
        <v>11287063</v>
      </c>
      <c r="B1011" s="38">
        <v>44575</v>
      </c>
      <c r="C1011">
        <v>5</v>
      </c>
    </row>
    <row r="1012" spans="1:3" x14ac:dyDescent="0.25">
      <c r="A1012">
        <v>11287070</v>
      </c>
      <c r="B1012" s="38">
        <v>44575</v>
      </c>
      <c r="C1012">
        <v>5</v>
      </c>
    </row>
    <row r="1013" spans="1:3" x14ac:dyDescent="0.25">
      <c r="A1013">
        <v>11287908</v>
      </c>
      <c r="B1013" s="38">
        <v>37263</v>
      </c>
      <c r="C1013">
        <v>4</v>
      </c>
    </row>
    <row r="1014" spans="1:3" x14ac:dyDescent="0.25">
      <c r="A1014">
        <v>11287909</v>
      </c>
      <c r="B1014" s="38">
        <v>37263</v>
      </c>
      <c r="C1014">
        <v>4</v>
      </c>
    </row>
    <row r="1015" spans="1:3" x14ac:dyDescent="0.25">
      <c r="A1015">
        <v>11288380</v>
      </c>
      <c r="B1015" s="38">
        <v>39043</v>
      </c>
      <c r="C1015">
        <v>6</v>
      </c>
    </row>
    <row r="1016" spans="1:3" x14ac:dyDescent="0.25">
      <c r="A1016">
        <v>11288590</v>
      </c>
      <c r="B1016" s="38">
        <v>39681</v>
      </c>
      <c r="C1016">
        <v>5</v>
      </c>
    </row>
    <row r="1017" spans="1:3" x14ac:dyDescent="0.25">
      <c r="A1017">
        <v>11288592</v>
      </c>
      <c r="B1017" s="38">
        <v>39681</v>
      </c>
      <c r="C1017">
        <v>7</v>
      </c>
    </row>
    <row r="1018" spans="1:3" x14ac:dyDescent="0.25">
      <c r="A1018">
        <v>11288849</v>
      </c>
      <c r="B1018" s="38">
        <v>44575</v>
      </c>
      <c r="C1018">
        <v>5</v>
      </c>
    </row>
    <row r="1019" spans="1:3" x14ac:dyDescent="0.25">
      <c r="A1019">
        <v>11288850</v>
      </c>
      <c r="B1019" s="38">
        <v>44575</v>
      </c>
      <c r="C1019">
        <v>7</v>
      </c>
    </row>
    <row r="1020" spans="1:3" x14ac:dyDescent="0.25">
      <c r="A1020">
        <v>11288856</v>
      </c>
      <c r="B1020" s="38">
        <v>44575</v>
      </c>
      <c r="C1020">
        <v>5</v>
      </c>
    </row>
    <row r="1021" spans="1:3" x14ac:dyDescent="0.25">
      <c r="A1021">
        <v>11288862</v>
      </c>
      <c r="B1021" s="38">
        <v>44575</v>
      </c>
      <c r="C1021">
        <v>5</v>
      </c>
    </row>
    <row r="1022" spans="1:3" x14ac:dyDescent="0.25">
      <c r="A1022">
        <v>11288867</v>
      </c>
      <c r="B1022" s="38">
        <v>44575</v>
      </c>
      <c r="C1022">
        <v>5</v>
      </c>
    </row>
    <row r="1023" spans="1:3" x14ac:dyDescent="0.25">
      <c r="A1023">
        <v>11288875</v>
      </c>
      <c r="B1023" s="38">
        <v>44575</v>
      </c>
      <c r="C1023">
        <v>5</v>
      </c>
    </row>
    <row r="1024" spans="1:3" x14ac:dyDescent="0.25">
      <c r="A1024">
        <v>11288877</v>
      </c>
      <c r="B1024" s="38">
        <v>37263</v>
      </c>
      <c r="C1024">
        <v>4</v>
      </c>
    </row>
    <row r="1025" spans="1:3" x14ac:dyDescent="0.25">
      <c r="A1025">
        <v>11288878</v>
      </c>
      <c r="B1025" s="38">
        <v>37263</v>
      </c>
      <c r="C1025">
        <v>4</v>
      </c>
    </row>
    <row r="1026" spans="1:3" x14ac:dyDescent="0.25">
      <c r="A1026">
        <v>11288880</v>
      </c>
      <c r="B1026" s="38">
        <v>37263</v>
      </c>
      <c r="C1026">
        <v>6</v>
      </c>
    </row>
    <row r="1027" spans="1:3" x14ac:dyDescent="0.25">
      <c r="A1027">
        <v>11288887</v>
      </c>
      <c r="B1027" s="38">
        <v>39105</v>
      </c>
      <c r="C1027">
        <v>5</v>
      </c>
    </row>
    <row r="1028" spans="1:3" x14ac:dyDescent="0.25">
      <c r="A1028">
        <v>11288902</v>
      </c>
      <c r="B1028" s="38">
        <v>37263</v>
      </c>
      <c r="C1028">
        <v>4</v>
      </c>
    </row>
    <row r="1029" spans="1:3" x14ac:dyDescent="0.25">
      <c r="A1029">
        <v>11288903</v>
      </c>
      <c r="B1029" s="38">
        <v>35209</v>
      </c>
      <c r="C1029">
        <v>6</v>
      </c>
    </row>
    <row r="1030" spans="1:3" x14ac:dyDescent="0.25">
      <c r="A1030">
        <v>11289013</v>
      </c>
      <c r="B1030" s="38">
        <v>37263</v>
      </c>
      <c r="C1030">
        <v>4</v>
      </c>
    </row>
    <row r="1031" spans="1:3" x14ac:dyDescent="0.25">
      <c r="A1031">
        <v>11289348</v>
      </c>
      <c r="B1031" s="38">
        <v>31729</v>
      </c>
      <c r="C1031">
        <v>4</v>
      </c>
    </row>
    <row r="1032" spans="1:3" x14ac:dyDescent="0.25">
      <c r="A1032">
        <v>11289358</v>
      </c>
      <c r="B1032" s="38">
        <v>44575</v>
      </c>
      <c r="C1032">
        <v>5</v>
      </c>
    </row>
    <row r="1033" spans="1:3" x14ac:dyDescent="0.25">
      <c r="A1033">
        <v>11289405</v>
      </c>
      <c r="B1033" s="38">
        <v>31729</v>
      </c>
      <c r="C1033">
        <v>5</v>
      </c>
    </row>
    <row r="1034" spans="1:3" x14ac:dyDescent="0.25">
      <c r="A1034">
        <v>11289424</v>
      </c>
      <c r="B1034" s="38">
        <v>37263</v>
      </c>
      <c r="C1034">
        <v>5</v>
      </c>
    </row>
    <row r="1035" spans="1:3" x14ac:dyDescent="0.25">
      <c r="A1035">
        <v>11289514</v>
      </c>
      <c r="B1035" s="38">
        <v>31729</v>
      </c>
      <c r="C1035">
        <v>4</v>
      </c>
    </row>
    <row r="1036" spans="1:3" x14ac:dyDescent="0.25">
      <c r="A1036">
        <v>11289516</v>
      </c>
      <c r="B1036" s="38">
        <v>31729</v>
      </c>
      <c r="C1036">
        <v>4</v>
      </c>
    </row>
    <row r="1037" spans="1:3" x14ac:dyDescent="0.25">
      <c r="A1037">
        <v>11289538</v>
      </c>
      <c r="B1037" s="38">
        <v>31729</v>
      </c>
      <c r="C1037">
        <v>5</v>
      </c>
    </row>
    <row r="1038" spans="1:3" x14ac:dyDescent="0.25">
      <c r="A1038">
        <v>11289720</v>
      </c>
      <c r="B1038" s="38">
        <v>31792</v>
      </c>
      <c r="C1038">
        <v>4</v>
      </c>
    </row>
    <row r="1039" spans="1:3" x14ac:dyDescent="0.25">
      <c r="A1039">
        <v>11289721</v>
      </c>
      <c r="B1039" s="38">
        <v>31792</v>
      </c>
      <c r="C1039">
        <v>6</v>
      </c>
    </row>
    <row r="1040" spans="1:3" x14ac:dyDescent="0.25">
      <c r="A1040">
        <v>11291284</v>
      </c>
      <c r="B1040" s="38">
        <v>32367</v>
      </c>
      <c r="C1040">
        <v>10</v>
      </c>
    </row>
    <row r="1041" spans="1:3" x14ac:dyDescent="0.25">
      <c r="A1041">
        <v>11291285</v>
      </c>
      <c r="B1041" s="38">
        <v>32367</v>
      </c>
      <c r="C1041">
        <v>5</v>
      </c>
    </row>
    <row r="1042" spans="1:3" x14ac:dyDescent="0.25">
      <c r="A1042">
        <v>11291286</v>
      </c>
      <c r="B1042" s="38">
        <v>37263</v>
      </c>
      <c r="C1042">
        <v>5</v>
      </c>
    </row>
    <row r="1043" spans="1:3" x14ac:dyDescent="0.25">
      <c r="A1043">
        <v>11291296</v>
      </c>
      <c r="B1043" s="38">
        <v>37263</v>
      </c>
      <c r="C1043">
        <v>4</v>
      </c>
    </row>
    <row r="1044" spans="1:3" x14ac:dyDescent="0.25">
      <c r="A1044">
        <v>11291437</v>
      </c>
      <c r="B1044" s="38">
        <v>39681</v>
      </c>
      <c r="C1044">
        <v>6</v>
      </c>
    </row>
    <row r="1045" spans="1:3" x14ac:dyDescent="0.25">
      <c r="A1045">
        <v>11291439</v>
      </c>
      <c r="B1045" s="38">
        <v>28720</v>
      </c>
      <c r="C1045">
        <v>8</v>
      </c>
    </row>
    <row r="1046" spans="1:3" x14ac:dyDescent="0.25">
      <c r="A1046">
        <v>11291440</v>
      </c>
      <c r="B1046" s="38">
        <v>39105</v>
      </c>
      <c r="C1046">
        <v>6</v>
      </c>
    </row>
    <row r="1047" spans="1:3" x14ac:dyDescent="0.25">
      <c r="A1047">
        <v>11291478</v>
      </c>
      <c r="B1047" s="38">
        <v>44575</v>
      </c>
      <c r="C1047">
        <v>5</v>
      </c>
    </row>
    <row r="1048" spans="1:3" x14ac:dyDescent="0.25">
      <c r="A1048">
        <v>11292522</v>
      </c>
      <c r="B1048" s="38">
        <v>37263</v>
      </c>
      <c r="C1048">
        <v>6</v>
      </c>
    </row>
    <row r="1049" spans="1:3" x14ac:dyDescent="0.25">
      <c r="A1049">
        <v>11292523</v>
      </c>
      <c r="B1049" s="38">
        <v>44575</v>
      </c>
      <c r="C1049">
        <v>6</v>
      </c>
    </row>
    <row r="1050" spans="1:3" x14ac:dyDescent="0.25">
      <c r="A1050">
        <v>11292528</v>
      </c>
      <c r="B1050" s="38">
        <v>37263</v>
      </c>
      <c r="C1050">
        <v>5</v>
      </c>
    </row>
    <row r="1051" spans="1:3" x14ac:dyDescent="0.25">
      <c r="A1051">
        <v>11292529</v>
      </c>
      <c r="B1051" s="38">
        <v>39043</v>
      </c>
      <c r="C1051">
        <v>7</v>
      </c>
    </row>
    <row r="1052" spans="1:3" x14ac:dyDescent="0.25">
      <c r="A1052">
        <v>11292532</v>
      </c>
      <c r="B1052" s="38">
        <v>44575</v>
      </c>
      <c r="C1052">
        <v>5</v>
      </c>
    </row>
    <row r="1053" spans="1:3" x14ac:dyDescent="0.25">
      <c r="A1053">
        <v>11292996</v>
      </c>
      <c r="B1053" s="38">
        <v>39043</v>
      </c>
      <c r="C1053">
        <v>7</v>
      </c>
    </row>
    <row r="1054" spans="1:3" x14ac:dyDescent="0.25">
      <c r="A1054">
        <v>11293001</v>
      </c>
      <c r="B1054" s="38">
        <v>32367</v>
      </c>
      <c r="C1054">
        <v>9</v>
      </c>
    </row>
    <row r="1055" spans="1:3" x14ac:dyDescent="0.25">
      <c r="A1055">
        <v>11293078</v>
      </c>
      <c r="B1055" s="38">
        <v>37263</v>
      </c>
      <c r="C1055">
        <v>6</v>
      </c>
    </row>
    <row r="1056" spans="1:3" x14ac:dyDescent="0.25">
      <c r="A1056">
        <v>11293079</v>
      </c>
      <c r="B1056" s="38">
        <v>39043</v>
      </c>
      <c r="C1056">
        <v>6</v>
      </c>
    </row>
    <row r="1057" spans="1:3" x14ac:dyDescent="0.25">
      <c r="A1057">
        <v>11293103</v>
      </c>
      <c r="B1057" s="38">
        <v>44575</v>
      </c>
      <c r="C1057">
        <v>5</v>
      </c>
    </row>
    <row r="1058" spans="1:3" x14ac:dyDescent="0.25">
      <c r="A1058">
        <v>11293104</v>
      </c>
      <c r="B1058" s="38">
        <v>37263</v>
      </c>
      <c r="C1058">
        <v>5</v>
      </c>
    </row>
    <row r="1059" spans="1:3" x14ac:dyDescent="0.25">
      <c r="A1059">
        <v>11293179</v>
      </c>
      <c r="B1059" s="38">
        <v>44575</v>
      </c>
      <c r="C1059">
        <v>5</v>
      </c>
    </row>
    <row r="1060" spans="1:3" x14ac:dyDescent="0.25">
      <c r="A1060">
        <v>11293293</v>
      </c>
      <c r="B1060" s="38">
        <v>44575</v>
      </c>
      <c r="C1060">
        <v>6</v>
      </c>
    </row>
    <row r="1061" spans="1:3" x14ac:dyDescent="0.25">
      <c r="A1061">
        <v>11293314</v>
      </c>
      <c r="B1061" s="38">
        <v>31729</v>
      </c>
      <c r="C1061">
        <v>6</v>
      </c>
    </row>
    <row r="1062" spans="1:3" x14ac:dyDescent="0.25">
      <c r="A1062">
        <v>11293382</v>
      </c>
      <c r="B1062" s="38">
        <v>39105</v>
      </c>
      <c r="C1062">
        <v>5</v>
      </c>
    </row>
    <row r="1063" spans="1:3" x14ac:dyDescent="0.25">
      <c r="A1063">
        <v>11293629</v>
      </c>
      <c r="B1063" s="38">
        <v>39043</v>
      </c>
      <c r="C1063">
        <v>6</v>
      </c>
    </row>
    <row r="1064" spans="1:3" x14ac:dyDescent="0.25">
      <c r="A1064">
        <v>11293630</v>
      </c>
      <c r="B1064" s="38">
        <v>44575</v>
      </c>
      <c r="C1064">
        <v>4</v>
      </c>
    </row>
    <row r="1065" spans="1:3" x14ac:dyDescent="0.25">
      <c r="A1065">
        <v>11293782</v>
      </c>
      <c r="B1065" s="38">
        <v>44575</v>
      </c>
      <c r="C1065">
        <v>6</v>
      </c>
    </row>
    <row r="1066" spans="1:3" x14ac:dyDescent="0.25">
      <c r="A1066">
        <v>11293785</v>
      </c>
      <c r="B1066" s="38">
        <v>28720</v>
      </c>
      <c r="C1066">
        <v>6</v>
      </c>
    </row>
    <row r="1067" spans="1:3" x14ac:dyDescent="0.25">
      <c r="A1067">
        <v>11293787</v>
      </c>
      <c r="B1067" s="38">
        <v>37263</v>
      </c>
      <c r="C1067">
        <v>4</v>
      </c>
    </row>
    <row r="1068" spans="1:3" x14ac:dyDescent="0.25">
      <c r="A1068">
        <v>11293814</v>
      </c>
      <c r="B1068" s="38">
        <v>44575</v>
      </c>
      <c r="C1068">
        <v>6</v>
      </c>
    </row>
    <row r="1069" spans="1:3" x14ac:dyDescent="0.25">
      <c r="A1069">
        <v>11293838</v>
      </c>
      <c r="B1069" s="38">
        <v>44575</v>
      </c>
      <c r="C1069">
        <v>6</v>
      </c>
    </row>
    <row r="1070" spans="1:3" x14ac:dyDescent="0.25">
      <c r="A1070">
        <v>11293860</v>
      </c>
      <c r="B1070" s="38">
        <v>44575</v>
      </c>
      <c r="C1070">
        <v>6</v>
      </c>
    </row>
    <row r="1071" spans="1:3" x14ac:dyDescent="0.25">
      <c r="A1071">
        <v>11294210</v>
      </c>
      <c r="B1071" s="38">
        <v>44575</v>
      </c>
      <c r="C1071">
        <v>5</v>
      </c>
    </row>
    <row r="1072" spans="1:3" x14ac:dyDescent="0.25">
      <c r="A1072">
        <v>11294251</v>
      </c>
      <c r="B1072" s="38">
        <v>39043</v>
      </c>
      <c r="C1072">
        <v>5</v>
      </c>
    </row>
    <row r="1073" spans="1:3" x14ac:dyDescent="0.25">
      <c r="A1073">
        <v>11294260</v>
      </c>
      <c r="B1073" s="38">
        <v>28720</v>
      </c>
      <c r="C1073">
        <v>7</v>
      </c>
    </row>
    <row r="1074" spans="1:3" x14ac:dyDescent="0.25">
      <c r="A1074">
        <v>11294432</v>
      </c>
      <c r="B1074" s="38">
        <v>29675</v>
      </c>
      <c r="C1074">
        <v>6</v>
      </c>
    </row>
    <row r="1075" spans="1:3" x14ac:dyDescent="0.25">
      <c r="A1075">
        <v>11294433</v>
      </c>
      <c r="B1075" s="38">
        <v>37263</v>
      </c>
      <c r="C1075">
        <v>4</v>
      </c>
    </row>
    <row r="1076" spans="1:3" x14ac:dyDescent="0.25">
      <c r="A1076">
        <v>11294454</v>
      </c>
      <c r="B1076" s="38">
        <v>44575</v>
      </c>
      <c r="C1076">
        <v>5</v>
      </c>
    </row>
    <row r="1077" spans="1:3" x14ac:dyDescent="0.25">
      <c r="A1077">
        <v>11294455</v>
      </c>
      <c r="B1077" s="38">
        <v>37263</v>
      </c>
      <c r="C1077">
        <v>4</v>
      </c>
    </row>
    <row r="1078" spans="1:3" x14ac:dyDescent="0.25">
      <c r="A1078">
        <v>11295146</v>
      </c>
      <c r="B1078" s="38">
        <v>31792</v>
      </c>
      <c r="C1078">
        <v>6</v>
      </c>
    </row>
    <row r="1079" spans="1:3" x14ac:dyDescent="0.25">
      <c r="A1079">
        <v>11296033</v>
      </c>
      <c r="B1079" s="38">
        <v>37263</v>
      </c>
      <c r="C1079">
        <v>5</v>
      </c>
    </row>
    <row r="1080" spans="1:3" x14ac:dyDescent="0.25">
      <c r="A1080">
        <v>11296291</v>
      </c>
      <c r="B1080" s="38">
        <v>31792</v>
      </c>
      <c r="C1080">
        <v>4</v>
      </c>
    </row>
    <row r="1081" spans="1:3" x14ac:dyDescent="0.25">
      <c r="A1081">
        <v>11296297</v>
      </c>
      <c r="B1081" s="38">
        <v>44575</v>
      </c>
      <c r="C1081">
        <v>5</v>
      </c>
    </row>
    <row r="1082" spans="1:3" x14ac:dyDescent="0.25">
      <c r="A1082">
        <v>11296323</v>
      </c>
      <c r="B1082" s="38">
        <v>44575</v>
      </c>
      <c r="C1082">
        <v>5</v>
      </c>
    </row>
    <row r="1083" spans="1:3" x14ac:dyDescent="0.25">
      <c r="A1083">
        <v>11296324</v>
      </c>
      <c r="B1083" s="38">
        <v>37263</v>
      </c>
      <c r="C1083">
        <v>5</v>
      </c>
    </row>
    <row r="1084" spans="1:3" x14ac:dyDescent="0.25">
      <c r="A1084">
        <v>11296330</v>
      </c>
      <c r="B1084" s="38">
        <v>44575</v>
      </c>
      <c r="C1084">
        <v>5</v>
      </c>
    </row>
    <row r="1085" spans="1:3" x14ac:dyDescent="0.25">
      <c r="A1085">
        <v>616090046</v>
      </c>
      <c r="B1085" s="38">
        <v>37213</v>
      </c>
      <c r="C1085">
        <v>8</v>
      </c>
    </row>
    <row r="1086" spans="1:3" x14ac:dyDescent="0.25">
      <c r="A1086">
        <v>616131427</v>
      </c>
      <c r="B1086" s="38">
        <v>31792</v>
      </c>
      <c r="C1086">
        <v>8</v>
      </c>
    </row>
    <row r="1087" spans="1:3" x14ac:dyDescent="0.25">
      <c r="A1087">
        <v>616132092</v>
      </c>
      <c r="B1087">
        <v>8514</v>
      </c>
      <c r="C1087">
        <v>7</v>
      </c>
    </row>
    <row r="1088" spans="1:3" x14ac:dyDescent="0.25">
      <c r="A1088">
        <v>616133607</v>
      </c>
      <c r="B1088" s="38">
        <v>33017</v>
      </c>
      <c r="C1088">
        <v>8</v>
      </c>
    </row>
    <row r="1089" spans="1:3" x14ac:dyDescent="0.25">
      <c r="A1089">
        <v>616134560</v>
      </c>
      <c r="B1089" s="38">
        <v>37263</v>
      </c>
      <c r="C1089">
        <v>8</v>
      </c>
    </row>
    <row r="1090" spans="1:3" x14ac:dyDescent="0.25">
      <c r="A1090">
        <v>616135120</v>
      </c>
      <c r="B1090" s="38">
        <v>44575</v>
      </c>
      <c r="C1090">
        <v>8</v>
      </c>
    </row>
    <row r="1091" spans="1:3" x14ac:dyDescent="0.25">
      <c r="A1091">
        <v>616135573</v>
      </c>
      <c r="B1091">
        <v>8514</v>
      </c>
      <c r="C1091">
        <v>6</v>
      </c>
    </row>
    <row r="1092" spans="1:3" x14ac:dyDescent="0.25">
      <c r="A1092">
        <v>616135591</v>
      </c>
      <c r="B1092" s="38">
        <v>24320</v>
      </c>
      <c r="C1092">
        <v>7</v>
      </c>
    </row>
    <row r="1093" spans="1:3" x14ac:dyDescent="0.25">
      <c r="A1093">
        <v>616135957</v>
      </c>
      <c r="B1093" s="38">
        <v>21407</v>
      </c>
      <c r="C1093">
        <v>6</v>
      </c>
    </row>
    <row r="1094" spans="1:3" x14ac:dyDescent="0.25">
      <c r="A1094">
        <v>616135962</v>
      </c>
      <c r="B1094" s="38">
        <v>31792</v>
      </c>
      <c r="C1094">
        <v>7</v>
      </c>
    </row>
    <row r="1095" spans="1:3" x14ac:dyDescent="0.25">
      <c r="A1095">
        <v>616137690</v>
      </c>
      <c r="B1095">
        <v>8514</v>
      </c>
      <c r="C1095">
        <v>6</v>
      </c>
    </row>
    <row r="1096" spans="1:3" x14ac:dyDescent="0.25">
      <c r="A1096">
        <v>616137720</v>
      </c>
      <c r="B1096" s="38">
        <v>28121</v>
      </c>
      <c r="C1096">
        <v>7</v>
      </c>
    </row>
    <row r="1097" spans="1:3" x14ac:dyDescent="0.25">
      <c r="A1097">
        <v>616141247</v>
      </c>
      <c r="B1097" s="38">
        <v>28720</v>
      </c>
      <c r="C1097">
        <v>9</v>
      </c>
    </row>
    <row r="1098" spans="1:3" x14ac:dyDescent="0.25">
      <c r="A1098">
        <v>616142290</v>
      </c>
      <c r="B1098" s="38">
        <v>39043</v>
      </c>
      <c r="C1098">
        <v>7</v>
      </c>
    </row>
    <row r="1099" spans="1:3" x14ac:dyDescent="0.25">
      <c r="A1099">
        <v>616143268</v>
      </c>
      <c r="B1099" s="38">
        <v>44575</v>
      </c>
      <c r="C1099">
        <v>7</v>
      </c>
    </row>
    <row r="1100" spans="1:3" x14ac:dyDescent="0.25">
      <c r="A1100">
        <v>616161296</v>
      </c>
      <c r="B1100" s="38">
        <v>16783</v>
      </c>
      <c r="C1100">
        <v>6</v>
      </c>
    </row>
    <row r="1101" spans="1:3" x14ac:dyDescent="0.25">
      <c r="A1101">
        <v>616161480</v>
      </c>
      <c r="B1101" s="38">
        <v>24370</v>
      </c>
      <c r="C1101">
        <v>8</v>
      </c>
    </row>
    <row r="1102" spans="1:3" x14ac:dyDescent="0.25">
      <c r="A1102">
        <v>616170417</v>
      </c>
      <c r="B1102" s="38">
        <v>31729</v>
      </c>
      <c r="C1102">
        <v>7</v>
      </c>
    </row>
    <row r="1103" spans="1:3" x14ac:dyDescent="0.25">
      <c r="A1103">
        <v>616170497</v>
      </c>
      <c r="B1103" s="38">
        <v>26788</v>
      </c>
      <c r="C1103">
        <v>8</v>
      </c>
    </row>
    <row r="1104" spans="1:3" x14ac:dyDescent="0.25">
      <c r="A1104">
        <v>616180218</v>
      </c>
      <c r="B1104" s="38">
        <v>28720</v>
      </c>
      <c r="C1104">
        <v>8</v>
      </c>
    </row>
    <row r="1105" spans="1:3" x14ac:dyDescent="0.25">
      <c r="A1105">
        <v>616202641</v>
      </c>
      <c r="B1105" s="38">
        <v>24370</v>
      </c>
      <c r="C1105">
        <v>7</v>
      </c>
    </row>
    <row r="1106" spans="1:3" x14ac:dyDescent="0.25">
      <c r="A1106">
        <v>616214484</v>
      </c>
      <c r="B1106" s="38">
        <v>24370</v>
      </c>
      <c r="C1106">
        <v>8</v>
      </c>
    </row>
    <row r="1107" spans="1:3" x14ac:dyDescent="0.25">
      <c r="A1107">
        <v>616220194</v>
      </c>
      <c r="B1107" s="38">
        <v>21407</v>
      </c>
      <c r="C1107">
        <v>7</v>
      </c>
    </row>
    <row r="1108" spans="1:3" x14ac:dyDescent="0.25">
      <c r="A1108">
        <v>616221417</v>
      </c>
      <c r="B1108" s="38">
        <v>39681</v>
      </c>
      <c r="C1108">
        <v>6</v>
      </c>
    </row>
    <row r="1109" spans="1:3" x14ac:dyDescent="0.25">
      <c r="A1109">
        <v>616221422</v>
      </c>
      <c r="B1109" s="38">
        <v>34190</v>
      </c>
      <c r="C1109">
        <v>7</v>
      </c>
    </row>
    <row r="1110" spans="1:3" x14ac:dyDescent="0.25">
      <c r="A1110">
        <v>616221473</v>
      </c>
      <c r="B1110" s="38">
        <v>32367</v>
      </c>
      <c r="C1110">
        <v>7</v>
      </c>
    </row>
    <row r="1111" spans="1:3" x14ac:dyDescent="0.25">
      <c r="A1111">
        <v>616226531</v>
      </c>
      <c r="B1111" s="38">
        <v>37263</v>
      </c>
      <c r="C1111">
        <v>6</v>
      </c>
    </row>
    <row r="1112" spans="1:3" x14ac:dyDescent="0.25">
      <c r="A1112">
        <v>616228096</v>
      </c>
      <c r="B1112" s="38">
        <v>37263</v>
      </c>
      <c r="C1112">
        <v>8</v>
      </c>
    </row>
    <row r="1113" spans="1:3" x14ac:dyDescent="0.25">
      <c r="A1113">
        <v>616231613</v>
      </c>
      <c r="B1113" s="38">
        <v>28720</v>
      </c>
      <c r="C1113">
        <v>8</v>
      </c>
    </row>
    <row r="1114" spans="1:3" x14ac:dyDescent="0.25">
      <c r="A1114">
        <v>616232606</v>
      </c>
      <c r="B1114" s="38">
        <v>44575</v>
      </c>
      <c r="C1114">
        <v>8</v>
      </c>
    </row>
    <row r="1115" spans="1:3" x14ac:dyDescent="0.25">
      <c r="A1115">
        <v>616248832</v>
      </c>
      <c r="B1115" s="38">
        <v>39681</v>
      </c>
      <c r="C1115">
        <v>7</v>
      </c>
    </row>
    <row r="1116" spans="1:3" x14ac:dyDescent="0.25">
      <c r="A1116">
        <v>616248836</v>
      </c>
      <c r="B1116" s="38">
        <v>44525</v>
      </c>
      <c r="C1116">
        <v>6</v>
      </c>
    </row>
    <row r="1117" spans="1:3" x14ac:dyDescent="0.25">
      <c r="A1117">
        <v>616248837</v>
      </c>
      <c r="B1117" s="38">
        <v>39681</v>
      </c>
      <c r="C1117">
        <v>9</v>
      </c>
    </row>
    <row r="1118" spans="1:3" x14ac:dyDescent="0.25">
      <c r="A1118">
        <v>616248844</v>
      </c>
      <c r="B1118" s="38">
        <v>39056</v>
      </c>
      <c r="C1118">
        <v>5</v>
      </c>
    </row>
    <row r="1119" spans="1:3" x14ac:dyDescent="0.25">
      <c r="A1119">
        <v>616250119</v>
      </c>
      <c r="B1119" s="38">
        <v>44513</v>
      </c>
      <c r="C1119">
        <v>7</v>
      </c>
    </row>
    <row r="1120" spans="1:3" x14ac:dyDescent="0.25">
      <c r="A1120">
        <v>616250124</v>
      </c>
      <c r="B1120" s="38">
        <v>31683</v>
      </c>
      <c r="C1120">
        <v>7</v>
      </c>
    </row>
    <row r="1121" spans="1:3" x14ac:dyDescent="0.25">
      <c r="A1121">
        <v>616250125</v>
      </c>
      <c r="B1121" s="38">
        <v>15827</v>
      </c>
      <c r="C1121">
        <v>7</v>
      </c>
    </row>
    <row r="1122" spans="1:3" x14ac:dyDescent="0.25">
      <c r="A1122">
        <v>616250132</v>
      </c>
      <c r="B1122" s="38">
        <v>28720</v>
      </c>
      <c r="C1122">
        <v>7</v>
      </c>
    </row>
    <row r="1123" spans="1:3" x14ac:dyDescent="0.25">
      <c r="A1123">
        <v>616250135</v>
      </c>
      <c r="B1123" s="38">
        <v>26212</v>
      </c>
      <c r="C1123">
        <v>8</v>
      </c>
    </row>
    <row r="1124" spans="1:3" x14ac:dyDescent="0.25">
      <c r="A1124">
        <v>616250622</v>
      </c>
      <c r="B1124" s="38">
        <v>44575</v>
      </c>
      <c r="C1124">
        <v>8</v>
      </c>
    </row>
    <row r="1125" spans="1:3" x14ac:dyDescent="0.25">
      <c r="A1125">
        <v>616250625</v>
      </c>
      <c r="B1125" s="38">
        <v>44513</v>
      </c>
      <c r="C1125">
        <v>7</v>
      </c>
    </row>
    <row r="1126" spans="1:3" x14ac:dyDescent="0.25">
      <c r="A1126">
        <v>616250632</v>
      </c>
      <c r="B1126" s="38">
        <v>34190</v>
      </c>
      <c r="C1126">
        <v>7</v>
      </c>
    </row>
    <row r="1127" spans="1:3" x14ac:dyDescent="0.25">
      <c r="A1127">
        <v>616250636</v>
      </c>
      <c r="B1127" s="38">
        <v>39681</v>
      </c>
      <c r="C1127">
        <v>7</v>
      </c>
    </row>
    <row r="1128" spans="1:3" x14ac:dyDescent="0.25">
      <c r="A1128">
        <v>616253197</v>
      </c>
      <c r="B1128" s="38">
        <v>13984</v>
      </c>
      <c r="C1128">
        <v>7</v>
      </c>
    </row>
    <row r="1129" spans="1:3" x14ac:dyDescent="0.25">
      <c r="A1129">
        <v>616253205</v>
      </c>
      <c r="B1129" s="38">
        <v>24370</v>
      </c>
      <c r="C1129">
        <v>7</v>
      </c>
    </row>
    <row r="1130" spans="1:3" x14ac:dyDescent="0.25">
      <c r="A1130">
        <v>616253208</v>
      </c>
      <c r="B1130" s="38">
        <v>24320</v>
      </c>
      <c r="C1130">
        <v>7</v>
      </c>
    </row>
    <row r="1131" spans="1:3" x14ac:dyDescent="0.25">
      <c r="A1131">
        <v>616254877</v>
      </c>
      <c r="B1131" s="38">
        <v>28720</v>
      </c>
      <c r="C1131">
        <v>6</v>
      </c>
    </row>
    <row r="1132" spans="1:3" x14ac:dyDescent="0.25">
      <c r="A1132">
        <v>616254882</v>
      </c>
      <c r="B1132" s="38">
        <v>21407</v>
      </c>
      <c r="C1132">
        <v>7</v>
      </c>
    </row>
    <row r="1133" spans="1:3" x14ac:dyDescent="0.25">
      <c r="A1133">
        <v>616254887</v>
      </c>
      <c r="B1133" s="38">
        <v>31742</v>
      </c>
      <c r="C1133">
        <v>6</v>
      </c>
    </row>
    <row r="1134" spans="1:3" x14ac:dyDescent="0.25">
      <c r="A1134">
        <v>616254890</v>
      </c>
      <c r="B1134" s="38">
        <v>28720</v>
      </c>
      <c r="C1134">
        <v>7</v>
      </c>
    </row>
    <row r="1135" spans="1:3" x14ac:dyDescent="0.25">
      <c r="A1135">
        <v>616260369</v>
      </c>
      <c r="B1135" s="38">
        <v>39105</v>
      </c>
      <c r="C1135">
        <v>6</v>
      </c>
    </row>
    <row r="1136" spans="1:3" x14ac:dyDescent="0.25">
      <c r="A1136">
        <v>616260373</v>
      </c>
      <c r="B1136" s="38">
        <v>31742</v>
      </c>
      <c r="C1136">
        <v>7</v>
      </c>
    </row>
    <row r="1137" spans="1:3" x14ac:dyDescent="0.25">
      <c r="A1137">
        <v>616260377</v>
      </c>
      <c r="B1137" s="38">
        <v>39105</v>
      </c>
      <c r="C1137">
        <v>5</v>
      </c>
    </row>
    <row r="1138" spans="1:3" x14ac:dyDescent="0.25">
      <c r="A1138">
        <v>616260381</v>
      </c>
      <c r="B1138" s="38">
        <v>44525</v>
      </c>
      <c r="C1138">
        <v>7</v>
      </c>
    </row>
    <row r="1139" spans="1:3" x14ac:dyDescent="0.25">
      <c r="A1139">
        <v>616260648</v>
      </c>
      <c r="B1139" s="38">
        <v>31792</v>
      </c>
      <c r="C1139">
        <v>8</v>
      </c>
    </row>
    <row r="1140" spans="1:3" x14ac:dyDescent="0.25">
      <c r="A1140">
        <v>616260650</v>
      </c>
      <c r="B1140" s="38">
        <v>44575</v>
      </c>
      <c r="C1140">
        <v>9</v>
      </c>
    </row>
    <row r="1141" spans="1:3" x14ac:dyDescent="0.25">
      <c r="A1141">
        <v>616260656</v>
      </c>
      <c r="B1141" s="38">
        <v>39043</v>
      </c>
      <c r="C1141">
        <v>9</v>
      </c>
    </row>
    <row r="1142" spans="1:3" x14ac:dyDescent="0.25">
      <c r="A1142">
        <v>616260659</v>
      </c>
      <c r="B1142" s="38">
        <v>31729</v>
      </c>
      <c r="C1142">
        <v>8</v>
      </c>
    </row>
    <row r="1143" spans="1:3" x14ac:dyDescent="0.25">
      <c r="A1143">
        <v>616260661</v>
      </c>
      <c r="B1143" s="38">
        <v>37263</v>
      </c>
      <c r="C1143">
        <v>11</v>
      </c>
    </row>
    <row r="1144" spans="1:3" x14ac:dyDescent="0.25">
      <c r="A1144">
        <v>616262550</v>
      </c>
      <c r="B1144" s="38">
        <v>26788</v>
      </c>
      <c r="C1144">
        <v>8</v>
      </c>
    </row>
    <row r="1145" spans="1:3" x14ac:dyDescent="0.25">
      <c r="A1145">
        <v>616262555</v>
      </c>
      <c r="B1145" s="38">
        <v>44575</v>
      </c>
      <c r="C1145">
        <v>6</v>
      </c>
    </row>
    <row r="1146" spans="1:3" x14ac:dyDescent="0.25">
      <c r="A1146">
        <v>616262558</v>
      </c>
      <c r="B1146" s="38">
        <v>44575</v>
      </c>
      <c r="C1146">
        <v>6</v>
      </c>
    </row>
    <row r="1147" spans="1:3" x14ac:dyDescent="0.25">
      <c r="A1147">
        <v>616262562</v>
      </c>
      <c r="B1147" s="38">
        <v>24370</v>
      </c>
      <c r="C1147">
        <v>6</v>
      </c>
    </row>
    <row r="1148" spans="1:3" x14ac:dyDescent="0.25">
      <c r="A1148">
        <v>616262998</v>
      </c>
      <c r="B1148" s="38">
        <v>32367</v>
      </c>
      <c r="C1148">
        <v>7</v>
      </c>
    </row>
    <row r="1149" spans="1:3" x14ac:dyDescent="0.25">
      <c r="A1149">
        <v>616263000</v>
      </c>
      <c r="B1149" s="38">
        <v>28121</v>
      </c>
      <c r="C1149">
        <v>6</v>
      </c>
    </row>
    <row r="1150" spans="1:3" x14ac:dyDescent="0.25">
      <c r="A1150">
        <v>616263007</v>
      </c>
      <c r="B1150" s="38">
        <v>32367</v>
      </c>
      <c r="C1150">
        <v>6</v>
      </c>
    </row>
    <row r="1151" spans="1:3" x14ac:dyDescent="0.25">
      <c r="A1151">
        <v>616263012</v>
      </c>
      <c r="B1151" s="38">
        <v>37263</v>
      </c>
      <c r="C1151">
        <v>5</v>
      </c>
    </row>
    <row r="1152" spans="1:3" x14ac:dyDescent="0.25">
      <c r="A1152">
        <v>616263053</v>
      </c>
      <c r="B1152" s="38">
        <v>39043</v>
      </c>
      <c r="C1152">
        <v>8</v>
      </c>
    </row>
    <row r="1153" spans="1:3" x14ac:dyDescent="0.25">
      <c r="A1153">
        <v>616263058</v>
      </c>
      <c r="B1153" s="38">
        <v>31792</v>
      </c>
      <c r="C1153">
        <v>6</v>
      </c>
    </row>
    <row r="1154" spans="1:3" x14ac:dyDescent="0.25">
      <c r="A1154">
        <v>616263063</v>
      </c>
      <c r="B1154" s="38">
        <v>39043</v>
      </c>
      <c r="C1154">
        <v>7</v>
      </c>
    </row>
    <row r="1155" spans="1:3" x14ac:dyDescent="0.25">
      <c r="A1155">
        <v>616263067</v>
      </c>
      <c r="B1155" s="38">
        <v>39043</v>
      </c>
      <c r="C1155">
        <v>5</v>
      </c>
    </row>
    <row r="1156" spans="1:3" x14ac:dyDescent="0.25">
      <c r="A1156">
        <v>616263072</v>
      </c>
      <c r="B1156" s="38">
        <v>39043</v>
      </c>
      <c r="C1156">
        <v>9</v>
      </c>
    </row>
    <row r="1157" spans="1:3" x14ac:dyDescent="0.25">
      <c r="A1157">
        <v>616264174</v>
      </c>
      <c r="B1157" s="38">
        <v>28720</v>
      </c>
      <c r="C1157">
        <v>7</v>
      </c>
    </row>
    <row r="1158" spans="1:3" x14ac:dyDescent="0.25">
      <c r="A1158">
        <v>616264179</v>
      </c>
      <c r="B1158" s="38">
        <v>39043</v>
      </c>
      <c r="C1158">
        <v>4</v>
      </c>
    </row>
    <row r="1159" spans="1:3" x14ac:dyDescent="0.25">
      <c r="A1159">
        <v>616264182</v>
      </c>
      <c r="B1159" s="38">
        <v>39681</v>
      </c>
      <c r="C1159">
        <v>8</v>
      </c>
    </row>
    <row r="1160" spans="1:3" x14ac:dyDescent="0.25">
      <c r="A1160">
        <v>616264186</v>
      </c>
      <c r="B1160" s="38">
        <v>44575</v>
      </c>
      <c r="C1160">
        <v>6</v>
      </c>
    </row>
    <row r="1161" spans="1:3" x14ac:dyDescent="0.25">
      <c r="A1161">
        <v>616264191</v>
      </c>
      <c r="B1161" s="38">
        <v>36988</v>
      </c>
      <c r="C1161">
        <v>6</v>
      </c>
    </row>
    <row r="1162" spans="1:3" x14ac:dyDescent="0.25">
      <c r="A1162">
        <v>616307688</v>
      </c>
      <c r="B1162" s="38">
        <v>18850</v>
      </c>
      <c r="C1162">
        <v>8</v>
      </c>
    </row>
    <row r="1163" spans="1:3" x14ac:dyDescent="0.25">
      <c r="A1163">
        <v>616307696</v>
      </c>
      <c r="B1163" s="38">
        <v>31729</v>
      </c>
      <c r="C1163">
        <v>6</v>
      </c>
    </row>
    <row r="1164" spans="1:3" x14ac:dyDescent="0.25">
      <c r="A1164">
        <v>616307699</v>
      </c>
      <c r="B1164">
        <v>37200</v>
      </c>
      <c r="C1164">
        <v>8</v>
      </c>
    </row>
    <row r="1165" spans="1:3" x14ac:dyDescent="0.25">
      <c r="A1165">
        <v>617267308</v>
      </c>
      <c r="B1165" s="38">
        <v>31729</v>
      </c>
      <c r="C1165">
        <v>7</v>
      </c>
    </row>
    <row r="1166" spans="1:3" x14ac:dyDescent="0.25">
      <c r="A1166">
        <v>617267309</v>
      </c>
      <c r="B1166" s="38">
        <v>44525</v>
      </c>
      <c r="C1166">
        <v>10</v>
      </c>
    </row>
    <row r="1167" spans="1:3" x14ac:dyDescent="0.25">
      <c r="A1167">
        <v>617267316</v>
      </c>
      <c r="B1167" s="38">
        <v>44575</v>
      </c>
      <c r="C1167">
        <v>7</v>
      </c>
    </row>
    <row r="1168" spans="1:3" x14ac:dyDescent="0.25">
      <c r="A1168">
        <v>617267319</v>
      </c>
      <c r="B1168" s="38">
        <v>39043</v>
      </c>
      <c r="C1168">
        <v>5</v>
      </c>
    </row>
    <row r="1169" spans="1:3" x14ac:dyDescent="0.25">
      <c r="A1169">
        <v>617267586</v>
      </c>
      <c r="B1169" s="38">
        <v>26149</v>
      </c>
      <c r="C1169">
        <v>6</v>
      </c>
    </row>
    <row r="1170" spans="1:3" x14ac:dyDescent="0.25">
      <c r="A1170">
        <v>617267587</v>
      </c>
      <c r="B1170" s="38">
        <v>37263</v>
      </c>
      <c r="C1170">
        <v>6</v>
      </c>
    </row>
    <row r="1171" spans="1:3" x14ac:dyDescent="0.25">
      <c r="A1171">
        <v>617267592</v>
      </c>
      <c r="B1171" s="38">
        <v>39105</v>
      </c>
      <c r="C1171">
        <v>8</v>
      </c>
    </row>
    <row r="1172" spans="1:3" x14ac:dyDescent="0.25">
      <c r="A1172">
        <v>617267599</v>
      </c>
      <c r="B1172" s="38">
        <v>44575</v>
      </c>
      <c r="C1172">
        <v>9</v>
      </c>
    </row>
    <row r="1173" spans="1:3" x14ac:dyDescent="0.25">
      <c r="A1173">
        <v>617267600</v>
      </c>
      <c r="B1173" s="38">
        <v>44575</v>
      </c>
      <c r="C1173">
        <v>7</v>
      </c>
    </row>
    <row r="1174" spans="1:3" x14ac:dyDescent="0.25">
      <c r="A1174">
        <v>617268147</v>
      </c>
      <c r="B1174" s="38">
        <v>28720</v>
      </c>
      <c r="C1174">
        <v>7</v>
      </c>
    </row>
    <row r="1175" spans="1:3" x14ac:dyDescent="0.25">
      <c r="A1175">
        <v>617268152</v>
      </c>
      <c r="B1175" s="38">
        <v>44575</v>
      </c>
      <c r="C1175">
        <v>9</v>
      </c>
    </row>
    <row r="1176" spans="1:3" x14ac:dyDescent="0.25">
      <c r="A1176">
        <v>617268154</v>
      </c>
      <c r="B1176" s="38">
        <v>17161</v>
      </c>
      <c r="C1176">
        <v>6</v>
      </c>
    </row>
    <row r="1177" spans="1:3" x14ac:dyDescent="0.25">
      <c r="A1177">
        <v>617268159</v>
      </c>
      <c r="B1177" s="38">
        <v>28720</v>
      </c>
      <c r="C1177">
        <v>7</v>
      </c>
    </row>
    <row r="1178" spans="1:3" x14ac:dyDescent="0.25">
      <c r="A1178">
        <v>617268203</v>
      </c>
      <c r="B1178" s="38">
        <v>39043</v>
      </c>
      <c r="C1178">
        <v>5</v>
      </c>
    </row>
    <row r="1179" spans="1:3" x14ac:dyDescent="0.25">
      <c r="A1179">
        <v>617268207</v>
      </c>
      <c r="B1179" s="38">
        <v>44575</v>
      </c>
      <c r="C1179">
        <v>5</v>
      </c>
    </row>
    <row r="1180" spans="1:3" x14ac:dyDescent="0.25">
      <c r="A1180">
        <v>617268212</v>
      </c>
      <c r="B1180" s="38">
        <v>44575</v>
      </c>
      <c r="C1180">
        <v>8</v>
      </c>
    </row>
    <row r="1181" spans="1:3" x14ac:dyDescent="0.25">
      <c r="A1181">
        <v>617268213</v>
      </c>
      <c r="B1181" s="38">
        <v>44575</v>
      </c>
      <c r="C1181">
        <v>8</v>
      </c>
    </row>
    <row r="1182" spans="1:3" x14ac:dyDescent="0.25">
      <c r="A1182">
        <v>617268222</v>
      </c>
      <c r="B1182" s="38">
        <v>44575</v>
      </c>
      <c r="C1182">
        <v>6</v>
      </c>
    </row>
    <row r="1183" spans="1:3" x14ac:dyDescent="0.25">
      <c r="A1183">
        <v>617268649</v>
      </c>
      <c r="B1183" s="38">
        <v>15827</v>
      </c>
      <c r="C1183">
        <v>8</v>
      </c>
    </row>
    <row r="1184" spans="1:3" x14ac:dyDescent="0.25">
      <c r="A1184">
        <v>617268654</v>
      </c>
      <c r="B1184" s="38">
        <v>28720</v>
      </c>
      <c r="C1184">
        <v>7</v>
      </c>
    </row>
    <row r="1185" spans="1:3" x14ac:dyDescent="0.25">
      <c r="A1185">
        <v>617268659</v>
      </c>
      <c r="B1185" s="38">
        <v>39043</v>
      </c>
      <c r="C1185">
        <v>9</v>
      </c>
    </row>
    <row r="1186" spans="1:3" x14ac:dyDescent="0.25">
      <c r="A1186">
        <v>617268662</v>
      </c>
      <c r="B1186" s="38">
        <v>28720</v>
      </c>
      <c r="C1186">
        <v>8</v>
      </c>
    </row>
    <row r="1187" spans="1:3" x14ac:dyDescent="0.25">
      <c r="A1187">
        <v>617268669</v>
      </c>
      <c r="B1187" s="38">
        <v>39043</v>
      </c>
      <c r="C1187">
        <v>8</v>
      </c>
    </row>
    <row r="1188" spans="1:3" x14ac:dyDescent="0.25">
      <c r="A1188">
        <v>617269601</v>
      </c>
      <c r="B1188" s="38">
        <v>28720</v>
      </c>
      <c r="C1188">
        <v>7</v>
      </c>
    </row>
    <row r="1189" spans="1:3" x14ac:dyDescent="0.25">
      <c r="A1189">
        <v>617269606</v>
      </c>
      <c r="B1189" s="38">
        <v>21407</v>
      </c>
      <c r="C1189">
        <v>8</v>
      </c>
    </row>
    <row r="1190" spans="1:3" x14ac:dyDescent="0.25">
      <c r="A1190">
        <v>617269611</v>
      </c>
      <c r="B1190" s="38">
        <v>39043</v>
      </c>
      <c r="C1190">
        <v>7</v>
      </c>
    </row>
    <row r="1191" spans="1:3" x14ac:dyDescent="0.25">
      <c r="A1191">
        <v>617269614</v>
      </c>
      <c r="B1191" s="38">
        <v>39043</v>
      </c>
      <c r="C1191">
        <v>7</v>
      </c>
    </row>
    <row r="1192" spans="1:3" x14ac:dyDescent="0.25">
      <c r="A1192">
        <v>617269620</v>
      </c>
      <c r="B1192" s="38">
        <v>31792</v>
      </c>
      <c r="C1192">
        <v>8</v>
      </c>
    </row>
    <row r="1193" spans="1:3" x14ac:dyDescent="0.25">
      <c r="A1193">
        <v>617269772</v>
      </c>
      <c r="B1193" s="38">
        <v>39681</v>
      </c>
      <c r="C1193">
        <v>7</v>
      </c>
    </row>
    <row r="1194" spans="1:3" x14ac:dyDescent="0.25">
      <c r="A1194">
        <v>617269776</v>
      </c>
      <c r="B1194" s="38">
        <v>31729</v>
      </c>
      <c r="C1194">
        <v>8</v>
      </c>
    </row>
    <row r="1195" spans="1:3" x14ac:dyDescent="0.25">
      <c r="A1195">
        <v>617269778</v>
      </c>
      <c r="B1195" s="38">
        <v>28720</v>
      </c>
      <c r="C1195">
        <v>7</v>
      </c>
    </row>
    <row r="1196" spans="1:3" x14ac:dyDescent="0.25">
      <c r="A1196">
        <v>617269783</v>
      </c>
      <c r="B1196" s="38">
        <v>28720</v>
      </c>
      <c r="C1196">
        <v>7</v>
      </c>
    </row>
    <row r="1197" spans="1:3" x14ac:dyDescent="0.25">
      <c r="A1197">
        <v>617269786</v>
      </c>
      <c r="B1197" s="38">
        <v>31729</v>
      </c>
      <c r="C1197">
        <v>8</v>
      </c>
    </row>
    <row r="1198" spans="1:3" x14ac:dyDescent="0.25">
      <c r="A1198">
        <v>617269831</v>
      </c>
      <c r="B1198" s="38">
        <v>24370</v>
      </c>
      <c r="C1198">
        <v>6</v>
      </c>
    </row>
    <row r="1199" spans="1:3" x14ac:dyDescent="0.25">
      <c r="A1199">
        <v>617269834</v>
      </c>
      <c r="B1199" s="38">
        <v>24307</v>
      </c>
      <c r="C1199">
        <v>5</v>
      </c>
    </row>
    <row r="1200" spans="1:3" x14ac:dyDescent="0.25">
      <c r="A1200">
        <v>617269838</v>
      </c>
      <c r="B1200" s="38">
        <v>21297</v>
      </c>
      <c r="C1200">
        <v>6</v>
      </c>
    </row>
    <row r="1201" spans="1:3" x14ac:dyDescent="0.25">
      <c r="A1201">
        <v>617271566</v>
      </c>
      <c r="B1201" s="38">
        <v>37263</v>
      </c>
      <c r="C1201">
        <v>8</v>
      </c>
    </row>
    <row r="1202" spans="1:3" x14ac:dyDescent="0.25">
      <c r="A1202">
        <v>617271575</v>
      </c>
      <c r="B1202" s="38">
        <v>28720</v>
      </c>
      <c r="C1202">
        <v>10</v>
      </c>
    </row>
    <row r="1203" spans="1:3" x14ac:dyDescent="0.25">
      <c r="A1203">
        <v>617275148</v>
      </c>
      <c r="B1203" s="38">
        <v>44575</v>
      </c>
      <c r="C1203">
        <v>5</v>
      </c>
    </row>
    <row r="1204" spans="1:3" x14ac:dyDescent="0.25">
      <c r="A1204">
        <v>617275152</v>
      </c>
      <c r="B1204" s="38">
        <v>44575</v>
      </c>
      <c r="C1204">
        <v>8</v>
      </c>
    </row>
    <row r="1205" spans="1:3" x14ac:dyDescent="0.25">
      <c r="A1205">
        <v>617275153</v>
      </c>
      <c r="B1205" s="38">
        <v>37263</v>
      </c>
      <c r="C1205">
        <v>7</v>
      </c>
    </row>
    <row r="1206" spans="1:3" x14ac:dyDescent="0.25">
      <c r="A1206">
        <v>617275160</v>
      </c>
      <c r="B1206" s="38">
        <v>37263</v>
      </c>
      <c r="C1206">
        <v>9</v>
      </c>
    </row>
    <row r="1207" spans="1:3" x14ac:dyDescent="0.25">
      <c r="A1207">
        <v>617275163</v>
      </c>
      <c r="B1207" s="38">
        <v>37263</v>
      </c>
      <c r="C1207">
        <v>5</v>
      </c>
    </row>
    <row r="1208" spans="1:3" x14ac:dyDescent="0.25">
      <c r="A1208">
        <v>617284721</v>
      </c>
      <c r="B1208" s="38">
        <v>39105</v>
      </c>
      <c r="C1208">
        <v>6</v>
      </c>
    </row>
    <row r="1209" spans="1:3" x14ac:dyDescent="0.25">
      <c r="A1209">
        <v>617284725</v>
      </c>
      <c r="B1209" s="38">
        <v>36988</v>
      </c>
      <c r="C1209">
        <v>4</v>
      </c>
    </row>
    <row r="1210" spans="1:3" x14ac:dyDescent="0.25">
      <c r="A1210">
        <v>617284729</v>
      </c>
      <c r="B1210" s="38">
        <v>37263</v>
      </c>
      <c r="C1210">
        <v>7</v>
      </c>
    </row>
    <row r="1211" spans="1:3" x14ac:dyDescent="0.25">
      <c r="A1211">
        <v>617284733</v>
      </c>
      <c r="B1211" s="38">
        <v>26212</v>
      </c>
      <c r="C1211">
        <v>6</v>
      </c>
    </row>
    <row r="1212" spans="1:3" x14ac:dyDescent="0.25">
      <c r="A1212">
        <v>617284737</v>
      </c>
      <c r="B1212" s="38">
        <v>31792</v>
      </c>
      <c r="C1212">
        <v>5</v>
      </c>
    </row>
    <row r="1213" spans="1:3" x14ac:dyDescent="0.25">
      <c r="A1213">
        <v>617285564</v>
      </c>
      <c r="B1213" s="38">
        <v>39056</v>
      </c>
      <c r="C1213">
        <v>6</v>
      </c>
    </row>
    <row r="1214" spans="1:3" x14ac:dyDescent="0.25">
      <c r="A1214">
        <v>617285568</v>
      </c>
      <c r="B1214" s="38">
        <v>32367</v>
      </c>
      <c r="C1214">
        <v>6</v>
      </c>
    </row>
    <row r="1215" spans="1:3" x14ac:dyDescent="0.25">
      <c r="A1215">
        <v>617285569</v>
      </c>
      <c r="B1215" s="38">
        <v>21407</v>
      </c>
      <c r="C1215">
        <v>6</v>
      </c>
    </row>
    <row r="1216" spans="1:3" x14ac:dyDescent="0.25">
      <c r="A1216">
        <v>617285576</v>
      </c>
      <c r="B1216" s="38">
        <v>39681</v>
      </c>
      <c r="C1216">
        <v>7</v>
      </c>
    </row>
    <row r="1217" spans="1:3" x14ac:dyDescent="0.25">
      <c r="A1217">
        <v>617307292</v>
      </c>
      <c r="B1217" s="38">
        <v>44575</v>
      </c>
      <c r="C1217">
        <v>8</v>
      </c>
    </row>
    <row r="1218" spans="1:3" x14ac:dyDescent="0.25">
      <c r="A1218">
        <v>617307296</v>
      </c>
      <c r="B1218" s="38">
        <v>39681</v>
      </c>
      <c r="C1218">
        <v>6</v>
      </c>
    </row>
    <row r="1219" spans="1:3" x14ac:dyDescent="0.25">
      <c r="A1219">
        <v>617307304</v>
      </c>
      <c r="B1219" s="38">
        <v>44575</v>
      </c>
      <c r="C1219">
        <v>8</v>
      </c>
    </row>
    <row r="1220" spans="1:3" x14ac:dyDescent="0.25">
      <c r="A1220">
        <v>617307307</v>
      </c>
      <c r="B1220" s="38">
        <v>39043</v>
      </c>
      <c r="C1220">
        <v>7</v>
      </c>
    </row>
    <row r="1221" spans="1:3" x14ac:dyDescent="0.25">
      <c r="A1221">
        <v>617307740</v>
      </c>
      <c r="B1221" s="38">
        <v>39043</v>
      </c>
      <c r="C1221">
        <v>6</v>
      </c>
    </row>
    <row r="1222" spans="1:3" x14ac:dyDescent="0.25">
      <c r="A1222">
        <v>617307746</v>
      </c>
      <c r="B1222" s="38">
        <v>44575</v>
      </c>
      <c r="C1222">
        <v>8</v>
      </c>
    </row>
    <row r="1223" spans="1:3" x14ac:dyDescent="0.25">
      <c r="A1223">
        <v>617311607</v>
      </c>
      <c r="B1223" s="38">
        <v>39056</v>
      </c>
      <c r="C1223">
        <v>11</v>
      </c>
    </row>
    <row r="1224" spans="1:3" x14ac:dyDescent="0.25">
      <c r="A1224">
        <v>617311613</v>
      </c>
      <c r="B1224" s="38">
        <v>21407</v>
      </c>
      <c r="C1224">
        <v>7</v>
      </c>
    </row>
    <row r="1225" spans="1:3" x14ac:dyDescent="0.25">
      <c r="A1225">
        <v>617311614</v>
      </c>
      <c r="B1225" s="38">
        <v>32367</v>
      </c>
      <c r="C1225">
        <v>8</v>
      </c>
    </row>
    <row r="1226" spans="1:3" x14ac:dyDescent="0.25">
      <c r="A1226">
        <v>617311620</v>
      </c>
      <c r="B1226" s="38">
        <v>28720</v>
      </c>
      <c r="C1226">
        <v>8</v>
      </c>
    </row>
    <row r="1227" spans="1:3" x14ac:dyDescent="0.25">
      <c r="A1227">
        <v>617323754</v>
      </c>
      <c r="B1227" s="38">
        <v>44513</v>
      </c>
      <c r="C1227">
        <v>7</v>
      </c>
    </row>
    <row r="1228" spans="1:3" x14ac:dyDescent="0.25">
      <c r="A1228">
        <v>617323759</v>
      </c>
      <c r="B1228" s="38">
        <v>44575</v>
      </c>
      <c r="C1228">
        <v>7</v>
      </c>
    </row>
    <row r="1229" spans="1:3" x14ac:dyDescent="0.25">
      <c r="A1229">
        <v>617323763</v>
      </c>
      <c r="B1229" s="38">
        <v>39105</v>
      </c>
      <c r="C1229">
        <v>8</v>
      </c>
    </row>
    <row r="1230" spans="1:3" x14ac:dyDescent="0.25">
      <c r="A1230">
        <v>617323772</v>
      </c>
      <c r="B1230" s="38">
        <v>44575</v>
      </c>
      <c r="C1230">
        <v>6</v>
      </c>
    </row>
    <row r="1231" spans="1:3" x14ac:dyDescent="0.25">
      <c r="A1231">
        <v>617346387</v>
      </c>
      <c r="B1231" s="38">
        <v>44575</v>
      </c>
      <c r="C1231">
        <v>9</v>
      </c>
    </row>
    <row r="1232" spans="1:3" x14ac:dyDescent="0.25">
      <c r="A1232">
        <v>617346390</v>
      </c>
      <c r="B1232" s="38">
        <v>28720</v>
      </c>
      <c r="C1232">
        <v>6</v>
      </c>
    </row>
    <row r="1233" spans="1:3" x14ac:dyDescent="0.25">
      <c r="A1233">
        <v>617346396</v>
      </c>
      <c r="B1233" s="38">
        <v>28720</v>
      </c>
      <c r="C1233">
        <v>6</v>
      </c>
    </row>
    <row r="1234" spans="1:3" x14ac:dyDescent="0.25">
      <c r="A1234">
        <v>617374490</v>
      </c>
      <c r="B1234" s="38">
        <v>33017</v>
      </c>
      <c r="C1234">
        <v>8</v>
      </c>
    </row>
    <row r="1235" spans="1:3" x14ac:dyDescent="0.25">
      <c r="A1235">
        <v>617374496</v>
      </c>
      <c r="B1235" s="38">
        <v>20124</v>
      </c>
      <c r="C1235">
        <v>8</v>
      </c>
    </row>
    <row r="1236" spans="1:3" x14ac:dyDescent="0.25">
      <c r="A1236">
        <v>617374498</v>
      </c>
      <c r="B1236" s="38">
        <v>31683</v>
      </c>
      <c r="C1236">
        <v>4</v>
      </c>
    </row>
    <row r="1237" spans="1:3" x14ac:dyDescent="0.25">
      <c r="A1237">
        <v>617374503</v>
      </c>
      <c r="B1237" s="38">
        <v>37263</v>
      </c>
      <c r="C1237">
        <v>6</v>
      </c>
    </row>
    <row r="1238" spans="1:3" x14ac:dyDescent="0.25">
      <c r="A1238">
        <v>617387650</v>
      </c>
      <c r="B1238" s="38">
        <v>39056</v>
      </c>
      <c r="C1238">
        <v>10</v>
      </c>
    </row>
    <row r="1239" spans="1:3" x14ac:dyDescent="0.25">
      <c r="A1239">
        <v>617387653</v>
      </c>
      <c r="B1239" s="38">
        <v>44575</v>
      </c>
      <c r="C1239">
        <v>8</v>
      </c>
    </row>
    <row r="1240" spans="1:3" x14ac:dyDescent="0.25">
      <c r="A1240">
        <v>617387666</v>
      </c>
      <c r="B1240" s="38">
        <v>39105</v>
      </c>
      <c r="C1240">
        <v>5</v>
      </c>
    </row>
    <row r="1241" spans="1:3" x14ac:dyDescent="0.25">
      <c r="A1241">
        <v>617389668</v>
      </c>
      <c r="B1241" s="38">
        <v>33017</v>
      </c>
      <c r="C1241">
        <v>9</v>
      </c>
    </row>
    <row r="1242" spans="1:3" x14ac:dyDescent="0.25">
      <c r="A1242">
        <v>617389670</v>
      </c>
      <c r="B1242" s="38">
        <v>33017</v>
      </c>
      <c r="C1242">
        <v>8</v>
      </c>
    </row>
    <row r="1243" spans="1:3" x14ac:dyDescent="0.25">
      <c r="A1243">
        <v>617389676</v>
      </c>
      <c r="B1243" s="38">
        <v>33017</v>
      </c>
      <c r="C1243">
        <v>7</v>
      </c>
    </row>
    <row r="1244" spans="1:3" x14ac:dyDescent="0.25">
      <c r="A1244">
        <v>617389679</v>
      </c>
      <c r="B1244" s="38">
        <v>24370</v>
      </c>
      <c r="C1244">
        <v>9</v>
      </c>
    </row>
    <row r="1245" spans="1:3" x14ac:dyDescent="0.25">
      <c r="A1245">
        <v>617389681</v>
      </c>
      <c r="B1245" s="38">
        <v>42521</v>
      </c>
      <c r="C1245">
        <v>8</v>
      </c>
    </row>
    <row r="1246" spans="1:3" x14ac:dyDescent="0.25">
      <c r="A1246">
        <v>617400305</v>
      </c>
      <c r="B1246" s="38">
        <v>37263</v>
      </c>
      <c r="C1246">
        <v>6</v>
      </c>
    </row>
    <row r="1247" spans="1:3" x14ac:dyDescent="0.25">
      <c r="A1247">
        <v>617400308</v>
      </c>
      <c r="B1247" s="38">
        <v>37263</v>
      </c>
      <c r="C1247">
        <v>8</v>
      </c>
    </row>
    <row r="1248" spans="1:3" x14ac:dyDescent="0.25">
      <c r="A1248">
        <v>617400312</v>
      </c>
      <c r="B1248" s="38">
        <v>35159</v>
      </c>
      <c r="C1248">
        <v>9</v>
      </c>
    </row>
    <row r="1249" spans="1:3" x14ac:dyDescent="0.25">
      <c r="A1249">
        <v>617400316</v>
      </c>
      <c r="B1249" s="38">
        <v>39105</v>
      </c>
      <c r="C1249">
        <v>10</v>
      </c>
    </row>
    <row r="1250" spans="1:3" x14ac:dyDescent="0.25">
      <c r="A1250">
        <v>617400321</v>
      </c>
      <c r="B1250" s="38">
        <v>39043</v>
      </c>
      <c r="C1250">
        <v>6</v>
      </c>
    </row>
    <row r="1251" spans="1:3" x14ac:dyDescent="0.25">
      <c r="A1251">
        <v>618380483</v>
      </c>
      <c r="B1251" s="38">
        <v>21407</v>
      </c>
      <c r="C1251">
        <v>9</v>
      </c>
    </row>
    <row r="1252" spans="1:3" x14ac:dyDescent="0.25">
      <c r="A1252">
        <v>618380488</v>
      </c>
      <c r="B1252" s="38">
        <v>28720</v>
      </c>
      <c r="C1252">
        <v>9</v>
      </c>
    </row>
    <row r="1253" spans="1:3" x14ac:dyDescent="0.25">
      <c r="A1253">
        <v>618380493</v>
      </c>
      <c r="B1253" s="38">
        <v>39043</v>
      </c>
      <c r="C1253">
        <v>9</v>
      </c>
    </row>
    <row r="1254" spans="1:3" x14ac:dyDescent="0.25">
      <c r="A1254">
        <v>618380496</v>
      </c>
      <c r="B1254" s="38">
        <v>26149</v>
      </c>
      <c r="C1254">
        <v>6</v>
      </c>
    </row>
    <row r="1255" spans="1:3" x14ac:dyDescent="0.25">
      <c r="A1255">
        <v>618407321</v>
      </c>
      <c r="B1255" s="38">
        <v>21407</v>
      </c>
      <c r="C1255">
        <v>9</v>
      </c>
    </row>
    <row r="1256" spans="1:3" x14ac:dyDescent="0.25">
      <c r="A1256">
        <v>618407324</v>
      </c>
      <c r="B1256" s="38">
        <v>37263</v>
      </c>
      <c r="C1256">
        <v>8</v>
      </c>
    </row>
    <row r="1257" spans="1:3" x14ac:dyDescent="0.25">
      <c r="A1257">
        <v>618487150</v>
      </c>
      <c r="B1257" s="38">
        <v>31792</v>
      </c>
      <c r="C1257">
        <v>10</v>
      </c>
    </row>
    <row r="1258" spans="1:3" x14ac:dyDescent="0.25">
      <c r="A1258">
        <v>618487156</v>
      </c>
      <c r="B1258" s="38">
        <v>39105</v>
      </c>
      <c r="C1258">
        <v>8</v>
      </c>
    </row>
    <row r="1259" spans="1:3" x14ac:dyDescent="0.25">
      <c r="A1259">
        <v>618487159</v>
      </c>
      <c r="B1259" s="38">
        <v>39105</v>
      </c>
      <c r="C1259">
        <v>9</v>
      </c>
    </row>
    <row r="1260" spans="1:3" x14ac:dyDescent="0.25">
      <c r="A1260">
        <v>618487161</v>
      </c>
      <c r="B1260" s="38">
        <v>31792</v>
      </c>
      <c r="C1260">
        <v>8</v>
      </c>
    </row>
    <row r="1261" spans="1:3" x14ac:dyDescent="0.25">
      <c r="A1261">
        <v>619051602</v>
      </c>
      <c r="B1261" s="38">
        <v>44575</v>
      </c>
      <c r="C1261">
        <v>6</v>
      </c>
    </row>
    <row r="1262" spans="1:3" x14ac:dyDescent="0.25">
      <c r="A1262">
        <v>619051605</v>
      </c>
      <c r="B1262" s="38">
        <v>39105</v>
      </c>
      <c r="C1262">
        <v>5</v>
      </c>
    </row>
    <row r="1263" spans="1:3" x14ac:dyDescent="0.25">
      <c r="A1263">
        <v>619051611</v>
      </c>
      <c r="B1263">
        <v>18900</v>
      </c>
      <c r="C1263">
        <v>4</v>
      </c>
    </row>
    <row r="1264" spans="1:3" x14ac:dyDescent="0.25">
      <c r="A1264">
        <v>619053511</v>
      </c>
      <c r="B1264" s="38">
        <v>39681</v>
      </c>
      <c r="C1264">
        <v>9</v>
      </c>
    </row>
    <row r="1265" spans="1:3" x14ac:dyDescent="0.25">
      <c r="A1265">
        <v>619053516</v>
      </c>
      <c r="B1265" s="38">
        <v>35071</v>
      </c>
      <c r="C1265">
        <v>9</v>
      </c>
    </row>
    <row r="1266" spans="1:3" x14ac:dyDescent="0.25">
      <c r="A1266">
        <v>619053525</v>
      </c>
      <c r="B1266" s="38">
        <v>39681</v>
      </c>
      <c r="C1266">
        <v>11</v>
      </c>
    </row>
    <row r="1267" spans="1:3" x14ac:dyDescent="0.25">
      <c r="A1267">
        <v>619077700</v>
      </c>
      <c r="B1267" s="38">
        <v>21407</v>
      </c>
      <c r="C1267">
        <v>7</v>
      </c>
    </row>
    <row r="1268" spans="1:3" x14ac:dyDescent="0.25">
      <c r="A1268">
        <v>619077704</v>
      </c>
      <c r="B1268" s="38">
        <v>39043</v>
      </c>
      <c r="C1268">
        <v>6</v>
      </c>
    </row>
    <row r="1269" spans="1:3" x14ac:dyDescent="0.25">
      <c r="A1269">
        <v>619077709</v>
      </c>
      <c r="B1269" s="38">
        <v>32367</v>
      </c>
      <c r="C1269">
        <v>9</v>
      </c>
    </row>
    <row r="1270" spans="1:3" x14ac:dyDescent="0.25">
      <c r="A1270">
        <v>619077710</v>
      </c>
      <c r="B1270" s="38">
        <v>39043</v>
      </c>
      <c r="C1270">
        <v>10</v>
      </c>
    </row>
    <row r="1271" spans="1:3" x14ac:dyDescent="0.25">
      <c r="A1271">
        <v>619077717</v>
      </c>
      <c r="B1271">
        <v>18900</v>
      </c>
      <c r="C1271">
        <v>8</v>
      </c>
    </row>
    <row r="1272" spans="1:3" x14ac:dyDescent="0.25">
      <c r="A1272">
        <v>619077981</v>
      </c>
      <c r="B1272" s="38">
        <v>26788</v>
      </c>
      <c r="C1272">
        <v>8</v>
      </c>
    </row>
    <row r="1273" spans="1:3" x14ac:dyDescent="0.25">
      <c r="A1273">
        <v>619077985</v>
      </c>
      <c r="B1273" s="38">
        <v>44575</v>
      </c>
      <c r="C1273">
        <v>12</v>
      </c>
    </row>
    <row r="1274" spans="1:3" x14ac:dyDescent="0.25">
      <c r="A1274">
        <v>619077986</v>
      </c>
      <c r="B1274" s="38">
        <v>31683</v>
      </c>
      <c r="C1274">
        <v>9</v>
      </c>
    </row>
    <row r="1275" spans="1:3" x14ac:dyDescent="0.25">
      <c r="A1275">
        <v>619077995</v>
      </c>
      <c r="B1275" s="38">
        <v>15827</v>
      </c>
      <c r="C1275">
        <v>9</v>
      </c>
    </row>
    <row r="1276" spans="1:3" x14ac:dyDescent="0.25">
      <c r="A1276">
        <v>619432237</v>
      </c>
      <c r="B1276" s="38">
        <v>39043</v>
      </c>
      <c r="C1276">
        <v>7</v>
      </c>
    </row>
    <row r="1277" spans="1:3" x14ac:dyDescent="0.25">
      <c r="A1277">
        <v>619432240</v>
      </c>
      <c r="B1277" s="38">
        <v>39043</v>
      </c>
      <c r="C1277">
        <v>7</v>
      </c>
    </row>
    <row r="1278" spans="1:3" x14ac:dyDescent="0.25">
      <c r="A1278">
        <v>619432241</v>
      </c>
      <c r="B1278" s="38">
        <v>13773</v>
      </c>
      <c r="C1278">
        <v>7</v>
      </c>
    </row>
    <row r="1279" spans="1:3" x14ac:dyDescent="0.25">
      <c r="A1279">
        <v>619432248</v>
      </c>
      <c r="B1279" s="38">
        <v>39056</v>
      </c>
      <c r="C1279">
        <v>8</v>
      </c>
    </row>
    <row r="1280" spans="1:3" x14ac:dyDescent="0.25">
      <c r="A1280">
        <v>619458002</v>
      </c>
      <c r="B1280" s="38">
        <v>21407</v>
      </c>
      <c r="C1280">
        <v>6</v>
      </c>
    </row>
    <row r="1281" spans="1:3" x14ac:dyDescent="0.25">
      <c r="A1281">
        <v>619458004</v>
      </c>
      <c r="B1281" s="38">
        <v>28720</v>
      </c>
      <c r="C1281">
        <v>6</v>
      </c>
    </row>
    <row r="1282" spans="1:3" x14ac:dyDescent="0.25">
      <c r="A1282">
        <v>619458005</v>
      </c>
      <c r="B1282" s="38">
        <v>28720</v>
      </c>
      <c r="C1282">
        <v>6</v>
      </c>
    </row>
    <row r="1283" spans="1:3" x14ac:dyDescent="0.25">
      <c r="A1283">
        <v>619458010</v>
      </c>
      <c r="B1283" s="38">
        <v>31792</v>
      </c>
      <c r="C1283">
        <v>8</v>
      </c>
    </row>
    <row r="1284" spans="1:3" x14ac:dyDescent="0.25">
      <c r="A1284">
        <v>619458013</v>
      </c>
      <c r="B1284" s="38">
        <v>28720</v>
      </c>
      <c r="C1284">
        <v>8</v>
      </c>
    </row>
    <row r="1285" spans="1:3" x14ac:dyDescent="0.25">
      <c r="A1285">
        <v>619477315</v>
      </c>
      <c r="B1285" s="38">
        <v>21407</v>
      </c>
      <c r="C1285">
        <v>8</v>
      </c>
    </row>
    <row r="1286" spans="1:3" x14ac:dyDescent="0.25">
      <c r="A1286">
        <v>619477319</v>
      </c>
      <c r="B1286" s="38">
        <v>44575</v>
      </c>
      <c r="C1286">
        <v>7</v>
      </c>
    </row>
    <row r="1287" spans="1:3" x14ac:dyDescent="0.25">
      <c r="A1287">
        <v>619477325</v>
      </c>
      <c r="B1287" s="38">
        <v>31792</v>
      </c>
      <c r="C1287">
        <v>7</v>
      </c>
    </row>
    <row r="1288" spans="1:3" x14ac:dyDescent="0.25">
      <c r="A1288">
        <v>619477327</v>
      </c>
      <c r="B1288" s="38">
        <v>21407</v>
      </c>
      <c r="C1288">
        <v>9</v>
      </c>
    </row>
    <row r="1289" spans="1:3" x14ac:dyDescent="0.25">
      <c r="A1289">
        <v>619613237</v>
      </c>
      <c r="B1289" s="38">
        <v>31792</v>
      </c>
      <c r="C1289">
        <v>7</v>
      </c>
    </row>
    <row r="1290" spans="1:3" x14ac:dyDescent="0.25">
      <c r="A1290">
        <v>619613244</v>
      </c>
      <c r="B1290" s="38">
        <v>35209</v>
      </c>
      <c r="C1290">
        <v>9</v>
      </c>
    </row>
    <row r="1291" spans="1:3" x14ac:dyDescent="0.25">
      <c r="A1291">
        <v>619789016</v>
      </c>
      <c r="B1291" s="38">
        <v>31683</v>
      </c>
      <c r="C1291">
        <v>9</v>
      </c>
    </row>
    <row r="1292" spans="1:3" x14ac:dyDescent="0.25">
      <c r="A1292">
        <v>619789021</v>
      </c>
      <c r="B1292" s="38">
        <v>37213</v>
      </c>
      <c r="C1292">
        <v>6</v>
      </c>
    </row>
    <row r="1293" spans="1:3" x14ac:dyDescent="0.25">
      <c r="A1293">
        <v>619789025</v>
      </c>
      <c r="B1293" s="38">
        <v>39105</v>
      </c>
      <c r="C1293">
        <v>6</v>
      </c>
    </row>
    <row r="1294" spans="1:3" x14ac:dyDescent="0.25">
      <c r="A1294">
        <v>619789027</v>
      </c>
      <c r="B1294" s="38">
        <v>37263</v>
      </c>
      <c r="C1294">
        <v>6</v>
      </c>
    </row>
    <row r="1295" spans="1:3" x14ac:dyDescent="0.25">
      <c r="A1295">
        <v>619808018</v>
      </c>
      <c r="B1295" s="38">
        <v>44575</v>
      </c>
      <c r="C1295">
        <v>5</v>
      </c>
    </row>
    <row r="1296" spans="1:3" x14ac:dyDescent="0.25">
      <c r="A1296">
        <v>619808019</v>
      </c>
      <c r="B1296" s="38">
        <v>39681</v>
      </c>
      <c r="C1296">
        <v>8</v>
      </c>
    </row>
    <row r="1297" spans="1:3" x14ac:dyDescent="0.25">
      <c r="A1297">
        <v>619808026</v>
      </c>
      <c r="B1297" s="38">
        <v>44575</v>
      </c>
      <c r="C1297">
        <v>7</v>
      </c>
    </row>
    <row r="1298" spans="1:3" x14ac:dyDescent="0.25">
      <c r="A1298">
        <v>619808029</v>
      </c>
      <c r="B1298" s="38">
        <v>44525</v>
      </c>
      <c r="C1298">
        <v>7</v>
      </c>
    </row>
    <row r="1299" spans="1:3" x14ac:dyDescent="0.25">
      <c r="A1299">
        <v>619858571</v>
      </c>
      <c r="B1299" s="38">
        <v>44575</v>
      </c>
      <c r="C1299">
        <v>7</v>
      </c>
    </row>
    <row r="1300" spans="1:3" x14ac:dyDescent="0.25">
      <c r="A1300">
        <v>619858575</v>
      </c>
      <c r="B1300" s="38">
        <v>44575</v>
      </c>
      <c r="C1300">
        <v>6</v>
      </c>
    </row>
    <row r="1301" spans="1:3" x14ac:dyDescent="0.25">
      <c r="A1301">
        <v>619858580</v>
      </c>
      <c r="B1301" s="38">
        <v>44575</v>
      </c>
      <c r="C1301">
        <v>6</v>
      </c>
    </row>
    <row r="1302" spans="1:3" x14ac:dyDescent="0.25">
      <c r="A1302">
        <v>619858793</v>
      </c>
      <c r="B1302" s="38">
        <v>28720</v>
      </c>
      <c r="C1302">
        <v>6</v>
      </c>
    </row>
    <row r="1303" spans="1:3" x14ac:dyDescent="0.25">
      <c r="A1303">
        <v>619858795</v>
      </c>
      <c r="B1303" s="38">
        <v>28720</v>
      </c>
      <c r="C1303">
        <v>8</v>
      </c>
    </row>
    <row r="1304" spans="1:3" x14ac:dyDescent="0.25">
      <c r="A1304">
        <v>619858798</v>
      </c>
      <c r="B1304" s="38">
        <v>39043</v>
      </c>
      <c r="C1304">
        <v>9</v>
      </c>
    </row>
    <row r="1305" spans="1:3" x14ac:dyDescent="0.25">
      <c r="A1305">
        <v>619858807</v>
      </c>
      <c r="B1305" s="38">
        <v>28720</v>
      </c>
      <c r="C1305">
        <v>7</v>
      </c>
    </row>
    <row r="1306" spans="1:3" x14ac:dyDescent="0.25">
      <c r="A1306">
        <v>619859241</v>
      </c>
      <c r="B1306" s="38">
        <v>21407</v>
      </c>
      <c r="C1306">
        <v>8</v>
      </c>
    </row>
    <row r="1307" spans="1:3" x14ac:dyDescent="0.25">
      <c r="A1307">
        <v>619859246</v>
      </c>
      <c r="B1307" s="38">
        <v>37263</v>
      </c>
      <c r="C1307">
        <v>7</v>
      </c>
    </row>
    <row r="1308" spans="1:3" x14ac:dyDescent="0.25">
      <c r="A1308">
        <v>619859251</v>
      </c>
      <c r="B1308" s="38">
        <v>28720</v>
      </c>
      <c r="C1308">
        <v>7</v>
      </c>
    </row>
    <row r="1309" spans="1:3" x14ac:dyDescent="0.25">
      <c r="A1309">
        <v>619859253</v>
      </c>
      <c r="B1309" s="38">
        <v>28720</v>
      </c>
      <c r="C1309">
        <v>7</v>
      </c>
    </row>
    <row r="1310" spans="1:3" x14ac:dyDescent="0.25">
      <c r="A1310">
        <v>620071836</v>
      </c>
      <c r="B1310" s="38">
        <v>39043</v>
      </c>
      <c r="C1310">
        <v>6</v>
      </c>
    </row>
    <row r="1311" spans="1:3" x14ac:dyDescent="0.25">
      <c r="A1311">
        <v>620071838</v>
      </c>
      <c r="B1311" s="38">
        <v>39105</v>
      </c>
      <c r="C1311">
        <v>13</v>
      </c>
    </row>
    <row r="1312" spans="1:3" x14ac:dyDescent="0.25">
      <c r="A1312">
        <v>620071844</v>
      </c>
      <c r="B1312" s="38">
        <v>39043</v>
      </c>
      <c r="C1312">
        <v>8</v>
      </c>
    </row>
    <row r="1313" spans="1:3" x14ac:dyDescent="0.25">
      <c r="A1313">
        <v>620071848</v>
      </c>
      <c r="B1313" s="38">
        <v>29675</v>
      </c>
      <c r="C1313">
        <v>7</v>
      </c>
    </row>
    <row r="1314" spans="1:3" x14ac:dyDescent="0.25">
      <c r="A1314">
        <v>620071849</v>
      </c>
      <c r="B1314" s="38">
        <v>39056</v>
      </c>
      <c r="C1314">
        <v>4</v>
      </c>
    </row>
    <row r="1315" spans="1:3" x14ac:dyDescent="0.25">
      <c r="A1315">
        <v>620073954</v>
      </c>
      <c r="B1315" s="38">
        <v>32367</v>
      </c>
      <c r="C1315">
        <v>7</v>
      </c>
    </row>
    <row r="1316" spans="1:3" x14ac:dyDescent="0.25">
      <c r="A1316">
        <v>620073962</v>
      </c>
      <c r="B1316" s="38">
        <v>44575</v>
      </c>
      <c r="C1316">
        <v>8</v>
      </c>
    </row>
    <row r="1317" spans="1:3" x14ac:dyDescent="0.25">
      <c r="A1317">
        <v>620073966</v>
      </c>
      <c r="B1317" s="38">
        <v>44575</v>
      </c>
      <c r="C1317">
        <v>6</v>
      </c>
    </row>
    <row r="1318" spans="1:3" x14ac:dyDescent="0.25">
      <c r="A1318">
        <v>620073971</v>
      </c>
      <c r="B1318" s="38">
        <v>21407</v>
      </c>
      <c r="C1318">
        <v>8</v>
      </c>
    </row>
    <row r="1319" spans="1:3" x14ac:dyDescent="0.25">
      <c r="A1319">
        <v>620080484</v>
      </c>
      <c r="B1319" s="38">
        <v>31729</v>
      </c>
      <c r="C1319">
        <v>7</v>
      </c>
    </row>
    <row r="1320" spans="1:3" x14ac:dyDescent="0.25">
      <c r="A1320">
        <v>620080491</v>
      </c>
      <c r="B1320" s="38">
        <v>19353</v>
      </c>
      <c r="C1320">
        <v>7</v>
      </c>
    </row>
    <row r="1321" spans="1:3" x14ac:dyDescent="0.25">
      <c r="A1321">
        <v>620164414</v>
      </c>
      <c r="B1321" s="38">
        <v>39043</v>
      </c>
      <c r="C1321">
        <v>6</v>
      </c>
    </row>
    <row r="1322" spans="1:3" x14ac:dyDescent="0.25">
      <c r="A1322">
        <v>620164668</v>
      </c>
      <c r="B1322" s="38">
        <v>39105</v>
      </c>
      <c r="C1322">
        <v>7</v>
      </c>
    </row>
    <row r="1323" spans="1:3" x14ac:dyDescent="0.25">
      <c r="A1323">
        <v>620164724</v>
      </c>
      <c r="B1323" s="38">
        <v>28720</v>
      </c>
      <c r="C1323">
        <v>6</v>
      </c>
    </row>
    <row r="1324" spans="1:3" x14ac:dyDescent="0.25">
      <c r="A1324">
        <v>620164929</v>
      </c>
      <c r="B1324" s="38">
        <v>39105</v>
      </c>
      <c r="C1324">
        <v>8</v>
      </c>
    </row>
    <row r="1325" spans="1:3" x14ac:dyDescent="0.25">
      <c r="A1325">
        <v>620165042</v>
      </c>
      <c r="B1325" s="38">
        <v>24370</v>
      </c>
      <c r="C1325">
        <v>7</v>
      </c>
    </row>
    <row r="1326" spans="1:3" x14ac:dyDescent="0.25">
      <c r="A1326">
        <v>620165214</v>
      </c>
      <c r="B1326">
        <v>18900</v>
      </c>
      <c r="C1326">
        <v>6</v>
      </c>
    </row>
    <row r="1327" spans="1:3" x14ac:dyDescent="0.25">
      <c r="A1327">
        <v>620165285</v>
      </c>
      <c r="B1327" s="38">
        <v>44575</v>
      </c>
      <c r="C1327">
        <v>7</v>
      </c>
    </row>
    <row r="1328" spans="1:3" x14ac:dyDescent="0.25">
      <c r="A1328">
        <v>620165826</v>
      </c>
      <c r="B1328" s="38">
        <v>37263</v>
      </c>
      <c r="C1328">
        <v>5</v>
      </c>
    </row>
    <row r="1329" spans="1:3" x14ac:dyDescent="0.25">
      <c r="A1329">
        <v>620165897</v>
      </c>
      <c r="B1329" s="38">
        <v>39105</v>
      </c>
      <c r="C1329">
        <v>7</v>
      </c>
    </row>
    <row r="1330" spans="1:3" x14ac:dyDescent="0.25">
      <c r="A1330">
        <v>620165934</v>
      </c>
      <c r="B1330" s="38">
        <v>37213</v>
      </c>
      <c r="C1330">
        <v>5</v>
      </c>
    </row>
    <row r="1331" spans="1:3" x14ac:dyDescent="0.25">
      <c r="A1331">
        <v>620166306</v>
      </c>
      <c r="B1331" s="38">
        <v>39043</v>
      </c>
      <c r="C1331">
        <v>9</v>
      </c>
    </row>
    <row r="1332" spans="1:3" x14ac:dyDescent="0.25">
      <c r="A1332">
        <v>620210246</v>
      </c>
      <c r="B1332" s="38">
        <v>28720</v>
      </c>
      <c r="C1332">
        <v>8</v>
      </c>
    </row>
    <row r="1333" spans="1:3" x14ac:dyDescent="0.25">
      <c r="A1333">
        <v>620251740</v>
      </c>
      <c r="B1333">
        <v>18900</v>
      </c>
      <c r="C1333">
        <v>8</v>
      </c>
    </row>
    <row r="1334" spans="1:3" x14ac:dyDescent="0.25">
      <c r="A1334">
        <v>620253684</v>
      </c>
      <c r="B1334" s="38">
        <v>32367</v>
      </c>
      <c r="C1334">
        <v>9</v>
      </c>
    </row>
    <row r="1335" spans="1:3" x14ac:dyDescent="0.25">
      <c r="A1335">
        <v>620256188</v>
      </c>
      <c r="B1335" s="38">
        <v>31683</v>
      </c>
      <c r="C1335">
        <v>9</v>
      </c>
    </row>
    <row r="1336" spans="1:3" x14ac:dyDescent="0.25">
      <c r="A1336">
        <v>620257265</v>
      </c>
      <c r="B1336" s="38">
        <v>39043</v>
      </c>
      <c r="C1336">
        <v>5</v>
      </c>
    </row>
    <row r="1337" spans="1:3" x14ac:dyDescent="0.25">
      <c r="A1337">
        <v>620258767</v>
      </c>
      <c r="B1337">
        <v>4268</v>
      </c>
      <c r="C1337">
        <v>8</v>
      </c>
    </row>
    <row r="1338" spans="1:3" x14ac:dyDescent="0.25">
      <c r="A1338">
        <v>620259512</v>
      </c>
      <c r="B1338" s="38">
        <v>28121</v>
      </c>
      <c r="C1338">
        <v>8</v>
      </c>
    </row>
    <row r="1339" spans="1:3" x14ac:dyDescent="0.25">
      <c r="A1339">
        <v>620259609</v>
      </c>
      <c r="B1339" s="38">
        <v>39105</v>
      </c>
      <c r="C1339">
        <v>11</v>
      </c>
    </row>
    <row r="1340" spans="1:3" x14ac:dyDescent="0.25">
      <c r="A1340">
        <v>620259626</v>
      </c>
      <c r="B1340" s="38">
        <v>37263</v>
      </c>
      <c r="C1340">
        <v>6</v>
      </c>
    </row>
    <row r="1341" spans="1:3" x14ac:dyDescent="0.25">
      <c r="A1341">
        <v>620259652</v>
      </c>
      <c r="B1341" s="38">
        <v>39043</v>
      </c>
      <c r="C1341">
        <v>8</v>
      </c>
    </row>
    <row r="1342" spans="1:3" x14ac:dyDescent="0.25">
      <c r="A1342">
        <v>620259670</v>
      </c>
      <c r="B1342" s="38">
        <v>28720</v>
      </c>
      <c r="C1342">
        <v>9</v>
      </c>
    </row>
    <row r="1343" spans="1:3" x14ac:dyDescent="0.25">
      <c r="A1343">
        <v>620259738</v>
      </c>
      <c r="B1343" s="38">
        <v>28720</v>
      </c>
      <c r="C1343">
        <v>7</v>
      </c>
    </row>
    <row r="1344" spans="1:3" x14ac:dyDescent="0.25">
      <c r="A1344">
        <v>620259787</v>
      </c>
      <c r="B1344" s="38">
        <v>44575</v>
      </c>
      <c r="C1344">
        <v>5</v>
      </c>
    </row>
    <row r="1345" spans="1:3" x14ac:dyDescent="0.25">
      <c r="A1345">
        <v>620260171</v>
      </c>
      <c r="B1345" s="38">
        <v>39043</v>
      </c>
      <c r="C1345">
        <v>9</v>
      </c>
    </row>
    <row r="1346" spans="1:3" x14ac:dyDescent="0.25">
      <c r="A1346">
        <v>620260176</v>
      </c>
      <c r="B1346" s="38">
        <v>39105</v>
      </c>
      <c r="C1346">
        <v>5</v>
      </c>
    </row>
    <row r="1347" spans="1:3" x14ac:dyDescent="0.25">
      <c r="A1347">
        <v>620260370</v>
      </c>
      <c r="B1347" s="38">
        <v>21407</v>
      </c>
      <c r="C1347">
        <v>8</v>
      </c>
    </row>
    <row r="1348" spans="1:3" x14ac:dyDescent="0.25">
      <c r="A1348">
        <v>620261893</v>
      </c>
      <c r="B1348" s="38">
        <v>24370</v>
      </c>
      <c r="C1348">
        <v>8</v>
      </c>
    </row>
    <row r="1349" spans="1:3" x14ac:dyDescent="0.25">
      <c r="A1349">
        <v>620261923</v>
      </c>
      <c r="B1349" s="38">
        <v>16846</v>
      </c>
      <c r="C1349">
        <v>6</v>
      </c>
    </row>
    <row r="1350" spans="1:3" x14ac:dyDescent="0.25">
      <c r="A1350">
        <v>620280119</v>
      </c>
      <c r="B1350" s="38">
        <v>14590</v>
      </c>
      <c r="C1350">
        <v>6</v>
      </c>
    </row>
    <row r="1351" spans="1:3" x14ac:dyDescent="0.25">
      <c r="A1351">
        <v>620280451</v>
      </c>
      <c r="B1351" s="38">
        <v>39681</v>
      </c>
      <c r="C1351">
        <v>9</v>
      </c>
    </row>
    <row r="1352" spans="1:3" x14ac:dyDescent="0.25">
      <c r="A1352">
        <v>620288844</v>
      </c>
      <c r="B1352" s="38">
        <v>39681</v>
      </c>
      <c r="C1352">
        <v>8</v>
      </c>
    </row>
    <row r="1353" spans="1:3" x14ac:dyDescent="0.25">
      <c r="A1353">
        <v>620288918</v>
      </c>
      <c r="B1353" s="38">
        <v>39043</v>
      </c>
      <c r="C1353">
        <v>7</v>
      </c>
    </row>
    <row r="1354" spans="1:3" x14ac:dyDescent="0.25">
      <c r="A1354">
        <v>620297783</v>
      </c>
      <c r="B1354" s="38">
        <v>28720</v>
      </c>
      <c r="C1354">
        <v>10</v>
      </c>
    </row>
    <row r="1355" spans="1:3" x14ac:dyDescent="0.25">
      <c r="A1355">
        <v>620319403</v>
      </c>
      <c r="B1355" s="38">
        <v>28720</v>
      </c>
      <c r="C1355">
        <v>6</v>
      </c>
    </row>
    <row r="1356" spans="1:3" x14ac:dyDescent="0.25">
      <c r="A1356">
        <v>620326374</v>
      </c>
      <c r="B1356" s="38">
        <v>21407</v>
      </c>
      <c r="C1356">
        <v>9</v>
      </c>
    </row>
    <row r="1357" spans="1:3" x14ac:dyDescent="0.25">
      <c r="A1357">
        <v>620334607</v>
      </c>
      <c r="B1357" s="38">
        <v>28720</v>
      </c>
      <c r="C1357">
        <v>5</v>
      </c>
    </row>
    <row r="1358" spans="1:3" x14ac:dyDescent="0.25">
      <c r="A1358">
        <v>620335793</v>
      </c>
      <c r="B1358" s="38">
        <v>37263</v>
      </c>
      <c r="C1358">
        <v>6</v>
      </c>
    </row>
    <row r="1359" spans="1:3" x14ac:dyDescent="0.25">
      <c r="A1359">
        <v>620335797</v>
      </c>
      <c r="B1359" s="38">
        <v>31792</v>
      </c>
      <c r="C1359">
        <v>5</v>
      </c>
    </row>
    <row r="1360" spans="1:3" x14ac:dyDescent="0.25">
      <c r="A1360">
        <v>620335802</v>
      </c>
      <c r="B1360" s="38">
        <v>39043</v>
      </c>
      <c r="C1360">
        <v>9</v>
      </c>
    </row>
    <row r="1361" spans="1:3" x14ac:dyDescent="0.25">
      <c r="A1361">
        <v>620338248</v>
      </c>
      <c r="B1361" s="38">
        <v>39681</v>
      </c>
      <c r="C1361">
        <v>8</v>
      </c>
    </row>
    <row r="1362" spans="1:3" x14ac:dyDescent="0.25">
      <c r="A1362">
        <v>620341858</v>
      </c>
      <c r="B1362" s="38">
        <v>31792</v>
      </c>
      <c r="C1362">
        <v>6</v>
      </c>
    </row>
    <row r="1363" spans="1:3" x14ac:dyDescent="0.25">
      <c r="A1363">
        <v>620343467</v>
      </c>
      <c r="B1363" s="38">
        <v>24370</v>
      </c>
      <c r="C1363">
        <v>11</v>
      </c>
    </row>
    <row r="1364" spans="1:3" x14ac:dyDescent="0.25">
      <c r="A1364">
        <v>620347238</v>
      </c>
      <c r="B1364" s="38">
        <v>39043</v>
      </c>
      <c r="C1364">
        <v>8</v>
      </c>
    </row>
    <row r="1365" spans="1:3" x14ac:dyDescent="0.25">
      <c r="A1365">
        <v>620348694</v>
      </c>
      <c r="B1365" s="38">
        <v>31792</v>
      </c>
      <c r="C1365">
        <v>8</v>
      </c>
    </row>
    <row r="1366" spans="1:3" x14ac:dyDescent="0.25">
      <c r="A1366">
        <v>620350213</v>
      </c>
      <c r="B1366" s="38">
        <v>37263</v>
      </c>
      <c r="C1366">
        <v>7</v>
      </c>
    </row>
    <row r="1367" spans="1:3" x14ac:dyDescent="0.25">
      <c r="A1367">
        <v>620350217</v>
      </c>
      <c r="B1367" s="38">
        <v>26212</v>
      </c>
      <c r="C1367">
        <v>6</v>
      </c>
    </row>
    <row r="1368" spans="1:3" x14ac:dyDescent="0.25">
      <c r="A1368">
        <v>620350252</v>
      </c>
      <c r="B1368" s="38">
        <v>39043</v>
      </c>
      <c r="C1368">
        <v>9</v>
      </c>
    </row>
    <row r="1369" spans="1:3" x14ac:dyDescent="0.25">
      <c r="A1369">
        <v>620350452</v>
      </c>
      <c r="B1369" s="38">
        <v>28720</v>
      </c>
      <c r="C1369">
        <v>8</v>
      </c>
    </row>
    <row r="1370" spans="1:3" x14ac:dyDescent="0.25">
      <c r="A1370">
        <v>620350467</v>
      </c>
      <c r="B1370" s="38">
        <v>30313</v>
      </c>
      <c r="C1370">
        <v>5</v>
      </c>
    </row>
    <row r="1371" spans="1:3" x14ac:dyDescent="0.25">
      <c r="A1371">
        <v>620350940</v>
      </c>
      <c r="B1371" s="38">
        <v>31792</v>
      </c>
      <c r="C1371">
        <v>11</v>
      </c>
    </row>
    <row r="1372" spans="1:3" x14ac:dyDescent="0.25">
      <c r="A1372">
        <v>620352438</v>
      </c>
      <c r="B1372" s="38">
        <v>39043</v>
      </c>
      <c r="C1372">
        <v>8</v>
      </c>
    </row>
    <row r="1373" spans="1:3" x14ac:dyDescent="0.25">
      <c r="A1373">
        <v>620352485</v>
      </c>
      <c r="B1373" s="38">
        <v>32367</v>
      </c>
      <c r="C1373">
        <v>7</v>
      </c>
    </row>
    <row r="1374" spans="1:3" x14ac:dyDescent="0.25">
      <c r="A1374">
        <v>620352827</v>
      </c>
      <c r="B1374" s="38">
        <v>28720</v>
      </c>
      <c r="C1374">
        <v>6</v>
      </c>
    </row>
    <row r="1375" spans="1:3" x14ac:dyDescent="0.25">
      <c r="A1375">
        <v>620352878</v>
      </c>
      <c r="B1375" s="38">
        <v>39043</v>
      </c>
      <c r="C1375">
        <v>6</v>
      </c>
    </row>
    <row r="1376" spans="1:3" x14ac:dyDescent="0.25">
      <c r="A1376">
        <v>620353088</v>
      </c>
      <c r="B1376" s="38">
        <v>39681</v>
      </c>
      <c r="C1376">
        <v>6</v>
      </c>
    </row>
    <row r="1377" spans="1:3" x14ac:dyDescent="0.25">
      <c r="A1377">
        <v>620396872</v>
      </c>
      <c r="B1377" s="38">
        <v>28720</v>
      </c>
      <c r="C1377">
        <v>10</v>
      </c>
    </row>
    <row r="1378" spans="1:3" x14ac:dyDescent="0.25">
      <c r="A1378">
        <v>620398983</v>
      </c>
      <c r="B1378" s="38">
        <v>44525</v>
      </c>
      <c r="C1378">
        <v>10</v>
      </c>
    </row>
    <row r="1379" spans="1:3" x14ac:dyDescent="0.25">
      <c r="A1379">
        <v>620437390</v>
      </c>
      <c r="B1379">
        <v>18900</v>
      </c>
      <c r="C1379">
        <v>6</v>
      </c>
    </row>
    <row r="1380" spans="1:3" x14ac:dyDescent="0.25">
      <c r="A1380">
        <v>620438281</v>
      </c>
      <c r="B1380" s="38">
        <v>26877</v>
      </c>
      <c r="C1380">
        <v>6</v>
      </c>
    </row>
    <row r="1381" spans="1:3" x14ac:dyDescent="0.25">
      <c r="A1381">
        <v>620438354</v>
      </c>
      <c r="B1381" s="38">
        <v>39043</v>
      </c>
      <c r="C1381">
        <v>9</v>
      </c>
    </row>
    <row r="1382" spans="1:3" x14ac:dyDescent="0.25">
      <c r="A1382">
        <v>620438986</v>
      </c>
      <c r="B1382" s="38">
        <v>15827</v>
      </c>
      <c r="C1382">
        <v>8</v>
      </c>
    </row>
    <row r="1383" spans="1:3" x14ac:dyDescent="0.25">
      <c r="A1383">
        <v>620440833</v>
      </c>
      <c r="B1383" s="38">
        <v>44575</v>
      </c>
      <c r="C1383">
        <v>9</v>
      </c>
    </row>
    <row r="1384" spans="1:3" x14ac:dyDescent="0.25">
      <c r="A1384">
        <v>620441933</v>
      </c>
      <c r="B1384" s="38">
        <v>39056</v>
      </c>
      <c r="C1384">
        <v>8</v>
      </c>
    </row>
    <row r="1385" spans="1:3" x14ac:dyDescent="0.25">
      <c r="A1385">
        <v>620443701</v>
      </c>
      <c r="B1385" s="38">
        <v>33017</v>
      </c>
      <c r="C1385">
        <v>9</v>
      </c>
    </row>
    <row r="1386" spans="1:3" x14ac:dyDescent="0.25">
      <c r="A1386">
        <v>620445790</v>
      </c>
      <c r="B1386" s="38">
        <v>31729</v>
      </c>
      <c r="C1386">
        <v>7</v>
      </c>
    </row>
    <row r="1387" spans="1:3" x14ac:dyDescent="0.25">
      <c r="A1387">
        <v>620446013</v>
      </c>
      <c r="B1387" s="38">
        <v>37263</v>
      </c>
      <c r="C1387">
        <v>6</v>
      </c>
    </row>
    <row r="1388" spans="1:3" x14ac:dyDescent="0.25">
      <c r="A1388">
        <v>620446243</v>
      </c>
      <c r="B1388" s="38">
        <v>24370</v>
      </c>
      <c r="C1388">
        <v>9</v>
      </c>
    </row>
    <row r="1389" spans="1:3" x14ac:dyDescent="0.25">
      <c r="A1389">
        <v>620447266</v>
      </c>
      <c r="B1389" s="38">
        <v>31742</v>
      </c>
      <c r="C1389">
        <v>7</v>
      </c>
    </row>
    <row r="1390" spans="1:3" x14ac:dyDescent="0.25">
      <c r="A1390">
        <v>620447357</v>
      </c>
      <c r="B1390" s="38">
        <v>37263</v>
      </c>
      <c r="C1390">
        <v>8</v>
      </c>
    </row>
    <row r="1391" spans="1:3" x14ac:dyDescent="0.25">
      <c r="A1391">
        <v>620447417</v>
      </c>
      <c r="B1391" s="38">
        <v>28720</v>
      </c>
      <c r="C1391">
        <v>11</v>
      </c>
    </row>
    <row r="1392" spans="1:3" x14ac:dyDescent="0.25">
      <c r="A1392">
        <v>620447520</v>
      </c>
      <c r="B1392" s="38">
        <v>39681</v>
      </c>
      <c r="C1392">
        <v>15</v>
      </c>
    </row>
    <row r="1393" spans="1:3" x14ac:dyDescent="0.25">
      <c r="A1393">
        <v>620447523</v>
      </c>
      <c r="B1393" s="38">
        <v>18850</v>
      </c>
      <c r="C1393">
        <v>8</v>
      </c>
    </row>
    <row r="1394" spans="1:3" x14ac:dyDescent="0.25">
      <c r="A1394">
        <v>620447853</v>
      </c>
      <c r="B1394" s="38">
        <v>37213</v>
      </c>
      <c r="C1394">
        <v>8</v>
      </c>
    </row>
    <row r="1395" spans="1:3" x14ac:dyDescent="0.25">
      <c r="A1395">
        <v>620447857</v>
      </c>
      <c r="B1395" s="38">
        <v>28720</v>
      </c>
      <c r="C1395">
        <v>7</v>
      </c>
    </row>
    <row r="1396" spans="1:3" x14ac:dyDescent="0.25">
      <c r="A1396">
        <v>620449048</v>
      </c>
      <c r="B1396" s="38">
        <v>32367</v>
      </c>
      <c r="C1396">
        <v>7</v>
      </c>
    </row>
    <row r="1397" spans="1:3" x14ac:dyDescent="0.25">
      <c r="A1397">
        <v>620449070</v>
      </c>
      <c r="B1397" s="38">
        <v>37002</v>
      </c>
      <c r="C1397">
        <v>7</v>
      </c>
    </row>
    <row r="1398" spans="1:3" x14ac:dyDescent="0.25">
      <c r="A1398">
        <v>620465841</v>
      </c>
      <c r="B1398" s="38">
        <v>32367</v>
      </c>
      <c r="C1398">
        <v>9</v>
      </c>
    </row>
    <row r="1399" spans="1:3" x14ac:dyDescent="0.25">
      <c r="A1399">
        <v>620465895</v>
      </c>
      <c r="B1399" s="38">
        <v>28121</v>
      </c>
      <c r="C1399">
        <v>6</v>
      </c>
    </row>
    <row r="1400" spans="1:3" x14ac:dyDescent="0.25">
      <c r="A1400">
        <v>620474556</v>
      </c>
      <c r="B1400" s="38">
        <v>28720</v>
      </c>
      <c r="C1400">
        <v>6</v>
      </c>
    </row>
    <row r="1401" spans="1:3" x14ac:dyDescent="0.25">
      <c r="A1401">
        <v>620474660</v>
      </c>
      <c r="B1401" s="38">
        <v>39043</v>
      </c>
      <c r="C1401">
        <v>11</v>
      </c>
    </row>
    <row r="1402" spans="1:3" x14ac:dyDescent="0.25">
      <c r="A1402">
        <v>620479399</v>
      </c>
      <c r="B1402" s="38">
        <v>26149</v>
      </c>
      <c r="C1402">
        <v>6</v>
      </c>
    </row>
    <row r="1403" spans="1:3" x14ac:dyDescent="0.25">
      <c r="A1403">
        <v>620492830</v>
      </c>
      <c r="B1403" s="38">
        <v>31742</v>
      </c>
      <c r="C1403">
        <v>7</v>
      </c>
    </row>
    <row r="1404" spans="1:3" x14ac:dyDescent="0.25">
      <c r="A1404">
        <v>620512022</v>
      </c>
      <c r="B1404" s="38">
        <v>24370</v>
      </c>
      <c r="C1404">
        <v>9</v>
      </c>
    </row>
    <row r="1405" spans="1:3" x14ac:dyDescent="0.25">
      <c r="A1405">
        <v>620520412</v>
      </c>
      <c r="B1405" s="38">
        <v>28720</v>
      </c>
      <c r="C1405">
        <v>7</v>
      </c>
    </row>
    <row r="1406" spans="1:3" x14ac:dyDescent="0.25">
      <c r="A1406">
        <v>620520470</v>
      </c>
      <c r="B1406" s="38">
        <v>39105</v>
      </c>
      <c r="C1406">
        <v>8</v>
      </c>
    </row>
    <row r="1407" spans="1:3" x14ac:dyDescent="0.25">
      <c r="A1407">
        <v>620520498</v>
      </c>
      <c r="B1407" s="38">
        <v>28720</v>
      </c>
      <c r="C1407">
        <v>7</v>
      </c>
    </row>
    <row r="1408" spans="1:3" x14ac:dyDescent="0.25">
      <c r="A1408">
        <v>620528169</v>
      </c>
      <c r="B1408" s="38">
        <v>31729</v>
      </c>
      <c r="C1408">
        <v>7</v>
      </c>
    </row>
    <row r="1409" spans="1:3" x14ac:dyDescent="0.25">
      <c r="A1409">
        <v>620529177</v>
      </c>
      <c r="B1409" s="38">
        <v>44575</v>
      </c>
      <c r="C1409">
        <v>8</v>
      </c>
    </row>
    <row r="1410" spans="1:3" x14ac:dyDescent="0.25">
      <c r="A1410">
        <v>620533185</v>
      </c>
      <c r="B1410" s="38">
        <v>37263</v>
      </c>
      <c r="C1410">
        <v>7</v>
      </c>
    </row>
    <row r="1411" spans="1:3" x14ac:dyDescent="0.25">
      <c r="A1411">
        <v>620534642</v>
      </c>
      <c r="B1411" s="38">
        <v>35209</v>
      </c>
      <c r="C1411">
        <v>9</v>
      </c>
    </row>
    <row r="1412" spans="1:3" x14ac:dyDescent="0.25">
      <c r="A1412">
        <v>620535430</v>
      </c>
      <c r="B1412" s="38">
        <v>34190</v>
      </c>
      <c r="C1412">
        <v>6</v>
      </c>
    </row>
    <row r="1413" spans="1:3" x14ac:dyDescent="0.25">
      <c r="A1413">
        <v>620535518</v>
      </c>
      <c r="B1413" s="38">
        <v>39105</v>
      </c>
      <c r="C1413">
        <v>6</v>
      </c>
    </row>
    <row r="1414" spans="1:3" x14ac:dyDescent="0.25">
      <c r="A1414">
        <v>620535871</v>
      </c>
      <c r="B1414" s="38">
        <v>21407</v>
      </c>
      <c r="C1414">
        <v>9</v>
      </c>
    </row>
    <row r="1415" spans="1:3" x14ac:dyDescent="0.25">
      <c r="A1415">
        <v>620536155</v>
      </c>
      <c r="B1415" s="38">
        <v>28720</v>
      </c>
      <c r="C1415">
        <v>8</v>
      </c>
    </row>
    <row r="1416" spans="1:3" x14ac:dyDescent="0.25">
      <c r="A1416">
        <v>620536453</v>
      </c>
      <c r="B1416" s="38">
        <v>18850</v>
      </c>
      <c r="C1416">
        <v>8</v>
      </c>
    </row>
    <row r="1417" spans="1:3" x14ac:dyDescent="0.25">
      <c r="A1417">
        <v>620536471</v>
      </c>
      <c r="B1417" s="38">
        <v>21407</v>
      </c>
      <c r="C1417">
        <v>9</v>
      </c>
    </row>
    <row r="1418" spans="1:3" x14ac:dyDescent="0.25">
      <c r="A1418">
        <v>620536554</v>
      </c>
      <c r="B1418" s="38">
        <v>31729</v>
      </c>
      <c r="C1418">
        <v>9</v>
      </c>
    </row>
    <row r="1419" spans="1:3" x14ac:dyDescent="0.25">
      <c r="A1419">
        <v>620536564</v>
      </c>
      <c r="B1419" s="38">
        <v>35209</v>
      </c>
      <c r="C1419">
        <v>6</v>
      </c>
    </row>
    <row r="1420" spans="1:3" x14ac:dyDescent="0.25">
      <c r="A1420">
        <v>620537700</v>
      </c>
      <c r="B1420" s="38">
        <v>15827</v>
      </c>
      <c r="C1420">
        <v>7</v>
      </c>
    </row>
    <row r="1421" spans="1:3" x14ac:dyDescent="0.25">
      <c r="A1421">
        <v>620537735</v>
      </c>
      <c r="B1421" s="38">
        <v>31792</v>
      </c>
      <c r="C1421">
        <v>7</v>
      </c>
    </row>
    <row r="1422" spans="1:3" x14ac:dyDescent="0.25">
      <c r="A1422">
        <v>620537829</v>
      </c>
      <c r="B1422" s="38">
        <v>37263</v>
      </c>
      <c r="C1422">
        <v>7</v>
      </c>
    </row>
    <row r="1423" spans="1:3" x14ac:dyDescent="0.25">
      <c r="A1423">
        <v>620537947</v>
      </c>
      <c r="B1423" s="38">
        <v>21407</v>
      </c>
      <c r="C1423">
        <v>6</v>
      </c>
    </row>
    <row r="1424" spans="1:3" x14ac:dyDescent="0.25">
      <c r="A1424">
        <v>620570709</v>
      </c>
      <c r="B1424" s="38">
        <v>31729</v>
      </c>
      <c r="C1424">
        <v>8</v>
      </c>
    </row>
    <row r="1425" spans="1:3" x14ac:dyDescent="0.25">
      <c r="A1425">
        <v>620601479</v>
      </c>
      <c r="B1425">
        <v>18900</v>
      </c>
      <c r="C1425">
        <v>8</v>
      </c>
    </row>
    <row r="1426" spans="1:3" x14ac:dyDescent="0.25">
      <c r="A1426">
        <v>620602160</v>
      </c>
      <c r="B1426" s="38">
        <v>37263</v>
      </c>
      <c r="C1426">
        <v>7</v>
      </c>
    </row>
    <row r="1427" spans="1:3" x14ac:dyDescent="0.25">
      <c r="A1427">
        <v>620602414</v>
      </c>
      <c r="B1427" s="38">
        <v>31729</v>
      </c>
      <c r="C1427">
        <v>8</v>
      </c>
    </row>
    <row r="1428" spans="1:3" x14ac:dyDescent="0.25">
      <c r="A1428">
        <v>620603226</v>
      </c>
      <c r="B1428" s="38">
        <v>44575</v>
      </c>
      <c r="C1428">
        <v>7</v>
      </c>
    </row>
    <row r="1429" spans="1:3" x14ac:dyDescent="0.25">
      <c r="A1429">
        <v>620603698</v>
      </c>
      <c r="B1429" s="38">
        <v>39056</v>
      </c>
      <c r="C1429">
        <v>4</v>
      </c>
    </row>
    <row r="1430" spans="1:3" x14ac:dyDescent="0.25">
      <c r="A1430">
        <v>620605567</v>
      </c>
      <c r="B1430" s="38">
        <v>24823</v>
      </c>
      <c r="C1430">
        <v>7</v>
      </c>
    </row>
    <row r="1431" spans="1:3" x14ac:dyDescent="0.25">
      <c r="A1431">
        <v>620608082</v>
      </c>
      <c r="B1431" s="38">
        <v>31742</v>
      </c>
      <c r="C1431">
        <v>7</v>
      </c>
    </row>
    <row r="1432" spans="1:3" x14ac:dyDescent="0.25">
      <c r="A1432">
        <v>620609305</v>
      </c>
      <c r="B1432" s="38">
        <v>44525</v>
      </c>
      <c r="C1432">
        <v>8</v>
      </c>
    </row>
    <row r="1433" spans="1:3" x14ac:dyDescent="0.25">
      <c r="A1433">
        <v>620609312</v>
      </c>
      <c r="B1433" s="38">
        <v>39681</v>
      </c>
      <c r="C1433">
        <v>9</v>
      </c>
    </row>
    <row r="1434" spans="1:3" x14ac:dyDescent="0.25">
      <c r="A1434">
        <v>620609397</v>
      </c>
      <c r="B1434" s="38">
        <v>31729</v>
      </c>
      <c r="C1434">
        <v>9</v>
      </c>
    </row>
    <row r="1435" spans="1:3" x14ac:dyDescent="0.25">
      <c r="A1435">
        <v>620609434</v>
      </c>
      <c r="B1435" s="38">
        <v>31742</v>
      </c>
      <c r="C1435">
        <v>6</v>
      </c>
    </row>
    <row r="1436" spans="1:3" x14ac:dyDescent="0.25">
      <c r="A1436">
        <v>620609452</v>
      </c>
      <c r="B1436" s="38">
        <v>28720</v>
      </c>
      <c r="C1436">
        <v>5</v>
      </c>
    </row>
    <row r="1437" spans="1:3" x14ac:dyDescent="0.25">
      <c r="A1437">
        <v>620609500</v>
      </c>
      <c r="B1437" s="38">
        <v>31729</v>
      </c>
      <c r="C1437">
        <v>6</v>
      </c>
    </row>
    <row r="1438" spans="1:3" x14ac:dyDescent="0.25">
      <c r="A1438">
        <v>620609536</v>
      </c>
      <c r="B1438" s="38">
        <v>21407</v>
      </c>
      <c r="C1438">
        <v>8</v>
      </c>
    </row>
    <row r="1439" spans="1:3" x14ac:dyDescent="0.25">
      <c r="A1439">
        <v>620609538</v>
      </c>
      <c r="B1439" s="38">
        <v>39681</v>
      </c>
      <c r="C1439">
        <v>8</v>
      </c>
    </row>
    <row r="1440" spans="1:3" x14ac:dyDescent="0.25">
      <c r="A1440">
        <v>620609812</v>
      </c>
      <c r="B1440" s="38">
        <v>39681</v>
      </c>
      <c r="C1440">
        <v>7</v>
      </c>
    </row>
    <row r="1441" spans="1:3" x14ac:dyDescent="0.25">
      <c r="A1441">
        <v>620610112</v>
      </c>
      <c r="B1441" s="38">
        <v>28720</v>
      </c>
      <c r="C1441">
        <v>6</v>
      </c>
    </row>
    <row r="1442" spans="1:3" x14ac:dyDescent="0.25">
      <c r="A1442">
        <v>620611881</v>
      </c>
      <c r="B1442" s="38">
        <v>17161</v>
      </c>
      <c r="C1442">
        <v>10</v>
      </c>
    </row>
    <row r="1443" spans="1:3" x14ac:dyDescent="0.25">
      <c r="A1443">
        <v>620618046</v>
      </c>
      <c r="B1443" s="38">
        <v>37263</v>
      </c>
      <c r="C1443">
        <v>5</v>
      </c>
    </row>
    <row r="1444" spans="1:3" x14ac:dyDescent="0.25">
      <c r="A1444">
        <v>620622437</v>
      </c>
      <c r="B1444" s="38">
        <v>39681</v>
      </c>
      <c r="C1444">
        <v>8</v>
      </c>
    </row>
    <row r="1445" spans="1:3" x14ac:dyDescent="0.25">
      <c r="A1445">
        <v>620623093</v>
      </c>
      <c r="B1445" s="38">
        <v>26149</v>
      </c>
      <c r="C1445">
        <v>8</v>
      </c>
    </row>
    <row r="1446" spans="1:3" x14ac:dyDescent="0.25">
      <c r="A1446">
        <v>620623169</v>
      </c>
      <c r="B1446" s="38">
        <v>39043</v>
      </c>
      <c r="C1446">
        <v>11</v>
      </c>
    </row>
    <row r="1447" spans="1:3" x14ac:dyDescent="0.25">
      <c r="A1447">
        <v>620633043</v>
      </c>
      <c r="B1447" s="38">
        <v>34190</v>
      </c>
      <c r="C1447">
        <v>7</v>
      </c>
    </row>
    <row r="1448" spans="1:3" x14ac:dyDescent="0.25">
      <c r="A1448">
        <v>620643010</v>
      </c>
      <c r="B1448" s="38">
        <v>15827</v>
      </c>
      <c r="C1448">
        <v>6</v>
      </c>
    </row>
    <row r="1449" spans="1:3" x14ac:dyDescent="0.25">
      <c r="A1449">
        <v>620663891</v>
      </c>
      <c r="B1449" s="38">
        <v>31792</v>
      </c>
      <c r="C1449">
        <v>5</v>
      </c>
    </row>
    <row r="1450" spans="1:3" x14ac:dyDescent="0.25">
      <c r="A1450">
        <v>620664035</v>
      </c>
      <c r="B1450" s="38">
        <v>44575</v>
      </c>
      <c r="C1450">
        <v>8</v>
      </c>
    </row>
    <row r="1451" spans="1:3" x14ac:dyDescent="0.25">
      <c r="A1451">
        <v>620664043</v>
      </c>
      <c r="B1451" s="38">
        <v>32367</v>
      </c>
      <c r="C1451">
        <v>5</v>
      </c>
    </row>
    <row r="1452" spans="1:3" x14ac:dyDescent="0.25">
      <c r="A1452">
        <v>620664048</v>
      </c>
      <c r="B1452" s="38">
        <v>28720</v>
      </c>
      <c r="C1452">
        <v>8</v>
      </c>
    </row>
    <row r="1453" spans="1:3" x14ac:dyDescent="0.25">
      <c r="A1453">
        <v>620668051</v>
      </c>
      <c r="B1453" s="38">
        <v>39681</v>
      </c>
      <c r="C1453">
        <v>6</v>
      </c>
    </row>
    <row r="1454" spans="1:3" x14ac:dyDescent="0.25">
      <c r="A1454">
        <v>620669442</v>
      </c>
      <c r="B1454" s="38">
        <v>44525</v>
      </c>
      <c r="C1454">
        <v>6</v>
      </c>
    </row>
    <row r="1455" spans="1:3" x14ac:dyDescent="0.25">
      <c r="A1455">
        <v>620669566</v>
      </c>
      <c r="B1455" s="38">
        <v>39105</v>
      </c>
      <c r="C1455">
        <v>8</v>
      </c>
    </row>
    <row r="1456" spans="1:3" x14ac:dyDescent="0.25">
      <c r="A1456">
        <v>620673536</v>
      </c>
      <c r="B1456" s="38">
        <v>37263</v>
      </c>
      <c r="C1456">
        <v>6</v>
      </c>
    </row>
    <row r="1457" spans="1:3" x14ac:dyDescent="0.25">
      <c r="A1457">
        <v>620675053</v>
      </c>
      <c r="B1457" s="38">
        <v>27546</v>
      </c>
      <c r="C1457">
        <v>7</v>
      </c>
    </row>
    <row r="1458" spans="1:3" x14ac:dyDescent="0.25">
      <c r="A1458">
        <v>620675070</v>
      </c>
      <c r="B1458" s="38">
        <v>39043</v>
      </c>
      <c r="C1458">
        <v>8</v>
      </c>
    </row>
    <row r="1459" spans="1:3" x14ac:dyDescent="0.25">
      <c r="A1459">
        <v>620677020</v>
      </c>
      <c r="B1459" s="38">
        <v>37263</v>
      </c>
      <c r="C1459">
        <v>9</v>
      </c>
    </row>
    <row r="1460" spans="1:3" x14ac:dyDescent="0.25">
      <c r="A1460">
        <v>620679666</v>
      </c>
      <c r="B1460" s="38">
        <v>39105</v>
      </c>
      <c r="C1460">
        <v>7</v>
      </c>
    </row>
    <row r="1461" spans="1:3" x14ac:dyDescent="0.25">
      <c r="A1461">
        <v>620679913</v>
      </c>
      <c r="B1461" s="38">
        <v>24370</v>
      </c>
      <c r="C1461">
        <v>7</v>
      </c>
    </row>
    <row r="1462" spans="1:3" x14ac:dyDescent="0.25">
      <c r="A1462">
        <v>620680026</v>
      </c>
      <c r="B1462">
        <v>8514</v>
      </c>
      <c r="C1462">
        <v>6</v>
      </c>
    </row>
    <row r="1463" spans="1:3" x14ac:dyDescent="0.25">
      <c r="A1463">
        <v>620680245</v>
      </c>
      <c r="B1463" s="38">
        <v>39043</v>
      </c>
      <c r="C1463">
        <v>8</v>
      </c>
    </row>
    <row r="1464" spans="1:3" x14ac:dyDescent="0.25">
      <c r="A1464">
        <v>620680375</v>
      </c>
      <c r="B1464" s="38">
        <v>20124</v>
      </c>
      <c r="C1464">
        <v>8</v>
      </c>
    </row>
    <row r="1465" spans="1:3" x14ac:dyDescent="0.25">
      <c r="A1465">
        <v>620680391</v>
      </c>
      <c r="B1465" s="38">
        <v>24307</v>
      </c>
      <c r="C1465">
        <v>8</v>
      </c>
    </row>
    <row r="1466" spans="1:3" x14ac:dyDescent="0.25">
      <c r="A1466">
        <v>620680473</v>
      </c>
      <c r="B1466" s="38">
        <v>21407</v>
      </c>
      <c r="C1466">
        <v>7</v>
      </c>
    </row>
    <row r="1467" spans="1:3" x14ac:dyDescent="0.25">
      <c r="A1467">
        <v>620680481</v>
      </c>
      <c r="B1467" s="38">
        <v>33017</v>
      </c>
      <c r="C1467">
        <v>6</v>
      </c>
    </row>
    <row r="1468" spans="1:3" x14ac:dyDescent="0.25">
      <c r="A1468">
        <v>620680983</v>
      </c>
      <c r="B1468" s="38">
        <v>31792</v>
      </c>
      <c r="C1468">
        <v>6</v>
      </c>
    </row>
    <row r="1469" spans="1:3" x14ac:dyDescent="0.25">
      <c r="A1469">
        <v>620681107</v>
      </c>
      <c r="B1469" s="38">
        <v>39043</v>
      </c>
      <c r="C1469">
        <v>8</v>
      </c>
    </row>
    <row r="1470" spans="1:3" x14ac:dyDescent="0.25">
      <c r="A1470">
        <v>620719078</v>
      </c>
      <c r="B1470" s="38">
        <v>24370</v>
      </c>
      <c r="C1470">
        <v>8</v>
      </c>
    </row>
    <row r="1471" spans="1:3" x14ac:dyDescent="0.25">
      <c r="A1471">
        <v>620719410</v>
      </c>
      <c r="B1471" s="38">
        <v>37263</v>
      </c>
      <c r="C1471">
        <v>7</v>
      </c>
    </row>
    <row r="1472" spans="1:3" x14ac:dyDescent="0.25">
      <c r="A1472">
        <v>620720357</v>
      </c>
      <c r="B1472" s="38">
        <v>39681</v>
      </c>
      <c r="C1472">
        <v>8</v>
      </c>
    </row>
    <row r="1473" spans="1:3" x14ac:dyDescent="0.25">
      <c r="A1473">
        <v>620720387</v>
      </c>
      <c r="B1473" s="38">
        <v>44575</v>
      </c>
      <c r="C1473">
        <v>7</v>
      </c>
    </row>
    <row r="1474" spans="1:3" x14ac:dyDescent="0.25">
      <c r="A1474">
        <v>620720481</v>
      </c>
      <c r="B1474" s="38">
        <v>21407</v>
      </c>
      <c r="C1474">
        <v>10</v>
      </c>
    </row>
    <row r="1475" spans="1:3" x14ac:dyDescent="0.25">
      <c r="A1475">
        <v>620721162</v>
      </c>
      <c r="B1475" s="38">
        <v>28720</v>
      </c>
      <c r="C1475">
        <v>7</v>
      </c>
    </row>
    <row r="1476" spans="1:3" x14ac:dyDescent="0.25">
      <c r="A1476">
        <v>620723224</v>
      </c>
      <c r="B1476" s="38">
        <v>32367</v>
      </c>
      <c r="C1476">
        <v>8</v>
      </c>
    </row>
    <row r="1477" spans="1:3" x14ac:dyDescent="0.25">
      <c r="A1477">
        <v>620723336</v>
      </c>
      <c r="B1477" s="38">
        <v>37263</v>
      </c>
      <c r="C1477">
        <v>8</v>
      </c>
    </row>
    <row r="1478" spans="1:3" x14ac:dyDescent="0.25">
      <c r="A1478">
        <v>620723352</v>
      </c>
      <c r="B1478" s="38">
        <v>35209</v>
      </c>
      <c r="C1478">
        <v>8</v>
      </c>
    </row>
    <row r="1479" spans="1:3" x14ac:dyDescent="0.25">
      <c r="A1479">
        <v>620723388</v>
      </c>
      <c r="B1479" s="38">
        <v>39056</v>
      </c>
      <c r="C1479">
        <v>7</v>
      </c>
    </row>
    <row r="1480" spans="1:3" x14ac:dyDescent="0.25">
      <c r="A1480">
        <v>620723417</v>
      </c>
      <c r="B1480" s="38">
        <v>37263</v>
      </c>
      <c r="C1480">
        <v>8</v>
      </c>
    </row>
    <row r="1481" spans="1:3" x14ac:dyDescent="0.25">
      <c r="A1481">
        <v>620723616</v>
      </c>
      <c r="B1481" s="38">
        <v>28720</v>
      </c>
      <c r="C1481">
        <v>6</v>
      </c>
    </row>
    <row r="1482" spans="1:3" x14ac:dyDescent="0.25">
      <c r="A1482">
        <v>620723939</v>
      </c>
      <c r="B1482" s="38">
        <v>31792</v>
      </c>
      <c r="C1482">
        <v>8</v>
      </c>
    </row>
    <row r="1483" spans="1:3" x14ac:dyDescent="0.25">
      <c r="A1483">
        <v>620732177</v>
      </c>
      <c r="B1483" s="38">
        <v>39105</v>
      </c>
      <c r="C1483">
        <v>10</v>
      </c>
    </row>
    <row r="1484" spans="1:3" x14ac:dyDescent="0.25">
      <c r="A1484">
        <v>620756686</v>
      </c>
      <c r="B1484" s="38">
        <v>39681</v>
      </c>
      <c r="C1484">
        <v>4</v>
      </c>
    </row>
    <row r="1485" spans="1:3" x14ac:dyDescent="0.25">
      <c r="A1485">
        <v>620757436</v>
      </c>
      <c r="B1485" s="38">
        <v>28720</v>
      </c>
      <c r="C1485">
        <v>7</v>
      </c>
    </row>
    <row r="1486" spans="1:3" x14ac:dyDescent="0.25">
      <c r="A1486">
        <v>620757438</v>
      </c>
      <c r="B1486" s="38">
        <v>44575</v>
      </c>
      <c r="C1486">
        <v>6</v>
      </c>
    </row>
    <row r="1487" spans="1:3" x14ac:dyDescent="0.25">
      <c r="A1487">
        <v>620760283</v>
      </c>
      <c r="B1487" s="38">
        <v>39043</v>
      </c>
      <c r="C1487">
        <v>7</v>
      </c>
    </row>
    <row r="1488" spans="1:3" x14ac:dyDescent="0.25">
      <c r="A1488">
        <v>620760290</v>
      </c>
      <c r="B1488" s="38">
        <v>21407</v>
      </c>
      <c r="C1488">
        <v>6</v>
      </c>
    </row>
    <row r="1489" spans="1:3" x14ac:dyDescent="0.25">
      <c r="A1489">
        <v>620762676</v>
      </c>
      <c r="B1489" s="38">
        <v>44575</v>
      </c>
      <c r="C1489">
        <v>10</v>
      </c>
    </row>
    <row r="1490" spans="1:3" x14ac:dyDescent="0.25">
      <c r="A1490">
        <v>620764210</v>
      </c>
      <c r="B1490" s="38">
        <v>39056</v>
      </c>
      <c r="C1490">
        <v>4</v>
      </c>
    </row>
    <row r="1491" spans="1:3" x14ac:dyDescent="0.25">
      <c r="A1491">
        <v>620764242</v>
      </c>
      <c r="B1491" s="38">
        <v>31729</v>
      </c>
      <c r="C1491">
        <v>7</v>
      </c>
    </row>
    <row r="1492" spans="1:3" x14ac:dyDescent="0.25">
      <c r="A1492">
        <v>620766390</v>
      </c>
      <c r="B1492" s="38">
        <v>39056</v>
      </c>
      <c r="C1492">
        <v>9</v>
      </c>
    </row>
    <row r="1493" spans="1:3" x14ac:dyDescent="0.25">
      <c r="A1493">
        <v>620766404</v>
      </c>
      <c r="B1493" s="38">
        <v>37263</v>
      </c>
      <c r="C1493">
        <v>5</v>
      </c>
    </row>
    <row r="1494" spans="1:3" x14ac:dyDescent="0.25">
      <c r="A1494">
        <v>620768699</v>
      </c>
      <c r="B1494" s="38">
        <v>35209</v>
      </c>
      <c r="C1494">
        <v>7</v>
      </c>
    </row>
    <row r="1495" spans="1:3" x14ac:dyDescent="0.25">
      <c r="A1495">
        <v>620768816</v>
      </c>
      <c r="B1495" s="38">
        <v>39681</v>
      </c>
      <c r="C1495">
        <v>9</v>
      </c>
    </row>
    <row r="1496" spans="1:3" x14ac:dyDescent="0.25">
      <c r="A1496">
        <v>620770819</v>
      </c>
      <c r="B1496" s="38">
        <v>28121</v>
      </c>
      <c r="C1496">
        <v>8</v>
      </c>
    </row>
    <row r="1497" spans="1:3" x14ac:dyDescent="0.25">
      <c r="A1497">
        <v>620778122</v>
      </c>
      <c r="B1497" s="38">
        <v>44575</v>
      </c>
      <c r="C1497">
        <v>6</v>
      </c>
    </row>
    <row r="1498" spans="1:3" x14ac:dyDescent="0.25">
      <c r="A1498">
        <v>620778475</v>
      </c>
      <c r="B1498" s="38">
        <v>31792</v>
      </c>
      <c r="C1498">
        <v>9</v>
      </c>
    </row>
    <row r="1499" spans="1:3" x14ac:dyDescent="0.25">
      <c r="A1499">
        <v>620783666</v>
      </c>
      <c r="B1499" s="38">
        <v>37263</v>
      </c>
      <c r="C1499">
        <v>7</v>
      </c>
    </row>
    <row r="1500" spans="1:3" x14ac:dyDescent="0.25">
      <c r="A1500">
        <v>620784556</v>
      </c>
      <c r="B1500" s="38">
        <v>21407</v>
      </c>
      <c r="C1500">
        <v>7</v>
      </c>
    </row>
    <row r="1501" spans="1:3" x14ac:dyDescent="0.25">
      <c r="A1501">
        <v>620788351</v>
      </c>
      <c r="B1501" s="38">
        <v>37263</v>
      </c>
      <c r="C1501">
        <v>8</v>
      </c>
    </row>
    <row r="1502" spans="1:3" x14ac:dyDescent="0.25">
      <c r="A1502">
        <v>620876699</v>
      </c>
      <c r="B1502" s="38">
        <v>31729</v>
      </c>
      <c r="C1502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B355"/>
  <sheetViews>
    <sheetView topLeftCell="R1" workbookViewId="0">
      <selection activeCell="AB21" sqref="AB21"/>
    </sheetView>
  </sheetViews>
  <sheetFormatPr baseColWidth="10" defaultColWidth="9.140625" defaultRowHeight="15" x14ac:dyDescent="0.25"/>
  <cols>
    <col min="19" max="19" width="10" bestFit="1" customWidth="1"/>
    <col min="20" max="20" width="7.42578125" bestFit="1" customWidth="1"/>
    <col min="21" max="21" width="6.42578125" bestFit="1" customWidth="1"/>
    <col min="22" max="22" width="14.140625" bestFit="1" customWidth="1"/>
    <col min="23" max="23" width="9" bestFit="1" customWidth="1"/>
    <col min="24" max="24" width="15" bestFit="1" customWidth="1"/>
    <col min="25" max="25" width="13.28515625" bestFit="1" customWidth="1"/>
    <col min="26" max="26" width="8.7109375" bestFit="1" customWidth="1"/>
    <col min="27" max="27" width="9.5703125" bestFit="1" customWidth="1"/>
    <col min="28" max="28" width="10.28515625" bestFit="1" customWidth="1"/>
    <col min="29" max="30" width="10.28515625" customWidth="1"/>
    <col min="31" max="31" width="9.140625" style="1"/>
    <col min="33" max="33" width="20.5703125" customWidth="1"/>
    <col min="34" max="34" width="22.42578125" customWidth="1"/>
    <col min="35" max="36" width="6.42578125" customWidth="1"/>
    <col min="37" max="38" width="12.5703125" bestFit="1" customWidth="1"/>
    <col min="43" max="43" width="6.42578125" customWidth="1"/>
    <col min="44" max="44" width="12.5703125" bestFit="1" customWidth="1"/>
    <col min="46" max="46" width="12.5703125" bestFit="1" customWidth="1"/>
    <col min="47" max="47" width="4.7109375" bestFit="1" customWidth="1"/>
    <col min="48" max="48" width="6.42578125" bestFit="1" customWidth="1"/>
    <col min="51" max="51" width="17" bestFit="1" customWidth="1"/>
    <col min="52" max="52" width="4.140625" bestFit="1" customWidth="1"/>
    <col min="53" max="53" width="5.28515625" bestFit="1" customWidth="1"/>
    <col min="54" max="54" width="4.5703125" bestFit="1" customWidth="1"/>
  </cols>
  <sheetData>
    <row r="1" spans="1:54" x14ac:dyDescent="0.25">
      <c r="A1" t="s">
        <v>0</v>
      </c>
      <c r="B1" t="s">
        <v>1</v>
      </c>
      <c r="D1" t="s">
        <v>0</v>
      </c>
      <c r="E1" t="s">
        <v>2</v>
      </c>
      <c r="F1" t="s">
        <v>3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248</v>
      </c>
      <c r="AD1" t="s">
        <v>249</v>
      </c>
      <c r="AE1" s="1" t="s">
        <v>18</v>
      </c>
    </row>
    <row r="2" spans="1:54" x14ac:dyDescent="0.25">
      <c r="A2">
        <v>6</v>
      </c>
      <c r="B2">
        <v>1</v>
      </c>
      <c r="D2">
        <v>0</v>
      </c>
      <c r="E2" t="e">
        <f>VLOOKUP(D2,$A$2:$B$261,2,FALSE)</f>
        <v>#N/A</v>
      </c>
      <c r="F2">
        <v>0</v>
      </c>
      <c r="S2">
        <v>616135404</v>
      </c>
      <c r="T2">
        <v>66</v>
      </c>
      <c r="U2" t="s">
        <v>4</v>
      </c>
      <c r="V2">
        <v>120994</v>
      </c>
      <c r="W2" t="s">
        <v>7</v>
      </c>
      <c r="X2">
        <v>431954626</v>
      </c>
      <c r="Y2">
        <v>5</v>
      </c>
      <c r="Z2">
        <v>13</v>
      </c>
      <c r="AA2">
        <v>24</v>
      </c>
      <c r="AB2">
        <v>11</v>
      </c>
      <c r="AC2">
        <v>0</v>
      </c>
      <c r="AD2">
        <v>7</v>
      </c>
      <c r="AE2" s="2">
        <f t="shared" ref="AE2:AE33" si="0">INT((AA2-AB2)/4)</f>
        <v>3</v>
      </c>
      <c r="AG2" s="3" t="s">
        <v>248</v>
      </c>
      <c r="AH2" t="s">
        <v>75</v>
      </c>
      <c r="AK2" t="s">
        <v>22</v>
      </c>
      <c r="AM2">
        <f>264/1395</f>
        <v>0.18924731182795698</v>
      </c>
      <c r="AR2" t="s">
        <v>22</v>
      </c>
      <c r="AT2" s="9" t="s">
        <v>74</v>
      </c>
      <c r="AU2" s="9" t="s">
        <v>4</v>
      </c>
      <c r="AV2" s="9" t="s">
        <v>6</v>
      </c>
      <c r="AW2" s="9" t="s">
        <v>22</v>
      </c>
      <c r="AY2" s="8" t="s">
        <v>23</v>
      </c>
      <c r="AZ2" s="8" t="s">
        <v>26</v>
      </c>
      <c r="BA2" s="8" t="s">
        <v>25</v>
      </c>
      <c r="BB2" s="6" t="s">
        <v>22</v>
      </c>
    </row>
    <row r="3" spans="1:54" x14ac:dyDescent="0.25">
      <c r="A3">
        <v>11</v>
      </c>
      <c r="B3">
        <v>2</v>
      </c>
      <c r="D3">
        <v>1</v>
      </c>
      <c r="E3" t="e">
        <f t="shared" ref="E3:E66" si="1">VLOOKUP(D3,$A$2:$B$261,2,FALSE)</f>
        <v>#N/A</v>
      </c>
      <c r="F3">
        <v>0</v>
      </c>
      <c r="S3">
        <v>617268203</v>
      </c>
      <c r="T3">
        <v>4</v>
      </c>
      <c r="U3" t="s">
        <v>4</v>
      </c>
      <c r="V3">
        <v>125815</v>
      </c>
      <c r="W3" t="s">
        <v>5</v>
      </c>
      <c r="X3">
        <v>391108369</v>
      </c>
      <c r="Y3">
        <v>-99</v>
      </c>
      <c r="Z3">
        <v>80</v>
      </c>
      <c r="AA3">
        <v>26</v>
      </c>
      <c r="AB3">
        <v>14</v>
      </c>
      <c r="AC3">
        <v>0</v>
      </c>
      <c r="AD3">
        <v>0</v>
      </c>
      <c r="AE3" s="2">
        <f t="shared" si="0"/>
        <v>3</v>
      </c>
      <c r="AG3" s="3" t="s">
        <v>249</v>
      </c>
      <c r="AH3" t="s">
        <v>75</v>
      </c>
      <c r="AK3" s="13" t="e">
        <f t="shared" ref="AJ3:AK66" si="2">AI3/(AI3+AJ3)</f>
        <v>#DIV/0!</v>
      </c>
      <c r="AM3">
        <f>AM2*3.4684/4.4576</f>
        <v>0.14725084716979675</v>
      </c>
      <c r="AR3" s="13" t="e">
        <f>#REF!/(AQ3+#REF!)</f>
        <v>#REF!</v>
      </c>
      <c r="AT3" s="10">
        <v>-99</v>
      </c>
      <c r="AU3" s="10">
        <v>49</v>
      </c>
      <c r="AV3" s="10">
        <v>17</v>
      </c>
      <c r="AW3" s="11">
        <f>AU3/(AV3+AU3)</f>
        <v>0.74242424242424243</v>
      </c>
      <c r="AY3">
        <v>-8</v>
      </c>
      <c r="BA3">
        <v>1</v>
      </c>
      <c r="BB3" s="7">
        <f>AZ3/(BA3+AZ3)</f>
        <v>0</v>
      </c>
    </row>
    <row r="4" spans="1:54" x14ac:dyDescent="0.25">
      <c r="A4">
        <v>13</v>
      </c>
      <c r="B4">
        <v>1</v>
      </c>
      <c r="D4">
        <v>2</v>
      </c>
      <c r="E4" t="e">
        <f t="shared" si="1"/>
        <v>#N/A</v>
      </c>
      <c r="F4">
        <v>0</v>
      </c>
      <c r="S4">
        <v>620447373</v>
      </c>
      <c r="T4">
        <v>52</v>
      </c>
      <c r="U4" t="s">
        <v>4</v>
      </c>
      <c r="V4">
        <v>1339901</v>
      </c>
      <c r="W4" t="s">
        <v>5</v>
      </c>
      <c r="X4">
        <v>418559188</v>
      </c>
      <c r="Y4">
        <v>-99</v>
      </c>
      <c r="Z4">
        <v>55</v>
      </c>
      <c r="AA4">
        <v>19</v>
      </c>
      <c r="AB4">
        <v>15</v>
      </c>
      <c r="AC4">
        <v>2</v>
      </c>
      <c r="AD4">
        <v>7</v>
      </c>
      <c r="AE4" s="2">
        <f t="shared" si="0"/>
        <v>1</v>
      </c>
      <c r="AG4" s="3" t="s">
        <v>14</v>
      </c>
      <c r="AH4" t="s">
        <v>75</v>
      </c>
      <c r="AK4" s="13" t="e">
        <f t="shared" si="2"/>
        <v>#DIV/0!</v>
      </c>
      <c r="AQ4" t="s">
        <v>22</v>
      </c>
      <c r="AR4" s="13" t="e">
        <f>#REF!/(AQ4+#REF!)</f>
        <v>#REF!</v>
      </c>
      <c r="AT4" s="10">
        <v>0</v>
      </c>
      <c r="AU4" s="10">
        <v>1</v>
      </c>
      <c r="AV4" s="10">
        <v>1</v>
      </c>
      <c r="AW4" s="11">
        <f t="shared" ref="AW4:AW17" si="3">AU4/(AV4+AU4)</f>
        <v>0.5</v>
      </c>
      <c r="AY4">
        <v>-7</v>
      </c>
      <c r="BA4">
        <v>1</v>
      </c>
      <c r="BB4" s="7">
        <f t="shared" ref="BB4:BB20" si="4">AZ4/(BA4+AZ4)</f>
        <v>0</v>
      </c>
    </row>
    <row r="5" spans="1:54" x14ac:dyDescent="0.25">
      <c r="A5">
        <v>17</v>
      </c>
      <c r="B5">
        <v>3</v>
      </c>
      <c r="D5">
        <v>3</v>
      </c>
      <c r="E5" t="e">
        <f t="shared" si="1"/>
        <v>#N/A</v>
      </c>
      <c r="F5">
        <v>0</v>
      </c>
      <c r="S5">
        <v>11195011</v>
      </c>
      <c r="T5">
        <v>26</v>
      </c>
      <c r="U5" t="s">
        <v>4</v>
      </c>
      <c r="V5">
        <v>1855059</v>
      </c>
      <c r="W5" t="s">
        <v>5</v>
      </c>
      <c r="X5">
        <v>386015454</v>
      </c>
      <c r="Y5">
        <v>-99</v>
      </c>
      <c r="Z5">
        <v>84</v>
      </c>
      <c r="AA5">
        <v>28</v>
      </c>
      <c r="AB5">
        <v>22</v>
      </c>
      <c r="AC5">
        <v>4</v>
      </c>
      <c r="AD5">
        <v>2</v>
      </c>
      <c r="AE5" s="2">
        <f t="shared" si="0"/>
        <v>1</v>
      </c>
      <c r="AK5" s="13" t="e">
        <f t="shared" si="2"/>
        <v>#DIV/0!</v>
      </c>
      <c r="AQ5" s="13" t="e">
        <f>#REF!/(#REF!+#REF!)</f>
        <v>#REF!</v>
      </c>
      <c r="AR5" s="13" t="e">
        <f>#REF!/(AQ5+#REF!)</f>
        <v>#REF!</v>
      </c>
      <c r="AT5" s="10">
        <v>1</v>
      </c>
      <c r="AU5" s="10">
        <v>0</v>
      </c>
      <c r="AV5" s="10">
        <v>1</v>
      </c>
      <c r="AW5" s="11"/>
      <c r="AY5">
        <v>-6</v>
      </c>
      <c r="BA5">
        <v>3</v>
      </c>
      <c r="BB5" s="7">
        <f t="shared" si="4"/>
        <v>0</v>
      </c>
    </row>
    <row r="6" spans="1:54" x14ac:dyDescent="0.25">
      <c r="A6">
        <v>20</v>
      </c>
      <c r="B6">
        <v>2</v>
      </c>
      <c r="D6">
        <v>4</v>
      </c>
      <c r="E6" t="e">
        <f t="shared" si="1"/>
        <v>#N/A</v>
      </c>
      <c r="F6">
        <v>0</v>
      </c>
      <c r="S6">
        <v>11199822</v>
      </c>
      <c r="T6">
        <v>80</v>
      </c>
      <c r="U6" t="s">
        <v>6</v>
      </c>
      <c r="V6">
        <v>120994</v>
      </c>
      <c r="W6" t="s">
        <v>7</v>
      </c>
      <c r="X6">
        <v>431844974</v>
      </c>
      <c r="Y6">
        <v>4</v>
      </c>
      <c r="Z6">
        <v>70</v>
      </c>
      <c r="AA6">
        <v>25</v>
      </c>
      <c r="AB6">
        <v>31</v>
      </c>
      <c r="AC6">
        <v>0</v>
      </c>
      <c r="AD6">
        <v>2</v>
      </c>
      <c r="AE6" s="2">
        <f t="shared" si="0"/>
        <v>-2</v>
      </c>
      <c r="AG6" s="3" t="s">
        <v>126</v>
      </c>
      <c r="AH6" s="3" t="s">
        <v>19</v>
      </c>
      <c r="AJ6" s="13" t="s">
        <v>22</v>
      </c>
      <c r="AK6" s="13" t="e">
        <f t="shared" si="2"/>
        <v>#VALUE!</v>
      </c>
      <c r="AQ6" s="13" t="e">
        <f>#REF!/(#REF!+#REF!)</f>
        <v>#REF!</v>
      </c>
      <c r="AR6" s="13" t="e">
        <f>#REF!/(AQ6+#REF!)</f>
        <v>#REF!</v>
      </c>
      <c r="AT6" s="10">
        <v>2</v>
      </c>
      <c r="AU6" s="10">
        <v>1</v>
      </c>
      <c r="AV6" s="10">
        <v>1</v>
      </c>
      <c r="AW6" s="11">
        <f t="shared" si="3"/>
        <v>0.5</v>
      </c>
      <c r="AY6">
        <v>-5</v>
      </c>
      <c r="AZ6">
        <v>2</v>
      </c>
      <c r="BA6">
        <v>1</v>
      </c>
      <c r="BB6" s="7">
        <f t="shared" si="4"/>
        <v>0.66666666666666663</v>
      </c>
    </row>
    <row r="7" spans="1:54" x14ac:dyDescent="0.25">
      <c r="A7">
        <v>45</v>
      </c>
      <c r="B7">
        <v>1</v>
      </c>
      <c r="D7">
        <v>5</v>
      </c>
      <c r="E7" t="e">
        <f t="shared" si="1"/>
        <v>#N/A</v>
      </c>
      <c r="F7">
        <v>0</v>
      </c>
      <c r="S7">
        <v>11206784</v>
      </c>
      <c r="T7">
        <v>52</v>
      </c>
      <c r="U7" t="s">
        <v>4</v>
      </c>
      <c r="V7">
        <v>120994</v>
      </c>
      <c r="W7" t="s">
        <v>7</v>
      </c>
      <c r="X7">
        <v>431897450</v>
      </c>
      <c r="Y7">
        <v>6</v>
      </c>
      <c r="Z7">
        <v>53</v>
      </c>
      <c r="AA7">
        <v>27</v>
      </c>
      <c r="AB7">
        <v>33</v>
      </c>
      <c r="AC7">
        <v>0</v>
      </c>
      <c r="AD7">
        <v>7</v>
      </c>
      <c r="AE7" s="2">
        <f t="shared" si="0"/>
        <v>-2</v>
      </c>
      <c r="AG7" s="3" t="s">
        <v>74</v>
      </c>
      <c r="AH7" t="s">
        <v>4</v>
      </c>
      <c r="AI7" t="s">
        <v>6</v>
      </c>
      <c r="AJ7" s="13" t="s">
        <v>22</v>
      </c>
      <c r="AK7" s="13" t="e">
        <f t="shared" si="2"/>
        <v>#VALUE!</v>
      </c>
      <c r="AQ7" s="13" t="e">
        <f>#REF!/(#REF!+#REF!)</f>
        <v>#REF!</v>
      </c>
      <c r="AR7" s="13" t="e">
        <f>#REF!/(AQ7+#REF!)</f>
        <v>#REF!</v>
      </c>
      <c r="AT7" s="10">
        <v>3</v>
      </c>
      <c r="AU7" s="10">
        <v>9</v>
      </c>
      <c r="AV7" s="10">
        <v>9</v>
      </c>
      <c r="AW7" s="11">
        <f t="shared" si="3"/>
        <v>0.5</v>
      </c>
      <c r="AY7">
        <v>-4</v>
      </c>
      <c r="AZ7">
        <v>2</v>
      </c>
      <c r="BA7">
        <v>7</v>
      </c>
      <c r="BB7" s="7">
        <f t="shared" si="4"/>
        <v>0.22222222222222221</v>
      </c>
    </row>
    <row r="8" spans="1:54" x14ac:dyDescent="0.25">
      <c r="A8">
        <v>46</v>
      </c>
      <c r="B8">
        <v>1</v>
      </c>
      <c r="D8">
        <v>6</v>
      </c>
      <c r="E8">
        <f t="shared" si="1"/>
        <v>1</v>
      </c>
      <c r="F8">
        <v>1</v>
      </c>
      <c r="S8">
        <v>11209507</v>
      </c>
      <c r="T8">
        <v>10</v>
      </c>
      <c r="U8" t="s">
        <v>6</v>
      </c>
      <c r="V8">
        <v>120994</v>
      </c>
      <c r="W8" t="s">
        <v>7</v>
      </c>
      <c r="X8">
        <v>431706739</v>
      </c>
      <c r="Y8">
        <v>6</v>
      </c>
      <c r="Z8">
        <v>60</v>
      </c>
      <c r="AA8">
        <v>27</v>
      </c>
      <c r="AB8">
        <v>31</v>
      </c>
      <c r="AC8">
        <v>4</v>
      </c>
      <c r="AD8">
        <v>7</v>
      </c>
      <c r="AE8" s="2">
        <f t="shared" si="0"/>
        <v>-1</v>
      </c>
      <c r="AG8">
        <v>-9</v>
      </c>
      <c r="AH8" s="5"/>
      <c r="AI8" s="5">
        <v>1</v>
      </c>
      <c r="AJ8" s="13">
        <f t="shared" si="2"/>
        <v>0</v>
      </c>
      <c r="AK8" s="13">
        <f>AI8/(AI8+AJ8)</f>
        <v>1</v>
      </c>
      <c r="AQ8" s="13" t="e">
        <f>#REF!/(#REF!+#REF!)</f>
        <v>#REF!</v>
      </c>
      <c r="AR8" s="13" t="e">
        <f>#REF!/(AQ8+#REF!)</f>
        <v>#REF!</v>
      </c>
      <c r="AT8" s="10">
        <v>4</v>
      </c>
      <c r="AU8" s="10">
        <v>7</v>
      </c>
      <c r="AV8" s="10">
        <v>4</v>
      </c>
      <c r="AW8" s="11">
        <f t="shared" si="3"/>
        <v>0.63636363636363635</v>
      </c>
      <c r="AY8">
        <v>-3</v>
      </c>
      <c r="AZ8">
        <v>4</v>
      </c>
      <c r="BA8">
        <v>2</v>
      </c>
      <c r="BB8" s="7">
        <f t="shared" si="4"/>
        <v>0.66666666666666663</v>
      </c>
    </row>
    <row r="9" spans="1:54" x14ac:dyDescent="0.25">
      <c r="A9">
        <v>47</v>
      </c>
      <c r="B9">
        <v>2</v>
      </c>
      <c r="D9">
        <v>7</v>
      </c>
      <c r="E9" t="e">
        <f t="shared" si="1"/>
        <v>#N/A</v>
      </c>
      <c r="F9">
        <v>0</v>
      </c>
      <c r="S9">
        <v>11211272</v>
      </c>
      <c r="T9">
        <v>42</v>
      </c>
      <c r="U9" t="s">
        <v>4</v>
      </c>
      <c r="V9">
        <v>124979</v>
      </c>
      <c r="W9" t="s">
        <v>5</v>
      </c>
      <c r="X9">
        <v>386285899</v>
      </c>
      <c r="Y9">
        <v>-99</v>
      </c>
      <c r="Z9">
        <v>52</v>
      </c>
      <c r="AA9">
        <v>25</v>
      </c>
      <c r="AB9">
        <v>23</v>
      </c>
      <c r="AC9">
        <v>7</v>
      </c>
      <c r="AD9">
        <v>7</v>
      </c>
      <c r="AE9" s="2">
        <f t="shared" si="0"/>
        <v>0</v>
      </c>
      <c r="AG9">
        <v>-8</v>
      </c>
      <c r="AH9" s="5"/>
      <c r="AI9" s="5">
        <v>4</v>
      </c>
      <c r="AJ9" s="13">
        <f t="shared" si="2"/>
        <v>0</v>
      </c>
      <c r="AK9" s="13">
        <f t="shared" si="2"/>
        <v>1</v>
      </c>
      <c r="AQ9" s="13" t="e">
        <f>#REF!/(#REF!+#REF!)</f>
        <v>#REF!</v>
      </c>
      <c r="AR9" s="13" t="e">
        <f>#REF!/(AQ9+#REF!)</f>
        <v>#REF!</v>
      </c>
      <c r="AT9" s="10">
        <v>5</v>
      </c>
      <c r="AU9" s="10">
        <v>5</v>
      </c>
      <c r="AV9" s="10">
        <v>2</v>
      </c>
      <c r="AW9" s="11">
        <f t="shared" si="3"/>
        <v>0.7142857142857143</v>
      </c>
      <c r="AY9">
        <v>-2</v>
      </c>
      <c r="AZ9">
        <v>5</v>
      </c>
      <c r="BA9">
        <v>4</v>
      </c>
      <c r="BB9" s="7">
        <f t="shared" si="4"/>
        <v>0.55555555555555558</v>
      </c>
    </row>
    <row r="10" spans="1:54" x14ac:dyDescent="0.25">
      <c r="A10">
        <v>50</v>
      </c>
      <c r="B10">
        <v>2</v>
      </c>
      <c r="D10">
        <v>8</v>
      </c>
      <c r="E10" t="e">
        <f t="shared" si="1"/>
        <v>#N/A</v>
      </c>
      <c r="F10">
        <v>0</v>
      </c>
      <c r="S10">
        <v>11218057</v>
      </c>
      <c r="T10">
        <v>15</v>
      </c>
      <c r="U10" t="s">
        <v>4</v>
      </c>
      <c r="V10">
        <v>120994</v>
      </c>
      <c r="W10" t="s">
        <v>7</v>
      </c>
      <c r="X10">
        <v>373182450</v>
      </c>
      <c r="Y10">
        <v>-99</v>
      </c>
      <c r="Z10">
        <v>56</v>
      </c>
      <c r="AA10">
        <v>27</v>
      </c>
      <c r="AB10">
        <v>32</v>
      </c>
      <c r="AC10">
        <v>0</v>
      </c>
      <c r="AD10">
        <v>7</v>
      </c>
      <c r="AE10" s="2">
        <f t="shared" si="0"/>
        <v>-2</v>
      </c>
      <c r="AG10">
        <v>-7</v>
      </c>
      <c r="AH10" s="5"/>
      <c r="AI10" s="5">
        <v>6</v>
      </c>
      <c r="AJ10" s="13">
        <f t="shared" si="2"/>
        <v>0</v>
      </c>
      <c r="AK10" s="13">
        <f t="shared" si="2"/>
        <v>1</v>
      </c>
      <c r="AQ10" s="13" t="e">
        <f>#REF!/(#REF!+#REF!)</f>
        <v>#REF!</v>
      </c>
      <c r="AR10" s="13" t="e">
        <f>#REF!/(AQ10+#REF!)</f>
        <v>#REF!</v>
      </c>
      <c r="AT10" s="10">
        <v>6</v>
      </c>
      <c r="AU10" s="10">
        <v>5</v>
      </c>
      <c r="AV10" s="10">
        <v>3</v>
      </c>
      <c r="AW10" s="11">
        <f t="shared" si="3"/>
        <v>0.625</v>
      </c>
      <c r="AY10">
        <v>-1</v>
      </c>
      <c r="AZ10">
        <v>7</v>
      </c>
      <c r="BA10">
        <v>5</v>
      </c>
      <c r="BB10" s="7">
        <f t="shared" si="4"/>
        <v>0.58333333333333337</v>
      </c>
    </row>
    <row r="11" spans="1:54" x14ac:dyDescent="0.25">
      <c r="A11">
        <v>52</v>
      </c>
      <c r="B11">
        <v>1</v>
      </c>
      <c r="D11">
        <v>9</v>
      </c>
      <c r="E11" t="e">
        <f t="shared" si="1"/>
        <v>#N/A</v>
      </c>
      <c r="F11">
        <v>0</v>
      </c>
      <c r="S11">
        <v>616225996</v>
      </c>
      <c r="T11">
        <v>22</v>
      </c>
      <c r="U11" t="s">
        <v>4</v>
      </c>
      <c r="V11">
        <v>71272</v>
      </c>
      <c r="W11" t="s">
        <v>7</v>
      </c>
      <c r="X11">
        <v>386545286</v>
      </c>
      <c r="Y11">
        <v>4</v>
      </c>
      <c r="Z11">
        <v>11</v>
      </c>
      <c r="AA11">
        <v>42</v>
      </c>
      <c r="AB11">
        <v>9</v>
      </c>
      <c r="AC11">
        <v>0</v>
      </c>
      <c r="AD11">
        <v>7</v>
      </c>
      <c r="AE11" s="2">
        <f t="shared" si="0"/>
        <v>8</v>
      </c>
      <c r="AG11">
        <v>-6</v>
      </c>
      <c r="AH11" s="5">
        <v>2</v>
      </c>
      <c r="AI11" s="5">
        <v>18</v>
      </c>
      <c r="AJ11" s="13">
        <f t="shared" si="2"/>
        <v>0.1</v>
      </c>
      <c r="AK11" s="13">
        <f t="shared" si="2"/>
        <v>0.99447513812154686</v>
      </c>
      <c r="AQ11" s="13" t="e">
        <f>#REF!/(#REF!+#REF!)</f>
        <v>#REF!</v>
      </c>
      <c r="AR11" s="13" t="e">
        <f>#REF!/(AQ11+#REF!)</f>
        <v>#REF!</v>
      </c>
      <c r="AT11" s="10">
        <v>7</v>
      </c>
      <c r="AU11" s="10">
        <v>3</v>
      </c>
      <c r="AV11" s="10">
        <v>1</v>
      </c>
      <c r="AW11" s="11">
        <f t="shared" si="3"/>
        <v>0.75</v>
      </c>
      <c r="AY11">
        <v>0</v>
      </c>
      <c r="AZ11">
        <v>16</v>
      </c>
      <c r="BA11">
        <v>4</v>
      </c>
      <c r="BB11" s="7">
        <f t="shared" si="4"/>
        <v>0.8</v>
      </c>
    </row>
    <row r="12" spans="1:54" x14ac:dyDescent="0.25">
      <c r="A12">
        <v>53</v>
      </c>
      <c r="B12">
        <v>2</v>
      </c>
      <c r="D12">
        <v>10</v>
      </c>
      <c r="E12" t="e">
        <f t="shared" si="1"/>
        <v>#N/A</v>
      </c>
      <c r="F12">
        <v>0</v>
      </c>
      <c r="S12">
        <v>616225996</v>
      </c>
      <c r="T12">
        <v>82</v>
      </c>
      <c r="U12" t="s">
        <v>4</v>
      </c>
      <c r="V12">
        <v>71272</v>
      </c>
      <c r="W12" t="s">
        <v>7</v>
      </c>
      <c r="X12">
        <v>395010888</v>
      </c>
      <c r="Y12">
        <v>6</v>
      </c>
      <c r="Z12">
        <v>11</v>
      </c>
      <c r="AA12">
        <v>42</v>
      </c>
      <c r="AB12">
        <v>9</v>
      </c>
      <c r="AC12">
        <v>0</v>
      </c>
      <c r="AD12">
        <v>7</v>
      </c>
      <c r="AE12" s="2">
        <f t="shared" si="0"/>
        <v>8</v>
      </c>
      <c r="AG12">
        <v>-5</v>
      </c>
      <c r="AH12" s="5">
        <v>7</v>
      </c>
      <c r="AI12" s="5">
        <v>14</v>
      </c>
      <c r="AJ12" s="13">
        <f t="shared" si="2"/>
        <v>0.33333333333333331</v>
      </c>
      <c r="AK12" s="13">
        <f t="shared" si="2"/>
        <v>0.97674418604651159</v>
      </c>
      <c r="AQ12" s="13" t="e">
        <f>#REF!/(#REF!+#REF!)</f>
        <v>#REF!</v>
      </c>
      <c r="AR12" s="13" t="e">
        <f>#REF!/(AQ12+#REF!)</f>
        <v>#REF!</v>
      </c>
      <c r="AT12" s="10">
        <v>8</v>
      </c>
      <c r="AU12" s="10">
        <v>6</v>
      </c>
      <c r="AV12" s="10">
        <v>1</v>
      </c>
      <c r="AW12" s="11">
        <f t="shared" si="3"/>
        <v>0.8571428571428571</v>
      </c>
      <c r="AY12">
        <v>1</v>
      </c>
      <c r="AZ12">
        <v>11</v>
      </c>
      <c r="BA12">
        <v>1</v>
      </c>
      <c r="BB12" s="7">
        <f t="shared" si="4"/>
        <v>0.91666666666666663</v>
      </c>
    </row>
    <row r="13" spans="1:54" x14ac:dyDescent="0.25">
      <c r="A13">
        <v>55</v>
      </c>
      <c r="B13">
        <v>2</v>
      </c>
      <c r="D13">
        <v>11</v>
      </c>
      <c r="E13">
        <f t="shared" si="1"/>
        <v>2</v>
      </c>
      <c r="F13">
        <v>2</v>
      </c>
      <c r="S13">
        <v>620341329</v>
      </c>
      <c r="T13">
        <v>29</v>
      </c>
      <c r="U13" t="s">
        <v>4</v>
      </c>
      <c r="V13">
        <v>71272</v>
      </c>
      <c r="W13" t="s">
        <v>7</v>
      </c>
      <c r="X13">
        <v>386184046</v>
      </c>
      <c r="Y13">
        <v>5</v>
      </c>
      <c r="Z13">
        <v>17</v>
      </c>
      <c r="AA13">
        <v>42</v>
      </c>
      <c r="AB13">
        <v>8</v>
      </c>
      <c r="AC13">
        <v>0</v>
      </c>
      <c r="AD13">
        <v>7</v>
      </c>
      <c r="AE13" s="2">
        <f t="shared" si="0"/>
        <v>8</v>
      </c>
      <c r="AG13">
        <v>-4</v>
      </c>
      <c r="AH13" s="5">
        <v>5</v>
      </c>
      <c r="AI13" s="5">
        <v>13</v>
      </c>
      <c r="AJ13" s="13">
        <f t="shared" si="2"/>
        <v>0.27777777777777779</v>
      </c>
      <c r="AK13" s="13">
        <f t="shared" si="2"/>
        <v>0.97907949790794968</v>
      </c>
      <c r="AQ13" s="13" t="e">
        <f>#REF!/(#REF!+#REF!)</f>
        <v>#REF!</v>
      </c>
      <c r="AR13" s="13" t="e">
        <f>#REF!/(AQ13+#REF!)</f>
        <v>#REF!</v>
      </c>
      <c r="AT13" s="9">
        <v>11</v>
      </c>
      <c r="AU13" s="9">
        <v>0</v>
      </c>
      <c r="AV13" s="9">
        <v>1</v>
      </c>
      <c r="AW13" s="11">
        <f t="shared" si="3"/>
        <v>0</v>
      </c>
      <c r="AY13">
        <v>2</v>
      </c>
      <c r="AZ13">
        <v>5</v>
      </c>
      <c r="BB13" s="7">
        <f t="shared" si="4"/>
        <v>1</v>
      </c>
    </row>
    <row r="14" spans="1:54" x14ac:dyDescent="0.25">
      <c r="A14">
        <v>56</v>
      </c>
      <c r="B14">
        <v>2</v>
      </c>
      <c r="D14">
        <v>12</v>
      </c>
      <c r="E14" t="e">
        <f t="shared" si="1"/>
        <v>#N/A</v>
      </c>
      <c r="F14">
        <v>0</v>
      </c>
      <c r="S14">
        <v>620341329</v>
      </c>
      <c r="T14">
        <v>58</v>
      </c>
      <c r="U14" t="s">
        <v>4</v>
      </c>
      <c r="V14">
        <v>71272</v>
      </c>
      <c r="W14" t="s">
        <v>7</v>
      </c>
      <c r="X14">
        <v>400761295</v>
      </c>
      <c r="Y14">
        <v>8</v>
      </c>
      <c r="Z14">
        <v>17</v>
      </c>
      <c r="AA14">
        <v>42</v>
      </c>
      <c r="AB14">
        <v>8</v>
      </c>
      <c r="AC14">
        <v>0</v>
      </c>
      <c r="AD14">
        <v>7</v>
      </c>
      <c r="AE14" s="2">
        <f t="shared" si="0"/>
        <v>8</v>
      </c>
      <c r="AG14">
        <v>-3</v>
      </c>
      <c r="AH14" s="5">
        <v>10</v>
      </c>
      <c r="AI14" s="5">
        <v>12</v>
      </c>
      <c r="AJ14" s="13">
        <f t="shared" si="2"/>
        <v>0.45454545454545453</v>
      </c>
      <c r="AK14" s="13">
        <f t="shared" si="2"/>
        <v>0.96350364963503643</v>
      </c>
      <c r="AQ14" s="13" t="e">
        <f>#REF!/(#REF!+#REF!)</f>
        <v>#REF!</v>
      </c>
      <c r="AR14" s="13" t="e">
        <f>#REF!/(AQ14+#REF!)</f>
        <v>#REF!</v>
      </c>
      <c r="AT14" s="9">
        <v>14</v>
      </c>
      <c r="AU14" s="9">
        <v>2</v>
      </c>
      <c r="AV14" s="9">
        <v>0</v>
      </c>
      <c r="AW14" s="11">
        <f t="shared" si="3"/>
        <v>1</v>
      </c>
      <c r="AY14">
        <v>3</v>
      </c>
      <c r="AZ14">
        <v>4</v>
      </c>
      <c r="BB14" s="7">
        <f t="shared" si="4"/>
        <v>1</v>
      </c>
    </row>
    <row r="15" spans="1:54" x14ac:dyDescent="0.25">
      <c r="A15">
        <v>59</v>
      </c>
      <c r="B15">
        <v>1</v>
      </c>
      <c r="D15">
        <v>13</v>
      </c>
      <c r="E15">
        <f t="shared" si="1"/>
        <v>1</v>
      </c>
      <c r="F15">
        <v>1</v>
      </c>
      <c r="S15">
        <v>620341329</v>
      </c>
      <c r="T15">
        <v>65</v>
      </c>
      <c r="U15" t="s">
        <v>4</v>
      </c>
      <c r="V15">
        <v>71272</v>
      </c>
      <c r="W15" t="s">
        <v>7</v>
      </c>
      <c r="X15">
        <v>388553655</v>
      </c>
      <c r="Y15">
        <v>8</v>
      </c>
      <c r="Z15">
        <v>17</v>
      </c>
      <c r="AA15">
        <v>42</v>
      </c>
      <c r="AB15">
        <v>8</v>
      </c>
      <c r="AC15">
        <v>0</v>
      </c>
      <c r="AD15">
        <v>7</v>
      </c>
      <c r="AE15" s="2">
        <f t="shared" si="0"/>
        <v>8</v>
      </c>
      <c r="AG15">
        <v>-2</v>
      </c>
      <c r="AH15" s="5">
        <v>13</v>
      </c>
      <c r="AI15" s="5">
        <v>16</v>
      </c>
      <c r="AJ15" s="13">
        <f t="shared" si="2"/>
        <v>0.44827586206896552</v>
      </c>
      <c r="AK15" s="13">
        <f t="shared" si="2"/>
        <v>0.97274633123689735</v>
      </c>
      <c r="AQ15" s="13" t="e">
        <f>#REF!/(#REF!+#REF!)</f>
        <v>#REF!</v>
      </c>
      <c r="AR15" s="13" t="e">
        <f>#REF!/(AQ15+#REF!)</f>
        <v>#REF!</v>
      </c>
      <c r="AT15" s="10">
        <v>15</v>
      </c>
      <c r="AU15" s="10">
        <v>1</v>
      </c>
      <c r="AV15" s="10">
        <v>1</v>
      </c>
      <c r="AW15" s="11">
        <f>AU15/(AV15+AU15)</f>
        <v>0.5</v>
      </c>
      <c r="AY15">
        <v>4</v>
      </c>
      <c r="AZ15">
        <v>3</v>
      </c>
      <c r="BB15" s="7">
        <f t="shared" si="4"/>
        <v>1</v>
      </c>
    </row>
    <row r="16" spans="1:54" x14ac:dyDescent="0.25">
      <c r="A16">
        <v>60</v>
      </c>
      <c r="B16">
        <v>3</v>
      </c>
      <c r="D16">
        <v>14</v>
      </c>
      <c r="E16" t="e">
        <f t="shared" si="1"/>
        <v>#N/A</v>
      </c>
      <c r="F16">
        <v>0</v>
      </c>
      <c r="S16">
        <v>620071838</v>
      </c>
      <c r="T16">
        <v>60</v>
      </c>
      <c r="U16" t="s">
        <v>4</v>
      </c>
      <c r="V16">
        <v>71272</v>
      </c>
      <c r="W16" t="s">
        <v>7</v>
      </c>
      <c r="X16">
        <v>386905011</v>
      </c>
      <c r="Y16">
        <v>3</v>
      </c>
      <c r="Z16">
        <v>67</v>
      </c>
      <c r="AA16">
        <v>42</v>
      </c>
      <c r="AB16">
        <v>40</v>
      </c>
      <c r="AC16">
        <v>0</v>
      </c>
      <c r="AD16">
        <v>2</v>
      </c>
      <c r="AE16" s="2">
        <f t="shared" si="0"/>
        <v>0</v>
      </c>
      <c r="AG16">
        <v>-1</v>
      </c>
      <c r="AH16" s="5">
        <v>23</v>
      </c>
      <c r="AI16" s="5">
        <v>16</v>
      </c>
      <c r="AJ16" s="13">
        <f t="shared" si="2"/>
        <v>0.58974358974358976</v>
      </c>
      <c r="AK16" s="13">
        <f t="shared" si="2"/>
        <v>0.96445131375579585</v>
      </c>
      <c r="AQ16" s="13" t="e">
        <f>#REF!/(#REF!+#REF!)</f>
        <v>#REF!</v>
      </c>
      <c r="AR16" s="13" t="e">
        <f>#REF!/(AQ16+#REF!)</f>
        <v>#REF!</v>
      </c>
      <c r="AT16" s="10">
        <v>16</v>
      </c>
      <c r="AU16" s="10">
        <v>1</v>
      </c>
      <c r="AV16" s="10">
        <v>0</v>
      </c>
      <c r="AW16" s="11">
        <f t="shared" si="3"/>
        <v>1</v>
      </c>
      <c r="AY16">
        <v>5</v>
      </c>
      <c r="AZ16">
        <v>4</v>
      </c>
      <c r="BB16" s="7">
        <f t="shared" si="4"/>
        <v>1</v>
      </c>
    </row>
    <row r="17" spans="1:54" x14ac:dyDescent="0.25">
      <c r="A17">
        <v>61</v>
      </c>
      <c r="B17">
        <v>1</v>
      </c>
      <c r="D17">
        <v>15</v>
      </c>
      <c r="E17" t="e">
        <f t="shared" si="1"/>
        <v>#N/A</v>
      </c>
      <c r="F17">
        <v>0</v>
      </c>
      <c r="S17">
        <v>11203593</v>
      </c>
      <c r="T17">
        <v>22</v>
      </c>
      <c r="U17" t="s">
        <v>6</v>
      </c>
      <c r="V17">
        <v>137672</v>
      </c>
      <c r="W17" t="s">
        <v>5</v>
      </c>
      <c r="X17">
        <v>387212233</v>
      </c>
      <c r="Y17">
        <v>-99</v>
      </c>
      <c r="Z17">
        <v>46</v>
      </c>
      <c r="AA17">
        <v>43</v>
      </c>
      <c r="AB17">
        <v>51</v>
      </c>
      <c r="AC17">
        <v>8</v>
      </c>
      <c r="AD17">
        <v>4</v>
      </c>
      <c r="AE17" s="2">
        <f t="shared" si="0"/>
        <v>-2</v>
      </c>
      <c r="AG17">
        <v>0</v>
      </c>
      <c r="AH17" s="5">
        <v>39</v>
      </c>
      <c r="AI17" s="5">
        <v>12</v>
      </c>
      <c r="AJ17" s="13">
        <f t="shared" si="2"/>
        <v>0.76470588235294112</v>
      </c>
      <c r="AK17" s="13">
        <f t="shared" si="2"/>
        <v>0.94009216589861744</v>
      </c>
      <c r="AQ17" s="13" t="e">
        <f>#REF!/(#REF!+#REF!)</f>
        <v>#REF!</v>
      </c>
      <c r="AR17" s="13" t="e">
        <f>#REF!/(AQ17+#REF!)</f>
        <v>#REF!</v>
      </c>
      <c r="AT17" s="10" t="s">
        <v>24</v>
      </c>
      <c r="AU17" s="10">
        <v>90</v>
      </c>
      <c r="AV17" s="10">
        <v>42</v>
      </c>
      <c r="AW17" s="11">
        <f t="shared" si="3"/>
        <v>0.68181818181818177</v>
      </c>
      <c r="AY17">
        <v>6</v>
      </c>
      <c r="AZ17">
        <v>1</v>
      </c>
      <c r="BB17" s="7">
        <f t="shared" si="4"/>
        <v>1</v>
      </c>
    </row>
    <row r="18" spans="1:54" x14ac:dyDescent="0.25">
      <c r="A18">
        <v>67</v>
      </c>
      <c r="B18">
        <v>2</v>
      </c>
      <c r="D18">
        <v>16</v>
      </c>
      <c r="E18" t="e">
        <f t="shared" si="1"/>
        <v>#N/A</v>
      </c>
      <c r="F18">
        <v>0</v>
      </c>
      <c r="S18">
        <v>11205360</v>
      </c>
      <c r="T18">
        <v>48</v>
      </c>
      <c r="U18" t="s">
        <v>6</v>
      </c>
      <c r="V18">
        <v>71272</v>
      </c>
      <c r="W18" t="s">
        <v>7</v>
      </c>
      <c r="X18">
        <v>388535246</v>
      </c>
      <c r="Y18">
        <v>11</v>
      </c>
      <c r="Z18">
        <v>55</v>
      </c>
      <c r="AA18">
        <v>43</v>
      </c>
      <c r="AB18">
        <v>59</v>
      </c>
      <c r="AC18">
        <v>8</v>
      </c>
      <c r="AD18">
        <v>0</v>
      </c>
      <c r="AE18" s="2">
        <f t="shared" si="0"/>
        <v>-4</v>
      </c>
      <c r="AG18">
        <v>1</v>
      </c>
      <c r="AH18" s="5">
        <v>43</v>
      </c>
      <c r="AI18" s="5">
        <v>12</v>
      </c>
      <c r="AJ18" s="13">
        <f t="shared" si="2"/>
        <v>0.78181818181818186</v>
      </c>
      <c r="AK18" s="13">
        <f t="shared" si="2"/>
        <v>0.9388335704125178</v>
      </c>
      <c r="AQ18" s="13" t="e">
        <f>#REF!/(#REF!+#REF!)</f>
        <v>#REF!</v>
      </c>
      <c r="AR18" s="13" t="e">
        <f>#REF!/(AQ18+#REF!)</f>
        <v>#REF!</v>
      </c>
      <c r="AY18">
        <v>7</v>
      </c>
      <c r="AZ18">
        <v>4</v>
      </c>
      <c r="BB18" s="7">
        <f t="shared" si="4"/>
        <v>1</v>
      </c>
    </row>
    <row r="19" spans="1:54" x14ac:dyDescent="0.25">
      <c r="A19">
        <v>70</v>
      </c>
      <c r="B19">
        <v>3</v>
      </c>
      <c r="D19">
        <v>17</v>
      </c>
      <c r="E19">
        <f t="shared" si="1"/>
        <v>3</v>
      </c>
      <c r="F19">
        <v>3</v>
      </c>
      <c r="S19">
        <v>11258084</v>
      </c>
      <c r="T19">
        <v>77</v>
      </c>
      <c r="U19" t="s">
        <v>4</v>
      </c>
      <c r="V19">
        <v>121578</v>
      </c>
      <c r="W19" t="s">
        <v>5</v>
      </c>
      <c r="X19">
        <v>370701594</v>
      </c>
      <c r="Y19">
        <v>-99</v>
      </c>
      <c r="Z19">
        <v>76</v>
      </c>
      <c r="AA19">
        <v>28</v>
      </c>
      <c r="AB19">
        <v>14</v>
      </c>
      <c r="AC19">
        <v>0</v>
      </c>
      <c r="AD19">
        <v>0</v>
      </c>
      <c r="AE19" s="2">
        <f t="shared" si="0"/>
        <v>3</v>
      </c>
      <c r="AG19">
        <v>2</v>
      </c>
      <c r="AH19" s="5">
        <v>40</v>
      </c>
      <c r="AI19" s="5">
        <v>2</v>
      </c>
      <c r="AJ19" s="13">
        <f t="shared" si="2"/>
        <v>0.95238095238095233</v>
      </c>
      <c r="AK19" s="13">
        <f t="shared" si="2"/>
        <v>0.67741935483870963</v>
      </c>
      <c r="AQ19" s="13" t="e">
        <f>#REF!/(#REF!+#REF!)</f>
        <v>#REF!</v>
      </c>
      <c r="AR19" s="13" t="e">
        <f>#REF!/(AQ19+#REF!)</f>
        <v>#REF!</v>
      </c>
      <c r="AY19">
        <v>8</v>
      </c>
      <c r="AZ19">
        <v>7</v>
      </c>
      <c r="BB19" s="7">
        <f t="shared" si="4"/>
        <v>1</v>
      </c>
    </row>
    <row r="20" spans="1:54" x14ac:dyDescent="0.25">
      <c r="A20">
        <v>74</v>
      </c>
      <c r="B20">
        <v>1</v>
      </c>
      <c r="D20">
        <v>18</v>
      </c>
      <c r="E20" t="e">
        <f t="shared" si="1"/>
        <v>#N/A</v>
      </c>
      <c r="F20">
        <v>0</v>
      </c>
      <c r="S20">
        <v>11257208</v>
      </c>
      <c r="T20">
        <v>66</v>
      </c>
      <c r="U20" t="s">
        <v>4</v>
      </c>
      <c r="V20">
        <v>991150</v>
      </c>
      <c r="W20" t="s">
        <v>5</v>
      </c>
      <c r="X20">
        <v>341668018</v>
      </c>
      <c r="Y20">
        <v>-99</v>
      </c>
      <c r="Z20">
        <v>74</v>
      </c>
      <c r="AA20">
        <v>21</v>
      </c>
      <c r="AB20">
        <v>14</v>
      </c>
      <c r="AC20">
        <v>0</v>
      </c>
      <c r="AD20">
        <v>7</v>
      </c>
      <c r="AE20" s="2">
        <f t="shared" si="0"/>
        <v>1</v>
      </c>
      <c r="AG20">
        <v>3</v>
      </c>
      <c r="AH20" s="5">
        <v>12</v>
      </c>
      <c r="AI20" s="5">
        <v>2</v>
      </c>
      <c r="AJ20" s="13">
        <f t="shared" si="2"/>
        <v>0.8571428571428571</v>
      </c>
      <c r="AK20" s="13">
        <f t="shared" si="2"/>
        <v>0.7</v>
      </c>
      <c r="AR20" s="13" t="e">
        <f>#REF!/(AQ20+#REF!)</f>
        <v>#REF!</v>
      </c>
      <c r="AY20" t="s">
        <v>24</v>
      </c>
      <c r="AZ20">
        <f>SUM(AZ3:AZ19)</f>
        <v>75</v>
      </c>
      <c r="BA20">
        <f>SUM(BA3:BA19)</f>
        <v>29</v>
      </c>
      <c r="BB20" s="7">
        <f t="shared" si="4"/>
        <v>0.72115384615384615</v>
      </c>
    </row>
    <row r="21" spans="1:54" x14ac:dyDescent="0.25">
      <c r="A21">
        <v>75</v>
      </c>
      <c r="B21">
        <v>2</v>
      </c>
      <c r="D21">
        <v>19</v>
      </c>
      <c r="E21" t="e">
        <f t="shared" si="1"/>
        <v>#N/A</v>
      </c>
      <c r="F21">
        <v>0</v>
      </c>
      <c r="S21">
        <v>11255504</v>
      </c>
      <c r="T21">
        <v>35</v>
      </c>
      <c r="U21" t="s">
        <v>4</v>
      </c>
      <c r="V21">
        <v>71272</v>
      </c>
      <c r="W21" t="s">
        <v>5</v>
      </c>
      <c r="X21">
        <v>393776043</v>
      </c>
      <c r="Y21">
        <v>6</v>
      </c>
      <c r="Z21">
        <v>75</v>
      </c>
      <c r="AA21">
        <v>47</v>
      </c>
      <c r="AB21">
        <v>19</v>
      </c>
      <c r="AC21">
        <v>0</v>
      </c>
      <c r="AD21">
        <v>0</v>
      </c>
      <c r="AE21" s="2">
        <f t="shared" si="0"/>
        <v>7</v>
      </c>
      <c r="AG21">
        <v>4</v>
      </c>
      <c r="AH21" s="5">
        <v>7</v>
      </c>
      <c r="AI21" s="5"/>
      <c r="AJ21" s="13">
        <f t="shared" si="2"/>
        <v>1</v>
      </c>
      <c r="AK21" s="13">
        <f t="shared" si="2"/>
        <v>0</v>
      </c>
      <c r="AR21" s="13" t="e">
        <f>#REF!/(AQ21+#REF!)</f>
        <v>#REF!</v>
      </c>
    </row>
    <row r="22" spans="1:54" x14ac:dyDescent="0.25">
      <c r="A22">
        <v>76</v>
      </c>
      <c r="B22">
        <v>5</v>
      </c>
      <c r="D22">
        <v>20</v>
      </c>
      <c r="E22">
        <f t="shared" si="1"/>
        <v>2</v>
      </c>
      <c r="F22">
        <v>2</v>
      </c>
      <c r="S22">
        <v>11262172</v>
      </c>
      <c r="T22">
        <v>85</v>
      </c>
      <c r="U22" t="s">
        <v>4</v>
      </c>
      <c r="V22">
        <v>463541</v>
      </c>
      <c r="W22" t="s">
        <v>5</v>
      </c>
      <c r="X22">
        <v>386785169</v>
      </c>
      <c r="Y22">
        <v>-99</v>
      </c>
      <c r="Z22">
        <v>75</v>
      </c>
      <c r="AA22">
        <v>35</v>
      </c>
      <c r="AB22">
        <v>14</v>
      </c>
      <c r="AC22">
        <v>0</v>
      </c>
      <c r="AD22">
        <v>0</v>
      </c>
      <c r="AE22" s="2">
        <f t="shared" si="0"/>
        <v>5</v>
      </c>
      <c r="AG22">
        <v>5</v>
      </c>
      <c r="AH22" s="5">
        <v>9</v>
      </c>
      <c r="AI22" s="5">
        <v>1</v>
      </c>
      <c r="AJ22" s="13">
        <f t="shared" si="2"/>
        <v>0.9</v>
      </c>
      <c r="AK22" s="13">
        <f t="shared" si="2"/>
        <v>0.52631578947368418</v>
      </c>
      <c r="AR22" s="13" t="e">
        <f>#REF!/(AQ22+#REF!)</f>
        <v>#REF!</v>
      </c>
    </row>
    <row r="23" spans="1:54" x14ac:dyDescent="0.25">
      <c r="A23">
        <v>80</v>
      </c>
      <c r="B23">
        <v>1</v>
      </c>
      <c r="D23">
        <v>21</v>
      </c>
      <c r="E23" t="e">
        <f t="shared" si="1"/>
        <v>#N/A</v>
      </c>
      <c r="F23">
        <v>0</v>
      </c>
      <c r="S23">
        <v>11264109</v>
      </c>
      <c r="T23">
        <v>23</v>
      </c>
      <c r="U23" t="s">
        <v>6</v>
      </c>
      <c r="V23">
        <v>2053402</v>
      </c>
      <c r="W23" t="s">
        <v>5</v>
      </c>
      <c r="X23">
        <v>433186453</v>
      </c>
      <c r="Y23">
        <v>-99</v>
      </c>
      <c r="Z23">
        <v>47</v>
      </c>
      <c r="AA23">
        <v>15</v>
      </c>
      <c r="AB23">
        <v>14</v>
      </c>
      <c r="AC23">
        <v>0</v>
      </c>
      <c r="AD23">
        <v>0</v>
      </c>
      <c r="AE23" s="2">
        <f t="shared" si="0"/>
        <v>0</v>
      </c>
      <c r="AG23">
        <v>6</v>
      </c>
      <c r="AH23" s="5">
        <v>2</v>
      </c>
      <c r="AI23" s="5"/>
      <c r="AJ23" s="13">
        <f t="shared" si="2"/>
        <v>1</v>
      </c>
      <c r="AK23" s="13">
        <f t="shared" si="2"/>
        <v>0</v>
      </c>
      <c r="AR23" s="13" t="e">
        <f>#REF!/(AQ23+#REF!)</f>
        <v>#REF!</v>
      </c>
    </row>
    <row r="24" spans="1:54" x14ac:dyDescent="0.25">
      <c r="A24">
        <v>84</v>
      </c>
      <c r="B24">
        <v>1</v>
      </c>
      <c r="D24">
        <v>22</v>
      </c>
      <c r="E24" t="e">
        <f t="shared" si="1"/>
        <v>#N/A</v>
      </c>
      <c r="F24">
        <v>0</v>
      </c>
      <c r="S24">
        <v>11264958</v>
      </c>
      <c r="T24">
        <v>18</v>
      </c>
      <c r="U24" t="s">
        <v>4</v>
      </c>
      <c r="V24">
        <v>793621</v>
      </c>
      <c r="W24" t="s">
        <v>5</v>
      </c>
      <c r="X24">
        <v>377901612</v>
      </c>
      <c r="Y24">
        <v>-99</v>
      </c>
      <c r="Z24">
        <v>76</v>
      </c>
      <c r="AA24">
        <v>34</v>
      </c>
      <c r="AB24">
        <v>14</v>
      </c>
      <c r="AC24">
        <v>7</v>
      </c>
      <c r="AD24">
        <v>0</v>
      </c>
      <c r="AE24" s="2">
        <f t="shared" si="0"/>
        <v>5</v>
      </c>
      <c r="AG24">
        <v>7</v>
      </c>
      <c r="AH24" s="5">
        <v>5</v>
      </c>
      <c r="AI24" s="5"/>
      <c r="AJ24" s="13">
        <f t="shared" si="2"/>
        <v>1</v>
      </c>
      <c r="AK24" s="13">
        <f t="shared" si="2"/>
        <v>0</v>
      </c>
      <c r="AR24" s="13" t="e">
        <f>#REF!/(AQ24+#REF!)</f>
        <v>#REF!</v>
      </c>
    </row>
    <row r="25" spans="1:54" x14ac:dyDescent="0.25">
      <c r="D25">
        <v>23</v>
      </c>
      <c r="E25" t="e">
        <f t="shared" si="1"/>
        <v>#N/A</v>
      </c>
      <c r="F25">
        <v>0</v>
      </c>
      <c r="S25">
        <v>11264958</v>
      </c>
      <c r="T25">
        <v>22</v>
      </c>
      <c r="U25" t="s">
        <v>4</v>
      </c>
      <c r="V25">
        <v>793621</v>
      </c>
      <c r="W25" t="s">
        <v>5</v>
      </c>
      <c r="X25">
        <v>395022791</v>
      </c>
      <c r="Y25">
        <v>-99</v>
      </c>
      <c r="Z25">
        <v>76</v>
      </c>
      <c r="AA25">
        <v>34</v>
      </c>
      <c r="AB25">
        <v>14</v>
      </c>
      <c r="AC25">
        <v>7</v>
      </c>
      <c r="AD25">
        <v>0</v>
      </c>
      <c r="AE25" s="2">
        <f t="shared" si="0"/>
        <v>5</v>
      </c>
      <c r="AG25">
        <v>8</v>
      </c>
      <c r="AH25" s="5">
        <v>8</v>
      </c>
      <c r="AI25" s="5"/>
      <c r="AJ25" s="13">
        <f t="shared" si="2"/>
        <v>1</v>
      </c>
      <c r="AK25" s="13">
        <f t="shared" si="2"/>
        <v>0</v>
      </c>
      <c r="AR25" s="13" t="e">
        <f>#REF!/(AQ25+#REF!)</f>
        <v>#REF!</v>
      </c>
    </row>
    <row r="26" spans="1:54" x14ac:dyDescent="0.25">
      <c r="D26">
        <v>24</v>
      </c>
      <c r="E26" t="e">
        <f t="shared" si="1"/>
        <v>#N/A</v>
      </c>
      <c r="F26">
        <v>0</v>
      </c>
      <c r="S26">
        <v>11264958</v>
      </c>
      <c r="T26">
        <v>71</v>
      </c>
      <c r="U26" t="s">
        <v>4</v>
      </c>
      <c r="V26">
        <v>793621</v>
      </c>
      <c r="W26" t="s">
        <v>5</v>
      </c>
      <c r="X26">
        <v>395022791</v>
      </c>
      <c r="Y26">
        <v>-99</v>
      </c>
      <c r="Z26">
        <v>76</v>
      </c>
      <c r="AA26">
        <v>34</v>
      </c>
      <c r="AB26">
        <v>14</v>
      </c>
      <c r="AC26">
        <v>7</v>
      </c>
      <c r="AD26">
        <v>0</v>
      </c>
      <c r="AE26" s="2">
        <f t="shared" si="0"/>
        <v>5</v>
      </c>
      <c r="AG26" t="s">
        <v>24</v>
      </c>
      <c r="AH26" s="5">
        <v>225</v>
      </c>
      <c r="AI26" s="5">
        <v>129</v>
      </c>
      <c r="AJ26" s="13">
        <f t="shared" si="2"/>
        <v>0.63559322033898302</v>
      </c>
      <c r="AK26" s="13">
        <f t="shared" si="2"/>
        <v>0.99509707785840351</v>
      </c>
      <c r="AR26" s="13" t="e">
        <f>#REF!/(AQ26+#REF!)</f>
        <v>#REF!</v>
      </c>
    </row>
    <row r="27" spans="1:54" x14ac:dyDescent="0.25">
      <c r="D27">
        <v>25</v>
      </c>
      <c r="E27" t="e">
        <f t="shared" si="1"/>
        <v>#N/A</v>
      </c>
      <c r="F27">
        <v>0</v>
      </c>
      <c r="S27">
        <v>11266630</v>
      </c>
      <c r="T27">
        <v>33</v>
      </c>
      <c r="U27" t="s">
        <v>4</v>
      </c>
      <c r="V27">
        <v>71272</v>
      </c>
      <c r="W27" t="s">
        <v>7</v>
      </c>
      <c r="X27">
        <v>389191030</v>
      </c>
      <c r="Y27">
        <v>2</v>
      </c>
      <c r="Z27">
        <v>20</v>
      </c>
      <c r="AA27">
        <v>46</v>
      </c>
      <c r="AB27">
        <v>14</v>
      </c>
      <c r="AC27">
        <v>0</v>
      </c>
      <c r="AD27">
        <v>0</v>
      </c>
      <c r="AE27" s="2">
        <f t="shared" si="0"/>
        <v>8</v>
      </c>
      <c r="AK27" s="13" t="e">
        <f t="shared" si="2"/>
        <v>#DIV/0!</v>
      </c>
      <c r="AR27" s="13" t="e">
        <f>#REF!/(AQ27+#REF!)</f>
        <v>#REF!</v>
      </c>
    </row>
    <row r="28" spans="1:54" x14ac:dyDescent="0.25">
      <c r="D28">
        <v>26</v>
      </c>
      <c r="E28" t="e">
        <f t="shared" si="1"/>
        <v>#N/A</v>
      </c>
      <c r="F28">
        <v>0</v>
      </c>
      <c r="S28">
        <v>11266630</v>
      </c>
      <c r="T28">
        <v>82</v>
      </c>
      <c r="U28" t="s">
        <v>4</v>
      </c>
      <c r="V28">
        <v>71272</v>
      </c>
      <c r="W28" t="s">
        <v>7</v>
      </c>
      <c r="X28">
        <v>388553655</v>
      </c>
      <c r="Y28">
        <v>8</v>
      </c>
      <c r="Z28">
        <v>20</v>
      </c>
      <c r="AA28">
        <v>46</v>
      </c>
      <c r="AB28">
        <v>14</v>
      </c>
      <c r="AC28">
        <v>0</v>
      </c>
      <c r="AD28">
        <v>0</v>
      </c>
      <c r="AE28" s="2">
        <f t="shared" si="0"/>
        <v>8</v>
      </c>
      <c r="AK28" s="13" t="e">
        <f t="shared" si="2"/>
        <v>#DIV/0!</v>
      </c>
      <c r="AR28" s="13" t="e">
        <f>#REF!/(AQ28+#REF!)</f>
        <v>#REF!</v>
      </c>
    </row>
    <row r="29" spans="1:54" x14ac:dyDescent="0.25">
      <c r="D29">
        <v>27</v>
      </c>
      <c r="E29" t="e">
        <f t="shared" si="1"/>
        <v>#N/A</v>
      </c>
      <c r="F29">
        <v>0</v>
      </c>
      <c r="S29">
        <v>11266628</v>
      </c>
      <c r="T29">
        <v>20</v>
      </c>
      <c r="U29" t="s">
        <v>6</v>
      </c>
      <c r="V29">
        <v>120994</v>
      </c>
      <c r="W29" t="s">
        <v>7</v>
      </c>
      <c r="X29">
        <v>431895629</v>
      </c>
      <c r="Y29">
        <v>6</v>
      </c>
      <c r="Z29">
        <v>76</v>
      </c>
      <c r="AA29">
        <v>17</v>
      </c>
      <c r="AB29">
        <v>39</v>
      </c>
      <c r="AC29">
        <v>7</v>
      </c>
      <c r="AD29">
        <v>0</v>
      </c>
      <c r="AE29" s="2">
        <f t="shared" si="0"/>
        <v>-6</v>
      </c>
      <c r="AK29" s="13" t="e">
        <f t="shared" si="2"/>
        <v>#DIV/0!</v>
      </c>
      <c r="AR29" s="13" t="e">
        <f>#REF!/(AQ29+#REF!)</f>
        <v>#REF!</v>
      </c>
    </row>
    <row r="30" spans="1:54" x14ac:dyDescent="0.25">
      <c r="D30">
        <v>28</v>
      </c>
      <c r="E30" t="e">
        <f t="shared" si="1"/>
        <v>#N/A</v>
      </c>
      <c r="F30">
        <v>0</v>
      </c>
      <c r="S30">
        <v>11269632</v>
      </c>
      <c r="T30">
        <v>10</v>
      </c>
      <c r="U30" t="s">
        <v>4</v>
      </c>
      <c r="V30">
        <v>2053670</v>
      </c>
      <c r="W30" t="s">
        <v>5</v>
      </c>
      <c r="X30">
        <v>425095815</v>
      </c>
      <c r="Y30">
        <v>-99</v>
      </c>
      <c r="Z30">
        <v>59</v>
      </c>
      <c r="AA30">
        <v>22</v>
      </c>
      <c r="AB30">
        <v>14</v>
      </c>
      <c r="AC30">
        <v>0</v>
      </c>
      <c r="AD30">
        <v>0</v>
      </c>
      <c r="AE30" s="2">
        <f t="shared" si="0"/>
        <v>2</v>
      </c>
      <c r="AK30" s="13" t="e">
        <f t="shared" si="2"/>
        <v>#DIV/0!</v>
      </c>
      <c r="AR30" s="13" t="e">
        <f>#REF!/(AQ30+#REF!)</f>
        <v>#REF!</v>
      </c>
    </row>
    <row r="31" spans="1:54" x14ac:dyDescent="0.25">
      <c r="D31">
        <v>29</v>
      </c>
      <c r="E31" t="e">
        <f t="shared" si="1"/>
        <v>#N/A</v>
      </c>
      <c r="F31">
        <v>0</v>
      </c>
      <c r="S31">
        <v>616141065</v>
      </c>
      <c r="T31">
        <v>27</v>
      </c>
      <c r="U31" t="s">
        <v>6</v>
      </c>
      <c r="V31">
        <v>988465</v>
      </c>
      <c r="W31" t="s">
        <v>7</v>
      </c>
      <c r="X31">
        <v>393042814</v>
      </c>
      <c r="Y31">
        <v>-99</v>
      </c>
      <c r="Z31">
        <v>67</v>
      </c>
      <c r="AA31">
        <v>23</v>
      </c>
      <c r="AB31">
        <v>25</v>
      </c>
      <c r="AC31">
        <v>7</v>
      </c>
      <c r="AD31">
        <v>2</v>
      </c>
      <c r="AE31" s="2">
        <f t="shared" si="0"/>
        <v>-1</v>
      </c>
      <c r="AK31" s="13" t="e">
        <f t="shared" si="2"/>
        <v>#DIV/0!</v>
      </c>
      <c r="AR31" s="13" t="e">
        <f>#REF!/(AQ31+#REF!)</f>
        <v>#REF!</v>
      </c>
    </row>
    <row r="32" spans="1:54" x14ac:dyDescent="0.25">
      <c r="D32">
        <v>30</v>
      </c>
      <c r="E32" t="e">
        <f t="shared" si="1"/>
        <v>#N/A</v>
      </c>
      <c r="F32">
        <v>0</v>
      </c>
      <c r="S32">
        <v>11224952</v>
      </c>
      <c r="T32">
        <v>62</v>
      </c>
      <c r="U32" t="s">
        <v>4</v>
      </c>
      <c r="V32">
        <v>1436078</v>
      </c>
      <c r="W32" t="s">
        <v>7</v>
      </c>
      <c r="X32">
        <v>414318026</v>
      </c>
      <c r="Y32">
        <v>-99</v>
      </c>
      <c r="Z32">
        <v>56</v>
      </c>
      <c r="AA32">
        <v>25</v>
      </c>
      <c r="AB32">
        <v>29</v>
      </c>
      <c r="AC32">
        <v>0</v>
      </c>
      <c r="AD32">
        <v>0</v>
      </c>
      <c r="AE32" s="2">
        <f t="shared" si="0"/>
        <v>-1</v>
      </c>
      <c r="AK32" s="13" t="e">
        <f t="shared" si="2"/>
        <v>#DIV/0!</v>
      </c>
      <c r="AR32" s="13" t="e">
        <f>#REF!/(AQ32+#REF!)</f>
        <v>#REF!</v>
      </c>
    </row>
    <row r="33" spans="4:44" x14ac:dyDescent="0.25">
      <c r="D33">
        <v>31</v>
      </c>
      <c r="E33" t="e">
        <f t="shared" si="1"/>
        <v>#N/A</v>
      </c>
      <c r="F33">
        <v>0</v>
      </c>
      <c r="S33">
        <v>11187527</v>
      </c>
      <c r="T33">
        <v>19</v>
      </c>
      <c r="U33" t="s">
        <v>4</v>
      </c>
      <c r="V33">
        <v>710569</v>
      </c>
      <c r="W33" t="s">
        <v>5</v>
      </c>
      <c r="X33">
        <v>388968084</v>
      </c>
      <c r="Y33">
        <v>-99</v>
      </c>
      <c r="Z33">
        <v>60</v>
      </c>
      <c r="AA33">
        <v>32</v>
      </c>
      <c r="AB33">
        <v>27</v>
      </c>
      <c r="AC33">
        <v>4</v>
      </c>
      <c r="AD33">
        <v>1</v>
      </c>
      <c r="AE33" s="2">
        <f t="shared" si="0"/>
        <v>1</v>
      </c>
      <c r="AK33" s="13" t="e">
        <f t="shared" si="2"/>
        <v>#DIV/0!</v>
      </c>
      <c r="AR33" s="13" t="e">
        <f>#REF!/(AQ33+#REF!)</f>
        <v>#REF!</v>
      </c>
    </row>
    <row r="34" spans="4:44" x14ac:dyDescent="0.25">
      <c r="D34">
        <v>32</v>
      </c>
      <c r="E34" t="e">
        <f t="shared" si="1"/>
        <v>#N/A</v>
      </c>
      <c r="F34">
        <v>0</v>
      </c>
      <c r="S34">
        <v>11262798</v>
      </c>
      <c r="T34">
        <v>44</v>
      </c>
      <c r="U34" t="s">
        <v>4</v>
      </c>
      <c r="V34">
        <v>993499</v>
      </c>
      <c r="W34" t="s">
        <v>5</v>
      </c>
      <c r="X34">
        <v>386396947</v>
      </c>
      <c r="Y34">
        <v>-99</v>
      </c>
      <c r="Z34">
        <v>61</v>
      </c>
      <c r="AA34">
        <v>36</v>
      </c>
      <c r="AB34">
        <v>25</v>
      </c>
      <c r="AC34">
        <v>0</v>
      </c>
      <c r="AD34">
        <v>0</v>
      </c>
      <c r="AE34" s="2">
        <f t="shared" ref="AE34:AE65" si="5">INT((AA34-AB34)/4)</f>
        <v>2</v>
      </c>
      <c r="AK34" s="13" t="e">
        <f t="shared" si="2"/>
        <v>#DIV/0!</v>
      </c>
      <c r="AR34" s="13" t="e">
        <f>#REF!/(AQ34+#REF!)</f>
        <v>#REF!</v>
      </c>
    </row>
    <row r="35" spans="4:44" x14ac:dyDescent="0.25">
      <c r="D35">
        <v>33</v>
      </c>
      <c r="E35" t="e">
        <f t="shared" si="1"/>
        <v>#N/A</v>
      </c>
      <c r="F35">
        <v>0</v>
      </c>
      <c r="S35">
        <v>617323766</v>
      </c>
      <c r="T35">
        <v>70</v>
      </c>
      <c r="U35" t="s">
        <v>4</v>
      </c>
      <c r="V35">
        <v>990223</v>
      </c>
      <c r="W35" t="s">
        <v>5</v>
      </c>
      <c r="X35">
        <v>412697929</v>
      </c>
      <c r="Y35">
        <v>7</v>
      </c>
      <c r="Z35">
        <v>53</v>
      </c>
      <c r="AA35">
        <v>24</v>
      </c>
      <c r="AB35">
        <v>22</v>
      </c>
      <c r="AC35">
        <v>0</v>
      </c>
      <c r="AD35">
        <v>7</v>
      </c>
      <c r="AE35" s="2">
        <f t="shared" si="5"/>
        <v>0</v>
      </c>
      <c r="AK35" s="13" t="e">
        <f t="shared" si="2"/>
        <v>#DIV/0!</v>
      </c>
      <c r="AR35" s="13" t="e">
        <f>#REF!/(AQ35+#REF!)</f>
        <v>#REF!</v>
      </c>
    </row>
    <row r="36" spans="4:44" x14ac:dyDescent="0.25">
      <c r="D36">
        <v>34</v>
      </c>
      <c r="E36" t="e">
        <f t="shared" si="1"/>
        <v>#N/A</v>
      </c>
      <c r="F36">
        <v>0</v>
      </c>
      <c r="S36">
        <v>11270731</v>
      </c>
      <c r="T36">
        <v>74</v>
      </c>
      <c r="U36" t="s">
        <v>4</v>
      </c>
      <c r="V36">
        <v>121578</v>
      </c>
      <c r="W36" t="s">
        <v>5</v>
      </c>
      <c r="X36">
        <v>397504416</v>
      </c>
      <c r="Y36">
        <v>-99</v>
      </c>
      <c r="Z36">
        <v>45</v>
      </c>
      <c r="AA36">
        <v>24</v>
      </c>
      <c r="AB36">
        <v>25</v>
      </c>
      <c r="AC36">
        <v>0</v>
      </c>
      <c r="AD36">
        <v>0</v>
      </c>
      <c r="AE36" s="2">
        <f t="shared" si="5"/>
        <v>-1</v>
      </c>
      <c r="AK36" s="13" t="e">
        <f t="shared" si="2"/>
        <v>#DIV/0!</v>
      </c>
      <c r="AR36" s="13" t="e">
        <f>#REF!/(AQ36+#REF!)</f>
        <v>#REF!</v>
      </c>
    </row>
    <row r="37" spans="4:44" x14ac:dyDescent="0.25">
      <c r="D37">
        <v>35</v>
      </c>
      <c r="E37" t="e">
        <f t="shared" si="1"/>
        <v>#N/A</v>
      </c>
      <c r="F37">
        <v>0</v>
      </c>
      <c r="S37">
        <v>616135520</v>
      </c>
      <c r="T37">
        <v>31</v>
      </c>
      <c r="U37" t="s">
        <v>4</v>
      </c>
      <c r="V37">
        <v>1456633</v>
      </c>
      <c r="W37" t="s">
        <v>7</v>
      </c>
      <c r="X37">
        <v>395752148</v>
      </c>
      <c r="Y37">
        <v>3</v>
      </c>
      <c r="Z37">
        <v>6</v>
      </c>
      <c r="AA37">
        <v>32</v>
      </c>
      <c r="AB37">
        <v>8</v>
      </c>
      <c r="AC37">
        <v>0</v>
      </c>
      <c r="AD37">
        <v>7</v>
      </c>
      <c r="AE37" s="2">
        <f t="shared" si="5"/>
        <v>6</v>
      </c>
      <c r="AK37" s="13" t="e">
        <f t="shared" si="2"/>
        <v>#DIV/0!</v>
      </c>
      <c r="AR37" s="13" t="e">
        <f>#REF!/(AQ37+#REF!)</f>
        <v>#REF!</v>
      </c>
    </row>
    <row r="38" spans="4:44" x14ac:dyDescent="0.25">
      <c r="D38">
        <v>36</v>
      </c>
      <c r="E38" t="e">
        <f t="shared" si="1"/>
        <v>#N/A</v>
      </c>
      <c r="F38">
        <v>0</v>
      </c>
      <c r="S38">
        <v>11228472</v>
      </c>
      <c r="T38">
        <v>78</v>
      </c>
      <c r="U38" t="s">
        <v>6</v>
      </c>
      <c r="V38">
        <v>774537</v>
      </c>
      <c r="W38" t="s">
        <v>7</v>
      </c>
      <c r="X38">
        <v>401601939</v>
      </c>
      <c r="Y38">
        <v>-99</v>
      </c>
      <c r="Z38">
        <v>50</v>
      </c>
      <c r="AA38">
        <v>23</v>
      </c>
      <c r="AB38">
        <v>45</v>
      </c>
      <c r="AC38">
        <v>0</v>
      </c>
      <c r="AD38">
        <v>7</v>
      </c>
      <c r="AE38" s="2">
        <f t="shared" si="5"/>
        <v>-6</v>
      </c>
      <c r="AK38" s="13" t="e">
        <f t="shared" si="2"/>
        <v>#DIV/0!</v>
      </c>
      <c r="AR38" s="13" t="e">
        <f>#REF!/(AQ38+#REF!)</f>
        <v>#REF!</v>
      </c>
    </row>
    <row r="39" spans="4:44" x14ac:dyDescent="0.25">
      <c r="D39">
        <v>37</v>
      </c>
      <c r="E39" t="e">
        <f t="shared" si="1"/>
        <v>#N/A</v>
      </c>
      <c r="F39">
        <v>0</v>
      </c>
      <c r="S39">
        <v>11228498</v>
      </c>
      <c r="T39">
        <v>99</v>
      </c>
      <c r="U39" t="s">
        <v>4</v>
      </c>
      <c r="V39">
        <v>1600168</v>
      </c>
      <c r="W39" t="s">
        <v>7</v>
      </c>
      <c r="X39">
        <v>379443879</v>
      </c>
      <c r="Y39">
        <v>-99</v>
      </c>
      <c r="Z39">
        <v>50</v>
      </c>
      <c r="AA39">
        <v>45</v>
      </c>
      <c r="AB39">
        <v>43</v>
      </c>
      <c r="AC39">
        <v>3</v>
      </c>
      <c r="AD39">
        <v>8</v>
      </c>
      <c r="AE39" s="2">
        <f t="shared" si="5"/>
        <v>0</v>
      </c>
      <c r="AK39" s="13" t="e">
        <f t="shared" si="2"/>
        <v>#DIV/0!</v>
      </c>
      <c r="AR39" s="13" t="e">
        <f>#REF!/(AQ39+#REF!)</f>
        <v>#REF!</v>
      </c>
    </row>
    <row r="40" spans="4:44" x14ac:dyDescent="0.25">
      <c r="D40">
        <v>38</v>
      </c>
      <c r="E40" t="e">
        <f t="shared" si="1"/>
        <v>#N/A</v>
      </c>
      <c r="F40">
        <v>0</v>
      </c>
      <c r="S40">
        <v>616135120</v>
      </c>
      <c r="T40">
        <v>29</v>
      </c>
      <c r="U40" t="s">
        <v>4</v>
      </c>
      <c r="V40">
        <v>796087</v>
      </c>
      <c r="W40" t="s">
        <v>7</v>
      </c>
      <c r="X40">
        <v>432305661</v>
      </c>
      <c r="Y40">
        <v>-99</v>
      </c>
      <c r="Z40">
        <v>60</v>
      </c>
      <c r="AA40">
        <v>16</v>
      </c>
      <c r="AB40">
        <v>12</v>
      </c>
      <c r="AC40">
        <v>0</v>
      </c>
      <c r="AD40">
        <v>0</v>
      </c>
      <c r="AE40" s="2">
        <f t="shared" si="5"/>
        <v>1</v>
      </c>
      <c r="AK40" s="13" t="e">
        <f t="shared" si="2"/>
        <v>#DIV/0!</v>
      </c>
      <c r="AR40" s="13" t="e">
        <f>#REF!/(AQ40+#REF!)</f>
        <v>#REF!</v>
      </c>
    </row>
    <row r="41" spans="4:44" x14ac:dyDescent="0.25">
      <c r="D41">
        <v>39</v>
      </c>
      <c r="E41" t="e">
        <f t="shared" si="1"/>
        <v>#N/A</v>
      </c>
      <c r="F41">
        <v>0</v>
      </c>
      <c r="S41">
        <v>620256188</v>
      </c>
      <c r="T41">
        <v>19</v>
      </c>
      <c r="U41" t="s">
        <v>4</v>
      </c>
      <c r="V41">
        <v>121176</v>
      </c>
      <c r="W41" t="s">
        <v>7</v>
      </c>
      <c r="X41">
        <v>367101324</v>
      </c>
      <c r="Y41">
        <v>-99</v>
      </c>
      <c r="Z41">
        <v>70</v>
      </c>
      <c r="AA41">
        <v>18</v>
      </c>
      <c r="AB41">
        <v>15</v>
      </c>
      <c r="AC41">
        <v>0</v>
      </c>
      <c r="AD41">
        <v>2</v>
      </c>
      <c r="AE41" s="2">
        <f t="shared" si="5"/>
        <v>0</v>
      </c>
      <c r="AK41" s="13" t="e">
        <f t="shared" si="2"/>
        <v>#DIV/0!</v>
      </c>
      <c r="AR41" s="13" t="e">
        <f>#REF!/(AQ41+#REF!)</f>
        <v>#REF!</v>
      </c>
    </row>
    <row r="42" spans="4:44" x14ac:dyDescent="0.25">
      <c r="D42">
        <v>40</v>
      </c>
      <c r="E42" t="e">
        <f t="shared" si="1"/>
        <v>#N/A</v>
      </c>
      <c r="F42">
        <v>0</v>
      </c>
      <c r="S42">
        <v>617387659</v>
      </c>
      <c r="T42">
        <v>80</v>
      </c>
      <c r="U42" t="s">
        <v>6</v>
      </c>
      <c r="V42">
        <v>438811</v>
      </c>
      <c r="W42" t="s">
        <v>5</v>
      </c>
      <c r="X42">
        <v>429485088</v>
      </c>
      <c r="Y42">
        <v>5</v>
      </c>
      <c r="Z42">
        <v>47</v>
      </c>
      <c r="AA42">
        <v>17</v>
      </c>
      <c r="AB42">
        <v>30</v>
      </c>
      <c r="AC42">
        <v>7</v>
      </c>
      <c r="AD42">
        <v>0</v>
      </c>
      <c r="AE42" s="2">
        <f t="shared" si="5"/>
        <v>-4</v>
      </c>
      <c r="AK42" s="13" t="e">
        <f t="shared" si="2"/>
        <v>#DIV/0!</v>
      </c>
      <c r="AR42" s="13" t="e">
        <f>#REF!/(AQ42+#REF!)</f>
        <v>#REF!</v>
      </c>
    </row>
    <row r="43" spans="4:44" x14ac:dyDescent="0.25">
      <c r="D43">
        <v>41</v>
      </c>
      <c r="E43" t="e">
        <f t="shared" si="1"/>
        <v>#N/A</v>
      </c>
      <c r="F43">
        <v>0</v>
      </c>
      <c r="S43">
        <v>11156431</v>
      </c>
      <c r="T43">
        <v>41</v>
      </c>
      <c r="U43" t="s">
        <v>4</v>
      </c>
      <c r="V43">
        <v>774547</v>
      </c>
      <c r="W43" t="s">
        <v>5</v>
      </c>
      <c r="X43">
        <v>346849982</v>
      </c>
      <c r="Y43">
        <v>-99</v>
      </c>
      <c r="Z43">
        <v>70</v>
      </c>
      <c r="AA43">
        <v>26</v>
      </c>
      <c r="AB43">
        <v>10</v>
      </c>
      <c r="AC43">
        <v>3</v>
      </c>
      <c r="AD43">
        <v>0</v>
      </c>
      <c r="AE43" s="2">
        <f t="shared" si="5"/>
        <v>4</v>
      </c>
      <c r="AK43" s="13" t="e">
        <f t="shared" si="2"/>
        <v>#DIV/0!</v>
      </c>
      <c r="AR43" s="13" t="e">
        <f>#REF!/(AQ43+#REF!)</f>
        <v>#REF!</v>
      </c>
    </row>
    <row r="44" spans="4:44" x14ac:dyDescent="0.25">
      <c r="D44">
        <v>42</v>
      </c>
      <c r="E44" t="e">
        <f t="shared" si="1"/>
        <v>#N/A</v>
      </c>
      <c r="F44">
        <v>0</v>
      </c>
      <c r="S44">
        <v>617269611</v>
      </c>
      <c r="T44">
        <v>49</v>
      </c>
      <c r="U44" t="s">
        <v>4</v>
      </c>
      <c r="V44">
        <v>312903</v>
      </c>
      <c r="W44" t="s">
        <v>5</v>
      </c>
      <c r="X44">
        <v>373107596</v>
      </c>
      <c r="Y44">
        <v>-99</v>
      </c>
      <c r="Z44">
        <v>53</v>
      </c>
      <c r="AA44">
        <v>26</v>
      </c>
      <c r="AB44">
        <v>45</v>
      </c>
      <c r="AC44">
        <v>0</v>
      </c>
      <c r="AD44">
        <v>8</v>
      </c>
      <c r="AE44" s="2">
        <f t="shared" si="5"/>
        <v>-5</v>
      </c>
      <c r="AK44" s="13" t="e">
        <f t="shared" si="2"/>
        <v>#DIV/0!</v>
      </c>
      <c r="AR44" s="13" t="e">
        <f>#REF!/(AQ44+#REF!)</f>
        <v>#REF!</v>
      </c>
    </row>
    <row r="45" spans="4:44" x14ac:dyDescent="0.25">
      <c r="D45">
        <v>43</v>
      </c>
      <c r="E45" t="e">
        <f t="shared" si="1"/>
        <v>#N/A</v>
      </c>
      <c r="F45">
        <v>0</v>
      </c>
      <c r="S45">
        <v>620525991</v>
      </c>
      <c r="T45">
        <v>40</v>
      </c>
      <c r="U45" t="s">
        <v>6</v>
      </c>
      <c r="V45">
        <v>1629787</v>
      </c>
      <c r="W45" t="s">
        <v>7</v>
      </c>
      <c r="X45">
        <v>380749158</v>
      </c>
      <c r="Y45">
        <v>-99</v>
      </c>
      <c r="Z45">
        <v>48</v>
      </c>
      <c r="AA45">
        <v>25</v>
      </c>
      <c r="AB45">
        <v>23</v>
      </c>
      <c r="AC45">
        <v>7</v>
      </c>
      <c r="AD45">
        <v>0</v>
      </c>
      <c r="AE45" s="2">
        <f t="shared" si="5"/>
        <v>0</v>
      </c>
      <c r="AK45" s="13" t="e">
        <f t="shared" si="2"/>
        <v>#DIV/0!</v>
      </c>
      <c r="AR45" s="13" t="e">
        <f>#REF!/(AQ45+#REF!)</f>
        <v>#REF!</v>
      </c>
    </row>
    <row r="46" spans="4:44" x14ac:dyDescent="0.25">
      <c r="D46">
        <v>44</v>
      </c>
      <c r="E46" t="e">
        <f t="shared" si="1"/>
        <v>#N/A</v>
      </c>
      <c r="F46">
        <v>0</v>
      </c>
      <c r="S46">
        <v>11220112</v>
      </c>
      <c r="T46">
        <v>40</v>
      </c>
      <c r="U46" t="s">
        <v>6</v>
      </c>
      <c r="V46">
        <v>1629476</v>
      </c>
      <c r="W46" t="s">
        <v>5</v>
      </c>
      <c r="X46">
        <v>309301168</v>
      </c>
      <c r="Y46">
        <v>0</v>
      </c>
      <c r="Z46">
        <v>54</v>
      </c>
      <c r="AA46">
        <v>11</v>
      </c>
      <c r="AB46">
        <v>24</v>
      </c>
      <c r="AC46">
        <v>7</v>
      </c>
      <c r="AD46">
        <v>7</v>
      </c>
      <c r="AE46" s="2">
        <f t="shared" si="5"/>
        <v>-4</v>
      </c>
      <c r="AK46" s="13" t="e">
        <f t="shared" si="2"/>
        <v>#DIV/0!</v>
      </c>
      <c r="AR46" s="13" t="e">
        <f>#REF!/(AQ46+#REF!)</f>
        <v>#REF!</v>
      </c>
    </row>
    <row r="47" spans="4:44" x14ac:dyDescent="0.25">
      <c r="D47">
        <v>45</v>
      </c>
      <c r="E47">
        <f t="shared" si="1"/>
        <v>1</v>
      </c>
      <c r="F47">
        <v>1</v>
      </c>
      <c r="S47">
        <v>11220164</v>
      </c>
      <c r="T47">
        <v>54</v>
      </c>
      <c r="U47" t="s">
        <v>4</v>
      </c>
      <c r="V47">
        <v>948677</v>
      </c>
      <c r="W47" t="s">
        <v>7</v>
      </c>
      <c r="X47">
        <v>328093753</v>
      </c>
      <c r="Y47">
        <v>-99</v>
      </c>
      <c r="Z47">
        <v>53</v>
      </c>
      <c r="AA47">
        <v>19</v>
      </c>
      <c r="AB47">
        <v>17</v>
      </c>
      <c r="AC47">
        <v>7</v>
      </c>
      <c r="AD47">
        <v>7</v>
      </c>
      <c r="AE47" s="2">
        <f t="shared" si="5"/>
        <v>0</v>
      </c>
      <c r="AK47" s="13" t="e">
        <f t="shared" si="2"/>
        <v>#DIV/0!</v>
      </c>
      <c r="AR47" s="13" t="e">
        <f>#REF!/(AQ47+#REF!)</f>
        <v>#REF!</v>
      </c>
    </row>
    <row r="48" spans="4:44" x14ac:dyDescent="0.25">
      <c r="D48">
        <v>46</v>
      </c>
      <c r="E48">
        <f t="shared" si="1"/>
        <v>1</v>
      </c>
      <c r="F48">
        <v>1</v>
      </c>
      <c r="S48">
        <v>11247775</v>
      </c>
      <c r="T48">
        <v>60</v>
      </c>
      <c r="U48" t="s">
        <v>4</v>
      </c>
      <c r="V48">
        <v>948677</v>
      </c>
      <c r="W48" t="s">
        <v>7</v>
      </c>
      <c r="X48">
        <v>416789233</v>
      </c>
      <c r="Y48">
        <v>-99</v>
      </c>
      <c r="Z48">
        <v>58</v>
      </c>
      <c r="AA48">
        <v>19</v>
      </c>
      <c r="AB48">
        <v>16</v>
      </c>
      <c r="AC48">
        <v>0</v>
      </c>
      <c r="AD48">
        <v>7</v>
      </c>
      <c r="AE48" s="2">
        <f t="shared" si="5"/>
        <v>0</v>
      </c>
      <c r="AK48" s="13" t="e">
        <f t="shared" si="2"/>
        <v>#DIV/0!</v>
      </c>
      <c r="AR48" s="13" t="e">
        <f>#REF!/(AQ48+#REF!)</f>
        <v>#REF!</v>
      </c>
    </row>
    <row r="49" spans="4:44" x14ac:dyDescent="0.25">
      <c r="D49">
        <v>47</v>
      </c>
      <c r="E49">
        <f t="shared" si="1"/>
        <v>2</v>
      </c>
      <c r="F49">
        <v>2</v>
      </c>
      <c r="S49">
        <v>11247781</v>
      </c>
      <c r="T49">
        <v>70</v>
      </c>
      <c r="U49" t="s">
        <v>4</v>
      </c>
      <c r="V49">
        <v>948677</v>
      </c>
      <c r="W49" t="s">
        <v>7</v>
      </c>
      <c r="X49">
        <v>401367526</v>
      </c>
      <c r="Y49">
        <v>-99</v>
      </c>
      <c r="Z49">
        <v>53</v>
      </c>
      <c r="AA49">
        <v>20</v>
      </c>
      <c r="AB49">
        <v>16</v>
      </c>
      <c r="AC49">
        <v>7</v>
      </c>
      <c r="AD49">
        <v>0</v>
      </c>
      <c r="AE49" s="2">
        <f t="shared" si="5"/>
        <v>1</v>
      </c>
      <c r="AK49" s="13" t="e">
        <f t="shared" si="2"/>
        <v>#DIV/0!</v>
      </c>
      <c r="AR49" s="13" t="e">
        <f>#REF!/(AQ49+#REF!)</f>
        <v>#REF!</v>
      </c>
    </row>
    <row r="50" spans="4:44" x14ac:dyDescent="0.25">
      <c r="D50">
        <v>48</v>
      </c>
      <c r="E50" t="e">
        <f t="shared" si="1"/>
        <v>#N/A</v>
      </c>
      <c r="F50">
        <v>0</v>
      </c>
      <c r="S50">
        <v>11260861</v>
      </c>
      <c r="T50">
        <v>88</v>
      </c>
      <c r="U50" t="s">
        <v>4</v>
      </c>
      <c r="V50">
        <v>121578</v>
      </c>
      <c r="W50" t="s">
        <v>5</v>
      </c>
      <c r="X50">
        <v>370701594</v>
      </c>
      <c r="Y50">
        <v>-99</v>
      </c>
      <c r="Z50">
        <v>59</v>
      </c>
      <c r="AA50">
        <v>29</v>
      </c>
      <c r="AB50">
        <v>21</v>
      </c>
      <c r="AC50">
        <v>0</v>
      </c>
      <c r="AD50">
        <v>0</v>
      </c>
      <c r="AE50" s="2">
        <f t="shared" si="5"/>
        <v>2</v>
      </c>
      <c r="AK50" s="13" t="e">
        <f t="shared" si="2"/>
        <v>#DIV/0!</v>
      </c>
      <c r="AR50" s="13" t="e">
        <f>#REF!/(AQ50+#REF!)</f>
        <v>#REF!</v>
      </c>
    </row>
    <row r="51" spans="4:44" x14ac:dyDescent="0.25">
      <c r="D51">
        <v>49</v>
      </c>
      <c r="E51" t="e">
        <f t="shared" si="1"/>
        <v>#N/A</v>
      </c>
      <c r="F51">
        <v>0</v>
      </c>
      <c r="S51">
        <v>616260365</v>
      </c>
      <c r="T51">
        <v>60</v>
      </c>
      <c r="U51" t="s">
        <v>4</v>
      </c>
      <c r="V51">
        <v>2054493</v>
      </c>
      <c r="W51" t="s">
        <v>7</v>
      </c>
      <c r="X51">
        <v>419496871</v>
      </c>
      <c r="Y51">
        <v>-99</v>
      </c>
      <c r="Z51">
        <v>50</v>
      </c>
      <c r="AA51">
        <v>20</v>
      </c>
      <c r="AB51">
        <v>19</v>
      </c>
      <c r="AC51">
        <v>7</v>
      </c>
      <c r="AD51">
        <v>3</v>
      </c>
      <c r="AE51" s="2">
        <f t="shared" si="5"/>
        <v>0</v>
      </c>
      <c r="AK51" s="13" t="e">
        <f t="shared" si="2"/>
        <v>#DIV/0!</v>
      </c>
      <c r="AR51" s="13" t="e">
        <f>#REF!/(AQ51+#REF!)</f>
        <v>#REF!</v>
      </c>
    </row>
    <row r="52" spans="4:44" x14ac:dyDescent="0.25">
      <c r="D52">
        <v>50</v>
      </c>
      <c r="E52">
        <f t="shared" si="1"/>
        <v>2</v>
      </c>
      <c r="F52">
        <v>2</v>
      </c>
      <c r="S52">
        <v>620350246</v>
      </c>
      <c r="T52">
        <v>39</v>
      </c>
      <c r="U52" t="s">
        <v>4</v>
      </c>
      <c r="V52">
        <v>2053203</v>
      </c>
      <c r="W52" t="s">
        <v>5</v>
      </c>
      <c r="X52">
        <v>430419062</v>
      </c>
      <c r="Y52">
        <v>-99</v>
      </c>
      <c r="Z52">
        <v>29</v>
      </c>
      <c r="AA52">
        <v>12</v>
      </c>
      <c r="AB52">
        <v>21</v>
      </c>
      <c r="AC52">
        <v>0</v>
      </c>
      <c r="AD52">
        <v>7</v>
      </c>
      <c r="AE52" s="2">
        <f t="shared" si="5"/>
        <v>-3</v>
      </c>
      <c r="AK52" s="13" t="e">
        <f t="shared" si="2"/>
        <v>#DIV/0!</v>
      </c>
      <c r="AR52" s="13" t="e">
        <f>#REF!/(AQ52+#REF!)</f>
        <v>#REF!</v>
      </c>
    </row>
    <row r="53" spans="4:44" x14ac:dyDescent="0.25">
      <c r="D53">
        <v>51</v>
      </c>
      <c r="E53" t="e">
        <f t="shared" si="1"/>
        <v>#N/A</v>
      </c>
      <c r="F53">
        <v>0</v>
      </c>
      <c r="S53">
        <v>620535518</v>
      </c>
      <c r="T53">
        <v>28</v>
      </c>
      <c r="U53" t="s">
        <v>4</v>
      </c>
      <c r="V53">
        <v>2055939</v>
      </c>
      <c r="W53" t="s">
        <v>7</v>
      </c>
      <c r="X53">
        <v>373384363</v>
      </c>
      <c r="Y53">
        <v>3</v>
      </c>
      <c r="Z53">
        <v>36</v>
      </c>
      <c r="AA53">
        <v>21</v>
      </c>
      <c r="AB53">
        <v>18</v>
      </c>
      <c r="AC53">
        <v>0</v>
      </c>
      <c r="AD53">
        <v>0</v>
      </c>
      <c r="AE53" s="2">
        <f t="shared" si="5"/>
        <v>0</v>
      </c>
      <c r="AK53" s="13" t="e">
        <f t="shared" si="2"/>
        <v>#DIV/0!</v>
      </c>
      <c r="AR53" s="13" t="e">
        <f>#REF!/(AQ53+#REF!)</f>
        <v>#REF!</v>
      </c>
    </row>
    <row r="54" spans="4:44" x14ac:dyDescent="0.25">
      <c r="D54">
        <v>52</v>
      </c>
      <c r="E54">
        <f t="shared" si="1"/>
        <v>1</v>
      </c>
      <c r="F54">
        <v>1</v>
      </c>
      <c r="S54">
        <v>11250649</v>
      </c>
      <c r="T54">
        <v>3</v>
      </c>
      <c r="U54" t="s">
        <v>4</v>
      </c>
      <c r="V54">
        <v>1829587</v>
      </c>
      <c r="W54" t="s">
        <v>5</v>
      </c>
      <c r="X54">
        <v>372482301</v>
      </c>
      <c r="Y54">
        <v>-99</v>
      </c>
      <c r="Z54">
        <v>70</v>
      </c>
      <c r="AA54">
        <v>16</v>
      </c>
      <c r="AB54">
        <v>18</v>
      </c>
      <c r="AC54">
        <v>0</v>
      </c>
      <c r="AD54">
        <v>8</v>
      </c>
      <c r="AE54" s="2">
        <f t="shared" si="5"/>
        <v>-1</v>
      </c>
      <c r="AK54" s="13" t="e">
        <f t="shared" si="2"/>
        <v>#DIV/0!</v>
      </c>
      <c r="AR54" s="13" t="e">
        <f>#REF!/(AQ54+#REF!)</f>
        <v>#REF!</v>
      </c>
    </row>
    <row r="55" spans="4:44" x14ac:dyDescent="0.25">
      <c r="D55">
        <v>53</v>
      </c>
      <c r="E55">
        <f t="shared" si="1"/>
        <v>2</v>
      </c>
      <c r="F55">
        <v>2</v>
      </c>
      <c r="S55">
        <v>11261245</v>
      </c>
      <c r="T55">
        <v>40</v>
      </c>
      <c r="U55" t="s">
        <v>4</v>
      </c>
      <c r="V55">
        <v>463541</v>
      </c>
      <c r="W55" t="s">
        <v>5</v>
      </c>
      <c r="X55">
        <v>381478406</v>
      </c>
      <c r="Y55">
        <v>-99</v>
      </c>
      <c r="Z55">
        <v>56</v>
      </c>
      <c r="AA55">
        <v>35</v>
      </c>
      <c r="AB55">
        <v>19</v>
      </c>
      <c r="AC55">
        <v>0</v>
      </c>
      <c r="AD55">
        <v>0</v>
      </c>
      <c r="AE55" s="2">
        <f t="shared" si="5"/>
        <v>4</v>
      </c>
      <c r="AK55" s="13" t="e">
        <f t="shared" si="2"/>
        <v>#DIV/0!</v>
      </c>
      <c r="AR55" s="13" t="e">
        <f>#REF!/(AQ55+#REF!)</f>
        <v>#REF!</v>
      </c>
    </row>
    <row r="56" spans="4:44" x14ac:dyDescent="0.25">
      <c r="D56">
        <v>54</v>
      </c>
      <c r="E56" t="e">
        <f t="shared" si="1"/>
        <v>#N/A</v>
      </c>
      <c r="F56">
        <v>0</v>
      </c>
      <c r="S56">
        <v>617285564</v>
      </c>
      <c r="T56">
        <v>7</v>
      </c>
      <c r="U56" t="s">
        <v>6</v>
      </c>
      <c r="V56">
        <v>121578</v>
      </c>
      <c r="W56" t="s">
        <v>7</v>
      </c>
      <c r="X56">
        <v>380210918</v>
      </c>
      <c r="Y56">
        <v>4</v>
      </c>
      <c r="Z56">
        <v>48</v>
      </c>
      <c r="AA56">
        <v>32</v>
      </c>
      <c r="AB56">
        <v>34</v>
      </c>
      <c r="AC56">
        <v>0</v>
      </c>
      <c r="AD56">
        <v>0</v>
      </c>
      <c r="AE56" s="2">
        <f t="shared" si="5"/>
        <v>-1</v>
      </c>
      <c r="AK56" s="13" t="e">
        <f t="shared" si="2"/>
        <v>#DIV/0!</v>
      </c>
      <c r="AR56" s="13" t="e">
        <f>#REF!/(AQ56+#REF!)</f>
        <v>#REF!</v>
      </c>
    </row>
    <row r="57" spans="4:44" x14ac:dyDescent="0.25">
      <c r="D57">
        <v>55</v>
      </c>
      <c r="E57">
        <f t="shared" si="1"/>
        <v>2</v>
      </c>
      <c r="F57">
        <v>2</v>
      </c>
      <c r="S57">
        <v>617285568</v>
      </c>
      <c r="T57">
        <v>57</v>
      </c>
      <c r="U57" t="s">
        <v>4</v>
      </c>
      <c r="V57">
        <v>121578</v>
      </c>
      <c r="W57" t="s">
        <v>5</v>
      </c>
      <c r="X57">
        <v>380438514</v>
      </c>
      <c r="Y57">
        <v>-99</v>
      </c>
      <c r="Z57">
        <v>58</v>
      </c>
      <c r="AA57">
        <v>31</v>
      </c>
      <c r="AB57">
        <v>24</v>
      </c>
      <c r="AC57">
        <v>0</v>
      </c>
      <c r="AD57">
        <v>3</v>
      </c>
      <c r="AE57" s="2">
        <f t="shared" si="5"/>
        <v>1</v>
      </c>
      <c r="AK57" s="13" t="e">
        <f t="shared" si="2"/>
        <v>#DIV/0!</v>
      </c>
      <c r="AR57" s="13" t="e">
        <f>#REF!/(AQ57+#REF!)</f>
        <v>#REF!</v>
      </c>
    </row>
    <row r="58" spans="4:44" x14ac:dyDescent="0.25">
      <c r="D58">
        <v>56</v>
      </c>
      <c r="E58">
        <f t="shared" si="1"/>
        <v>2</v>
      </c>
      <c r="F58">
        <v>2</v>
      </c>
      <c r="S58">
        <v>620449048</v>
      </c>
      <c r="T58">
        <v>9</v>
      </c>
      <c r="U58" t="s">
        <v>4</v>
      </c>
      <c r="V58">
        <v>121578</v>
      </c>
      <c r="W58" t="s">
        <v>7</v>
      </c>
      <c r="X58">
        <v>379643670</v>
      </c>
      <c r="Y58">
        <v>3</v>
      </c>
      <c r="Z58">
        <v>45</v>
      </c>
      <c r="AA58">
        <v>29</v>
      </c>
      <c r="AB58">
        <v>29</v>
      </c>
      <c r="AC58">
        <v>4</v>
      </c>
      <c r="AD58">
        <v>0</v>
      </c>
      <c r="AE58" s="2">
        <f t="shared" si="5"/>
        <v>0</v>
      </c>
      <c r="AK58" s="13" t="e">
        <f t="shared" si="2"/>
        <v>#DIV/0!</v>
      </c>
      <c r="AR58" s="13" t="e">
        <f>#REF!/(AQ58+#REF!)</f>
        <v>#REF!</v>
      </c>
    </row>
    <row r="59" spans="4:44" x14ac:dyDescent="0.25">
      <c r="D59">
        <v>57</v>
      </c>
      <c r="E59" t="e">
        <f t="shared" si="1"/>
        <v>#N/A</v>
      </c>
      <c r="F59">
        <v>0</v>
      </c>
      <c r="S59">
        <v>617285569</v>
      </c>
      <c r="T59">
        <v>10</v>
      </c>
      <c r="U59" t="s">
        <v>4</v>
      </c>
      <c r="V59">
        <v>121578</v>
      </c>
      <c r="W59" t="s">
        <v>7</v>
      </c>
      <c r="X59">
        <v>374816149</v>
      </c>
      <c r="Y59">
        <v>16</v>
      </c>
      <c r="Z59">
        <v>52</v>
      </c>
      <c r="AA59">
        <v>33</v>
      </c>
      <c r="AB59">
        <v>33</v>
      </c>
      <c r="AC59">
        <v>0</v>
      </c>
      <c r="AD59">
        <v>0</v>
      </c>
      <c r="AE59" s="2">
        <f t="shared" si="5"/>
        <v>0</v>
      </c>
      <c r="AK59" s="13" t="e">
        <f t="shared" si="2"/>
        <v>#DIV/0!</v>
      </c>
      <c r="AR59" s="13" t="e">
        <f>#REF!/(AQ59+#REF!)</f>
        <v>#REF!</v>
      </c>
    </row>
    <row r="60" spans="4:44" x14ac:dyDescent="0.25">
      <c r="D60">
        <v>58</v>
      </c>
      <c r="E60" t="e">
        <f t="shared" si="1"/>
        <v>#N/A</v>
      </c>
      <c r="F60">
        <v>0</v>
      </c>
      <c r="S60">
        <v>11210679</v>
      </c>
      <c r="T60">
        <v>52</v>
      </c>
      <c r="U60" t="s">
        <v>4</v>
      </c>
      <c r="V60">
        <v>121578</v>
      </c>
      <c r="W60" t="s">
        <v>5</v>
      </c>
      <c r="X60">
        <v>380210918</v>
      </c>
      <c r="Y60">
        <v>4</v>
      </c>
      <c r="Z60">
        <v>47</v>
      </c>
      <c r="AA60">
        <v>31</v>
      </c>
      <c r="AB60">
        <v>43</v>
      </c>
      <c r="AC60">
        <v>0</v>
      </c>
      <c r="AD60">
        <v>0</v>
      </c>
      <c r="AE60" s="2">
        <f t="shared" si="5"/>
        <v>-3</v>
      </c>
      <c r="AK60" s="13" t="e">
        <f t="shared" si="2"/>
        <v>#DIV/0!</v>
      </c>
      <c r="AR60" s="13" t="e">
        <f>#REF!/(AQ60+#REF!)</f>
        <v>#REF!</v>
      </c>
    </row>
    <row r="61" spans="4:44" x14ac:dyDescent="0.25">
      <c r="D61">
        <v>59</v>
      </c>
      <c r="E61">
        <f t="shared" si="1"/>
        <v>1</v>
      </c>
      <c r="F61">
        <v>1</v>
      </c>
      <c r="S61">
        <v>11214753</v>
      </c>
      <c r="T61">
        <v>24</v>
      </c>
      <c r="U61" t="s">
        <v>4</v>
      </c>
      <c r="V61">
        <v>889280</v>
      </c>
      <c r="W61" t="s">
        <v>7</v>
      </c>
      <c r="X61">
        <v>397101053</v>
      </c>
      <c r="Y61">
        <v>-99</v>
      </c>
      <c r="Z61">
        <v>49</v>
      </c>
      <c r="AA61">
        <v>26</v>
      </c>
      <c r="AB61">
        <v>38</v>
      </c>
      <c r="AC61">
        <v>0</v>
      </c>
      <c r="AD61">
        <v>0</v>
      </c>
      <c r="AE61" s="2">
        <f t="shared" si="5"/>
        <v>-3</v>
      </c>
      <c r="AK61" s="13" t="e">
        <f t="shared" si="2"/>
        <v>#DIV/0!</v>
      </c>
      <c r="AR61" s="13" t="e">
        <f>#REF!/(AQ61+#REF!)</f>
        <v>#REF!</v>
      </c>
    </row>
    <row r="62" spans="4:44" x14ac:dyDescent="0.25">
      <c r="D62">
        <v>60</v>
      </c>
      <c r="E62">
        <f t="shared" si="1"/>
        <v>3</v>
      </c>
      <c r="F62">
        <v>3</v>
      </c>
      <c r="S62">
        <v>11218535</v>
      </c>
      <c r="T62">
        <v>62</v>
      </c>
      <c r="U62" t="s">
        <v>4</v>
      </c>
      <c r="V62">
        <v>221276</v>
      </c>
      <c r="W62" t="s">
        <v>5</v>
      </c>
      <c r="X62">
        <v>395981910</v>
      </c>
      <c r="Y62">
        <v>-99</v>
      </c>
      <c r="Z62">
        <v>52</v>
      </c>
      <c r="AA62">
        <v>23</v>
      </c>
      <c r="AB62">
        <v>37</v>
      </c>
      <c r="AC62">
        <v>0</v>
      </c>
      <c r="AD62">
        <v>0</v>
      </c>
      <c r="AE62" s="2">
        <f t="shared" si="5"/>
        <v>-4</v>
      </c>
      <c r="AK62" s="13" t="e">
        <f t="shared" si="2"/>
        <v>#DIV/0!</v>
      </c>
      <c r="AR62" s="13" t="e">
        <f>#REF!/(AQ62+#REF!)</f>
        <v>#REF!</v>
      </c>
    </row>
    <row r="63" spans="4:44" x14ac:dyDescent="0.25">
      <c r="D63">
        <v>61</v>
      </c>
      <c r="E63">
        <f t="shared" si="1"/>
        <v>1</v>
      </c>
      <c r="F63">
        <v>1</v>
      </c>
      <c r="S63">
        <v>11243806</v>
      </c>
      <c r="T63">
        <v>38</v>
      </c>
      <c r="U63" t="s">
        <v>4</v>
      </c>
      <c r="V63">
        <v>121578</v>
      </c>
      <c r="W63" t="s">
        <v>7</v>
      </c>
      <c r="X63">
        <v>397377977</v>
      </c>
      <c r="Y63">
        <v>4</v>
      </c>
      <c r="Z63">
        <v>47</v>
      </c>
      <c r="AA63">
        <v>32</v>
      </c>
      <c r="AB63">
        <v>31</v>
      </c>
      <c r="AC63">
        <v>0</v>
      </c>
      <c r="AD63">
        <v>0</v>
      </c>
      <c r="AE63" s="2">
        <f t="shared" si="5"/>
        <v>0</v>
      </c>
      <c r="AK63" s="13" t="e">
        <f t="shared" si="2"/>
        <v>#DIV/0!</v>
      </c>
      <c r="AR63" s="13" t="e">
        <f>#REF!/(AQ63+#REF!)</f>
        <v>#REF!</v>
      </c>
    </row>
    <row r="64" spans="4:44" x14ac:dyDescent="0.25">
      <c r="D64">
        <v>62</v>
      </c>
      <c r="E64" t="e">
        <f t="shared" si="1"/>
        <v>#N/A</v>
      </c>
      <c r="F64">
        <v>0</v>
      </c>
      <c r="S64">
        <v>11254200</v>
      </c>
      <c r="T64">
        <v>71</v>
      </c>
      <c r="U64" t="s">
        <v>6</v>
      </c>
      <c r="V64">
        <v>121578</v>
      </c>
      <c r="W64" t="s">
        <v>5</v>
      </c>
      <c r="X64">
        <v>379643670</v>
      </c>
      <c r="Y64">
        <v>3</v>
      </c>
      <c r="Z64">
        <v>46</v>
      </c>
      <c r="AA64">
        <v>29</v>
      </c>
      <c r="AB64">
        <v>38</v>
      </c>
      <c r="AC64">
        <v>0</v>
      </c>
      <c r="AD64">
        <v>0</v>
      </c>
      <c r="AE64" s="2">
        <f t="shared" si="5"/>
        <v>-3</v>
      </c>
      <c r="AK64" s="13" t="e">
        <f t="shared" si="2"/>
        <v>#DIV/0!</v>
      </c>
      <c r="AR64" s="13" t="e">
        <f>#REF!/(AQ64+#REF!)</f>
        <v>#REF!</v>
      </c>
    </row>
    <row r="65" spans="4:37" x14ac:dyDescent="0.25">
      <c r="D65">
        <v>63</v>
      </c>
      <c r="E65" t="e">
        <f t="shared" si="1"/>
        <v>#N/A</v>
      </c>
      <c r="F65">
        <v>0</v>
      </c>
      <c r="S65">
        <v>11258597</v>
      </c>
      <c r="T65">
        <v>24</v>
      </c>
      <c r="U65" t="s">
        <v>6</v>
      </c>
      <c r="V65">
        <v>121578</v>
      </c>
      <c r="W65" t="s">
        <v>5</v>
      </c>
      <c r="X65">
        <v>369743744</v>
      </c>
      <c r="Y65">
        <v>3</v>
      </c>
      <c r="Z65">
        <v>39</v>
      </c>
      <c r="AA65">
        <v>29</v>
      </c>
      <c r="AB65">
        <v>45</v>
      </c>
      <c r="AC65">
        <v>0</v>
      </c>
      <c r="AD65">
        <v>0</v>
      </c>
      <c r="AE65" s="2">
        <f t="shared" si="5"/>
        <v>-4</v>
      </c>
      <c r="AK65" s="13" t="e">
        <f t="shared" si="2"/>
        <v>#DIV/0!</v>
      </c>
    </row>
    <row r="66" spans="4:37" x14ac:dyDescent="0.25">
      <c r="D66">
        <v>64</v>
      </c>
      <c r="E66" t="e">
        <f t="shared" si="1"/>
        <v>#N/A</v>
      </c>
      <c r="F66">
        <v>0</v>
      </c>
      <c r="S66">
        <v>11258597</v>
      </c>
      <c r="T66">
        <v>69</v>
      </c>
      <c r="U66" t="s">
        <v>6</v>
      </c>
      <c r="V66">
        <v>1414533</v>
      </c>
      <c r="W66" t="s">
        <v>7</v>
      </c>
      <c r="X66">
        <v>369458636</v>
      </c>
      <c r="Y66">
        <v>-99</v>
      </c>
      <c r="Z66">
        <v>39</v>
      </c>
      <c r="AA66">
        <v>34</v>
      </c>
      <c r="AB66">
        <v>42</v>
      </c>
      <c r="AC66">
        <v>0</v>
      </c>
      <c r="AD66">
        <v>0</v>
      </c>
      <c r="AE66" s="2">
        <f t="shared" ref="AE66:AE97" si="6">INT((AA66-AB66)/4)</f>
        <v>-2</v>
      </c>
      <c r="AK66" s="13" t="e">
        <f t="shared" si="2"/>
        <v>#DIV/0!</v>
      </c>
    </row>
    <row r="67" spans="4:37" x14ac:dyDescent="0.25">
      <c r="D67">
        <v>65</v>
      </c>
      <c r="E67" t="e">
        <f t="shared" ref="E67:E102" si="7">VLOOKUP(D67,$A$2:$B$261,2,FALSE)</f>
        <v>#N/A</v>
      </c>
      <c r="F67">
        <v>0</v>
      </c>
      <c r="S67">
        <v>11258606</v>
      </c>
      <c r="T67">
        <v>24</v>
      </c>
      <c r="U67" t="s">
        <v>4</v>
      </c>
      <c r="V67">
        <v>988708</v>
      </c>
      <c r="W67" t="s">
        <v>7</v>
      </c>
      <c r="X67">
        <v>418915011</v>
      </c>
      <c r="Y67">
        <v>-99</v>
      </c>
      <c r="Z67">
        <v>53</v>
      </c>
      <c r="AA67">
        <v>25</v>
      </c>
      <c r="AB67">
        <v>42</v>
      </c>
      <c r="AC67">
        <v>0</v>
      </c>
      <c r="AD67">
        <v>0</v>
      </c>
      <c r="AE67" s="2">
        <f t="shared" si="6"/>
        <v>-5</v>
      </c>
      <c r="AK67" s="13" t="e">
        <f t="shared" ref="AK67:AK102" si="8">AI67/(AI67+AJ67)</f>
        <v>#DIV/0!</v>
      </c>
    </row>
    <row r="68" spans="4:37" x14ac:dyDescent="0.25">
      <c r="D68">
        <v>66</v>
      </c>
      <c r="E68" t="e">
        <f t="shared" si="7"/>
        <v>#N/A</v>
      </c>
      <c r="F68">
        <v>0</v>
      </c>
      <c r="S68">
        <v>11258606</v>
      </c>
      <c r="T68">
        <v>27</v>
      </c>
      <c r="U68" t="s">
        <v>4</v>
      </c>
      <c r="V68">
        <v>121578</v>
      </c>
      <c r="W68" t="s">
        <v>5</v>
      </c>
      <c r="X68">
        <v>397504416</v>
      </c>
      <c r="Y68">
        <v>4</v>
      </c>
      <c r="Z68">
        <v>53</v>
      </c>
      <c r="AA68">
        <v>29</v>
      </c>
      <c r="AB68">
        <v>31</v>
      </c>
      <c r="AC68">
        <v>0</v>
      </c>
      <c r="AD68">
        <v>0</v>
      </c>
      <c r="AE68" s="2">
        <f t="shared" si="6"/>
        <v>-1</v>
      </c>
      <c r="AK68" s="13" t="e">
        <f t="shared" si="8"/>
        <v>#DIV/0!</v>
      </c>
    </row>
    <row r="69" spans="4:37" x14ac:dyDescent="0.25">
      <c r="D69">
        <v>67</v>
      </c>
      <c r="E69">
        <f t="shared" si="7"/>
        <v>2</v>
      </c>
      <c r="F69">
        <v>2</v>
      </c>
      <c r="S69">
        <v>11258731</v>
      </c>
      <c r="T69">
        <v>23</v>
      </c>
      <c r="U69" t="s">
        <v>6</v>
      </c>
      <c r="V69">
        <v>1436408</v>
      </c>
      <c r="W69" t="s">
        <v>7</v>
      </c>
      <c r="X69">
        <v>433198421</v>
      </c>
      <c r="Y69">
        <v>-99</v>
      </c>
      <c r="Z69">
        <v>76</v>
      </c>
      <c r="AA69">
        <v>17</v>
      </c>
      <c r="AB69">
        <v>42</v>
      </c>
      <c r="AC69">
        <v>0</v>
      </c>
      <c r="AD69">
        <v>0</v>
      </c>
      <c r="AE69" s="2">
        <f t="shared" si="6"/>
        <v>-7</v>
      </c>
      <c r="AK69" s="13" t="e">
        <f t="shared" si="8"/>
        <v>#DIV/0!</v>
      </c>
    </row>
    <row r="70" spans="4:37" x14ac:dyDescent="0.25">
      <c r="D70">
        <v>68</v>
      </c>
      <c r="E70" t="e">
        <f t="shared" si="7"/>
        <v>#N/A</v>
      </c>
      <c r="F70">
        <v>0</v>
      </c>
      <c r="S70">
        <v>11258764</v>
      </c>
      <c r="T70">
        <v>31</v>
      </c>
      <c r="U70" t="s">
        <v>6</v>
      </c>
      <c r="V70">
        <v>1414488</v>
      </c>
      <c r="W70" t="s">
        <v>7</v>
      </c>
      <c r="X70">
        <v>385396744</v>
      </c>
      <c r="Y70">
        <v>-99</v>
      </c>
      <c r="Z70">
        <v>42</v>
      </c>
      <c r="AA70">
        <v>26</v>
      </c>
      <c r="AB70">
        <v>42</v>
      </c>
      <c r="AC70">
        <v>0</v>
      </c>
      <c r="AD70">
        <v>0</v>
      </c>
      <c r="AE70" s="2">
        <f t="shared" si="6"/>
        <v>-4</v>
      </c>
      <c r="AK70" s="13" t="e">
        <f t="shared" si="8"/>
        <v>#DIV/0!</v>
      </c>
    </row>
    <row r="71" spans="4:37" x14ac:dyDescent="0.25">
      <c r="D71">
        <v>69</v>
      </c>
      <c r="E71" t="e">
        <f t="shared" si="7"/>
        <v>#N/A</v>
      </c>
      <c r="F71">
        <v>0</v>
      </c>
      <c r="S71">
        <v>11263834</v>
      </c>
      <c r="T71">
        <v>51</v>
      </c>
      <c r="U71" t="s">
        <v>6</v>
      </c>
      <c r="V71">
        <v>1431173</v>
      </c>
      <c r="W71" t="s">
        <v>7</v>
      </c>
      <c r="X71">
        <v>387150782</v>
      </c>
      <c r="Y71">
        <v>-99</v>
      </c>
      <c r="Z71">
        <v>77</v>
      </c>
      <c r="AA71">
        <v>12</v>
      </c>
      <c r="AB71">
        <v>42</v>
      </c>
      <c r="AC71">
        <v>0</v>
      </c>
      <c r="AD71">
        <v>3</v>
      </c>
      <c r="AE71" s="2">
        <f t="shared" si="6"/>
        <v>-8</v>
      </c>
      <c r="AK71" s="13" t="e">
        <f t="shared" si="8"/>
        <v>#DIV/0!</v>
      </c>
    </row>
    <row r="72" spans="4:37" x14ac:dyDescent="0.25">
      <c r="D72">
        <v>70</v>
      </c>
      <c r="E72">
        <f t="shared" si="7"/>
        <v>3</v>
      </c>
      <c r="F72">
        <v>3</v>
      </c>
      <c r="S72">
        <v>11263718</v>
      </c>
      <c r="T72">
        <v>34</v>
      </c>
      <c r="U72" t="s">
        <v>6</v>
      </c>
      <c r="V72">
        <v>121578</v>
      </c>
      <c r="W72" t="s">
        <v>5</v>
      </c>
      <c r="X72">
        <v>379643670</v>
      </c>
      <c r="Y72">
        <v>3</v>
      </c>
      <c r="Z72">
        <v>54</v>
      </c>
      <c r="AA72">
        <v>29</v>
      </c>
      <c r="AB72">
        <v>29</v>
      </c>
      <c r="AC72">
        <v>0</v>
      </c>
      <c r="AD72">
        <v>0</v>
      </c>
      <c r="AE72" s="2">
        <f t="shared" si="6"/>
        <v>0</v>
      </c>
      <c r="AK72" s="13" t="e">
        <f t="shared" si="8"/>
        <v>#DIV/0!</v>
      </c>
    </row>
    <row r="73" spans="4:37" x14ac:dyDescent="0.25">
      <c r="D73">
        <v>71</v>
      </c>
      <c r="E73" t="e">
        <f t="shared" si="7"/>
        <v>#N/A</v>
      </c>
      <c r="F73">
        <v>0</v>
      </c>
      <c r="S73">
        <v>619477315</v>
      </c>
      <c r="T73">
        <v>28</v>
      </c>
      <c r="U73" t="s">
        <v>6</v>
      </c>
      <c r="V73">
        <v>987759</v>
      </c>
      <c r="W73" t="s">
        <v>7</v>
      </c>
      <c r="X73">
        <v>383065751</v>
      </c>
      <c r="Y73">
        <v>3</v>
      </c>
      <c r="Z73">
        <v>52</v>
      </c>
      <c r="AA73">
        <v>25</v>
      </c>
      <c r="AB73">
        <v>35</v>
      </c>
      <c r="AC73">
        <v>2</v>
      </c>
      <c r="AD73">
        <v>0</v>
      </c>
      <c r="AE73" s="2">
        <f t="shared" si="6"/>
        <v>-3</v>
      </c>
      <c r="AK73" s="13" t="e">
        <f t="shared" si="8"/>
        <v>#DIV/0!</v>
      </c>
    </row>
    <row r="74" spans="4:37" x14ac:dyDescent="0.25">
      <c r="D74">
        <v>72</v>
      </c>
      <c r="E74" t="e">
        <f t="shared" si="7"/>
        <v>#N/A</v>
      </c>
      <c r="F74">
        <v>0</v>
      </c>
      <c r="S74">
        <v>619477315</v>
      </c>
      <c r="T74">
        <v>59</v>
      </c>
      <c r="U74" t="s">
        <v>4</v>
      </c>
      <c r="V74">
        <v>987687</v>
      </c>
      <c r="W74" t="s">
        <v>5</v>
      </c>
      <c r="X74">
        <v>415490719</v>
      </c>
      <c r="Y74">
        <v>-99</v>
      </c>
      <c r="Z74">
        <v>52</v>
      </c>
      <c r="AA74">
        <v>19</v>
      </c>
      <c r="AB74">
        <v>31</v>
      </c>
      <c r="AC74">
        <v>2</v>
      </c>
      <c r="AD74">
        <v>0</v>
      </c>
      <c r="AE74" s="2">
        <f t="shared" si="6"/>
        <v>-3</v>
      </c>
      <c r="AK74" s="13" t="e">
        <f t="shared" si="8"/>
        <v>#DIV/0!</v>
      </c>
    </row>
    <row r="75" spans="4:37" x14ac:dyDescent="0.25">
      <c r="D75">
        <v>73</v>
      </c>
      <c r="E75" t="e">
        <f t="shared" si="7"/>
        <v>#N/A</v>
      </c>
      <c r="F75">
        <v>0</v>
      </c>
      <c r="S75">
        <v>620319403</v>
      </c>
      <c r="T75">
        <v>5</v>
      </c>
      <c r="U75" t="s">
        <v>6</v>
      </c>
      <c r="V75">
        <v>987759</v>
      </c>
      <c r="W75" t="s">
        <v>5</v>
      </c>
      <c r="X75">
        <v>376889208</v>
      </c>
      <c r="Y75">
        <v>3</v>
      </c>
      <c r="Z75">
        <v>59</v>
      </c>
      <c r="AA75">
        <v>22</v>
      </c>
      <c r="AB75">
        <v>36</v>
      </c>
      <c r="AC75">
        <v>0</v>
      </c>
      <c r="AD75">
        <v>2</v>
      </c>
      <c r="AE75" s="2">
        <f t="shared" si="6"/>
        <v>-4</v>
      </c>
      <c r="AK75" s="13" t="e">
        <f t="shared" si="8"/>
        <v>#DIV/0!</v>
      </c>
    </row>
    <row r="76" spans="4:37" x14ac:dyDescent="0.25">
      <c r="D76">
        <v>74</v>
      </c>
      <c r="E76">
        <f t="shared" si="7"/>
        <v>1</v>
      </c>
      <c r="F76">
        <v>1</v>
      </c>
      <c r="S76">
        <v>11196860</v>
      </c>
      <c r="T76">
        <v>82</v>
      </c>
      <c r="U76" t="s">
        <v>4</v>
      </c>
      <c r="V76">
        <v>987759</v>
      </c>
      <c r="W76" t="s">
        <v>5</v>
      </c>
      <c r="X76">
        <v>366850469</v>
      </c>
      <c r="Y76">
        <v>15</v>
      </c>
      <c r="Z76">
        <v>62</v>
      </c>
      <c r="AA76">
        <v>22</v>
      </c>
      <c r="AB76">
        <v>26</v>
      </c>
      <c r="AC76">
        <v>0</v>
      </c>
      <c r="AD76">
        <v>0</v>
      </c>
      <c r="AE76" s="2">
        <f t="shared" si="6"/>
        <v>-1</v>
      </c>
      <c r="AK76" s="13" t="e">
        <f t="shared" si="8"/>
        <v>#DIV/0!</v>
      </c>
    </row>
    <row r="77" spans="4:37" x14ac:dyDescent="0.25">
      <c r="D77">
        <v>75</v>
      </c>
      <c r="E77">
        <f t="shared" si="7"/>
        <v>2</v>
      </c>
      <c r="F77">
        <v>2</v>
      </c>
      <c r="S77">
        <v>11235954</v>
      </c>
      <c r="T77">
        <v>75</v>
      </c>
      <c r="U77" t="s">
        <v>4</v>
      </c>
      <c r="V77">
        <v>987759</v>
      </c>
      <c r="W77" t="s">
        <v>5</v>
      </c>
      <c r="X77">
        <v>366730961</v>
      </c>
      <c r="Y77">
        <v>4</v>
      </c>
      <c r="Z77">
        <v>72</v>
      </c>
      <c r="AA77">
        <v>26</v>
      </c>
      <c r="AB77">
        <v>16</v>
      </c>
      <c r="AC77">
        <v>0</v>
      </c>
      <c r="AD77">
        <v>1</v>
      </c>
      <c r="AE77" s="2">
        <f t="shared" si="6"/>
        <v>2</v>
      </c>
      <c r="AK77" s="13" t="e">
        <f t="shared" si="8"/>
        <v>#DIV/0!</v>
      </c>
    </row>
    <row r="78" spans="4:37" x14ac:dyDescent="0.25">
      <c r="D78">
        <v>76</v>
      </c>
      <c r="E78">
        <f t="shared" si="7"/>
        <v>5</v>
      </c>
      <c r="F78">
        <v>5</v>
      </c>
      <c r="S78">
        <v>11251181</v>
      </c>
      <c r="T78">
        <v>24</v>
      </c>
      <c r="U78" t="s">
        <v>6</v>
      </c>
      <c r="V78">
        <v>314137</v>
      </c>
      <c r="W78" t="s">
        <v>7</v>
      </c>
      <c r="X78">
        <v>403310856</v>
      </c>
      <c r="Y78">
        <v>-99</v>
      </c>
      <c r="Z78">
        <v>62</v>
      </c>
      <c r="AA78">
        <v>18</v>
      </c>
      <c r="AB78">
        <v>32</v>
      </c>
      <c r="AC78">
        <v>0</v>
      </c>
      <c r="AD78">
        <v>4</v>
      </c>
      <c r="AE78" s="2">
        <f t="shared" si="6"/>
        <v>-4</v>
      </c>
      <c r="AK78" s="13" t="e">
        <f t="shared" si="8"/>
        <v>#DIV/0!</v>
      </c>
    </row>
    <row r="79" spans="4:37" x14ac:dyDescent="0.25">
      <c r="D79">
        <v>77</v>
      </c>
      <c r="E79" t="e">
        <f t="shared" si="7"/>
        <v>#N/A</v>
      </c>
      <c r="F79">
        <v>0</v>
      </c>
      <c r="S79">
        <v>11261122</v>
      </c>
      <c r="T79">
        <v>12</v>
      </c>
      <c r="U79" t="s">
        <v>6</v>
      </c>
      <c r="V79">
        <v>794555</v>
      </c>
      <c r="W79" t="s">
        <v>7</v>
      </c>
      <c r="X79">
        <v>433638996</v>
      </c>
      <c r="Y79">
        <v>-99</v>
      </c>
      <c r="Z79">
        <v>82</v>
      </c>
      <c r="AA79">
        <v>10</v>
      </c>
      <c r="AB79">
        <v>32</v>
      </c>
      <c r="AC79">
        <v>0</v>
      </c>
      <c r="AD79">
        <v>7</v>
      </c>
      <c r="AE79" s="2">
        <f t="shared" si="6"/>
        <v>-6</v>
      </c>
      <c r="AK79" s="13" t="e">
        <f t="shared" si="8"/>
        <v>#DIV/0!</v>
      </c>
    </row>
    <row r="80" spans="4:37" x14ac:dyDescent="0.25">
      <c r="D80">
        <v>78</v>
      </c>
      <c r="E80" t="e">
        <f t="shared" si="7"/>
        <v>#N/A</v>
      </c>
      <c r="F80">
        <v>0</v>
      </c>
      <c r="S80">
        <v>11263862</v>
      </c>
      <c r="T80">
        <v>75</v>
      </c>
      <c r="U80" t="s">
        <v>6</v>
      </c>
      <c r="V80">
        <v>987759</v>
      </c>
      <c r="W80" t="s">
        <v>5</v>
      </c>
      <c r="X80">
        <v>365205111</v>
      </c>
      <c r="Y80">
        <v>3</v>
      </c>
      <c r="Z80">
        <v>78</v>
      </c>
      <c r="AA80">
        <v>25</v>
      </c>
      <c r="AB80">
        <v>25</v>
      </c>
      <c r="AC80">
        <v>0</v>
      </c>
      <c r="AD80">
        <v>7</v>
      </c>
      <c r="AE80" s="2">
        <f t="shared" si="6"/>
        <v>0</v>
      </c>
      <c r="AK80" s="13" t="e">
        <f t="shared" si="8"/>
        <v>#DIV/0!</v>
      </c>
    </row>
    <row r="81" spans="4:37" x14ac:dyDescent="0.25">
      <c r="D81">
        <v>79</v>
      </c>
      <c r="E81" t="e">
        <f t="shared" si="7"/>
        <v>#N/A</v>
      </c>
      <c r="F81">
        <v>0</v>
      </c>
      <c r="S81">
        <v>11263714</v>
      </c>
      <c r="T81">
        <v>19</v>
      </c>
      <c r="U81" t="s">
        <v>4</v>
      </c>
      <c r="V81">
        <v>987759</v>
      </c>
      <c r="W81" t="s">
        <v>5</v>
      </c>
      <c r="X81">
        <v>360271717</v>
      </c>
      <c r="Y81">
        <v>4</v>
      </c>
      <c r="Z81">
        <v>84</v>
      </c>
      <c r="AA81">
        <v>25</v>
      </c>
      <c r="AB81">
        <v>17</v>
      </c>
      <c r="AC81">
        <v>0</v>
      </c>
      <c r="AD81">
        <v>7</v>
      </c>
      <c r="AE81" s="2">
        <f t="shared" si="6"/>
        <v>2</v>
      </c>
      <c r="AK81" s="13" t="e">
        <f t="shared" si="8"/>
        <v>#DIV/0!</v>
      </c>
    </row>
    <row r="82" spans="4:37" x14ac:dyDescent="0.25">
      <c r="D82">
        <v>80</v>
      </c>
      <c r="E82">
        <f t="shared" si="7"/>
        <v>1</v>
      </c>
      <c r="F82">
        <v>1</v>
      </c>
      <c r="S82">
        <v>620350467</v>
      </c>
      <c r="T82">
        <v>7</v>
      </c>
      <c r="U82" t="s">
        <v>4</v>
      </c>
      <c r="V82">
        <v>2058124</v>
      </c>
      <c r="W82" t="s">
        <v>5</v>
      </c>
      <c r="X82">
        <v>429541564</v>
      </c>
      <c r="Y82">
        <v>-99</v>
      </c>
      <c r="Z82">
        <v>72</v>
      </c>
      <c r="AA82">
        <v>17</v>
      </c>
      <c r="AB82">
        <v>13</v>
      </c>
      <c r="AC82">
        <v>0</v>
      </c>
      <c r="AD82">
        <v>0</v>
      </c>
      <c r="AE82" s="2">
        <f t="shared" si="6"/>
        <v>1</v>
      </c>
      <c r="AK82" s="13" t="e">
        <f t="shared" si="8"/>
        <v>#DIV/0!</v>
      </c>
    </row>
    <row r="83" spans="4:37" x14ac:dyDescent="0.25">
      <c r="D83">
        <v>81</v>
      </c>
      <c r="E83" t="e">
        <f t="shared" si="7"/>
        <v>#N/A</v>
      </c>
      <c r="F83">
        <v>0</v>
      </c>
      <c r="S83">
        <v>11258099</v>
      </c>
      <c r="T83">
        <v>61</v>
      </c>
      <c r="U83" t="s">
        <v>4</v>
      </c>
      <c r="V83">
        <v>2053402</v>
      </c>
      <c r="W83" t="s">
        <v>5</v>
      </c>
      <c r="X83">
        <v>433305726</v>
      </c>
      <c r="Y83">
        <v>7</v>
      </c>
      <c r="Z83">
        <v>39</v>
      </c>
      <c r="AA83">
        <v>15</v>
      </c>
      <c r="AB83">
        <v>23</v>
      </c>
      <c r="AC83">
        <v>0</v>
      </c>
      <c r="AD83">
        <v>0</v>
      </c>
      <c r="AE83" s="2">
        <f t="shared" si="6"/>
        <v>-2</v>
      </c>
      <c r="AK83" s="13" t="e">
        <f t="shared" si="8"/>
        <v>#DIV/0!</v>
      </c>
    </row>
    <row r="84" spans="4:37" x14ac:dyDescent="0.25">
      <c r="D84">
        <v>82</v>
      </c>
      <c r="E84" t="e">
        <f t="shared" si="7"/>
        <v>#N/A</v>
      </c>
      <c r="F84">
        <v>0</v>
      </c>
      <c r="S84">
        <v>11263694</v>
      </c>
      <c r="T84">
        <v>78</v>
      </c>
      <c r="U84" t="s">
        <v>4</v>
      </c>
      <c r="V84">
        <v>988708</v>
      </c>
      <c r="W84" t="s">
        <v>7</v>
      </c>
      <c r="X84">
        <v>356390846</v>
      </c>
      <c r="Y84">
        <v>-99</v>
      </c>
      <c r="Z84">
        <v>28</v>
      </c>
      <c r="AA84">
        <v>25</v>
      </c>
      <c r="AB84">
        <v>13</v>
      </c>
      <c r="AC84">
        <v>0</v>
      </c>
      <c r="AD84">
        <v>0</v>
      </c>
      <c r="AE84" s="2">
        <f t="shared" si="6"/>
        <v>3</v>
      </c>
      <c r="AK84" s="13" t="e">
        <f t="shared" si="8"/>
        <v>#DIV/0!</v>
      </c>
    </row>
    <row r="85" spans="4:37" x14ac:dyDescent="0.25">
      <c r="D85">
        <v>83</v>
      </c>
      <c r="E85" t="e">
        <f t="shared" si="7"/>
        <v>#N/A</v>
      </c>
      <c r="F85">
        <v>0</v>
      </c>
      <c r="S85">
        <v>11266880</v>
      </c>
      <c r="T85">
        <v>58</v>
      </c>
      <c r="U85" t="s">
        <v>4</v>
      </c>
      <c r="V85">
        <v>987759</v>
      </c>
      <c r="W85" t="s">
        <v>5</v>
      </c>
      <c r="X85">
        <v>387372185</v>
      </c>
      <c r="Y85">
        <v>6</v>
      </c>
      <c r="Z85">
        <v>80</v>
      </c>
      <c r="AA85">
        <v>25</v>
      </c>
      <c r="AB85">
        <v>21</v>
      </c>
      <c r="AC85">
        <v>0</v>
      </c>
      <c r="AD85">
        <v>2</v>
      </c>
      <c r="AE85" s="2">
        <f t="shared" si="6"/>
        <v>1</v>
      </c>
      <c r="AK85" s="13" t="e">
        <f t="shared" si="8"/>
        <v>#DIV/0!</v>
      </c>
    </row>
    <row r="86" spans="4:37" x14ac:dyDescent="0.25">
      <c r="D86">
        <v>84</v>
      </c>
      <c r="E86">
        <f t="shared" si="7"/>
        <v>1</v>
      </c>
      <c r="F86">
        <v>1</v>
      </c>
      <c r="S86">
        <v>11270830</v>
      </c>
      <c r="T86">
        <v>20</v>
      </c>
      <c r="U86" t="s">
        <v>4</v>
      </c>
      <c r="V86">
        <v>121578</v>
      </c>
      <c r="W86" t="s">
        <v>5</v>
      </c>
      <c r="X86">
        <v>369743744</v>
      </c>
      <c r="Y86">
        <v>3</v>
      </c>
      <c r="Z86">
        <v>65</v>
      </c>
      <c r="AA86">
        <v>24</v>
      </c>
      <c r="AB86">
        <v>25</v>
      </c>
      <c r="AC86">
        <v>0</v>
      </c>
      <c r="AD86">
        <v>0</v>
      </c>
      <c r="AE86" s="2">
        <f t="shared" si="6"/>
        <v>-1</v>
      </c>
      <c r="AK86" s="13" t="e">
        <f t="shared" si="8"/>
        <v>#DIV/0!</v>
      </c>
    </row>
    <row r="87" spans="4:37" x14ac:dyDescent="0.25">
      <c r="D87">
        <v>85</v>
      </c>
      <c r="E87" t="e">
        <f t="shared" si="7"/>
        <v>#N/A</v>
      </c>
      <c r="F87">
        <v>0</v>
      </c>
      <c r="S87">
        <v>11271370</v>
      </c>
      <c r="T87">
        <v>26</v>
      </c>
      <c r="U87" t="s">
        <v>4</v>
      </c>
      <c r="V87">
        <v>121578</v>
      </c>
      <c r="W87" t="s">
        <v>5</v>
      </c>
      <c r="X87">
        <v>373861170</v>
      </c>
      <c r="Y87">
        <v>8</v>
      </c>
      <c r="Z87">
        <v>68</v>
      </c>
      <c r="AA87">
        <v>24</v>
      </c>
      <c r="AB87">
        <v>22</v>
      </c>
      <c r="AC87">
        <v>0</v>
      </c>
      <c r="AD87">
        <v>0</v>
      </c>
      <c r="AE87" s="2">
        <f t="shared" si="6"/>
        <v>0</v>
      </c>
      <c r="AK87" s="13" t="e">
        <f t="shared" si="8"/>
        <v>#DIV/0!</v>
      </c>
    </row>
    <row r="88" spans="4:37" x14ac:dyDescent="0.25">
      <c r="D88">
        <v>86</v>
      </c>
      <c r="E88" t="e">
        <f t="shared" si="7"/>
        <v>#N/A</v>
      </c>
      <c r="F88">
        <v>0</v>
      </c>
      <c r="S88">
        <v>11271364</v>
      </c>
      <c r="T88">
        <v>40</v>
      </c>
      <c r="U88" t="s">
        <v>4</v>
      </c>
      <c r="V88">
        <v>1414488</v>
      </c>
      <c r="W88" t="s">
        <v>7</v>
      </c>
      <c r="X88">
        <v>357213142</v>
      </c>
      <c r="Y88">
        <v>-99</v>
      </c>
      <c r="Z88">
        <v>45</v>
      </c>
      <c r="AA88">
        <v>26</v>
      </c>
      <c r="AB88">
        <v>33</v>
      </c>
      <c r="AC88">
        <v>0</v>
      </c>
      <c r="AD88">
        <v>0</v>
      </c>
      <c r="AE88" s="2">
        <f t="shared" si="6"/>
        <v>-2</v>
      </c>
      <c r="AK88" s="13" t="e">
        <f t="shared" si="8"/>
        <v>#DIV/0!</v>
      </c>
    </row>
    <row r="89" spans="4:37" x14ac:dyDescent="0.25">
      <c r="D89">
        <v>87</v>
      </c>
      <c r="E89" t="e">
        <f t="shared" si="7"/>
        <v>#N/A</v>
      </c>
      <c r="F89">
        <v>0</v>
      </c>
      <c r="S89">
        <v>11271353</v>
      </c>
      <c r="T89">
        <v>4</v>
      </c>
      <c r="U89" t="s">
        <v>4</v>
      </c>
      <c r="V89">
        <v>987759</v>
      </c>
      <c r="W89" t="s">
        <v>5</v>
      </c>
      <c r="X89">
        <v>365205111</v>
      </c>
      <c r="Y89">
        <v>3</v>
      </c>
      <c r="Z89">
        <v>43</v>
      </c>
      <c r="AA89">
        <v>24</v>
      </c>
      <c r="AB89">
        <v>39</v>
      </c>
      <c r="AC89">
        <v>0</v>
      </c>
      <c r="AD89">
        <v>0</v>
      </c>
      <c r="AE89" s="2">
        <f t="shared" si="6"/>
        <v>-4</v>
      </c>
      <c r="AK89" s="13" t="e">
        <f t="shared" si="8"/>
        <v>#DIV/0!</v>
      </c>
    </row>
    <row r="90" spans="4:37" x14ac:dyDescent="0.25">
      <c r="D90">
        <v>88</v>
      </c>
      <c r="E90" t="e">
        <f t="shared" si="7"/>
        <v>#N/A</v>
      </c>
      <c r="F90">
        <v>0</v>
      </c>
      <c r="S90">
        <v>11271353</v>
      </c>
      <c r="T90">
        <v>27</v>
      </c>
      <c r="U90" t="s">
        <v>4</v>
      </c>
      <c r="V90">
        <v>793614</v>
      </c>
      <c r="W90" t="s">
        <v>7</v>
      </c>
      <c r="X90">
        <v>380144645</v>
      </c>
      <c r="Y90">
        <v>-99</v>
      </c>
      <c r="Z90">
        <v>43</v>
      </c>
      <c r="AA90">
        <v>29</v>
      </c>
      <c r="AB90">
        <v>31</v>
      </c>
      <c r="AC90">
        <v>0</v>
      </c>
      <c r="AD90">
        <v>0</v>
      </c>
      <c r="AE90" s="2">
        <f t="shared" si="6"/>
        <v>-1</v>
      </c>
      <c r="AK90" s="13" t="e">
        <f t="shared" si="8"/>
        <v>#DIV/0!</v>
      </c>
    </row>
    <row r="91" spans="4:37" x14ac:dyDescent="0.25">
      <c r="D91">
        <v>89</v>
      </c>
      <c r="E91" t="e">
        <f t="shared" si="7"/>
        <v>#N/A</v>
      </c>
      <c r="F91">
        <v>0</v>
      </c>
      <c r="S91">
        <v>11270934</v>
      </c>
      <c r="T91">
        <v>27</v>
      </c>
      <c r="U91" t="s">
        <v>4</v>
      </c>
      <c r="V91">
        <v>1333784</v>
      </c>
      <c r="W91" t="s">
        <v>7</v>
      </c>
      <c r="X91">
        <v>410230840</v>
      </c>
      <c r="Y91">
        <v>-99</v>
      </c>
      <c r="Z91">
        <v>20</v>
      </c>
      <c r="AA91">
        <v>43</v>
      </c>
      <c r="AB91">
        <v>14</v>
      </c>
      <c r="AC91">
        <v>0</v>
      </c>
      <c r="AD91">
        <v>0</v>
      </c>
      <c r="AE91" s="2">
        <f t="shared" si="6"/>
        <v>7</v>
      </c>
      <c r="AK91" s="13" t="e">
        <f t="shared" si="8"/>
        <v>#DIV/0!</v>
      </c>
    </row>
    <row r="92" spans="4:37" x14ac:dyDescent="0.25">
      <c r="D92">
        <v>90</v>
      </c>
      <c r="E92" t="e">
        <f t="shared" si="7"/>
        <v>#N/A</v>
      </c>
      <c r="F92">
        <v>0</v>
      </c>
      <c r="S92">
        <v>11270772</v>
      </c>
      <c r="T92">
        <v>69</v>
      </c>
      <c r="U92" t="s">
        <v>6</v>
      </c>
      <c r="V92">
        <v>2053402</v>
      </c>
      <c r="W92" t="s">
        <v>5</v>
      </c>
      <c r="X92">
        <v>429634989</v>
      </c>
      <c r="Y92">
        <v>6</v>
      </c>
      <c r="Z92">
        <v>42</v>
      </c>
      <c r="AA92">
        <v>15</v>
      </c>
      <c r="AB92">
        <v>16</v>
      </c>
      <c r="AC92">
        <v>0</v>
      </c>
      <c r="AD92">
        <v>7</v>
      </c>
      <c r="AE92" s="2">
        <f t="shared" si="6"/>
        <v>-1</v>
      </c>
      <c r="AK92" s="13" t="e">
        <f t="shared" si="8"/>
        <v>#DIV/0!</v>
      </c>
    </row>
    <row r="93" spans="4:37" x14ac:dyDescent="0.25">
      <c r="D93">
        <v>91</v>
      </c>
      <c r="E93" t="e">
        <f t="shared" si="7"/>
        <v>#N/A</v>
      </c>
      <c r="F93">
        <v>0</v>
      </c>
      <c r="S93">
        <v>11270774</v>
      </c>
      <c r="T93">
        <v>36</v>
      </c>
      <c r="U93" t="s">
        <v>6</v>
      </c>
      <c r="V93">
        <v>2012097</v>
      </c>
      <c r="W93" t="s">
        <v>7</v>
      </c>
      <c r="X93">
        <v>397255004</v>
      </c>
      <c r="Y93">
        <v>-99</v>
      </c>
      <c r="Z93">
        <v>51</v>
      </c>
      <c r="AA93">
        <v>18</v>
      </c>
      <c r="AB93">
        <v>14</v>
      </c>
      <c r="AC93">
        <v>0</v>
      </c>
      <c r="AD93">
        <v>7</v>
      </c>
      <c r="AE93" s="2">
        <f t="shared" si="6"/>
        <v>1</v>
      </c>
      <c r="AK93" s="13" t="e">
        <f t="shared" si="8"/>
        <v>#DIV/0!</v>
      </c>
    </row>
    <row r="94" spans="4:37" x14ac:dyDescent="0.25">
      <c r="D94">
        <v>92</v>
      </c>
      <c r="E94" t="e">
        <f t="shared" si="7"/>
        <v>#N/A</v>
      </c>
      <c r="F94">
        <v>0</v>
      </c>
      <c r="S94">
        <v>11272266</v>
      </c>
      <c r="T94">
        <v>32</v>
      </c>
      <c r="U94" t="s">
        <v>4</v>
      </c>
      <c r="V94">
        <v>121578</v>
      </c>
      <c r="W94" t="s">
        <v>5</v>
      </c>
      <c r="X94">
        <v>373861170</v>
      </c>
      <c r="Y94">
        <v>8</v>
      </c>
      <c r="Z94">
        <v>76</v>
      </c>
      <c r="AA94">
        <v>24</v>
      </c>
      <c r="AB94">
        <v>22</v>
      </c>
      <c r="AC94">
        <v>0</v>
      </c>
      <c r="AD94">
        <v>2</v>
      </c>
      <c r="AE94" s="2">
        <f t="shared" si="6"/>
        <v>0</v>
      </c>
      <c r="AK94" s="13" t="e">
        <f t="shared" si="8"/>
        <v>#DIV/0!</v>
      </c>
    </row>
    <row r="95" spans="4:37" x14ac:dyDescent="0.25">
      <c r="D95">
        <v>93</v>
      </c>
      <c r="E95" t="e">
        <f t="shared" si="7"/>
        <v>#N/A</v>
      </c>
      <c r="F95">
        <v>0</v>
      </c>
      <c r="S95">
        <v>11275094</v>
      </c>
      <c r="T95">
        <v>87</v>
      </c>
      <c r="U95" t="s">
        <v>4</v>
      </c>
      <c r="V95">
        <v>121578</v>
      </c>
      <c r="W95" t="s">
        <v>5</v>
      </c>
      <c r="X95">
        <v>379643670</v>
      </c>
      <c r="Y95">
        <v>-99</v>
      </c>
      <c r="Z95">
        <v>77</v>
      </c>
      <c r="AA95">
        <v>24</v>
      </c>
      <c r="AB95">
        <v>21</v>
      </c>
      <c r="AC95">
        <v>0</v>
      </c>
      <c r="AD95">
        <v>2</v>
      </c>
      <c r="AE95" s="2">
        <f t="shared" si="6"/>
        <v>0</v>
      </c>
      <c r="AK95" s="13" t="e">
        <f t="shared" si="8"/>
        <v>#DIV/0!</v>
      </c>
    </row>
    <row r="96" spans="4:37" x14ac:dyDescent="0.25">
      <c r="D96">
        <v>94</v>
      </c>
      <c r="E96" t="e">
        <f t="shared" si="7"/>
        <v>#N/A</v>
      </c>
      <c r="F96">
        <v>0</v>
      </c>
      <c r="S96">
        <v>11274606</v>
      </c>
      <c r="T96">
        <v>6</v>
      </c>
      <c r="U96" t="s">
        <v>6</v>
      </c>
      <c r="V96">
        <v>987759</v>
      </c>
      <c r="W96" t="s">
        <v>5</v>
      </c>
      <c r="X96">
        <v>361205168</v>
      </c>
      <c r="Y96">
        <v>7</v>
      </c>
      <c r="Z96">
        <v>58</v>
      </c>
      <c r="AA96">
        <v>26</v>
      </c>
      <c r="AB96">
        <v>31</v>
      </c>
      <c r="AC96">
        <v>0</v>
      </c>
      <c r="AD96">
        <v>0</v>
      </c>
      <c r="AE96" s="2">
        <f t="shared" si="6"/>
        <v>-2</v>
      </c>
      <c r="AK96" s="13" t="e">
        <f t="shared" si="8"/>
        <v>#DIV/0!</v>
      </c>
    </row>
    <row r="97" spans="4:37" x14ac:dyDescent="0.25">
      <c r="D97">
        <v>95</v>
      </c>
      <c r="E97" t="e">
        <f t="shared" si="7"/>
        <v>#N/A</v>
      </c>
      <c r="F97">
        <v>0</v>
      </c>
      <c r="S97">
        <v>11274603</v>
      </c>
      <c r="T97">
        <v>12</v>
      </c>
      <c r="U97" t="s">
        <v>6</v>
      </c>
      <c r="V97">
        <v>793614</v>
      </c>
      <c r="W97" t="s">
        <v>7</v>
      </c>
      <c r="X97">
        <v>415390029</v>
      </c>
      <c r="Y97">
        <v>-99</v>
      </c>
      <c r="Z97">
        <v>43</v>
      </c>
      <c r="AA97">
        <v>32</v>
      </c>
      <c r="AB97">
        <v>33</v>
      </c>
      <c r="AC97">
        <v>0</v>
      </c>
      <c r="AD97">
        <v>0</v>
      </c>
      <c r="AE97" s="2">
        <f t="shared" si="6"/>
        <v>-1</v>
      </c>
      <c r="AK97" s="13" t="e">
        <f t="shared" si="8"/>
        <v>#DIV/0!</v>
      </c>
    </row>
    <row r="98" spans="4:37" x14ac:dyDescent="0.25">
      <c r="D98">
        <v>96</v>
      </c>
      <c r="E98" t="e">
        <f t="shared" si="7"/>
        <v>#N/A</v>
      </c>
      <c r="F98">
        <v>0</v>
      </c>
      <c r="S98">
        <v>11274600</v>
      </c>
      <c r="T98">
        <v>43</v>
      </c>
      <c r="U98" t="s">
        <v>6</v>
      </c>
      <c r="V98">
        <v>1333527</v>
      </c>
      <c r="W98" t="s">
        <v>7</v>
      </c>
      <c r="X98">
        <v>430604360</v>
      </c>
      <c r="Y98">
        <v>3</v>
      </c>
      <c r="Z98">
        <v>73</v>
      </c>
      <c r="AA98">
        <v>15</v>
      </c>
      <c r="AB98">
        <v>33</v>
      </c>
      <c r="AC98">
        <v>0</v>
      </c>
      <c r="AD98">
        <v>0</v>
      </c>
      <c r="AE98" s="2">
        <f t="shared" ref="AE98:AE130" si="9">INT((AA98-AB98)/4)</f>
        <v>-5</v>
      </c>
      <c r="AK98" s="13" t="e">
        <f t="shared" si="8"/>
        <v>#DIV/0!</v>
      </c>
    </row>
    <row r="99" spans="4:37" x14ac:dyDescent="0.25">
      <c r="D99">
        <v>97</v>
      </c>
      <c r="E99" t="e">
        <f t="shared" si="7"/>
        <v>#N/A</v>
      </c>
      <c r="F99">
        <v>0</v>
      </c>
      <c r="S99">
        <v>11272003</v>
      </c>
      <c r="T99">
        <v>20</v>
      </c>
      <c r="U99" t="s">
        <v>4</v>
      </c>
      <c r="V99">
        <v>2012097</v>
      </c>
      <c r="W99" t="s">
        <v>7</v>
      </c>
      <c r="X99">
        <v>428357440</v>
      </c>
      <c r="Y99">
        <v>-99</v>
      </c>
      <c r="Z99">
        <v>50</v>
      </c>
      <c r="AA99">
        <v>18</v>
      </c>
      <c r="AB99">
        <v>14</v>
      </c>
      <c r="AC99">
        <v>0</v>
      </c>
      <c r="AD99">
        <v>7</v>
      </c>
      <c r="AE99" s="2">
        <f t="shared" si="9"/>
        <v>1</v>
      </c>
      <c r="AK99" s="13" t="e">
        <f t="shared" si="8"/>
        <v>#DIV/0!</v>
      </c>
    </row>
    <row r="100" spans="4:37" x14ac:dyDescent="0.25">
      <c r="D100">
        <v>98</v>
      </c>
      <c r="E100" t="e">
        <f t="shared" si="7"/>
        <v>#N/A</v>
      </c>
      <c r="F100">
        <v>0</v>
      </c>
      <c r="S100">
        <v>11272427</v>
      </c>
      <c r="T100">
        <v>35</v>
      </c>
      <c r="U100" t="s">
        <v>4</v>
      </c>
      <c r="V100">
        <v>1902767</v>
      </c>
      <c r="W100" t="s">
        <v>7</v>
      </c>
      <c r="X100">
        <v>381012007</v>
      </c>
      <c r="Y100">
        <v>-99</v>
      </c>
      <c r="Z100">
        <v>24</v>
      </c>
      <c r="AA100">
        <v>18</v>
      </c>
      <c r="AB100">
        <v>14</v>
      </c>
      <c r="AC100">
        <v>0</v>
      </c>
      <c r="AD100">
        <v>4</v>
      </c>
      <c r="AE100" s="2">
        <f t="shared" si="9"/>
        <v>1</v>
      </c>
      <c r="AK100" s="13" t="e">
        <f t="shared" si="8"/>
        <v>#DIV/0!</v>
      </c>
    </row>
    <row r="101" spans="4:37" x14ac:dyDescent="0.25">
      <c r="D101">
        <v>99</v>
      </c>
      <c r="E101" t="e">
        <f t="shared" si="7"/>
        <v>#N/A</v>
      </c>
      <c r="F101">
        <v>0</v>
      </c>
      <c r="S101">
        <v>11274563</v>
      </c>
      <c r="T101">
        <v>13</v>
      </c>
      <c r="U101" t="s">
        <v>4</v>
      </c>
      <c r="V101">
        <v>793614</v>
      </c>
      <c r="W101" t="s">
        <v>7</v>
      </c>
      <c r="X101">
        <v>384027401</v>
      </c>
      <c r="Y101">
        <v>-99</v>
      </c>
      <c r="Z101">
        <v>17</v>
      </c>
      <c r="AA101">
        <v>32</v>
      </c>
      <c r="AB101">
        <v>14</v>
      </c>
      <c r="AC101">
        <v>0</v>
      </c>
      <c r="AD101">
        <v>0</v>
      </c>
      <c r="AE101" s="2">
        <f t="shared" si="9"/>
        <v>4</v>
      </c>
      <c r="AK101" s="13" t="e">
        <f t="shared" si="8"/>
        <v>#DIV/0!</v>
      </c>
    </row>
    <row r="102" spans="4:37" x14ac:dyDescent="0.25">
      <c r="D102">
        <v>100</v>
      </c>
      <c r="E102" t="e">
        <f t="shared" si="7"/>
        <v>#N/A</v>
      </c>
      <c r="F102">
        <v>0</v>
      </c>
      <c r="S102">
        <v>11274756</v>
      </c>
      <c r="T102">
        <v>71</v>
      </c>
      <c r="U102" t="s">
        <v>4</v>
      </c>
      <c r="V102">
        <v>2053402</v>
      </c>
      <c r="W102" t="s">
        <v>5</v>
      </c>
      <c r="X102">
        <v>431767056</v>
      </c>
      <c r="Y102">
        <v>7</v>
      </c>
      <c r="Z102">
        <v>30</v>
      </c>
      <c r="AA102">
        <v>15</v>
      </c>
      <c r="AB102">
        <v>22</v>
      </c>
      <c r="AC102">
        <v>0</v>
      </c>
      <c r="AD102">
        <v>0</v>
      </c>
      <c r="AE102" s="2">
        <f t="shared" si="9"/>
        <v>-2</v>
      </c>
      <c r="AK102" s="13" t="e">
        <f t="shared" si="8"/>
        <v>#DIV/0!</v>
      </c>
    </row>
    <row r="103" spans="4:37" x14ac:dyDescent="0.25">
      <c r="S103">
        <v>11275079</v>
      </c>
      <c r="T103">
        <v>26</v>
      </c>
      <c r="U103" t="s">
        <v>4</v>
      </c>
      <c r="V103">
        <v>1333784</v>
      </c>
      <c r="W103" t="s">
        <v>7</v>
      </c>
      <c r="X103">
        <v>410889908</v>
      </c>
      <c r="Y103">
        <v>-99</v>
      </c>
      <c r="Z103">
        <v>30</v>
      </c>
      <c r="AA103">
        <v>42</v>
      </c>
      <c r="AB103">
        <v>13</v>
      </c>
      <c r="AC103">
        <v>0</v>
      </c>
      <c r="AD103">
        <v>0</v>
      </c>
      <c r="AE103" s="2">
        <f t="shared" si="9"/>
        <v>7</v>
      </c>
    </row>
    <row r="104" spans="4:37" x14ac:dyDescent="0.25">
      <c r="S104">
        <v>620447523</v>
      </c>
      <c r="T104">
        <v>71</v>
      </c>
      <c r="U104" t="s">
        <v>4</v>
      </c>
      <c r="V104">
        <v>314902</v>
      </c>
      <c r="W104" t="s">
        <v>7</v>
      </c>
      <c r="X104">
        <v>420073074</v>
      </c>
      <c r="Y104">
        <v>-99</v>
      </c>
      <c r="Z104">
        <v>40</v>
      </c>
      <c r="AA104">
        <v>22</v>
      </c>
      <c r="AB104">
        <v>21</v>
      </c>
      <c r="AC104">
        <v>0</v>
      </c>
      <c r="AD104">
        <v>4</v>
      </c>
      <c r="AE104" s="2">
        <f t="shared" si="9"/>
        <v>0</v>
      </c>
    </row>
    <row r="105" spans="4:37" x14ac:dyDescent="0.25">
      <c r="S105">
        <v>11275900</v>
      </c>
      <c r="T105">
        <v>11</v>
      </c>
      <c r="U105" t="s">
        <v>4</v>
      </c>
      <c r="V105">
        <v>71272</v>
      </c>
      <c r="W105" t="s">
        <v>7</v>
      </c>
      <c r="X105">
        <v>385675859</v>
      </c>
      <c r="Y105">
        <v>5</v>
      </c>
      <c r="Z105">
        <v>23</v>
      </c>
      <c r="AA105">
        <v>42</v>
      </c>
      <c r="AB105">
        <v>14</v>
      </c>
      <c r="AC105">
        <v>0</v>
      </c>
      <c r="AD105">
        <v>0</v>
      </c>
      <c r="AE105" s="2">
        <f t="shared" si="9"/>
        <v>7</v>
      </c>
    </row>
    <row r="106" spans="4:37" x14ac:dyDescent="0.25">
      <c r="S106">
        <v>11199341</v>
      </c>
      <c r="T106">
        <v>4</v>
      </c>
      <c r="U106" t="s">
        <v>6</v>
      </c>
      <c r="V106">
        <v>314902</v>
      </c>
      <c r="W106" t="s">
        <v>5</v>
      </c>
      <c r="X106">
        <v>402802013</v>
      </c>
      <c r="Y106">
        <v>3</v>
      </c>
      <c r="Z106">
        <v>58</v>
      </c>
      <c r="AA106">
        <v>20</v>
      </c>
      <c r="AB106">
        <v>24</v>
      </c>
      <c r="AC106">
        <v>0</v>
      </c>
      <c r="AD106">
        <v>3</v>
      </c>
      <c r="AE106" s="2">
        <f t="shared" si="9"/>
        <v>-1</v>
      </c>
    </row>
    <row r="107" spans="4:37" x14ac:dyDescent="0.25">
      <c r="S107">
        <v>11280244</v>
      </c>
      <c r="T107">
        <v>9</v>
      </c>
      <c r="U107" t="s">
        <v>4</v>
      </c>
      <c r="V107">
        <v>2053402</v>
      </c>
      <c r="W107" t="s">
        <v>5</v>
      </c>
      <c r="X107">
        <v>397523283</v>
      </c>
      <c r="Y107">
        <v>-99</v>
      </c>
      <c r="Z107">
        <v>21</v>
      </c>
      <c r="AA107">
        <v>14</v>
      </c>
      <c r="AB107">
        <v>24</v>
      </c>
      <c r="AC107">
        <v>0</v>
      </c>
      <c r="AD107">
        <v>0</v>
      </c>
      <c r="AE107" s="2">
        <f t="shared" si="9"/>
        <v>-3</v>
      </c>
    </row>
    <row r="108" spans="4:37" x14ac:dyDescent="0.25">
      <c r="S108">
        <v>620446243</v>
      </c>
      <c r="T108">
        <v>31</v>
      </c>
      <c r="U108" t="s">
        <v>4</v>
      </c>
      <c r="V108">
        <v>1333766</v>
      </c>
      <c r="W108" t="s">
        <v>7</v>
      </c>
      <c r="X108">
        <v>420230651</v>
      </c>
      <c r="Y108">
        <v>4</v>
      </c>
      <c r="Z108">
        <v>15</v>
      </c>
      <c r="AA108">
        <v>12</v>
      </c>
      <c r="AB108">
        <v>6</v>
      </c>
      <c r="AC108">
        <v>0</v>
      </c>
      <c r="AD108">
        <v>0</v>
      </c>
      <c r="AE108" s="2">
        <f t="shared" si="9"/>
        <v>1</v>
      </c>
    </row>
    <row r="109" spans="4:37" x14ac:dyDescent="0.25">
      <c r="S109">
        <v>620446243</v>
      </c>
      <c r="T109">
        <v>51</v>
      </c>
      <c r="U109" t="s">
        <v>4</v>
      </c>
      <c r="V109">
        <v>1333766</v>
      </c>
      <c r="W109" t="s">
        <v>7</v>
      </c>
      <c r="X109">
        <v>431098585</v>
      </c>
      <c r="Y109">
        <v>3</v>
      </c>
      <c r="Z109">
        <v>15</v>
      </c>
      <c r="AA109">
        <v>12</v>
      </c>
      <c r="AB109">
        <v>6</v>
      </c>
      <c r="AC109">
        <v>0</v>
      </c>
      <c r="AD109">
        <v>0</v>
      </c>
      <c r="AE109" s="2">
        <f t="shared" si="9"/>
        <v>1</v>
      </c>
    </row>
    <row r="110" spans="4:37" x14ac:dyDescent="0.25">
      <c r="S110">
        <v>11238089</v>
      </c>
      <c r="T110">
        <v>59</v>
      </c>
      <c r="U110" t="s">
        <v>6</v>
      </c>
      <c r="V110">
        <v>490468</v>
      </c>
      <c r="W110" t="s">
        <v>5</v>
      </c>
      <c r="X110">
        <v>398989358</v>
      </c>
      <c r="Y110">
        <v>2</v>
      </c>
      <c r="Z110">
        <v>49</v>
      </c>
      <c r="AA110">
        <v>27</v>
      </c>
      <c r="AB110">
        <v>37</v>
      </c>
      <c r="AC110">
        <v>0</v>
      </c>
      <c r="AD110">
        <v>0</v>
      </c>
      <c r="AE110" s="2">
        <f t="shared" si="9"/>
        <v>-3</v>
      </c>
    </row>
    <row r="111" spans="4:37" x14ac:dyDescent="0.25">
      <c r="S111">
        <v>11276598</v>
      </c>
      <c r="T111">
        <v>71</v>
      </c>
      <c r="U111" t="s">
        <v>4</v>
      </c>
      <c r="V111">
        <v>490468</v>
      </c>
      <c r="W111" t="s">
        <v>7</v>
      </c>
      <c r="X111">
        <v>419092338</v>
      </c>
      <c r="Y111">
        <v>6</v>
      </c>
      <c r="Z111">
        <v>30</v>
      </c>
      <c r="AA111">
        <v>29</v>
      </c>
      <c r="AB111">
        <v>27</v>
      </c>
      <c r="AC111">
        <v>0</v>
      </c>
      <c r="AD111">
        <v>0</v>
      </c>
      <c r="AE111" s="2">
        <f t="shared" si="9"/>
        <v>0</v>
      </c>
    </row>
    <row r="112" spans="4:37" x14ac:dyDescent="0.25">
      <c r="S112">
        <v>620080485</v>
      </c>
      <c r="T112">
        <v>38</v>
      </c>
      <c r="U112" t="s">
        <v>6</v>
      </c>
      <c r="V112">
        <v>224940</v>
      </c>
      <c r="W112" t="s">
        <v>5</v>
      </c>
      <c r="X112">
        <v>389044423</v>
      </c>
      <c r="Y112">
        <v>-99</v>
      </c>
      <c r="Z112">
        <v>37</v>
      </c>
      <c r="AA112">
        <v>22</v>
      </c>
      <c r="AB112">
        <v>29</v>
      </c>
      <c r="AC112">
        <v>7</v>
      </c>
      <c r="AD112">
        <v>0</v>
      </c>
      <c r="AE112" s="2">
        <f t="shared" si="9"/>
        <v>-2</v>
      </c>
    </row>
    <row r="113" spans="19:31" x14ac:dyDescent="0.25">
      <c r="S113">
        <v>620080491</v>
      </c>
      <c r="T113">
        <v>23</v>
      </c>
      <c r="U113" t="s">
        <v>6</v>
      </c>
      <c r="V113">
        <v>228845</v>
      </c>
      <c r="W113" t="s">
        <v>5</v>
      </c>
      <c r="X113">
        <v>430927873</v>
      </c>
      <c r="Y113">
        <v>8</v>
      </c>
      <c r="Z113">
        <v>61</v>
      </c>
      <c r="AA113">
        <v>18</v>
      </c>
      <c r="AB113">
        <v>29</v>
      </c>
      <c r="AC113">
        <v>0</v>
      </c>
      <c r="AD113">
        <v>2</v>
      </c>
      <c r="AE113" s="2">
        <f t="shared" si="9"/>
        <v>-3</v>
      </c>
    </row>
    <row r="114" spans="19:31" x14ac:dyDescent="0.25">
      <c r="S114">
        <v>11276597</v>
      </c>
      <c r="T114">
        <v>34</v>
      </c>
      <c r="U114" t="s">
        <v>4</v>
      </c>
      <c r="V114">
        <v>228845</v>
      </c>
      <c r="W114" t="s">
        <v>7</v>
      </c>
      <c r="X114">
        <v>416591703</v>
      </c>
      <c r="Y114">
        <v>3</v>
      </c>
      <c r="Z114">
        <v>37</v>
      </c>
      <c r="AA114">
        <v>17</v>
      </c>
      <c r="AB114">
        <v>27</v>
      </c>
      <c r="AC114">
        <v>0</v>
      </c>
      <c r="AD114">
        <v>0</v>
      </c>
      <c r="AE114" s="2">
        <f t="shared" si="9"/>
        <v>-3</v>
      </c>
    </row>
    <row r="115" spans="19:31" x14ac:dyDescent="0.25">
      <c r="S115">
        <v>620164668</v>
      </c>
      <c r="T115">
        <v>50</v>
      </c>
      <c r="U115" t="s">
        <v>4</v>
      </c>
      <c r="V115">
        <v>2056315</v>
      </c>
      <c r="W115" t="s">
        <v>7</v>
      </c>
      <c r="X115">
        <v>370673680</v>
      </c>
      <c r="Y115">
        <v>5</v>
      </c>
      <c r="Z115">
        <v>43</v>
      </c>
      <c r="AA115">
        <v>21</v>
      </c>
      <c r="AB115">
        <v>19</v>
      </c>
      <c r="AC115">
        <v>0</v>
      </c>
      <c r="AD115">
        <v>0</v>
      </c>
      <c r="AE115" s="2">
        <f t="shared" si="9"/>
        <v>0</v>
      </c>
    </row>
    <row r="116" spans="19:31" x14ac:dyDescent="0.25">
      <c r="S116">
        <v>616250132</v>
      </c>
      <c r="T116">
        <v>82</v>
      </c>
      <c r="U116" t="s">
        <v>4</v>
      </c>
      <c r="V116">
        <v>2056315</v>
      </c>
      <c r="W116" t="s">
        <v>5</v>
      </c>
      <c r="X116">
        <v>342889839</v>
      </c>
      <c r="Y116">
        <v>8</v>
      </c>
      <c r="Z116">
        <v>65</v>
      </c>
      <c r="AA116">
        <v>19</v>
      </c>
      <c r="AB116">
        <v>25</v>
      </c>
      <c r="AC116">
        <v>0</v>
      </c>
      <c r="AD116">
        <v>0</v>
      </c>
      <c r="AE116" s="2">
        <f t="shared" si="9"/>
        <v>-2</v>
      </c>
    </row>
    <row r="117" spans="19:31" x14ac:dyDescent="0.25">
      <c r="S117">
        <v>11277893</v>
      </c>
      <c r="T117">
        <v>71</v>
      </c>
      <c r="U117" t="s">
        <v>4</v>
      </c>
      <c r="V117">
        <v>121578</v>
      </c>
      <c r="W117" t="s">
        <v>5</v>
      </c>
      <c r="X117">
        <v>413939404</v>
      </c>
      <c r="Y117">
        <v>3</v>
      </c>
      <c r="Z117">
        <v>71</v>
      </c>
      <c r="AA117">
        <v>20</v>
      </c>
      <c r="AB117">
        <v>22</v>
      </c>
      <c r="AC117">
        <v>0</v>
      </c>
      <c r="AD117">
        <v>2</v>
      </c>
      <c r="AE117" s="2">
        <f t="shared" si="9"/>
        <v>-1</v>
      </c>
    </row>
    <row r="118" spans="19:31" x14ac:dyDescent="0.25">
      <c r="S118">
        <v>11277883</v>
      </c>
      <c r="T118">
        <v>50</v>
      </c>
      <c r="U118" t="s">
        <v>6</v>
      </c>
      <c r="V118">
        <v>1902767</v>
      </c>
      <c r="W118" t="s">
        <v>7</v>
      </c>
      <c r="X118">
        <v>391060980</v>
      </c>
      <c r="Y118">
        <v>-99</v>
      </c>
      <c r="Z118">
        <v>34</v>
      </c>
      <c r="AA118">
        <v>18</v>
      </c>
      <c r="AB118">
        <v>37</v>
      </c>
      <c r="AC118">
        <v>0</v>
      </c>
      <c r="AD118">
        <v>4</v>
      </c>
      <c r="AE118" s="2">
        <f t="shared" si="9"/>
        <v>-5</v>
      </c>
    </row>
    <row r="119" spans="19:31" x14ac:dyDescent="0.25">
      <c r="S119">
        <v>11277919</v>
      </c>
      <c r="T119">
        <v>54</v>
      </c>
      <c r="U119" t="s">
        <v>4</v>
      </c>
      <c r="V119">
        <v>2053402</v>
      </c>
      <c r="W119" t="s">
        <v>5</v>
      </c>
      <c r="X119">
        <v>201329778</v>
      </c>
      <c r="Y119">
        <v>0</v>
      </c>
      <c r="Z119">
        <v>32</v>
      </c>
      <c r="AA119">
        <v>15</v>
      </c>
      <c r="AB119">
        <v>17</v>
      </c>
      <c r="AC119">
        <v>0</v>
      </c>
      <c r="AD119">
        <v>0</v>
      </c>
      <c r="AE119" s="2">
        <f t="shared" si="9"/>
        <v>-1</v>
      </c>
    </row>
    <row r="120" spans="19:31" x14ac:dyDescent="0.25">
      <c r="S120">
        <v>11277183</v>
      </c>
      <c r="T120">
        <v>6</v>
      </c>
      <c r="U120" t="s">
        <v>6</v>
      </c>
      <c r="V120">
        <v>438811</v>
      </c>
      <c r="W120" t="s">
        <v>7</v>
      </c>
      <c r="X120">
        <v>429135020</v>
      </c>
      <c r="Y120">
        <v>3</v>
      </c>
      <c r="Z120">
        <v>60</v>
      </c>
      <c r="AA120">
        <v>14</v>
      </c>
      <c r="AB120">
        <v>37</v>
      </c>
      <c r="AC120">
        <v>7</v>
      </c>
      <c r="AD120">
        <v>0</v>
      </c>
      <c r="AE120" s="2">
        <f t="shared" si="9"/>
        <v>-6</v>
      </c>
    </row>
    <row r="121" spans="19:31" x14ac:dyDescent="0.25">
      <c r="S121">
        <v>620446013</v>
      </c>
      <c r="T121">
        <v>71</v>
      </c>
      <c r="U121" t="s">
        <v>4</v>
      </c>
      <c r="V121">
        <v>1338345</v>
      </c>
      <c r="W121" t="s">
        <v>5</v>
      </c>
      <c r="X121">
        <v>430571463</v>
      </c>
      <c r="Y121">
        <v>-99</v>
      </c>
      <c r="Z121">
        <v>63</v>
      </c>
      <c r="AA121">
        <v>17</v>
      </c>
      <c r="AB121">
        <v>14</v>
      </c>
      <c r="AC121">
        <v>0</v>
      </c>
      <c r="AD121">
        <v>2</v>
      </c>
      <c r="AE121" s="2">
        <f t="shared" si="9"/>
        <v>0</v>
      </c>
    </row>
    <row r="122" spans="19:31" x14ac:dyDescent="0.25">
      <c r="S122">
        <v>11156446</v>
      </c>
      <c r="T122">
        <v>15</v>
      </c>
      <c r="U122" t="s">
        <v>4</v>
      </c>
      <c r="V122">
        <v>1600392</v>
      </c>
      <c r="W122" t="s">
        <v>7</v>
      </c>
      <c r="X122">
        <v>423814373</v>
      </c>
      <c r="Y122">
        <v>-99</v>
      </c>
      <c r="Z122">
        <v>39</v>
      </c>
      <c r="AA122">
        <v>16</v>
      </c>
      <c r="AB122">
        <v>21</v>
      </c>
      <c r="AC122">
        <v>2</v>
      </c>
      <c r="AD122">
        <v>0</v>
      </c>
      <c r="AE122" s="2">
        <f t="shared" si="9"/>
        <v>-2</v>
      </c>
    </row>
    <row r="123" spans="19:31" x14ac:dyDescent="0.25">
      <c r="S123">
        <v>620343467</v>
      </c>
      <c r="T123">
        <v>8</v>
      </c>
      <c r="U123" t="s">
        <v>6</v>
      </c>
      <c r="V123">
        <v>1211037</v>
      </c>
      <c r="W123" t="s">
        <v>7</v>
      </c>
      <c r="X123">
        <v>427033773</v>
      </c>
      <c r="Y123">
        <v>1</v>
      </c>
      <c r="Z123">
        <v>28</v>
      </c>
      <c r="AA123">
        <v>18</v>
      </c>
      <c r="AB123">
        <v>8</v>
      </c>
      <c r="AC123">
        <v>0</v>
      </c>
      <c r="AD123">
        <v>2</v>
      </c>
      <c r="AE123" s="2">
        <f t="shared" si="9"/>
        <v>2</v>
      </c>
    </row>
    <row r="124" spans="19:31" x14ac:dyDescent="0.25">
      <c r="S124">
        <v>620675070</v>
      </c>
      <c r="T124">
        <v>67</v>
      </c>
      <c r="U124" t="s">
        <v>6</v>
      </c>
      <c r="V124">
        <v>753099</v>
      </c>
      <c r="W124" t="s">
        <v>5</v>
      </c>
      <c r="X124">
        <v>391036192</v>
      </c>
      <c r="Y124">
        <v>-99</v>
      </c>
      <c r="Z124">
        <v>27</v>
      </c>
      <c r="AA124">
        <v>10</v>
      </c>
      <c r="AB124">
        <v>15</v>
      </c>
      <c r="AC124">
        <v>0</v>
      </c>
      <c r="AD124">
        <v>0</v>
      </c>
      <c r="AE124" s="2">
        <f t="shared" si="9"/>
        <v>-2</v>
      </c>
    </row>
    <row r="125" spans="19:31" x14ac:dyDescent="0.25">
      <c r="S125">
        <v>616135387</v>
      </c>
      <c r="T125">
        <v>23</v>
      </c>
      <c r="U125" t="s">
        <v>4</v>
      </c>
      <c r="V125">
        <v>1601680</v>
      </c>
      <c r="W125" t="s">
        <v>7</v>
      </c>
      <c r="X125">
        <v>391336083</v>
      </c>
      <c r="Y125">
        <v>-99</v>
      </c>
      <c r="Z125">
        <v>9</v>
      </c>
      <c r="AA125">
        <v>30</v>
      </c>
      <c r="AB125">
        <v>9</v>
      </c>
      <c r="AC125">
        <v>0</v>
      </c>
      <c r="AD125">
        <v>7</v>
      </c>
      <c r="AE125" s="2">
        <f t="shared" si="9"/>
        <v>5</v>
      </c>
    </row>
    <row r="126" spans="19:31" x14ac:dyDescent="0.25">
      <c r="S126">
        <v>620447357</v>
      </c>
      <c r="T126">
        <v>36</v>
      </c>
      <c r="U126" t="s">
        <v>4</v>
      </c>
      <c r="V126">
        <v>1601680</v>
      </c>
      <c r="W126" t="s">
        <v>7</v>
      </c>
      <c r="X126">
        <v>407416444</v>
      </c>
      <c r="Y126">
        <v>5</v>
      </c>
      <c r="Z126">
        <v>39</v>
      </c>
      <c r="AA126">
        <v>27</v>
      </c>
      <c r="AB126">
        <v>17</v>
      </c>
      <c r="AC126">
        <v>0</v>
      </c>
      <c r="AD126">
        <v>0</v>
      </c>
      <c r="AE126" s="2">
        <f t="shared" si="9"/>
        <v>2</v>
      </c>
    </row>
    <row r="127" spans="19:31" x14ac:dyDescent="0.25">
      <c r="S127">
        <v>617267594</v>
      </c>
      <c r="T127">
        <v>5</v>
      </c>
      <c r="U127" t="s">
        <v>6</v>
      </c>
      <c r="V127">
        <v>1601680</v>
      </c>
      <c r="W127" t="s">
        <v>7</v>
      </c>
      <c r="X127">
        <v>393251813</v>
      </c>
      <c r="Y127">
        <v>15</v>
      </c>
      <c r="Z127">
        <v>39</v>
      </c>
      <c r="AA127">
        <v>26</v>
      </c>
      <c r="AB127">
        <v>54</v>
      </c>
      <c r="AC127">
        <v>8</v>
      </c>
      <c r="AD127">
        <v>7</v>
      </c>
      <c r="AE127" s="2">
        <f t="shared" si="9"/>
        <v>-7</v>
      </c>
    </row>
    <row r="128" spans="19:31" x14ac:dyDescent="0.25">
      <c r="S128">
        <v>617267594</v>
      </c>
      <c r="T128">
        <v>82</v>
      </c>
      <c r="U128" t="s">
        <v>6</v>
      </c>
      <c r="V128">
        <v>1601680</v>
      </c>
      <c r="W128" t="s">
        <v>7</v>
      </c>
      <c r="X128">
        <v>396909563</v>
      </c>
      <c r="Y128">
        <v>4</v>
      </c>
      <c r="Z128">
        <v>39</v>
      </c>
      <c r="AA128">
        <v>26</v>
      </c>
      <c r="AB128">
        <v>54</v>
      </c>
      <c r="AC128">
        <v>8</v>
      </c>
      <c r="AD128">
        <v>7</v>
      </c>
      <c r="AE128" s="2">
        <f t="shared" si="9"/>
        <v>-7</v>
      </c>
    </row>
    <row r="129" spans="19:31" x14ac:dyDescent="0.25">
      <c r="S129">
        <v>620609397</v>
      </c>
      <c r="T129">
        <v>7</v>
      </c>
      <c r="U129" t="s">
        <v>4</v>
      </c>
      <c r="V129">
        <v>1601680</v>
      </c>
      <c r="W129" t="s">
        <v>7</v>
      </c>
      <c r="X129">
        <v>402745878</v>
      </c>
      <c r="Y129">
        <v>14</v>
      </c>
      <c r="Z129">
        <v>48</v>
      </c>
      <c r="AA129">
        <v>28</v>
      </c>
      <c r="AB129">
        <v>26</v>
      </c>
      <c r="AC129">
        <v>0</v>
      </c>
      <c r="AD129">
        <v>2</v>
      </c>
      <c r="AE129" s="2">
        <f t="shared" si="9"/>
        <v>0</v>
      </c>
    </row>
    <row r="130" spans="19:31" x14ac:dyDescent="0.25">
      <c r="S130">
        <v>617267599</v>
      </c>
      <c r="T130">
        <v>62</v>
      </c>
      <c r="U130" t="s">
        <v>6</v>
      </c>
      <c r="V130">
        <v>1589927</v>
      </c>
      <c r="W130" t="s">
        <v>7</v>
      </c>
      <c r="X130">
        <v>397076921</v>
      </c>
      <c r="Y130">
        <v>-99</v>
      </c>
      <c r="Z130">
        <v>68</v>
      </c>
      <c r="AA130">
        <v>28</v>
      </c>
      <c r="AB130">
        <v>28</v>
      </c>
      <c r="AC130">
        <v>0</v>
      </c>
      <c r="AD130">
        <v>2</v>
      </c>
      <c r="AE130" s="2">
        <f t="shared" si="9"/>
        <v>0</v>
      </c>
    </row>
    <row r="131" spans="19:31" x14ac:dyDescent="0.25">
      <c r="S131">
        <v>11202290</v>
      </c>
      <c r="T131">
        <v>71</v>
      </c>
      <c r="U131" t="s">
        <v>4</v>
      </c>
      <c r="V131">
        <v>1601680</v>
      </c>
      <c r="W131" t="s">
        <v>7</v>
      </c>
      <c r="X131">
        <v>402745878</v>
      </c>
      <c r="Y131">
        <v>14</v>
      </c>
      <c r="Z131">
        <v>63</v>
      </c>
      <c r="AA131">
        <v>30</v>
      </c>
      <c r="AB131">
        <v>30</v>
      </c>
      <c r="AC131">
        <v>0</v>
      </c>
      <c r="AD131">
        <v>2</v>
      </c>
      <c r="AE131" s="2">
        <f t="shared" ref="AE131:AE194" si="10">INT((AA131-AB131)/4)</f>
        <v>0</v>
      </c>
    </row>
    <row r="132" spans="19:31" x14ac:dyDescent="0.25">
      <c r="S132">
        <v>11260920</v>
      </c>
      <c r="T132">
        <v>76</v>
      </c>
      <c r="U132" t="s">
        <v>6</v>
      </c>
      <c r="V132">
        <v>1601680</v>
      </c>
      <c r="W132" t="s">
        <v>7</v>
      </c>
      <c r="X132">
        <v>408851018</v>
      </c>
      <c r="Y132">
        <v>4</v>
      </c>
      <c r="Z132">
        <v>50</v>
      </c>
      <c r="AA132">
        <v>26</v>
      </c>
      <c r="AB132">
        <v>37</v>
      </c>
      <c r="AC132">
        <v>0</v>
      </c>
      <c r="AD132">
        <v>0</v>
      </c>
      <c r="AE132" s="2">
        <f t="shared" si="10"/>
        <v>-3</v>
      </c>
    </row>
    <row r="133" spans="19:31" x14ac:dyDescent="0.25">
      <c r="S133">
        <v>616221473</v>
      </c>
      <c r="T133">
        <v>87</v>
      </c>
      <c r="U133" t="s">
        <v>6</v>
      </c>
      <c r="V133">
        <v>793536</v>
      </c>
      <c r="W133" t="s">
        <v>5</v>
      </c>
      <c r="X133">
        <v>421220563</v>
      </c>
      <c r="Y133">
        <v>5</v>
      </c>
      <c r="Z133">
        <v>63</v>
      </c>
      <c r="AA133">
        <v>15</v>
      </c>
      <c r="AB133">
        <v>21</v>
      </c>
      <c r="AC133">
        <v>0</v>
      </c>
      <c r="AD133">
        <v>4</v>
      </c>
      <c r="AE133" s="2">
        <f t="shared" si="10"/>
        <v>-2</v>
      </c>
    </row>
    <row r="134" spans="19:31" x14ac:dyDescent="0.25">
      <c r="S134">
        <v>619432237</v>
      </c>
      <c r="T134">
        <v>7</v>
      </c>
      <c r="U134" t="s">
        <v>6</v>
      </c>
      <c r="V134">
        <v>1799344</v>
      </c>
      <c r="W134" t="s">
        <v>5</v>
      </c>
      <c r="X134">
        <v>412013170</v>
      </c>
      <c r="Y134">
        <v>3</v>
      </c>
      <c r="Z134">
        <v>53</v>
      </c>
      <c r="AA134">
        <v>24</v>
      </c>
      <c r="AB134">
        <v>31</v>
      </c>
      <c r="AC134">
        <v>0</v>
      </c>
      <c r="AD134">
        <v>0</v>
      </c>
      <c r="AE134" s="2">
        <f t="shared" si="10"/>
        <v>-2</v>
      </c>
    </row>
    <row r="135" spans="19:31" x14ac:dyDescent="0.25">
      <c r="S135">
        <v>11224455</v>
      </c>
      <c r="T135">
        <v>36</v>
      </c>
      <c r="U135" t="s">
        <v>6</v>
      </c>
      <c r="V135">
        <v>1799344</v>
      </c>
      <c r="W135" t="s">
        <v>7</v>
      </c>
      <c r="X135">
        <v>401062776</v>
      </c>
      <c r="Y135">
        <v>3</v>
      </c>
      <c r="Z135">
        <v>55</v>
      </c>
      <c r="AA135">
        <v>26</v>
      </c>
      <c r="AB135">
        <v>42</v>
      </c>
      <c r="AC135">
        <v>7</v>
      </c>
      <c r="AD135">
        <v>0</v>
      </c>
      <c r="AE135" s="2">
        <f t="shared" si="10"/>
        <v>-4</v>
      </c>
    </row>
    <row r="136" spans="19:31" x14ac:dyDescent="0.25">
      <c r="S136">
        <v>11255429</v>
      </c>
      <c r="T136">
        <v>42</v>
      </c>
      <c r="U136" t="s">
        <v>4</v>
      </c>
      <c r="V136">
        <v>1799344</v>
      </c>
      <c r="W136" t="s">
        <v>5</v>
      </c>
      <c r="X136">
        <v>404271804</v>
      </c>
      <c r="Y136">
        <v>4</v>
      </c>
      <c r="Z136">
        <v>50</v>
      </c>
      <c r="AA136">
        <v>26</v>
      </c>
      <c r="AB136">
        <v>29</v>
      </c>
      <c r="AC136">
        <v>0</v>
      </c>
      <c r="AD136">
        <v>0</v>
      </c>
      <c r="AE136" s="2">
        <f t="shared" si="10"/>
        <v>-1</v>
      </c>
    </row>
    <row r="137" spans="19:31" x14ac:dyDescent="0.25">
      <c r="S137">
        <v>11224458</v>
      </c>
      <c r="T137">
        <v>15</v>
      </c>
      <c r="U137" t="s">
        <v>6</v>
      </c>
      <c r="V137">
        <v>733398</v>
      </c>
      <c r="W137" t="s">
        <v>7</v>
      </c>
      <c r="X137">
        <v>370049622</v>
      </c>
      <c r="Y137">
        <v>-99</v>
      </c>
      <c r="Z137">
        <v>57</v>
      </c>
      <c r="AA137">
        <v>25</v>
      </c>
      <c r="AB137">
        <v>38</v>
      </c>
      <c r="AC137">
        <v>0</v>
      </c>
      <c r="AD137">
        <v>4</v>
      </c>
      <c r="AE137" s="2">
        <f t="shared" si="10"/>
        <v>-4</v>
      </c>
    </row>
    <row r="138" spans="19:31" x14ac:dyDescent="0.25">
      <c r="S138">
        <v>620259512</v>
      </c>
      <c r="T138">
        <v>31</v>
      </c>
      <c r="U138" t="s">
        <v>4</v>
      </c>
      <c r="V138">
        <v>772631</v>
      </c>
      <c r="W138" t="s">
        <v>7</v>
      </c>
      <c r="X138">
        <v>380546716</v>
      </c>
      <c r="Y138">
        <v>10</v>
      </c>
      <c r="Z138">
        <v>8</v>
      </c>
      <c r="AA138">
        <v>28</v>
      </c>
      <c r="AB138">
        <v>7</v>
      </c>
      <c r="AC138">
        <v>0</v>
      </c>
      <c r="AD138">
        <v>0</v>
      </c>
      <c r="AE138" s="2">
        <f t="shared" si="10"/>
        <v>5</v>
      </c>
    </row>
    <row r="139" spans="19:31" x14ac:dyDescent="0.25">
      <c r="S139">
        <v>617267309</v>
      </c>
      <c r="T139">
        <v>65</v>
      </c>
      <c r="U139" t="s">
        <v>4</v>
      </c>
      <c r="V139">
        <v>1586565</v>
      </c>
      <c r="W139" t="s">
        <v>5</v>
      </c>
      <c r="X139">
        <v>373448545</v>
      </c>
      <c r="Y139">
        <v>-99</v>
      </c>
      <c r="Z139">
        <v>64</v>
      </c>
      <c r="AA139">
        <v>33</v>
      </c>
      <c r="AB139">
        <v>50</v>
      </c>
      <c r="AC139">
        <v>0</v>
      </c>
      <c r="AD139">
        <v>2</v>
      </c>
      <c r="AE139" s="2">
        <f t="shared" si="10"/>
        <v>-5</v>
      </c>
    </row>
    <row r="140" spans="19:31" x14ac:dyDescent="0.25">
      <c r="S140">
        <v>617267316</v>
      </c>
      <c r="T140">
        <v>13</v>
      </c>
      <c r="U140" t="s">
        <v>6</v>
      </c>
      <c r="V140">
        <v>307702</v>
      </c>
      <c r="W140" t="s">
        <v>7</v>
      </c>
      <c r="X140">
        <v>365250630</v>
      </c>
      <c r="Y140">
        <v>-99</v>
      </c>
      <c r="Z140">
        <v>67</v>
      </c>
      <c r="AA140">
        <v>29</v>
      </c>
      <c r="AB140">
        <v>44</v>
      </c>
      <c r="AC140">
        <v>0</v>
      </c>
      <c r="AD140">
        <v>2</v>
      </c>
      <c r="AE140" s="2">
        <f t="shared" si="10"/>
        <v>-4</v>
      </c>
    </row>
    <row r="141" spans="19:31" x14ac:dyDescent="0.25">
      <c r="S141">
        <v>620352485</v>
      </c>
      <c r="T141">
        <v>16</v>
      </c>
      <c r="U141" t="s">
        <v>4</v>
      </c>
      <c r="V141">
        <v>2056220</v>
      </c>
      <c r="W141" t="s">
        <v>7</v>
      </c>
      <c r="X141">
        <v>412151839</v>
      </c>
      <c r="Y141">
        <v>4</v>
      </c>
      <c r="Z141">
        <v>49</v>
      </c>
      <c r="AA141">
        <v>23</v>
      </c>
      <c r="AB141">
        <v>20</v>
      </c>
      <c r="AC141">
        <v>0</v>
      </c>
      <c r="AD141">
        <v>0</v>
      </c>
      <c r="AE141" s="2">
        <f t="shared" si="10"/>
        <v>0</v>
      </c>
    </row>
    <row r="142" spans="19:31" x14ac:dyDescent="0.25">
      <c r="S142">
        <v>11277385</v>
      </c>
      <c r="T142">
        <v>56</v>
      </c>
      <c r="U142" t="s">
        <v>4</v>
      </c>
      <c r="V142">
        <v>490468</v>
      </c>
      <c r="W142" t="s">
        <v>7</v>
      </c>
      <c r="X142">
        <v>398430893</v>
      </c>
      <c r="Y142">
        <v>14</v>
      </c>
      <c r="Z142">
        <v>44</v>
      </c>
      <c r="AA142">
        <v>29</v>
      </c>
      <c r="AB142">
        <v>37</v>
      </c>
      <c r="AC142">
        <v>7</v>
      </c>
      <c r="AD142">
        <v>0</v>
      </c>
      <c r="AE142" s="2">
        <f t="shared" si="10"/>
        <v>-2</v>
      </c>
    </row>
    <row r="143" spans="19:31" x14ac:dyDescent="0.25">
      <c r="S143">
        <v>11282958</v>
      </c>
      <c r="T143">
        <v>10</v>
      </c>
      <c r="U143" t="s">
        <v>6</v>
      </c>
      <c r="V143">
        <v>490468</v>
      </c>
      <c r="W143" t="s">
        <v>7</v>
      </c>
      <c r="X143">
        <v>412259956</v>
      </c>
      <c r="Y143">
        <v>5</v>
      </c>
      <c r="Z143">
        <v>48</v>
      </c>
      <c r="AA143">
        <v>29</v>
      </c>
      <c r="AB143">
        <v>39</v>
      </c>
      <c r="AC143">
        <v>7</v>
      </c>
      <c r="AD143">
        <v>0</v>
      </c>
      <c r="AE143" s="2">
        <f t="shared" si="10"/>
        <v>-3</v>
      </c>
    </row>
    <row r="144" spans="19:31" x14ac:dyDescent="0.25">
      <c r="S144">
        <v>11280974</v>
      </c>
      <c r="T144">
        <v>70</v>
      </c>
      <c r="U144" t="s">
        <v>6</v>
      </c>
      <c r="V144">
        <v>793621</v>
      </c>
      <c r="W144" t="s">
        <v>5</v>
      </c>
      <c r="X144">
        <v>365848604</v>
      </c>
      <c r="Y144">
        <v>-99</v>
      </c>
      <c r="Z144">
        <v>53</v>
      </c>
      <c r="AA144">
        <v>34</v>
      </c>
      <c r="AB144">
        <v>28</v>
      </c>
      <c r="AC144">
        <v>7</v>
      </c>
      <c r="AD144">
        <v>0</v>
      </c>
      <c r="AE144" s="2">
        <f t="shared" si="10"/>
        <v>1</v>
      </c>
    </row>
    <row r="145" spans="19:31" x14ac:dyDescent="0.25">
      <c r="S145">
        <v>11282943</v>
      </c>
      <c r="T145">
        <v>88</v>
      </c>
      <c r="U145" t="s">
        <v>4</v>
      </c>
      <c r="V145">
        <v>793621</v>
      </c>
      <c r="W145" t="s">
        <v>5</v>
      </c>
      <c r="X145">
        <v>411438666</v>
      </c>
      <c r="Y145">
        <v>-99</v>
      </c>
      <c r="Z145">
        <v>56</v>
      </c>
      <c r="AA145">
        <v>36</v>
      </c>
      <c r="AB145">
        <v>29</v>
      </c>
      <c r="AC145">
        <v>7</v>
      </c>
      <c r="AD145">
        <v>0</v>
      </c>
      <c r="AE145" s="2">
        <f t="shared" si="10"/>
        <v>1</v>
      </c>
    </row>
    <row r="146" spans="19:31" x14ac:dyDescent="0.25">
      <c r="S146">
        <v>11280973</v>
      </c>
      <c r="T146">
        <v>4</v>
      </c>
      <c r="U146" t="s">
        <v>6</v>
      </c>
      <c r="V146">
        <v>463541</v>
      </c>
      <c r="W146" t="s">
        <v>5</v>
      </c>
      <c r="X146">
        <v>403564090</v>
      </c>
      <c r="Y146">
        <v>-99</v>
      </c>
      <c r="Z146">
        <v>68</v>
      </c>
      <c r="AA146">
        <v>25</v>
      </c>
      <c r="AB146">
        <v>20</v>
      </c>
      <c r="AC146">
        <v>0</v>
      </c>
      <c r="AD146">
        <v>0</v>
      </c>
      <c r="AE146" s="2">
        <f t="shared" si="10"/>
        <v>1</v>
      </c>
    </row>
    <row r="147" spans="19:31" x14ac:dyDescent="0.25">
      <c r="S147">
        <v>11280973</v>
      </c>
      <c r="T147">
        <v>22</v>
      </c>
      <c r="U147" t="s">
        <v>6</v>
      </c>
      <c r="V147">
        <v>463541</v>
      </c>
      <c r="W147" t="s">
        <v>5</v>
      </c>
      <c r="X147">
        <v>360716560</v>
      </c>
      <c r="Y147">
        <v>-99</v>
      </c>
      <c r="Z147">
        <v>68</v>
      </c>
      <c r="AA147">
        <v>25</v>
      </c>
      <c r="AB147">
        <v>20</v>
      </c>
      <c r="AC147">
        <v>0</v>
      </c>
      <c r="AD147">
        <v>0</v>
      </c>
      <c r="AE147" s="2">
        <f t="shared" si="10"/>
        <v>1</v>
      </c>
    </row>
    <row r="148" spans="19:31" x14ac:dyDescent="0.25">
      <c r="S148">
        <v>11281962</v>
      </c>
      <c r="T148">
        <v>44</v>
      </c>
      <c r="U148" t="s">
        <v>6</v>
      </c>
      <c r="V148">
        <v>2056315</v>
      </c>
      <c r="W148" t="s">
        <v>7</v>
      </c>
      <c r="X148">
        <v>433434807</v>
      </c>
      <c r="Y148">
        <v>3</v>
      </c>
      <c r="Z148">
        <v>47</v>
      </c>
      <c r="AA148">
        <v>17</v>
      </c>
      <c r="AB148">
        <v>25</v>
      </c>
      <c r="AC148">
        <v>0</v>
      </c>
      <c r="AD148">
        <v>0</v>
      </c>
      <c r="AE148" s="2">
        <f t="shared" si="10"/>
        <v>-2</v>
      </c>
    </row>
    <row r="149" spans="19:31" x14ac:dyDescent="0.25">
      <c r="S149">
        <v>11281030</v>
      </c>
      <c r="T149">
        <v>23</v>
      </c>
      <c r="U149" t="s">
        <v>6</v>
      </c>
      <c r="V149">
        <v>71272</v>
      </c>
      <c r="W149" t="s">
        <v>7</v>
      </c>
      <c r="X149">
        <v>391516959</v>
      </c>
      <c r="Y149">
        <v>5</v>
      </c>
      <c r="Z149">
        <v>47</v>
      </c>
      <c r="AA149">
        <v>41</v>
      </c>
      <c r="AB149">
        <v>41</v>
      </c>
      <c r="AC149">
        <v>0</v>
      </c>
      <c r="AD149">
        <v>0</v>
      </c>
      <c r="AE149" s="2">
        <f t="shared" si="10"/>
        <v>0</v>
      </c>
    </row>
    <row r="150" spans="19:31" x14ac:dyDescent="0.25">
      <c r="S150">
        <v>620723417</v>
      </c>
      <c r="T150">
        <v>38</v>
      </c>
      <c r="U150" t="s">
        <v>4</v>
      </c>
      <c r="V150">
        <v>487056</v>
      </c>
      <c r="W150" t="s">
        <v>5</v>
      </c>
      <c r="X150">
        <v>405931747</v>
      </c>
      <c r="Y150">
        <v>-99</v>
      </c>
      <c r="Z150">
        <v>48</v>
      </c>
      <c r="AA150">
        <v>23</v>
      </c>
      <c r="AB150">
        <v>46</v>
      </c>
      <c r="AC150">
        <v>3</v>
      </c>
      <c r="AD150">
        <v>8</v>
      </c>
      <c r="AE150" s="2">
        <f t="shared" si="10"/>
        <v>-6</v>
      </c>
    </row>
    <row r="151" spans="19:31" x14ac:dyDescent="0.25">
      <c r="S151">
        <v>11270683</v>
      </c>
      <c r="T151">
        <v>48</v>
      </c>
      <c r="U151" t="s">
        <v>6</v>
      </c>
      <c r="V151">
        <v>2055939</v>
      </c>
      <c r="W151" t="s">
        <v>7</v>
      </c>
      <c r="X151">
        <v>425160002</v>
      </c>
      <c r="Y151">
        <v>2</v>
      </c>
      <c r="Z151">
        <v>61</v>
      </c>
      <c r="AA151">
        <v>18</v>
      </c>
      <c r="AB151">
        <v>48</v>
      </c>
      <c r="AC151">
        <v>7</v>
      </c>
      <c r="AD151">
        <v>0</v>
      </c>
      <c r="AE151" s="2">
        <f t="shared" si="10"/>
        <v>-8</v>
      </c>
    </row>
    <row r="152" spans="19:31" x14ac:dyDescent="0.25">
      <c r="S152">
        <v>11274205</v>
      </c>
      <c r="T152">
        <v>21</v>
      </c>
      <c r="U152" t="s">
        <v>4</v>
      </c>
      <c r="V152">
        <v>438610</v>
      </c>
      <c r="W152" t="s">
        <v>7</v>
      </c>
      <c r="X152">
        <v>411397771</v>
      </c>
      <c r="Y152">
        <v>8</v>
      </c>
      <c r="Z152">
        <v>49</v>
      </c>
      <c r="AA152">
        <v>42</v>
      </c>
      <c r="AB152">
        <v>31</v>
      </c>
      <c r="AC152">
        <v>0</v>
      </c>
      <c r="AD152">
        <v>8</v>
      </c>
      <c r="AE152" s="2">
        <f t="shared" si="10"/>
        <v>2</v>
      </c>
    </row>
    <row r="153" spans="19:31" x14ac:dyDescent="0.25">
      <c r="S153">
        <v>11277707</v>
      </c>
      <c r="T153">
        <v>31</v>
      </c>
      <c r="U153" t="s">
        <v>6</v>
      </c>
      <c r="V153">
        <v>2055939</v>
      </c>
      <c r="W153" t="s">
        <v>7</v>
      </c>
      <c r="X153">
        <v>425160002</v>
      </c>
      <c r="Y153">
        <v>2</v>
      </c>
      <c r="Z153">
        <v>54</v>
      </c>
      <c r="AA153">
        <v>18</v>
      </c>
      <c r="AB153">
        <v>41</v>
      </c>
      <c r="AC153">
        <v>0</v>
      </c>
      <c r="AD153">
        <v>0</v>
      </c>
      <c r="AE153" s="2">
        <f t="shared" si="10"/>
        <v>-6</v>
      </c>
    </row>
    <row r="154" spans="19:31" x14ac:dyDescent="0.25">
      <c r="S154">
        <v>11280240</v>
      </c>
      <c r="T154">
        <v>35</v>
      </c>
      <c r="U154" t="s">
        <v>4</v>
      </c>
      <c r="V154">
        <v>990223</v>
      </c>
      <c r="W154" t="s">
        <v>7</v>
      </c>
      <c r="X154">
        <v>425840358</v>
      </c>
      <c r="Y154">
        <v>7</v>
      </c>
      <c r="Z154">
        <v>23</v>
      </c>
      <c r="AA154">
        <v>20</v>
      </c>
      <c r="AB154">
        <v>14</v>
      </c>
      <c r="AC154">
        <v>0</v>
      </c>
      <c r="AD154">
        <v>0</v>
      </c>
      <c r="AE154" s="2">
        <f t="shared" si="10"/>
        <v>1</v>
      </c>
    </row>
    <row r="155" spans="19:31" x14ac:dyDescent="0.25">
      <c r="S155">
        <v>11280280</v>
      </c>
      <c r="T155">
        <v>22</v>
      </c>
      <c r="U155" t="s">
        <v>6</v>
      </c>
      <c r="V155">
        <v>990223</v>
      </c>
      <c r="W155" t="s">
        <v>7</v>
      </c>
      <c r="X155">
        <v>426780436</v>
      </c>
      <c r="Y155">
        <v>8</v>
      </c>
      <c r="Z155">
        <v>37</v>
      </c>
      <c r="AA155">
        <v>20</v>
      </c>
      <c r="AB155">
        <v>33</v>
      </c>
      <c r="AC155">
        <v>2</v>
      </c>
      <c r="AD155">
        <v>0</v>
      </c>
      <c r="AE155" s="2">
        <f t="shared" si="10"/>
        <v>-4</v>
      </c>
    </row>
    <row r="156" spans="19:31" x14ac:dyDescent="0.25">
      <c r="S156">
        <v>11280292</v>
      </c>
      <c r="T156">
        <v>31</v>
      </c>
      <c r="U156" t="s">
        <v>6</v>
      </c>
      <c r="V156">
        <v>2053266</v>
      </c>
      <c r="W156" t="s">
        <v>5</v>
      </c>
      <c r="X156">
        <v>345265366</v>
      </c>
      <c r="Y156">
        <v>-99</v>
      </c>
      <c r="Z156">
        <v>37</v>
      </c>
      <c r="AA156">
        <v>25</v>
      </c>
      <c r="AB156">
        <v>22</v>
      </c>
      <c r="AC156">
        <v>2</v>
      </c>
      <c r="AD156">
        <v>0</v>
      </c>
      <c r="AE156" s="2">
        <f t="shared" si="10"/>
        <v>0</v>
      </c>
    </row>
    <row r="157" spans="19:31" x14ac:dyDescent="0.25">
      <c r="S157">
        <v>11280322</v>
      </c>
      <c r="T157">
        <v>42</v>
      </c>
      <c r="U157" t="s">
        <v>4</v>
      </c>
      <c r="V157">
        <v>1365742</v>
      </c>
      <c r="W157" t="s">
        <v>5</v>
      </c>
      <c r="X157">
        <v>355002205</v>
      </c>
      <c r="Y157">
        <v>-99</v>
      </c>
      <c r="Z157">
        <v>46</v>
      </c>
      <c r="AA157">
        <v>39</v>
      </c>
      <c r="AB157">
        <v>22</v>
      </c>
      <c r="AC157">
        <v>0</v>
      </c>
      <c r="AD157">
        <v>0</v>
      </c>
      <c r="AE157" s="2">
        <f t="shared" si="10"/>
        <v>4</v>
      </c>
    </row>
    <row r="158" spans="19:31" x14ac:dyDescent="0.25">
      <c r="S158">
        <v>11282950</v>
      </c>
      <c r="T158">
        <v>74</v>
      </c>
      <c r="U158" t="s">
        <v>6</v>
      </c>
      <c r="V158">
        <v>793621</v>
      </c>
      <c r="W158" t="s">
        <v>5</v>
      </c>
      <c r="X158">
        <v>387334555</v>
      </c>
      <c r="Y158">
        <v>-99</v>
      </c>
      <c r="Z158">
        <v>52</v>
      </c>
      <c r="AA158">
        <v>36</v>
      </c>
      <c r="AB158">
        <v>22</v>
      </c>
      <c r="AC158">
        <v>7</v>
      </c>
      <c r="AD158">
        <v>0</v>
      </c>
      <c r="AE158" s="2">
        <f t="shared" si="10"/>
        <v>3</v>
      </c>
    </row>
    <row r="159" spans="19:31" x14ac:dyDescent="0.25">
      <c r="S159">
        <v>620259808</v>
      </c>
      <c r="T159">
        <v>84</v>
      </c>
      <c r="U159" t="s">
        <v>6</v>
      </c>
      <c r="V159">
        <v>1369669</v>
      </c>
      <c r="W159" t="s">
        <v>7</v>
      </c>
      <c r="X159">
        <v>431252594</v>
      </c>
      <c r="Y159">
        <v>6</v>
      </c>
      <c r="Z159">
        <v>47</v>
      </c>
      <c r="AA159">
        <v>20</v>
      </c>
      <c r="AB159">
        <v>20</v>
      </c>
      <c r="AC159">
        <v>2</v>
      </c>
      <c r="AD159">
        <v>7</v>
      </c>
      <c r="AE159" s="2">
        <f t="shared" si="10"/>
        <v>0</v>
      </c>
    </row>
    <row r="160" spans="19:31" x14ac:dyDescent="0.25">
      <c r="S160">
        <v>11270129</v>
      </c>
      <c r="T160">
        <v>48</v>
      </c>
      <c r="U160" t="s">
        <v>4</v>
      </c>
      <c r="V160">
        <v>1456420</v>
      </c>
      <c r="W160" t="s">
        <v>5</v>
      </c>
      <c r="X160">
        <v>412332238</v>
      </c>
      <c r="Y160">
        <v>-99</v>
      </c>
      <c r="Z160">
        <v>70</v>
      </c>
      <c r="AA160">
        <v>32</v>
      </c>
      <c r="AB160">
        <v>16</v>
      </c>
      <c r="AC160">
        <v>0</v>
      </c>
      <c r="AD160">
        <v>7</v>
      </c>
      <c r="AE160" s="2">
        <f t="shared" si="10"/>
        <v>4</v>
      </c>
    </row>
    <row r="161" spans="19:31" x14ac:dyDescent="0.25">
      <c r="S161">
        <v>11199357</v>
      </c>
      <c r="T161">
        <v>12</v>
      </c>
      <c r="U161" t="s">
        <v>6</v>
      </c>
      <c r="V161">
        <v>1369669</v>
      </c>
      <c r="W161" t="s">
        <v>5</v>
      </c>
      <c r="X161">
        <v>433543271</v>
      </c>
      <c r="Y161">
        <v>4</v>
      </c>
      <c r="Z161">
        <v>33</v>
      </c>
      <c r="AA161">
        <v>18</v>
      </c>
      <c r="AB161">
        <v>32</v>
      </c>
      <c r="AC161">
        <v>0</v>
      </c>
      <c r="AD161">
        <v>0</v>
      </c>
      <c r="AE161" s="2">
        <f t="shared" si="10"/>
        <v>-4</v>
      </c>
    </row>
    <row r="162" spans="19:31" x14ac:dyDescent="0.25">
      <c r="S162">
        <v>11276643</v>
      </c>
      <c r="T162">
        <v>84</v>
      </c>
      <c r="U162" t="s">
        <v>4</v>
      </c>
      <c r="V162">
        <v>308719</v>
      </c>
      <c r="W162" t="s">
        <v>5</v>
      </c>
      <c r="X162">
        <v>370558730</v>
      </c>
      <c r="Y162">
        <v>-99</v>
      </c>
      <c r="Z162">
        <v>76</v>
      </c>
      <c r="AA162">
        <v>34</v>
      </c>
      <c r="AB162">
        <v>16</v>
      </c>
      <c r="AC162">
        <v>0</v>
      </c>
      <c r="AD162">
        <v>1</v>
      </c>
      <c r="AE162" s="2">
        <f t="shared" si="10"/>
        <v>4</v>
      </c>
    </row>
    <row r="163" spans="19:31" x14ac:dyDescent="0.25">
      <c r="S163">
        <v>619858795</v>
      </c>
      <c r="T163">
        <v>4</v>
      </c>
      <c r="U163" t="s">
        <v>4</v>
      </c>
      <c r="V163">
        <v>793607</v>
      </c>
      <c r="W163" t="s">
        <v>5</v>
      </c>
      <c r="X163">
        <v>406685232</v>
      </c>
      <c r="Y163">
        <v>4</v>
      </c>
      <c r="Z163">
        <v>71</v>
      </c>
      <c r="AA163">
        <v>31</v>
      </c>
      <c r="AB163">
        <v>34</v>
      </c>
      <c r="AC163">
        <v>0</v>
      </c>
      <c r="AD163">
        <v>0</v>
      </c>
      <c r="AE163" s="2">
        <f t="shared" si="10"/>
        <v>-1</v>
      </c>
    </row>
    <row r="164" spans="19:31" x14ac:dyDescent="0.25">
      <c r="S164">
        <v>620757436</v>
      </c>
      <c r="T164">
        <v>51</v>
      </c>
      <c r="U164" t="s">
        <v>4</v>
      </c>
      <c r="V164">
        <v>793607</v>
      </c>
      <c r="W164" t="s">
        <v>5</v>
      </c>
      <c r="X164">
        <v>377196835</v>
      </c>
      <c r="Y164">
        <v>3</v>
      </c>
      <c r="Z164">
        <v>51</v>
      </c>
      <c r="AA164">
        <v>31</v>
      </c>
      <c r="AB164">
        <v>38</v>
      </c>
      <c r="AC164">
        <v>0</v>
      </c>
      <c r="AD164">
        <v>0</v>
      </c>
      <c r="AE164" s="2">
        <f t="shared" si="10"/>
        <v>-2</v>
      </c>
    </row>
    <row r="165" spans="19:31" x14ac:dyDescent="0.25">
      <c r="S165">
        <v>11204019</v>
      </c>
      <c r="T165">
        <v>19</v>
      </c>
      <c r="U165" t="s">
        <v>6</v>
      </c>
      <c r="V165">
        <v>793607</v>
      </c>
      <c r="W165" t="s">
        <v>5</v>
      </c>
      <c r="X165">
        <v>406685232</v>
      </c>
      <c r="Y165">
        <v>4</v>
      </c>
      <c r="Z165">
        <v>58</v>
      </c>
      <c r="AA165">
        <v>34</v>
      </c>
      <c r="AB165">
        <v>35</v>
      </c>
      <c r="AC165">
        <v>7</v>
      </c>
      <c r="AD165">
        <v>0</v>
      </c>
      <c r="AE165" s="2">
        <f t="shared" si="10"/>
        <v>-1</v>
      </c>
    </row>
    <row r="166" spans="19:31" x14ac:dyDescent="0.25">
      <c r="S166">
        <v>11222843</v>
      </c>
      <c r="T166">
        <v>56</v>
      </c>
      <c r="U166" t="s">
        <v>4</v>
      </c>
      <c r="V166">
        <v>793607</v>
      </c>
      <c r="W166" t="s">
        <v>5</v>
      </c>
      <c r="X166">
        <v>369006658</v>
      </c>
      <c r="Y166">
        <v>8</v>
      </c>
      <c r="Z166">
        <v>56</v>
      </c>
      <c r="AA166">
        <v>33</v>
      </c>
      <c r="AB166">
        <v>26</v>
      </c>
      <c r="AC166">
        <v>7</v>
      </c>
      <c r="AD166">
        <v>0</v>
      </c>
      <c r="AE166" s="2">
        <f t="shared" si="10"/>
        <v>1</v>
      </c>
    </row>
    <row r="167" spans="19:31" x14ac:dyDescent="0.25">
      <c r="S167">
        <v>11252547</v>
      </c>
      <c r="T167">
        <v>67</v>
      </c>
      <c r="U167" t="s">
        <v>6</v>
      </c>
      <c r="V167">
        <v>793615</v>
      </c>
      <c r="W167" t="s">
        <v>7</v>
      </c>
      <c r="X167">
        <v>395438972</v>
      </c>
      <c r="Y167">
        <v>-99</v>
      </c>
      <c r="Z167">
        <v>56</v>
      </c>
      <c r="AA167">
        <v>26</v>
      </c>
      <c r="AB167">
        <v>45</v>
      </c>
      <c r="AC167">
        <v>7</v>
      </c>
      <c r="AD167">
        <v>0</v>
      </c>
      <c r="AE167" s="2">
        <f t="shared" si="10"/>
        <v>-5</v>
      </c>
    </row>
    <row r="168" spans="19:31" x14ac:dyDescent="0.25">
      <c r="S168">
        <v>11257787</v>
      </c>
      <c r="T168">
        <v>78</v>
      </c>
      <c r="U168" t="s">
        <v>4</v>
      </c>
      <c r="V168">
        <v>793607</v>
      </c>
      <c r="W168" t="s">
        <v>5</v>
      </c>
      <c r="X168">
        <v>398339351</v>
      </c>
      <c r="Y168">
        <v>4</v>
      </c>
      <c r="Z168">
        <v>60</v>
      </c>
      <c r="AA168">
        <v>33</v>
      </c>
      <c r="AB168">
        <v>18</v>
      </c>
      <c r="AC168">
        <v>7</v>
      </c>
      <c r="AD168">
        <v>0</v>
      </c>
      <c r="AE168" s="2">
        <f t="shared" si="10"/>
        <v>3</v>
      </c>
    </row>
    <row r="169" spans="19:31" x14ac:dyDescent="0.25">
      <c r="S169">
        <v>11204029</v>
      </c>
      <c r="T169">
        <v>15</v>
      </c>
      <c r="U169" t="s">
        <v>6</v>
      </c>
      <c r="V169">
        <v>793607</v>
      </c>
      <c r="W169" t="s">
        <v>7</v>
      </c>
      <c r="X169">
        <v>377556790</v>
      </c>
      <c r="Y169">
        <v>3</v>
      </c>
      <c r="Z169">
        <v>49</v>
      </c>
      <c r="AA169">
        <v>33</v>
      </c>
      <c r="AB169">
        <v>35</v>
      </c>
      <c r="AC169">
        <v>0</v>
      </c>
      <c r="AD169">
        <v>7</v>
      </c>
      <c r="AE169" s="2">
        <f t="shared" si="10"/>
        <v>-1</v>
      </c>
    </row>
    <row r="170" spans="19:31" x14ac:dyDescent="0.25">
      <c r="S170">
        <v>11275442</v>
      </c>
      <c r="T170">
        <v>87</v>
      </c>
      <c r="U170" t="s">
        <v>4</v>
      </c>
      <c r="V170">
        <v>793607</v>
      </c>
      <c r="W170" t="s">
        <v>5</v>
      </c>
      <c r="X170">
        <v>377556790</v>
      </c>
      <c r="Y170">
        <v>3</v>
      </c>
      <c r="Z170">
        <v>52</v>
      </c>
      <c r="AA170">
        <v>33</v>
      </c>
      <c r="AB170">
        <v>36</v>
      </c>
      <c r="AC170">
        <v>7</v>
      </c>
      <c r="AD170">
        <v>0</v>
      </c>
      <c r="AE170" s="2">
        <f t="shared" si="10"/>
        <v>-1</v>
      </c>
    </row>
    <row r="171" spans="19:31" x14ac:dyDescent="0.25">
      <c r="S171">
        <v>620165042</v>
      </c>
      <c r="T171">
        <v>63</v>
      </c>
      <c r="U171" t="s">
        <v>4</v>
      </c>
      <c r="V171">
        <v>2052500</v>
      </c>
      <c r="W171" t="s">
        <v>7</v>
      </c>
      <c r="X171">
        <v>432255026</v>
      </c>
      <c r="Y171">
        <v>5</v>
      </c>
      <c r="Z171">
        <v>66</v>
      </c>
      <c r="AA171">
        <v>17</v>
      </c>
      <c r="AB171">
        <v>18</v>
      </c>
      <c r="AC171">
        <v>0</v>
      </c>
      <c r="AD171">
        <v>0</v>
      </c>
      <c r="AE171" s="2">
        <f t="shared" si="10"/>
        <v>-1</v>
      </c>
    </row>
    <row r="172" spans="19:31" x14ac:dyDescent="0.25">
      <c r="S172">
        <v>620350252</v>
      </c>
      <c r="T172">
        <v>85</v>
      </c>
      <c r="U172" t="s">
        <v>4</v>
      </c>
      <c r="V172">
        <v>2052500</v>
      </c>
      <c r="W172" t="s">
        <v>7</v>
      </c>
      <c r="X172">
        <v>433131685</v>
      </c>
      <c r="Y172">
        <v>3</v>
      </c>
      <c r="Z172">
        <v>44</v>
      </c>
      <c r="AA172">
        <v>17</v>
      </c>
      <c r="AB172">
        <v>20</v>
      </c>
      <c r="AC172">
        <v>2</v>
      </c>
      <c r="AD172">
        <v>0</v>
      </c>
      <c r="AE172" s="2">
        <f t="shared" si="10"/>
        <v>-1</v>
      </c>
    </row>
    <row r="173" spans="19:31" x14ac:dyDescent="0.25">
      <c r="S173">
        <v>616253208</v>
      </c>
      <c r="T173">
        <v>30</v>
      </c>
      <c r="U173" t="s">
        <v>4</v>
      </c>
      <c r="V173">
        <v>2053435</v>
      </c>
      <c r="W173" t="s">
        <v>5</v>
      </c>
      <c r="X173">
        <v>425111765</v>
      </c>
      <c r="Y173">
        <v>-99</v>
      </c>
      <c r="Z173">
        <v>61</v>
      </c>
      <c r="AA173">
        <v>17</v>
      </c>
      <c r="AB173">
        <v>17</v>
      </c>
      <c r="AC173">
        <v>0</v>
      </c>
      <c r="AD173">
        <v>2</v>
      </c>
      <c r="AE173" s="2">
        <f t="shared" si="10"/>
        <v>0</v>
      </c>
    </row>
    <row r="174" spans="19:31" x14ac:dyDescent="0.25">
      <c r="S174">
        <v>620447853</v>
      </c>
      <c r="T174">
        <v>72</v>
      </c>
      <c r="U174" t="s">
        <v>4</v>
      </c>
      <c r="V174">
        <v>1333784</v>
      </c>
      <c r="W174" t="s">
        <v>7</v>
      </c>
      <c r="X174">
        <v>411095178</v>
      </c>
      <c r="Y174">
        <v>10</v>
      </c>
      <c r="Z174">
        <v>42</v>
      </c>
      <c r="AA174">
        <v>42</v>
      </c>
      <c r="AB174">
        <v>18</v>
      </c>
      <c r="AC174">
        <v>3</v>
      </c>
      <c r="AD174">
        <v>8</v>
      </c>
      <c r="AE174" s="2">
        <f t="shared" si="10"/>
        <v>6</v>
      </c>
    </row>
    <row r="175" spans="19:31" x14ac:dyDescent="0.25">
      <c r="S175">
        <v>617269783</v>
      </c>
      <c r="T175">
        <v>53</v>
      </c>
      <c r="U175" t="s">
        <v>4</v>
      </c>
      <c r="V175">
        <v>1333784</v>
      </c>
      <c r="W175" t="s">
        <v>5</v>
      </c>
      <c r="X175">
        <v>410889908</v>
      </c>
      <c r="Y175">
        <v>10</v>
      </c>
      <c r="Z175">
        <v>50</v>
      </c>
      <c r="AA175">
        <v>44</v>
      </c>
      <c r="AB175">
        <v>30</v>
      </c>
      <c r="AC175">
        <v>8</v>
      </c>
      <c r="AD175">
        <v>0</v>
      </c>
      <c r="AE175" s="2">
        <f t="shared" si="10"/>
        <v>3</v>
      </c>
    </row>
    <row r="176" spans="19:31" x14ac:dyDescent="0.25">
      <c r="S176">
        <v>11213876</v>
      </c>
      <c r="T176">
        <v>16</v>
      </c>
      <c r="U176" t="s">
        <v>4</v>
      </c>
      <c r="V176">
        <v>1333784</v>
      </c>
      <c r="W176" t="s">
        <v>5</v>
      </c>
      <c r="X176">
        <v>410889908</v>
      </c>
      <c r="Y176">
        <v>10</v>
      </c>
      <c r="Z176">
        <v>61</v>
      </c>
      <c r="AA176">
        <v>44</v>
      </c>
      <c r="AB176">
        <v>21</v>
      </c>
      <c r="AC176">
        <v>8</v>
      </c>
      <c r="AD176">
        <v>0</v>
      </c>
      <c r="AE176" s="2">
        <f t="shared" si="10"/>
        <v>5</v>
      </c>
    </row>
    <row r="177" spans="19:31" x14ac:dyDescent="0.25">
      <c r="S177">
        <v>11213876</v>
      </c>
      <c r="T177">
        <v>88</v>
      </c>
      <c r="U177" t="s">
        <v>6</v>
      </c>
      <c r="V177">
        <v>1333784</v>
      </c>
      <c r="W177" t="s">
        <v>5</v>
      </c>
      <c r="X177">
        <v>411100161</v>
      </c>
      <c r="Y177">
        <v>11</v>
      </c>
      <c r="Z177">
        <v>61</v>
      </c>
      <c r="AA177">
        <v>44</v>
      </c>
      <c r="AB177">
        <v>21</v>
      </c>
      <c r="AC177">
        <v>8</v>
      </c>
      <c r="AD177">
        <v>0</v>
      </c>
      <c r="AE177" s="2">
        <f t="shared" si="10"/>
        <v>5</v>
      </c>
    </row>
    <row r="178" spans="19:31" x14ac:dyDescent="0.25">
      <c r="S178">
        <v>11219478</v>
      </c>
      <c r="T178">
        <v>84</v>
      </c>
      <c r="U178" t="s">
        <v>6</v>
      </c>
      <c r="V178">
        <v>1334228</v>
      </c>
      <c r="W178" t="s">
        <v>7</v>
      </c>
      <c r="X178">
        <v>318575758</v>
      </c>
      <c r="Y178">
        <v>-99</v>
      </c>
      <c r="Z178">
        <v>73</v>
      </c>
      <c r="AA178">
        <v>19</v>
      </c>
      <c r="AB178">
        <v>48</v>
      </c>
      <c r="AC178">
        <v>8</v>
      </c>
      <c r="AD178">
        <v>2</v>
      </c>
      <c r="AE178" s="2">
        <f t="shared" si="10"/>
        <v>-8</v>
      </c>
    </row>
    <row r="179" spans="19:31" x14ac:dyDescent="0.25">
      <c r="S179">
        <v>11219492</v>
      </c>
      <c r="T179">
        <v>21</v>
      </c>
      <c r="U179" t="s">
        <v>6</v>
      </c>
      <c r="V179">
        <v>889847</v>
      </c>
      <c r="W179" t="s">
        <v>7</v>
      </c>
      <c r="X179">
        <v>360829424</v>
      </c>
      <c r="Y179">
        <v>-99</v>
      </c>
      <c r="Z179">
        <v>70</v>
      </c>
      <c r="AA179">
        <v>13</v>
      </c>
      <c r="AB179">
        <v>47</v>
      </c>
      <c r="AC179">
        <v>8</v>
      </c>
      <c r="AD179">
        <v>0</v>
      </c>
      <c r="AE179" s="2">
        <f t="shared" si="10"/>
        <v>-9</v>
      </c>
    </row>
    <row r="180" spans="19:31" x14ac:dyDescent="0.25">
      <c r="S180">
        <v>11258178</v>
      </c>
      <c r="T180">
        <v>13</v>
      </c>
      <c r="U180" t="s">
        <v>4</v>
      </c>
      <c r="V180">
        <v>1333784</v>
      </c>
      <c r="W180" t="s">
        <v>5</v>
      </c>
      <c r="X180">
        <v>409383251</v>
      </c>
      <c r="Y180">
        <v>15</v>
      </c>
      <c r="Z180">
        <v>65</v>
      </c>
      <c r="AA180">
        <v>45</v>
      </c>
      <c r="AB180">
        <v>10</v>
      </c>
      <c r="AC180">
        <v>8</v>
      </c>
      <c r="AD180">
        <v>3</v>
      </c>
      <c r="AE180" s="2">
        <f t="shared" si="10"/>
        <v>8</v>
      </c>
    </row>
    <row r="181" spans="19:31" x14ac:dyDescent="0.25">
      <c r="S181">
        <v>11281020</v>
      </c>
      <c r="T181">
        <v>36</v>
      </c>
      <c r="U181" t="s">
        <v>4</v>
      </c>
      <c r="V181">
        <v>793621</v>
      </c>
      <c r="W181" t="s">
        <v>5</v>
      </c>
      <c r="X181">
        <v>391265023</v>
      </c>
      <c r="Y181">
        <v>-99</v>
      </c>
      <c r="Z181">
        <v>57</v>
      </c>
      <c r="AA181">
        <v>33</v>
      </c>
      <c r="AB181">
        <v>44</v>
      </c>
      <c r="AC181">
        <v>7</v>
      </c>
      <c r="AD181">
        <v>0</v>
      </c>
      <c r="AE181" s="2">
        <f t="shared" si="10"/>
        <v>-3</v>
      </c>
    </row>
    <row r="182" spans="19:31" x14ac:dyDescent="0.25">
      <c r="S182">
        <v>618407316</v>
      </c>
      <c r="T182">
        <v>37</v>
      </c>
      <c r="U182" t="s">
        <v>4</v>
      </c>
      <c r="V182">
        <v>948677</v>
      </c>
      <c r="W182" t="s">
        <v>5</v>
      </c>
      <c r="X182">
        <v>425887263</v>
      </c>
      <c r="Y182">
        <v>5</v>
      </c>
      <c r="Z182">
        <v>79</v>
      </c>
      <c r="AA182">
        <v>19</v>
      </c>
      <c r="AB182">
        <v>9</v>
      </c>
      <c r="AC182">
        <v>7</v>
      </c>
      <c r="AD182">
        <v>0</v>
      </c>
      <c r="AE182" s="2">
        <f t="shared" si="10"/>
        <v>2</v>
      </c>
    </row>
    <row r="183" spans="19:31" x14ac:dyDescent="0.25">
      <c r="S183">
        <v>620396872</v>
      </c>
      <c r="T183">
        <v>108</v>
      </c>
      <c r="U183" t="s">
        <v>4</v>
      </c>
      <c r="V183">
        <v>532236</v>
      </c>
      <c r="W183" t="s">
        <v>7</v>
      </c>
      <c r="X183">
        <v>388363779</v>
      </c>
      <c r="Y183">
        <v>-99</v>
      </c>
      <c r="Z183">
        <v>54</v>
      </c>
      <c r="AA183">
        <v>28</v>
      </c>
      <c r="AB183">
        <v>31</v>
      </c>
      <c r="AC183">
        <v>0</v>
      </c>
      <c r="AD183">
        <v>0</v>
      </c>
      <c r="AE183" s="2">
        <f t="shared" si="10"/>
        <v>-1</v>
      </c>
    </row>
    <row r="184" spans="19:31" x14ac:dyDescent="0.25">
      <c r="S184">
        <v>11242874</v>
      </c>
      <c r="T184">
        <v>52</v>
      </c>
      <c r="U184" t="s">
        <v>4</v>
      </c>
      <c r="V184">
        <v>948677</v>
      </c>
      <c r="W184" t="s">
        <v>5</v>
      </c>
      <c r="X184">
        <v>416789233</v>
      </c>
      <c r="Y184">
        <v>14</v>
      </c>
      <c r="Z184">
        <v>68</v>
      </c>
      <c r="AA184">
        <v>18</v>
      </c>
      <c r="AB184">
        <v>20</v>
      </c>
      <c r="AC184">
        <v>0</v>
      </c>
      <c r="AD184">
        <v>2</v>
      </c>
      <c r="AE184" s="2">
        <f t="shared" si="10"/>
        <v>-1</v>
      </c>
    </row>
    <row r="185" spans="19:31" x14ac:dyDescent="0.25">
      <c r="S185">
        <v>11281021</v>
      </c>
      <c r="T185">
        <v>28</v>
      </c>
      <c r="U185" t="s">
        <v>4</v>
      </c>
      <c r="V185">
        <v>948677</v>
      </c>
      <c r="W185" t="s">
        <v>7</v>
      </c>
      <c r="X185">
        <v>416184427</v>
      </c>
      <c r="Y185">
        <v>5</v>
      </c>
      <c r="Z185">
        <v>63</v>
      </c>
      <c r="AA185">
        <v>20</v>
      </c>
      <c r="AB185">
        <v>37</v>
      </c>
      <c r="AC185">
        <v>7</v>
      </c>
      <c r="AD185">
        <v>0</v>
      </c>
      <c r="AE185" s="2">
        <f t="shared" si="10"/>
        <v>-5</v>
      </c>
    </row>
    <row r="186" spans="19:31" x14ac:dyDescent="0.25">
      <c r="S186">
        <v>616135449</v>
      </c>
      <c r="T186">
        <v>35</v>
      </c>
      <c r="U186" t="s">
        <v>4</v>
      </c>
      <c r="V186">
        <v>1414488</v>
      </c>
      <c r="W186" t="s">
        <v>7</v>
      </c>
      <c r="X186">
        <v>366800999</v>
      </c>
      <c r="Y186">
        <v>-99</v>
      </c>
      <c r="Z186">
        <v>5</v>
      </c>
      <c r="AA186">
        <v>27</v>
      </c>
      <c r="AB186">
        <v>9</v>
      </c>
      <c r="AC186">
        <v>0</v>
      </c>
      <c r="AD186">
        <v>7</v>
      </c>
      <c r="AE186" s="2">
        <f t="shared" si="10"/>
        <v>4</v>
      </c>
    </row>
    <row r="187" spans="19:31" x14ac:dyDescent="0.25">
      <c r="S187">
        <v>617268147</v>
      </c>
      <c r="T187">
        <v>26</v>
      </c>
      <c r="U187" t="s">
        <v>6</v>
      </c>
      <c r="V187">
        <v>994022</v>
      </c>
      <c r="W187" t="s">
        <v>7</v>
      </c>
      <c r="X187">
        <v>385344035</v>
      </c>
      <c r="Y187">
        <v>-99</v>
      </c>
      <c r="Z187">
        <v>49</v>
      </c>
      <c r="AA187">
        <v>27</v>
      </c>
      <c r="AB187">
        <v>36</v>
      </c>
      <c r="AC187">
        <v>4</v>
      </c>
      <c r="AD187">
        <v>0</v>
      </c>
      <c r="AE187" s="2">
        <f t="shared" si="10"/>
        <v>-3</v>
      </c>
    </row>
    <row r="188" spans="19:31" x14ac:dyDescent="0.25">
      <c r="S188">
        <v>620447417</v>
      </c>
      <c r="T188">
        <v>25</v>
      </c>
      <c r="U188" t="s">
        <v>4</v>
      </c>
      <c r="V188">
        <v>1414488</v>
      </c>
      <c r="W188" t="s">
        <v>7</v>
      </c>
      <c r="X188">
        <v>378879868</v>
      </c>
      <c r="Y188">
        <v>-99</v>
      </c>
      <c r="Z188">
        <v>29</v>
      </c>
      <c r="AA188">
        <v>22</v>
      </c>
      <c r="AB188">
        <v>25</v>
      </c>
      <c r="AC188">
        <v>1</v>
      </c>
      <c r="AD188">
        <v>4</v>
      </c>
      <c r="AE188" s="2">
        <f t="shared" si="10"/>
        <v>-1</v>
      </c>
    </row>
    <row r="189" spans="19:31" x14ac:dyDescent="0.25">
      <c r="S189">
        <v>620723352</v>
      </c>
      <c r="T189">
        <v>26</v>
      </c>
      <c r="U189" t="s">
        <v>6</v>
      </c>
      <c r="V189">
        <v>776157</v>
      </c>
      <c r="W189" t="s">
        <v>5</v>
      </c>
      <c r="X189">
        <v>351129972</v>
      </c>
      <c r="Y189">
        <v>-99</v>
      </c>
      <c r="Z189">
        <v>50</v>
      </c>
      <c r="AA189">
        <v>30</v>
      </c>
      <c r="AB189">
        <v>39</v>
      </c>
      <c r="AC189">
        <v>0</v>
      </c>
      <c r="AD189">
        <v>0</v>
      </c>
      <c r="AE189" s="2">
        <f t="shared" si="10"/>
        <v>-3</v>
      </c>
    </row>
    <row r="190" spans="19:31" x14ac:dyDescent="0.25">
      <c r="S190">
        <v>10981041</v>
      </c>
      <c r="T190">
        <v>33</v>
      </c>
      <c r="U190" t="s">
        <v>4</v>
      </c>
      <c r="V190">
        <v>1414488</v>
      </c>
      <c r="W190" t="s">
        <v>5</v>
      </c>
      <c r="X190">
        <v>395321341</v>
      </c>
      <c r="Y190">
        <v>-99</v>
      </c>
      <c r="Z190">
        <v>80</v>
      </c>
      <c r="AA190">
        <v>27</v>
      </c>
      <c r="AB190">
        <v>19</v>
      </c>
      <c r="AC190">
        <v>4</v>
      </c>
      <c r="AD190">
        <v>3</v>
      </c>
      <c r="AE190" s="2">
        <f t="shared" si="10"/>
        <v>2</v>
      </c>
    </row>
    <row r="191" spans="19:31" x14ac:dyDescent="0.25">
      <c r="S191">
        <v>10766198</v>
      </c>
      <c r="T191">
        <v>73</v>
      </c>
      <c r="U191" t="s">
        <v>4</v>
      </c>
      <c r="V191">
        <v>1414488</v>
      </c>
      <c r="W191" t="s">
        <v>5</v>
      </c>
      <c r="X191">
        <v>368722118</v>
      </c>
      <c r="Y191">
        <v>-99</v>
      </c>
      <c r="Z191">
        <v>81</v>
      </c>
      <c r="AA191">
        <v>27</v>
      </c>
      <c r="AB191">
        <v>18</v>
      </c>
      <c r="AC191">
        <v>4</v>
      </c>
      <c r="AD191">
        <v>0</v>
      </c>
      <c r="AE191" s="2">
        <f t="shared" si="10"/>
        <v>2</v>
      </c>
    </row>
    <row r="192" spans="19:31" x14ac:dyDescent="0.25">
      <c r="S192">
        <v>11192173</v>
      </c>
      <c r="T192">
        <v>10</v>
      </c>
      <c r="U192" t="s">
        <v>6</v>
      </c>
      <c r="V192">
        <v>283827</v>
      </c>
      <c r="W192" t="s">
        <v>7</v>
      </c>
      <c r="X192">
        <v>433356475</v>
      </c>
      <c r="Y192">
        <v>-99</v>
      </c>
      <c r="Z192">
        <v>74</v>
      </c>
      <c r="AA192">
        <v>17</v>
      </c>
      <c r="AB192">
        <v>37</v>
      </c>
      <c r="AC192">
        <v>4</v>
      </c>
      <c r="AD192">
        <v>0</v>
      </c>
      <c r="AE192" s="2">
        <f t="shared" si="10"/>
        <v>-5</v>
      </c>
    </row>
    <row r="193" spans="19:31" x14ac:dyDescent="0.25">
      <c r="S193">
        <v>11202072</v>
      </c>
      <c r="T193">
        <v>78</v>
      </c>
      <c r="U193" t="s">
        <v>6</v>
      </c>
      <c r="V193">
        <v>1414488</v>
      </c>
      <c r="W193" t="s">
        <v>7</v>
      </c>
      <c r="X193">
        <v>365408584</v>
      </c>
      <c r="Y193">
        <v>-99</v>
      </c>
      <c r="Z193">
        <v>41</v>
      </c>
      <c r="AA193">
        <v>27</v>
      </c>
      <c r="AB193">
        <v>33</v>
      </c>
      <c r="AC193">
        <v>0</v>
      </c>
      <c r="AD193">
        <v>4</v>
      </c>
      <c r="AE193" s="2">
        <f t="shared" si="10"/>
        <v>-2</v>
      </c>
    </row>
    <row r="194" spans="19:31" x14ac:dyDescent="0.25">
      <c r="S194">
        <v>11189491</v>
      </c>
      <c r="T194">
        <v>18</v>
      </c>
      <c r="U194" t="s">
        <v>4</v>
      </c>
      <c r="V194">
        <v>1414488</v>
      </c>
      <c r="W194" t="s">
        <v>5</v>
      </c>
      <c r="X194">
        <v>395321341</v>
      </c>
      <c r="Y194">
        <v>-99</v>
      </c>
      <c r="Z194">
        <v>77</v>
      </c>
      <c r="AA194">
        <v>27</v>
      </c>
      <c r="AB194">
        <v>20</v>
      </c>
      <c r="AC194">
        <v>4</v>
      </c>
      <c r="AD194">
        <v>0</v>
      </c>
      <c r="AE194" s="2">
        <f t="shared" si="10"/>
        <v>1</v>
      </c>
    </row>
    <row r="195" spans="19:31" x14ac:dyDescent="0.25">
      <c r="S195">
        <v>10910109</v>
      </c>
      <c r="T195">
        <v>48</v>
      </c>
      <c r="U195" t="s">
        <v>6</v>
      </c>
      <c r="V195">
        <v>1414488</v>
      </c>
      <c r="W195" t="s">
        <v>5</v>
      </c>
      <c r="X195">
        <v>395321341</v>
      </c>
      <c r="Y195">
        <v>-99</v>
      </c>
      <c r="Z195">
        <v>78</v>
      </c>
      <c r="AA195">
        <v>27</v>
      </c>
      <c r="AB195">
        <v>22</v>
      </c>
      <c r="AC195">
        <v>4</v>
      </c>
      <c r="AD195">
        <v>0</v>
      </c>
      <c r="AE195" s="2">
        <f t="shared" ref="AE195:AE258" si="11">INT((AA195-AB195)/4)</f>
        <v>1</v>
      </c>
    </row>
    <row r="196" spans="19:31" x14ac:dyDescent="0.25">
      <c r="S196">
        <v>10765713</v>
      </c>
      <c r="T196">
        <v>67</v>
      </c>
      <c r="U196" t="s">
        <v>4</v>
      </c>
      <c r="V196">
        <v>1414488</v>
      </c>
      <c r="W196" t="s">
        <v>5</v>
      </c>
      <c r="X196">
        <v>385396744</v>
      </c>
      <c r="Y196">
        <v>-99</v>
      </c>
      <c r="Z196">
        <v>78</v>
      </c>
      <c r="AA196">
        <v>27</v>
      </c>
      <c r="AB196">
        <v>20</v>
      </c>
      <c r="AC196">
        <v>4</v>
      </c>
      <c r="AD196">
        <v>2</v>
      </c>
      <c r="AE196" s="2">
        <f t="shared" si="11"/>
        <v>1</v>
      </c>
    </row>
    <row r="197" spans="19:31" x14ac:dyDescent="0.25">
      <c r="S197">
        <v>11105320</v>
      </c>
      <c r="T197">
        <v>37</v>
      </c>
      <c r="U197" t="s">
        <v>4</v>
      </c>
      <c r="V197">
        <v>124786</v>
      </c>
      <c r="W197" t="s">
        <v>7</v>
      </c>
      <c r="X197">
        <v>433156254</v>
      </c>
      <c r="Y197">
        <v>-99</v>
      </c>
      <c r="Z197">
        <v>77</v>
      </c>
      <c r="AA197">
        <v>21</v>
      </c>
      <c r="AB197">
        <v>37</v>
      </c>
      <c r="AC197">
        <v>4</v>
      </c>
      <c r="AD197">
        <v>0</v>
      </c>
      <c r="AE197" s="2">
        <f t="shared" si="11"/>
        <v>-4</v>
      </c>
    </row>
    <row r="198" spans="19:31" x14ac:dyDescent="0.25">
      <c r="S198">
        <v>11109153</v>
      </c>
      <c r="T198">
        <v>42</v>
      </c>
      <c r="U198" t="s">
        <v>4</v>
      </c>
      <c r="V198">
        <v>1414488</v>
      </c>
      <c r="W198" t="s">
        <v>5</v>
      </c>
      <c r="X198">
        <v>332891825</v>
      </c>
      <c r="Y198">
        <v>-99</v>
      </c>
      <c r="Z198">
        <v>75</v>
      </c>
      <c r="AA198">
        <v>27</v>
      </c>
      <c r="AB198">
        <v>21</v>
      </c>
      <c r="AC198">
        <v>4</v>
      </c>
      <c r="AD198">
        <v>7</v>
      </c>
      <c r="AE198" s="2">
        <f t="shared" si="11"/>
        <v>1</v>
      </c>
    </row>
    <row r="199" spans="19:31" x14ac:dyDescent="0.25">
      <c r="S199">
        <v>11212961</v>
      </c>
      <c r="T199">
        <v>28</v>
      </c>
      <c r="U199" t="s">
        <v>6</v>
      </c>
      <c r="V199">
        <v>1902767</v>
      </c>
      <c r="W199" t="s">
        <v>7</v>
      </c>
      <c r="X199">
        <v>350910795</v>
      </c>
      <c r="Y199">
        <v>-99</v>
      </c>
      <c r="Z199">
        <v>34</v>
      </c>
      <c r="AA199">
        <v>17</v>
      </c>
      <c r="AB199">
        <v>37</v>
      </c>
      <c r="AC199">
        <v>1</v>
      </c>
      <c r="AD199">
        <v>4</v>
      </c>
      <c r="AE199" s="2">
        <f t="shared" si="11"/>
        <v>-5</v>
      </c>
    </row>
    <row r="200" spans="19:31" x14ac:dyDescent="0.25">
      <c r="S200">
        <v>11216489</v>
      </c>
      <c r="T200">
        <v>15</v>
      </c>
      <c r="U200" t="s">
        <v>4</v>
      </c>
      <c r="V200">
        <v>1414488</v>
      </c>
      <c r="W200" t="s">
        <v>7</v>
      </c>
      <c r="X200">
        <v>420070985</v>
      </c>
      <c r="Y200">
        <v>-99</v>
      </c>
      <c r="Z200">
        <v>53</v>
      </c>
      <c r="AA200">
        <v>21</v>
      </c>
      <c r="AB200">
        <v>20</v>
      </c>
      <c r="AC200">
        <v>4</v>
      </c>
      <c r="AD200">
        <v>0</v>
      </c>
      <c r="AE200" s="2">
        <f t="shared" si="11"/>
        <v>0</v>
      </c>
    </row>
    <row r="201" spans="19:31" x14ac:dyDescent="0.25">
      <c r="S201">
        <v>11217205</v>
      </c>
      <c r="T201">
        <v>27</v>
      </c>
      <c r="U201" t="s">
        <v>4</v>
      </c>
      <c r="V201">
        <v>1414488</v>
      </c>
      <c r="W201" t="s">
        <v>7</v>
      </c>
      <c r="X201">
        <v>417007800</v>
      </c>
      <c r="Y201">
        <v>-99</v>
      </c>
      <c r="Z201">
        <v>52</v>
      </c>
      <c r="AA201">
        <v>23</v>
      </c>
      <c r="AB201">
        <v>21</v>
      </c>
      <c r="AC201">
        <v>4</v>
      </c>
      <c r="AD201">
        <v>0</v>
      </c>
      <c r="AE201" s="2">
        <f t="shared" si="11"/>
        <v>0</v>
      </c>
    </row>
    <row r="202" spans="19:31" x14ac:dyDescent="0.25">
      <c r="S202">
        <v>11106113</v>
      </c>
      <c r="T202">
        <v>39</v>
      </c>
      <c r="U202" t="s">
        <v>6</v>
      </c>
      <c r="V202">
        <v>1598921</v>
      </c>
      <c r="W202" t="s">
        <v>7</v>
      </c>
      <c r="X202">
        <v>433173031</v>
      </c>
      <c r="Y202">
        <v>-99</v>
      </c>
      <c r="Z202">
        <v>82</v>
      </c>
      <c r="AA202">
        <v>14</v>
      </c>
      <c r="AB202">
        <v>37</v>
      </c>
      <c r="AC202">
        <v>4</v>
      </c>
      <c r="AD202">
        <v>0</v>
      </c>
      <c r="AE202" s="2">
        <f t="shared" si="11"/>
        <v>-6</v>
      </c>
    </row>
    <row r="203" spans="19:31" x14ac:dyDescent="0.25">
      <c r="S203">
        <v>11103691</v>
      </c>
      <c r="T203">
        <v>2</v>
      </c>
      <c r="U203" t="s">
        <v>4</v>
      </c>
      <c r="V203">
        <v>1414488</v>
      </c>
      <c r="W203" t="s">
        <v>5</v>
      </c>
      <c r="X203">
        <v>386483186</v>
      </c>
      <c r="Y203">
        <v>-99</v>
      </c>
      <c r="Z203">
        <v>54</v>
      </c>
      <c r="AA203">
        <v>27</v>
      </c>
      <c r="AB203">
        <v>25</v>
      </c>
      <c r="AC203">
        <v>4</v>
      </c>
      <c r="AD203">
        <v>0</v>
      </c>
      <c r="AE203" s="2">
        <f t="shared" si="11"/>
        <v>0</v>
      </c>
    </row>
    <row r="204" spans="19:31" x14ac:dyDescent="0.25">
      <c r="S204">
        <v>11197485</v>
      </c>
      <c r="T204">
        <v>69</v>
      </c>
      <c r="U204" t="s">
        <v>4</v>
      </c>
      <c r="V204">
        <v>1414488</v>
      </c>
      <c r="W204" t="s">
        <v>5</v>
      </c>
      <c r="X204">
        <v>395321341</v>
      </c>
      <c r="Y204">
        <v>-99</v>
      </c>
      <c r="Z204">
        <v>77</v>
      </c>
      <c r="AA204">
        <v>27</v>
      </c>
      <c r="AB204">
        <v>21</v>
      </c>
      <c r="AC204">
        <v>4</v>
      </c>
      <c r="AD204">
        <v>4</v>
      </c>
      <c r="AE204" s="2">
        <f t="shared" si="11"/>
        <v>1</v>
      </c>
    </row>
    <row r="205" spans="19:31" x14ac:dyDescent="0.25">
      <c r="S205">
        <v>11197830</v>
      </c>
      <c r="T205">
        <v>83</v>
      </c>
      <c r="U205" t="s">
        <v>4</v>
      </c>
      <c r="V205">
        <v>1414488</v>
      </c>
      <c r="W205" t="s">
        <v>5</v>
      </c>
      <c r="X205">
        <v>395321341</v>
      </c>
      <c r="Y205">
        <v>-99</v>
      </c>
      <c r="Z205">
        <v>78</v>
      </c>
      <c r="AA205">
        <v>27</v>
      </c>
      <c r="AB205">
        <v>19</v>
      </c>
      <c r="AC205">
        <v>4</v>
      </c>
      <c r="AD205">
        <v>4</v>
      </c>
      <c r="AE205" s="2">
        <f t="shared" si="11"/>
        <v>2</v>
      </c>
    </row>
    <row r="206" spans="19:31" x14ac:dyDescent="0.25">
      <c r="S206">
        <v>11224684</v>
      </c>
      <c r="T206">
        <v>60</v>
      </c>
      <c r="U206" t="s">
        <v>4</v>
      </c>
      <c r="V206">
        <v>1414488</v>
      </c>
      <c r="W206" t="s">
        <v>7</v>
      </c>
      <c r="X206">
        <v>385396744</v>
      </c>
      <c r="Y206">
        <v>-99</v>
      </c>
      <c r="Z206">
        <v>23</v>
      </c>
      <c r="AA206">
        <v>26</v>
      </c>
      <c r="AB206">
        <v>23</v>
      </c>
      <c r="AC206">
        <v>4</v>
      </c>
      <c r="AD206">
        <v>4</v>
      </c>
      <c r="AE206" s="2">
        <f t="shared" si="11"/>
        <v>0</v>
      </c>
    </row>
    <row r="207" spans="19:31" x14ac:dyDescent="0.25">
      <c r="S207">
        <v>10980601</v>
      </c>
      <c r="T207">
        <v>50</v>
      </c>
      <c r="U207" t="s">
        <v>6</v>
      </c>
      <c r="V207">
        <v>318655</v>
      </c>
      <c r="W207" t="s">
        <v>7</v>
      </c>
      <c r="X207">
        <v>432231694</v>
      </c>
      <c r="Y207">
        <v>-99</v>
      </c>
      <c r="Z207">
        <v>79</v>
      </c>
      <c r="AA207">
        <v>15</v>
      </c>
      <c r="AB207">
        <v>37</v>
      </c>
      <c r="AC207">
        <v>4</v>
      </c>
      <c r="AD207">
        <v>7</v>
      </c>
      <c r="AE207" s="2">
        <f t="shared" si="11"/>
        <v>-6</v>
      </c>
    </row>
    <row r="208" spans="19:31" x14ac:dyDescent="0.25">
      <c r="S208">
        <v>10989482</v>
      </c>
      <c r="T208">
        <v>15</v>
      </c>
      <c r="U208" t="s">
        <v>4</v>
      </c>
      <c r="V208">
        <v>1414488</v>
      </c>
      <c r="W208" t="s">
        <v>5</v>
      </c>
      <c r="X208">
        <v>368722118</v>
      </c>
      <c r="Y208">
        <v>-99</v>
      </c>
      <c r="Z208">
        <v>77</v>
      </c>
      <c r="AA208">
        <v>27</v>
      </c>
      <c r="AB208">
        <v>21</v>
      </c>
      <c r="AC208">
        <v>4</v>
      </c>
      <c r="AD208">
        <v>4</v>
      </c>
      <c r="AE208" s="2">
        <f t="shared" si="11"/>
        <v>1</v>
      </c>
    </row>
    <row r="209" spans="19:31" x14ac:dyDescent="0.25">
      <c r="S209">
        <v>11210743</v>
      </c>
      <c r="T209">
        <v>83</v>
      </c>
      <c r="U209" t="s">
        <v>4</v>
      </c>
      <c r="V209">
        <v>1414488</v>
      </c>
      <c r="W209" t="s">
        <v>5</v>
      </c>
      <c r="X209">
        <v>395321341</v>
      </c>
      <c r="Y209">
        <v>-99</v>
      </c>
      <c r="Z209">
        <v>77</v>
      </c>
      <c r="AA209">
        <v>27</v>
      </c>
      <c r="AB209">
        <v>20</v>
      </c>
      <c r="AC209">
        <v>4</v>
      </c>
      <c r="AD209">
        <v>0</v>
      </c>
      <c r="AE209" s="2">
        <f t="shared" si="11"/>
        <v>1</v>
      </c>
    </row>
    <row r="210" spans="19:31" x14ac:dyDescent="0.25">
      <c r="S210">
        <v>11213499</v>
      </c>
      <c r="T210">
        <v>56</v>
      </c>
      <c r="U210" t="s">
        <v>4</v>
      </c>
      <c r="V210">
        <v>1414488</v>
      </c>
      <c r="W210" t="s">
        <v>5</v>
      </c>
      <c r="X210">
        <v>332891825</v>
      </c>
      <c r="Y210">
        <v>-99</v>
      </c>
      <c r="Z210">
        <v>79</v>
      </c>
      <c r="AA210">
        <v>27</v>
      </c>
      <c r="AB210">
        <v>20</v>
      </c>
      <c r="AC210">
        <v>4</v>
      </c>
      <c r="AD210">
        <v>2</v>
      </c>
      <c r="AE210" s="2">
        <f t="shared" si="11"/>
        <v>1</v>
      </c>
    </row>
    <row r="211" spans="19:31" x14ac:dyDescent="0.25">
      <c r="S211">
        <v>11210902</v>
      </c>
      <c r="T211">
        <v>10</v>
      </c>
      <c r="U211" t="s">
        <v>6</v>
      </c>
      <c r="V211">
        <v>1414488</v>
      </c>
      <c r="W211" t="s">
        <v>5</v>
      </c>
      <c r="X211">
        <v>385396744</v>
      </c>
      <c r="Y211">
        <v>-99</v>
      </c>
      <c r="Z211">
        <v>80</v>
      </c>
      <c r="AA211">
        <v>27</v>
      </c>
      <c r="AB211">
        <v>24</v>
      </c>
      <c r="AC211">
        <v>4</v>
      </c>
      <c r="AD211">
        <v>2</v>
      </c>
      <c r="AE211" s="2">
        <f t="shared" si="11"/>
        <v>0</v>
      </c>
    </row>
    <row r="212" spans="19:31" x14ac:dyDescent="0.25">
      <c r="S212">
        <v>11210902</v>
      </c>
      <c r="T212">
        <v>36</v>
      </c>
      <c r="U212" t="s">
        <v>6</v>
      </c>
      <c r="V212">
        <v>1414488</v>
      </c>
      <c r="W212" t="s">
        <v>5</v>
      </c>
      <c r="X212">
        <v>365408584</v>
      </c>
      <c r="Y212">
        <v>-99</v>
      </c>
      <c r="Z212">
        <v>80</v>
      </c>
      <c r="AA212">
        <v>27</v>
      </c>
      <c r="AB212">
        <v>24</v>
      </c>
      <c r="AC212">
        <v>4</v>
      </c>
      <c r="AD212">
        <v>2</v>
      </c>
      <c r="AE212" s="2">
        <f t="shared" si="11"/>
        <v>0</v>
      </c>
    </row>
    <row r="213" spans="19:31" x14ac:dyDescent="0.25">
      <c r="S213">
        <v>11180665</v>
      </c>
      <c r="T213">
        <v>25</v>
      </c>
      <c r="U213" t="s">
        <v>4</v>
      </c>
      <c r="V213">
        <v>1414488</v>
      </c>
      <c r="W213" t="s">
        <v>5</v>
      </c>
      <c r="X213">
        <v>386483186</v>
      </c>
      <c r="Y213">
        <v>-99</v>
      </c>
      <c r="Z213">
        <v>77</v>
      </c>
      <c r="AA213">
        <v>27</v>
      </c>
      <c r="AB213">
        <v>18</v>
      </c>
      <c r="AC213">
        <v>4</v>
      </c>
      <c r="AD213">
        <v>4</v>
      </c>
      <c r="AE213" s="2">
        <f t="shared" si="11"/>
        <v>2</v>
      </c>
    </row>
    <row r="214" spans="19:31" x14ac:dyDescent="0.25">
      <c r="S214">
        <v>11182773</v>
      </c>
      <c r="T214">
        <v>29</v>
      </c>
      <c r="U214" t="s">
        <v>4</v>
      </c>
      <c r="V214">
        <v>1414488</v>
      </c>
      <c r="W214" t="s">
        <v>5</v>
      </c>
      <c r="X214">
        <v>379452250</v>
      </c>
      <c r="Y214">
        <v>-99</v>
      </c>
      <c r="Z214">
        <v>81</v>
      </c>
      <c r="AA214">
        <v>27</v>
      </c>
      <c r="AB214">
        <v>20</v>
      </c>
      <c r="AC214">
        <v>4</v>
      </c>
      <c r="AD214">
        <v>0</v>
      </c>
      <c r="AE214" s="2">
        <f t="shared" si="11"/>
        <v>1</v>
      </c>
    </row>
    <row r="215" spans="19:31" x14ac:dyDescent="0.25">
      <c r="S215">
        <v>11182773</v>
      </c>
      <c r="T215">
        <v>38</v>
      </c>
      <c r="U215" t="s">
        <v>4</v>
      </c>
      <c r="V215">
        <v>1414488</v>
      </c>
      <c r="W215" t="s">
        <v>5</v>
      </c>
      <c r="X215">
        <v>385396744</v>
      </c>
      <c r="Y215">
        <v>-99</v>
      </c>
      <c r="Z215">
        <v>81</v>
      </c>
      <c r="AA215">
        <v>27</v>
      </c>
      <c r="AB215">
        <v>20</v>
      </c>
      <c r="AC215">
        <v>4</v>
      </c>
      <c r="AD215">
        <v>0</v>
      </c>
      <c r="AE215" s="2">
        <f t="shared" si="11"/>
        <v>1</v>
      </c>
    </row>
    <row r="216" spans="19:31" x14ac:dyDescent="0.25">
      <c r="S216">
        <v>11208891</v>
      </c>
      <c r="T216">
        <v>14</v>
      </c>
      <c r="U216" t="s">
        <v>4</v>
      </c>
      <c r="V216">
        <v>1414488</v>
      </c>
      <c r="W216" t="s">
        <v>5</v>
      </c>
      <c r="X216">
        <v>395321341</v>
      </c>
      <c r="Y216">
        <v>-99</v>
      </c>
      <c r="Z216">
        <v>72</v>
      </c>
      <c r="AA216">
        <v>26</v>
      </c>
      <c r="AB216">
        <v>19</v>
      </c>
      <c r="AC216">
        <v>4</v>
      </c>
      <c r="AD216">
        <v>0</v>
      </c>
      <c r="AE216" s="2">
        <f t="shared" si="11"/>
        <v>1</v>
      </c>
    </row>
    <row r="217" spans="19:31" x14ac:dyDescent="0.25">
      <c r="S217">
        <v>11211524</v>
      </c>
      <c r="T217">
        <v>35</v>
      </c>
      <c r="U217" t="s">
        <v>4</v>
      </c>
      <c r="V217">
        <v>1414488</v>
      </c>
      <c r="W217" t="s">
        <v>5</v>
      </c>
      <c r="X217">
        <v>332891825</v>
      </c>
      <c r="Y217">
        <v>-99</v>
      </c>
      <c r="Z217">
        <v>80</v>
      </c>
      <c r="AA217">
        <v>26</v>
      </c>
      <c r="AB217">
        <v>18</v>
      </c>
      <c r="AC217">
        <v>4</v>
      </c>
      <c r="AD217">
        <v>0</v>
      </c>
      <c r="AE217" s="2">
        <f t="shared" si="11"/>
        <v>2</v>
      </c>
    </row>
    <row r="218" spans="19:31" x14ac:dyDescent="0.25">
      <c r="S218">
        <v>11214248</v>
      </c>
      <c r="T218">
        <v>55</v>
      </c>
      <c r="U218" t="s">
        <v>4</v>
      </c>
      <c r="V218">
        <v>1414488</v>
      </c>
      <c r="W218" t="s">
        <v>5</v>
      </c>
      <c r="X218">
        <v>395321341</v>
      </c>
      <c r="Y218">
        <v>-99</v>
      </c>
      <c r="Z218">
        <v>78</v>
      </c>
      <c r="AA218">
        <v>27</v>
      </c>
      <c r="AB218">
        <v>20</v>
      </c>
      <c r="AC218">
        <v>4</v>
      </c>
      <c r="AD218">
        <v>0</v>
      </c>
      <c r="AE218" s="2">
        <f t="shared" si="11"/>
        <v>1</v>
      </c>
    </row>
    <row r="219" spans="19:31" x14ac:dyDescent="0.25">
      <c r="S219">
        <v>11224262</v>
      </c>
      <c r="T219">
        <v>44</v>
      </c>
      <c r="U219" t="s">
        <v>4</v>
      </c>
      <c r="V219">
        <v>939587</v>
      </c>
      <c r="W219" t="s">
        <v>5</v>
      </c>
      <c r="X219">
        <v>370185445</v>
      </c>
      <c r="Y219">
        <v>-99</v>
      </c>
      <c r="Z219">
        <v>47</v>
      </c>
      <c r="AA219">
        <v>28</v>
      </c>
      <c r="AB219">
        <v>37</v>
      </c>
      <c r="AC219">
        <v>0</v>
      </c>
      <c r="AD219">
        <v>4</v>
      </c>
      <c r="AE219" s="2">
        <f t="shared" si="11"/>
        <v>-3</v>
      </c>
    </row>
    <row r="220" spans="19:31" x14ac:dyDescent="0.25">
      <c r="S220">
        <v>11197754</v>
      </c>
      <c r="T220">
        <v>53</v>
      </c>
      <c r="U220" t="s">
        <v>4</v>
      </c>
      <c r="V220">
        <v>1414488</v>
      </c>
      <c r="W220" t="s">
        <v>5</v>
      </c>
      <c r="X220">
        <v>368722118</v>
      </c>
      <c r="Y220">
        <v>-99</v>
      </c>
      <c r="Z220">
        <v>76</v>
      </c>
      <c r="AA220">
        <v>27</v>
      </c>
      <c r="AB220">
        <v>21</v>
      </c>
      <c r="AC220">
        <v>4</v>
      </c>
      <c r="AD220">
        <v>4</v>
      </c>
      <c r="AE220" s="2">
        <f t="shared" si="11"/>
        <v>1</v>
      </c>
    </row>
    <row r="221" spans="19:31" x14ac:dyDescent="0.25">
      <c r="S221">
        <v>11209874</v>
      </c>
      <c r="T221">
        <v>43</v>
      </c>
      <c r="U221" t="s">
        <v>4</v>
      </c>
      <c r="V221">
        <v>1414488</v>
      </c>
      <c r="W221" t="s">
        <v>5</v>
      </c>
      <c r="X221">
        <v>388751685</v>
      </c>
      <c r="Y221">
        <v>-99</v>
      </c>
      <c r="Z221">
        <v>76</v>
      </c>
      <c r="AA221">
        <v>26</v>
      </c>
      <c r="AB221">
        <v>15</v>
      </c>
      <c r="AC221">
        <v>4</v>
      </c>
      <c r="AD221">
        <v>3</v>
      </c>
      <c r="AE221" s="2">
        <f t="shared" si="11"/>
        <v>2</v>
      </c>
    </row>
    <row r="222" spans="19:31" x14ac:dyDescent="0.25">
      <c r="S222">
        <v>10765699</v>
      </c>
      <c r="T222">
        <v>76</v>
      </c>
      <c r="U222" t="s">
        <v>4</v>
      </c>
      <c r="V222">
        <v>1414488</v>
      </c>
      <c r="W222" t="s">
        <v>5</v>
      </c>
      <c r="X222">
        <v>388751685</v>
      </c>
      <c r="Y222">
        <v>-99</v>
      </c>
      <c r="Z222">
        <v>83</v>
      </c>
      <c r="AA222">
        <v>26</v>
      </c>
      <c r="AB222">
        <v>17</v>
      </c>
      <c r="AC222">
        <v>4</v>
      </c>
      <c r="AD222">
        <v>0</v>
      </c>
      <c r="AE222" s="2">
        <f t="shared" si="11"/>
        <v>2</v>
      </c>
    </row>
    <row r="223" spans="19:31" x14ac:dyDescent="0.25">
      <c r="S223">
        <v>11200817</v>
      </c>
      <c r="T223">
        <v>26</v>
      </c>
      <c r="U223" t="s">
        <v>6</v>
      </c>
      <c r="V223">
        <v>1414488</v>
      </c>
      <c r="W223" t="s">
        <v>5</v>
      </c>
      <c r="X223">
        <v>379452250</v>
      </c>
      <c r="Y223">
        <v>-99</v>
      </c>
      <c r="Z223">
        <v>78</v>
      </c>
      <c r="AA223">
        <v>27</v>
      </c>
      <c r="AB223">
        <v>20</v>
      </c>
      <c r="AC223">
        <v>4</v>
      </c>
      <c r="AD223">
        <v>7</v>
      </c>
      <c r="AE223" s="2">
        <f t="shared" si="11"/>
        <v>1</v>
      </c>
    </row>
    <row r="224" spans="19:31" x14ac:dyDescent="0.25">
      <c r="S224">
        <v>11201527</v>
      </c>
      <c r="T224">
        <v>35</v>
      </c>
      <c r="U224" t="s">
        <v>6</v>
      </c>
      <c r="V224">
        <v>106459</v>
      </c>
      <c r="W224" t="s">
        <v>7</v>
      </c>
      <c r="X224">
        <v>433344659</v>
      </c>
      <c r="Y224">
        <v>-99</v>
      </c>
      <c r="Z224">
        <v>78</v>
      </c>
      <c r="AA224">
        <v>15</v>
      </c>
      <c r="AB224">
        <v>37</v>
      </c>
      <c r="AC224">
        <v>4</v>
      </c>
      <c r="AD224">
        <v>0</v>
      </c>
      <c r="AE224" s="2">
        <f t="shared" si="11"/>
        <v>-6</v>
      </c>
    </row>
    <row r="225" spans="19:31" x14ac:dyDescent="0.25">
      <c r="S225">
        <v>11140046</v>
      </c>
      <c r="T225">
        <v>40</v>
      </c>
      <c r="U225" t="s">
        <v>4</v>
      </c>
      <c r="V225">
        <v>1414488</v>
      </c>
      <c r="W225" t="s">
        <v>5</v>
      </c>
      <c r="X225">
        <v>368722118</v>
      </c>
      <c r="Y225">
        <v>-99</v>
      </c>
      <c r="Z225">
        <v>79</v>
      </c>
      <c r="AA225">
        <v>27</v>
      </c>
      <c r="AB225">
        <v>19</v>
      </c>
      <c r="AC225">
        <v>4</v>
      </c>
      <c r="AD225">
        <v>0</v>
      </c>
      <c r="AE225" s="2">
        <f t="shared" si="11"/>
        <v>2</v>
      </c>
    </row>
    <row r="226" spans="19:31" x14ac:dyDescent="0.25">
      <c r="S226">
        <v>11214924</v>
      </c>
      <c r="T226">
        <v>77</v>
      </c>
      <c r="U226" t="s">
        <v>4</v>
      </c>
      <c r="V226">
        <v>1414488</v>
      </c>
      <c r="W226" t="s">
        <v>5</v>
      </c>
      <c r="X226">
        <v>365408584</v>
      </c>
      <c r="Y226">
        <v>-99</v>
      </c>
      <c r="Z226">
        <v>81</v>
      </c>
      <c r="AA226">
        <v>27</v>
      </c>
      <c r="AB226">
        <v>18</v>
      </c>
      <c r="AC226">
        <v>4</v>
      </c>
      <c r="AD226">
        <v>3</v>
      </c>
      <c r="AE226" s="2">
        <f t="shared" si="11"/>
        <v>2</v>
      </c>
    </row>
    <row r="227" spans="19:31" x14ac:dyDescent="0.25">
      <c r="S227">
        <v>11192172</v>
      </c>
      <c r="T227">
        <v>78</v>
      </c>
      <c r="U227" t="s">
        <v>6</v>
      </c>
      <c r="V227">
        <v>1370334</v>
      </c>
      <c r="W227" t="s">
        <v>7</v>
      </c>
      <c r="X227">
        <v>433359669</v>
      </c>
      <c r="Y227">
        <v>-99</v>
      </c>
      <c r="Z227">
        <v>75</v>
      </c>
      <c r="AA227">
        <v>17</v>
      </c>
      <c r="AB227">
        <v>37</v>
      </c>
      <c r="AC227">
        <v>4</v>
      </c>
      <c r="AD227">
        <v>0</v>
      </c>
      <c r="AE227" s="2">
        <f t="shared" si="11"/>
        <v>-5</v>
      </c>
    </row>
    <row r="228" spans="19:31" x14ac:dyDescent="0.25">
      <c r="S228">
        <v>11116361</v>
      </c>
      <c r="T228">
        <v>80</v>
      </c>
      <c r="U228" t="s">
        <v>6</v>
      </c>
      <c r="V228">
        <v>1414488</v>
      </c>
      <c r="W228" t="s">
        <v>5</v>
      </c>
      <c r="X228">
        <v>368722118</v>
      </c>
      <c r="Y228">
        <v>-99</v>
      </c>
      <c r="Z228">
        <v>77</v>
      </c>
      <c r="AA228">
        <v>27</v>
      </c>
      <c r="AB228">
        <v>20</v>
      </c>
      <c r="AC228">
        <v>4</v>
      </c>
      <c r="AD228">
        <v>0</v>
      </c>
      <c r="AE228" s="2">
        <f t="shared" si="11"/>
        <v>1</v>
      </c>
    </row>
    <row r="229" spans="19:31" x14ac:dyDescent="0.25">
      <c r="S229">
        <v>11199124</v>
      </c>
      <c r="T229">
        <v>22</v>
      </c>
      <c r="U229" t="s">
        <v>4</v>
      </c>
      <c r="V229">
        <v>1414488</v>
      </c>
      <c r="W229" t="s">
        <v>5</v>
      </c>
      <c r="X229">
        <v>365408584</v>
      </c>
      <c r="Y229">
        <v>-99</v>
      </c>
      <c r="Z229">
        <v>85</v>
      </c>
      <c r="AA229">
        <v>27</v>
      </c>
      <c r="AB229">
        <v>18</v>
      </c>
      <c r="AC229">
        <v>4</v>
      </c>
      <c r="AD229">
        <v>2</v>
      </c>
      <c r="AE229" s="2">
        <f t="shared" si="11"/>
        <v>2</v>
      </c>
    </row>
    <row r="230" spans="19:31" x14ac:dyDescent="0.25">
      <c r="S230">
        <v>11212703</v>
      </c>
      <c r="T230">
        <v>53</v>
      </c>
      <c r="U230" t="s">
        <v>4</v>
      </c>
      <c r="V230">
        <v>1414488</v>
      </c>
      <c r="W230" t="s">
        <v>5</v>
      </c>
      <c r="X230">
        <v>385396744</v>
      </c>
      <c r="Y230">
        <v>-99</v>
      </c>
      <c r="Z230">
        <v>80</v>
      </c>
      <c r="AA230">
        <v>27</v>
      </c>
      <c r="AB230">
        <v>18</v>
      </c>
      <c r="AC230">
        <v>4</v>
      </c>
      <c r="AD230">
        <v>0</v>
      </c>
      <c r="AE230" s="2">
        <f t="shared" si="11"/>
        <v>2</v>
      </c>
    </row>
    <row r="231" spans="19:31" x14ac:dyDescent="0.25">
      <c r="S231">
        <v>11200605</v>
      </c>
      <c r="T231">
        <v>31</v>
      </c>
      <c r="U231" t="s">
        <v>6</v>
      </c>
      <c r="V231">
        <v>252133</v>
      </c>
      <c r="W231" t="s">
        <v>7</v>
      </c>
      <c r="X231">
        <v>433369545</v>
      </c>
      <c r="Y231">
        <v>-99</v>
      </c>
      <c r="Z231">
        <v>80</v>
      </c>
      <c r="AA231">
        <v>17</v>
      </c>
      <c r="AB231">
        <v>37</v>
      </c>
      <c r="AC231">
        <v>4</v>
      </c>
      <c r="AD231">
        <v>0</v>
      </c>
      <c r="AE231" s="2">
        <f t="shared" si="11"/>
        <v>-5</v>
      </c>
    </row>
    <row r="232" spans="19:31" x14ac:dyDescent="0.25">
      <c r="S232">
        <v>11099860</v>
      </c>
      <c r="T232">
        <v>79</v>
      </c>
      <c r="U232" t="s">
        <v>4</v>
      </c>
      <c r="V232">
        <v>1414488</v>
      </c>
      <c r="W232" t="s">
        <v>5</v>
      </c>
      <c r="X232">
        <v>395321341</v>
      </c>
      <c r="Y232">
        <v>-99</v>
      </c>
      <c r="Z232">
        <v>76</v>
      </c>
      <c r="AA232">
        <v>27</v>
      </c>
      <c r="AB232">
        <v>19</v>
      </c>
      <c r="AC232">
        <v>4</v>
      </c>
      <c r="AD232">
        <v>0</v>
      </c>
      <c r="AE232" s="2">
        <f t="shared" si="11"/>
        <v>2</v>
      </c>
    </row>
    <row r="233" spans="19:31" x14ac:dyDescent="0.25">
      <c r="S233">
        <v>11200867</v>
      </c>
      <c r="T233">
        <v>13</v>
      </c>
      <c r="U233" t="s">
        <v>4</v>
      </c>
      <c r="V233">
        <v>1414488</v>
      </c>
      <c r="W233" t="s">
        <v>5</v>
      </c>
      <c r="X233">
        <v>385396744</v>
      </c>
      <c r="Y233">
        <v>-99</v>
      </c>
      <c r="Z233">
        <v>77</v>
      </c>
      <c r="AA233">
        <v>26</v>
      </c>
      <c r="AB233">
        <v>20</v>
      </c>
      <c r="AC233">
        <v>4</v>
      </c>
      <c r="AD233">
        <v>4</v>
      </c>
      <c r="AE233" s="2">
        <f t="shared" si="11"/>
        <v>1</v>
      </c>
    </row>
    <row r="234" spans="19:31" x14ac:dyDescent="0.25">
      <c r="S234">
        <v>11105364</v>
      </c>
      <c r="T234">
        <v>60</v>
      </c>
      <c r="U234" t="s">
        <v>4</v>
      </c>
      <c r="V234">
        <v>1414488</v>
      </c>
      <c r="W234" t="s">
        <v>5</v>
      </c>
      <c r="X234">
        <v>385396744</v>
      </c>
      <c r="Y234">
        <v>-99</v>
      </c>
      <c r="Z234">
        <v>82</v>
      </c>
      <c r="AA234">
        <v>27</v>
      </c>
      <c r="AB234">
        <v>20</v>
      </c>
      <c r="AC234">
        <v>4</v>
      </c>
      <c r="AD234">
        <v>7</v>
      </c>
      <c r="AE234" s="2">
        <f t="shared" si="11"/>
        <v>1</v>
      </c>
    </row>
    <row r="235" spans="19:31" x14ac:dyDescent="0.25">
      <c r="S235">
        <v>11229027</v>
      </c>
      <c r="T235">
        <v>19</v>
      </c>
      <c r="U235" t="s">
        <v>4</v>
      </c>
      <c r="V235">
        <v>1414488</v>
      </c>
      <c r="W235" t="s">
        <v>5</v>
      </c>
      <c r="X235">
        <v>365408584</v>
      </c>
      <c r="Y235">
        <v>-99</v>
      </c>
      <c r="Z235">
        <v>36</v>
      </c>
      <c r="AA235">
        <v>19</v>
      </c>
      <c r="AB235">
        <v>25</v>
      </c>
      <c r="AC235">
        <v>1</v>
      </c>
      <c r="AD235">
        <v>4</v>
      </c>
      <c r="AE235" s="2">
        <f t="shared" si="11"/>
        <v>-2</v>
      </c>
    </row>
    <row r="236" spans="19:31" x14ac:dyDescent="0.25">
      <c r="S236">
        <v>11229027</v>
      </c>
      <c r="T236">
        <v>56</v>
      </c>
      <c r="U236" t="s">
        <v>6</v>
      </c>
      <c r="V236">
        <v>1902767</v>
      </c>
      <c r="W236" t="s">
        <v>7</v>
      </c>
      <c r="X236">
        <v>391060980</v>
      </c>
      <c r="Y236">
        <v>-99</v>
      </c>
      <c r="Z236">
        <v>36</v>
      </c>
      <c r="AA236">
        <v>19</v>
      </c>
      <c r="AB236">
        <v>37</v>
      </c>
      <c r="AC236">
        <v>1</v>
      </c>
      <c r="AD236">
        <v>4</v>
      </c>
      <c r="AE236" s="2">
        <f t="shared" si="11"/>
        <v>-5</v>
      </c>
    </row>
    <row r="237" spans="19:31" x14ac:dyDescent="0.25">
      <c r="S237">
        <v>11217105</v>
      </c>
      <c r="T237">
        <v>44</v>
      </c>
      <c r="U237" t="s">
        <v>4</v>
      </c>
      <c r="V237">
        <v>1414488</v>
      </c>
      <c r="W237" t="s">
        <v>5</v>
      </c>
      <c r="X237">
        <v>385396744</v>
      </c>
      <c r="Y237">
        <v>-99</v>
      </c>
      <c r="Z237">
        <v>79</v>
      </c>
      <c r="AA237">
        <v>27</v>
      </c>
      <c r="AB237">
        <v>21</v>
      </c>
      <c r="AC237">
        <v>4</v>
      </c>
      <c r="AD237">
        <v>4</v>
      </c>
      <c r="AE237" s="2">
        <f t="shared" si="11"/>
        <v>1</v>
      </c>
    </row>
    <row r="238" spans="19:31" x14ac:dyDescent="0.25">
      <c r="S238">
        <v>11219255</v>
      </c>
      <c r="T238">
        <v>43</v>
      </c>
      <c r="U238" t="s">
        <v>4</v>
      </c>
      <c r="V238">
        <v>1414488</v>
      </c>
      <c r="W238" t="s">
        <v>5</v>
      </c>
      <c r="X238">
        <v>368722118</v>
      </c>
      <c r="Y238">
        <v>-99</v>
      </c>
      <c r="Z238">
        <v>71</v>
      </c>
      <c r="AA238">
        <v>27</v>
      </c>
      <c r="AB238">
        <v>17</v>
      </c>
      <c r="AC238">
        <v>4</v>
      </c>
      <c r="AD238">
        <v>3</v>
      </c>
      <c r="AE238" s="2">
        <f t="shared" si="11"/>
        <v>2</v>
      </c>
    </row>
    <row r="239" spans="19:31" x14ac:dyDescent="0.25">
      <c r="S239">
        <v>11217538</v>
      </c>
      <c r="T239">
        <v>34</v>
      </c>
      <c r="U239" t="s">
        <v>6</v>
      </c>
      <c r="V239">
        <v>1414488</v>
      </c>
      <c r="W239" t="s">
        <v>5</v>
      </c>
      <c r="X239">
        <v>365408584</v>
      </c>
      <c r="Y239">
        <v>-99</v>
      </c>
      <c r="Z239">
        <v>80</v>
      </c>
      <c r="AA239">
        <v>27</v>
      </c>
      <c r="AB239">
        <v>19</v>
      </c>
      <c r="AC239">
        <v>4</v>
      </c>
      <c r="AD239">
        <v>3</v>
      </c>
      <c r="AE239" s="2">
        <f t="shared" si="11"/>
        <v>2</v>
      </c>
    </row>
    <row r="240" spans="19:31" x14ac:dyDescent="0.25">
      <c r="S240">
        <v>11217102</v>
      </c>
      <c r="T240">
        <v>80</v>
      </c>
      <c r="U240" t="s">
        <v>4</v>
      </c>
      <c r="V240">
        <v>1414488</v>
      </c>
      <c r="W240" t="s">
        <v>5</v>
      </c>
      <c r="X240">
        <v>368722118</v>
      </c>
      <c r="Y240">
        <v>-99</v>
      </c>
      <c r="Z240">
        <v>75</v>
      </c>
      <c r="AA240">
        <v>27</v>
      </c>
      <c r="AB240">
        <v>15</v>
      </c>
      <c r="AC240">
        <v>4</v>
      </c>
      <c r="AD240">
        <v>3</v>
      </c>
      <c r="AE240" s="2">
        <f t="shared" si="11"/>
        <v>3</v>
      </c>
    </row>
    <row r="241" spans="19:31" x14ac:dyDescent="0.25">
      <c r="S241">
        <v>11239647</v>
      </c>
      <c r="T241">
        <v>89</v>
      </c>
      <c r="U241" t="s">
        <v>6</v>
      </c>
      <c r="V241">
        <v>1414488</v>
      </c>
      <c r="W241" t="s">
        <v>7</v>
      </c>
      <c r="X241">
        <v>385396744</v>
      </c>
      <c r="Y241">
        <v>-99</v>
      </c>
      <c r="Z241">
        <v>48</v>
      </c>
      <c r="AA241">
        <v>26</v>
      </c>
      <c r="AB241">
        <v>28</v>
      </c>
      <c r="AC241">
        <v>0</v>
      </c>
      <c r="AD241">
        <v>0</v>
      </c>
      <c r="AE241" s="2">
        <f t="shared" si="11"/>
        <v>-1</v>
      </c>
    </row>
    <row r="242" spans="19:31" x14ac:dyDescent="0.25">
      <c r="S242">
        <v>11102806</v>
      </c>
      <c r="T242">
        <v>72</v>
      </c>
      <c r="U242" t="s">
        <v>6</v>
      </c>
      <c r="V242">
        <v>119055</v>
      </c>
      <c r="W242" t="s">
        <v>7</v>
      </c>
      <c r="X242">
        <v>433145157</v>
      </c>
      <c r="Y242">
        <v>-99</v>
      </c>
      <c r="Z242">
        <v>80</v>
      </c>
      <c r="AA242">
        <v>15</v>
      </c>
      <c r="AB242">
        <v>37</v>
      </c>
      <c r="AC242">
        <v>4</v>
      </c>
      <c r="AD242">
        <v>1</v>
      </c>
      <c r="AE242" s="2">
        <f t="shared" si="11"/>
        <v>-6</v>
      </c>
    </row>
    <row r="243" spans="19:31" x14ac:dyDescent="0.25">
      <c r="S243">
        <v>11109173</v>
      </c>
      <c r="T243">
        <v>8</v>
      </c>
      <c r="U243" t="s">
        <v>4</v>
      </c>
      <c r="V243">
        <v>1414488</v>
      </c>
      <c r="W243" t="s">
        <v>5</v>
      </c>
      <c r="X243">
        <v>395321341</v>
      </c>
      <c r="Y243">
        <v>-99</v>
      </c>
      <c r="Z243">
        <v>78</v>
      </c>
      <c r="AA243">
        <v>26</v>
      </c>
      <c r="AB243">
        <v>19</v>
      </c>
      <c r="AC243">
        <v>4</v>
      </c>
      <c r="AD243">
        <v>2</v>
      </c>
      <c r="AE243" s="2">
        <f t="shared" si="11"/>
        <v>1</v>
      </c>
    </row>
    <row r="244" spans="19:31" x14ac:dyDescent="0.25">
      <c r="S244">
        <v>11194020</v>
      </c>
      <c r="T244">
        <v>61</v>
      </c>
      <c r="U244" t="s">
        <v>6</v>
      </c>
      <c r="V244">
        <v>1599671</v>
      </c>
      <c r="W244" t="s">
        <v>7</v>
      </c>
      <c r="X244">
        <v>433358943</v>
      </c>
      <c r="Y244">
        <v>-99</v>
      </c>
      <c r="Z244">
        <v>77</v>
      </c>
      <c r="AA244">
        <v>16</v>
      </c>
      <c r="AB244">
        <v>36</v>
      </c>
      <c r="AC244">
        <v>4</v>
      </c>
      <c r="AD244">
        <v>0</v>
      </c>
      <c r="AE244" s="2">
        <f t="shared" si="11"/>
        <v>-5</v>
      </c>
    </row>
    <row r="245" spans="19:31" x14ac:dyDescent="0.25">
      <c r="S245">
        <v>11210790</v>
      </c>
      <c r="T245">
        <v>81</v>
      </c>
      <c r="U245" t="s">
        <v>4</v>
      </c>
      <c r="V245">
        <v>1414488</v>
      </c>
      <c r="W245" t="s">
        <v>5</v>
      </c>
      <c r="X245">
        <v>386483186</v>
      </c>
      <c r="Y245">
        <v>-99</v>
      </c>
      <c r="Z245">
        <v>72</v>
      </c>
      <c r="AA245">
        <v>26</v>
      </c>
      <c r="AB245">
        <v>25</v>
      </c>
      <c r="AC245">
        <v>4</v>
      </c>
      <c r="AD245">
        <v>0</v>
      </c>
      <c r="AE245" s="2">
        <f t="shared" si="11"/>
        <v>0</v>
      </c>
    </row>
    <row r="246" spans="19:31" x14ac:dyDescent="0.25">
      <c r="S246">
        <v>11180869</v>
      </c>
      <c r="T246">
        <v>30</v>
      </c>
      <c r="U246" t="s">
        <v>4</v>
      </c>
      <c r="V246">
        <v>1414488</v>
      </c>
      <c r="W246" t="s">
        <v>5</v>
      </c>
      <c r="X246">
        <v>395321341</v>
      </c>
      <c r="Y246">
        <v>-99</v>
      </c>
      <c r="Z246">
        <v>80</v>
      </c>
      <c r="AA246">
        <v>27</v>
      </c>
      <c r="AB246">
        <v>18</v>
      </c>
      <c r="AC246">
        <v>4</v>
      </c>
      <c r="AD246">
        <v>0</v>
      </c>
      <c r="AE246" s="2">
        <f t="shared" si="11"/>
        <v>2</v>
      </c>
    </row>
    <row r="247" spans="19:31" x14ac:dyDescent="0.25">
      <c r="S247">
        <v>11211474</v>
      </c>
      <c r="T247">
        <v>18</v>
      </c>
      <c r="U247" t="s">
        <v>6</v>
      </c>
      <c r="V247">
        <v>1095624</v>
      </c>
      <c r="W247" t="s">
        <v>7</v>
      </c>
      <c r="X247">
        <v>433474168</v>
      </c>
      <c r="Y247">
        <v>-99</v>
      </c>
      <c r="Z247">
        <v>78</v>
      </c>
      <c r="AA247">
        <v>18</v>
      </c>
      <c r="AB247">
        <v>36</v>
      </c>
      <c r="AC247">
        <v>4</v>
      </c>
      <c r="AD247">
        <v>2</v>
      </c>
      <c r="AE247" s="2">
        <f t="shared" si="11"/>
        <v>-5</v>
      </c>
    </row>
    <row r="248" spans="19:31" x14ac:dyDescent="0.25">
      <c r="S248">
        <v>11200876</v>
      </c>
      <c r="T248">
        <v>27</v>
      </c>
      <c r="U248" t="s">
        <v>4</v>
      </c>
      <c r="V248">
        <v>1414488</v>
      </c>
      <c r="W248" t="s">
        <v>5</v>
      </c>
      <c r="X248">
        <v>395321341</v>
      </c>
      <c r="Y248">
        <v>-99</v>
      </c>
      <c r="Z248">
        <v>79</v>
      </c>
      <c r="AA248">
        <v>26</v>
      </c>
      <c r="AB248">
        <v>18</v>
      </c>
      <c r="AC248">
        <v>4</v>
      </c>
      <c r="AD248">
        <v>8</v>
      </c>
      <c r="AE248" s="2">
        <f t="shared" si="11"/>
        <v>2</v>
      </c>
    </row>
    <row r="249" spans="19:31" x14ac:dyDescent="0.25">
      <c r="S249">
        <v>11200876</v>
      </c>
      <c r="T249">
        <v>51</v>
      </c>
      <c r="U249" t="s">
        <v>4</v>
      </c>
      <c r="V249">
        <v>1414488</v>
      </c>
      <c r="W249" t="s">
        <v>5</v>
      </c>
      <c r="X249">
        <v>368722118</v>
      </c>
      <c r="Y249">
        <v>-99</v>
      </c>
      <c r="Z249">
        <v>79</v>
      </c>
      <c r="AA249">
        <v>26</v>
      </c>
      <c r="AB249">
        <v>18</v>
      </c>
      <c r="AC249">
        <v>4</v>
      </c>
      <c r="AD249">
        <v>8</v>
      </c>
      <c r="AE249" s="2">
        <f t="shared" si="11"/>
        <v>2</v>
      </c>
    </row>
    <row r="250" spans="19:31" x14ac:dyDescent="0.25">
      <c r="S250">
        <v>10980721</v>
      </c>
      <c r="T250">
        <v>69</v>
      </c>
      <c r="U250" t="s">
        <v>6</v>
      </c>
      <c r="V250">
        <v>878451</v>
      </c>
      <c r="W250" t="s">
        <v>7</v>
      </c>
      <c r="X250">
        <v>432305226</v>
      </c>
      <c r="Y250">
        <v>-99</v>
      </c>
      <c r="Z250">
        <v>79</v>
      </c>
      <c r="AA250">
        <v>14</v>
      </c>
      <c r="AB250">
        <v>37</v>
      </c>
      <c r="AC250">
        <v>4</v>
      </c>
      <c r="AD250">
        <v>0</v>
      </c>
      <c r="AE250" s="2">
        <f t="shared" si="11"/>
        <v>-6</v>
      </c>
    </row>
    <row r="251" spans="19:31" x14ac:dyDescent="0.25">
      <c r="S251">
        <v>11108361</v>
      </c>
      <c r="T251">
        <v>40</v>
      </c>
      <c r="U251" t="s">
        <v>4</v>
      </c>
      <c r="V251">
        <v>1414488</v>
      </c>
      <c r="W251" t="s">
        <v>5</v>
      </c>
      <c r="X251">
        <v>365408584</v>
      </c>
      <c r="Y251">
        <v>-99</v>
      </c>
      <c r="Z251">
        <v>80</v>
      </c>
      <c r="AA251">
        <v>27</v>
      </c>
      <c r="AB251">
        <v>16</v>
      </c>
      <c r="AC251">
        <v>4</v>
      </c>
      <c r="AD251">
        <v>4</v>
      </c>
      <c r="AE251" s="2">
        <f t="shared" si="11"/>
        <v>2</v>
      </c>
    </row>
    <row r="252" spans="19:31" x14ac:dyDescent="0.25">
      <c r="S252">
        <v>11210673</v>
      </c>
      <c r="T252">
        <v>55</v>
      </c>
      <c r="U252" t="s">
        <v>6</v>
      </c>
      <c r="V252">
        <v>158820</v>
      </c>
      <c r="W252" t="s">
        <v>7</v>
      </c>
      <c r="X252">
        <v>433478194</v>
      </c>
      <c r="Y252">
        <v>-99</v>
      </c>
      <c r="Z252">
        <v>75</v>
      </c>
      <c r="AA252">
        <v>17</v>
      </c>
      <c r="AB252">
        <v>37</v>
      </c>
      <c r="AC252">
        <v>4</v>
      </c>
      <c r="AD252">
        <v>0</v>
      </c>
      <c r="AE252" s="2">
        <f t="shared" si="11"/>
        <v>-5</v>
      </c>
    </row>
    <row r="253" spans="19:31" x14ac:dyDescent="0.25">
      <c r="S253">
        <v>11210366</v>
      </c>
      <c r="T253">
        <v>75</v>
      </c>
      <c r="U253" t="s">
        <v>6</v>
      </c>
      <c r="V253">
        <v>333788</v>
      </c>
      <c r="W253" t="s">
        <v>7</v>
      </c>
      <c r="X253">
        <v>433483741</v>
      </c>
      <c r="Y253">
        <v>-99</v>
      </c>
      <c r="Z253">
        <v>77</v>
      </c>
      <c r="AA253">
        <v>16</v>
      </c>
      <c r="AB253">
        <v>37</v>
      </c>
      <c r="AC253">
        <v>4</v>
      </c>
      <c r="AD253">
        <v>1</v>
      </c>
      <c r="AE253" s="2">
        <f t="shared" si="11"/>
        <v>-6</v>
      </c>
    </row>
    <row r="254" spans="19:31" x14ac:dyDescent="0.25">
      <c r="S254">
        <v>11196605</v>
      </c>
      <c r="T254">
        <v>36</v>
      </c>
      <c r="U254" t="s">
        <v>4</v>
      </c>
      <c r="V254">
        <v>1414488</v>
      </c>
      <c r="W254" t="s">
        <v>5</v>
      </c>
      <c r="X254">
        <v>368722118</v>
      </c>
      <c r="Y254">
        <v>-99</v>
      </c>
      <c r="Z254">
        <v>80</v>
      </c>
      <c r="AA254">
        <v>27</v>
      </c>
      <c r="AB254">
        <v>19</v>
      </c>
      <c r="AC254">
        <v>4</v>
      </c>
      <c r="AD254">
        <v>1</v>
      </c>
      <c r="AE254" s="2">
        <f t="shared" si="11"/>
        <v>2</v>
      </c>
    </row>
    <row r="255" spans="19:31" x14ac:dyDescent="0.25">
      <c r="S255">
        <v>11192246</v>
      </c>
      <c r="T255">
        <v>44</v>
      </c>
      <c r="U255" t="s">
        <v>6</v>
      </c>
      <c r="V255">
        <v>1931001</v>
      </c>
      <c r="W255" t="s">
        <v>7</v>
      </c>
      <c r="X255">
        <v>424213819</v>
      </c>
      <c r="Y255">
        <v>-99</v>
      </c>
      <c r="Z255">
        <v>83</v>
      </c>
      <c r="AA255">
        <v>12</v>
      </c>
      <c r="AB255">
        <v>37</v>
      </c>
      <c r="AC255">
        <v>4</v>
      </c>
      <c r="AD255">
        <v>0</v>
      </c>
      <c r="AE255" s="2">
        <f t="shared" si="11"/>
        <v>-7</v>
      </c>
    </row>
    <row r="256" spans="19:31" x14ac:dyDescent="0.25">
      <c r="S256">
        <v>11199319</v>
      </c>
      <c r="T256">
        <v>58</v>
      </c>
      <c r="U256" t="s">
        <v>6</v>
      </c>
      <c r="V256">
        <v>287339</v>
      </c>
      <c r="W256" t="s">
        <v>7</v>
      </c>
      <c r="X256">
        <v>433421085</v>
      </c>
      <c r="Y256">
        <v>-99</v>
      </c>
      <c r="Z256">
        <v>78</v>
      </c>
      <c r="AA256">
        <v>15</v>
      </c>
      <c r="AB256">
        <v>37</v>
      </c>
      <c r="AC256">
        <v>4</v>
      </c>
      <c r="AD256">
        <v>0</v>
      </c>
      <c r="AE256" s="2">
        <f t="shared" si="11"/>
        <v>-6</v>
      </c>
    </row>
    <row r="257" spans="19:31" x14ac:dyDescent="0.25">
      <c r="S257">
        <v>11180796</v>
      </c>
      <c r="T257">
        <v>18</v>
      </c>
      <c r="U257" t="s">
        <v>4</v>
      </c>
      <c r="V257">
        <v>1414488</v>
      </c>
      <c r="W257" t="s">
        <v>5</v>
      </c>
      <c r="X257">
        <v>379452250</v>
      </c>
      <c r="Y257">
        <v>-99</v>
      </c>
      <c r="Z257">
        <v>79</v>
      </c>
      <c r="AA257">
        <v>27</v>
      </c>
      <c r="AB257">
        <v>20</v>
      </c>
      <c r="AC257">
        <v>4</v>
      </c>
      <c r="AD257">
        <v>0</v>
      </c>
      <c r="AE257" s="2">
        <f t="shared" si="11"/>
        <v>1</v>
      </c>
    </row>
    <row r="258" spans="19:31" x14ac:dyDescent="0.25">
      <c r="S258">
        <v>11199699</v>
      </c>
      <c r="T258">
        <v>23</v>
      </c>
      <c r="U258" t="s">
        <v>4</v>
      </c>
      <c r="V258">
        <v>1414488</v>
      </c>
      <c r="W258" t="s">
        <v>5</v>
      </c>
      <c r="X258">
        <v>366800999</v>
      </c>
      <c r="Y258">
        <v>-99</v>
      </c>
      <c r="Z258">
        <v>74</v>
      </c>
      <c r="AA258">
        <v>27</v>
      </c>
      <c r="AB258">
        <v>18</v>
      </c>
      <c r="AC258">
        <v>4</v>
      </c>
      <c r="AD258">
        <v>7</v>
      </c>
      <c r="AE258" s="2">
        <f t="shared" si="11"/>
        <v>2</v>
      </c>
    </row>
    <row r="259" spans="19:31" x14ac:dyDescent="0.25">
      <c r="S259">
        <v>11209662</v>
      </c>
      <c r="T259">
        <v>38</v>
      </c>
      <c r="U259" t="s">
        <v>4</v>
      </c>
      <c r="V259">
        <v>1414488</v>
      </c>
      <c r="W259" t="s">
        <v>5</v>
      </c>
      <c r="X259">
        <v>379452250</v>
      </c>
      <c r="Y259">
        <v>-99</v>
      </c>
      <c r="Z259">
        <v>76</v>
      </c>
      <c r="AA259">
        <v>27</v>
      </c>
      <c r="AB259">
        <v>19</v>
      </c>
      <c r="AC259">
        <v>4</v>
      </c>
      <c r="AD259">
        <v>0</v>
      </c>
      <c r="AE259" s="2">
        <f t="shared" ref="AE259:AE322" si="12">INT((AA259-AB259)/4)</f>
        <v>2</v>
      </c>
    </row>
    <row r="260" spans="19:31" x14ac:dyDescent="0.25">
      <c r="S260">
        <v>11209530</v>
      </c>
      <c r="T260">
        <v>11</v>
      </c>
      <c r="U260" t="s">
        <v>4</v>
      </c>
      <c r="V260">
        <v>1414488</v>
      </c>
      <c r="W260" t="s">
        <v>5</v>
      </c>
      <c r="X260">
        <v>378879868</v>
      </c>
      <c r="Y260">
        <v>-99</v>
      </c>
      <c r="Z260">
        <v>79</v>
      </c>
      <c r="AA260">
        <v>27</v>
      </c>
      <c r="AB260">
        <v>18</v>
      </c>
      <c r="AC260">
        <v>4</v>
      </c>
      <c r="AD260">
        <v>3</v>
      </c>
      <c r="AE260" s="2">
        <f t="shared" si="12"/>
        <v>2</v>
      </c>
    </row>
    <row r="261" spans="19:31" x14ac:dyDescent="0.25">
      <c r="S261">
        <v>11209213</v>
      </c>
      <c r="T261">
        <v>76</v>
      </c>
      <c r="U261" t="s">
        <v>4</v>
      </c>
      <c r="V261">
        <v>1414488</v>
      </c>
      <c r="W261" t="s">
        <v>5</v>
      </c>
      <c r="X261">
        <v>395321341</v>
      </c>
      <c r="Y261">
        <v>-99</v>
      </c>
      <c r="Z261">
        <v>80</v>
      </c>
      <c r="AA261">
        <v>27</v>
      </c>
      <c r="AB261">
        <v>19</v>
      </c>
      <c r="AC261">
        <v>4</v>
      </c>
      <c r="AD261">
        <v>0</v>
      </c>
      <c r="AE261" s="2">
        <f t="shared" si="12"/>
        <v>2</v>
      </c>
    </row>
    <row r="262" spans="19:31" x14ac:dyDescent="0.25">
      <c r="S262">
        <v>11210547</v>
      </c>
      <c r="T262">
        <v>48</v>
      </c>
      <c r="U262" t="s">
        <v>4</v>
      </c>
      <c r="V262">
        <v>1414488</v>
      </c>
      <c r="W262" t="s">
        <v>5</v>
      </c>
      <c r="X262">
        <v>368722118</v>
      </c>
      <c r="Y262">
        <v>-99</v>
      </c>
      <c r="Z262">
        <v>78</v>
      </c>
      <c r="AA262">
        <v>27</v>
      </c>
      <c r="AB262">
        <v>21</v>
      </c>
      <c r="AC262">
        <v>4</v>
      </c>
      <c r="AD262">
        <v>2</v>
      </c>
      <c r="AE262" s="2">
        <f t="shared" si="12"/>
        <v>1</v>
      </c>
    </row>
    <row r="263" spans="19:31" x14ac:dyDescent="0.25">
      <c r="S263">
        <v>11210103</v>
      </c>
      <c r="T263">
        <v>81</v>
      </c>
      <c r="U263" t="s">
        <v>4</v>
      </c>
      <c r="V263">
        <v>1414488</v>
      </c>
      <c r="W263" t="s">
        <v>5</v>
      </c>
      <c r="X263">
        <v>366800999</v>
      </c>
      <c r="Y263">
        <v>-99</v>
      </c>
      <c r="Z263">
        <v>75</v>
      </c>
      <c r="AA263">
        <v>27</v>
      </c>
      <c r="AB263">
        <v>22</v>
      </c>
      <c r="AC263">
        <v>4</v>
      </c>
      <c r="AD263">
        <v>0</v>
      </c>
      <c r="AE263" s="2">
        <f t="shared" si="12"/>
        <v>1</v>
      </c>
    </row>
    <row r="264" spans="19:31" x14ac:dyDescent="0.25">
      <c r="S264">
        <v>11200541</v>
      </c>
      <c r="T264">
        <v>58</v>
      </c>
      <c r="U264" t="s">
        <v>4</v>
      </c>
      <c r="V264">
        <v>1414488</v>
      </c>
      <c r="W264" t="s">
        <v>5</v>
      </c>
      <c r="X264">
        <v>379452250</v>
      </c>
      <c r="Y264">
        <v>-99</v>
      </c>
      <c r="Z264">
        <v>79</v>
      </c>
      <c r="AA264">
        <v>27</v>
      </c>
      <c r="AB264">
        <v>20</v>
      </c>
      <c r="AC264">
        <v>4</v>
      </c>
      <c r="AD264">
        <v>7</v>
      </c>
      <c r="AE264" s="2">
        <f t="shared" si="12"/>
        <v>1</v>
      </c>
    </row>
    <row r="265" spans="19:31" x14ac:dyDescent="0.25">
      <c r="S265">
        <v>11212658</v>
      </c>
      <c r="T265">
        <v>3</v>
      </c>
      <c r="U265" t="s">
        <v>4</v>
      </c>
      <c r="V265">
        <v>1414488</v>
      </c>
      <c r="W265" t="s">
        <v>5</v>
      </c>
      <c r="X265">
        <v>385396744</v>
      </c>
      <c r="Y265">
        <v>-99</v>
      </c>
      <c r="Z265">
        <v>75</v>
      </c>
      <c r="AA265">
        <v>27</v>
      </c>
      <c r="AB265">
        <v>18</v>
      </c>
      <c r="AC265">
        <v>4</v>
      </c>
      <c r="AD265">
        <v>0</v>
      </c>
      <c r="AE265" s="2">
        <f t="shared" si="12"/>
        <v>2</v>
      </c>
    </row>
    <row r="266" spans="19:31" x14ac:dyDescent="0.25">
      <c r="S266">
        <v>11212748</v>
      </c>
      <c r="T266">
        <v>76</v>
      </c>
      <c r="U266" t="s">
        <v>6</v>
      </c>
      <c r="V266">
        <v>1414488</v>
      </c>
      <c r="W266" t="s">
        <v>5</v>
      </c>
      <c r="X266">
        <v>365408584</v>
      </c>
      <c r="Y266">
        <v>-99</v>
      </c>
      <c r="Z266">
        <v>63</v>
      </c>
      <c r="AA266">
        <v>28</v>
      </c>
      <c r="AB266">
        <v>33</v>
      </c>
      <c r="AC266">
        <v>4</v>
      </c>
      <c r="AD266">
        <v>2</v>
      </c>
      <c r="AE266" s="2">
        <f t="shared" si="12"/>
        <v>-2</v>
      </c>
    </row>
    <row r="267" spans="19:31" x14ac:dyDescent="0.25">
      <c r="S267">
        <v>11211858</v>
      </c>
      <c r="T267">
        <v>2</v>
      </c>
      <c r="U267" t="s">
        <v>4</v>
      </c>
      <c r="V267">
        <v>1414488</v>
      </c>
      <c r="W267" t="s">
        <v>5</v>
      </c>
      <c r="X267">
        <v>368722118</v>
      </c>
      <c r="Y267">
        <v>-99</v>
      </c>
      <c r="Z267">
        <v>86</v>
      </c>
      <c r="AA267">
        <v>27</v>
      </c>
      <c r="AB267">
        <v>13</v>
      </c>
      <c r="AC267">
        <v>4</v>
      </c>
      <c r="AD267">
        <v>0</v>
      </c>
      <c r="AE267" s="2">
        <f t="shared" si="12"/>
        <v>3</v>
      </c>
    </row>
    <row r="268" spans="19:31" x14ac:dyDescent="0.25">
      <c r="S268">
        <v>11211858</v>
      </c>
      <c r="T268">
        <v>31</v>
      </c>
      <c r="U268" t="s">
        <v>4</v>
      </c>
      <c r="V268">
        <v>1414488</v>
      </c>
      <c r="W268" t="s">
        <v>5</v>
      </c>
      <c r="X268">
        <v>385396744</v>
      </c>
      <c r="Y268">
        <v>-99</v>
      </c>
      <c r="Z268">
        <v>86</v>
      </c>
      <c r="AA268">
        <v>27</v>
      </c>
      <c r="AB268">
        <v>13</v>
      </c>
      <c r="AC268">
        <v>4</v>
      </c>
      <c r="AD268">
        <v>0</v>
      </c>
      <c r="AE268" s="2">
        <f t="shared" si="12"/>
        <v>3</v>
      </c>
    </row>
    <row r="269" spans="19:31" x14ac:dyDescent="0.25">
      <c r="S269">
        <v>11211858</v>
      </c>
      <c r="T269">
        <v>52</v>
      </c>
      <c r="U269" t="s">
        <v>4</v>
      </c>
      <c r="V269">
        <v>1414488</v>
      </c>
      <c r="W269" t="s">
        <v>5</v>
      </c>
      <c r="X269">
        <v>385396744</v>
      </c>
      <c r="Y269">
        <v>-99</v>
      </c>
      <c r="Z269">
        <v>86</v>
      </c>
      <c r="AA269">
        <v>27</v>
      </c>
      <c r="AB269">
        <v>13</v>
      </c>
      <c r="AC269">
        <v>4</v>
      </c>
      <c r="AD269">
        <v>0</v>
      </c>
      <c r="AE269" s="2">
        <f t="shared" si="12"/>
        <v>3</v>
      </c>
    </row>
    <row r="270" spans="19:31" x14ac:dyDescent="0.25">
      <c r="S270">
        <v>11216471</v>
      </c>
      <c r="T270">
        <v>15</v>
      </c>
      <c r="U270" t="s">
        <v>6</v>
      </c>
      <c r="V270">
        <v>310125</v>
      </c>
      <c r="W270" t="s">
        <v>7</v>
      </c>
      <c r="X270">
        <v>433509604</v>
      </c>
      <c r="Y270">
        <v>-99</v>
      </c>
      <c r="Z270">
        <v>80</v>
      </c>
      <c r="AA270">
        <v>16</v>
      </c>
      <c r="AB270">
        <v>38</v>
      </c>
      <c r="AC270">
        <v>4</v>
      </c>
      <c r="AD270">
        <v>0</v>
      </c>
      <c r="AE270" s="2">
        <f t="shared" si="12"/>
        <v>-6</v>
      </c>
    </row>
    <row r="271" spans="19:31" x14ac:dyDescent="0.25">
      <c r="S271">
        <v>11216471</v>
      </c>
      <c r="T271">
        <v>85</v>
      </c>
      <c r="U271" t="s">
        <v>4</v>
      </c>
      <c r="V271">
        <v>1414488</v>
      </c>
      <c r="W271" t="s">
        <v>5</v>
      </c>
      <c r="X271">
        <v>365408584</v>
      </c>
      <c r="Y271">
        <v>-99</v>
      </c>
      <c r="Z271">
        <v>80</v>
      </c>
      <c r="AA271">
        <v>27</v>
      </c>
      <c r="AB271">
        <v>19</v>
      </c>
      <c r="AC271">
        <v>4</v>
      </c>
      <c r="AD271">
        <v>0</v>
      </c>
      <c r="AE271" s="2">
        <f t="shared" si="12"/>
        <v>2</v>
      </c>
    </row>
    <row r="272" spans="19:31" x14ac:dyDescent="0.25">
      <c r="S272">
        <v>620335793</v>
      </c>
      <c r="T272">
        <v>71</v>
      </c>
      <c r="U272" t="s">
        <v>6</v>
      </c>
      <c r="V272">
        <v>793699</v>
      </c>
      <c r="W272" t="s">
        <v>5</v>
      </c>
      <c r="X272">
        <v>423990299</v>
      </c>
      <c r="Y272">
        <v>-99</v>
      </c>
      <c r="Z272">
        <v>29</v>
      </c>
      <c r="AA272">
        <v>17</v>
      </c>
      <c r="AB272">
        <v>35</v>
      </c>
      <c r="AC272">
        <v>0</v>
      </c>
      <c r="AD272">
        <v>0</v>
      </c>
      <c r="AE272" s="2">
        <f t="shared" si="12"/>
        <v>-5</v>
      </c>
    </row>
    <row r="273" spans="19:31" x14ac:dyDescent="0.25">
      <c r="S273">
        <v>620520494</v>
      </c>
      <c r="T273">
        <v>32</v>
      </c>
      <c r="U273" t="s">
        <v>4</v>
      </c>
      <c r="V273">
        <v>793675</v>
      </c>
      <c r="W273" t="s">
        <v>5</v>
      </c>
      <c r="X273">
        <v>433353190</v>
      </c>
      <c r="Y273">
        <v>-99</v>
      </c>
      <c r="Z273">
        <v>47</v>
      </c>
      <c r="AA273">
        <v>28</v>
      </c>
      <c r="AB273">
        <v>35</v>
      </c>
      <c r="AC273">
        <v>7</v>
      </c>
      <c r="AD273">
        <v>0</v>
      </c>
      <c r="AE273" s="2">
        <f t="shared" si="12"/>
        <v>-2</v>
      </c>
    </row>
    <row r="274" spans="19:31" x14ac:dyDescent="0.25">
      <c r="S274">
        <v>11265206</v>
      </c>
      <c r="T274">
        <v>74</v>
      </c>
      <c r="U274" t="s">
        <v>4</v>
      </c>
      <c r="V274">
        <v>137672</v>
      </c>
      <c r="W274" t="s">
        <v>7</v>
      </c>
      <c r="X274">
        <v>397098528</v>
      </c>
      <c r="Y274">
        <v>-99</v>
      </c>
      <c r="Z274">
        <v>46</v>
      </c>
      <c r="AA274">
        <v>43</v>
      </c>
      <c r="AB274">
        <v>39</v>
      </c>
      <c r="AC274">
        <v>7</v>
      </c>
      <c r="AD274">
        <v>8</v>
      </c>
      <c r="AE274" s="2">
        <f t="shared" si="12"/>
        <v>1</v>
      </c>
    </row>
    <row r="275" spans="19:31" x14ac:dyDescent="0.25">
      <c r="S275">
        <v>11265205</v>
      </c>
      <c r="T275">
        <v>34</v>
      </c>
      <c r="U275" t="s">
        <v>6</v>
      </c>
      <c r="V275">
        <v>793621</v>
      </c>
      <c r="W275" t="s">
        <v>5</v>
      </c>
      <c r="X275">
        <v>399186477</v>
      </c>
      <c r="Y275">
        <v>5</v>
      </c>
      <c r="Z275">
        <v>45</v>
      </c>
      <c r="AA275">
        <v>34</v>
      </c>
      <c r="AB275">
        <v>54</v>
      </c>
      <c r="AC275">
        <v>7</v>
      </c>
      <c r="AD275">
        <v>8</v>
      </c>
      <c r="AE275" s="2">
        <f t="shared" si="12"/>
        <v>-5</v>
      </c>
    </row>
    <row r="276" spans="19:31" x14ac:dyDescent="0.25">
      <c r="S276">
        <v>11269240</v>
      </c>
      <c r="T276">
        <v>25</v>
      </c>
      <c r="U276" t="s">
        <v>6</v>
      </c>
      <c r="V276">
        <v>662620</v>
      </c>
      <c r="W276" t="s">
        <v>7</v>
      </c>
      <c r="X276">
        <v>417479111</v>
      </c>
      <c r="Y276">
        <v>-99</v>
      </c>
      <c r="Z276">
        <v>61</v>
      </c>
      <c r="AA276">
        <v>17</v>
      </c>
      <c r="AB276">
        <v>39</v>
      </c>
      <c r="AC276">
        <v>7</v>
      </c>
      <c r="AD276">
        <v>1</v>
      </c>
      <c r="AE276" s="2">
        <f t="shared" si="12"/>
        <v>-6</v>
      </c>
    </row>
    <row r="277" spans="19:31" x14ac:dyDescent="0.25">
      <c r="S277">
        <v>11272894</v>
      </c>
      <c r="T277">
        <v>38</v>
      </c>
      <c r="U277" t="s">
        <v>4</v>
      </c>
      <c r="V277">
        <v>793621</v>
      </c>
      <c r="W277" t="s">
        <v>7</v>
      </c>
      <c r="X277">
        <v>411438666</v>
      </c>
      <c r="Y277">
        <v>14</v>
      </c>
      <c r="Z277">
        <v>29</v>
      </c>
      <c r="AA277">
        <v>34</v>
      </c>
      <c r="AB277">
        <v>27</v>
      </c>
      <c r="AC277">
        <v>0</v>
      </c>
      <c r="AD277">
        <v>7</v>
      </c>
      <c r="AE277" s="2">
        <f t="shared" si="12"/>
        <v>1</v>
      </c>
    </row>
    <row r="278" spans="19:31" x14ac:dyDescent="0.25">
      <c r="S278">
        <v>11270669</v>
      </c>
      <c r="T278">
        <v>7</v>
      </c>
      <c r="U278" t="s">
        <v>6</v>
      </c>
      <c r="V278">
        <v>710856</v>
      </c>
      <c r="W278" t="s">
        <v>5</v>
      </c>
      <c r="X278">
        <v>428811753</v>
      </c>
      <c r="Y278">
        <v>-99</v>
      </c>
      <c r="Z278">
        <v>37</v>
      </c>
      <c r="AA278">
        <v>17</v>
      </c>
      <c r="AB278">
        <v>39</v>
      </c>
      <c r="AC278">
        <v>0</v>
      </c>
      <c r="AD278">
        <v>7</v>
      </c>
      <c r="AE278" s="2">
        <f t="shared" si="12"/>
        <v>-6</v>
      </c>
    </row>
    <row r="279" spans="19:31" x14ac:dyDescent="0.25">
      <c r="S279">
        <v>11279300</v>
      </c>
      <c r="T279">
        <v>4</v>
      </c>
      <c r="U279" t="s">
        <v>6</v>
      </c>
      <c r="V279">
        <v>793621</v>
      </c>
      <c r="W279" t="s">
        <v>5</v>
      </c>
      <c r="X279">
        <v>387334555</v>
      </c>
      <c r="Y279">
        <v>4</v>
      </c>
      <c r="Z279">
        <v>75</v>
      </c>
      <c r="AA279">
        <v>34</v>
      </c>
      <c r="AB279">
        <v>20</v>
      </c>
      <c r="AC279">
        <v>7</v>
      </c>
      <c r="AD279">
        <v>0</v>
      </c>
      <c r="AE279" s="2">
        <f t="shared" si="12"/>
        <v>3</v>
      </c>
    </row>
    <row r="280" spans="19:31" x14ac:dyDescent="0.25">
      <c r="S280">
        <v>11280963</v>
      </c>
      <c r="T280">
        <v>33</v>
      </c>
      <c r="U280" t="s">
        <v>4</v>
      </c>
      <c r="V280">
        <v>793621</v>
      </c>
      <c r="W280" t="s">
        <v>5</v>
      </c>
      <c r="X280">
        <v>399186477</v>
      </c>
      <c r="Y280">
        <v>5</v>
      </c>
      <c r="Z280">
        <v>74</v>
      </c>
      <c r="AA280">
        <v>34</v>
      </c>
      <c r="AB280">
        <v>14</v>
      </c>
      <c r="AC280">
        <v>7</v>
      </c>
      <c r="AD280">
        <v>0</v>
      </c>
      <c r="AE280" s="2">
        <f t="shared" si="12"/>
        <v>5</v>
      </c>
    </row>
    <row r="281" spans="19:31" x14ac:dyDescent="0.25">
      <c r="S281">
        <v>11270676</v>
      </c>
      <c r="T281">
        <v>13</v>
      </c>
      <c r="U281" t="s">
        <v>4</v>
      </c>
      <c r="V281">
        <v>793621</v>
      </c>
      <c r="W281" t="s">
        <v>5</v>
      </c>
      <c r="X281">
        <v>395022791</v>
      </c>
      <c r="Y281">
        <v>3</v>
      </c>
      <c r="Z281">
        <v>59</v>
      </c>
      <c r="AA281">
        <v>33</v>
      </c>
      <c r="AB281">
        <v>32</v>
      </c>
      <c r="AC281">
        <v>7</v>
      </c>
      <c r="AD281">
        <v>7</v>
      </c>
      <c r="AE281" s="2">
        <f t="shared" si="12"/>
        <v>0</v>
      </c>
    </row>
    <row r="282" spans="19:31" x14ac:dyDescent="0.25">
      <c r="S282">
        <v>11270676</v>
      </c>
      <c r="T282">
        <v>60</v>
      </c>
      <c r="U282" t="s">
        <v>4</v>
      </c>
      <c r="V282">
        <v>1601680</v>
      </c>
      <c r="W282" t="s">
        <v>7</v>
      </c>
      <c r="X282">
        <v>402483667</v>
      </c>
      <c r="Y282">
        <v>-99</v>
      </c>
      <c r="Z282">
        <v>59</v>
      </c>
      <c r="AA282">
        <v>24</v>
      </c>
      <c r="AB282">
        <v>37</v>
      </c>
      <c r="AC282">
        <v>7</v>
      </c>
      <c r="AD282">
        <v>7</v>
      </c>
      <c r="AE282" s="2">
        <f t="shared" si="12"/>
        <v>-4</v>
      </c>
    </row>
    <row r="283" spans="19:31" x14ac:dyDescent="0.25">
      <c r="S283">
        <v>619808026</v>
      </c>
      <c r="T283">
        <v>17</v>
      </c>
      <c r="U283" t="s">
        <v>6</v>
      </c>
      <c r="V283">
        <v>463541</v>
      </c>
      <c r="W283" t="s">
        <v>5</v>
      </c>
      <c r="X283">
        <v>392881282</v>
      </c>
      <c r="Y283">
        <v>3</v>
      </c>
      <c r="Z283">
        <v>52</v>
      </c>
      <c r="AA283">
        <v>32</v>
      </c>
      <c r="AB283">
        <v>34</v>
      </c>
      <c r="AC283">
        <v>0</v>
      </c>
      <c r="AD283">
        <v>0</v>
      </c>
      <c r="AE283" s="2">
        <f t="shared" si="12"/>
        <v>-1</v>
      </c>
    </row>
    <row r="284" spans="19:31" x14ac:dyDescent="0.25">
      <c r="S284">
        <v>619808029</v>
      </c>
      <c r="T284">
        <v>22</v>
      </c>
      <c r="U284" t="s">
        <v>6</v>
      </c>
      <c r="V284">
        <v>463541</v>
      </c>
      <c r="W284" t="s">
        <v>7</v>
      </c>
      <c r="X284">
        <v>403564090</v>
      </c>
      <c r="Y284">
        <v>5</v>
      </c>
      <c r="Z284">
        <v>54</v>
      </c>
      <c r="AA284">
        <v>31</v>
      </c>
      <c r="AB284">
        <v>42</v>
      </c>
      <c r="AC284">
        <v>2</v>
      </c>
      <c r="AD284">
        <v>0</v>
      </c>
      <c r="AE284" s="2">
        <f t="shared" si="12"/>
        <v>-3</v>
      </c>
    </row>
    <row r="285" spans="19:31" x14ac:dyDescent="0.25">
      <c r="S285">
        <v>11261480</v>
      </c>
      <c r="T285">
        <v>22</v>
      </c>
      <c r="U285" t="s">
        <v>4</v>
      </c>
      <c r="V285">
        <v>2052751</v>
      </c>
      <c r="W285" t="s">
        <v>7</v>
      </c>
      <c r="X285">
        <v>425098452</v>
      </c>
      <c r="Y285">
        <v>-99</v>
      </c>
      <c r="Z285">
        <v>78</v>
      </c>
      <c r="AA285">
        <v>19</v>
      </c>
      <c r="AB285">
        <v>43</v>
      </c>
      <c r="AC285">
        <v>0</v>
      </c>
      <c r="AD285">
        <v>0</v>
      </c>
      <c r="AE285" s="2">
        <f t="shared" si="12"/>
        <v>-6</v>
      </c>
    </row>
    <row r="286" spans="19:31" x14ac:dyDescent="0.25">
      <c r="S286">
        <v>11264217</v>
      </c>
      <c r="T286">
        <v>37</v>
      </c>
      <c r="U286" t="s">
        <v>4</v>
      </c>
      <c r="V286">
        <v>463541</v>
      </c>
      <c r="W286" t="s">
        <v>5</v>
      </c>
      <c r="X286">
        <v>391032024</v>
      </c>
      <c r="Y286">
        <v>5</v>
      </c>
      <c r="Z286">
        <v>51</v>
      </c>
      <c r="AA286">
        <v>34</v>
      </c>
      <c r="AB286">
        <v>45</v>
      </c>
      <c r="AC286">
        <v>0</v>
      </c>
      <c r="AD286">
        <v>7</v>
      </c>
      <c r="AE286" s="2">
        <f t="shared" si="12"/>
        <v>-3</v>
      </c>
    </row>
    <row r="287" spans="19:31" x14ac:dyDescent="0.25">
      <c r="S287">
        <v>11266268</v>
      </c>
      <c r="T287">
        <v>36</v>
      </c>
      <c r="U287" t="s">
        <v>4</v>
      </c>
      <c r="V287">
        <v>463541</v>
      </c>
      <c r="W287" t="s">
        <v>5</v>
      </c>
      <c r="X287">
        <v>386785169</v>
      </c>
      <c r="Y287">
        <v>14</v>
      </c>
      <c r="Z287">
        <v>50</v>
      </c>
      <c r="AA287">
        <v>35</v>
      </c>
      <c r="AB287">
        <v>34</v>
      </c>
      <c r="AC287">
        <v>0</v>
      </c>
      <c r="AD287">
        <v>0</v>
      </c>
      <c r="AE287" s="2">
        <f t="shared" si="12"/>
        <v>0</v>
      </c>
    </row>
    <row r="288" spans="19:31" x14ac:dyDescent="0.25">
      <c r="S288">
        <v>11266268</v>
      </c>
      <c r="T288">
        <v>56</v>
      </c>
      <c r="U288" t="s">
        <v>6</v>
      </c>
      <c r="V288">
        <v>463541</v>
      </c>
      <c r="W288" t="s">
        <v>5</v>
      </c>
      <c r="X288">
        <v>349945167</v>
      </c>
      <c r="Y288">
        <v>1</v>
      </c>
      <c r="Z288">
        <v>50</v>
      </c>
      <c r="AA288">
        <v>35</v>
      </c>
      <c r="AB288">
        <v>34</v>
      </c>
      <c r="AC288">
        <v>0</v>
      </c>
      <c r="AD288">
        <v>0</v>
      </c>
      <c r="AE288" s="2">
        <f t="shared" si="12"/>
        <v>0</v>
      </c>
    </row>
    <row r="289" spans="19:31" x14ac:dyDescent="0.25">
      <c r="S289">
        <v>11266046</v>
      </c>
      <c r="T289">
        <v>9</v>
      </c>
      <c r="U289" t="s">
        <v>6</v>
      </c>
      <c r="V289">
        <v>463541</v>
      </c>
      <c r="W289" t="s">
        <v>5</v>
      </c>
      <c r="X289">
        <v>392505668</v>
      </c>
      <c r="Y289">
        <v>3</v>
      </c>
      <c r="Z289">
        <v>75</v>
      </c>
      <c r="AA289">
        <v>35</v>
      </c>
      <c r="AB289">
        <v>31</v>
      </c>
      <c r="AC289">
        <v>0</v>
      </c>
      <c r="AD289">
        <v>2</v>
      </c>
      <c r="AE289" s="2">
        <f t="shared" si="12"/>
        <v>1</v>
      </c>
    </row>
    <row r="290" spans="19:31" x14ac:dyDescent="0.25">
      <c r="S290">
        <v>11266046</v>
      </c>
      <c r="T290">
        <v>31</v>
      </c>
      <c r="U290" t="s">
        <v>4</v>
      </c>
      <c r="V290">
        <v>463541</v>
      </c>
      <c r="W290" t="s">
        <v>5</v>
      </c>
      <c r="X290">
        <v>386785169</v>
      </c>
      <c r="Y290">
        <v>14</v>
      </c>
      <c r="Z290">
        <v>75</v>
      </c>
      <c r="AA290">
        <v>35</v>
      </c>
      <c r="AB290">
        <v>31</v>
      </c>
      <c r="AC290">
        <v>0</v>
      </c>
      <c r="AD290">
        <v>2</v>
      </c>
      <c r="AE290" s="2">
        <f t="shared" si="12"/>
        <v>1</v>
      </c>
    </row>
    <row r="291" spans="19:31" x14ac:dyDescent="0.25">
      <c r="S291">
        <v>11270099</v>
      </c>
      <c r="T291">
        <v>20</v>
      </c>
      <c r="U291" t="s">
        <v>4</v>
      </c>
      <c r="V291">
        <v>463541</v>
      </c>
      <c r="W291" t="s">
        <v>5</v>
      </c>
      <c r="X291">
        <v>389239524</v>
      </c>
      <c r="Y291">
        <v>4</v>
      </c>
      <c r="Z291">
        <v>44</v>
      </c>
      <c r="AA291">
        <v>34</v>
      </c>
      <c r="AB291">
        <v>32</v>
      </c>
      <c r="AC291">
        <v>0</v>
      </c>
      <c r="AD291">
        <v>7</v>
      </c>
      <c r="AE291" s="2">
        <f t="shared" si="12"/>
        <v>0</v>
      </c>
    </row>
    <row r="292" spans="19:31" x14ac:dyDescent="0.25">
      <c r="S292">
        <v>11270684</v>
      </c>
      <c r="T292">
        <v>36</v>
      </c>
      <c r="U292" t="s">
        <v>6</v>
      </c>
      <c r="V292">
        <v>2053456</v>
      </c>
      <c r="W292" t="s">
        <v>7</v>
      </c>
      <c r="X292">
        <v>429908044</v>
      </c>
      <c r="Y292">
        <v>-99</v>
      </c>
      <c r="Z292">
        <v>77</v>
      </c>
      <c r="AA292">
        <v>10</v>
      </c>
      <c r="AB292">
        <v>42</v>
      </c>
      <c r="AC292">
        <v>0</v>
      </c>
      <c r="AD292">
        <v>7</v>
      </c>
      <c r="AE292" s="2">
        <f t="shared" si="12"/>
        <v>-8</v>
      </c>
    </row>
    <row r="293" spans="19:31" x14ac:dyDescent="0.25">
      <c r="S293">
        <v>11276724</v>
      </c>
      <c r="T293">
        <v>71</v>
      </c>
      <c r="U293" t="s">
        <v>4</v>
      </c>
      <c r="V293">
        <v>463541</v>
      </c>
      <c r="W293" t="s">
        <v>5</v>
      </c>
      <c r="X293">
        <v>388470773</v>
      </c>
      <c r="Y293">
        <v>14</v>
      </c>
      <c r="Z293">
        <v>61</v>
      </c>
      <c r="AA293">
        <v>34</v>
      </c>
      <c r="AB293">
        <v>37</v>
      </c>
      <c r="AC293">
        <v>0</v>
      </c>
      <c r="AD293">
        <v>7</v>
      </c>
      <c r="AE293" s="2">
        <f t="shared" si="12"/>
        <v>-1</v>
      </c>
    </row>
    <row r="294" spans="19:31" x14ac:dyDescent="0.25">
      <c r="S294">
        <v>11277287</v>
      </c>
      <c r="T294">
        <v>61</v>
      </c>
      <c r="U294" t="s">
        <v>6</v>
      </c>
      <c r="V294">
        <v>463541</v>
      </c>
      <c r="W294" t="s">
        <v>5</v>
      </c>
      <c r="X294">
        <v>349945167</v>
      </c>
      <c r="Y294">
        <v>1</v>
      </c>
      <c r="Z294">
        <v>52</v>
      </c>
      <c r="AA294">
        <v>25</v>
      </c>
      <c r="AB294">
        <v>26</v>
      </c>
      <c r="AC294">
        <v>0</v>
      </c>
      <c r="AD294">
        <v>0</v>
      </c>
      <c r="AE294" s="2">
        <f t="shared" si="12"/>
        <v>-1</v>
      </c>
    </row>
    <row r="295" spans="19:31" x14ac:dyDescent="0.25">
      <c r="S295">
        <v>11277256</v>
      </c>
      <c r="T295">
        <v>38</v>
      </c>
      <c r="U295" t="s">
        <v>4</v>
      </c>
      <c r="V295">
        <v>908345</v>
      </c>
      <c r="W295" t="s">
        <v>7</v>
      </c>
      <c r="X295">
        <v>393203592</v>
      </c>
      <c r="Y295">
        <v>-99</v>
      </c>
      <c r="Z295">
        <v>39</v>
      </c>
      <c r="AA295">
        <v>37</v>
      </c>
      <c r="AB295">
        <v>41</v>
      </c>
      <c r="AC295">
        <v>0</v>
      </c>
      <c r="AD295">
        <v>7</v>
      </c>
      <c r="AE295" s="2">
        <f t="shared" si="12"/>
        <v>-1</v>
      </c>
    </row>
    <row r="296" spans="19:31" x14ac:dyDescent="0.25">
      <c r="S296">
        <v>11277409</v>
      </c>
      <c r="T296">
        <v>39</v>
      </c>
      <c r="U296" t="s">
        <v>4</v>
      </c>
      <c r="V296">
        <v>463541</v>
      </c>
      <c r="W296" t="s">
        <v>5</v>
      </c>
      <c r="X296">
        <v>391032024</v>
      </c>
      <c r="Y296">
        <v>5</v>
      </c>
      <c r="Z296">
        <v>63</v>
      </c>
      <c r="AA296">
        <v>25</v>
      </c>
      <c r="AB296">
        <v>17</v>
      </c>
      <c r="AC296">
        <v>0</v>
      </c>
      <c r="AD296">
        <v>0</v>
      </c>
      <c r="AE296" s="2">
        <f t="shared" si="12"/>
        <v>2</v>
      </c>
    </row>
    <row r="297" spans="19:31" x14ac:dyDescent="0.25">
      <c r="S297">
        <v>11277409</v>
      </c>
      <c r="T297">
        <v>48</v>
      </c>
      <c r="U297" t="s">
        <v>4</v>
      </c>
      <c r="V297">
        <v>463541</v>
      </c>
      <c r="W297" t="s">
        <v>5</v>
      </c>
      <c r="X297">
        <v>402395263</v>
      </c>
      <c r="Y297">
        <v>3</v>
      </c>
      <c r="Z297">
        <v>63</v>
      </c>
      <c r="AA297">
        <v>25</v>
      </c>
      <c r="AB297">
        <v>17</v>
      </c>
      <c r="AC297">
        <v>0</v>
      </c>
      <c r="AD297">
        <v>0</v>
      </c>
      <c r="AE297" s="2">
        <f t="shared" si="12"/>
        <v>2</v>
      </c>
    </row>
    <row r="298" spans="19:31" x14ac:dyDescent="0.25">
      <c r="S298">
        <v>11277632</v>
      </c>
      <c r="T298">
        <v>5</v>
      </c>
      <c r="U298" t="s">
        <v>6</v>
      </c>
      <c r="V298">
        <v>463541</v>
      </c>
      <c r="W298" t="s">
        <v>5</v>
      </c>
      <c r="X298">
        <v>391032024</v>
      </c>
      <c r="Y298">
        <v>5</v>
      </c>
      <c r="Z298">
        <v>41</v>
      </c>
      <c r="AA298">
        <v>25</v>
      </c>
      <c r="AB298">
        <v>44</v>
      </c>
      <c r="AC298">
        <v>0</v>
      </c>
      <c r="AD298">
        <v>0</v>
      </c>
      <c r="AE298" s="2">
        <f t="shared" si="12"/>
        <v>-5</v>
      </c>
    </row>
    <row r="299" spans="19:31" x14ac:dyDescent="0.25">
      <c r="S299">
        <v>11277208</v>
      </c>
      <c r="T299">
        <v>31</v>
      </c>
      <c r="U299" t="s">
        <v>6</v>
      </c>
      <c r="V299">
        <v>1621820</v>
      </c>
      <c r="W299" t="s">
        <v>7</v>
      </c>
      <c r="X299">
        <v>430863229</v>
      </c>
      <c r="Y299">
        <v>-99</v>
      </c>
      <c r="Z299">
        <v>53</v>
      </c>
      <c r="AA299">
        <v>20</v>
      </c>
      <c r="AB299">
        <v>42</v>
      </c>
      <c r="AC299">
        <v>0</v>
      </c>
      <c r="AD299">
        <v>7</v>
      </c>
      <c r="AE299" s="2">
        <f t="shared" si="12"/>
        <v>-6</v>
      </c>
    </row>
    <row r="300" spans="19:31" x14ac:dyDescent="0.25">
      <c r="S300">
        <v>11277220</v>
      </c>
      <c r="T300">
        <v>43</v>
      </c>
      <c r="U300" t="s">
        <v>6</v>
      </c>
      <c r="V300">
        <v>463541</v>
      </c>
      <c r="W300" t="s">
        <v>5</v>
      </c>
      <c r="X300">
        <v>360716560</v>
      </c>
      <c r="Y300">
        <v>6</v>
      </c>
      <c r="Z300">
        <v>65</v>
      </c>
      <c r="AA300">
        <v>25</v>
      </c>
      <c r="AB300">
        <v>27</v>
      </c>
      <c r="AC300">
        <v>0</v>
      </c>
      <c r="AD300">
        <v>0</v>
      </c>
      <c r="AE300" s="2">
        <f t="shared" si="12"/>
        <v>-1</v>
      </c>
    </row>
    <row r="301" spans="19:31" x14ac:dyDescent="0.25">
      <c r="S301">
        <v>11280271</v>
      </c>
      <c r="T301">
        <v>12</v>
      </c>
      <c r="U301" t="s">
        <v>4</v>
      </c>
      <c r="V301">
        <v>987759</v>
      </c>
      <c r="W301" t="s">
        <v>5</v>
      </c>
      <c r="X301">
        <v>381696561</v>
      </c>
      <c r="Y301">
        <v>-99</v>
      </c>
      <c r="Z301">
        <v>53</v>
      </c>
      <c r="AA301">
        <v>26</v>
      </c>
      <c r="AB301">
        <v>42</v>
      </c>
      <c r="AC301">
        <v>0</v>
      </c>
      <c r="AD301">
        <v>0</v>
      </c>
      <c r="AE301" s="2">
        <f t="shared" si="12"/>
        <v>-4</v>
      </c>
    </row>
    <row r="302" spans="19:31" x14ac:dyDescent="0.25">
      <c r="S302">
        <v>11280947</v>
      </c>
      <c r="T302">
        <v>25</v>
      </c>
      <c r="U302" t="s">
        <v>4</v>
      </c>
      <c r="V302">
        <v>463541</v>
      </c>
      <c r="W302" t="s">
        <v>5</v>
      </c>
      <c r="X302">
        <v>381478406</v>
      </c>
      <c r="Y302">
        <v>5</v>
      </c>
      <c r="Z302">
        <v>62</v>
      </c>
      <c r="AA302">
        <v>25</v>
      </c>
      <c r="AB302">
        <v>17</v>
      </c>
      <c r="AC302">
        <v>0</v>
      </c>
      <c r="AD302">
        <v>0</v>
      </c>
      <c r="AE302" s="2">
        <f t="shared" si="12"/>
        <v>2</v>
      </c>
    </row>
    <row r="303" spans="19:31" x14ac:dyDescent="0.25">
      <c r="S303">
        <v>11270690</v>
      </c>
      <c r="T303">
        <v>11</v>
      </c>
      <c r="U303" t="s">
        <v>6</v>
      </c>
      <c r="V303">
        <v>463541</v>
      </c>
      <c r="W303" t="s">
        <v>5</v>
      </c>
      <c r="X303">
        <v>402395263</v>
      </c>
      <c r="Y303">
        <v>3</v>
      </c>
      <c r="Z303">
        <v>55</v>
      </c>
      <c r="AA303">
        <v>25</v>
      </c>
      <c r="AB303">
        <v>20</v>
      </c>
      <c r="AC303">
        <v>0</v>
      </c>
      <c r="AD303">
        <v>0</v>
      </c>
      <c r="AE303" s="2">
        <f t="shared" si="12"/>
        <v>1</v>
      </c>
    </row>
    <row r="304" spans="19:31" x14ac:dyDescent="0.25">
      <c r="S304">
        <v>11282947</v>
      </c>
      <c r="T304">
        <v>14</v>
      </c>
      <c r="U304" t="s">
        <v>4</v>
      </c>
      <c r="V304">
        <v>1333784</v>
      </c>
      <c r="W304" t="s">
        <v>7</v>
      </c>
      <c r="X304">
        <v>410889908</v>
      </c>
      <c r="Y304">
        <v>-99</v>
      </c>
      <c r="Z304">
        <v>49</v>
      </c>
      <c r="AA304">
        <v>39</v>
      </c>
      <c r="AB304">
        <v>41</v>
      </c>
      <c r="AC304">
        <v>0</v>
      </c>
      <c r="AD304">
        <v>0</v>
      </c>
      <c r="AE304" s="2">
        <f t="shared" si="12"/>
        <v>-1</v>
      </c>
    </row>
    <row r="305" spans="19:31" x14ac:dyDescent="0.25">
      <c r="S305">
        <v>620165826</v>
      </c>
      <c r="T305">
        <v>12</v>
      </c>
      <c r="U305" t="s">
        <v>6</v>
      </c>
      <c r="V305">
        <v>2054885</v>
      </c>
      <c r="W305" t="s">
        <v>5</v>
      </c>
      <c r="X305">
        <v>328680816</v>
      </c>
      <c r="Y305">
        <v>-99</v>
      </c>
      <c r="Z305">
        <v>42</v>
      </c>
      <c r="AA305">
        <v>14</v>
      </c>
      <c r="AB305">
        <v>17</v>
      </c>
      <c r="AC305">
        <v>0</v>
      </c>
      <c r="AD305">
        <v>0</v>
      </c>
      <c r="AE305" s="2">
        <f t="shared" si="12"/>
        <v>-1</v>
      </c>
    </row>
    <row r="306" spans="19:31" x14ac:dyDescent="0.25">
      <c r="S306">
        <v>616262555</v>
      </c>
      <c r="T306">
        <v>59</v>
      </c>
      <c r="U306" t="s">
        <v>4</v>
      </c>
      <c r="V306">
        <v>2051130</v>
      </c>
      <c r="W306" t="s">
        <v>5</v>
      </c>
      <c r="X306">
        <v>430994701</v>
      </c>
      <c r="Y306">
        <v>-99</v>
      </c>
      <c r="Z306">
        <v>44</v>
      </c>
      <c r="AA306">
        <v>20</v>
      </c>
      <c r="AB306">
        <v>19</v>
      </c>
      <c r="AC306">
        <v>0</v>
      </c>
      <c r="AD306">
        <v>0</v>
      </c>
      <c r="AE306" s="2">
        <f t="shared" si="12"/>
        <v>0</v>
      </c>
    </row>
    <row r="307" spans="19:31" x14ac:dyDescent="0.25">
      <c r="S307">
        <v>616262562</v>
      </c>
      <c r="T307">
        <v>31</v>
      </c>
      <c r="U307" t="s">
        <v>6</v>
      </c>
      <c r="V307">
        <v>2054366</v>
      </c>
      <c r="W307" t="s">
        <v>5</v>
      </c>
      <c r="X307">
        <v>390961020</v>
      </c>
      <c r="Y307">
        <v>-99</v>
      </c>
      <c r="Z307">
        <v>47</v>
      </c>
      <c r="AA307">
        <v>20</v>
      </c>
      <c r="AB307">
        <v>23</v>
      </c>
      <c r="AC307">
        <v>0</v>
      </c>
      <c r="AD307">
        <v>0</v>
      </c>
      <c r="AE307" s="2">
        <f t="shared" si="12"/>
        <v>-1</v>
      </c>
    </row>
    <row r="308" spans="19:31" x14ac:dyDescent="0.25">
      <c r="S308">
        <v>11202369</v>
      </c>
      <c r="T308">
        <v>38</v>
      </c>
      <c r="U308" t="s">
        <v>6</v>
      </c>
      <c r="V308">
        <v>1578599</v>
      </c>
      <c r="W308" t="s">
        <v>5</v>
      </c>
      <c r="X308">
        <v>383460195</v>
      </c>
      <c r="Y308">
        <v>12</v>
      </c>
      <c r="Z308">
        <v>68</v>
      </c>
      <c r="AA308">
        <v>19</v>
      </c>
      <c r="AB308">
        <v>22</v>
      </c>
      <c r="AC308">
        <v>0</v>
      </c>
      <c r="AD308">
        <v>0</v>
      </c>
      <c r="AE308" s="2">
        <f t="shared" si="12"/>
        <v>-1</v>
      </c>
    </row>
    <row r="309" spans="19:31" x14ac:dyDescent="0.25">
      <c r="S309">
        <v>619051605</v>
      </c>
      <c r="T309">
        <v>55</v>
      </c>
      <c r="U309" t="s">
        <v>6</v>
      </c>
      <c r="V309">
        <v>2011971</v>
      </c>
      <c r="W309" t="s">
        <v>5</v>
      </c>
      <c r="X309">
        <v>427836382</v>
      </c>
      <c r="Y309">
        <v>-99</v>
      </c>
      <c r="Z309">
        <v>39</v>
      </c>
      <c r="AA309">
        <v>17</v>
      </c>
      <c r="AB309">
        <v>25</v>
      </c>
      <c r="AC309">
        <v>0</v>
      </c>
      <c r="AD309">
        <v>0</v>
      </c>
      <c r="AE309" s="2">
        <f t="shared" si="12"/>
        <v>-2</v>
      </c>
    </row>
    <row r="310" spans="19:31" x14ac:dyDescent="0.25">
      <c r="S310">
        <v>620465895</v>
      </c>
      <c r="T310">
        <v>20</v>
      </c>
      <c r="U310" t="s">
        <v>4</v>
      </c>
      <c r="V310">
        <v>2011971</v>
      </c>
      <c r="W310" t="s">
        <v>7</v>
      </c>
      <c r="X310">
        <v>432257396</v>
      </c>
      <c r="Y310">
        <v>4</v>
      </c>
      <c r="Z310">
        <v>21</v>
      </c>
      <c r="AA310">
        <v>15</v>
      </c>
      <c r="AB310">
        <v>7</v>
      </c>
      <c r="AC310">
        <v>0</v>
      </c>
      <c r="AD310">
        <v>0</v>
      </c>
      <c r="AE310" s="2">
        <f t="shared" si="12"/>
        <v>2</v>
      </c>
    </row>
    <row r="311" spans="19:31" x14ac:dyDescent="0.25">
      <c r="S311">
        <v>619051615</v>
      </c>
      <c r="T311">
        <v>26</v>
      </c>
      <c r="U311" t="s">
        <v>6</v>
      </c>
      <c r="V311">
        <v>2012199</v>
      </c>
      <c r="W311" t="s">
        <v>5</v>
      </c>
      <c r="X311">
        <v>433698514</v>
      </c>
      <c r="Y311">
        <v>-99</v>
      </c>
      <c r="Z311">
        <v>55</v>
      </c>
      <c r="AA311">
        <v>17</v>
      </c>
      <c r="AB311">
        <v>23</v>
      </c>
      <c r="AC311">
        <v>7</v>
      </c>
      <c r="AD311">
        <v>0</v>
      </c>
      <c r="AE311" s="2">
        <f t="shared" si="12"/>
        <v>-2</v>
      </c>
    </row>
    <row r="312" spans="19:31" x14ac:dyDescent="0.25">
      <c r="S312">
        <v>11280948</v>
      </c>
      <c r="T312">
        <v>22</v>
      </c>
      <c r="U312" t="s">
        <v>4</v>
      </c>
      <c r="V312">
        <v>987759</v>
      </c>
      <c r="W312" t="s">
        <v>5</v>
      </c>
      <c r="X312">
        <v>387372185</v>
      </c>
      <c r="Y312">
        <v>-99</v>
      </c>
      <c r="Z312">
        <v>66</v>
      </c>
      <c r="AA312">
        <v>26</v>
      </c>
      <c r="AB312">
        <v>17</v>
      </c>
      <c r="AC312">
        <v>0</v>
      </c>
      <c r="AD312">
        <v>0</v>
      </c>
      <c r="AE312" s="2">
        <f t="shared" si="12"/>
        <v>2</v>
      </c>
    </row>
    <row r="313" spans="19:31" x14ac:dyDescent="0.25">
      <c r="S313">
        <v>11283163</v>
      </c>
      <c r="T313">
        <v>4</v>
      </c>
      <c r="U313" t="s">
        <v>6</v>
      </c>
      <c r="V313">
        <v>1456633</v>
      </c>
      <c r="W313" t="s">
        <v>7</v>
      </c>
      <c r="X313">
        <v>395752148</v>
      </c>
      <c r="Y313">
        <v>3</v>
      </c>
      <c r="Z313">
        <v>45</v>
      </c>
      <c r="AA313">
        <v>34</v>
      </c>
      <c r="AB313">
        <v>39</v>
      </c>
      <c r="AC313">
        <v>7</v>
      </c>
      <c r="AD313">
        <v>0</v>
      </c>
      <c r="AE313" s="2">
        <f t="shared" si="12"/>
        <v>-2</v>
      </c>
    </row>
    <row r="314" spans="19:31" x14ac:dyDescent="0.25">
      <c r="S314">
        <v>11285355</v>
      </c>
      <c r="T314">
        <v>12</v>
      </c>
      <c r="U314" t="s">
        <v>4</v>
      </c>
      <c r="V314">
        <v>1456633</v>
      </c>
      <c r="W314" t="s">
        <v>7</v>
      </c>
      <c r="X314">
        <v>391268303</v>
      </c>
      <c r="Y314">
        <v>4</v>
      </c>
      <c r="Z314">
        <v>26</v>
      </c>
      <c r="AA314">
        <v>34</v>
      </c>
      <c r="AB314">
        <v>27</v>
      </c>
      <c r="AC314">
        <v>0</v>
      </c>
      <c r="AD314">
        <v>0</v>
      </c>
      <c r="AE314" s="2">
        <f t="shared" si="12"/>
        <v>1</v>
      </c>
    </row>
    <row r="315" spans="19:31" x14ac:dyDescent="0.25">
      <c r="S315">
        <v>11270678</v>
      </c>
      <c r="T315">
        <v>2</v>
      </c>
      <c r="U315" t="s">
        <v>4</v>
      </c>
      <c r="V315">
        <v>793621</v>
      </c>
      <c r="W315" t="s">
        <v>7</v>
      </c>
      <c r="X315">
        <v>377901612</v>
      </c>
      <c r="Y315">
        <v>-99</v>
      </c>
      <c r="Z315">
        <v>24</v>
      </c>
      <c r="AA315">
        <v>36</v>
      </c>
      <c r="AB315">
        <v>14</v>
      </c>
      <c r="AC315">
        <v>0</v>
      </c>
      <c r="AD315">
        <v>7</v>
      </c>
      <c r="AE315" s="2">
        <f t="shared" si="12"/>
        <v>5</v>
      </c>
    </row>
    <row r="316" spans="19:31" x14ac:dyDescent="0.25">
      <c r="S316">
        <v>11270682</v>
      </c>
      <c r="T316">
        <v>47</v>
      </c>
      <c r="U316" t="s">
        <v>6</v>
      </c>
      <c r="V316">
        <v>120994</v>
      </c>
      <c r="W316" t="s">
        <v>7</v>
      </c>
      <c r="X316">
        <v>431903867</v>
      </c>
      <c r="Y316">
        <v>5</v>
      </c>
      <c r="Z316">
        <v>64</v>
      </c>
      <c r="AA316">
        <v>18</v>
      </c>
      <c r="AB316">
        <v>32</v>
      </c>
      <c r="AC316">
        <v>7</v>
      </c>
      <c r="AD316">
        <v>0</v>
      </c>
      <c r="AE316" s="2">
        <f t="shared" si="12"/>
        <v>-4</v>
      </c>
    </row>
    <row r="317" spans="19:31" x14ac:dyDescent="0.25">
      <c r="S317">
        <v>11281331</v>
      </c>
      <c r="T317">
        <v>11</v>
      </c>
      <c r="U317" t="s">
        <v>4</v>
      </c>
      <c r="V317">
        <v>438610</v>
      </c>
      <c r="W317" t="s">
        <v>5</v>
      </c>
      <c r="X317">
        <v>411988222</v>
      </c>
      <c r="Y317">
        <v>10</v>
      </c>
      <c r="Z317">
        <v>53</v>
      </c>
      <c r="AA317">
        <v>40</v>
      </c>
      <c r="AB317">
        <v>27</v>
      </c>
      <c r="AC317">
        <v>8</v>
      </c>
      <c r="AD317">
        <v>7</v>
      </c>
      <c r="AE317" s="2">
        <f t="shared" si="12"/>
        <v>3</v>
      </c>
    </row>
    <row r="318" spans="19:31" x14ac:dyDescent="0.25">
      <c r="S318">
        <v>11281331</v>
      </c>
      <c r="T318">
        <v>80</v>
      </c>
      <c r="U318" t="s">
        <v>4</v>
      </c>
      <c r="V318">
        <v>1588202</v>
      </c>
      <c r="W318" t="s">
        <v>7</v>
      </c>
      <c r="X318">
        <v>350778777</v>
      </c>
      <c r="Y318">
        <v>-99</v>
      </c>
      <c r="Z318">
        <v>53</v>
      </c>
      <c r="AA318">
        <v>27</v>
      </c>
      <c r="AB318">
        <v>45</v>
      </c>
      <c r="AC318">
        <v>8</v>
      </c>
      <c r="AD318">
        <v>7</v>
      </c>
      <c r="AE318" s="2">
        <f t="shared" si="12"/>
        <v>-5</v>
      </c>
    </row>
    <row r="319" spans="19:31" x14ac:dyDescent="0.25">
      <c r="S319">
        <v>11287017</v>
      </c>
      <c r="T319">
        <v>55</v>
      </c>
      <c r="U319" t="s">
        <v>6</v>
      </c>
      <c r="V319">
        <v>987759</v>
      </c>
      <c r="W319" t="s">
        <v>5</v>
      </c>
      <c r="X319">
        <v>383065751</v>
      </c>
      <c r="Y319">
        <v>-99</v>
      </c>
      <c r="Z319">
        <v>58</v>
      </c>
      <c r="AA319">
        <v>25</v>
      </c>
      <c r="AB319">
        <v>21</v>
      </c>
      <c r="AC319">
        <v>0</v>
      </c>
      <c r="AD319">
        <v>0</v>
      </c>
      <c r="AE319" s="2">
        <f t="shared" si="12"/>
        <v>1</v>
      </c>
    </row>
    <row r="320" spans="19:31" x14ac:dyDescent="0.25">
      <c r="S320">
        <v>11270679</v>
      </c>
      <c r="T320">
        <v>71</v>
      </c>
      <c r="U320" t="s">
        <v>4</v>
      </c>
      <c r="V320">
        <v>314902</v>
      </c>
      <c r="W320" t="s">
        <v>5</v>
      </c>
      <c r="X320">
        <v>403076622</v>
      </c>
      <c r="Y320">
        <v>-99</v>
      </c>
      <c r="Z320">
        <v>61</v>
      </c>
      <c r="AA320">
        <v>19</v>
      </c>
      <c r="AB320">
        <v>18</v>
      </c>
      <c r="AC320">
        <v>0</v>
      </c>
      <c r="AD320">
        <v>0</v>
      </c>
      <c r="AE320" s="2">
        <f t="shared" si="12"/>
        <v>0</v>
      </c>
    </row>
    <row r="321" spans="19:31" x14ac:dyDescent="0.25">
      <c r="S321">
        <v>11283468</v>
      </c>
      <c r="T321">
        <v>84</v>
      </c>
      <c r="U321" t="s">
        <v>6</v>
      </c>
      <c r="V321">
        <v>314902</v>
      </c>
      <c r="W321" t="s">
        <v>7</v>
      </c>
      <c r="X321">
        <v>428699832</v>
      </c>
      <c r="Y321">
        <v>7</v>
      </c>
      <c r="Z321">
        <v>51</v>
      </c>
      <c r="AA321">
        <v>17</v>
      </c>
      <c r="AB321">
        <v>39</v>
      </c>
      <c r="AC321">
        <v>7</v>
      </c>
      <c r="AD321">
        <v>0</v>
      </c>
      <c r="AE321" s="2">
        <f t="shared" si="12"/>
        <v>-6</v>
      </c>
    </row>
    <row r="322" spans="19:31" x14ac:dyDescent="0.25">
      <c r="S322">
        <v>620260370</v>
      </c>
      <c r="T322">
        <v>7</v>
      </c>
      <c r="U322" t="s">
        <v>6</v>
      </c>
      <c r="V322">
        <v>799717</v>
      </c>
      <c r="W322" t="s">
        <v>5</v>
      </c>
      <c r="X322">
        <v>414342722</v>
      </c>
      <c r="Y322">
        <v>2</v>
      </c>
      <c r="Z322">
        <v>41</v>
      </c>
      <c r="AA322">
        <v>29</v>
      </c>
      <c r="AB322">
        <v>27</v>
      </c>
      <c r="AC322">
        <v>0</v>
      </c>
      <c r="AD322">
        <v>0</v>
      </c>
      <c r="AE322" s="2">
        <f t="shared" si="12"/>
        <v>0</v>
      </c>
    </row>
    <row r="323" spans="19:31" x14ac:dyDescent="0.25">
      <c r="S323">
        <v>620720481</v>
      </c>
      <c r="T323">
        <v>69</v>
      </c>
      <c r="U323" t="s">
        <v>4</v>
      </c>
      <c r="V323">
        <v>799717</v>
      </c>
      <c r="W323" t="s">
        <v>5</v>
      </c>
      <c r="X323">
        <v>416873206</v>
      </c>
      <c r="Y323">
        <v>15</v>
      </c>
      <c r="Z323">
        <v>78</v>
      </c>
      <c r="AA323">
        <v>25</v>
      </c>
      <c r="AB323">
        <v>27</v>
      </c>
      <c r="AC323">
        <v>0</v>
      </c>
      <c r="AD323">
        <v>2</v>
      </c>
      <c r="AE323" s="2">
        <f t="shared" ref="AE323:AE355" si="13">INT((AA323-AB323)/4)</f>
        <v>-1</v>
      </c>
    </row>
    <row r="324" spans="19:31" x14ac:dyDescent="0.25">
      <c r="S324">
        <v>619077709</v>
      </c>
      <c r="T324">
        <v>15</v>
      </c>
      <c r="U324" t="s">
        <v>4</v>
      </c>
      <c r="V324">
        <v>1902888</v>
      </c>
      <c r="W324" t="s">
        <v>5</v>
      </c>
      <c r="X324">
        <v>401373629</v>
      </c>
      <c r="Y324">
        <v>-99</v>
      </c>
      <c r="Z324">
        <v>57</v>
      </c>
      <c r="AA324">
        <v>43</v>
      </c>
      <c r="AB324">
        <v>32</v>
      </c>
      <c r="AC324">
        <v>8</v>
      </c>
      <c r="AD324">
        <v>1</v>
      </c>
      <c r="AE324" s="2">
        <f t="shared" si="13"/>
        <v>2</v>
      </c>
    </row>
    <row r="325" spans="19:31" x14ac:dyDescent="0.25">
      <c r="S325">
        <v>620732177</v>
      </c>
      <c r="T325">
        <v>16</v>
      </c>
      <c r="U325" t="s">
        <v>4</v>
      </c>
      <c r="V325">
        <v>1902440</v>
      </c>
      <c r="W325" t="s">
        <v>7</v>
      </c>
      <c r="X325">
        <v>432231798</v>
      </c>
      <c r="Y325">
        <v>5</v>
      </c>
      <c r="Z325">
        <v>58</v>
      </c>
      <c r="AA325">
        <v>23</v>
      </c>
      <c r="AB325">
        <v>30</v>
      </c>
      <c r="AC325">
        <v>0</v>
      </c>
      <c r="AD325">
        <v>0</v>
      </c>
      <c r="AE325" s="2">
        <f t="shared" si="13"/>
        <v>-2</v>
      </c>
    </row>
    <row r="326" spans="19:31" x14ac:dyDescent="0.25">
      <c r="S326">
        <v>11256658</v>
      </c>
      <c r="T326">
        <v>9</v>
      </c>
      <c r="U326" t="s">
        <v>4</v>
      </c>
      <c r="V326">
        <v>1902440</v>
      </c>
      <c r="W326" t="s">
        <v>7</v>
      </c>
      <c r="X326">
        <v>383250764</v>
      </c>
      <c r="Y326">
        <v>12</v>
      </c>
      <c r="Z326">
        <v>52</v>
      </c>
      <c r="AA326">
        <v>24</v>
      </c>
      <c r="AB326">
        <v>36</v>
      </c>
      <c r="AC326">
        <v>0</v>
      </c>
      <c r="AD326">
        <v>3</v>
      </c>
      <c r="AE326" s="2">
        <f t="shared" si="13"/>
        <v>-3</v>
      </c>
    </row>
    <row r="327" spans="19:31" x14ac:dyDescent="0.25">
      <c r="S327">
        <v>616263053</v>
      </c>
      <c r="T327">
        <v>32</v>
      </c>
      <c r="U327" t="s">
        <v>4</v>
      </c>
      <c r="V327">
        <v>2052668</v>
      </c>
      <c r="W327" t="s">
        <v>7</v>
      </c>
      <c r="X327">
        <v>401185005</v>
      </c>
      <c r="Y327">
        <v>3</v>
      </c>
      <c r="Z327">
        <v>46</v>
      </c>
      <c r="AA327">
        <v>24</v>
      </c>
      <c r="AB327">
        <v>19</v>
      </c>
      <c r="AC327">
        <v>0</v>
      </c>
      <c r="AD327">
        <v>0</v>
      </c>
      <c r="AE327" s="2">
        <f t="shared" si="13"/>
        <v>1</v>
      </c>
    </row>
    <row r="328" spans="19:31" x14ac:dyDescent="0.25">
      <c r="S328">
        <v>11288878</v>
      </c>
      <c r="T328">
        <v>81</v>
      </c>
      <c r="U328" t="s">
        <v>4</v>
      </c>
      <c r="V328">
        <v>228845</v>
      </c>
      <c r="W328" t="s">
        <v>7</v>
      </c>
      <c r="X328">
        <v>417022762</v>
      </c>
      <c r="Y328">
        <v>3</v>
      </c>
      <c r="Z328">
        <v>27</v>
      </c>
      <c r="AA328">
        <v>16</v>
      </c>
      <c r="AB328">
        <v>14</v>
      </c>
      <c r="AC328">
        <v>0</v>
      </c>
      <c r="AD328">
        <v>0</v>
      </c>
      <c r="AE328" s="2">
        <f t="shared" si="13"/>
        <v>0</v>
      </c>
    </row>
    <row r="329" spans="19:31" x14ac:dyDescent="0.25">
      <c r="S329">
        <v>617269786</v>
      </c>
      <c r="T329">
        <v>81</v>
      </c>
      <c r="U329" t="s">
        <v>6</v>
      </c>
      <c r="V329">
        <v>773514</v>
      </c>
      <c r="W329" t="s">
        <v>5</v>
      </c>
      <c r="X329">
        <v>366796414</v>
      </c>
      <c r="Y329">
        <v>-99</v>
      </c>
      <c r="Z329">
        <v>56</v>
      </c>
      <c r="AA329">
        <v>27</v>
      </c>
      <c r="AB329">
        <v>49</v>
      </c>
      <c r="AC329">
        <v>0</v>
      </c>
      <c r="AD329">
        <v>8</v>
      </c>
      <c r="AE329" s="2">
        <f t="shared" si="13"/>
        <v>-6</v>
      </c>
    </row>
    <row r="330" spans="19:31" x14ac:dyDescent="0.25">
      <c r="S330">
        <v>11284262</v>
      </c>
      <c r="T330">
        <v>30</v>
      </c>
      <c r="U330" t="s">
        <v>4</v>
      </c>
      <c r="V330">
        <v>987759</v>
      </c>
      <c r="W330" t="s">
        <v>5</v>
      </c>
      <c r="X330">
        <v>366850469</v>
      </c>
      <c r="Y330">
        <v>-99</v>
      </c>
      <c r="Z330">
        <v>52</v>
      </c>
      <c r="AA330">
        <v>25</v>
      </c>
      <c r="AB330">
        <v>43</v>
      </c>
      <c r="AC330">
        <v>0</v>
      </c>
      <c r="AD330">
        <v>0</v>
      </c>
      <c r="AE330" s="2">
        <f t="shared" si="13"/>
        <v>-5</v>
      </c>
    </row>
    <row r="331" spans="19:31" x14ac:dyDescent="0.25">
      <c r="S331">
        <v>11285187</v>
      </c>
      <c r="T331">
        <v>69</v>
      </c>
      <c r="U331" t="s">
        <v>6</v>
      </c>
      <c r="V331">
        <v>2053670</v>
      </c>
      <c r="W331" t="s">
        <v>5</v>
      </c>
      <c r="X331">
        <v>383519828</v>
      </c>
      <c r="Y331">
        <v>-99</v>
      </c>
      <c r="Z331">
        <v>27</v>
      </c>
      <c r="AA331">
        <v>22</v>
      </c>
      <c r="AB331">
        <v>47</v>
      </c>
      <c r="AC331">
        <v>0</v>
      </c>
      <c r="AD331">
        <v>0</v>
      </c>
      <c r="AE331" s="2">
        <f t="shared" si="13"/>
        <v>-7</v>
      </c>
    </row>
    <row r="332" spans="19:31" x14ac:dyDescent="0.25">
      <c r="S332">
        <v>11282986</v>
      </c>
      <c r="T332">
        <v>19</v>
      </c>
      <c r="U332" t="s">
        <v>6</v>
      </c>
      <c r="V332">
        <v>1333784</v>
      </c>
      <c r="W332" t="s">
        <v>5</v>
      </c>
      <c r="X332">
        <v>410470962</v>
      </c>
      <c r="Y332">
        <v>10</v>
      </c>
      <c r="Z332">
        <v>72</v>
      </c>
      <c r="AA332">
        <v>45</v>
      </c>
      <c r="AB332">
        <v>41</v>
      </c>
      <c r="AC332">
        <v>8</v>
      </c>
      <c r="AD332">
        <v>8</v>
      </c>
      <c r="AE332" s="2">
        <f t="shared" si="13"/>
        <v>1</v>
      </c>
    </row>
    <row r="333" spans="19:31" x14ac:dyDescent="0.25">
      <c r="S333">
        <v>11287908</v>
      </c>
      <c r="T333">
        <v>33</v>
      </c>
      <c r="U333" t="s">
        <v>6</v>
      </c>
      <c r="V333">
        <v>2053402</v>
      </c>
      <c r="W333" t="s">
        <v>5</v>
      </c>
      <c r="X333">
        <v>431767056</v>
      </c>
      <c r="Y333">
        <v>-99</v>
      </c>
      <c r="Z333">
        <v>24</v>
      </c>
      <c r="AA333">
        <v>15</v>
      </c>
      <c r="AB333">
        <v>42</v>
      </c>
      <c r="AC333">
        <v>0</v>
      </c>
      <c r="AD333">
        <v>0</v>
      </c>
      <c r="AE333" s="2">
        <f t="shared" si="13"/>
        <v>-7</v>
      </c>
    </row>
    <row r="334" spans="19:31" x14ac:dyDescent="0.25">
      <c r="S334">
        <v>620449070</v>
      </c>
      <c r="T334">
        <v>70</v>
      </c>
      <c r="U334" t="s">
        <v>4</v>
      </c>
      <c r="V334">
        <v>799228</v>
      </c>
      <c r="W334" t="s">
        <v>5</v>
      </c>
      <c r="X334">
        <v>417859047</v>
      </c>
      <c r="Y334">
        <v>-99</v>
      </c>
      <c r="Z334">
        <v>61</v>
      </c>
      <c r="AA334">
        <v>21</v>
      </c>
      <c r="AB334">
        <v>19</v>
      </c>
      <c r="AC334">
        <v>0</v>
      </c>
      <c r="AD334">
        <v>0</v>
      </c>
      <c r="AE334" s="2">
        <f t="shared" si="13"/>
        <v>0</v>
      </c>
    </row>
    <row r="335" spans="19:31" x14ac:dyDescent="0.25">
      <c r="S335">
        <v>620603698</v>
      </c>
      <c r="T335">
        <v>16</v>
      </c>
      <c r="U335" t="s">
        <v>4</v>
      </c>
      <c r="V335">
        <v>310903</v>
      </c>
      <c r="W335" t="s">
        <v>5</v>
      </c>
      <c r="X335">
        <v>339599435</v>
      </c>
      <c r="Y335">
        <v>-99</v>
      </c>
      <c r="Z335">
        <v>64</v>
      </c>
      <c r="AA335">
        <v>20</v>
      </c>
      <c r="AB335">
        <v>18</v>
      </c>
      <c r="AC335">
        <v>3</v>
      </c>
      <c r="AD335">
        <v>0</v>
      </c>
      <c r="AE335" s="2">
        <f t="shared" si="13"/>
        <v>0</v>
      </c>
    </row>
    <row r="336" spans="19:31" x14ac:dyDescent="0.25">
      <c r="S336">
        <v>11204040</v>
      </c>
      <c r="T336">
        <v>31</v>
      </c>
      <c r="U336" t="s">
        <v>4</v>
      </c>
      <c r="V336">
        <v>544242</v>
      </c>
      <c r="W336" t="s">
        <v>5</v>
      </c>
      <c r="X336">
        <v>389183895</v>
      </c>
      <c r="Y336">
        <v>-99</v>
      </c>
      <c r="Z336">
        <v>48</v>
      </c>
      <c r="AA336">
        <v>40</v>
      </c>
      <c r="AB336">
        <v>32</v>
      </c>
      <c r="AC336">
        <v>0</v>
      </c>
      <c r="AD336">
        <v>0</v>
      </c>
      <c r="AE336" s="2">
        <f t="shared" si="13"/>
        <v>2</v>
      </c>
    </row>
    <row r="337" spans="19:31" x14ac:dyDescent="0.25">
      <c r="S337">
        <v>617346381</v>
      </c>
      <c r="T337">
        <v>74</v>
      </c>
      <c r="U337" t="s">
        <v>4</v>
      </c>
      <c r="V337">
        <v>119762</v>
      </c>
      <c r="W337" t="s">
        <v>5</v>
      </c>
      <c r="X337">
        <v>419448124</v>
      </c>
      <c r="Y337">
        <v>1</v>
      </c>
      <c r="Z337">
        <v>72</v>
      </c>
      <c r="AA337">
        <v>21</v>
      </c>
      <c r="AB337">
        <v>19</v>
      </c>
      <c r="AC337">
        <v>7</v>
      </c>
      <c r="AD337">
        <v>2</v>
      </c>
      <c r="AE337" s="2">
        <f t="shared" si="13"/>
        <v>0</v>
      </c>
    </row>
    <row r="338" spans="19:31" x14ac:dyDescent="0.25">
      <c r="S338">
        <v>617346390</v>
      </c>
      <c r="T338">
        <v>2</v>
      </c>
      <c r="U338" t="s">
        <v>4</v>
      </c>
      <c r="V338">
        <v>119762</v>
      </c>
      <c r="W338" t="s">
        <v>5</v>
      </c>
      <c r="X338">
        <v>418492560</v>
      </c>
      <c r="Y338">
        <v>4</v>
      </c>
      <c r="Z338">
        <v>45</v>
      </c>
      <c r="AA338">
        <v>19</v>
      </c>
      <c r="AB338">
        <v>20</v>
      </c>
      <c r="AC338">
        <v>4</v>
      </c>
      <c r="AD338">
        <v>0</v>
      </c>
      <c r="AE338" s="2">
        <f t="shared" si="13"/>
        <v>-1</v>
      </c>
    </row>
    <row r="339" spans="19:31" x14ac:dyDescent="0.25">
      <c r="S339">
        <v>620721162</v>
      </c>
      <c r="T339">
        <v>11</v>
      </c>
      <c r="U339" t="s">
        <v>6</v>
      </c>
      <c r="V339">
        <v>441226</v>
      </c>
      <c r="W339" t="s">
        <v>5</v>
      </c>
      <c r="X339">
        <v>403377003</v>
      </c>
      <c r="Y339">
        <v>-99</v>
      </c>
      <c r="Z339">
        <v>51</v>
      </c>
      <c r="AA339">
        <v>20</v>
      </c>
      <c r="AB339">
        <v>28</v>
      </c>
      <c r="AC339">
        <v>3</v>
      </c>
      <c r="AD339">
        <v>0</v>
      </c>
      <c r="AE339" s="2">
        <f t="shared" si="13"/>
        <v>-2</v>
      </c>
    </row>
    <row r="340" spans="19:31" x14ac:dyDescent="0.25">
      <c r="S340">
        <v>620721162</v>
      </c>
      <c r="T340">
        <v>31</v>
      </c>
      <c r="U340" t="s">
        <v>4</v>
      </c>
      <c r="V340">
        <v>119762</v>
      </c>
      <c r="W340" t="s">
        <v>7</v>
      </c>
      <c r="X340">
        <v>391830348</v>
      </c>
      <c r="Y340">
        <v>7</v>
      </c>
      <c r="Z340">
        <v>51</v>
      </c>
      <c r="AA340">
        <v>25</v>
      </c>
      <c r="AB340">
        <v>19</v>
      </c>
      <c r="AC340">
        <v>3</v>
      </c>
      <c r="AD340">
        <v>0</v>
      </c>
      <c r="AE340" s="2">
        <f t="shared" si="13"/>
        <v>1</v>
      </c>
    </row>
    <row r="341" spans="19:31" x14ac:dyDescent="0.25">
      <c r="S341">
        <v>616260650</v>
      </c>
      <c r="T341">
        <v>42</v>
      </c>
      <c r="U341" t="s">
        <v>6</v>
      </c>
      <c r="V341">
        <v>2056335</v>
      </c>
      <c r="W341" t="s">
        <v>5</v>
      </c>
      <c r="X341">
        <v>425166920</v>
      </c>
      <c r="Y341">
        <v>-99</v>
      </c>
      <c r="Z341">
        <v>56</v>
      </c>
      <c r="AA341">
        <v>27</v>
      </c>
      <c r="AB341">
        <v>30</v>
      </c>
      <c r="AC341">
        <v>0</v>
      </c>
      <c r="AD341">
        <v>2</v>
      </c>
      <c r="AE341" s="2">
        <f t="shared" si="13"/>
        <v>-1</v>
      </c>
    </row>
    <row r="342" spans="19:31" x14ac:dyDescent="0.25">
      <c r="S342">
        <v>616260650</v>
      </c>
      <c r="T342">
        <v>73</v>
      </c>
      <c r="U342" t="s">
        <v>6</v>
      </c>
      <c r="V342">
        <v>2054477</v>
      </c>
      <c r="W342" t="s">
        <v>7</v>
      </c>
      <c r="X342">
        <v>425132244</v>
      </c>
      <c r="Y342">
        <v>1</v>
      </c>
      <c r="Z342">
        <v>56</v>
      </c>
      <c r="AA342">
        <v>19</v>
      </c>
      <c r="AB342">
        <v>30</v>
      </c>
      <c r="AC342">
        <v>0</v>
      </c>
      <c r="AD342">
        <v>2</v>
      </c>
      <c r="AE342" s="2">
        <f t="shared" si="13"/>
        <v>-3</v>
      </c>
    </row>
    <row r="343" spans="19:31" x14ac:dyDescent="0.25">
      <c r="S343">
        <v>11284326</v>
      </c>
      <c r="T343">
        <v>40</v>
      </c>
      <c r="U343" t="s">
        <v>4</v>
      </c>
      <c r="V343">
        <v>121578</v>
      </c>
      <c r="W343" t="s">
        <v>5</v>
      </c>
      <c r="X343">
        <v>397504416</v>
      </c>
      <c r="Y343">
        <v>-99</v>
      </c>
      <c r="Z343">
        <v>50</v>
      </c>
      <c r="AA343">
        <v>27</v>
      </c>
      <c r="AB343">
        <v>13</v>
      </c>
      <c r="AC343">
        <v>0</v>
      </c>
      <c r="AD343">
        <v>0</v>
      </c>
      <c r="AE343" s="2">
        <f t="shared" si="13"/>
        <v>3</v>
      </c>
    </row>
    <row r="344" spans="19:31" x14ac:dyDescent="0.25">
      <c r="S344">
        <v>617284729</v>
      </c>
      <c r="T344">
        <v>38</v>
      </c>
      <c r="U344" t="s">
        <v>6</v>
      </c>
      <c r="V344">
        <v>1335712</v>
      </c>
      <c r="W344" t="s">
        <v>7</v>
      </c>
      <c r="X344">
        <v>393548810</v>
      </c>
      <c r="Y344">
        <v>-99</v>
      </c>
      <c r="Z344">
        <v>63</v>
      </c>
      <c r="AA344">
        <v>21</v>
      </c>
      <c r="AB344">
        <v>32</v>
      </c>
      <c r="AC344">
        <v>0</v>
      </c>
      <c r="AD344">
        <v>2</v>
      </c>
      <c r="AE344" s="2">
        <f t="shared" si="13"/>
        <v>-3</v>
      </c>
    </row>
    <row r="345" spans="19:31" x14ac:dyDescent="0.25">
      <c r="S345">
        <v>617284737</v>
      </c>
      <c r="T345">
        <v>39</v>
      </c>
      <c r="U345" t="s">
        <v>6</v>
      </c>
      <c r="V345">
        <v>1578600</v>
      </c>
      <c r="W345" t="s">
        <v>5</v>
      </c>
      <c r="X345">
        <v>418449987</v>
      </c>
      <c r="Y345">
        <v>4</v>
      </c>
      <c r="Z345">
        <v>63</v>
      </c>
      <c r="AA345">
        <v>28</v>
      </c>
      <c r="AB345">
        <v>37</v>
      </c>
      <c r="AC345">
        <v>0</v>
      </c>
      <c r="AD345">
        <v>2</v>
      </c>
      <c r="AE345" s="2">
        <f t="shared" si="13"/>
        <v>-3</v>
      </c>
    </row>
    <row r="346" spans="19:31" x14ac:dyDescent="0.25">
      <c r="S346">
        <v>11291284</v>
      </c>
      <c r="T346">
        <v>15</v>
      </c>
      <c r="U346" t="s">
        <v>4</v>
      </c>
      <c r="V346">
        <v>438610</v>
      </c>
      <c r="W346" t="s">
        <v>7</v>
      </c>
      <c r="X346">
        <v>412030049</v>
      </c>
      <c r="Y346">
        <v>10</v>
      </c>
      <c r="Z346">
        <v>20</v>
      </c>
      <c r="AA346">
        <v>42</v>
      </c>
      <c r="AB346">
        <v>13</v>
      </c>
      <c r="AC346">
        <v>0</v>
      </c>
      <c r="AD346">
        <v>8</v>
      </c>
      <c r="AE346" s="2">
        <f t="shared" si="13"/>
        <v>7</v>
      </c>
    </row>
    <row r="347" spans="19:31" x14ac:dyDescent="0.25">
      <c r="S347">
        <v>11281798</v>
      </c>
      <c r="T347">
        <v>48</v>
      </c>
      <c r="U347" t="s">
        <v>4</v>
      </c>
      <c r="V347">
        <v>1414488</v>
      </c>
      <c r="W347" t="s">
        <v>5</v>
      </c>
      <c r="X347">
        <v>357213142</v>
      </c>
      <c r="Y347">
        <v>-99</v>
      </c>
      <c r="Z347">
        <v>50</v>
      </c>
      <c r="AA347">
        <v>29</v>
      </c>
      <c r="AB347">
        <v>46</v>
      </c>
      <c r="AC347">
        <v>4</v>
      </c>
      <c r="AD347">
        <v>8</v>
      </c>
      <c r="AE347" s="2">
        <f t="shared" si="13"/>
        <v>-5</v>
      </c>
    </row>
    <row r="348" spans="19:31" x14ac:dyDescent="0.25">
      <c r="S348">
        <v>11291440</v>
      </c>
      <c r="T348">
        <v>47</v>
      </c>
      <c r="U348" t="s">
        <v>6</v>
      </c>
      <c r="V348">
        <v>987759</v>
      </c>
      <c r="W348" t="s">
        <v>5</v>
      </c>
      <c r="X348">
        <v>366850469</v>
      </c>
      <c r="Y348">
        <v>-99</v>
      </c>
      <c r="Z348">
        <v>58</v>
      </c>
      <c r="AA348">
        <v>25</v>
      </c>
      <c r="AB348">
        <v>21</v>
      </c>
      <c r="AC348">
        <v>0</v>
      </c>
      <c r="AD348">
        <v>0</v>
      </c>
      <c r="AE348" s="2">
        <f t="shared" si="13"/>
        <v>1</v>
      </c>
    </row>
    <row r="349" spans="19:31" x14ac:dyDescent="0.25">
      <c r="S349">
        <v>617311603</v>
      </c>
      <c r="T349">
        <v>31</v>
      </c>
      <c r="U349" t="s">
        <v>6</v>
      </c>
      <c r="V349">
        <v>1591266</v>
      </c>
      <c r="W349" t="s">
        <v>7</v>
      </c>
      <c r="X349">
        <v>316042612</v>
      </c>
      <c r="Y349">
        <v>0</v>
      </c>
      <c r="Z349">
        <v>79</v>
      </c>
      <c r="AA349">
        <v>14</v>
      </c>
      <c r="AB349">
        <v>20</v>
      </c>
      <c r="AC349">
        <v>0</v>
      </c>
      <c r="AD349">
        <v>7</v>
      </c>
      <c r="AE349" s="2">
        <f t="shared" si="13"/>
        <v>-2</v>
      </c>
    </row>
    <row r="350" spans="19:31" x14ac:dyDescent="0.25">
      <c r="S350">
        <v>620677020</v>
      </c>
      <c r="T350">
        <v>17</v>
      </c>
      <c r="U350" t="s">
        <v>4</v>
      </c>
      <c r="V350">
        <v>1591266</v>
      </c>
      <c r="W350" t="s">
        <v>5</v>
      </c>
      <c r="X350">
        <v>430892749</v>
      </c>
      <c r="Y350">
        <v>4</v>
      </c>
      <c r="Z350">
        <v>52</v>
      </c>
      <c r="AA350">
        <v>10</v>
      </c>
      <c r="AB350">
        <v>17</v>
      </c>
      <c r="AC350">
        <v>0</v>
      </c>
      <c r="AD350">
        <v>0</v>
      </c>
      <c r="AE350" s="2">
        <f t="shared" si="13"/>
        <v>-2</v>
      </c>
    </row>
    <row r="351" spans="19:31" x14ac:dyDescent="0.25">
      <c r="S351">
        <v>617311613</v>
      </c>
      <c r="T351">
        <v>84</v>
      </c>
      <c r="U351" t="s">
        <v>4</v>
      </c>
      <c r="V351">
        <v>492237</v>
      </c>
      <c r="W351" t="s">
        <v>7</v>
      </c>
      <c r="X351">
        <v>426785889</v>
      </c>
      <c r="Y351">
        <v>-99</v>
      </c>
      <c r="Z351">
        <v>27</v>
      </c>
      <c r="AA351">
        <v>25</v>
      </c>
      <c r="AB351">
        <v>23</v>
      </c>
      <c r="AC351">
        <v>2</v>
      </c>
      <c r="AD351">
        <v>0</v>
      </c>
      <c r="AE351" s="2">
        <f t="shared" si="13"/>
        <v>0</v>
      </c>
    </row>
    <row r="352" spans="19:31" x14ac:dyDescent="0.25">
      <c r="S352">
        <v>616161480</v>
      </c>
      <c r="T352">
        <v>72</v>
      </c>
      <c r="U352" t="s">
        <v>4</v>
      </c>
      <c r="V352">
        <v>987225</v>
      </c>
      <c r="W352" t="s">
        <v>7</v>
      </c>
      <c r="X352">
        <v>409483891</v>
      </c>
      <c r="Y352">
        <v>-99</v>
      </c>
      <c r="Z352">
        <v>48</v>
      </c>
      <c r="AA352">
        <v>19</v>
      </c>
      <c r="AB352">
        <v>16</v>
      </c>
      <c r="AC352">
        <v>2</v>
      </c>
      <c r="AD352">
        <v>0</v>
      </c>
      <c r="AE352" s="2">
        <f t="shared" si="13"/>
        <v>0</v>
      </c>
    </row>
    <row r="353" spans="19:31" x14ac:dyDescent="0.25">
      <c r="S353">
        <v>619053505</v>
      </c>
      <c r="T353">
        <v>6</v>
      </c>
      <c r="U353" t="s">
        <v>4</v>
      </c>
      <c r="V353">
        <v>987006</v>
      </c>
      <c r="W353" t="s">
        <v>5</v>
      </c>
      <c r="X353">
        <v>424360065</v>
      </c>
      <c r="Y353">
        <v>-99</v>
      </c>
      <c r="Z353">
        <v>54</v>
      </c>
      <c r="AA353">
        <v>14</v>
      </c>
      <c r="AB353">
        <v>17</v>
      </c>
      <c r="AC353">
        <v>0</v>
      </c>
      <c r="AD353">
        <v>7</v>
      </c>
      <c r="AE353" s="2">
        <f t="shared" si="13"/>
        <v>-1</v>
      </c>
    </row>
    <row r="354" spans="19:31" x14ac:dyDescent="0.25">
      <c r="S354">
        <v>620465841</v>
      </c>
      <c r="T354">
        <v>41</v>
      </c>
      <c r="U354" t="s">
        <v>4</v>
      </c>
      <c r="V354">
        <v>987142</v>
      </c>
      <c r="W354" t="s">
        <v>7</v>
      </c>
      <c r="X354">
        <v>428947296</v>
      </c>
      <c r="Y354">
        <v>2</v>
      </c>
      <c r="Z354">
        <v>24</v>
      </c>
      <c r="AA354">
        <v>12</v>
      </c>
      <c r="AB354">
        <v>7</v>
      </c>
      <c r="AC354">
        <v>0</v>
      </c>
      <c r="AD354">
        <v>0</v>
      </c>
      <c r="AE354" s="2">
        <f t="shared" si="13"/>
        <v>1</v>
      </c>
    </row>
    <row r="355" spans="19:31" x14ac:dyDescent="0.25">
      <c r="S355">
        <v>11294433</v>
      </c>
      <c r="T355">
        <v>83</v>
      </c>
      <c r="U355" t="s">
        <v>4</v>
      </c>
      <c r="V355">
        <v>463541</v>
      </c>
      <c r="W355" t="s">
        <v>5</v>
      </c>
      <c r="X355">
        <v>403564090</v>
      </c>
      <c r="Y355">
        <v>-99</v>
      </c>
      <c r="Z355">
        <v>73</v>
      </c>
      <c r="AA355">
        <v>25</v>
      </c>
      <c r="AB355">
        <v>14</v>
      </c>
      <c r="AC355">
        <v>0</v>
      </c>
      <c r="AD355">
        <v>0</v>
      </c>
      <c r="AE355" s="2">
        <f t="shared" si="13"/>
        <v>2</v>
      </c>
    </row>
  </sheetData>
  <pageMargins left="0.7" right="0.7" top="0.75" bottom="0.75" header="0.3" footer="0.3"/>
  <pageSetup paperSize="9" orientation="portrait" horizontalDpi="300" verticalDpi="30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H1152"/>
  <sheetViews>
    <sheetView topLeftCell="U9" workbookViewId="0">
      <selection activeCell="AC32" sqref="AC32"/>
    </sheetView>
  </sheetViews>
  <sheetFormatPr baseColWidth="10" defaultColWidth="11.42578125" defaultRowHeight="15" x14ac:dyDescent="0.25"/>
  <cols>
    <col min="1" max="1" width="10" bestFit="1" customWidth="1"/>
    <col min="2" max="2" width="6.85546875" bestFit="1" customWidth="1"/>
    <col min="3" max="3" width="6.42578125" bestFit="1" customWidth="1"/>
    <col min="4" max="4" width="9" bestFit="1" customWidth="1"/>
    <col min="5" max="5" width="4.28515625" bestFit="1" customWidth="1"/>
    <col min="6" max="7" width="10" bestFit="1" customWidth="1"/>
    <col min="8" max="9" width="9.7109375" bestFit="1" customWidth="1"/>
    <col min="10" max="10" width="9.5703125" bestFit="1" customWidth="1"/>
    <col min="11" max="11" width="10.140625" bestFit="1" customWidth="1"/>
    <col min="12" max="12" width="14.140625" bestFit="1" customWidth="1"/>
    <col min="13" max="13" width="13.42578125" bestFit="1" customWidth="1"/>
    <col min="14" max="14" width="13.7109375" bestFit="1" customWidth="1"/>
    <col min="15" max="15" width="13" bestFit="1" customWidth="1"/>
    <col min="16" max="19" width="13" customWidth="1"/>
    <col min="20" max="20" width="10.140625" customWidth="1"/>
    <col min="21" max="22" width="13" customWidth="1"/>
    <col min="23" max="23" width="19.7109375" customWidth="1"/>
    <col min="24" max="24" width="22.42578125" customWidth="1"/>
    <col min="25" max="25" width="6.42578125" customWidth="1"/>
    <col min="26" max="26" width="12.5703125" customWidth="1"/>
    <col min="27" max="27" width="12.5703125" bestFit="1" customWidth="1"/>
    <col min="28" max="28" width="19.7109375" customWidth="1"/>
    <col min="29" max="29" width="22.42578125" customWidth="1"/>
    <col min="30" max="30" width="6.42578125" customWidth="1"/>
    <col min="31" max="31" width="11" customWidth="1"/>
  </cols>
  <sheetData>
    <row r="1" spans="1:34" x14ac:dyDescent="0.25">
      <c r="A1" t="s">
        <v>27</v>
      </c>
      <c r="B1" t="s">
        <v>28</v>
      </c>
      <c r="C1" t="s">
        <v>10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16</v>
      </c>
      <c r="K1" t="s">
        <v>35</v>
      </c>
      <c r="L1" t="s">
        <v>36</v>
      </c>
      <c r="M1" t="s">
        <v>38</v>
      </c>
      <c r="N1" t="s">
        <v>37</v>
      </c>
      <c r="O1" t="s">
        <v>39</v>
      </c>
      <c r="P1" t="s">
        <v>248</v>
      </c>
      <c r="Q1" t="s">
        <v>250</v>
      </c>
      <c r="R1" t="s">
        <v>40</v>
      </c>
      <c r="S1" t="s">
        <v>41</v>
      </c>
      <c r="T1" t="s">
        <v>42</v>
      </c>
      <c r="U1" t="s">
        <v>43</v>
      </c>
      <c r="AB1" s="3" t="s">
        <v>42</v>
      </c>
      <c r="AC1" t="s">
        <v>75</v>
      </c>
      <c r="AG1" t="s">
        <v>254</v>
      </c>
    </row>
    <row r="2" spans="1:34" x14ac:dyDescent="0.25">
      <c r="A2">
        <v>620259626</v>
      </c>
      <c r="B2">
        <v>14</v>
      </c>
      <c r="C2" t="s">
        <v>6</v>
      </c>
      <c r="D2">
        <v>314192</v>
      </c>
      <c r="E2">
        <v>1</v>
      </c>
      <c r="F2">
        <v>417818143</v>
      </c>
      <c r="G2">
        <v>412623226</v>
      </c>
      <c r="H2">
        <v>45</v>
      </c>
      <c r="I2">
        <v>-99</v>
      </c>
      <c r="J2">
        <v>17</v>
      </c>
      <c r="K2">
        <v>23</v>
      </c>
      <c r="L2">
        <v>2</v>
      </c>
      <c r="M2">
        <v>90</v>
      </c>
      <c r="N2">
        <v>0</v>
      </c>
      <c r="P2">
        <v>0</v>
      </c>
      <c r="Q2">
        <v>0</v>
      </c>
      <c r="R2">
        <f t="shared" ref="R2:R33" si="0">IF(E2=1,L2,N2)</f>
        <v>2</v>
      </c>
      <c r="S2">
        <f t="shared" ref="S2:S33" si="1">IF(E2=1,N2,L2)</f>
        <v>0</v>
      </c>
      <c r="T2">
        <f t="shared" ref="T2:T33" si="2">INT((J2-K2)/4)</f>
        <v>-2</v>
      </c>
      <c r="U2">
        <f>R2-S2</f>
        <v>2</v>
      </c>
      <c r="W2" s="3" t="s">
        <v>43</v>
      </c>
      <c r="X2" t="s">
        <v>75</v>
      </c>
      <c r="AB2" s="3" t="s">
        <v>248</v>
      </c>
      <c r="AC2" t="s">
        <v>75</v>
      </c>
      <c r="AG2">
        <v>10763112</v>
      </c>
      <c r="AH2">
        <v>21407</v>
      </c>
    </row>
    <row r="3" spans="1:34" x14ac:dyDescent="0.25">
      <c r="A3">
        <v>11206784</v>
      </c>
      <c r="B3">
        <v>33</v>
      </c>
      <c r="C3" t="s">
        <v>6</v>
      </c>
      <c r="D3">
        <v>1461457</v>
      </c>
      <c r="E3">
        <v>1</v>
      </c>
      <c r="F3">
        <v>405477965</v>
      </c>
      <c r="G3">
        <v>381612398</v>
      </c>
      <c r="H3">
        <v>53</v>
      </c>
      <c r="I3">
        <v>-99</v>
      </c>
      <c r="J3">
        <v>24</v>
      </c>
      <c r="K3">
        <v>23</v>
      </c>
      <c r="L3">
        <v>2</v>
      </c>
      <c r="M3">
        <v>68</v>
      </c>
      <c r="N3">
        <v>1</v>
      </c>
      <c r="O3">
        <v>90</v>
      </c>
      <c r="P3">
        <v>0</v>
      </c>
      <c r="Q3">
        <v>7</v>
      </c>
      <c r="R3">
        <f t="shared" si="0"/>
        <v>2</v>
      </c>
      <c r="S3">
        <f t="shared" si="1"/>
        <v>1</v>
      </c>
      <c r="T3">
        <f t="shared" si="2"/>
        <v>0</v>
      </c>
      <c r="U3">
        <f t="shared" ref="U3:U66" si="3">R3-S3</f>
        <v>1</v>
      </c>
      <c r="AB3" s="3" t="s">
        <v>250</v>
      </c>
      <c r="AC3" t="s">
        <v>75</v>
      </c>
      <c r="AG3">
        <v>10763133</v>
      </c>
      <c r="AH3">
        <v>21407</v>
      </c>
    </row>
    <row r="4" spans="1:34" x14ac:dyDescent="0.25">
      <c r="A4">
        <v>11214178</v>
      </c>
      <c r="B4">
        <v>63</v>
      </c>
      <c r="C4" t="s">
        <v>6</v>
      </c>
      <c r="D4">
        <v>120994</v>
      </c>
      <c r="E4">
        <v>2</v>
      </c>
      <c r="F4">
        <v>431897450</v>
      </c>
      <c r="G4">
        <v>384131341</v>
      </c>
      <c r="H4">
        <v>51</v>
      </c>
      <c r="I4">
        <v>-99</v>
      </c>
      <c r="J4">
        <v>27</v>
      </c>
      <c r="K4">
        <v>31</v>
      </c>
      <c r="L4">
        <v>4</v>
      </c>
      <c r="M4">
        <v>90</v>
      </c>
      <c r="N4">
        <v>1</v>
      </c>
      <c r="O4">
        <v>90</v>
      </c>
      <c r="P4">
        <v>0</v>
      </c>
      <c r="Q4">
        <v>7</v>
      </c>
      <c r="R4">
        <f t="shared" si="0"/>
        <v>1</v>
      </c>
      <c r="S4">
        <f t="shared" si="1"/>
        <v>4</v>
      </c>
      <c r="T4">
        <f t="shared" si="2"/>
        <v>-1</v>
      </c>
      <c r="U4">
        <f t="shared" si="3"/>
        <v>-3</v>
      </c>
      <c r="W4" s="3" t="s">
        <v>127</v>
      </c>
      <c r="X4" s="3" t="s">
        <v>19</v>
      </c>
      <c r="AG4">
        <v>10765199</v>
      </c>
      <c r="AH4">
        <v>28720</v>
      </c>
    </row>
    <row r="5" spans="1:34" x14ac:dyDescent="0.25">
      <c r="A5">
        <v>11234121</v>
      </c>
      <c r="B5">
        <v>24</v>
      </c>
      <c r="C5" t="s">
        <v>4</v>
      </c>
      <c r="D5">
        <v>492982</v>
      </c>
      <c r="E5">
        <v>1</v>
      </c>
      <c r="F5">
        <v>417550127</v>
      </c>
      <c r="G5">
        <v>417525664</v>
      </c>
      <c r="H5">
        <v>64</v>
      </c>
      <c r="I5">
        <v>-99</v>
      </c>
      <c r="J5">
        <v>16</v>
      </c>
      <c r="K5">
        <v>14</v>
      </c>
      <c r="L5">
        <v>1</v>
      </c>
      <c r="M5">
        <v>90</v>
      </c>
      <c r="N5">
        <v>1</v>
      </c>
      <c r="O5">
        <v>90</v>
      </c>
      <c r="P5">
        <v>0</v>
      </c>
      <c r="Q5">
        <v>0</v>
      </c>
      <c r="R5">
        <f t="shared" si="0"/>
        <v>1</v>
      </c>
      <c r="S5">
        <f t="shared" si="1"/>
        <v>1</v>
      </c>
      <c r="T5">
        <f t="shared" si="2"/>
        <v>0</v>
      </c>
      <c r="U5">
        <f t="shared" si="3"/>
        <v>0</v>
      </c>
      <c r="W5" s="3" t="s">
        <v>129</v>
      </c>
      <c r="X5" t="s">
        <v>4</v>
      </c>
      <c r="Y5" t="s">
        <v>6</v>
      </c>
      <c r="Z5" t="s">
        <v>22</v>
      </c>
      <c r="AB5" s="3" t="s">
        <v>127</v>
      </c>
      <c r="AC5" s="3" t="s">
        <v>19</v>
      </c>
      <c r="AG5">
        <v>10765440</v>
      </c>
      <c r="AH5">
        <v>21407</v>
      </c>
    </row>
    <row r="6" spans="1:34" x14ac:dyDescent="0.25">
      <c r="A6">
        <v>620527699</v>
      </c>
      <c r="B6">
        <v>44</v>
      </c>
      <c r="C6" t="s">
        <v>4</v>
      </c>
      <c r="D6">
        <v>71272</v>
      </c>
      <c r="E6">
        <v>2</v>
      </c>
      <c r="F6">
        <v>396986457</v>
      </c>
      <c r="G6">
        <v>391759396</v>
      </c>
      <c r="H6">
        <v>29</v>
      </c>
      <c r="I6">
        <v>9</v>
      </c>
      <c r="J6">
        <v>44</v>
      </c>
      <c r="K6">
        <v>19</v>
      </c>
      <c r="L6">
        <v>2</v>
      </c>
      <c r="M6">
        <v>90</v>
      </c>
      <c r="N6">
        <v>3</v>
      </c>
      <c r="O6">
        <v>90</v>
      </c>
      <c r="P6">
        <v>0</v>
      </c>
      <c r="Q6">
        <v>7</v>
      </c>
      <c r="R6">
        <f t="shared" si="0"/>
        <v>3</v>
      </c>
      <c r="S6">
        <f t="shared" si="1"/>
        <v>2</v>
      </c>
      <c r="T6">
        <f t="shared" si="2"/>
        <v>6</v>
      </c>
      <c r="U6">
        <f t="shared" si="3"/>
        <v>1</v>
      </c>
      <c r="W6" s="4">
        <v>-9</v>
      </c>
      <c r="X6" s="5"/>
      <c r="Y6" s="5">
        <v>3</v>
      </c>
      <c r="Z6" s="12">
        <f t="shared" ref="Z6:Z23" si="4">X6/(X6+Y6)</f>
        <v>0</v>
      </c>
      <c r="AB6" s="3" t="s">
        <v>76</v>
      </c>
      <c r="AC6" t="s">
        <v>4</v>
      </c>
      <c r="AD6" t="s">
        <v>6</v>
      </c>
      <c r="AE6" t="s">
        <v>22</v>
      </c>
      <c r="AG6">
        <v>10765450</v>
      </c>
      <c r="AH6">
        <v>39681</v>
      </c>
    </row>
    <row r="7" spans="1:34" x14ac:dyDescent="0.25">
      <c r="A7">
        <v>11212733</v>
      </c>
      <c r="B7">
        <v>32</v>
      </c>
      <c r="C7" t="s">
        <v>4</v>
      </c>
      <c r="D7">
        <v>71272</v>
      </c>
      <c r="E7">
        <v>2</v>
      </c>
      <c r="F7">
        <v>400761295</v>
      </c>
      <c r="G7">
        <v>391759396</v>
      </c>
      <c r="H7">
        <v>35</v>
      </c>
      <c r="I7">
        <v>9</v>
      </c>
      <c r="J7">
        <v>47</v>
      </c>
      <c r="K7">
        <v>18</v>
      </c>
      <c r="L7">
        <v>1</v>
      </c>
      <c r="M7">
        <v>90</v>
      </c>
      <c r="N7">
        <v>3</v>
      </c>
      <c r="O7">
        <v>90</v>
      </c>
      <c r="P7">
        <v>3</v>
      </c>
      <c r="Q7">
        <v>0</v>
      </c>
      <c r="R7">
        <f t="shared" si="0"/>
        <v>3</v>
      </c>
      <c r="S7">
        <f t="shared" si="1"/>
        <v>1</v>
      </c>
      <c r="T7">
        <f t="shared" si="2"/>
        <v>7</v>
      </c>
      <c r="U7">
        <f t="shared" si="3"/>
        <v>2</v>
      </c>
      <c r="W7" s="4">
        <v>-8</v>
      </c>
      <c r="X7" s="5"/>
      <c r="Y7" s="5">
        <v>1</v>
      </c>
      <c r="Z7" s="12">
        <f t="shared" si="4"/>
        <v>0</v>
      </c>
      <c r="AB7" s="4">
        <v>-7</v>
      </c>
      <c r="AC7" s="5"/>
      <c r="AD7" s="5">
        <v>2</v>
      </c>
      <c r="AE7" s="12">
        <f t="shared" ref="AE7:AE24" si="5">AC7/(AC7+AD7)</f>
        <v>0</v>
      </c>
      <c r="AG7">
        <v>10765472</v>
      </c>
      <c r="AH7">
        <v>39056</v>
      </c>
    </row>
    <row r="8" spans="1:34" x14ac:dyDescent="0.25">
      <c r="A8">
        <v>11212733</v>
      </c>
      <c r="B8">
        <v>66</v>
      </c>
      <c r="C8" t="s">
        <v>4</v>
      </c>
      <c r="D8">
        <v>71272</v>
      </c>
      <c r="E8">
        <v>2</v>
      </c>
      <c r="F8">
        <v>400761295</v>
      </c>
      <c r="G8">
        <v>391759396</v>
      </c>
      <c r="H8">
        <v>35</v>
      </c>
      <c r="I8">
        <v>9</v>
      </c>
      <c r="J8">
        <v>47</v>
      </c>
      <c r="K8">
        <v>18</v>
      </c>
      <c r="L8">
        <v>1</v>
      </c>
      <c r="M8">
        <v>90</v>
      </c>
      <c r="N8">
        <v>3</v>
      </c>
      <c r="O8">
        <v>90</v>
      </c>
      <c r="P8">
        <v>3</v>
      </c>
      <c r="Q8">
        <v>0</v>
      </c>
      <c r="R8">
        <f t="shared" si="0"/>
        <v>3</v>
      </c>
      <c r="S8">
        <f t="shared" si="1"/>
        <v>1</v>
      </c>
      <c r="T8">
        <f t="shared" si="2"/>
        <v>7</v>
      </c>
      <c r="U8">
        <f t="shared" si="3"/>
        <v>2</v>
      </c>
      <c r="W8" s="4">
        <v>-7</v>
      </c>
      <c r="X8" s="5">
        <v>2</v>
      </c>
      <c r="Y8" s="5">
        <v>4</v>
      </c>
      <c r="Z8" s="12">
        <f t="shared" si="4"/>
        <v>0.33333333333333331</v>
      </c>
      <c r="AB8" s="4">
        <v>-6</v>
      </c>
      <c r="AC8" s="5"/>
      <c r="AD8" s="5">
        <v>3</v>
      </c>
      <c r="AE8" s="12">
        <f t="shared" si="5"/>
        <v>0</v>
      </c>
      <c r="AG8">
        <v>10765749</v>
      </c>
      <c r="AH8">
        <v>28720</v>
      </c>
    </row>
    <row r="9" spans="1:34" x14ac:dyDescent="0.25">
      <c r="A9">
        <v>11258084</v>
      </c>
      <c r="B9">
        <v>21</v>
      </c>
      <c r="C9" t="s">
        <v>6</v>
      </c>
      <c r="D9">
        <v>120994</v>
      </c>
      <c r="E9">
        <v>2</v>
      </c>
      <c r="F9">
        <v>431897450</v>
      </c>
      <c r="G9">
        <v>431954626</v>
      </c>
      <c r="H9">
        <v>76</v>
      </c>
      <c r="I9">
        <v>5</v>
      </c>
      <c r="J9">
        <v>17</v>
      </c>
      <c r="K9">
        <v>40</v>
      </c>
      <c r="L9">
        <v>4</v>
      </c>
      <c r="M9">
        <v>90</v>
      </c>
      <c r="N9">
        <v>2</v>
      </c>
      <c r="O9">
        <v>90</v>
      </c>
      <c r="P9">
        <v>0</v>
      </c>
      <c r="Q9">
        <v>0</v>
      </c>
      <c r="R9">
        <f t="shared" si="0"/>
        <v>2</v>
      </c>
      <c r="S9">
        <f t="shared" si="1"/>
        <v>4</v>
      </c>
      <c r="T9">
        <f t="shared" si="2"/>
        <v>-6</v>
      </c>
      <c r="U9">
        <f t="shared" si="3"/>
        <v>-2</v>
      </c>
      <c r="W9" s="4">
        <v>-6</v>
      </c>
      <c r="X9" s="5">
        <v>3</v>
      </c>
      <c r="Y9" s="5">
        <v>21</v>
      </c>
      <c r="Z9" s="12">
        <f t="shared" si="4"/>
        <v>0.125</v>
      </c>
      <c r="AB9" s="4">
        <v>-5</v>
      </c>
      <c r="AC9" s="5"/>
      <c r="AD9" s="5">
        <v>3</v>
      </c>
      <c r="AE9" s="12">
        <f t="shared" si="5"/>
        <v>0</v>
      </c>
      <c r="AG9">
        <v>10765830</v>
      </c>
      <c r="AH9">
        <v>28720</v>
      </c>
    </row>
    <row r="10" spans="1:34" x14ac:dyDescent="0.25">
      <c r="A10">
        <v>11260814</v>
      </c>
      <c r="B10">
        <v>49</v>
      </c>
      <c r="C10" t="s">
        <v>4</v>
      </c>
      <c r="D10">
        <v>987759</v>
      </c>
      <c r="E10">
        <v>1</v>
      </c>
      <c r="F10">
        <v>366850469</v>
      </c>
      <c r="G10">
        <v>385638736</v>
      </c>
      <c r="H10">
        <v>75</v>
      </c>
      <c r="I10">
        <v>-99</v>
      </c>
      <c r="J10">
        <v>25</v>
      </c>
      <c r="K10">
        <v>14</v>
      </c>
      <c r="L10">
        <v>5</v>
      </c>
      <c r="M10">
        <v>90</v>
      </c>
      <c r="N10">
        <v>2</v>
      </c>
      <c r="O10">
        <v>90</v>
      </c>
      <c r="P10">
        <v>0</v>
      </c>
      <c r="Q10">
        <v>0</v>
      </c>
      <c r="R10">
        <f t="shared" si="0"/>
        <v>5</v>
      </c>
      <c r="S10">
        <f t="shared" si="1"/>
        <v>2</v>
      </c>
      <c r="T10">
        <f t="shared" si="2"/>
        <v>2</v>
      </c>
      <c r="U10">
        <f t="shared" si="3"/>
        <v>3</v>
      </c>
      <c r="W10" s="4">
        <v>-5</v>
      </c>
      <c r="X10" s="5">
        <v>10</v>
      </c>
      <c r="Y10" s="5">
        <v>11</v>
      </c>
      <c r="Z10" s="12">
        <f t="shared" si="4"/>
        <v>0.47619047619047616</v>
      </c>
      <c r="AB10" s="4">
        <v>-4</v>
      </c>
      <c r="AC10" s="5"/>
      <c r="AD10" s="5">
        <v>6</v>
      </c>
      <c r="AE10" s="12">
        <f t="shared" si="5"/>
        <v>0</v>
      </c>
      <c r="AG10">
        <v>10765955</v>
      </c>
      <c r="AH10">
        <v>28720</v>
      </c>
    </row>
    <row r="11" spans="1:34" x14ac:dyDescent="0.25">
      <c r="A11">
        <v>11264679</v>
      </c>
      <c r="B11">
        <v>52</v>
      </c>
      <c r="C11" t="s">
        <v>6</v>
      </c>
      <c r="D11">
        <v>2053670</v>
      </c>
      <c r="E11">
        <v>1</v>
      </c>
      <c r="F11">
        <v>430481466</v>
      </c>
      <c r="G11">
        <v>392168527</v>
      </c>
      <c r="H11">
        <v>59</v>
      </c>
      <c r="I11">
        <v>-99</v>
      </c>
      <c r="J11">
        <v>20</v>
      </c>
      <c r="K11">
        <v>14</v>
      </c>
      <c r="L11">
        <v>4</v>
      </c>
      <c r="M11">
        <v>90</v>
      </c>
      <c r="N11">
        <v>2</v>
      </c>
      <c r="O11">
        <v>90</v>
      </c>
      <c r="P11">
        <v>0</v>
      </c>
      <c r="Q11">
        <v>0</v>
      </c>
      <c r="R11">
        <f t="shared" si="0"/>
        <v>4</v>
      </c>
      <c r="S11">
        <f t="shared" si="1"/>
        <v>2</v>
      </c>
      <c r="T11">
        <f t="shared" si="2"/>
        <v>1</v>
      </c>
      <c r="U11">
        <f t="shared" si="3"/>
        <v>2</v>
      </c>
      <c r="W11" s="4">
        <v>-4</v>
      </c>
      <c r="X11" s="5">
        <v>7</v>
      </c>
      <c r="Y11" s="5">
        <v>27</v>
      </c>
      <c r="Z11" s="12">
        <f t="shared" si="4"/>
        <v>0.20588235294117646</v>
      </c>
      <c r="AB11" s="4">
        <v>-3</v>
      </c>
      <c r="AC11" s="5">
        <v>4</v>
      </c>
      <c r="AD11" s="5">
        <v>24</v>
      </c>
      <c r="AE11" s="12">
        <f t="shared" si="5"/>
        <v>0.14285714285714285</v>
      </c>
      <c r="AG11">
        <v>10766025</v>
      </c>
      <c r="AH11">
        <v>34190</v>
      </c>
    </row>
    <row r="12" spans="1:34" x14ac:dyDescent="0.25">
      <c r="A12">
        <v>11264387</v>
      </c>
      <c r="B12">
        <v>80</v>
      </c>
      <c r="C12" t="s">
        <v>6</v>
      </c>
      <c r="D12">
        <v>463541</v>
      </c>
      <c r="E12">
        <v>1</v>
      </c>
      <c r="F12">
        <v>349945167</v>
      </c>
      <c r="G12">
        <v>399587813</v>
      </c>
      <c r="H12">
        <v>74</v>
      </c>
      <c r="I12">
        <v>-99</v>
      </c>
      <c r="J12">
        <v>35</v>
      </c>
      <c r="K12">
        <v>14</v>
      </c>
      <c r="L12">
        <v>3</v>
      </c>
      <c r="M12">
        <v>90</v>
      </c>
      <c r="N12">
        <v>2</v>
      </c>
      <c r="O12">
        <v>90</v>
      </c>
      <c r="P12">
        <v>0</v>
      </c>
      <c r="Q12">
        <v>0</v>
      </c>
      <c r="R12">
        <f t="shared" si="0"/>
        <v>3</v>
      </c>
      <c r="S12">
        <f t="shared" si="1"/>
        <v>2</v>
      </c>
      <c r="T12">
        <f t="shared" si="2"/>
        <v>5</v>
      </c>
      <c r="U12">
        <f t="shared" si="3"/>
        <v>1</v>
      </c>
      <c r="W12" s="4">
        <v>-3</v>
      </c>
      <c r="X12" s="5">
        <v>13</v>
      </c>
      <c r="Y12" s="5">
        <v>18</v>
      </c>
      <c r="Z12" s="12">
        <f t="shared" si="4"/>
        <v>0.41935483870967744</v>
      </c>
      <c r="AB12" s="4">
        <v>-2</v>
      </c>
      <c r="AC12" s="5">
        <v>3</v>
      </c>
      <c r="AD12" s="5">
        <v>27</v>
      </c>
      <c r="AE12" s="12">
        <f t="shared" si="5"/>
        <v>0.1</v>
      </c>
      <c r="AG12">
        <v>10910055</v>
      </c>
      <c r="AH12">
        <v>28720</v>
      </c>
    </row>
    <row r="13" spans="1:34" x14ac:dyDescent="0.25">
      <c r="A13">
        <v>11266845</v>
      </c>
      <c r="B13">
        <v>68</v>
      </c>
      <c r="C13" t="s">
        <v>6</v>
      </c>
      <c r="D13">
        <v>987759</v>
      </c>
      <c r="E13">
        <v>1</v>
      </c>
      <c r="F13">
        <v>379487810</v>
      </c>
      <c r="G13">
        <v>385638736</v>
      </c>
      <c r="H13">
        <v>51</v>
      </c>
      <c r="I13">
        <v>-99</v>
      </c>
      <c r="J13">
        <v>26</v>
      </c>
      <c r="K13">
        <v>49</v>
      </c>
      <c r="L13">
        <v>5</v>
      </c>
      <c r="M13">
        <v>90</v>
      </c>
      <c r="N13">
        <v>5</v>
      </c>
      <c r="O13">
        <v>90</v>
      </c>
      <c r="P13">
        <v>0</v>
      </c>
      <c r="Q13">
        <v>0</v>
      </c>
      <c r="R13">
        <f t="shared" si="0"/>
        <v>5</v>
      </c>
      <c r="S13">
        <f t="shared" si="1"/>
        <v>5</v>
      </c>
      <c r="T13">
        <f t="shared" si="2"/>
        <v>-6</v>
      </c>
      <c r="U13">
        <f t="shared" si="3"/>
        <v>0</v>
      </c>
      <c r="W13" s="4">
        <v>-2</v>
      </c>
      <c r="X13" s="5">
        <v>17</v>
      </c>
      <c r="Y13" s="5">
        <v>24</v>
      </c>
      <c r="Z13" s="12">
        <f t="shared" si="4"/>
        <v>0.41463414634146339</v>
      </c>
      <c r="AB13" s="4">
        <v>-1</v>
      </c>
      <c r="AC13" s="5">
        <v>12</v>
      </c>
      <c r="AD13" s="5">
        <v>40</v>
      </c>
      <c r="AE13" s="12">
        <f t="shared" si="5"/>
        <v>0.23076923076923078</v>
      </c>
      <c r="AG13">
        <v>10910072</v>
      </c>
      <c r="AH13">
        <v>39043</v>
      </c>
    </row>
    <row r="14" spans="1:34" x14ac:dyDescent="0.25">
      <c r="A14">
        <v>11266628</v>
      </c>
      <c r="B14">
        <v>80</v>
      </c>
      <c r="C14" t="s">
        <v>4</v>
      </c>
      <c r="D14">
        <v>793621</v>
      </c>
      <c r="E14">
        <v>1</v>
      </c>
      <c r="F14">
        <v>395022791</v>
      </c>
      <c r="G14">
        <v>395561803</v>
      </c>
      <c r="H14">
        <v>76</v>
      </c>
      <c r="I14">
        <v>-99</v>
      </c>
      <c r="J14">
        <v>34</v>
      </c>
      <c r="K14">
        <v>14</v>
      </c>
      <c r="L14">
        <v>3</v>
      </c>
      <c r="M14">
        <v>90</v>
      </c>
      <c r="N14">
        <v>2</v>
      </c>
      <c r="O14">
        <v>90</v>
      </c>
      <c r="P14">
        <v>7</v>
      </c>
      <c r="Q14">
        <v>0</v>
      </c>
      <c r="R14">
        <f t="shared" si="0"/>
        <v>3</v>
      </c>
      <c r="S14">
        <f t="shared" si="1"/>
        <v>2</v>
      </c>
      <c r="T14">
        <f t="shared" si="2"/>
        <v>5</v>
      </c>
      <c r="U14">
        <f t="shared" si="3"/>
        <v>1</v>
      </c>
      <c r="W14" s="4">
        <v>-1</v>
      </c>
      <c r="X14" s="5">
        <v>23</v>
      </c>
      <c r="Y14" s="5">
        <v>20</v>
      </c>
      <c r="Z14" s="12">
        <f t="shared" si="4"/>
        <v>0.53488372093023251</v>
      </c>
      <c r="AB14" s="4">
        <v>0</v>
      </c>
      <c r="AC14" s="5">
        <v>38</v>
      </c>
      <c r="AD14" s="5">
        <v>33</v>
      </c>
      <c r="AE14" s="12">
        <f t="shared" si="5"/>
        <v>0.53521126760563376</v>
      </c>
      <c r="AG14">
        <v>10910108</v>
      </c>
      <c r="AH14">
        <v>37263</v>
      </c>
    </row>
    <row r="15" spans="1:34" x14ac:dyDescent="0.25">
      <c r="A15">
        <v>11268669</v>
      </c>
      <c r="B15">
        <v>55</v>
      </c>
      <c r="C15" t="s">
        <v>4</v>
      </c>
      <c r="D15">
        <v>120994</v>
      </c>
      <c r="E15">
        <v>2</v>
      </c>
      <c r="F15">
        <v>431897450</v>
      </c>
      <c r="G15">
        <v>431954626</v>
      </c>
      <c r="H15">
        <v>70</v>
      </c>
      <c r="I15">
        <v>5</v>
      </c>
      <c r="J15">
        <v>18</v>
      </c>
      <c r="K15">
        <v>25</v>
      </c>
      <c r="L15">
        <v>1</v>
      </c>
      <c r="M15">
        <v>90</v>
      </c>
      <c r="N15">
        <v>1</v>
      </c>
      <c r="O15">
        <v>90</v>
      </c>
      <c r="P15">
        <v>0</v>
      </c>
      <c r="Q15">
        <v>7</v>
      </c>
      <c r="R15">
        <f t="shared" si="0"/>
        <v>1</v>
      </c>
      <c r="S15">
        <f t="shared" si="1"/>
        <v>1</v>
      </c>
      <c r="T15">
        <f t="shared" si="2"/>
        <v>-2</v>
      </c>
      <c r="U15">
        <f t="shared" si="3"/>
        <v>0</v>
      </c>
      <c r="W15" s="4">
        <v>0</v>
      </c>
      <c r="X15" s="5">
        <v>30</v>
      </c>
      <c r="Y15" s="5">
        <v>24</v>
      </c>
      <c r="Z15" s="12">
        <f t="shared" si="4"/>
        <v>0.55555555555555558</v>
      </c>
      <c r="AB15" s="4">
        <v>1</v>
      </c>
      <c r="AC15" s="5">
        <v>53</v>
      </c>
      <c r="AD15" s="5">
        <v>34</v>
      </c>
      <c r="AE15" s="12">
        <f t="shared" si="5"/>
        <v>0.60919540229885061</v>
      </c>
      <c r="AG15">
        <v>10910109</v>
      </c>
      <c r="AH15">
        <v>39681</v>
      </c>
    </row>
    <row r="16" spans="1:34" x14ac:dyDescent="0.25">
      <c r="A16">
        <v>11269633</v>
      </c>
      <c r="B16">
        <v>10</v>
      </c>
      <c r="C16" t="s">
        <v>4</v>
      </c>
      <c r="D16">
        <v>71272</v>
      </c>
      <c r="E16">
        <v>2</v>
      </c>
      <c r="F16">
        <v>389191030</v>
      </c>
      <c r="G16">
        <v>391759396</v>
      </c>
      <c r="H16">
        <v>33</v>
      </c>
      <c r="I16">
        <v>9</v>
      </c>
      <c r="J16">
        <v>41</v>
      </c>
      <c r="K16">
        <v>27</v>
      </c>
      <c r="L16">
        <v>4</v>
      </c>
      <c r="M16">
        <v>90</v>
      </c>
      <c r="N16">
        <v>5</v>
      </c>
      <c r="O16">
        <v>90</v>
      </c>
      <c r="P16">
        <v>0</v>
      </c>
      <c r="Q16">
        <v>0</v>
      </c>
      <c r="R16">
        <f t="shared" si="0"/>
        <v>5</v>
      </c>
      <c r="S16">
        <f t="shared" si="1"/>
        <v>4</v>
      </c>
      <c r="T16">
        <f t="shared" si="2"/>
        <v>3</v>
      </c>
      <c r="U16">
        <f t="shared" si="3"/>
        <v>1</v>
      </c>
      <c r="W16" s="4">
        <v>1</v>
      </c>
      <c r="X16" s="5">
        <v>47</v>
      </c>
      <c r="Y16" s="5">
        <v>25</v>
      </c>
      <c r="Z16" s="12">
        <f t="shared" si="4"/>
        <v>0.65277777777777779</v>
      </c>
      <c r="AB16" s="4">
        <v>2</v>
      </c>
      <c r="AC16" s="5">
        <v>51</v>
      </c>
      <c r="AD16" s="5">
        <v>22</v>
      </c>
      <c r="AE16" s="12">
        <f t="shared" si="5"/>
        <v>0.69863013698630139</v>
      </c>
      <c r="AG16">
        <v>10980307</v>
      </c>
      <c r="AH16">
        <v>39681</v>
      </c>
    </row>
    <row r="17" spans="1:34" x14ac:dyDescent="0.25">
      <c r="A17">
        <v>617323759</v>
      </c>
      <c r="B17">
        <v>12</v>
      </c>
      <c r="C17" t="s">
        <v>6</v>
      </c>
      <c r="D17">
        <v>990223</v>
      </c>
      <c r="E17">
        <v>2</v>
      </c>
      <c r="F17">
        <v>418045540</v>
      </c>
      <c r="G17">
        <v>345959351</v>
      </c>
      <c r="H17">
        <v>40</v>
      </c>
      <c r="I17">
        <v>2</v>
      </c>
      <c r="J17">
        <v>24</v>
      </c>
      <c r="K17">
        <v>39</v>
      </c>
      <c r="L17">
        <v>4</v>
      </c>
      <c r="M17">
        <v>90</v>
      </c>
      <c r="N17">
        <v>3</v>
      </c>
      <c r="O17">
        <v>90</v>
      </c>
      <c r="P17">
        <v>2</v>
      </c>
      <c r="Q17">
        <v>4</v>
      </c>
      <c r="R17">
        <f t="shared" si="0"/>
        <v>3</v>
      </c>
      <c r="S17">
        <f t="shared" si="1"/>
        <v>4</v>
      </c>
      <c r="T17">
        <f t="shared" si="2"/>
        <v>-4</v>
      </c>
      <c r="U17">
        <f t="shared" si="3"/>
        <v>-1</v>
      </c>
      <c r="W17" s="4">
        <v>2</v>
      </c>
      <c r="X17" s="5">
        <v>32</v>
      </c>
      <c r="Y17" s="5">
        <v>15</v>
      </c>
      <c r="Z17" s="12">
        <f t="shared" si="4"/>
        <v>0.68085106382978722</v>
      </c>
      <c r="AB17" s="4">
        <v>3</v>
      </c>
      <c r="AC17" s="5">
        <v>29</v>
      </c>
      <c r="AD17" s="5">
        <v>4</v>
      </c>
      <c r="AE17" s="12">
        <f t="shared" si="5"/>
        <v>0.87878787878787878</v>
      </c>
      <c r="AG17">
        <v>10980340</v>
      </c>
      <c r="AH17">
        <v>39043</v>
      </c>
    </row>
    <row r="18" spans="1:34" x14ac:dyDescent="0.25">
      <c r="A18">
        <v>620602151</v>
      </c>
      <c r="B18">
        <v>73</v>
      </c>
      <c r="C18" t="s">
        <v>6</v>
      </c>
      <c r="D18">
        <v>1434555</v>
      </c>
      <c r="E18">
        <v>2</v>
      </c>
      <c r="F18">
        <v>430715934</v>
      </c>
      <c r="G18">
        <v>404455662</v>
      </c>
      <c r="H18">
        <v>44</v>
      </c>
      <c r="I18">
        <v>-99</v>
      </c>
      <c r="J18">
        <v>12</v>
      </c>
      <c r="K18">
        <v>25</v>
      </c>
      <c r="L18">
        <v>3</v>
      </c>
      <c r="M18">
        <v>90</v>
      </c>
      <c r="N18">
        <v>4</v>
      </c>
      <c r="O18">
        <v>90</v>
      </c>
      <c r="P18">
        <v>0</v>
      </c>
      <c r="Q18">
        <v>7</v>
      </c>
      <c r="R18">
        <f t="shared" si="0"/>
        <v>4</v>
      </c>
      <c r="S18">
        <f t="shared" si="1"/>
        <v>3</v>
      </c>
      <c r="T18">
        <f t="shared" si="2"/>
        <v>-4</v>
      </c>
      <c r="U18">
        <f t="shared" si="3"/>
        <v>1</v>
      </c>
      <c r="W18" s="4">
        <v>3</v>
      </c>
      <c r="X18" s="5">
        <v>20</v>
      </c>
      <c r="Y18" s="5">
        <v>5</v>
      </c>
      <c r="Z18" s="12">
        <f t="shared" si="4"/>
        <v>0.8</v>
      </c>
      <c r="AB18" s="4">
        <v>4</v>
      </c>
      <c r="AC18" s="5">
        <v>19</v>
      </c>
      <c r="AD18" s="5">
        <v>3</v>
      </c>
      <c r="AE18" s="12">
        <f t="shared" si="5"/>
        <v>0.86363636363636365</v>
      </c>
      <c r="AG18">
        <v>10980407</v>
      </c>
      <c r="AH18">
        <v>28720</v>
      </c>
    </row>
    <row r="19" spans="1:34" x14ac:dyDescent="0.25">
      <c r="A19">
        <v>11215246</v>
      </c>
      <c r="B19">
        <v>3</v>
      </c>
      <c r="C19" t="s">
        <v>4</v>
      </c>
      <c r="D19">
        <v>993915</v>
      </c>
      <c r="E19">
        <v>2</v>
      </c>
      <c r="F19">
        <v>425740627</v>
      </c>
      <c r="G19">
        <v>393097929</v>
      </c>
      <c r="H19">
        <v>67</v>
      </c>
      <c r="I19">
        <v>-99</v>
      </c>
      <c r="J19">
        <v>31</v>
      </c>
      <c r="K19">
        <v>26</v>
      </c>
      <c r="L19">
        <v>2</v>
      </c>
      <c r="M19">
        <v>90</v>
      </c>
      <c r="N19">
        <v>1</v>
      </c>
      <c r="O19">
        <v>90</v>
      </c>
      <c r="P19">
        <v>7</v>
      </c>
      <c r="Q19">
        <v>8</v>
      </c>
      <c r="R19">
        <f t="shared" si="0"/>
        <v>1</v>
      </c>
      <c r="S19">
        <f t="shared" si="1"/>
        <v>2</v>
      </c>
      <c r="T19">
        <f t="shared" si="2"/>
        <v>1</v>
      </c>
      <c r="U19">
        <f t="shared" si="3"/>
        <v>-1</v>
      </c>
      <c r="W19" s="4">
        <v>4</v>
      </c>
      <c r="X19" s="5">
        <v>6</v>
      </c>
      <c r="Y19" s="5">
        <v>3</v>
      </c>
      <c r="Z19" s="12">
        <f t="shared" si="4"/>
        <v>0.66666666666666663</v>
      </c>
      <c r="AB19" s="4">
        <v>5</v>
      </c>
      <c r="AC19" s="5">
        <v>10</v>
      </c>
      <c r="AD19" s="5">
        <v>2</v>
      </c>
      <c r="AE19" s="12">
        <f t="shared" si="5"/>
        <v>0.83333333333333337</v>
      </c>
      <c r="AG19">
        <v>10980415</v>
      </c>
      <c r="AH19">
        <v>28720</v>
      </c>
    </row>
    <row r="20" spans="1:34" x14ac:dyDescent="0.25">
      <c r="A20">
        <v>11220918</v>
      </c>
      <c r="B20">
        <v>73</v>
      </c>
      <c r="C20" t="s">
        <v>6</v>
      </c>
      <c r="D20">
        <v>772602</v>
      </c>
      <c r="E20">
        <v>1</v>
      </c>
      <c r="F20">
        <v>395631742</v>
      </c>
      <c r="G20">
        <v>328103041</v>
      </c>
      <c r="H20">
        <v>51</v>
      </c>
      <c r="I20">
        <v>-99</v>
      </c>
      <c r="J20">
        <v>20</v>
      </c>
      <c r="K20">
        <v>28</v>
      </c>
      <c r="L20">
        <v>3</v>
      </c>
      <c r="M20">
        <v>90</v>
      </c>
      <c r="N20">
        <v>4</v>
      </c>
      <c r="O20">
        <v>90</v>
      </c>
      <c r="P20">
        <v>4</v>
      </c>
      <c r="Q20">
        <v>0</v>
      </c>
      <c r="R20">
        <f t="shared" si="0"/>
        <v>3</v>
      </c>
      <c r="S20">
        <f t="shared" si="1"/>
        <v>4</v>
      </c>
      <c r="T20">
        <f t="shared" si="2"/>
        <v>-2</v>
      </c>
      <c r="U20">
        <f t="shared" si="3"/>
        <v>-1</v>
      </c>
      <c r="W20" s="4">
        <v>5</v>
      </c>
      <c r="X20" s="5">
        <v>6</v>
      </c>
      <c r="Y20" s="5">
        <v>4</v>
      </c>
      <c r="Z20" s="12">
        <f t="shared" si="4"/>
        <v>0.6</v>
      </c>
      <c r="AB20" s="4">
        <v>6</v>
      </c>
      <c r="AC20" s="5">
        <v>2</v>
      </c>
      <c r="AD20" s="5">
        <v>1</v>
      </c>
      <c r="AE20" s="12">
        <f t="shared" si="5"/>
        <v>0.66666666666666663</v>
      </c>
      <c r="AG20">
        <v>10980433</v>
      </c>
      <c r="AH20">
        <v>28720</v>
      </c>
    </row>
    <row r="21" spans="1:34" x14ac:dyDescent="0.25">
      <c r="A21">
        <v>11224952</v>
      </c>
      <c r="B21">
        <v>32</v>
      </c>
      <c r="C21" t="s">
        <v>4</v>
      </c>
      <c r="D21">
        <v>1436078</v>
      </c>
      <c r="E21">
        <v>2</v>
      </c>
      <c r="F21">
        <v>377570094</v>
      </c>
      <c r="G21">
        <v>395963954</v>
      </c>
      <c r="H21">
        <v>56</v>
      </c>
      <c r="I21">
        <v>-99</v>
      </c>
      <c r="J21">
        <v>25</v>
      </c>
      <c r="K21">
        <v>29</v>
      </c>
      <c r="L21">
        <v>3</v>
      </c>
      <c r="M21">
        <v>90</v>
      </c>
      <c r="N21">
        <v>6</v>
      </c>
      <c r="O21">
        <v>90</v>
      </c>
      <c r="P21">
        <v>0</v>
      </c>
      <c r="Q21">
        <v>0</v>
      </c>
      <c r="R21">
        <f t="shared" si="0"/>
        <v>6</v>
      </c>
      <c r="S21">
        <f t="shared" si="1"/>
        <v>3</v>
      </c>
      <c r="T21">
        <f t="shared" si="2"/>
        <v>-1</v>
      </c>
      <c r="U21">
        <f t="shared" si="3"/>
        <v>3</v>
      </c>
      <c r="W21" s="4">
        <v>6</v>
      </c>
      <c r="X21" s="5">
        <v>5</v>
      </c>
      <c r="Y21" s="5"/>
      <c r="Z21" s="12">
        <f t="shared" si="4"/>
        <v>1</v>
      </c>
      <c r="AB21" s="4">
        <v>7</v>
      </c>
      <c r="AC21" s="5">
        <v>2</v>
      </c>
      <c r="AD21" s="5"/>
      <c r="AE21" s="12">
        <f t="shared" si="5"/>
        <v>1</v>
      </c>
      <c r="AG21">
        <v>10980965</v>
      </c>
      <c r="AH21">
        <v>37263</v>
      </c>
    </row>
    <row r="22" spans="1:34" x14ac:dyDescent="0.25">
      <c r="A22">
        <v>11187519</v>
      </c>
      <c r="B22">
        <v>56</v>
      </c>
      <c r="C22" t="s">
        <v>6</v>
      </c>
      <c r="D22">
        <v>1578600</v>
      </c>
      <c r="E22">
        <v>2</v>
      </c>
      <c r="F22">
        <v>387315533</v>
      </c>
      <c r="G22">
        <v>397527820</v>
      </c>
      <c r="H22">
        <v>46</v>
      </c>
      <c r="I22">
        <v>-99</v>
      </c>
      <c r="J22">
        <v>28</v>
      </c>
      <c r="K22">
        <v>29</v>
      </c>
      <c r="L22">
        <v>3</v>
      </c>
      <c r="M22">
        <v>90</v>
      </c>
      <c r="N22">
        <v>2</v>
      </c>
      <c r="O22">
        <v>90</v>
      </c>
      <c r="P22">
        <v>0</v>
      </c>
      <c r="Q22">
        <v>0</v>
      </c>
      <c r="R22">
        <f t="shared" si="0"/>
        <v>2</v>
      </c>
      <c r="S22">
        <f t="shared" si="1"/>
        <v>3</v>
      </c>
      <c r="T22">
        <f t="shared" si="2"/>
        <v>-1</v>
      </c>
      <c r="U22">
        <f t="shared" si="3"/>
        <v>-1</v>
      </c>
      <c r="W22" s="4">
        <v>7</v>
      </c>
      <c r="X22" s="5">
        <v>4</v>
      </c>
      <c r="Y22" s="5"/>
      <c r="Z22" s="12">
        <f t="shared" si="4"/>
        <v>1</v>
      </c>
      <c r="AB22" s="4">
        <v>8</v>
      </c>
      <c r="AC22" s="5">
        <v>1</v>
      </c>
      <c r="AD22" s="5">
        <v>1</v>
      </c>
      <c r="AE22" s="12">
        <f t="shared" si="5"/>
        <v>0.5</v>
      </c>
      <c r="AG22">
        <v>10980976</v>
      </c>
      <c r="AH22">
        <v>26877</v>
      </c>
    </row>
    <row r="23" spans="1:34" x14ac:dyDescent="0.25">
      <c r="A23">
        <v>11249307</v>
      </c>
      <c r="B23">
        <v>64</v>
      </c>
      <c r="C23" t="s">
        <v>6</v>
      </c>
      <c r="D23">
        <v>491552</v>
      </c>
      <c r="E23">
        <v>1</v>
      </c>
      <c r="F23">
        <v>405821361</v>
      </c>
      <c r="G23">
        <v>384228174</v>
      </c>
      <c r="H23">
        <v>53</v>
      </c>
      <c r="I23">
        <v>-99</v>
      </c>
      <c r="J23">
        <v>22</v>
      </c>
      <c r="K23">
        <v>26</v>
      </c>
      <c r="L23">
        <v>4</v>
      </c>
      <c r="M23">
        <v>90</v>
      </c>
      <c r="N23">
        <v>3</v>
      </c>
      <c r="O23">
        <v>90</v>
      </c>
      <c r="P23">
        <v>4</v>
      </c>
      <c r="Q23">
        <v>0</v>
      </c>
      <c r="R23">
        <f t="shared" si="0"/>
        <v>4</v>
      </c>
      <c r="S23">
        <f t="shared" si="1"/>
        <v>3</v>
      </c>
      <c r="T23">
        <f t="shared" si="2"/>
        <v>-1</v>
      </c>
      <c r="U23">
        <f t="shared" si="3"/>
        <v>1</v>
      </c>
      <c r="W23" s="4" t="s">
        <v>24</v>
      </c>
      <c r="X23" s="5">
        <v>225</v>
      </c>
      <c r="Y23" s="5">
        <v>205</v>
      </c>
      <c r="Z23" s="12">
        <f t="shared" si="4"/>
        <v>0.52325581395348841</v>
      </c>
      <c r="AB23" s="4">
        <v>9</v>
      </c>
      <c r="AC23" s="5">
        <v>1</v>
      </c>
      <c r="AD23" s="5"/>
      <c r="AE23" s="12">
        <f t="shared" si="5"/>
        <v>1</v>
      </c>
      <c r="AG23">
        <v>10981041</v>
      </c>
      <c r="AH23">
        <v>39105</v>
      </c>
    </row>
    <row r="24" spans="1:34" x14ac:dyDescent="0.25">
      <c r="A24">
        <v>11262764</v>
      </c>
      <c r="B24">
        <v>58</v>
      </c>
      <c r="C24" t="s">
        <v>6</v>
      </c>
      <c r="D24">
        <v>990223</v>
      </c>
      <c r="E24">
        <v>2</v>
      </c>
      <c r="F24">
        <v>360033073</v>
      </c>
      <c r="G24">
        <v>363589459</v>
      </c>
      <c r="H24">
        <v>61</v>
      </c>
      <c r="I24">
        <v>10</v>
      </c>
      <c r="J24">
        <v>17</v>
      </c>
      <c r="K24">
        <v>43</v>
      </c>
      <c r="L24">
        <v>4</v>
      </c>
      <c r="M24">
        <v>90</v>
      </c>
      <c r="N24">
        <v>3</v>
      </c>
      <c r="O24">
        <v>90</v>
      </c>
      <c r="P24">
        <v>0</v>
      </c>
      <c r="Q24">
        <v>0</v>
      </c>
      <c r="R24">
        <f t="shared" si="0"/>
        <v>3</v>
      </c>
      <c r="S24">
        <f t="shared" si="1"/>
        <v>4</v>
      </c>
      <c r="T24">
        <f t="shared" si="2"/>
        <v>-7</v>
      </c>
      <c r="U24">
        <f t="shared" si="3"/>
        <v>-1</v>
      </c>
      <c r="AB24" s="4" t="s">
        <v>24</v>
      </c>
      <c r="AC24" s="5">
        <v>225</v>
      </c>
      <c r="AD24" s="5">
        <v>205</v>
      </c>
      <c r="AE24" s="12">
        <f t="shared" si="5"/>
        <v>0.52325581395348841</v>
      </c>
      <c r="AG24">
        <v>11016099</v>
      </c>
      <c r="AH24">
        <v>39056</v>
      </c>
    </row>
    <row r="25" spans="1:34" x14ac:dyDescent="0.25">
      <c r="A25">
        <v>11262777</v>
      </c>
      <c r="B25">
        <v>48</v>
      </c>
      <c r="C25" t="s">
        <v>6</v>
      </c>
      <c r="D25">
        <v>990223</v>
      </c>
      <c r="E25">
        <v>2</v>
      </c>
      <c r="F25">
        <v>360033073</v>
      </c>
      <c r="G25">
        <v>363589459</v>
      </c>
      <c r="H25">
        <v>61</v>
      </c>
      <c r="I25">
        <v>10</v>
      </c>
      <c r="J25">
        <v>17</v>
      </c>
      <c r="K25">
        <v>43</v>
      </c>
      <c r="L25">
        <v>4</v>
      </c>
      <c r="M25">
        <v>90</v>
      </c>
      <c r="N25">
        <v>3</v>
      </c>
      <c r="O25">
        <v>90</v>
      </c>
      <c r="P25">
        <v>0</v>
      </c>
      <c r="Q25">
        <v>0</v>
      </c>
      <c r="R25">
        <f t="shared" si="0"/>
        <v>3</v>
      </c>
      <c r="S25">
        <f t="shared" si="1"/>
        <v>4</v>
      </c>
      <c r="T25">
        <f t="shared" si="2"/>
        <v>-7</v>
      </c>
      <c r="U25">
        <f t="shared" si="3"/>
        <v>-1</v>
      </c>
      <c r="AG25">
        <v>11100411</v>
      </c>
      <c r="AH25">
        <v>28720</v>
      </c>
    </row>
    <row r="26" spans="1:34" x14ac:dyDescent="0.25">
      <c r="A26">
        <v>11268876</v>
      </c>
      <c r="B26">
        <v>38</v>
      </c>
      <c r="C26" t="s">
        <v>4</v>
      </c>
      <c r="D26">
        <v>2053670</v>
      </c>
      <c r="E26">
        <v>1</v>
      </c>
      <c r="F26">
        <v>422323214</v>
      </c>
      <c r="G26">
        <v>381880911</v>
      </c>
      <c r="H26">
        <v>34</v>
      </c>
      <c r="I26">
        <v>-99</v>
      </c>
      <c r="J26">
        <v>22</v>
      </c>
      <c r="K26">
        <v>25</v>
      </c>
      <c r="L26">
        <v>4</v>
      </c>
      <c r="M26">
        <v>90</v>
      </c>
      <c r="N26">
        <v>3</v>
      </c>
      <c r="O26">
        <v>90</v>
      </c>
      <c r="P26">
        <v>0</v>
      </c>
      <c r="Q26">
        <v>0</v>
      </c>
      <c r="R26">
        <f t="shared" si="0"/>
        <v>4</v>
      </c>
      <c r="S26">
        <f t="shared" si="1"/>
        <v>3</v>
      </c>
      <c r="T26">
        <f t="shared" si="2"/>
        <v>-1</v>
      </c>
      <c r="U26">
        <f t="shared" si="3"/>
        <v>1</v>
      </c>
      <c r="AG26">
        <v>11102675</v>
      </c>
      <c r="AH26">
        <v>39681</v>
      </c>
    </row>
    <row r="27" spans="1:34" x14ac:dyDescent="0.25">
      <c r="A27">
        <v>11228472</v>
      </c>
      <c r="B27">
        <v>31</v>
      </c>
      <c r="C27" t="s">
        <v>4</v>
      </c>
      <c r="D27">
        <v>1456633</v>
      </c>
      <c r="E27">
        <v>1</v>
      </c>
      <c r="F27">
        <v>395143782</v>
      </c>
      <c r="G27">
        <v>391906523</v>
      </c>
      <c r="H27">
        <v>50</v>
      </c>
      <c r="I27">
        <v>4</v>
      </c>
      <c r="J27">
        <v>35</v>
      </c>
      <c r="K27">
        <v>36</v>
      </c>
      <c r="L27">
        <v>7</v>
      </c>
      <c r="M27">
        <v>90</v>
      </c>
      <c r="N27">
        <v>5</v>
      </c>
      <c r="O27">
        <v>90</v>
      </c>
      <c r="P27">
        <v>0</v>
      </c>
      <c r="Q27">
        <v>7</v>
      </c>
      <c r="R27">
        <f t="shared" si="0"/>
        <v>7</v>
      </c>
      <c r="S27">
        <f t="shared" si="1"/>
        <v>5</v>
      </c>
      <c r="T27">
        <f t="shared" si="2"/>
        <v>-1</v>
      </c>
      <c r="U27">
        <f t="shared" si="3"/>
        <v>2</v>
      </c>
      <c r="AC27">
        <f>302/1151</f>
        <v>0.26238053866203304</v>
      </c>
      <c r="AG27">
        <v>11102690</v>
      </c>
      <c r="AH27">
        <v>31729</v>
      </c>
    </row>
    <row r="28" spans="1:34" x14ac:dyDescent="0.25">
      <c r="A28">
        <v>11266702</v>
      </c>
      <c r="B28">
        <v>58</v>
      </c>
      <c r="C28" t="s">
        <v>6</v>
      </c>
      <c r="D28">
        <v>987759</v>
      </c>
      <c r="E28">
        <v>1</v>
      </c>
      <c r="F28">
        <v>366850469</v>
      </c>
      <c r="G28">
        <v>385638736</v>
      </c>
      <c r="H28">
        <v>50</v>
      </c>
      <c r="I28">
        <v>-99</v>
      </c>
      <c r="J28">
        <v>26</v>
      </c>
      <c r="K28">
        <v>45</v>
      </c>
      <c r="L28">
        <v>5</v>
      </c>
      <c r="M28">
        <v>90</v>
      </c>
      <c r="N28">
        <v>4</v>
      </c>
      <c r="O28">
        <v>90</v>
      </c>
      <c r="P28">
        <v>0</v>
      </c>
      <c r="Q28">
        <v>0</v>
      </c>
      <c r="R28">
        <f t="shared" si="0"/>
        <v>5</v>
      </c>
      <c r="S28">
        <f t="shared" si="1"/>
        <v>4</v>
      </c>
      <c r="T28">
        <f t="shared" si="2"/>
        <v>-5</v>
      </c>
      <c r="U28">
        <f t="shared" si="3"/>
        <v>1</v>
      </c>
      <c r="AC28">
        <f>158/302</f>
        <v>0.52317880794701987</v>
      </c>
      <c r="AG28">
        <v>11102806</v>
      </c>
      <c r="AH28">
        <v>39105</v>
      </c>
    </row>
    <row r="29" spans="1:34" x14ac:dyDescent="0.25">
      <c r="A29">
        <v>11156431</v>
      </c>
      <c r="B29">
        <v>60</v>
      </c>
      <c r="C29" t="s">
        <v>6</v>
      </c>
      <c r="D29">
        <v>438811</v>
      </c>
      <c r="E29">
        <v>2</v>
      </c>
      <c r="F29">
        <v>425965525</v>
      </c>
      <c r="G29">
        <v>402435431</v>
      </c>
      <c r="H29">
        <v>70</v>
      </c>
      <c r="I29">
        <v>3</v>
      </c>
      <c r="J29">
        <v>13</v>
      </c>
      <c r="K29">
        <v>23</v>
      </c>
      <c r="L29">
        <v>3</v>
      </c>
      <c r="M29">
        <v>90</v>
      </c>
      <c r="N29">
        <v>2</v>
      </c>
      <c r="O29">
        <v>90</v>
      </c>
      <c r="P29">
        <v>3</v>
      </c>
      <c r="Q29">
        <v>0</v>
      </c>
      <c r="R29">
        <f t="shared" si="0"/>
        <v>2</v>
      </c>
      <c r="S29">
        <f t="shared" si="1"/>
        <v>3</v>
      </c>
      <c r="T29">
        <f t="shared" si="2"/>
        <v>-3</v>
      </c>
      <c r="U29">
        <f t="shared" si="3"/>
        <v>-1</v>
      </c>
      <c r="AG29">
        <v>11102939</v>
      </c>
      <c r="AH29">
        <v>31729</v>
      </c>
    </row>
    <row r="30" spans="1:34" x14ac:dyDescent="0.25">
      <c r="A30">
        <v>617269601</v>
      </c>
      <c r="B30">
        <v>49</v>
      </c>
      <c r="C30" t="s">
        <v>4</v>
      </c>
      <c r="D30">
        <v>438610</v>
      </c>
      <c r="E30">
        <v>2</v>
      </c>
      <c r="F30">
        <v>413450559</v>
      </c>
      <c r="G30">
        <v>395485779</v>
      </c>
      <c r="H30">
        <v>43</v>
      </c>
      <c r="I30">
        <v>4</v>
      </c>
      <c r="J30">
        <v>42</v>
      </c>
      <c r="K30">
        <v>40</v>
      </c>
      <c r="L30">
        <v>3</v>
      </c>
      <c r="M30">
        <v>90</v>
      </c>
      <c r="N30">
        <v>7</v>
      </c>
      <c r="O30">
        <v>90</v>
      </c>
      <c r="P30">
        <v>4</v>
      </c>
      <c r="Q30">
        <v>8</v>
      </c>
      <c r="R30">
        <f t="shared" si="0"/>
        <v>7</v>
      </c>
      <c r="S30">
        <f t="shared" si="1"/>
        <v>3</v>
      </c>
      <c r="T30">
        <f t="shared" si="2"/>
        <v>0</v>
      </c>
      <c r="U30">
        <f t="shared" si="3"/>
        <v>4</v>
      </c>
      <c r="AG30">
        <v>11103691</v>
      </c>
      <c r="AH30">
        <v>44575</v>
      </c>
    </row>
    <row r="31" spans="1:34" x14ac:dyDescent="0.25">
      <c r="A31">
        <v>620447520</v>
      </c>
      <c r="B31">
        <v>69</v>
      </c>
      <c r="C31" t="s">
        <v>4</v>
      </c>
      <c r="D31">
        <v>438610</v>
      </c>
      <c r="E31">
        <v>2</v>
      </c>
      <c r="F31">
        <v>372476293</v>
      </c>
      <c r="G31">
        <v>395485779</v>
      </c>
      <c r="H31">
        <v>30</v>
      </c>
      <c r="I31">
        <v>4</v>
      </c>
      <c r="J31">
        <v>42</v>
      </c>
      <c r="K31">
        <v>31</v>
      </c>
      <c r="L31">
        <v>1</v>
      </c>
      <c r="M31">
        <v>52</v>
      </c>
      <c r="N31">
        <v>9</v>
      </c>
      <c r="O31">
        <v>90</v>
      </c>
      <c r="P31">
        <v>0</v>
      </c>
      <c r="Q31">
        <v>8</v>
      </c>
      <c r="R31">
        <f t="shared" si="0"/>
        <v>9</v>
      </c>
      <c r="S31">
        <f t="shared" si="1"/>
        <v>1</v>
      </c>
      <c r="T31">
        <f t="shared" si="2"/>
        <v>2</v>
      </c>
      <c r="U31">
        <f t="shared" si="3"/>
        <v>8</v>
      </c>
      <c r="AG31">
        <v>11103893</v>
      </c>
      <c r="AH31">
        <v>28720</v>
      </c>
    </row>
    <row r="32" spans="1:34" x14ac:dyDescent="0.25">
      <c r="A32">
        <v>10763112</v>
      </c>
      <c r="B32">
        <v>53</v>
      </c>
      <c r="C32" t="s">
        <v>6</v>
      </c>
      <c r="D32">
        <v>438610</v>
      </c>
      <c r="E32">
        <v>1</v>
      </c>
      <c r="F32">
        <v>394586378</v>
      </c>
      <c r="G32">
        <v>395485779</v>
      </c>
      <c r="H32">
        <v>41</v>
      </c>
      <c r="I32">
        <v>4</v>
      </c>
      <c r="J32">
        <v>41</v>
      </c>
      <c r="K32">
        <v>57</v>
      </c>
      <c r="L32">
        <v>6</v>
      </c>
      <c r="M32">
        <v>90</v>
      </c>
      <c r="N32">
        <v>8</v>
      </c>
      <c r="O32">
        <v>90</v>
      </c>
      <c r="P32">
        <v>8</v>
      </c>
      <c r="Q32">
        <v>8</v>
      </c>
      <c r="R32">
        <f t="shared" si="0"/>
        <v>6</v>
      </c>
      <c r="S32">
        <f t="shared" si="1"/>
        <v>8</v>
      </c>
      <c r="T32">
        <f t="shared" si="2"/>
        <v>-4</v>
      </c>
      <c r="U32">
        <f t="shared" si="3"/>
        <v>-2</v>
      </c>
      <c r="AC32">
        <f>AC27*3.5566/4.4576</f>
        <v>0.20934642493839437</v>
      </c>
      <c r="AG32">
        <v>11104441</v>
      </c>
      <c r="AH32">
        <v>34190</v>
      </c>
    </row>
    <row r="33" spans="1:34" x14ac:dyDescent="0.25">
      <c r="A33">
        <v>11238582</v>
      </c>
      <c r="B33">
        <v>32</v>
      </c>
      <c r="C33" t="s">
        <v>6</v>
      </c>
      <c r="D33">
        <v>463568</v>
      </c>
      <c r="E33">
        <v>1</v>
      </c>
      <c r="F33">
        <v>393636076</v>
      </c>
      <c r="G33">
        <v>377170519</v>
      </c>
      <c r="H33">
        <v>60</v>
      </c>
      <c r="I33">
        <v>-99</v>
      </c>
      <c r="J33">
        <v>27</v>
      </c>
      <c r="K33">
        <v>42</v>
      </c>
      <c r="L33">
        <v>3</v>
      </c>
      <c r="M33">
        <v>90</v>
      </c>
      <c r="N33">
        <v>6</v>
      </c>
      <c r="O33">
        <v>90</v>
      </c>
      <c r="P33">
        <v>0</v>
      </c>
      <c r="Q33">
        <v>8</v>
      </c>
      <c r="R33">
        <f t="shared" si="0"/>
        <v>3</v>
      </c>
      <c r="S33">
        <f t="shared" si="1"/>
        <v>6</v>
      </c>
      <c r="T33">
        <f t="shared" si="2"/>
        <v>-4</v>
      </c>
      <c r="U33">
        <f t="shared" si="3"/>
        <v>-3</v>
      </c>
      <c r="AG33">
        <v>11104522</v>
      </c>
      <c r="AH33">
        <v>39056</v>
      </c>
    </row>
    <row r="34" spans="1:34" x14ac:dyDescent="0.25">
      <c r="A34">
        <v>11220112</v>
      </c>
      <c r="B34">
        <v>35</v>
      </c>
      <c r="C34" t="s">
        <v>6</v>
      </c>
      <c r="D34">
        <v>1629476</v>
      </c>
      <c r="E34">
        <v>1</v>
      </c>
      <c r="F34">
        <v>430829479</v>
      </c>
      <c r="G34">
        <v>327999782</v>
      </c>
      <c r="H34">
        <v>54</v>
      </c>
      <c r="I34">
        <v>0</v>
      </c>
      <c r="J34">
        <v>11</v>
      </c>
      <c r="K34">
        <v>24</v>
      </c>
      <c r="L34">
        <v>1</v>
      </c>
      <c r="M34">
        <v>90</v>
      </c>
      <c r="N34">
        <v>2</v>
      </c>
      <c r="O34">
        <v>90</v>
      </c>
      <c r="P34">
        <v>7</v>
      </c>
      <c r="Q34">
        <v>7</v>
      </c>
      <c r="R34">
        <f t="shared" ref="R34:R65" si="6">IF(E34=1,L34,N34)</f>
        <v>1</v>
      </c>
      <c r="S34">
        <f t="shared" ref="S34:S65" si="7">IF(E34=1,N34,L34)</f>
        <v>2</v>
      </c>
      <c r="T34">
        <f t="shared" ref="T34:T65" si="8">INT((J34-K34)/4)</f>
        <v>-4</v>
      </c>
      <c r="U34">
        <f t="shared" si="3"/>
        <v>-1</v>
      </c>
      <c r="AG34">
        <v>11104603</v>
      </c>
      <c r="AH34">
        <v>28720</v>
      </c>
    </row>
    <row r="35" spans="1:34" x14ac:dyDescent="0.25">
      <c r="A35">
        <v>11220112</v>
      </c>
      <c r="B35">
        <v>43</v>
      </c>
      <c r="C35" t="s">
        <v>6</v>
      </c>
      <c r="D35">
        <v>1629476</v>
      </c>
      <c r="E35">
        <v>1</v>
      </c>
      <c r="F35">
        <v>430829479</v>
      </c>
      <c r="G35">
        <v>327999782</v>
      </c>
      <c r="H35">
        <v>54</v>
      </c>
      <c r="I35">
        <v>0</v>
      </c>
      <c r="J35">
        <v>11</v>
      </c>
      <c r="K35">
        <v>24</v>
      </c>
      <c r="L35">
        <v>1</v>
      </c>
      <c r="M35">
        <v>90</v>
      </c>
      <c r="N35">
        <v>2</v>
      </c>
      <c r="O35">
        <v>90</v>
      </c>
      <c r="P35">
        <v>7</v>
      </c>
      <c r="Q35">
        <v>7</v>
      </c>
      <c r="R35">
        <f t="shared" si="6"/>
        <v>1</v>
      </c>
      <c r="S35">
        <f t="shared" si="7"/>
        <v>2</v>
      </c>
      <c r="T35">
        <f t="shared" si="8"/>
        <v>-4</v>
      </c>
      <c r="U35">
        <f t="shared" si="3"/>
        <v>-1</v>
      </c>
      <c r="AG35">
        <v>11105320</v>
      </c>
      <c r="AH35">
        <v>28720</v>
      </c>
    </row>
    <row r="36" spans="1:34" x14ac:dyDescent="0.25">
      <c r="A36">
        <v>11220166</v>
      </c>
      <c r="B36">
        <v>33</v>
      </c>
      <c r="C36" t="s">
        <v>4</v>
      </c>
      <c r="D36">
        <v>948677</v>
      </c>
      <c r="E36">
        <v>2</v>
      </c>
      <c r="F36">
        <v>414345554</v>
      </c>
      <c r="G36">
        <v>327154608</v>
      </c>
      <c r="H36">
        <v>53</v>
      </c>
      <c r="I36">
        <v>-99</v>
      </c>
      <c r="J36">
        <v>19</v>
      </c>
      <c r="K36">
        <v>17</v>
      </c>
      <c r="L36">
        <v>1</v>
      </c>
      <c r="M36">
        <v>90</v>
      </c>
      <c r="N36">
        <v>2</v>
      </c>
      <c r="O36">
        <v>90</v>
      </c>
      <c r="P36">
        <v>7</v>
      </c>
      <c r="Q36">
        <v>7</v>
      </c>
      <c r="R36">
        <f t="shared" si="6"/>
        <v>2</v>
      </c>
      <c r="S36">
        <f t="shared" si="7"/>
        <v>1</v>
      </c>
      <c r="T36">
        <f t="shared" si="8"/>
        <v>0</v>
      </c>
      <c r="U36">
        <f t="shared" si="3"/>
        <v>1</v>
      </c>
      <c r="AG36">
        <v>11105468</v>
      </c>
      <c r="AH36">
        <v>37213</v>
      </c>
    </row>
    <row r="37" spans="1:34" x14ac:dyDescent="0.25">
      <c r="A37">
        <v>11220160</v>
      </c>
      <c r="B37">
        <v>55</v>
      </c>
      <c r="C37" t="s">
        <v>4</v>
      </c>
      <c r="D37">
        <v>948677</v>
      </c>
      <c r="E37">
        <v>2</v>
      </c>
      <c r="F37">
        <v>415501656</v>
      </c>
      <c r="G37">
        <v>327154608</v>
      </c>
      <c r="H37">
        <v>52</v>
      </c>
      <c r="I37">
        <v>-99</v>
      </c>
      <c r="J37">
        <v>19</v>
      </c>
      <c r="K37">
        <v>17</v>
      </c>
      <c r="L37">
        <v>1</v>
      </c>
      <c r="M37">
        <v>90</v>
      </c>
      <c r="N37">
        <v>2</v>
      </c>
      <c r="O37">
        <v>90</v>
      </c>
      <c r="P37">
        <v>7</v>
      </c>
      <c r="Q37">
        <v>7</v>
      </c>
      <c r="R37">
        <f t="shared" si="6"/>
        <v>2</v>
      </c>
      <c r="S37">
        <f t="shared" si="7"/>
        <v>1</v>
      </c>
      <c r="T37">
        <f t="shared" si="8"/>
        <v>0</v>
      </c>
      <c r="U37">
        <f t="shared" si="3"/>
        <v>1</v>
      </c>
      <c r="AG37">
        <v>11105903</v>
      </c>
      <c r="AH37">
        <v>44575</v>
      </c>
    </row>
    <row r="38" spans="1:34" x14ac:dyDescent="0.25">
      <c r="A38">
        <v>11246272</v>
      </c>
      <c r="B38">
        <v>85</v>
      </c>
      <c r="C38" t="s">
        <v>6</v>
      </c>
      <c r="D38">
        <v>1629476</v>
      </c>
      <c r="E38">
        <v>2</v>
      </c>
      <c r="F38">
        <v>363758349</v>
      </c>
      <c r="G38">
        <v>385493773</v>
      </c>
      <c r="H38">
        <v>52</v>
      </c>
      <c r="I38">
        <v>-99</v>
      </c>
      <c r="J38">
        <v>15</v>
      </c>
      <c r="K38">
        <v>18</v>
      </c>
      <c r="L38">
        <v>0</v>
      </c>
      <c r="N38">
        <v>1</v>
      </c>
      <c r="O38">
        <v>90</v>
      </c>
      <c r="P38">
        <v>0</v>
      </c>
      <c r="Q38">
        <v>0</v>
      </c>
      <c r="R38">
        <f t="shared" si="6"/>
        <v>1</v>
      </c>
      <c r="S38">
        <f t="shared" si="7"/>
        <v>0</v>
      </c>
      <c r="T38">
        <f t="shared" si="8"/>
        <v>-1</v>
      </c>
      <c r="U38">
        <f t="shared" si="3"/>
        <v>1</v>
      </c>
      <c r="AG38">
        <v>11106108</v>
      </c>
      <c r="AH38">
        <v>39681</v>
      </c>
    </row>
    <row r="39" spans="1:34" x14ac:dyDescent="0.25">
      <c r="A39">
        <v>11258862</v>
      </c>
      <c r="B39">
        <v>56</v>
      </c>
      <c r="C39" t="s">
        <v>6</v>
      </c>
      <c r="D39">
        <v>1629476</v>
      </c>
      <c r="E39">
        <v>2</v>
      </c>
      <c r="F39">
        <v>430829479</v>
      </c>
      <c r="G39">
        <v>363758349</v>
      </c>
      <c r="H39">
        <v>62</v>
      </c>
      <c r="I39">
        <v>4</v>
      </c>
      <c r="J39">
        <v>14</v>
      </c>
      <c r="K39">
        <v>32</v>
      </c>
      <c r="L39">
        <v>5</v>
      </c>
      <c r="M39">
        <v>90</v>
      </c>
      <c r="N39">
        <v>3</v>
      </c>
      <c r="O39">
        <v>90</v>
      </c>
      <c r="P39">
        <v>0</v>
      </c>
      <c r="Q39">
        <v>2</v>
      </c>
      <c r="R39">
        <f t="shared" si="6"/>
        <v>3</v>
      </c>
      <c r="S39">
        <f t="shared" si="7"/>
        <v>5</v>
      </c>
      <c r="T39">
        <f t="shared" si="8"/>
        <v>-5</v>
      </c>
      <c r="U39">
        <f t="shared" si="3"/>
        <v>-2</v>
      </c>
      <c r="AG39">
        <v>11106113</v>
      </c>
      <c r="AH39">
        <v>34190</v>
      </c>
    </row>
    <row r="40" spans="1:34" x14ac:dyDescent="0.25">
      <c r="A40">
        <v>616260365</v>
      </c>
      <c r="B40">
        <v>27</v>
      </c>
      <c r="C40" t="s">
        <v>4</v>
      </c>
      <c r="D40">
        <v>2055939</v>
      </c>
      <c r="E40">
        <v>1</v>
      </c>
      <c r="F40">
        <v>425160016</v>
      </c>
      <c r="G40">
        <v>336042384</v>
      </c>
      <c r="H40">
        <v>50</v>
      </c>
      <c r="I40">
        <v>0</v>
      </c>
      <c r="J40">
        <v>17</v>
      </c>
      <c r="K40">
        <v>22</v>
      </c>
      <c r="L40">
        <v>4</v>
      </c>
      <c r="M40">
        <v>90</v>
      </c>
      <c r="N40">
        <v>0</v>
      </c>
      <c r="P40">
        <v>7</v>
      </c>
      <c r="Q40">
        <v>3</v>
      </c>
      <c r="R40">
        <f t="shared" si="6"/>
        <v>4</v>
      </c>
      <c r="S40">
        <f t="shared" si="7"/>
        <v>0</v>
      </c>
      <c r="T40">
        <f t="shared" si="8"/>
        <v>-2</v>
      </c>
      <c r="U40">
        <f t="shared" si="3"/>
        <v>4</v>
      </c>
      <c r="AG40">
        <v>11106345</v>
      </c>
      <c r="AH40">
        <v>44575</v>
      </c>
    </row>
    <row r="41" spans="1:34" x14ac:dyDescent="0.25">
      <c r="A41">
        <v>11260863</v>
      </c>
      <c r="B41">
        <v>47</v>
      </c>
      <c r="C41" t="s">
        <v>4</v>
      </c>
      <c r="D41">
        <v>121578</v>
      </c>
      <c r="E41">
        <v>1</v>
      </c>
      <c r="F41">
        <v>374417321</v>
      </c>
      <c r="G41">
        <v>391525610</v>
      </c>
      <c r="H41">
        <v>53</v>
      </c>
      <c r="I41">
        <v>-99</v>
      </c>
      <c r="J41">
        <v>29</v>
      </c>
      <c r="K41">
        <v>19</v>
      </c>
      <c r="L41">
        <v>4</v>
      </c>
      <c r="M41">
        <v>90</v>
      </c>
      <c r="N41">
        <v>4</v>
      </c>
      <c r="O41">
        <v>90</v>
      </c>
      <c r="P41">
        <v>0</v>
      </c>
      <c r="Q41">
        <v>0</v>
      </c>
      <c r="R41">
        <f t="shared" si="6"/>
        <v>4</v>
      </c>
      <c r="S41">
        <f t="shared" si="7"/>
        <v>4</v>
      </c>
      <c r="T41">
        <f t="shared" si="8"/>
        <v>2</v>
      </c>
      <c r="U41">
        <f t="shared" si="3"/>
        <v>0</v>
      </c>
      <c r="AG41">
        <v>11106408</v>
      </c>
      <c r="AH41">
        <v>32367</v>
      </c>
    </row>
    <row r="42" spans="1:34" x14ac:dyDescent="0.25">
      <c r="A42">
        <v>616137690</v>
      </c>
      <c r="B42">
        <v>85</v>
      </c>
      <c r="C42" t="s">
        <v>4</v>
      </c>
      <c r="D42">
        <v>121578</v>
      </c>
      <c r="E42">
        <v>2</v>
      </c>
      <c r="F42">
        <v>397377977</v>
      </c>
      <c r="G42">
        <v>373861170</v>
      </c>
      <c r="H42">
        <v>8</v>
      </c>
      <c r="I42">
        <v>8</v>
      </c>
      <c r="J42">
        <v>32</v>
      </c>
      <c r="K42">
        <v>8</v>
      </c>
      <c r="L42">
        <v>0</v>
      </c>
      <c r="N42">
        <v>4</v>
      </c>
      <c r="O42">
        <v>90</v>
      </c>
      <c r="P42">
        <v>0</v>
      </c>
      <c r="Q42">
        <v>3</v>
      </c>
      <c r="R42">
        <f t="shared" si="6"/>
        <v>4</v>
      </c>
      <c r="S42">
        <f t="shared" si="7"/>
        <v>0</v>
      </c>
      <c r="T42">
        <f t="shared" si="8"/>
        <v>6</v>
      </c>
      <c r="U42">
        <f t="shared" si="3"/>
        <v>4</v>
      </c>
      <c r="AG42">
        <v>11108124</v>
      </c>
      <c r="AH42">
        <v>44525</v>
      </c>
    </row>
    <row r="43" spans="1:34" x14ac:dyDescent="0.25">
      <c r="A43">
        <v>620261893</v>
      </c>
      <c r="B43">
        <v>34</v>
      </c>
      <c r="C43" t="s">
        <v>4</v>
      </c>
      <c r="D43">
        <v>121578</v>
      </c>
      <c r="E43">
        <v>2</v>
      </c>
      <c r="F43">
        <v>397377977</v>
      </c>
      <c r="G43">
        <v>380210918</v>
      </c>
      <c r="H43">
        <v>35</v>
      </c>
      <c r="I43">
        <v>4</v>
      </c>
      <c r="J43">
        <v>29</v>
      </c>
      <c r="K43">
        <v>23</v>
      </c>
      <c r="L43">
        <v>0</v>
      </c>
      <c r="N43">
        <v>3</v>
      </c>
      <c r="O43">
        <v>90</v>
      </c>
      <c r="P43">
        <v>2</v>
      </c>
      <c r="Q43">
        <v>4</v>
      </c>
      <c r="R43">
        <f t="shared" si="6"/>
        <v>3</v>
      </c>
      <c r="S43">
        <f t="shared" si="7"/>
        <v>0</v>
      </c>
      <c r="T43">
        <f t="shared" si="8"/>
        <v>1</v>
      </c>
      <c r="U43">
        <f t="shared" si="3"/>
        <v>3</v>
      </c>
      <c r="AG43">
        <v>11108361</v>
      </c>
      <c r="AH43">
        <v>39056</v>
      </c>
    </row>
    <row r="44" spans="1:34" x14ac:dyDescent="0.25">
      <c r="A44">
        <v>620261893</v>
      </c>
      <c r="B44">
        <v>36</v>
      </c>
      <c r="C44" t="s">
        <v>4</v>
      </c>
      <c r="D44">
        <v>121578</v>
      </c>
      <c r="E44">
        <v>2</v>
      </c>
      <c r="F44">
        <v>397377977</v>
      </c>
      <c r="G44">
        <v>380210918</v>
      </c>
      <c r="H44">
        <v>35</v>
      </c>
      <c r="I44">
        <v>4</v>
      </c>
      <c r="J44">
        <v>29</v>
      </c>
      <c r="K44">
        <v>23</v>
      </c>
      <c r="L44">
        <v>0</v>
      </c>
      <c r="N44">
        <v>3</v>
      </c>
      <c r="O44">
        <v>90</v>
      </c>
      <c r="P44">
        <v>2</v>
      </c>
      <c r="Q44">
        <v>4</v>
      </c>
      <c r="R44">
        <f t="shared" si="6"/>
        <v>3</v>
      </c>
      <c r="S44">
        <f t="shared" si="7"/>
        <v>0</v>
      </c>
      <c r="T44">
        <f t="shared" si="8"/>
        <v>1</v>
      </c>
      <c r="U44">
        <f t="shared" si="3"/>
        <v>3</v>
      </c>
      <c r="AG44">
        <v>11108723</v>
      </c>
      <c r="AH44">
        <v>39105</v>
      </c>
    </row>
    <row r="45" spans="1:34" x14ac:dyDescent="0.25">
      <c r="A45">
        <v>617285568</v>
      </c>
      <c r="B45">
        <v>28</v>
      </c>
      <c r="C45" t="s">
        <v>4</v>
      </c>
      <c r="D45">
        <v>121578</v>
      </c>
      <c r="E45">
        <v>1</v>
      </c>
      <c r="F45">
        <v>397377977</v>
      </c>
      <c r="G45">
        <v>373861170</v>
      </c>
      <c r="H45">
        <v>58</v>
      </c>
      <c r="I45">
        <v>8</v>
      </c>
      <c r="J45">
        <v>31</v>
      </c>
      <c r="K45">
        <v>24</v>
      </c>
      <c r="L45">
        <v>4</v>
      </c>
      <c r="M45">
        <v>90</v>
      </c>
      <c r="N45">
        <v>0</v>
      </c>
      <c r="P45">
        <v>0</v>
      </c>
      <c r="Q45">
        <v>3</v>
      </c>
      <c r="R45">
        <f t="shared" si="6"/>
        <v>4</v>
      </c>
      <c r="S45">
        <f t="shared" si="7"/>
        <v>0</v>
      </c>
      <c r="T45">
        <f t="shared" si="8"/>
        <v>1</v>
      </c>
      <c r="U45">
        <f t="shared" si="3"/>
        <v>4</v>
      </c>
      <c r="AG45">
        <v>11108828</v>
      </c>
      <c r="AH45">
        <v>31792</v>
      </c>
    </row>
    <row r="46" spans="1:34" x14ac:dyDescent="0.25">
      <c r="A46">
        <v>620449048</v>
      </c>
      <c r="B46">
        <v>78</v>
      </c>
      <c r="C46" t="s">
        <v>6</v>
      </c>
      <c r="D46">
        <v>121578</v>
      </c>
      <c r="E46">
        <v>2</v>
      </c>
      <c r="F46">
        <v>374417321</v>
      </c>
      <c r="G46">
        <v>380210918</v>
      </c>
      <c r="H46">
        <v>45</v>
      </c>
      <c r="I46">
        <v>4</v>
      </c>
      <c r="J46">
        <v>29</v>
      </c>
      <c r="K46">
        <v>29</v>
      </c>
      <c r="L46">
        <v>1</v>
      </c>
      <c r="M46">
        <v>90</v>
      </c>
      <c r="N46">
        <v>4</v>
      </c>
      <c r="O46">
        <v>90</v>
      </c>
      <c r="P46">
        <v>4</v>
      </c>
      <c r="Q46">
        <v>0</v>
      </c>
      <c r="R46">
        <f t="shared" si="6"/>
        <v>4</v>
      </c>
      <c r="S46">
        <f t="shared" si="7"/>
        <v>1</v>
      </c>
      <c r="T46">
        <f t="shared" si="8"/>
        <v>0</v>
      </c>
      <c r="U46">
        <f t="shared" si="3"/>
        <v>3</v>
      </c>
      <c r="AG46">
        <v>11108900</v>
      </c>
      <c r="AH46">
        <v>21407</v>
      </c>
    </row>
    <row r="47" spans="1:34" x14ac:dyDescent="0.25">
      <c r="A47">
        <v>11200600</v>
      </c>
      <c r="B47">
        <v>17</v>
      </c>
      <c r="C47" t="s">
        <v>4</v>
      </c>
      <c r="D47">
        <v>493101</v>
      </c>
      <c r="E47">
        <v>1</v>
      </c>
      <c r="F47">
        <v>366933403</v>
      </c>
      <c r="G47">
        <v>366541867</v>
      </c>
      <c r="H47">
        <v>51</v>
      </c>
      <c r="I47">
        <v>-99</v>
      </c>
      <c r="J47">
        <v>35</v>
      </c>
      <c r="K47">
        <v>36</v>
      </c>
      <c r="L47">
        <v>5</v>
      </c>
      <c r="M47">
        <v>90</v>
      </c>
      <c r="N47">
        <v>3</v>
      </c>
      <c r="O47">
        <v>90</v>
      </c>
      <c r="P47">
        <v>0</v>
      </c>
      <c r="Q47">
        <v>0</v>
      </c>
      <c r="R47">
        <f t="shared" si="6"/>
        <v>5</v>
      </c>
      <c r="S47">
        <f t="shared" si="7"/>
        <v>3</v>
      </c>
      <c r="T47">
        <f t="shared" si="8"/>
        <v>-1</v>
      </c>
      <c r="U47">
        <f t="shared" si="3"/>
        <v>2</v>
      </c>
      <c r="AG47">
        <v>11109129</v>
      </c>
      <c r="AH47">
        <v>28720</v>
      </c>
    </row>
    <row r="48" spans="1:34" x14ac:dyDescent="0.25">
      <c r="A48">
        <v>11205088</v>
      </c>
      <c r="B48">
        <v>31</v>
      </c>
      <c r="C48" t="s">
        <v>4</v>
      </c>
      <c r="D48">
        <v>816065</v>
      </c>
      <c r="E48">
        <v>2</v>
      </c>
      <c r="F48">
        <v>363750047</v>
      </c>
      <c r="G48">
        <v>383985990</v>
      </c>
      <c r="H48">
        <v>45</v>
      </c>
      <c r="I48">
        <v>-99</v>
      </c>
      <c r="J48">
        <v>29</v>
      </c>
      <c r="K48">
        <v>38</v>
      </c>
      <c r="L48">
        <v>3</v>
      </c>
      <c r="M48">
        <v>90</v>
      </c>
      <c r="N48">
        <v>5</v>
      </c>
      <c r="O48">
        <v>90</v>
      </c>
      <c r="P48">
        <v>0</v>
      </c>
      <c r="Q48">
        <v>0</v>
      </c>
      <c r="R48">
        <f t="shared" si="6"/>
        <v>5</v>
      </c>
      <c r="S48">
        <f t="shared" si="7"/>
        <v>3</v>
      </c>
      <c r="T48">
        <f t="shared" si="8"/>
        <v>-3</v>
      </c>
      <c r="U48">
        <f t="shared" si="3"/>
        <v>2</v>
      </c>
      <c r="AG48">
        <v>11109173</v>
      </c>
      <c r="AH48">
        <v>39105</v>
      </c>
    </row>
    <row r="49" spans="1:34" x14ac:dyDescent="0.25">
      <c r="A49">
        <v>11210681</v>
      </c>
      <c r="B49">
        <v>74</v>
      </c>
      <c r="C49" t="s">
        <v>6</v>
      </c>
      <c r="D49">
        <v>816065</v>
      </c>
      <c r="E49">
        <v>2</v>
      </c>
      <c r="F49">
        <v>388227699</v>
      </c>
      <c r="G49">
        <v>383985990</v>
      </c>
      <c r="H49">
        <v>45</v>
      </c>
      <c r="I49">
        <v>-99</v>
      </c>
      <c r="J49">
        <v>29</v>
      </c>
      <c r="K49">
        <v>37</v>
      </c>
      <c r="L49">
        <v>3</v>
      </c>
      <c r="M49">
        <v>90</v>
      </c>
      <c r="N49">
        <v>5</v>
      </c>
      <c r="O49">
        <v>90</v>
      </c>
      <c r="P49">
        <v>0</v>
      </c>
      <c r="Q49">
        <v>0</v>
      </c>
      <c r="R49">
        <f t="shared" si="6"/>
        <v>5</v>
      </c>
      <c r="S49">
        <f t="shared" si="7"/>
        <v>3</v>
      </c>
      <c r="T49">
        <f t="shared" si="8"/>
        <v>-2</v>
      </c>
      <c r="U49">
        <f t="shared" si="3"/>
        <v>2</v>
      </c>
      <c r="AG49">
        <v>11109249</v>
      </c>
      <c r="AH49">
        <v>39043</v>
      </c>
    </row>
    <row r="50" spans="1:34" x14ac:dyDescent="0.25">
      <c r="A50">
        <v>11220880</v>
      </c>
      <c r="B50">
        <v>41</v>
      </c>
      <c r="C50" t="s">
        <v>6</v>
      </c>
      <c r="D50">
        <v>121578</v>
      </c>
      <c r="E50">
        <v>1</v>
      </c>
      <c r="F50">
        <v>397504416</v>
      </c>
      <c r="G50">
        <v>373861170</v>
      </c>
      <c r="H50">
        <v>48</v>
      </c>
      <c r="I50">
        <v>8</v>
      </c>
      <c r="J50">
        <v>32</v>
      </c>
      <c r="K50">
        <v>43</v>
      </c>
      <c r="L50">
        <v>3</v>
      </c>
      <c r="M50">
        <v>90</v>
      </c>
      <c r="N50">
        <v>6</v>
      </c>
      <c r="O50">
        <v>90</v>
      </c>
      <c r="P50">
        <v>0</v>
      </c>
      <c r="Q50">
        <v>0</v>
      </c>
      <c r="R50">
        <f t="shared" si="6"/>
        <v>3</v>
      </c>
      <c r="S50">
        <f t="shared" si="7"/>
        <v>6</v>
      </c>
      <c r="T50">
        <f t="shared" si="8"/>
        <v>-3</v>
      </c>
      <c r="U50">
        <f t="shared" si="3"/>
        <v>-3</v>
      </c>
      <c r="AG50">
        <v>11116361</v>
      </c>
      <c r="AH50">
        <v>28720</v>
      </c>
    </row>
    <row r="51" spans="1:34" x14ac:dyDescent="0.25">
      <c r="A51">
        <v>11225953</v>
      </c>
      <c r="B51">
        <v>60</v>
      </c>
      <c r="C51" t="s">
        <v>4</v>
      </c>
      <c r="D51">
        <v>115908</v>
      </c>
      <c r="E51">
        <v>1</v>
      </c>
      <c r="F51">
        <v>372437897</v>
      </c>
      <c r="G51">
        <v>347279040</v>
      </c>
      <c r="H51">
        <v>53</v>
      </c>
      <c r="I51">
        <v>-99</v>
      </c>
      <c r="J51">
        <v>34</v>
      </c>
      <c r="K51">
        <v>32</v>
      </c>
      <c r="L51">
        <v>2</v>
      </c>
      <c r="M51">
        <v>90</v>
      </c>
      <c r="N51">
        <v>2</v>
      </c>
      <c r="O51">
        <v>90</v>
      </c>
      <c r="P51">
        <v>7</v>
      </c>
      <c r="Q51">
        <v>0</v>
      </c>
      <c r="R51">
        <f t="shared" si="6"/>
        <v>2</v>
      </c>
      <c r="S51">
        <f t="shared" si="7"/>
        <v>2</v>
      </c>
      <c r="T51">
        <f t="shared" si="8"/>
        <v>0</v>
      </c>
      <c r="U51">
        <f t="shared" si="3"/>
        <v>0</v>
      </c>
      <c r="AG51">
        <v>11133090</v>
      </c>
      <c r="AH51">
        <v>32367</v>
      </c>
    </row>
    <row r="52" spans="1:34" x14ac:dyDescent="0.25">
      <c r="A52">
        <v>11245152</v>
      </c>
      <c r="B52">
        <v>60</v>
      </c>
      <c r="C52" t="s">
        <v>6</v>
      </c>
      <c r="D52">
        <v>1414488</v>
      </c>
      <c r="E52">
        <v>1</v>
      </c>
      <c r="F52">
        <v>365408584</v>
      </c>
      <c r="G52">
        <v>349215131</v>
      </c>
      <c r="H52">
        <v>47</v>
      </c>
      <c r="I52">
        <v>-99</v>
      </c>
      <c r="J52">
        <v>26</v>
      </c>
      <c r="K52">
        <v>38</v>
      </c>
      <c r="L52">
        <v>1</v>
      </c>
      <c r="M52">
        <v>90</v>
      </c>
      <c r="N52">
        <v>3</v>
      </c>
      <c r="O52">
        <v>90</v>
      </c>
      <c r="P52">
        <v>4</v>
      </c>
      <c r="Q52">
        <v>0</v>
      </c>
      <c r="R52">
        <f t="shared" si="6"/>
        <v>1</v>
      </c>
      <c r="S52">
        <f t="shared" si="7"/>
        <v>3</v>
      </c>
      <c r="T52">
        <f t="shared" si="8"/>
        <v>-3</v>
      </c>
      <c r="U52">
        <f t="shared" si="3"/>
        <v>-2</v>
      </c>
      <c r="AG52">
        <v>11156206</v>
      </c>
      <c r="AH52">
        <v>28720</v>
      </c>
    </row>
    <row r="53" spans="1:34" x14ac:dyDescent="0.25">
      <c r="A53">
        <v>11246676</v>
      </c>
      <c r="B53">
        <v>22</v>
      </c>
      <c r="C53" t="s">
        <v>6</v>
      </c>
      <c r="D53">
        <v>121578</v>
      </c>
      <c r="E53">
        <v>1</v>
      </c>
      <c r="F53">
        <v>374417321</v>
      </c>
      <c r="G53">
        <v>373861170</v>
      </c>
      <c r="H53">
        <v>63</v>
      </c>
      <c r="I53">
        <v>8</v>
      </c>
      <c r="J53">
        <v>27</v>
      </c>
      <c r="K53">
        <v>21</v>
      </c>
      <c r="L53">
        <v>2</v>
      </c>
      <c r="M53">
        <v>90</v>
      </c>
      <c r="N53">
        <v>4</v>
      </c>
      <c r="O53">
        <v>90</v>
      </c>
      <c r="P53">
        <v>0</v>
      </c>
      <c r="Q53">
        <v>4</v>
      </c>
      <c r="R53">
        <f t="shared" si="6"/>
        <v>2</v>
      </c>
      <c r="S53">
        <f t="shared" si="7"/>
        <v>4</v>
      </c>
      <c r="T53">
        <f t="shared" si="8"/>
        <v>1</v>
      </c>
      <c r="U53">
        <f t="shared" si="3"/>
        <v>-2</v>
      </c>
      <c r="AG53">
        <v>11156429</v>
      </c>
      <c r="AH53">
        <v>31792</v>
      </c>
    </row>
    <row r="54" spans="1:34" x14ac:dyDescent="0.25">
      <c r="A54">
        <v>11248272</v>
      </c>
      <c r="B54">
        <v>63</v>
      </c>
      <c r="C54" t="s">
        <v>6</v>
      </c>
      <c r="D54">
        <v>245697</v>
      </c>
      <c r="E54">
        <v>2</v>
      </c>
      <c r="F54">
        <v>383605595</v>
      </c>
      <c r="G54">
        <v>385544202</v>
      </c>
      <c r="H54">
        <v>50</v>
      </c>
      <c r="I54">
        <v>-99</v>
      </c>
      <c r="J54">
        <v>27</v>
      </c>
      <c r="K54">
        <v>37</v>
      </c>
      <c r="L54">
        <v>3</v>
      </c>
      <c r="M54">
        <v>90</v>
      </c>
      <c r="N54">
        <v>3</v>
      </c>
      <c r="O54">
        <v>90</v>
      </c>
      <c r="P54">
        <v>0</v>
      </c>
      <c r="Q54">
        <v>0</v>
      </c>
      <c r="R54">
        <f t="shared" si="6"/>
        <v>3</v>
      </c>
      <c r="S54">
        <f t="shared" si="7"/>
        <v>3</v>
      </c>
      <c r="T54">
        <f t="shared" si="8"/>
        <v>-3</v>
      </c>
      <c r="U54">
        <f t="shared" si="3"/>
        <v>0</v>
      </c>
      <c r="AG54">
        <v>11156431</v>
      </c>
      <c r="AH54">
        <v>39043</v>
      </c>
    </row>
    <row r="55" spans="1:34" x14ac:dyDescent="0.25">
      <c r="A55">
        <v>11258090</v>
      </c>
      <c r="B55">
        <v>67</v>
      </c>
      <c r="C55" t="s">
        <v>4</v>
      </c>
      <c r="D55">
        <v>121578</v>
      </c>
      <c r="E55">
        <v>1</v>
      </c>
      <c r="F55">
        <v>374417321</v>
      </c>
      <c r="G55">
        <v>391525610</v>
      </c>
      <c r="H55">
        <v>63</v>
      </c>
      <c r="I55">
        <v>-99</v>
      </c>
      <c r="J55">
        <v>29</v>
      </c>
      <c r="K55">
        <v>16</v>
      </c>
      <c r="L55">
        <v>4</v>
      </c>
      <c r="M55">
        <v>90</v>
      </c>
      <c r="N55">
        <v>2</v>
      </c>
      <c r="O55">
        <v>90</v>
      </c>
      <c r="P55">
        <v>0</v>
      </c>
      <c r="Q55">
        <v>1</v>
      </c>
      <c r="R55">
        <f t="shared" si="6"/>
        <v>4</v>
      </c>
      <c r="S55">
        <f t="shared" si="7"/>
        <v>2</v>
      </c>
      <c r="T55">
        <f t="shared" si="8"/>
        <v>3</v>
      </c>
      <c r="U55">
        <f t="shared" si="3"/>
        <v>2</v>
      </c>
      <c r="AG55">
        <v>11156446</v>
      </c>
      <c r="AH55">
        <v>44575</v>
      </c>
    </row>
    <row r="56" spans="1:34" x14ac:dyDescent="0.25">
      <c r="A56">
        <v>11258596</v>
      </c>
      <c r="B56">
        <v>80</v>
      </c>
      <c r="C56" t="s">
        <v>4</v>
      </c>
      <c r="D56">
        <v>121578</v>
      </c>
      <c r="E56">
        <v>1</v>
      </c>
      <c r="F56">
        <v>397377977</v>
      </c>
      <c r="G56">
        <v>391525610</v>
      </c>
      <c r="H56">
        <v>43</v>
      </c>
      <c r="I56">
        <v>3</v>
      </c>
      <c r="J56">
        <v>29</v>
      </c>
      <c r="K56">
        <v>32</v>
      </c>
      <c r="L56">
        <v>4</v>
      </c>
      <c r="M56">
        <v>90</v>
      </c>
      <c r="N56">
        <v>3</v>
      </c>
      <c r="O56">
        <v>90</v>
      </c>
      <c r="P56">
        <v>0</v>
      </c>
      <c r="Q56">
        <v>0</v>
      </c>
      <c r="R56">
        <f t="shared" si="6"/>
        <v>4</v>
      </c>
      <c r="S56">
        <f t="shared" si="7"/>
        <v>3</v>
      </c>
      <c r="T56">
        <f t="shared" si="8"/>
        <v>-1</v>
      </c>
      <c r="U56">
        <f t="shared" si="3"/>
        <v>1</v>
      </c>
      <c r="AG56">
        <v>11156448</v>
      </c>
      <c r="AH56">
        <v>39105</v>
      </c>
    </row>
    <row r="57" spans="1:34" x14ac:dyDescent="0.25">
      <c r="A57">
        <v>11260889</v>
      </c>
      <c r="B57">
        <v>30</v>
      </c>
      <c r="C57" t="s">
        <v>6</v>
      </c>
      <c r="D57">
        <v>2055666</v>
      </c>
      <c r="E57">
        <v>2</v>
      </c>
      <c r="F57">
        <v>425155156</v>
      </c>
      <c r="G57">
        <v>425155153</v>
      </c>
      <c r="H57">
        <v>67</v>
      </c>
      <c r="I57">
        <v>-99</v>
      </c>
      <c r="J57">
        <v>19</v>
      </c>
      <c r="K57">
        <v>42</v>
      </c>
      <c r="L57">
        <v>4</v>
      </c>
      <c r="M57">
        <v>90</v>
      </c>
      <c r="N57">
        <v>2</v>
      </c>
      <c r="O57">
        <v>90</v>
      </c>
      <c r="P57">
        <v>0</v>
      </c>
      <c r="Q57">
        <v>7</v>
      </c>
      <c r="R57">
        <f t="shared" si="6"/>
        <v>2</v>
      </c>
      <c r="S57">
        <f t="shared" si="7"/>
        <v>4</v>
      </c>
      <c r="T57">
        <f t="shared" si="8"/>
        <v>-6</v>
      </c>
      <c r="U57">
        <f t="shared" si="3"/>
        <v>-2</v>
      </c>
      <c r="AG57">
        <v>11163828</v>
      </c>
      <c r="AH57">
        <v>21407</v>
      </c>
    </row>
    <row r="58" spans="1:34" x14ac:dyDescent="0.25">
      <c r="A58">
        <v>11260889</v>
      </c>
      <c r="B58">
        <v>33</v>
      </c>
      <c r="C58" t="s">
        <v>6</v>
      </c>
      <c r="D58">
        <v>2055666</v>
      </c>
      <c r="E58">
        <v>2</v>
      </c>
      <c r="F58">
        <v>425155156</v>
      </c>
      <c r="G58">
        <v>425155153</v>
      </c>
      <c r="H58">
        <v>67</v>
      </c>
      <c r="I58">
        <v>-99</v>
      </c>
      <c r="J58">
        <v>19</v>
      </c>
      <c r="K58">
        <v>42</v>
      </c>
      <c r="L58">
        <v>4</v>
      </c>
      <c r="M58">
        <v>90</v>
      </c>
      <c r="N58">
        <v>2</v>
      </c>
      <c r="O58">
        <v>90</v>
      </c>
      <c r="P58">
        <v>0</v>
      </c>
      <c r="Q58">
        <v>7</v>
      </c>
      <c r="R58">
        <f t="shared" si="6"/>
        <v>2</v>
      </c>
      <c r="S58">
        <f t="shared" si="7"/>
        <v>4</v>
      </c>
      <c r="T58">
        <f t="shared" si="8"/>
        <v>-6</v>
      </c>
      <c r="U58">
        <f t="shared" si="3"/>
        <v>-2</v>
      </c>
      <c r="AG58">
        <v>11180665</v>
      </c>
      <c r="AH58">
        <v>44575</v>
      </c>
    </row>
    <row r="59" spans="1:34" x14ac:dyDescent="0.25">
      <c r="A59">
        <v>11263686</v>
      </c>
      <c r="B59">
        <v>82</v>
      </c>
      <c r="C59" t="s">
        <v>6</v>
      </c>
      <c r="D59">
        <v>121578</v>
      </c>
      <c r="E59">
        <v>1</v>
      </c>
      <c r="F59">
        <v>370701594</v>
      </c>
      <c r="G59">
        <v>391525610</v>
      </c>
      <c r="H59">
        <v>45</v>
      </c>
      <c r="I59">
        <v>3</v>
      </c>
      <c r="J59">
        <v>29</v>
      </c>
      <c r="K59">
        <v>35</v>
      </c>
      <c r="L59">
        <v>4</v>
      </c>
      <c r="M59">
        <v>90</v>
      </c>
      <c r="N59">
        <v>3</v>
      </c>
      <c r="O59">
        <v>90</v>
      </c>
      <c r="P59">
        <v>0</v>
      </c>
      <c r="Q59">
        <v>0</v>
      </c>
      <c r="R59">
        <f t="shared" si="6"/>
        <v>4</v>
      </c>
      <c r="S59">
        <f t="shared" si="7"/>
        <v>3</v>
      </c>
      <c r="T59">
        <f t="shared" si="8"/>
        <v>-2</v>
      </c>
      <c r="U59">
        <f t="shared" si="3"/>
        <v>1</v>
      </c>
      <c r="AG59">
        <v>11180791</v>
      </c>
      <c r="AH59">
        <v>39681</v>
      </c>
    </row>
    <row r="60" spans="1:34" x14ac:dyDescent="0.25">
      <c r="A60">
        <v>11263833</v>
      </c>
      <c r="B60">
        <v>25</v>
      </c>
      <c r="C60" t="s">
        <v>4</v>
      </c>
      <c r="D60">
        <v>280029</v>
      </c>
      <c r="E60">
        <v>2</v>
      </c>
      <c r="F60">
        <v>403301546</v>
      </c>
      <c r="G60">
        <v>401369919</v>
      </c>
      <c r="H60">
        <v>59</v>
      </c>
      <c r="I60">
        <v>-99</v>
      </c>
      <c r="J60">
        <v>17</v>
      </c>
      <c r="K60">
        <v>42</v>
      </c>
      <c r="L60">
        <v>4</v>
      </c>
      <c r="M60">
        <v>90</v>
      </c>
      <c r="N60">
        <v>4</v>
      </c>
      <c r="O60">
        <v>90</v>
      </c>
      <c r="P60">
        <v>0</v>
      </c>
      <c r="Q60">
        <v>4</v>
      </c>
      <c r="R60">
        <f t="shared" si="6"/>
        <v>4</v>
      </c>
      <c r="S60">
        <f t="shared" si="7"/>
        <v>4</v>
      </c>
      <c r="T60">
        <f t="shared" si="8"/>
        <v>-7</v>
      </c>
      <c r="U60">
        <f t="shared" si="3"/>
        <v>0</v>
      </c>
      <c r="AG60">
        <v>11180796</v>
      </c>
      <c r="AH60">
        <v>21407</v>
      </c>
    </row>
    <row r="61" spans="1:34" x14ac:dyDescent="0.25">
      <c r="A61">
        <v>11264994</v>
      </c>
      <c r="B61">
        <v>74</v>
      </c>
      <c r="C61" t="s">
        <v>4</v>
      </c>
      <c r="D61">
        <v>793621</v>
      </c>
      <c r="E61">
        <v>1</v>
      </c>
      <c r="F61">
        <v>395022791</v>
      </c>
      <c r="G61">
        <v>395561803</v>
      </c>
      <c r="H61">
        <v>55</v>
      </c>
      <c r="I61">
        <v>-99</v>
      </c>
      <c r="J61">
        <v>34</v>
      </c>
      <c r="K61">
        <v>40</v>
      </c>
      <c r="L61">
        <v>3</v>
      </c>
      <c r="M61">
        <v>90</v>
      </c>
      <c r="N61">
        <v>3</v>
      </c>
      <c r="O61">
        <v>90</v>
      </c>
      <c r="P61">
        <v>7</v>
      </c>
      <c r="Q61">
        <v>0</v>
      </c>
      <c r="R61">
        <f t="shared" si="6"/>
        <v>3</v>
      </c>
      <c r="S61">
        <f t="shared" si="7"/>
        <v>3</v>
      </c>
      <c r="T61">
        <f t="shared" si="8"/>
        <v>-2</v>
      </c>
      <c r="U61">
        <f t="shared" si="3"/>
        <v>0</v>
      </c>
      <c r="AG61">
        <v>11182078</v>
      </c>
      <c r="AH61">
        <v>28720</v>
      </c>
    </row>
    <row r="62" spans="1:34" x14ac:dyDescent="0.25">
      <c r="A62">
        <v>11264274</v>
      </c>
      <c r="B62">
        <v>37</v>
      </c>
      <c r="C62" t="s">
        <v>4</v>
      </c>
      <c r="D62">
        <v>121578</v>
      </c>
      <c r="E62">
        <v>2</v>
      </c>
      <c r="F62">
        <v>397504416</v>
      </c>
      <c r="G62">
        <v>391525610</v>
      </c>
      <c r="H62">
        <v>55</v>
      </c>
      <c r="I62">
        <v>3</v>
      </c>
      <c r="J62">
        <v>25</v>
      </c>
      <c r="K62">
        <v>42</v>
      </c>
      <c r="L62">
        <v>3</v>
      </c>
      <c r="M62">
        <v>90</v>
      </c>
      <c r="N62">
        <v>3</v>
      </c>
      <c r="O62">
        <v>90</v>
      </c>
      <c r="P62">
        <v>0</v>
      </c>
      <c r="Q62">
        <v>0</v>
      </c>
      <c r="R62">
        <f t="shared" si="6"/>
        <v>3</v>
      </c>
      <c r="S62">
        <f t="shared" si="7"/>
        <v>3</v>
      </c>
      <c r="T62">
        <f t="shared" si="8"/>
        <v>-5</v>
      </c>
      <c r="U62">
        <f t="shared" si="3"/>
        <v>0</v>
      </c>
      <c r="AG62">
        <v>11182379</v>
      </c>
      <c r="AH62">
        <v>39043</v>
      </c>
    </row>
    <row r="63" spans="1:34" x14ac:dyDescent="0.25">
      <c r="A63">
        <v>620492830</v>
      </c>
      <c r="B63">
        <v>2</v>
      </c>
      <c r="C63" t="s">
        <v>4</v>
      </c>
      <c r="D63">
        <v>987759</v>
      </c>
      <c r="E63">
        <v>1</v>
      </c>
      <c r="F63">
        <v>366850469</v>
      </c>
      <c r="G63">
        <v>385638736</v>
      </c>
      <c r="H63">
        <v>78</v>
      </c>
      <c r="I63">
        <v>3</v>
      </c>
      <c r="J63">
        <v>26</v>
      </c>
      <c r="K63">
        <v>14</v>
      </c>
      <c r="L63">
        <v>6</v>
      </c>
      <c r="M63">
        <v>90</v>
      </c>
      <c r="N63">
        <v>3</v>
      </c>
      <c r="O63">
        <v>90</v>
      </c>
      <c r="P63">
        <v>0</v>
      </c>
      <c r="Q63">
        <v>1</v>
      </c>
      <c r="R63">
        <f t="shared" si="6"/>
        <v>6</v>
      </c>
      <c r="S63">
        <f t="shared" si="7"/>
        <v>3</v>
      </c>
      <c r="T63">
        <f t="shared" si="8"/>
        <v>3</v>
      </c>
      <c r="U63">
        <f t="shared" si="3"/>
        <v>3</v>
      </c>
      <c r="AG63">
        <v>11182773</v>
      </c>
      <c r="AH63">
        <v>26877</v>
      </c>
    </row>
    <row r="64" spans="1:34" x14ac:dyDescent="0.25">
      <c r="A64">
        <v>11235956</v>
      </c>
      <c r="B64">
        <v>76</v>
      </c>
      <c r="C64" t="s">
        <v>6</v>
      </c>
      <c r="D64">
        <v>987799</v>
      </c>
      <c r="E64">
        <v>2</v>
      </c>
      <c r="F64">
        <v>396773885</v>
      </c>
      <c r="G64">
        <v>412293212</v>
      </c>
      <c r="H64">
        <v>59</v>
      </c>
      <c r="I64">
        <v>-99</v>
      </c>
      <c r="J64">
        <v>20</v>
      </c>
      <c r="K64">
        <v>32</v>
      </c>
      <c r="L64">
        <v>5</v>
      </c>
      <c r="M64">
        <v>90</v>
      </c>
      <c r="N64">
        <v>1</v>
      </c>
      <c r="O64">
        <v>90</v>
      </c>
      <c r="P64">
        <v>0</v>
      </c>
      <c r="Q64">
        <v>2</v>
      </c>
      <c r="R64">
        <f t="shared" si="6"/>
        <v>1</v>
      </c>
      <c r="S64">
        <f t="shared" si="7"/>
        <v>5</v>
      </c>
      <c r="T64">
        <f t="shared" si="8"/>
        <v>-3</v>
      </c>
      <c r="U64">
        <f t="shared" si="3"/>
        <v>-4</v>
      </c>
      <c r="AG64">
        <v>11187519</v>
      </c>
      <c r="AH64">
        <v>44513</v>
      </c>
    </row>
    <row r="65" spans="1:34" x14ac:dyDescent="0.25">
      <c r="A65">
        <v>11251179</v>
      </c>
      <c r="B65">
        <v>37</v>
      </c>
      <c r="C65" t="s">
        <v>6</v>
      </c>
      <c r="D65">
        <v>987761</v>
      </c>
      <c r="E65">
        <v>2</v>
      </c>
      <c r="F65">
        <v>413900724</v>
      </c>
      <c r="G65">
        <v>386831775</v>
      </c>
      <c r="H65">
        <v>45</v>
      </c>
      <c r="I65">
        <v>-99</v>
      </c>
      <c r="J65">
        <v>30</v>
      </c>
      <c r="K65">
        <v>32</v>
      </c>
      <c r="L65">
        <v>5</v>
      </c>
      <c r="M65">
        <v>90</v>
      </c>
      <c r="N65">
        <v>2</v>
      </c>
      <c r="O65">
        <v>90</v>
      </c>
      <c r="P65">
        <v>0</v>
      </c>
      <c r="Q65">
        <v>0</v>
      </c>
      <c r="R65">
        <f t="shared" si="6"/>
        <v>2</v>
      </c>
      <c r="S65">
        <f t="shared" si="7"/>
        <v>5</v>
      </c>
      <c r="T65">
        <f t="shared" si="8"/>
        <v>-1</v>
      </c>
      <c r="U65">
        <f t="shared" si="3"/>
        <v>-3</v>
      </c>
      <c r="AG65">
        <v>11187522</v>
      </c>
      <c r="AH65">
        <v>18900</v>
      </c>
    </row>
    <row r="66" spans="1:34" x14ac:dyDescent="0.25">
      <c r="A66">
        <v>11258729</v>
      </c>
      <c r="B66">
        <v>65</v>
      </c>
      <c r="C66" t="s">
        <v>4</v>
      </c>
      <c r="D66">
        <v>987759</v>
      </c>
      <c r="E66">
        <v>1</v>
      </c>
      <c r="F66">
        <v>366730961</v>
      </c>
      <c r="G66">
        <v>385638736</v>
      </c>
      <c r="H66">
        <v>81</v>
      </c>
      <c r="I66">
        <v>3</v>
      </c>
      <c r="J66">
        <v>24</v>
      </c>
      <c r="K66">
        <v>11</v>
      </c>
      <c r="L66">
        <v>5</v>
      </c>
      <c r="M66">
        <v>90</v>
      </c>
      <c r="N66">
        <v>2</v>
      </c>
      <c r="O66">
        <v>90</v>
      </c>
      <c r="P66">
        <v>0</v>
      </c>
      <c r="Q66">
        <v>0</v>
      </c>
      <c r="R66">
        <f t="shared" ref="R66:R97" si="9">IF(E66=1,L66,N66)</f>
        <v>5</v>
      </c>
      <c r="S66">
        <f t="shared" ref="S66:S97" si="10">IF(E66=1,N66,L66)</f>
        <v>2</v>
      </c>
      <c r="T66">
        <f t="shared" ref="T66:T97" si="11">INT((J66-K66)/4)</f>
        <v>3</v>
      </c>
      <c r="U66">
        <f t="shared" si="3"/>
        <v>3</v>
      </c>
      <c r="AG66">
        <v>11187527</v>
      </c>
      <c r="AH66">
        <v>44575</v>
      </c>
    </row>
    <row r="67" spans="1:34" x14ac:dyDescent="0.25">
      <c r="A67">
        <v>11258741</v>
      </c>
      <c r="B67">
        <v>99</v>
      </c>
      <c r="C67" t="s">
        <v>6</v>
      </c>
      <c r="D67">
        <v>1902767</v>
      </c>
      <c r="E67">
        <v>2</v>
      </c>
      <c r="F67">
        <v>424371263</v>
      </c>
      <c r="G67">
        <v>357815752</v>
      </c>
      <c r="H67">
        <v>51</v>
      </c>
      <c r="I67">
        <v>-99</v>
      </c>
      <c r="J67">
        <v>17</v>
      </c>
      <c r="K67">
        <v>31</v>
      </c>
      <c r="L67">
        <v>5</v>
      </c>
      <c r="M67">
        <v>90</v>
      </c>
      <c r="N67">
        <v>2</v>
      </c>
      <c r="O67">
        <v>90</v>
      </c>
      <c r="P67">
        <v>0</v>
      </c>
      <c r="Q67">
        <v>4</v>
      </c>
      <c r="R67">
        <f t="shared" si="9"/>
        <v>2</v>
      </c>
      <c r="S67">
        <f t="shared" si="10"/>
        <v>5</v>
      </c>
      <c r="T67">
        <f t="shared" si="11"/>
        <v>-4</v>
      </c>
      <c r="U67">
        <f t="shared" ref="U67:U106" si="12">R67-S67</f>
        <v>-3</v>
      </c>
      <c r="AG67">
        <v>11187562</v>
      </c>
      <c r="AH67">
        <v>37263</v>
      </c>
    </row>
    <row r="68" spans="1:34" x14ac:dyDescent="0.25">
      <c r="A68">
        <v>11258741</v>
      </c>
      <c r="B68">
        <v>100</v>
      </c>
      <c r="C68" t="s">
        <v>6</v>
      </c>
      <c r="D68">
        <v>987759</v>
      </c>
      <c r="E68">
        <v>1</v>
      </c>
      <c r="F68">
        <v>416499733</v>
      </c>
      <c r="G68">
        <v>385638736</v>
      </c>
      <c r="H68">
        <v>51</v>
      </c>
      <c r="I68">
        <v>3</v>
      </c>
      <c r="J68">
        <v>23</v>
      </c>
      <c r="K68">
        <v>21</v>
      </c>
      <c r="L68">
        <v>5</v>
      </c>
      <c r="M68">
        <v>90</v>
      </c>
      <c r="N68">
        <v>2</v>
      </c>
      <c r="O68">
        <v>90</v>
      </c>
      <c r="P68">
        <v>0</v>
      </c>
      <c r="Q68">
        <v>4</v>
      </c>
      <c r="R68">
        <f t="shared" si="9"/>
        <v>5</v>
      </c>
      <c r="S68">
        <f t="shared" si="10"/>
        <v>2</v>
      </c>
      <c r="T68">
        <f t="shared" si="11"/>
        <v>0</v>
      </c>
      <c r="U68">
        <f t="shared" si="12"/>
        <v>3</v>
      </c>
      <c r="AG68">
        <v>11187564</v>
      </c>
      <c r="AH68">
        <v>39043</v>
      </c>
    </row>
    <row r="69" spans="1:34" x14ac:dyDescent="0.25">
      <c r="A69">
        <v>11257546</v>
      </c>
      <c r="B69">
        <v>39</v>
      </c>
      <c r="C69" t="s">
        <v>4</v>
      </c>
      <c r="D69">
        <v>987759</v>
      </c>
      <c r="E69">
        <v>1</v>
      </c>
      <c r="F69">
        <v>416499733</v>
      </c>
      <c r="G69">
        <v>385638736</v>
      </c>
      <c r="H69">
        <v>68</v>
      </c>
      <c r="I69">
        <v>3</v>
      </c>
      <c r="J69">
        <v>25</v>
      </c>
      <c r="K69">
        <v>20</v>
      </c>
      <c r="L69">
        <v>5</v>
      </c>
      <c r="M69">
        <v>90</v>
      </c>
      <c r="N69">
        <v>0</v>
      </c>
      <c r="P69">
        <v>0</v>
      </c>
      <c r="Q69">
        <v>1</v>
      </c>
      <c r="R69">
        <f t="shared" si="9"/>
        <v>5</v>
      </c>
      <c r="S69">
        <f t="shared" si="10"/>
        <v>0</v>
      </c>
      <c r="T69">
        <f t="shared" si="11"/>
        <v>1</v>
      </c>
      <c r="U69">
        <f t="shared" si="12"/>
        <v>5</v>
      </c>
      <c r="AG69">
        <v>11187565</v>
      </c>
      <c r="AH69">
        <v>44575</v>
      </c>
    </row>
    <row r="70" spans="1:34" x14ac:dyDescent="0.25">
      <c r="A70">
        <v>11257545</v>
      </c>
      <c r="B70">
        <v>17</v>
      </c>
      <c r="C70" t="s">
        <v>6</v>
      </c>
      <c r="D70">
        <v>987744</v>
      </c>
      <c r="E70">
        <v>2</v>
      </c>
      <c r="F70">
        <v>401037654</v>
      </c>
      <c r="G70">
        <v>383913516</v>
      </c>
      <c r="H70">
        <v>44</v>
      </c>
      <c r="I70">
        <v>-99</v>
      </c>
      <c r="J70">
        <v>27</v>
      </c>
      <c r="K70">
        <v>33</v>
      </c>
      <c r="L70">
        <v>5</v>
      </c>
      <c r="M70">
        <v>90</v>
      </c>
      <c r="N70">
        <v>9</v>
      </c>
      <c r="O70">
        <v>90</v>
      </c>
      <c r="P70">
        <v>0</v>
      </c>
      <c r="Q70">
        <v>0</v>
      </c>
      <c r="R70">
        <f t="shared" si="9"/>
        <v>9</v>
      </c>
      <c r="S70">
        <f t="shared" si="10"/>
        <v>5</v>
      </c>
      <c r="T70">
        <f t="shared" si="11"/>
        <v>-2</v>
      </c>
      <c r="U70">
        <f t="shared" si="12"/>
        <v>4</v>
      </c>
      <c r="AG70">
        <v>11188724</v>
      </c>
      <c r="AH70">
        <v>28720</v>
      </c>
    </row>
    <row r="71" spans="1:34" x14ac:dyDescent="0.25">
      <c r="A71">
        <v>11260917</v>
      </c>
      <c r="B71">
        <v>80</v>
      </c>
      <c r="C71" t="s">
        <v>6</v>
      </c>
      <c r="D71">
        <v>987759</v>
      </c>
      <c r="E71">
        <v>1</v>
      </c>
      <c r="F71">
        <v>379487810</v>
      </c>
      <c r="G71">
        <v>385638736</v>
      </c>
      <c r="H71">
        <v>45</v>
      </c>
      <c r="I71">
        <v>3</v>
      </c>
      <c r="J71">
        <v>25</v>
      </c>
      <c r="K71">
        <v>46</v>
      </c>
      <c r="L71">
        <v>5</v>
      </c>
      <c r="M71">
        <v>90</v>
      </c>
      <c r="N71">
        <v>6</v>
      </c>
      <c r="O71">
        <v>90</v>
      </c>
      <c r="P71">
        <v>0</v>
      </c>
      <c r="Q71">
        <v>8</v>
      </c>
      <c r="R71">
        <f t="shared" si="9"/>
        <v>5</v>
      </c>
      <c r="S71">
        <f t="shared" si="10"/>
        <v>6</v>
      </c>
      <c r="T71">
        <f t="shared" si="11"/>
        <v>-6</v>
      </c>
      <c r="U71">
        <f t="shared" si="12"/>
        <v>-1</v>
      </c>
      <c r="AG71">
        <v>11189491</v>
      </c>
      <c r="AH71">
        <v>44575</v>
      </c>
    </row>
    <row r="72" spans="1:34" x14ac:dyDescent="0.25">
      <c r="A72">
        <v>11261094</v>
      </c>
      <c r="B72">
        <v>40</v>
      </c>
      <c r="C72" t="s">
        <v>6</v>
      </c>
      <c r="D72">
        <v>488651</v>
      </c>
      <c r="E72">
        <v>2</v>
      </c>
      <c r="F72">
        <v>374924907</v>
      </c>
      <c r="G72">
        <v>386014488</v>
      </c>
      <c r="H72">
        <v>47</v>
      </c>
      <c r="I72">
        <v>-99</v>
      </c>
      <c r="J72">
        <v>32</v>
      </c>
      <c r="K72">
        <v>33</v>
      </c>
      <c r="L72">
        <v>5</v>
      </c>
      <c r="M72">
        <v>90</v>
      </c>
      <c r="N72">
        <v>6</v>
      </c>
      <c r="O72">
        <v>90</v>
      </c>
      <c r="P72">
        <v>0</v>
      </c>
      <c r="Q72">
        <v>7</v>
      </c>
      <c r="R72">
        <f t="shared" si="9"/>
        <v>6</v>
      </c>
      <c r="S72">
        <f t="shared" si="10"/>
        <v>5</v>
      </c>
      <c r="T72">
        <f t="shared" si="11"/>
        <v>-1</v>
      </c>
      <c r="U72">
        <f t="shared" si="12"/>
        <v>1</v>
      </c>
      <c r="AG72">
        <v>11190086</v>
      </c>
      <c r="AH72">
        <v>44575</v>
      </c>
    </row>
    <row r="73" spans="1:34" x14ac:dyDescent="0.25">
      <c r="A73">
        <v>11261094</v>
      </c>
      <c r="B73">
        <v>44</v>
      </c>
      <c r="C73" t="s">
        <v>6</v>
      </c>
      <c r="D73">
        <v>987759</v>
      </c>
      <c r="E73">
        <v>1</v>
      </c>
      <c r="F73">
        <v>379487810</v>
      </c>
      <c r="G73">
        <v>385638736</v>
      </c>
      <c r="H73">
        <v>47</v>
      </c>
      <c r="I73">
        <v>3</v>
      </c>
      <c r="J73">
        <v>25</v>
      </c>
      <c r="K73">
        <v>40</v>
      </c>
      <c r="L73">
        <v>5</v>
      </c>
      <c r="M73">
        <v>90</v>
      </c>
      <c r="N73">
        <v>6</v>
      </c>
      <c r="O73">
        <v>90</v>
      </c>
      <c r="P73">
        <v>0</v>
      </c>
      <c r="Q73">
        <v>7</v>
      </c>
      <c r="R73">
        <f t="shared" si="9"/>
        <v>5</v>
      </c>
      <c r="S73">
        <f t="shared" si="10"/>
        <v>6</v>
      </c>
      <c r="T73">
        <f t="shared" si="11"/>
        <v>-4</v>
      </c>
      <c r="U73">
        <f t="shared" si="12"/>
        <v>-1</v>
      </c>
      <c r="AG73">
        <v>11190176</v>
      </c>
      <c r="AH73">
        <v>28720</v>
      </c>
    </row>
    <row r="74" spans="1:34" x14ac:dyDescent="0.25">
      <c r="A74">
        <v>11263711</v>
      </c>
      <c r="B74">
        <v>6</v>
      </c>
      <c r="C74" t="s">
        <v>6</v>
      </c>
      <c r="D74">
        <v>228845</v>
      </c>
      <c r="E74">
        <v>2</v>
      </c>
      <c r="F74">
        <v>421272303</v>
      </c>
      <c r="G74">
        <v>429672317</v>
      </c>
      <c r="H74">
        <v>57</v>
      </c>
      <c r="I74">
        <v>-99</v>
      </c>
      <c r="J74">
        <v>18</v>
      </c>
      <c r="K74">
        <v>33</v>
      </c>
      <c r="L74">
        <v>5</v>
      </c>
      <c r="M74">
        <v>90</v>
      </c>
      <c r="N74">
        <v>3</v>
      </c>
      <c r="O74">
        <v>90</v>
      </c>
      <c r="P74">
        <v>0</v>
      </c>
      <c r="Q74">
        <v>0</v>
      </c>
      <c r="R74">
        <f t="shared" si="9"/>
        <v>3</v>
      </c>
      <c r="S74">
        <f t="shared" si="10"/>
        <v>5</v>
      </c>
      <c r="T74">
        <f t="shared" si="11"/>
        <v>-4</v>
      </c>
      <c r="U74">
        <f t="shared" si="12"/>
        <v>-2</v>
      </c>
      <c r="AG74">
        <v>11191673</v>
      </c>
      <c r="AH74">
        <v>39043</v>
      </c>
    </row>
    <row r="75" spans="1:34" x14ac:dyDescent="0.25">
      <c r="A75">
        <v>11265025</v>
      </c>
      <c r="B75">
        <v>33</v>
      </c>
      <c r="C75" t="s">
        <v>6</v>
      </c>
      <c r="D75">
        <v>987759</v>
      </c>
      <c r="E75">
        <v>2</v>
      </c>
      <c r="F75">
        <v>387372185</v>
      </c>
      <c r="G75">
        <v>385638736</v>
      </c>
      <c r="H75">
        <v>51</v>
      </c>
      <c r="I75">
        <v>3</v>
      </c>
      <c r="J75">
        <v>25</v>
      </c>
      <c r="K75">
        <v>39</v>
      </c>
      <c r="L75">
        <v>3</v>
      </c>
      <c r="M75">
        <v>90</v>
      </c>
      <c r="N75">
        <v>5</v>
      </c>
      <c r="O75">
        <v>90</v>
      </c>
      <c r="P75">
        <v>7</v>
      </c>
      <c r="Q75">
        <v>0</v>
      </c>
      <c r="R75">
        <f t="shared" si="9"/>
        <v>5</v>
      </c>
      <c r="S75">
        <f t="shared" si="10"/>
        <v>3</v>
      </c>
      <c r="T75">
        <f t="shared" si="11"/>
        <v>-4</v>
      </c>
      <c r="U75">
        <f t="shared" si="12"/>
        <v>2</v>
      </c>
      <c r="AG75">
        <v>11191678</v>
      </c>
      <c r="AH75">
        <v>37200</v>
      </c>
    </row>
    <row r="76" spans="1:34" x14ac:dyDescent="0.25">
      <c r="A76">
        <v>616262998</v>
      </c>
      <c r="B76">
        <v>5</v>
      </c>
      <c r="C76" t="s">
        <v>4</v>
      </c>
      <c r="D76">
        <v>2055887</v>
      </c>
      <c r="E76">
        <v>1</v>
      </c>
      <c r="F76">
        <v>426782288</v>
      </c>
      <c r="G76">
        <v>426782280</v>
      </c>
      <c r="H76">
        <v>62</v>
      </c>
      <c r="I76">
        <v>-99</v>
      </c>
      <c r="J76">
        <v>18</v>
      </c>
      <c r="K76">
        <v>12</v>
      </c>
      <c r="L76">
        <v>1</v>
      </c>
      <c r="M76">
        <v>90</v>
      </c>
      <c r="N76">
        <v>0</v>
      </c>
      <c r="P76">
        <v>2</v>
      </c>
      <c r="Q76">
        <v>0</v>
      </c>
      <c r="R76">
        <f t="shared" si="9"/>
        <v>1</v>
      </c>
      <c r="S76">
        <f t="shared" si="10"/>
        <v>0</v>
      </c>
      <c r="T76">
        <f t="shared" si="11"/>
        <v>1</v>
      </c>
      <c r="U76">
        <f t="shared" si="12"/>
        <v>1</v>
      </c>
      <c r="AG76">
        <v>11191680</v>
      </c>
      <c r="AH76">
        <v>39681</v>
      </c>
    </row>
    <row r="77" spans="1:34" x14ac:dyDescent="0.25">
      <c r="A77">
        <v>11263622</v>
      </c>
      <c r="B77">
        <v>23</v>
      </c>
      <c r="C77" t="s">
        <v>4</v>
      </c>
      <c r="D77">
        <v>2056315</v>
      </c>
      <c r="E77">
        <v>2</v>
      </c>
      <c r="F77">
        <v>318339697</v>
      </c>
      <c r="G77">
        <v>346835340</v>
      </c>
      <c r="H77">
        <v>29</v>
      </c>
      <c r="I77">
        <v>-99</v>
      </c>
      <c r="J77">
        <v>19</v>
      </c>
      <c r="K77">
        <v>13</v>
      </c>
      <c r="L77">
        <v>0</v>
      </c>
      <c r="N77">
        <v>9</v>
      </c>
      <c r="O77">
        <v>90</v>
      </c>
      <c r="P77">
        <v>0</v>
      </c>
      <c r="Q77">
        <v>0</v>
      </c>
      <c r="R77">
        <f t="shared" si="9"/>
        <v>9</v>
      </c>
      <c r="S77">
        <f t="shared" si="10"/>
        <v>0</v>
      </c>
      <c r="T77">
        <f t="shared" si="11"/>
        <v>1</v>
      </c>
      <c r="U77">
        <f t="shared" si="12"/>
        <v>9</v>
      </c>
      <c r="AG77">
        <v>11191683</v>
      </c>
      <c r="AH77">
        <v>39043</v>
      </c>
    </row>
    <row r="78" spans="1:34" x14ac:dyDescent="0.25">
      <c r="A78">
        <v>11263694</v>
      </c>
      <c r="B78">
        <v>90</v>
      </c>
      <c r="C78" t="s">
        <v>4</v>
      </c>
      <c r="D78">
        <v>988708</v>
      </c>
      <c r="E78">
        <v>2</v>
      </c>
      <c r="F78">
        <v>417682060</v>
      </c>
      <c r="G78">
        <v>329316303</v>
      </c>
      <c r="H78">
        <v>28</v>
      </c>
      <c r="I78">
        <v>-99</v>
      </c>
      <c r="J78">
        <v>25</v>
      </c>
      <c r="K78">
        <v>13</v>
      </c>
      <c r="L78">
        <v>0</v>
      </c>
      <c r="N78">
        <v>3</v>
      </c>
      <c r="O78">
        <v>90</v>
      </c>
      <c r="P78">
        <v>0</v>
      </c>
      <c r="Q78">
        <v>0</v>
      </c>
      <c r="R78">
        <f t="shared" si="9"/>
        <v>3</v>
      </c>
      <c r="S78">
        <f t="shared" si="10"/>
        <v>0</v>
      </c>
      <c r="T78">
        <f t="shared" si="11"/>
        <v>3</v>
      </c>
      <c r="U78">
        <f t="shared" si="12"/>
        <v>3</v>
      </c>
      <c r="AG78">
        <v>11192150</v>
      </c>
      <c r="AH78">
        <v>39043</v>
      </c>
    </row>
    <row r="79" spans="1:34" x14ac:dyDescent="0.25">
      <c r="A79">
        <v>11267119</v>
      </c>
      <c r="B79">
        <v>35</v>
      </c>
      <c r="C79" t="s">
        <v>4</v>
      </c>
      <c r="D79">
        <v>151409</v>
      </c>
      <c r="E79">
        <v>2</v>
      </c>
      <c r="F79">
        <v>433437438</v>
      </c>
      <c r="G79">
        <v>372204517</v>
      </c>
      <c r="H79">
        <v>40</v>
      </c>
      <c r="I79">
        <v>-99</v>
      </c>
      <c r="J79">
        <v>23</v>
      </c>
      <c r="K79">
        <v>14</v>
      </c>
      <c r="L79">
        <v>0</v>
      </c>
      <c r="N79">
        <v>1</v>
      </c>
      <c r="O79">
        <v>90</v>
      </c>
      <c r="P79">
        <v>0</v>
      </c>
      <c r="Q79">
        <v>0</v>
      </c>
      <c r="R79">
        <f t="shared" si="9"/>
        <v>1</v>
      </c>
      <c r="S79">
        <f t="shared" si="10"/>
        <v>0</v>
      </c>
      <c r="T79">
        <f t="shared" si="11"/>
        <v>2</v>
      </c>
      <c r="U79">
        <f t="shared" si="12"/>
        <v>1</v>
      </c>
      <c r="AG79">
        <v>11192172</v>
      </c>
      <c r="AH79">
        <v>37263</v>
      </c>
    </row>
    <row r="80" spans="1:34" x14ac:dyDescent="0.25">
      <c r="A80">
        <v>617285576</v>
      </c>
      <c r="B80">
        <v>74</v>
      </c>
      <c r="C80" t="s">
        <v>4</v>
      </c>
      <c r="D80">
        <v>988383</v>
      </c>
      <c r="E80">
        <v>2</v>
      </c>
      <c r="F80">
        <v>412628519</v>
      </c>
      <c r="G80">
        <v>345501456</v>
      </c>
      <c r="H80">
        <v>70</v>
      </c>
      <c r="I80">
        <v>-99</v>
      </c>
      <c r="J80">
        <v>25</v>
      </c>
      <c r="K80">
        <v>40</v>
      </c>
      <c r="L80">
        <v>2</v>
      </c>
      <c r="M80">
        <v>90</v>
      </c>
      <c r="N80">
        <v>2</v>
      </c>
      <c r="O80">
        <v>90</v>
      </c>
      <c r="P80">
        <v>4</v>
      </c>
      <c r="Q80">
        <v>2</v>
      </c>
      <c r="R80">
        <f t="shared" si="9"/>
        <v>2</v>
      </c>
      <c r="S80">
        <f t="shared" si="10"/>
        <v>2</v>
      </c>
      <c r="T80">
        <f t="shared" si="11"/>
        <v>-4</v>
      </c>
      <c r="U80">
        <f t="shared" si="12"/>
        <v>0</v>
      </c>
      <c r="AG80">
        <v>11192246</v>
      </c>
      <c r="AH80">
        <v>31792</v>
      </c>
    </row>
    <row r="81" spans="1:34" x14ac:dyDescent="0.25">
      <c r="A81">
        <v>11266404</v>
      </c>
      <c r="B81">
        <v>50</v>
      </c>
      <c r="C81" t="s">
        <v>6</v>
      </c>
      <c r="D81">
        <v>987759</v>
      </c>
      <c r="E81">
        <v>2</v>
      </c>
      <c r="F81">
        <v>379487810</v>
      </c>
      <c r="G81">
        <v>385638736</v>
      </c>
      <c r="H81">
        <v>50</v>
      </c>
      <c r="I81">
        <v>3</v>
      </c>
      <c r="J81">
        <v>26</v>
      </c>
      <c r="K81">
        <v>39</v>
      </c>
      <c r="L81">
        <v>3</v>
      </c>
      <c r="M81">
        <v>90</v>
      </c>
      <c r="N81">
        <v>5</v>
      </c>
      <c r="O81">
        <v>90</v>
      </c>
      <c r="P81">
        <v>7</v>
      </c>
      <c r="Q81">
        <v>0</v>
      </c>
      <c r="R81">
        <f t="shared" si="9"/>
        <v>5</v>
      </c>
      <c r="S81">
        <f t="shared" si="10"/>
        <v>3</v>
      </c>
      <c r="T81">
        <f t="shared" si="11"/>
        <v>-4</v>
      </c>
      <c r="U81">
        <f t="shared" si="12"/>
        <v>2</v>
      </c>
      <c r="AG81">
        <v>11192647</v>
      </c>
      <c r="AH81">
        <v>39043</v>
      </c>
    </row>
    <row r="82" spans="1:34" x14ac:dyDescent="0.25">
      <c r="A82">
        <v>11266404</v>
      </c>
      <c r="B82">
        <v>64</v>
      </c>
      <c r="C82" t="s">
        <v>6</v>
      </c>
      <c r="D82">
        <v>793621</v>
      </c>
      <c r="E82">
        <v>1</v>
      </c>
      <c r="F82">
        <v>395022791</v>
      </c>
      <c r="G82">
        <v>395561803</v>
      </c>
      <c r="H82">
        <v>50</v>
      </c>
      <c r="I82">
        <v>-99</v>
      </c>
      <c r="J82">
        <v>34</v>
      </c>
      <c r="K82">
        <v>33</v>
      </c>
      <c r="L82">
        <v>3</v>
      </c>
      <c r="M82">
        <v>90</v>
      </c>
      <c r="N82">
        <v>5</v>
      </c>
      <c r="O82">
        <v>90</v>
      </c>
      <c r="P82">
        <v>7</v>
      </c>
      <c r="Q82">
        <v>0</v>
      </c>
      <c r="R82">
        <f t="shared" si="9"/>
        <v>3</v>
      </c>
      <c r="S82">
        <f t="shared" si="10"/>
        <v>5</v>
      </c>
      <c r="T82">
        <f t="shared" si="11"/>
        <v>0</v>
      </c>
      <c r="U82">
        <f t="shared" si="12"/>
        <v>-2</v>
      </c>
      <c r="AG82">
        <v>11193172</v>
      </c>
      <c r="AH82">
        <v>28720</v>
      </c>
    </row>
    <row r="83" spans="1:34" x14ac:dyDescent="0.25">
      <c r="A83">
        <v>11266404</v>
      </c>
      <c r="B83">
        <v>80</v>
      </c>
      <c r="C83" t="s">
        <v>6</v>
      </c>
      <c r="D83">
        <v>987759</v>
      </c>
      <c r="E83">
        <v>2</v>
      </c>
      <c r="F83">
        <v>416499733</v>
      </c>
      <c r="G83">
        <v>385638736</v>
      </c>
      <c r="H83">
        <v>50</v>
      </c>
      <c r="I83">
        <v>3</v>
      </c>
      <c r="J83">
        <v>26</v>
      </c>
      <c r="K83">
        <v>39</v>
      </c>
      <c r="L83">
        <v>3</v>
      </c>
      <c r="M83">
        <v>90</v>
      </c>
      <c r="N83">
        <v>5</v>
      </c>
      <c r="O83">
        <v>90</v>
      </c>
      <c r="P83">
        <v>7</v>
      </c>
      <c r="Q83">
        <v>0</v>
      </c>
      <c r="R83">
        <f t="shared" si="9"/>
        <v>5</v>
      </c>
      <c r="S83">
        <f t="shared" si="10"/>
        <v>3</v>
      </c>
      <c r="T83">
        <f t="shared" si="11"/>
        <v>-4</v>
      </c>
      <c r="U83">
        <f t="shared" si="12"/>
        <v>2</v>
      </c>
      <c r="AG83">
        <v>11193183</v>
      </c>
      <c r="AH83">
        <v>28720</v>
      </c>
    </row>
    <row r="84" spans="1:34" x14ac:dyDescent="0.25">
      <c r="A84">
        <v>11270830</v>
      </c>
      <c r="B84">
        <v>6</v>
      </c>
      <c r="C84" t="s">
        <v>4</v>
      </c>
      <c r="D84">
        <v>121578</v>
      </c>
      <c r="E84">
        <v>1</v>
      </c>
      <c r="F84">
        <v>397377977</v>
      </c>
      <c r="G84">
        <v>391525610</v>
      </c>
      <c r="H84">
        <v>65</v>
      </c>
      <c r="I84">
        <v>3</v>
      </c>
      <c r="J84">
        <v>24</v>
      </c>
      <c r="K84">
        <v>25</v>
      </c>
      <c r="L84">
        <v>3</v>
      </c>
      <c r="M84">
        <v>90</v>
      </c>
      <c r="N84">
        <v>1</v>
      </c>
      <c r="O84">
        <v>90</v>
      </c>
      <c r="P84">
        <v>0</v>
      </c>
      <c r="Q84">
        <v>0</v>
      </c>
      <c r="R84">
        <f t="shared" si="9"/>
        <v>3</v>
      </c>
      <c r="S84">
        <f t="shared" si="10"/>
        <v>1</v>
      </c>
      <c r="T84">
        <f t="shared" si="11"/>
        <v>-1</v>
      </c>
      <c r="U84">
        <f t="shared" si="12"/>
        <v>2</v>
      </c>
      <c r="AG84">
        <v>11194020</v>
      </c>
      <c r="AH84">
        <v>39105</v>
      </c>
    </row>
    <row r="85" spans="1:34" x14ac:dyDescent="0.25">
      <c r="A85">
        <v>11271347</v>
      </c>
      <c r="B85">
        <v>31</v>
      </c>
      <c r="C85" t="s">
        <v>4</v>
      </c>
      <c r="D85">
        <v>121578</v>
      </c>
      <c r="E85">
        <v>1</v>
      </c>
      <c r="F85">
        <v>397504416</v>
      </c>
      <c r="G85">
        <v>391525610</v>
      </c>
      <c r="H85">
        <v>71</v>
      </c>
      <c r="I85">
        <v>3</v>
      </c>
      <c r="J85">
        <v>24</v>
      </c>
      <c r="K85">
        <v>22</v>
      </c>
      <c r="L85">
        <v>3</v>
      </c>
      <c r="M85">
        <v>90</v>
      </c>
      <c r="N85">
        <v>1</v>
      </c>
      <c r="O85">
        <v>90</v>
      </c>
      <c r="P85">
        <v>0</v>
      </c>
      <c r="Q85">
        <v>0</v>
      </c>
      <c r="R85">
        <f t="shared" si="9"/>
        <v>3</v>
      </c>
      <c r="S85">
        <f t="shared" si="10"/>
        <v>1</v>
      </c>
      <c r="T85">
        <f t="shared" si="11"/>
        <v>0</v>
      </c>
      <c r="U85">
        <f t="shared" si="12"/>
        <v>2</v>
      </c>
      <c r="AG85">
        <v>11194708</v>
      </c>
      <c r="AH85">
        <v>39043</v>
      </c>
    </row>
    <row r="86" spans="1:34" x14ac:dyDescent="0.25">
      <c r="A86">
        <v>11271347</v>
      </c>
      <c r="B86">
        <v>50</v>
      </c>
      <c r="C86" t="s">
        <v>6</v>
      </c>
      <c r="D86">
        <v>121578</v>
      </c>
      <c r="E86">
        <v>1</v>
      </c>
      <c r="F86">
        <v>397377977</v>
      </c>
      <c r="G86">
        <v>391525610</v>
      </c>
      <c r="H86">
        <v>71</v>
      </c>
      <c r="I86">
        <v>3</v>
      </c>
      <c r="J86">
        <v>24</v>
      </c>
      <c r="K86">
        <v>22</v>
      </c>
      <c r="L86">
        <v>3</v>
      </c>
      <c r="M86">
        <v>90</v>
      </c>
      <c r="N86">
        <v>1</v>
      </c>
      <c r="O86">
        <v>90</v>
      </c>
      <c r="P86">
        <v>0</v>
      </c>
      <c r="Q86">
        <v>0</v>
      </c>
      <c r="R86">
        <f t="shared" si="9"/>
        <v>3</v>
      </c>
      <c r="S86">
        <f t="shared" si="10"/>
        <v>1</v>
      </c>
      <c r="T86">
        <f t="shared" si="11"/>
        <v>0</v>
      </c>
      <c r="U86">
        <f t="shared" si="12"/>
        <v>2</v>
      </c>
      <c r="AG86">
        <v>11194862</v>
      </c>
      <c r="AH86">
        <v>39681</v>
      </c>
    </row>
    <row r="87" spans="1:34" x14ac:dyDescent="0.25">
      <c r="A87">
        <v>11271363</v>
      </c>
      <c r="B87">
        <v>17</v>
      </c>
      <c r="C87" t="s">
        <v>6</v>
      </c>
      <c r="D87">
        <v>2052502</v>
      </c>
      <c r="E87">
        <v>2</v>
      </c>
      <c r="F87">
        <v>425163067</v>
      </c>
      <c r="G87">
        <v>319671100</v>
      </c>
      <c r="H87">
        <v>79</v>
      </c>
      <c r="I87">
        <v>-99</v>
      </c>
      <c r="J87">
        <v>13</v>
      </c>
      <c r="K87">
        <v>33</v>
      </c>
      <c r="L87">
        <v>5</v>
      </c>
      <c r="M87">
        <v>90</v>
      </c>
      <c r="N87">
        <v>6</v>
      </c>
      <c r="O87">
        <v>90</v>
      </c>
      <c r="P87">
        <v>0</v>
      </c>
      <c r="Q87">
        <v>2</v>
      </c>
      <c r="R87">
        <f t="shared" si="9"/>
        <v>6</v>
      </c>
      <c r="S87">
        <f t="shared" si="10"/>
        <v>5</v>
      </c>
      <c r="T87">
        <f t="shared" si="11"/>
        <v>-5</v>
      </c>
      <c r="U87">
        <f t="shared" si="12"/>
        <v>1</v>
      </c>
      <c r="AG87">
        <v>11195213</v>
      </c>
      <c r="AH87">
        <v>28720</v>
      </c>
    </row>
    <row r="88" spans="1:34" x14ac:dyDescent="0.25">
      <c r="A88">
        <v>11271353</v>
      </c>
      <c r="B88">
        <v>37</v>
      </c>
      <c r="C88" t="s">
        <v>6</v>
      </c>
      <c r="D88">
        <v>987759</v>
      </c>
      <c r="E88">
        <v>1</v>
      </c>
      <c r="F88">
        <v>416499733</v>
      </c>
      <c r="G88">
        <v>385638736</v>
      </c>
      <c r="H88">
        <v>43</v>
      </c>
      <c r="I88">
        <v>3</v>
      </c>
      <c r="J88">
        <v>24</v>
      </c>
      <c r="K88">
        <v>39</v>
      </c>
      <c r="L88">
        <v>5</v>
      </c>
      <c r="M88">
        <v>90</v>
      </c>
      <c r="N88">
        <v>5</v>
      </c>
      <c r="O88">
        <v>90</v>
      </c>
      <c r="P88">
        <v>0</v>
      </c>
      <c r="Q88">
        <v>0</v>
      </c>
      <c r="R88">
        <f t="shared" si="9"/>
        <v>5</v>
      </c>
      <c r="S88">
        <f t="shared" si="10"/>
        <v>5</v>
      </c>
      <c r="T88">
        <f t="shared" si="11"/>
        <v>-4</v>
      </c>
      <c r="U88">
        <f t="shared" si="12"/>
        <v>0</v>
      </c>
      <c r="AG88">
        <v>11195961</v>
      </c>
      <c r="AH88">
        <v>28720</v>
      </c>
    </row>
    <row r="89" spans="1:34" x14ac:dyDescent="0.25">
      <c r="A89">
        <v>11271365</v>
      </c>
      <c r="B89">
        <v>92</v>
      </c>
      <c r="C89" t="s">
        <v>6</v>
      </c>
      <c r="D89">
        <v>793614</v>
      </c>
      <c r="E89">
        <v>2</v>
      </c>
      <c r="F89">
        <v>391476373</v>
      </c>
      <c r="G89">
        <v>364208162</v>
      </c>
      <c r="H89">
        <v>43</v>
      </c>
      <c r="I89">
        <v>-99</v>
      </c>
      <c r="J89">
        <v>30</v>
      </c>
      <c r="K89">
        <v>31</v>
      </c>
      <c r="L89">
        <v>5</v>
      </c>
      <c r="M89">
        <v>90</v>
      </c>
      <c r="N89">
        <v>5</v>
      </c>
      <c r="O89">
        <v>90</v>
      </c>
      <c r="P89">
        <v>0</v>
      </c>
      <c r="Q89">
        <v>0</v>
      </c>
      <c r="R89">
        <f t="shared" si="9"/>
        <v>5</v>
      </c>
      <c r="S89">
        <f t="shared" si="10"/>
        <v>5</v>
      </c>
      <c r="T89">
        <f t="shared" si="11"/>
        <v>-1</v>
      </c>
      <c r="U89">
        <f t="shared" si="12"/>
        <v>0</v>
      </c>
      <c r="AG89">
        <v>11196149</v>
      </c>
      <c r="AH89">
        <v>39681</v>
      </c>
    </row>
    <row r="90" spans="1:34" x14ac:dyDescent="0.25">
      <c r="A90">
        <v>11275094</v>
      </c>
      <c r="B90">
        <v>22</v>
      </c>
      <c r="C90" t="s">
        <v>6</v>
      </c>
      <c r="D90">
        <v>121578</v>
      </c>
      <c r="E90">
        <v>1</v>
      </c>
      <c r="F90">
        <v>370701594</v>
      </c>
      <c r="G90">
        <v>391525610</v>
      </c>
      <c r="H90">
        <v>77</v>
      </c>
      <c r="I90">
        <v>3</v>
      </c>
      <c r="J90">
        <v>24</v>
      </c>
      <c r="K90">
        <v>21</v>
      </c>
      <c r="L90">
        <v>3</v>
      </c>
      <c r="M90">
        <v>90</v>
      </c>
      <c r="N90">
        <v>6</v>
      </c>
      <c r="O90">
        <v>90</v>
      </c>
      <c r="P90">
        <v>0</v>
      </c>
      <c r="Q90">
        <v>2</v>
      </c>
      <c r="R90">
        <f t="shared" si="9"/>
        <v>3</v>
      </c>
      <c r="S90">
        <f t="shared" si="10"/>
        <v>6</v>
      </c>
      <c r="T90">
        <f t="shared" si="11"/>
        <v>0</v>
      </c>
      <c r="U90">
        <f t="shared" si="12"/>
        <v>-3</v>
      </c>
      <c r="AG90">
        <v>11196220</v>
      </c>
      <c r="AH90">
        <v>28720</v>
      </c>
    </row>
    <row r="91" spans="1:34" x14ac:dyDescent="0.25">
      <c r="A91">
        <v>11275063</v>
      </c>
      <c r="B91">
        <v>31</v>
      </c>
      <c r="C91" t="s">
        <v>6</v>
      </c>
      <c r="D91">
        <v>121578</v>
      </c>
      <c r="E91">
        <v>1</v>
      </c>
      <c r="F91">
        <v>397377977</v>
      </c>
      <c r="G91">
        <v>391525610</v>
      </c>
      <c r="H91">
        <v>66</v>
      </c>
      <c r="I91">
        <v>3</v>
      </c>
      <c r="J91">
        <v>24</v>
      </c>
      <c r="K91">
        <v>15</v>
      </c>
      <c r="L91">
        <v>3</v>
      </c>
      <c r="M91">
        <v>90</v>
      </c>
      <c r="N91">
        <v>3</v>
      </c>
      <c r="O91">
        <v>90</v>
      </c>
      <c r="P91">
        <v>0</v>
      </c>
      <c r="Q91">
        <v>7</v>
      </c>
      <c r="R91">
        <f t="shared" si="9"/>
        <v>3</v>
      </c>
      <c r="S91">
        <f t="shared" si="10"/>
        <v>3</v>
      </c>
      <c r="T91">
        <f t="shared" si="11"/>
        <v>2</v>
      </c>
      <c r="U91">
        <f t="shared" si="12"/>
        <v>0</v>
      </c>
      <c r="AG91">
        <v>11196402</v>
      </c>
      <c r="AH91">
        <v>28720</v>
      </c>
    </row>
    <row r="92" spans="1:34" x14ac:dyDescent="0.25">
      <c r="A92">
        <v>11275219</v>
      </c>
      <c r="B92">
        <v>66</v>
      </c>
      <c r="C92" t="s">
        <v>4</v>
      </c>
      <c r="D92">
        <v>121578</v>
      </c>
      <c r="E92">
        <v>1</v>
      </c>
      <c r="F92">
        <v>397504416</v>
      </c>
      <c r="G92">
        <v>391525610</v>
      </c>
      <c r="H92">
        <v>60</v>
      </c>
      <c r="I92">
        <v>3</v>
      </c>
      <c r="J92">
        <v>24</v>
      </c>
      <c r="K92">
        <v>13</v>
      </c>
      <c r="L92">
        <v>3</v>
      </c>
      <c r="M92">
        <v>90</v>
      </c>
      <c r="N92">
        <v>3</v>
      </c>
      <c r="O92">
        <v>90</v>
      </c>
      <c r="P92">
        <v>0</v>
      </c>
      <c r="Q92">
        <v>0</v>
      </c>
      <c r="R92">
        <f t="shared" si="9"/>
        <v>3</v>
      </c>
      <c r="S92">
        <f t="shared" si="10"/>
        <v>3</v>
      </c>
      <c r="T92">
        <f t="shared" si="11"/>
        <v>2</v>
      </c>
      <c r="U92">
        <f t="shared" si="12"/>
        <v>0</v>
      </c>
      <c r="AG92">
        <v>11196852</v>
      </c>
      <c r="AH92">
        <v>28720</v>
      </c>
    </row>
    <row r="93" spans="1:34" x14ac:dyDescent="0.25">
      <c r="A93">
        <v>11275147</v>
      </c>
      <c r="B93">
        <v>68</v>
      </c>
      <c r="C93" t="s">
        <v>6</v>
      </c>
      <c r="D93">
        <v>121578</v>
      </c>
      <c r="E93">
        <v>1</v>
      </c>
      <c r="F93">
        <v>370701594</v>
      </c>
      <c r="G93">
        <v>391525610</v>
      </c>
      <c r="H93">
        <v>40</v>
      </c>
      <c r="I93">
        <v>3</v>
      </c>
      <c r="J93">
        <v>24</v>
      </c>
      <c r="K93">
        <v>47</v>
      </c>
      <c r="L93">
        <v>3</v>
      </c>
      <c r="M93">
        <v>90</v>
      </c>
      <c r="N93">
        <v>7</v>
      </c>
      <c r="O93">
        <v>90</v>
      </c>
      <c r="P93">
        <v>0</v>
      </c>
      <c r="Q93">
        <v>8</v>
      </c>
      <c r="R93">
        <f t="shared" si="9"/>
        <v>3</v>
      </c>
      <c r="S93">
        <f t="shared" si="10"/>
        <v>7</v>
      </c>
      <c r="T93">
        <f t="shared" si="11"/>
        <v>-6</v>
      </c>
      <c r="U93">
        <f t="shared" si="12"/>
        <v>-4</v>
      </c>
      <c r="AG93">
        <v>11196854</v>
      </c>
      <c r="AH93">
        <v>28720</v>
      </c>
    </row>
    <row r="94" spans="1:34" x14ac:dyDescent="0.25">
      <c r="A94">
        <v>11275113</v>
      </c>
      <c r="B94">
        <v>51</v>
      </c>
      <c r="C94" t="s">
        <v>6</v>
      </c>
      <c r="D94">
        <v>121578</v>
      </c>
      <c r="E94">
        <v>2</v>
      </c>
      <c r="F94">
        <v>397504416</v>
      </c>
      <c r="G94">
        <v>391525610</v>
      </c>
      <c r="H94">
        <v>59</v>
      </c>
      <c r="I94">
        <v>3</v>
      </c>
      <c r="J94">
        <v>23</v>
      </c>
      <c r="K94">
        <v>44</v>
      </c>
      <c r="L94">
        <v>5</v>
      </c>
      <c r="M94">
        <v>90</v>
      </c>
      <c r="N94">
        <v>3</v>
      </c>
      <c r="O94">
        <v>90</v>
      </c>
      <c r="P94">
        <v>7</v>
      </c>
      <c r="Q94">
        <v>0</v>
      </c>
      <c r="R94">
        <f t="shared" si="9"/>
        <v>3</v>
      </c>
      <c r="S94">
        <f t="shared" si="10"/>
        <v>5</v>
      </c>
      <c r="T94">
        <f t="shared" si="11"/>
        <v>-6</v>
      </c>
      <c r="U94">
        <f t="shared" si="12"/>
        <v>-2</v>
      </c>
      <c r="AG94">
        <v>11196855</v>
      </c>
      <c r="AH94">
        <v>39043</v>
      </c>
    </row>
    <row r="95" spans="1:34" x14ac:dyDescent="0.25">
      <c r="A95">
        <v>11251211</v>
      </c>
      <c r="B95">
        <v>87</v>
      </c>
      <c r="C95" t="s">
        <v>4</v>
      </c>
      <c r="D95">
        <v>987759</v>
      </c>
      <c r="E95">
        <v>2</v>
      </c>
      <c r="F95">
        <v>379487810</v>
      </c>
      <c r="G95">
        <v>385638736</v>
      </c>
      <c r="H95">
        <v>52</v>
      </c>
      <c r="I95">
        <v>3</v>
      </c>
      <c r="J95">
        <v>25</v>
      </c>
      <c r="K95">
        <v>27</v>
      </c>
      <c r="L95">
        <v>2</v>
      </c>
      <c r="M95">
        <v>90</v>
      </c>
      <c r="N95">
        <v>5</v>
      </c>
      <c r="O95">
        <v>90</v>
      </c>
      <c r="P95">
        <v>0</v>
      </c>
      <c r="Q95">
        <v>0</v>
      </c>
      <c r="R95">
        <f t="shared" si="9"/>
        <v>5</v>
      </c>
      <c r="S95">
        <f t="shared" si="10"/>
        <v>2</v>
      </c>
      <c r="T95">
        <f t="shared" si="11"/>
        <v>-1</v>
      </c>
      <c r="U95">
        <f t="shared" si="12"/>
        <v>3</v>
      </c>
      <c r="AG95">
        <v>11196857</v>
      </c>
      <c r="AH95">
        <v>21407</v>
      </c>
    </row>
    <row r="96" spans="1:34" x14ac:dyDescent="0.25">
      <c r="A96">
        <v>616135573</v>
      </c>
      <c r="B96">
        <v>28</v>
      </c>
      <c r="C96" t="s">
        <v>6</v>
      </c>
      <c r="D96">
        <v>314902</v>
      </c>
      <c r="E96">
        <v>2</v>
      </c>
      <c r="F96">
        <v>373327797</v>
      </c>
      <c r="G96">
        <v>370324222</v>
      </c>
      <c r="H96">
        <v>8</v>
      </c>
      <c r="I96">
        <v>-99</v>
      </c>
      <c r="J96">
        <v>22</v>
      </c>
      <c r="K96">
        <v>9</v>
      </c>
      <c r="L96">
        <v>0</v>
      </c>
      <c r="N96">
        <v>4</v>
      </c>
      <c r="O96">
        <v>90</v>
      </c>
      <c r="P96">
        <v>0</v>
      </c>
      <c r="Q96">
        <v>0</v>
      </c>
      <c r="R96">
        <f t="shared" si="9"/>
        <v>4</v>
      </c>
      <c r="S96">
        <f t="shared" si="10"/>
        <v>0</v>
      </c>
      <c r="T96">
        <f t="shared" si="11"/>
        <v>3</v>
      </c>
      <c r="U96">
        <f t="shared" si="12"/>
        <v>4</v>
      </c>
      <c r="AG96">
        <v>11196859</v>
      </c>
      <c r="AH96">
        <v>8514</v>
      </c>
    </row>
    <row r="97" spans="1:34" x14ac:dyDescent="0.25">
      <c r="A97">
        <v>620259791</v>
      </c>
      <c r="B97">
        <v>32</v>
      </c>
      <c r="C97" t="s">
        <v>6</v>
      </c>
      <c r="D97">
        <v>775844</v>
      </c>
      <c r="E97">
        <v>1</v>
      </c>
      <c r="F97">
        <v>407293219</v>
      </c>
      <c r="G97">
        <v>402412099</v>
      </c>
      <c r="H97">
        <v>33</v>
      </c>
      <c r="I97">
        <v>-99</v>
      </c>
      <c r="J97">
        <v>19</v>
      </c>
      <c r="K97">
        <v>31</v>
      </c>
      <c r="L97">
        <v>1</v>
      </c>
      <c r="M97">
        <v>90</v>
      </c>
      <c r="N97">
        <v>7</v>
      </c>
      <c r="O97">
        <v>90</v>
      </c>
      <c r="P97">
        <v>7</v>
      </c>
      <c r="Q97">
        <v>0</v>
      </c>
      <c r="R97">
        <f t="shared" si="9"/>
        <v>1</v>
      </c>
      <c r="S97">
        <f t="shared" si="10"/>
        <v>7</v>
      </c>
      <c r="T97">
        <f t="shared" si="11"/>
        <v>-3</v>
      </c>
      <c r="U97">
        <f t="shared" si="12"/>
        <v>-6</v>
      </c>
      <c r="AG97">
        <v>11196860</v>
      </c>
      <c r="AH97">
        <v>39056</v>
      </c>
    </row>
    <row r="98" spans="1:34" x14ac:dyDescent="0.25">
      <c r="A98">
        <v>11199331</v>
      </c>
      <c r="B98">
        <v>65</v>
      </c>
      <c r="C98" t="s">
        <v>6</v>
      </c>
      <c r="D98">
        <v>1430346</v>
      </c>
      <c r="E98">
        <v>2</v>
      </c>
      <c r="F98">
        <v>397806888</v>
      </c>
      <c r="G98">
        <v>327583249</v>
      </c>
      <c r="H98">
        <v>58</v>
      </c>
      <c r="I98">
        <v>-99</v>
      </c>
      <c r="J98">
        <v>15</v>
      </c>
      <c r="K98">
        <v>30</v>
      </c>
      <c r="L98">
        <v>4</v>
      </c>
      <c r="M98">
        <v>90</v>
      </c>
      <c r="N98">
        <v>6</v>
      </c>
      <c r="O98">
        <v>90</v>
      </c>
      <c r="P98">
        <v>4</v>
      </c>
      <c r="Q98">
        <v>0</v>
      </c>
      <c r="R98">
        <f t="shared" ref="R98:R106" si="13">IF(E98=1,L98,N98)</f>
        <v>6</v>
      </c>
      <c r="S98">
        <f t="shared" ref="S98:S106" si="14">IF(E98=1,N98,L98)</f>
        <v>4</v>
      </c>
      <c r="T98">
        <f t="shared" ref="T98:T106" si="15">INT((J98-K98)/4)</f>
        <v>-4</v>
      </c>
      <c r="U98">
        <f t="shared" si="12"/>
        <v>2</v>
      </c>
      <c r="AG98">
        <v>11197276</v>
      </c>
      <c r="AH98">
        <v>34190</v>
      </c>
    </row>
    <row r="99" spans="1:34" x14ac:dyDescent="0.25">
      <c r="A99">
        <v>11199338</v>
      </c>
      <c r="B99">
        <v>25</v>
      </c>
      <c r="C99" t="s">
        <v>6</v>
      </c>
      <c r="D99">
        <v>314902</v>
      </c>
      <c r="E99">
        <v>2</v>
      </c>
      <c r="F99">
        <v>407598204</v>
      </c>
      <c r="G99">
        <v>373327797</v>
      </c>
      <c r="H99">
        <v>52</v>
      </c>
      <c r="I99">
        <v>4</v>
      </c>
      <c r="J99">
        <v>21</v>
      </c>
      <c r="K99">
        <v>43</v>
      </c>
      <c r="L99">
        <v>7</v>
      </c>
      <c r="M99">
        <v>90</v>
      </c>
      <c r="N99">
        <v>6</v>
      </c>
      <c r="O99">
        <v>90</v>
      </c>
      <c r="P99">
        <v>0</v>
      </c>
      <c r="Q99">
        <v>0</v>
      </c>
      <c r="R99">
        <f t="shared" si="13"/>
        <v>6</v>
      </c>
      <c r="S99">
        <f t="shared" si="14"/>
        <v>7</v>
      </c>
      <c r="T99">
        <f t="shared" si="15"/>
        <v>-6</v>
      </c>
      <c r="U99">
        <f t="shared" si="12"/>
        <v>-1</v>
      </c>
      <c r="AG99">
        <v>11197468</v>
      </c>
      <c r="AH99">
        <v>44575</v>
      </c>
    </row>
    <row r="100" spans="1:34" x14ac:dyDescent="0.25">
      <c r="A100">
        <v>11191680</v>
      </c>
      <c r="B100">
        <v>40</v>
      </c>
      <c r="C100" t="s">
        <v>6</v>
      </c>
      <c r="D100">
        <v>1902871</v>
      </c>
      <c r="E100">
        <v>2</v>
      </c>
      <c r="F100">
        <v>426899523</v>
      </c>
      <c r="G100">
        <v>381018079</v>
      </c>
      <c r="H100">
        <v>78</v>
      </c>
      <c r="I100">
        <v>5</v>
      </c>
      <c r="J100">
        <v>20</v>
      </c>
      <c r="K100">
        <v>28</v>
      </c>
      <c r="L100">
        <v>3</v>
      </c>
      <c r="M100">
        <v>90</v>
      </c>
      <c r="N100">
        <v>7</v>
      </c>
      <c r="O100">
        <v>90</v>
      </c>
      <c r="P100">
        <v>0</v>
      </c>
      <c r="Q100">
        <v>2</v>
      </c>
      <c r="R100">
        <f t="shared" si="13"/>
        <v>7</v>
      </c>
      <c r="S100">
        <f t="shared" si="14"/>
        <v>3</v>
      </c>
      <c r="T100">
        <f t="shared" si="15"/>
        <v>-2</v>
      </c>
      <c r="U100">
        <f t="shared" si="12"/>
        <v>4</v>
      </c>
      <c r="AG100">
        <v>11197754</v>
      </c>
      <c r="AH100">
        <v>28720</v>
      </c>
    </row>
    <row r="101" spans="1:34" x14ac:dyDescent="0.25">
      <c r="A101">
        <v>11272143</v>
      </c>
      <c r="B101">
        <v>36</v>
      </c>
      <c r="C101" t="s">
        <v>6</v>
      </c>
      <c r="D101">
        <v>120994</v>
      </c>
      <c r="E101">
        <v>2</v>
      </c>
      <c r="F101">
        <v>431895629</v>
      </c>
      <c r="G101">
        <v>431954626</v>
      </c>
      <c r="H101">
        <v>67</v>
      </c>
      <c r="I101">
        <v>5</v>
      </c>
      <c r="J101">
        <v>17</v>
      </c>
      <c r="K101">
        <v>25</v>
      </c>
      <c r="L101">
        <v>2</v>
      </c>
      <c r="M101">
        <v>90</v>
      </c>
      <c r="N101">
        <v>2</v>
      </c>
      <c r="O101">
        <v>90</v>
      </c>
      <c r="P101">
        <v>4</v>
      </c>
      <c r="Q101">
        <v>0</v>
      </c>
      <c r="R101">
        <f t="shared" si="13"/>
        <v>2</v>
      </c>
      <c r="S101">
        <f t="shared" si="14"/>
        <v>2</v>
      </c>
      <c r="T101">
        <f t="shared" si="15"/>
        <v>-2</v>
      </c>
      <c r="U101">
        <f t="shared" si="12"/>
        <v>0</v>
      </c>
      <c r="AG101">
        <v>11197830</v>
      </c>
      <c r="AH101">
        <v>28720</v>
      </c>
    </row>
    <row r="102" spans="1:34" x14ac:dyDescent="0.25">
      <c r="A102">
        <v>11272143</v>
      </c>
      <c r="B102">
        <v>81</v>
      </c>
      <c r="C102" t="s">
        <v>4</v>
      </c>
      <c r="D102">
        <v>1165251</v>
      </c>
      <c r="E102">
        <v>1</v>
      </c>
      <c r="F102">
        <v>423711457</v>
      </c>
      <c r="G102">
        <v>402138502</v>
      </c>
      <c r="H102">
        <v>67</v>
      </c>
      <c r="I102">
        <v>-99</v>
      </c>
      <c r="J102">
        <v>31</v>
      </c>
      <c r="K102">
        <v>14</v>
      </c>
      <c r="L102">
        <v>2</v>
      </c>
      <c r="M102">
        <v>90</v>
      </c>
      <c r="N102">
        <v>2</v>
      </c>
      <c r="O102">
        <v>90</v>
      </c>
      <c r="P102">
        <v>4</v>
      </c>
      <c r="Q102">
        <v>0</v>
      </c>
      <c r="R102">
        <f t="shared" si="13"/>
        <v>2</v>
      </c>
      <c r="S102">
        <f t="shared" si="14"/>
        <v>2</v>
      </c>
      <c r="T102">
        <f t="shared" si="15"/>
        <v>4</v>
      </c>
      <c r="U102">
        <f t="shared" si="12"/>
        <v>0</v>
      </c>
      <c r="AG102">
        <v>11198038</v>
      </c>
      <c r="AH102">
        <v>28720</v>
      </c>
    </row>
    <row r="103" spans="1:34" x14ac:dyDescent="0.25">
      <c r="A103">
        <v>11270668</v>
      </c>
      <c r="B103">
        <v>32</v>
      </c>
      <c r="C103" t="s">
        <v>6</v>
      </c>
      <c r="D103">
        <v>1629476</v>
      </c>
      <c r="E103">
        <v>2</v>
      </c>
      <c r="F103">
        <v>386339593</v>
      </c>
      <c r="G103">
        <v>363758349</v>
      </c>
      <c r="H103">
        <v>33</v>
      </c>
      <c r="I103">
        <v>-99</v>
      </c>
      <c r="J103">
        <v>15</v>
      </c>
      <c r="K103">
        <v>13</v>
      </c>
      <c r="L103">
        <v>2</v>
      </c>
      <c r="M103">
        <v>90</v>
      </c>
      <c r="N103">
        <v>3</v>
      </c>
      <c r="O103">
        <v>90</v>
      </c>
      <c r="P103">
        <v>0</v>
      </c>
      <c r="Q103">
        <v>0</v>
      </c>
      <c r="R103">
        <f t="shared" si="13"/>
        <v>3</v>
      </c>
      <c r="S103">
        <f t="shared" si="14"/>
        <v>2</v>
      </c>
      <c r="T103">
        <f t="shared" si="15"/>
        <v>0</v>
      </c>
      <c r="U103">
        <f t="shared" si="12"/>
        <v>1</v>
      </c>
      <c r="AG103">
        <v>11198370</v>
      </c>
      <c r="AH103">
        <v>28720</v>
      </c>
    </row>
    <row r="104" spans="1:34" x14ac:dyDescent="0.25">
      <c r="A104">
        <v>11270668</v>
      </c>
      <c r="B104">
        <v>54</v>
      </c>
      <c r="C104" t="s">
        <v>6</v>
      </c>
      <c r="D104">
        <v>1629476</v>
      </c>
      <c r="E104">
        <v>2</v>
      </c>
      <c r="F104">
        <v>386339593</v>
      </c>
      <c r="G104">
        <v>363758349</v>
      </c>
      <c r="H104">
        <v>33</v>
      </c>
      <c r="I104">
        <v>-99</v>
      </c>
      <c r="J104">
        <v>15</v>
      </c>
      <c r="K104">
        <v>13</v>
      </c>
      <c r="L104">
        <v>2</v>
      </c>
      <c r="M104">
        <v>90</v>
      </c>
      <c r="N104">
        <v>3</v>
      </c>
      <c r="O104">
        <v>90</v>
      </c>
      <c r="P104">
        <v>0</v>
      </c>
      <c r="Q104">
        <v>0</v>
      </c>
      <c r="R104">
        <f t="shared" si="13"/>
        <v>3</v>
      </c>
      <c r="S104">
        <f t="shared" si="14"/>
        <v>2</v>
      </c>
      <c r="T104">
        <f t="shared" si="15"/>
        <v>0</v>
      </c>
      <c r="U104">
        <f t="shared" si="12"/>
        <v>1</v>
      </c>
      <c r="AG104">
        <v>11198434</v>
      </c>
      <c r="AH104">
        <v>28720</v>
      </c>
    </row>
    <row r="105" spans="1:34" x14ac:dyDescent="0.25">
      <c r="A105">
        <v>11275900</v>
      </c>
      <c r="B105">
        <v>35</v>
      </c>
      <c r="C105" t="s">
        <v>4</v>
      </c>
      <c r="D105">
        <v>71272</v>
      </c>
      <c r="E105">
        <v>2</v>
      </c>
      <c r="F105">
        <v>396986457</v>
      </c>
      <c r="G105">
        <v>391759396</v>
      </c>
      <c r="H105">
        <v>23</v>
      </c>
      <c r="I105">
        <v>9</v>
      </c>
      <c r="J105">
        <v>42</v>
      </c>
      <c r="K105">
        <v>14</v>
      </c>
      <c r="L105">
        <v>0</v>
      </c>
      <c r="N105">
        <v>5</v>
      </c>
      <c r="O105">
        <v>90</v>
      </c>
      <c r="P105">
        <v>0</v>
      </c>
      <c r="Q105">
        <v>0</v>
      </c>
      <c r="R105">
        <f t="shared" si="13"/>
        <v>5</v>
      </c>
      <c r="S105">
        <f t="shared" si="14"/>
        <v>0</v>
      </c>
      <c r="T105">
        <f t="shared" si="15"/>
        <v>7</v>
      </c>
      <c r="U105">
        <f t="shared" si="12"/>
        <v>5</v>
      </c>
      <c r="AG105">
        <v>11198638</v>
      </c>
      <c r="AH105">
        <v>28720</v>
      </c>
    </row>
    <row r="106" spans="1:34" x14ac:dyDescent="0.25">
      <c r="A106">
        <v>11276015</v>
      </c>
      <c r="B106">
        <v>44</v>
      </c>
      <c r="C106" t="s">
        <v>4</v>
      </c>
      <c r="D106">
        <v>71272</v>
      </c>
      <c r="E106">
        <v>2</v>
      </c>
      <c r="F106">
        <v>385675859</v>
      </c>
      <c r="G106">
        <v>391759396</v>
      </c>
      <c r="H106">
        <v>51</v>
      </c>
      <c r="I106">
        <v>9</v>
      </c>
      <c r="J106">
        <v>42</v>
      </c>
      <c r="K106">
        <v>33</v>
      </c>
      <c r="L106">
        <v>5</v>
      </c>
      <c r="M106">
        <v>90</v>
      </c>
      <c r="N106">
        <v>5</v>
      </c>
      <c r="O106">
        <v>90</v>
      </c>
      <c r="P106">
        <v>0</v>
      </c>
      <c r="Q106">
        <v>0</v>
      </c>
      <c r="R106">
        <f t="shared" si="13"/>
        <v>5</v>
      </c>
      <c r="S106">
        <f t="shared" si="14"/>
        <v>5</v>
      </c>
      <c r="T106">
        <f t="shared" si="15"/>
        <v>2</v>
      </c>
      <c r="U106">
        <f t="shared" si="12"/>
        <v>0</v>
      </c>
      <c r="AG106">
        <v>11199007</v>
      </c>
      <c r="AH106">
        <v>39105</v>
      </c>
    </row>
    <row r="107" spans="1:34" x14ac:dyDescent="0.25">
      <c r="A107">
        <v>11277864</v>
      </c>
      <c r="B107">
        <v>14</v>
      </c>
      <c r="C107" t="s">
        <v>6</v>
      </c>
      <c r="D107">
        <v>120994</v>
      </c>
      <c r="E107">
        <v>2</v>
      </c>
      <c r="F107">
        <v>431897450</v>
      </c>
      <c r="G107">
        <v>431954626</v>
      </c>
      <c r="H107">
        <v>66</v>
      </c>
      <c r="I107">
        <v>5</v>
      </c>
      <c r="J107">
        <v>17</v>
      </c>
      <c r="K107">
        <v>37</v>
      </c>
      <c r="L107">
        <v>3</v>
      </c>
      <c r="M107">
        <v>90</v>
      </c>
      <c r="N107">
        <v>2</v>
      </c>
      <c r="O107">
        <v>90</v>
      </c>
      <c r="P107">
        <v>0</v>
      </c>
      <c r="Q107">
        <v>0</v>
      </c>
      <c r="R107">
        <f t="shared" ref="R107:R158" si="16">IF(E107=1,L107,N107)</f>
        <v>2</v>
      </c>
      <c r="S107">
        <f t="shared" ref="S107:S158" si="17">IF(E107=1,N107,L107)</f>
        <v>3</v>
      </c>
      <c r="T107">
        <f t="shared" ref="T107:T158" si="18">INT((J107-K107)/4)</f>
        <v>-5</v>
      </c>
      <c r="U107">
        <f t="shared" ref="U107:U158" si="19">R107-S107</f>
        <v>-1</v>
      </c>
      <c r="AG107">
        <v>11199126</v>
      </c>
      <c r="AH107">
        <v>28720</v>
      </c>
    </row>
    <row r="108" spans="1:34" x14ac:dyDescent="0.25">
      <c r="A108">
        <v>11278993</v>
      </c>
      <c r="B108">
        <v>35</v>
      </c>
      <c r="C108" t="s">
        <v>4</v>
      </c>
      <c r="D108">
        <v>987759</v>
      </c>
      <c r="E108">
        <v>1</v>
      </c>
      <c r="F108">
        <v>379487810</v>
      </c>
      <c r="G108">
        <v>385638736</v>
      </c>
      <c r="H108">
        <v>75</v>
      </c>
      <c r="I108">
        <v>-99</v>
      </c>
      <c r="J108">
        <v>26</v>
      </c>
      <c r="K108">
        <v>14</v>
      </c>
      <c r="L108">
        <v>5</v>
      </c>
      <c r="M108">
        <v>90</v>
      </c>
      <c r="N108">
        <v>2</v>
      </c>
      <c r="O108">
        <v>90</v>
      </c>
      <c r="P108">
        <v>0</v>
      </c>
      <c r="Q108">
        <v>0</v>
      </c>
      <c r="R108">
        <f t="shared" si="16"/>
        <v>5</v>
      </c>
      <c r="S108">
        <f t="shared" si="17"/>
        <v>2</v>
      </c>
      <c r="T108">
        <f t="shared" si="18"/>
        <v>3</v>
      </c>
      <c r="U108">
        <f t="shared" si="19"/>
        <v>3</v>
      </c>
      <c r="AG108">
        <v>11199295</v>
      </c>
      <c r="AH108">
        <v>21407</v>
      </c>
    </row>
    <row r="109" spans="1:34" x14ac:dyDescent="0.25">
      <c r="A109">
        <v>11277863</v>
      </c>
      <c r="B109">
        <v>35</v>
      </c>
      <c r="C109" t="s">
        <v>6</v>
      </c>
      <c r="D109">
        <v>463541</v>
      </c>
      <c r="E109">
        <v>1</v>
      </c>
      <c r="F109">
        <v>381478406</v>
      </c>
      <c r="G109">
        <v>399587813</v>
      </c>
      <c r="H109">
        <v>72</v>
      </c>
      <c r="I109">
        <v>-99</v>
      </c>
      <c r="J109">
        <v>25</v>
      </c>
      <c r="K109">
        <v>14</v>
      </c>
      <c r="L109">
        <v>2</v>
      </c>
      <c r="M109">
        <v>90</v>
      </c>
      <c r="N109">
        <v>2</v>
      </c>
      <c r="O109">
        <v>90</v>
      </c>
      <c r="P109">
        <v>0</v>
      </c>
      <c r="Q109">
        <v>0</v>
      </c>
      <c r="R109">
        <f t="shared" si="16"/>
        <v>2</v>
      </c>
      <c r="S109">
        <f t="shared" si="17"/>
        <v>2</v>
      </c>
      <c r="T109">
        <f t="shared" si="18"/>
        <v>2</v>
      </c>
      <c r="U109">
        <f t="shared" si="19"/>
        <v>0</v>
      </c>
      <c r="AG109">
        <v>11199331</v>
      </c>
      <c r="AH109">
        <v>28720</v>
      </c>
    </row>
    <row r="110" spans="1:34" x14ac:dyDescent="0.25">
      <c r="A110">
        <v>11270673</v>
      </c>
      <c r="B110">
        <v>2</v>
      </c>
      <c r="C110" t="s">
        <v>4</v>
      </c>
      <c r="D110">
        <v>314902</v>
      </c>
      <c r="E110">
        <v>2</v>
      </c>
      <c r="F110">
        <v>399045102</v>
      </c>
      <c r="G110">
        <v>373327797</v>
      </c>
      <c r="H110">
        <v>22</v>
      </c>
      <c r="I110">
        <v>4</v>
      </c>
      <c r="J110">
        <v>18</v>
      </c>
      <c r="K110">
        <v>13</v>
      </c>
      <c r="L110">
        <v>2</v>
      </c>
      <c r="M110">
        <v>90</v>
      </c>
      <c r="N110">
        <v>5</v>
      </c>
      <c r="O110">
        <v>90</v>
      </c>
      <c r="P110">
        <v>0</v>
      </c>
      <c r="Q110">
        <v>0</v>
      </c>
      <c r="R110">
        <f t="shared" si="16"/>
        <v>5</v>
      </c>
      <c r="S110">
        <f t="shared" si="17"/>
        <v>2</v>
      </c>
      <c r="T110">
        <f t="shared" si="18"/>
        <v>1</v>
      </c>
      <c r="U110">
        <f t="shared" si="19"/>
        <v>3</v>
      </c>
      <c r="AG110">
        <v>11199336</v>
      </c>
      <c r="AH110">
        <v>39043</v>
      </c>
    </row>
    <row r="111" spans="1:34" x14ac:dyDescent="0.25">
      <c r="A111">
        <v>11278994</v>
      </c>
      <c r="B111">
        <v>49</v>
      </c>
      <c r="C111" t="s">
        <v>6</v>
      </c>
      <c r="D111">
        <v>987759</v>
      </c>
      <c r="E111">
        <v>1</v>
      </c>
      <c r="F111">
        <v>387372185</v>
      </c>
      <c r="G111">
        <v>385638736</v>
      </c>
      <c r="H111">
        <v>51</v>
      </c>
      <c r="I111">
        <v>-99</v>
      </c>
      <c r="J111">
        <v>26</v>
      </c>
      <c r="K111">
        <v>50</v>
      </c>
      <c r="L111">
        <v>5</v>
      </c>
      <c r="M111">
        <v>90</v>
      </c>
      <c r="N111">
        <v>5</v>
      </c>
      <c r="O111">
        <v>90</v>
      </c>
      <c r="P111">
        <v>0</v>
      </c>
      <c r="Q111">
        <v>0</v>
      </c>
      <c r="R111">
        <f t="shared" si="16"/>
        <v>5</v>
      </c>
      <c r="S111">
        <f t="shared" si="17"/>
        <v>5</v>
      </c>
      <c r="T111">
        <f t="shared" si="18"/>
        <v>-6</v>
      </c>
      <c r="U111">
        <f t="shared" si="19"/>
        <v>0</v>
      </c>
      <c r="AG111">
        <v>11199338</v>
      </c>
      <c r="AH111">
        <v>28720</v>
      </c>
    </row>
    <row r="112" spans="1:34" x14ac:dyDescent="0.25">
      <c r="A112">
        <v>11277865</v>
      </c>
      <c r="B112">
        <v>2</v>
      </c>
      <c r="C112" t="s">
        <v>6</v>
      </c>
      <c r="D112">
        <v>463541</v>
      </c>
      <c r="E112">
        <v>1</v>
      </c>
      <c r="F112">
        <v>381478406</v>
      </c>
      <c r="G112">
        <v>399587813</v>
      </c>
      <c r="H112">
        <v>47</v>
      </c>
      <c r="I112">
        <v>-99</v>
      </c>
      <c r="J112">
        <v>25</v>
      </c>
      <c r="K112">
        <v>49</v>
      </c>
      <c r="L112">
        <v>2</v>
      </c>
      <c r="M112">
        <v>90</v>
      </c>
      <c r="N112">
        <v>5</v>
      </c>
      <c r="O112">
        <v>90</v>
      </c>
      <c r="P112">
        <v>0</v>
      </c>
      <c r="Q112">
        <v>0</v>
      </c>
      <c r="R112">
        <f t="shared" si="16"/>
        <v>2</v>
      </c>
      <c r="S112">
        <f t="shared" si="17"/>
        <v>5</v>
      </c>
      <c r="T112">
        <f t="shared" si="18"/>
        <v>-6</v>
      </c>
      <c r="U112">
        <f t="shared" si="19"/>
        <v>-3</v>
      </c>
      <c r="AG112">
        <v>11199341</v>
      </c>
      <c r="AH112">
        <v>28720</v>
      </c>
    </row>
    <row r="113" spans="1:34" x14ac:dyDescent="0.25">
      <c r="A113">
        <v>617268662</v>
      </c>
      <c r="B113">
        <v>5</v>
      </c>
      <c r="C113" t="s">
        <v>6</v>
      </c>
      <c r="D113">
        <v>437181</v>
      </c>
      <c r="E113">
        <v>2</v>
      </c>
      <c r="F113">
        <v>395124391</v>
      </c>
      <c r="G113">
        <v>388370520</v>
      </c>
      <c r="H113">
        <v>57</v>
      </c>
      <c r="I113">
        <v>-99</v>
      </c>
      <c r="J113">
        <v>23</v>
      </c>
      <c r="K113">
        <v>29</v>
      </c>
      <c r="L113">
        <v>6</v>
      </c>
      <c r="M113">
        <v>90</v>
      </c>
      <c r="N113">
        <v>2</v>
      </c>
      <c r="O113">
        <v>90</v>
      </c>
      <c r="P113">
        <v>0</v>
      </c>
      <c r="Q113">
        <v>0</v>
      </c>
      <c r="R113">
        <f t="shared" si="16"/>
        <v>2</v>
      </c>
      <c r="S113">
        <f t="shared" si="17"/>
        <v>6</v>
      </c>
      <c r="T113">
        <f t="shared" si="18"/>
        <v>-2</v>
      </c>
      <c r="U113">
        <f t="shared" si="19"/>
        <v>-4</v>
      </c>
      <c r="AG113">
        <v>11199347</v>
      </c>
      <c r="AH113">
        <v>37263</v>
      </c>
    </row>
    <row r="114" spans="1:34" x14ac:dyDescent="0.25">
      <c r="A114">
        <v>11279480</v>
      </c>
      <c r="B114">
        <v>6</v>
      </c>
      <c r="C114" t="s">
        <v>4</v>
      </c>
      <c r="D114">
        <v>463541</v>
      </c>
      <c r="E114">
        <v>1</v>
      </c>
      <c r="F114">
        <v>349945167</v>
      </c>
      <c r="G114">
        <v>399587813</v>
      </c>
      <c r="H114">
        <v>47</v>
      </c>
      <c r="I114">
        <v>-99</v>
      </c>
      <c r="J114">
        <v>25</v>
      </c>
      <c r="K114">
        <v>24</v>
      </c>
      <c r="L114">
        <v>2</v>
      </c>
      <c r="M114">
        <v>90</v>
      </c>
      <c r="N114">
        <v>5</v>
      </c>
      <c r="O114">
        <v>90</v>
      </c>
      <c r="P114">
        <v>0</v>
      </c>
      <c r="Q114">
        <v>0</v>
      </c>
      <c r="R114">
        <f t="shared" si="16"/>
        <v>2</v>
      </c>
      <c r="S114">
        <f t="shared" si="17"/>
        <v>5</v>
      </c>
      <c r="T114">
        <f t="shared" si="18"/>
        <v>0</v>
      </c>
      <c r="U114">
        <f t="shared" si="19"/>
        <v>-3</v>
      </c>
      <c r="AG114">
        <v>11199351</v>
      </c>
      <c r="AH114">
        <v>19475</v>
      </c>
    </row>
    <row r="115" spans="1:34" x14ac:dyDescent="0.25">
      <c r="A115">
        <v>11279480</v>
      </c>
      <c r="B115">
        <v>27</v>
      </c>
      <c r="C115" t="s">
        <v>6</v>
      </c>
      <c r="D115">
        <v>463541</v>
      </c>
      <c r="E115">
        <v>1</v>
      </c>
      <c r="F115">
        <v>381478406</v>
      </c>
      <c r="G115">
        <v>399587813</v>
      </c>
      <c r="H115">
        <v>47</v>
      </c>
      <c r="I115">
        <v>-99</v>
      </c>
      <c r="J115">
        <v>25</v>
      </c>
      <c r="K115">
        <v>24</v>
      </c>
      <c r="L115">
        <v>2</v>
      </c>
      <c r="M115">
        <v>90</v>
      </c>
      <c r="N115">
        <v>5</v>
      </c>
      <c r="O115">
        <v>90</v>
      </c>
      <c r="P115">
        <v>0</v>
      </c>
      <c r="Q115">
        <v>0</v>
      </c>
      <c r="R115">
        <f t="shared" si="16"/>
        <v>2</v>
      </c>
      <c r="S115">
        <f t="shared" si="17"/>
        <v>5</v>
      </c>
      <c r="T115">
        <f t="shared" si="18"/>
        <v>0</v>
      </c>
      <c r="U115">
        <f t="shared" si="19"/>
        <v>-3</v>
      </c>
      <c r="AG115">
        <v>11199352</v>
      </c>
      <c r="AH115">
        <v>34190</v>
      </c>
    </row>
    <row r="116" spans="1:34" x14ac:dyDescent="0.25">
      <c r="A116">
        <v>617400305</v>
      </c>
      <c r="B116">
        <v>4</v>
      </c>
      <c r="C116" t="s">
        <v>6</v>
      </c>
      <c r="D116">
        <v>772903</v>
      </c>
      <c r="E116">
        <v>2</v>
      </c>
      <c r="F116">
        <v>431672518</v>
      </c>
      <c r="G116">
        <v>431672515</v>
      </c>
      <c r="H116">
        <v>49</v>
      </c>
      <c r="I116">
        <v>-99</v>
      </c>
      <c r="J116">
        <v>18</v>
      </c>
      <c r="K116">
        <v>12</v>
      </c>
      <c r="L116">
        <v>1</v>
      </c>
      <c r="M116">
        <v>90</v>
      </c>
      <c r="N116">
        <v>1</v>
      </c>
      <c r="O116">
        <v>90</v>
      </c>
      <c r="P116">
        <v>0</v>
      </c>
      <c r="Q116">
        <v>0</v>
      </c>
      <c r="R116">
        <f t="shared" si="16"/>
        <v>1</v>
      </c>
      <c r="S116">
        <f t="shared" si="17"/>
        <v>1</v>
      </c>
      <c r="T116">
        <f t="shared" si="18"/>
        <v>1</v>
      </c>
      <c r="U116">
        <f t="shared" si="19"/>
        <v>0</v>
      </c>
      <c r="AG116">
        <v>11199357</v>
      </c>
      <c r="AH116">
        <v>34190</v>
      </c>
    </row>
    <row r="117" spans="1:34" x14ac:dyDescent="0.25">
      <c r="A117">
        <v>617400312</v>
      </c>
      <c r="B117">
        <v>19</v>
      </c>
      <c r="C117" t="s">
        <v>6</v>
      </c>
      <c r="D117">
        <v>1333766</v>
      </c>
      <c r="E117">
        <v>1</v>
      </c>
      <c r="F117">
        <v>420230651</v>
      </c>
      <c r="G117">
        <v>422085834</v>
      </c>
      <c r="H117">
        <v>63</v>
      </c>
      <c r="I117">
        <v>4</v>
      </c>
      <c r="J117">
        <v>10</v>
      </c>
      <c r="K117">
        <v>24</v>
      </c>
      <c r="L117">
        <v>2</v>
      </c>
      <c r="M117">
        <v>90</v>
      </c>
      <c r="N117">
        <v>0</v>
      </c>
      <c r="P117">
        <v>1</v>
      </c>
      <c r="Q117">
        <v>3</v>
      </c>
      <c r="R117">
        <f t="shared" si="16"/>
        <v>2</v>
      </c>
      <c r="S117">
        <f t="shared" si="17"/>
        <v>0</v>
      </c>
      <c r="T117">
        <f t="shared" si="18"/>
        <v>-4</v>
      </c>
      <c r="U117">
        <f t="shared" si="19"/>
        <v>2</v>
      </c>
      <c r="AG117">
        <v>11200580</v>
      </c>
      <c r="AH117">
        <v>39043</v>
      </c>
    </row>
    <row r="118" spans="1:34" x14ac:dyDescent="0.25">
      <c r="A118">
        <v>620609305</v>
      </c>
      <c r="B118">
        <v>6</v>
      </c>
      <c r="C118" t="s">
        <v>4</v>
      </c>
      <c r="D118">
        <v>1333766</v>
      </c>
      <c r="E118">
        <v>1</v>
      </c>
      <c r="F118">
        <v>423887882</v>
      </c>
      <c r="G118">
        <v>414231828</v>
      </c>
      <c r="H118">
        <v>68</v>
      </c>
      <c r="I118">
        <v>2</v>
      </c>
      <c r="J118">
        <v>15</v>
      </c>
      <c r="K118">
        <v>17</v>
      </c>
      <c r="L118">
        <v>2</v>
      </c>
      <c r="M118">
        <v>90</v>
      </c>
      <c r="N118">
        <v>0</v>
      </c>
      <c r="P118">
        <v>0</v>
      </c>
      <c r="Q118">
        <v>0</v>
      </c>
      <c r="R118">
        <f t="shared" si="16"/>
        <v>2</v>
      </c>
      <c r="S118">
        <f t="shared" si="17"/>
        <v>0</v>
      </c>
      <c r="T118">
        <f t="shared" si="18"/>
        <v>-1</v>
      </c>
      <c r="U118">
        <f t="shared" si="19"/>
        <v>2</v>
      </c>
      <c r="AG118">
        <v>11200600</v>
      </c>
      <c r="AH118">
        <v>28720</v>
      </c>
    </row>
    <row r="119" spans="1:34" x14ac:dyDescent="0.25">
      <c r="A119">
        <v>11218267</v>
      </c>
      <c r="B119">
        <v>53</v>
      </c>
      <c r="C119" t="s">
        <v>4</v>
      </c>
      <c r="D119">
        <v>995980</v>
      </c>
      <c r="E119">
        <v>1</v>
      </c>
      <c r="F119">
        <v>402195334</v>
      </c>
      <c r="G119">
        <v>407128722</v>
      </c>
      <c r="H119">
        <v>64</v>
      </c>
      <c r="I119">
        <v>-99</v>
      </c>
      <c r="J119">
        <v>21</v>
      </c>
      <c r="K119">
        <v>19</v>
      </c>
      <c r="L119">
        <v>1</v>
      </c>
      <c r="M119">
        <v>90</v>
      </c>
      <c r="N119">
        <v>1</v>
      </c>
      <c r="O119">
        <v>90</v>
      </c>
      <c r="P119">
        <v>0</v>
      </c>
      <c r="Q119">
        <v>7</v>
      </c>
      <c r="R119">
        <f t="shared" si="16"/>
        <v>1</v>
      </c>
      <c r="S119">
        <f t="shared" si="17"/>
        <v>1</v>
      </c>
      <c r="T119">
        <f t="shared" si="18"/>
        <v>0</v>
      </c>
      <c r="U119">
        <f t="shared" si="19"/>
        <v>0</v>
      </c>
      <c r="AG119">
        <v>11200605</v>
      </c>
      <c r="AH119">
        <v>28720</v>
      </c>
    </row>
    <row r="120" spans="1:34" x14ac:dyDescent="0.25">
      <c r="A120">
        <v>11277189</v>
      </c>
      <c r="B120">
        <v>5</v>
      </c>
      <c r="C120" t="s">
        <v>6</v>
      </c>
      <c r="D120">
        <v>1333766</v>
      </c>
      <c r="E120">
        <v>2</v>
      </c>
      <c r="F120">
        <v>420230651</v>
      </c>
      <c r="G120">
        <v>347412144</v>
      </c>
      <c r="H120">
        <v>62</v>
      </c>
      <c r="I120">
        <v>0</v>
      </c>
      <c r="J120">
        <v>15</v>
      </c>
      <c r="K120">
        <v>37</v>
      </c>
      <c r="L120">
        <v>2</v>
      </c>
      <c r="M120">
        <v>90</v>
      </c>
      <c r="N120">
        <v>2</v>
      </c>
      <c r="O120">
        <v>90</v>
      </c>
      <c r="P120">
        <v>7</v>
      </c>
      <c r="Q120">
        <v>0</v>
      </c>
      <c r="R120">
        <f t="shared" si="16"/>
        <v>2</v>
      </c>
      <c r="S120">
        <f t="shared" si="17"/>
        <v>2</v>
      </c>
      <c r="T120">
        <f t="shared" si="18"/>
        <v>-6</v>
      </c>
      <c r="U120">
        <f t="shared" si="19"/>
        <v>0</v>
      </c>
      <c r="AG120">
        <v>11200876</v>
      </c>
      <c r="AH120">
        <v>39043</v>
      </c>
    </row>
    <row r="121" spans="1:34" x14ac:dyDescent="0.25">
      <c r="A121">
        <v>11278136</v>
      </c>
      <c r="B121">
        <v>64</v>
      </c>
      <c r="C121" t="s">
        <v>4</v>
      </c>
      <c r="D121">
        <v>121578</v>
      </c>
      <c r="E121">
        <v>1</v>
      </c>
      <c r="F121">
        <v>397377977</v>
      </c>
      <c r="G121">
        <v>391525610</v>
      </c>
      <c r="H121">
        <v>55</v>
      </c>
      <c r="I121">
        <v>-99</v>
      </c>
      <c r="J121">
        <v>21</v>
      </c>
      <c r="K121">
        <v>17</v>
      </c>
      <c r="L121">
        <v>3</v>
      </c>
      <c r="M121">
        <v>90</v>
      </c>
      <c r="N121">
        <v>2</v>
      </c>
      <c r="O121">
        <v>90</v>
      </c>
      <c r="P121">
        <v>0</v>
      </c>
      <c r="Q121">
        <v>0</v>
      </c>
      <c r="R121">
        <f t="shared" si="16"/>
        <v>3</v>
      </c>
      <c r="S121">
        <f t="shared" si="17"/>
        <v>2</v>
      </c>
      <c r="T121">
        <f t="shared" si="18"/>
        <v>1</v>
      </c>
      <c r="U121">
        <f t="shared" si="19"/>
        <v>1</v>
      </c>
      <c r="AG121">
        <v>11200898</v>
      </c>
      <c r="AH121">
        <v>39105</v>
      </c>
    </row>
    <row r="122" spans="1:34" x14ac:dyDescent="0.25">
      <c r="A122">
        <v>616135430</v>
      </c>
      <c r="B122">
        <v>43</v>
      </c>
      <c r="C122" t="s">
        <v>4</v>
      </c>
      <c r="D122">
        <v>490468</v>
      </c>
      <c r="E122">
        <v>2</v>
      </c>
      <c r="F122">
        <v>411344701</v>
      </c>
      <c r="G122">
        <v>404472951</v>
      </c>
      <c r="H122">
        <v>6</v>
      </c>
      <c r="I122">
        <v>2</v>
      </c>
      <c r="J122">
        <v>27</v>
      </c>
      <c r="K122">
        <v>6</v>
      </c>
      <c r="L122">
        <v>0</v>
      </c>
      <c r="N122">
        <v>4</v>
      </c>
      <c r="O122">
        <v>90</v>
      </c>
      <c r="P122">
        <v>0</v>
      </c>
      <c r="Q122">
        <v>7</v>
      </c>
      <c r="R122">
        <f t="shared" si="16"/>
        <v>4</v>
      </c>
      <c r="S122">
        <f t="shared" si="17"/>
        <v>0</v>
      </c>
      <c r="T122">
        <f t="shared" si="18"/>
        <v>5</v>
      </c>
      <c r="U122">
        <f t="shared" si="19"/>
        <v>4</v>
      </c>
      <c r="AG122">
        <v>11201544</v>
      </c>
      <c r="AH122">
        <v>28720</v>
      </c>
    </row>
    <row r="123" spans="1:34" x14ac:dyDescent="0.25">
      <c r="A123">
        <v>617267592</v>
      </c>
      <c r="B123">
        <v>87</v>
      </c>
      <c r="C123" t="s">
        <v>4</v>
      </c>
      <c r="D123">
        <v>490468</v>
      </c>
      <c r="E123">
        <v>1</v>
      </c>
      <c r="F123">
        <v>402268935</v>
      </c>
      <c r="G123">
        <v>404472951</v>
      </c>
      <c r="H123">
        <v>60</v>
      </c>
      <c r="I123">
        <v>2</v>
      </c>
      <c r="J123">
        <v>26</v>
      </c>
      <c r="K123">
        <v>30</v>
      </c>
      <c r="L123">
        <v>4</v>
      </c>
      <c r="M123">
        <v>90</v>
      </c>
      <c r="N123">
        <v>0</v>
      </c>
      <c r="P123">
        <v>0</v>
      </c>
      <c r="Q123">
        <v>2</v>
      </c>
      <c r="R123">
        <f t="shared" si="16"/>
        <v>4</v>
      </c>
      <c r="S123">
        <f t="shared" si="17"/>
        <v>0</v>
      </c>
      <c r="T123">
        <f t="shared" si="18"/>
        <v>-1</v>
      </c>
      <c r="U123">
        <f t="shared" si="19"/>
        <v>4</v>
      </c>
      <c r="AG123">
        <v>11202072</v>
      </c>
      <c r="AH123">
        <v>37263</v>
      </c>
    </row>
    <row r="124" spans="1:34" x14ac:dyDescent="0.25">
      <c r="A124">
        <v>620447398</v>
      </c>
      <c r="B124">
        <v>30</v>
      </c>
      <c r="C124" t="s">
        <v>4</v>
      </c>
      <c r="D124">
        <v>490468</v>
      </c>
      <c r="E124">
        <v>2</v>
      </c>
      <c r="F124">
        <v>411344701</v>
      </c>
      <c r="G124">
        <v>404472951</v>
      </c>
      <c r="H124">
        <v>45</v>
      </c>
      <c r="I124">
        <v>2</v>
      </c>
      <c r="J124">
        <v>27</v>
      </c>
      <c r="K124">
        <v>20</v>
      </c>
      <c r="L124">
        <v>1</v>
      </c>
      <c r="M124">
        <v>90</v>
      </c>
      <c r="N124">
        <v>4</v>
      </c>
      <c r="O124">
        <v>90</v>
      </c>
      <c r="P124">
        <v>7</v>
      </c>
      <c r="Q124">
        <v>0</v>
      </c>
      <c r="R124">
        <f t="shared" si="16"/>
        <v>4</v>
      </c>
      <c r="S124">
        <f t="shared" si="17"/>
        <v>1</v>
      </c>
      <c r="T124">
        <f t="shared" si="18"/>
        <v>1</v>
      </c>
      <c r="U124">
        <f t="shared" si="19"/>
        <v>3</v>
      </c>
      <c r="AG124">
        <v>11202290</v>
      </c>
      <c r="AH124">
        <v>31792</v>
      </c>
    </row>
    <row r="125" spans="1:34" x14ac:dyDescent="0.25">
      <c r="A125">
        <v>617267600</v>
      </c>
      <c r="B125">
        <v>67</v>
      </c>
      <c r="C125" t="s">
        <v>6</v>
      </c>
      <c r="D125">
        <v>1588393</v>
      </c>
      <c r="E125">
        <v>2</v>
      </c>
      <c r="F125">
        <v>404336093</v>
      </c>
      <c r="G125">
        <v>376682642</v>
      </c>
      <c r="H125">
        <v>49</v>
      </c>
      <c r="I125">
        <v>-99</v>
      </c>
      <c r="J125">
        <v>37</v>
      </c>
      <c r="K125">
        <v>36</v>
      </c>
      <c r="L125">
        <v>5</v>
      </c>
      <c r="M125">
        <v>90</v>
      </c>
      <c r="N125">
        <v>1</v>
      </c>
      <c r="O125">
        <v>90</v>
      </c>
      <c r="P125">
        <v>0</v>
      </c>
      <c r="Q125">
        <v>0</v>
      </c>
      <c r="R125">
        <f t="shared" si="16"/>
        <v>1</v>
      </c>
      <c r="S125">
        <f t="shared" si="17"/>
        <v>5</v>
      </c>
      <c r="T125">
        <f t="shared" si="18"/>
        <v>0</v>
      </c>
      <c r="U125">
        <f t="shared" si="19"/>
        <v>-4</v>
      </c>
      <c r="AG125">
        <v>11202369</v>
      </c>
      <c r="AH125">
        <v>39043</v>
      </c>
    </row>
    <row r="126" spans="1:34" x14ac:dyDescent="0.25">
      <c r="A126">
        <v>11264622</v>
      </c>
      <c r="B126">
        <v>26</v>
      </c>
      <c r="C126" t="s">
        <v>6</v>
      </c>
      <c r="D126">
        <v>490468</v>
      </c>
      <c r="E126">
        <v>2</v>
      </c>
      <c r="F126">
        <v>413173317</v>
      </c>
      <c r="G126">
        <v>404472951</v>
      </c>
      <c r="H126">
        <v>30</v>
      </c>
      <c r="I126">
        <v>2</v>
      </c>
      <c r="J126">
        <v>29</v>
      </c>
      <c r="K126">
        <v>27</v>
      </c>
      <c r="L126">
        <v>4</v>
      </c>
      <c r="M126">
        <v>90</v>
      </c>
      <c r="N126">
        <v>3</v>
      </c>
      <c r="O126">
        <v>90</v>
      </c>
      <c r="P126">
        <v>0</v>
      </c>
      <c r="Q126">
        <v>0</v>
      </c>
      <c r="R126">
        <f t="shared" si="16"/>
        <v>3</v>
      </c>
      <c r="S126">
        <f t="shared" si="17"/>
        <v>4</v>
      </c>
      <c r="T126">
        <f t="shared" si="18"/>
        <v>0</v>
      </c>
      <c r="U126">
        <f t="shared" si="19"/>
        <v>-1</v>
      </c>
      <c r="AG126">
        <v>11202753</v>
      </c>
      <c r="AH126">
        <v>44575</v>
      </c>
    </row>
    <row r="127" spans="1:34" x14ac:dyDescent="0.25">
      <c r="A127">
        <v>620537700</v>
      </c>
      <c r="B127">
        <v>52</v>
      </c>
      <c r="C127" t="s">
        <v>4</v>
      </c>
      <c r="D127">
        <v>2056315</v>
      </c>
      <c r="E127">
        <v>2</v>
      </c>
      <c r="F127">
        <v>318339697</v>
      </c>
      <c r="G127">
        <v>346835340</v>
      </c>
      <c r="H127">
        <v>51</v>
      </c>
      <c r="I127">
        <v>2</v>
      </c>
      <c r="J127">
        <v>20</v>
      </c>
      <c r="K127">
        <v>32</v>
      </c>
      <c r="L127">
        <v>3</v>
      </c>
      <c r="M127">
        <v>90</v>
      </c>
      <c r="N127">
        <v>8</v>
      </c>
      <c r="O127">
        <v>90</v>
      </c>
      <c r="P127">
        <v>0</v>
      </c>
      <c r="Q127">
        <v>0</v>
      </c>
      <c r="R127">
        <f t="shared" si="16"/>
        <v>8</v>
      </c>
      <c r="S127">
        <f t="shared" si="17"/>
        <v>3</v>
      </c>
      <c r="T127">
        <f t="shared" si="18"/>
        <v>-3</v>
      </c>
      <c r="U127">
        <f t="shared" si="19"/>
        <v>5</v>
      </c>
      <c r="AG127">
        <v>11202833</v>
      </c>
      <c r="AH127">
        <v>26149</v>
      </c>
    </row>
    <row r="128" spans="1:34" x14ac:dyDescent="0.25">
      <c r="A128">
        <v>616250132</v>
      </c>
      <c r="B128">
        <v>35</v>
      </c>
      <c r="C128" t="s">
        <v>6</v>
      </c>
      <c r="D128">
        <v>2056315</v>
      </c>
      <c r="E128">
        <v>1</v>
      </c>
      <c r="F128">
        <v>318339697</v>
      </c>
      <c r="G128">
        <v>346835340</v>
      </c>
      <c r="H128">
        <v>65</v>
      </c>
      <c r="I128">
        <v>2</v>
      </c>
      <c r="J128">
        <v>19</v>
      </c>
      <c r="K128">
        <v>25</v>
      </c>
      <c r="L128">
        <v>8</v>
      </c>
      <c r="M128">
        <v>90</v>
      </c>
      <c r="N128">
        <v>0</v>
      </c>
      <c r="P128">
        <v>0</v>
      </c>
      <c r="Q128">
        <v>0</v>
      </c>
      <c r="R128">
        <f t="shared" si="16"/>
        <v>8</v>
      </c>
      <c r="S128">
        <f t="shared" si="17"/>
        <v>0</v>
      </c>
      <c r="T128">
        <f t="shared" si="18"/>
        <v>-2</v>
      </c>
      <c r="U128">
        <f t="shared" si="19"/>
        <v>8</v>
      </c>
      <c r="AG128">
        <v>11202903</v>
      </c>
      <c r="AH128">
        <v>34190</v>
      </c>
    </row>
    <row r="129" spans="1:34" x14ac:dyDescent="0.25">
      <c r="A129">
        <v>620679913</v>
      </c>
      <c r="B129">
        <v>6</v>
      </c>
      <c r="C129" t="s">
        <v>6</v>
      </c>
      <c r="D129">
        <v>2053392</v>
      </c>
      <c r="E129">
        <v>1</v>
      </c>
      <c r="F129">
        <v>425121599</v>
      </c>
      <c r="G129">
        <v>425121590</v>
      </c>
      <c r="H129">
        <v>48</v>
      </c>
      <c r="I129">
        <v>-99</v>
      </c>
      <c r="J129">
        <v>16</v>
      </c>
      <c r="K129">
        <v>17</v>
      </c>
      <c r="L129">
        <v>2</v>
      </c>
      <c r="M129">
        <v>90</v>
      </c>
      <c r="N129">
        <v>5</v>
      </c>
      <c r="O129">
        <v>90</v>
      </c>
      <c r="P129">
        <v>0</v>
      </c>
      <c r="Q129">
        <v>0</v>
      </c>
      <c r="R129">
        <f t="shared" si="16"/>
        <v>2</v>
      </c>
      <c r="S129">
        <f t="shared" si="17"/>
        <v>5</v>
      </c>
      <c r="T129">
        <f t="shared" si="18"/>
        <v>-1</v>
      </c>
      <c r="U129">
        <f t="shared" si="19"/>
        <v>-3</v>
      </c>
      <c r="AG129">
        <v>11203521</v>
      </c>
      <c r="AH129">
        <v>39056</v>
      </c>
    </row>
    <row r="130" spans="1:34" x14ac:dyDescent="0.25">
      <c r="A130">
        <v>11264617</v>
      </c>
      <c r="B130">
        <v>44</v>
      </c>
      <c r="C130" t="s">
        <v>6</v>
      </c>
      <c r="D130">
        <v>2056315</v>
      </c>
      <c r="E130">
        <v>2</v>
      </c>
      <c r="F130">
        <v>391827620</v>
      </c>
      <c r="G130">
        <v>346835340</v>
      </c>
      <c r="H130">
        <v>40</v>
      </c>
      <c r="I130">
        <v>2</v>
      </c>
      <c r="J130">
        <v>19</v>
      </c>
      <c r="K130">
        <v>27</v>
      </c>
      <c r="L130">
        <v>4</v>
      </c>
      <c r="M130">
        <v>90</v>
      </c>
      <c r="N130">
        <v>9</v>
      </c>
      <c r="O130">
        <v>90</v>
      </c>
      <c r="P130">
        <v>0</v>
      </c>
      <c r="Q130">
        <v>0</v>
      </c>
      <c r="R130">
        <f t="shared" si="16"/>
        <v>9</v>
      </c>
      <c r="S130">
        <f t="shared" si="17"/>
        <v>4</v>
      </c>
      <c r="T130">
        <f t="shared" si="18"/>
        <v>-2</v>
      </c>
      <c r="U130">
        <f t="shared" si="19"/>
        <v>5</v>
      </c>
      <c r="AG130">
        <v>11203593</v>
      </c>
      <c r="AH130">
        <v>44575</v>
      </c>
    </row>
    <row r="131" spans="1:34" x14ac:dyDescent="0.25">
      <c r="A131">
        <v>11269805</v>
      </c>
      <c r="B131">
        <v>57</v>
      </c>
      <c r="C131" t="s">
        <v>4</v>
      </c>
      <c r="D131">
        <v>2056315</v>
      </c>
      <c r="E131">
        <v>2</v>
      </c>
      <c r="F131">
        <v>338116439</v>
      </c>
      <c r="G131">
        <v>346835340</v>
      </c>
      <c r="H131">
        <v>40</v>
      </c>
      <c r="I131">
        <v>2</v>
      </c>
      <c r="J131">
        <v>20</v>
      </c>
      <c r="K131">
        <v>27</v>
      </c>
      <c r="L131">
        <v>4</v>
      </c>
      <c r="M131">
        <v>90</v>
      </c>
      <c r="N131">
        <v>9</v>
      </c>
      <c r="O131">
        <v>90</v>
      </c>
      <c r="P131">
        <v>0</v>
      </c>
      <c r="Q131">
        <v>0</v>
      </c>
      <c r="R131">
        <f t="shared" si="16"/>
        <v>9</v>
      </c>
      <c r="S131">
        <f t="shared" si="17"/>
        <v>4</v>
      </c>
      <c r="T131">
        <f t="shared" si="18"/>
        <v>-2</v>
      </c>
      <c r="U131">
        <f t="shared" si="19"/>
        <v>5</v>
      </c>
      <c r="AG131">
        <v>11203595</v>
      </c>
      <c r="AH131">
        <v>39105</v>
      </c>
    </row>
    <row r="132" spans="1:34" x14ac:dyDescent="0.25">
      <c r="A132">
        <v>11277893</v>
      </c>
      <c r="B132">
        <v>42</v>
      </c>
      <c r="C132" t="s">
        <v>6</v>
      </c>
      <c r="D132">
        <v>2052502</v>
      </c>
      <c r="E132">
        <v>2</v>
      </c>
      <c r="F132">
        <v>423782156</v>
      </c>
      <c r="G132">
        <v>319671100</v>
      </c>
      <c r="H132">
        <v>71</v>
      </c>
      <c r="I132">
        <v>-99</v>
      </c>
      <c r="J132">
        <v>11</v>
      </c>
      <c r="K132">
        <v>36</v>
      </c>
      <c r="L132">
        <v>3</v>
      </c>
      <c r="M132">
        <v>90</v>
      </c>
      <c r="N132">
        <v>5</v>
      </c>
      <c r="O132">
        <v>90</v>
      </c>
      <c r="P132">
        <v>0</v>
      </c>
      <c r="Q132">
        <v>2</v>
      </c>
      <c r="R132">
        <f t="shared" si="16"/>
        <v>5</v>
      </c>
      <c r="S132">
        <f t="shared" si="17"/>
        <v>3</v>
      </c>
      <c r="T132">
        <f t="shared" si="18"/>
        <v>-7</v>
      </c>
      <c r="U132">
        <f t="shared" si="19"/>
        <v>2</v>
      </c>
      <c r="AG132">
        <v>11203683</v>
      </c>
      <c r="AH132">
        <v>39043</v>
      </c>
    </row>
    <row r="133" spans="1:34" x14ac:dyDescent="0.25">
      <c r="A133">
        <v>11277893</v>
      </c>
      <c r="B133">
        <v>72</v>
      </c>
      <c r="C133" t="s">
        <v>4</v>
      </c>
      <c r="D133">
        <v>2052502</v>
      </c>
      <c r="E133">
        <v>2</v>
      </c>
      <c r="F133">
        <v>425163067</v>
      </c>
      <c r="G133">
        <v>319671100</v>
      </c>
      <c r="H133">
        <v>71</v>
      </c>
      <c r="I133">
        <v>-99</v>
      </c>
      <c r="J133">
        <v>11</v>
      </c>
      <c r="K133">
        <v>36</v>
      </c>
      <c r="L133">
        <v>3</v>
      </c>
      <c r="M133">
        <v>90</v>
      </c>
      <c r="N133">
        <v>5</v>
      </c>
      <c r="O133">
        <v>90</v>
      </c>
      <c r="P133">
        <v>0</v>
      </c>
      <c r="Q133">
        <v>2</v>
      </c>
      <c r="R133">
        <f t="shared" si="16"/>
        <v>5</v>
      </c>
      <c r="S133">
        <f t="shared" si="17"/>
        <v>3</v>
      </c>
      <c r="T133">
        <f t="shared" si="18"/>
        <v>-7</v>
      </c>
      <c r="U133">
        <f t="shared" si="19"/>
        <v>2</v>
      </c>
      <c r="AG133">
        <v>11203867</v>
      </c>
      <c r="AH133">
        <v>28720</v>
      </c>
    </row>
    <row r="134" spans="1:34" x14ac:dyDescent="0.25">
      <c r="A134">
        <v>11277883</v>
      </c>
      <c r="B134">
        <v>2</v>
      </c>
      <c r="C134" t="s">
        <v>4</v>
      </c>
      <c r="D134">
        <v>121578</v>
      </c>
      <c r="E134">
        <v>1</v>
      </c>
      <c r="F134">
        <v>370701594</v>
      </c>
      <c r="G134">
        <v>391525610</v>
      </c>
      <c r="H134">
        <v>34</v>
      </c>
      <c r="I134">
        <v>3</v>
      </c>
      <c r="J134">
        <v>21</v>
      </c>
      <c r="K134">
        <v>23</v>
      </c>
      <c r="L134">
        <v>3</v>
      </c>
      <c r="M134">
        <v>90</v>
      </c>
      <c r="N134">
        <v>1</v>
      </c>
      <c r="O134">
        <v>30</v>
      </c>
      <c r="P134">
        <v>0</v>
      </c>
      <c r="Q134">
        <v>4</v>
      </c>
      <c r="R134">
        <f t="shared" si="16"/>
        <v>3</v>
      </c>
      <c r="S134">
        <f t="shared" si="17"/>
        <v>1</v>
      </c>
      <c r="T134">
        <f t="shared" si="18"/>
        <v>-1</v>
      </c>
      <c r="U134">
        <f t="shared" si="19"/>
        <v>2</v>
      </c>
      <c r="AG134">
        <v>11204021</v>
      </c>
      <c r="AH134">
        <v>39681</v>
      </c>
    </row>
    <row r="135" spans="1:34" x14ac:dyDescent="0.25">
      <c r="A135">
        <v>11255561</v>
      </c>
      <c r="B135">
        <v>61</v>
      </c>
      <c r="C135" t="s">
        <v>4</v>
      </c>
      <c r="D135">
        <v>987759</v>
      </c>
      <c r="E135">
        <v>1</v>
      </c>
      <c r="F135">
        <v>379487810</v>
      </c>
      <c r="G135">
        <v>385638736</v>
      </c>
      <c r="H135">
        <v>77</v>
      </c>
      <c r="I135">
        <v>3</v>
      </c>
      <c r="J135">
        <v>26</v>
      </c>
      <c r="K135">
        <v>20</v>
      </c>
      <c r="L135">
        <v>5</v>
      </c>
      <c r="M135">
        <v>90</v>
      </c>
      <c r="N135">
        <v>0</v>
      </c>
      <c r="P135">
        <v>0</v>
      </c>
      <c r="Q135">
        <v>0</v>
      </c>
      <c r="R135">
        <f t="shared" si="16"/>
        <v>5</v>
      </c>
      <c r="S135">
        <f t="shared" si="17"/>
        <v>0</v>
      </c>
      <c r="T135">
        <f t="shared" si="18"/>
        <v>1</v>
      </c>
      <c r="U135">
        <f t="shared" si="19"/>
        <v>5</v>
      </c>
      <c r="AG135">
        <v>11204038</v>
      </c>
      <c r="AH135">
        <v>44575</v>
      </c>
    </row>
    <row r="136" spans="1:34" x14ac:dyDescent="0.25">
      <c r="A136">
        <v>11276428</v>
      </c>
      <c r="B136">
        <v>84</v>
      </c>
      <c r="C136" t="s">
        <v>4</v>
      </c>
      <c r="D136">
        <v>987759</v>
      </c>
      <c r="E136">
        <v>2</v>
      </c>
      <c r="F136">
        <v>387372185</v>
      </c>
      <c r="G136">
        <v>385638736</v>
      </c>
      <c r="H136">
        <v>50</v>
      </c>
      <c r="I136">
        <v>3</v>
      </c>
      <c r="J136">
        <v>26</v>
      </c>
      <c r="K136">
        <v>39</v>
      </c>
      <c r="L136">
        <v>3</v>
      </c>
      <c r="M136">
        <v>90</v>
      </c>
      <c r="N136">
        <v>5</v>
      </c>
      <c r="O136">
        <v>90</v>
      </c>
      <c r="P136">
        <v>7</v>
      </c>
      <c r="Q136">
        <v>0</v>
      </c>
      <c r="R136">
        <f t="shared" si="16"/>
        <v>5</v>
      </c>
      <c r="S136">
        <f t="shared" si="17"/>
        <v>3</v>
      </c>
      <c r="T136">
        <f t="shared" si="18"/>
        <v>-4</v>
      </c>
      <c r="U136">
        <f t="shared" si="19"/>
        <v>2</v>
      </c>
      <c r="AG136">
        <v>11204040</v>
      </c>
      <c r="AH136">
        <v>44575</v>
      </c>
    </row>
    <row r="137" spans="1:34" x14ac:dyDescent="0.25">
      <c r="A137">
        <v>11277911</v>
      </c>
      <c r="B137">
        <v>32</v>
      </c>
      <c r="C137" t="s">
        <v>6</v>
      </c>
      <c r="D137">
        <v>1456633</v>
      </c>
      <c r="E137">
        <v>2</v>
      </c>
      <c r="F137">
        <v>376962091</v>
      </c>
      <c r="G137">
        <v>391906523</v>
      </c>
      <c r="H137">
        <v>42</v>
      </c>
      <c r="I137">
        <v>-99</v>
      </c>
      <c r="J137">
        <v>32</v>
      </c>
      <c r="K137">
        <v>32</v>
      </c>
      <c r="L137">
        <v>5</v>
      </c>
      <c r="M137">
        <v>90</v>
      </c>
      <c r="N137">
        <v>7</v>
      </c>
      <c r="O137">
        <v>90</v>
      </c>
      <c r="P137">
        <v>0</v>
      </c>
      <c r="Q137">
        <v>1</v>
      </c>
      <c r="R137">
        <f t="shared" si="16"/>
        <v>7</v>
      </c>
      <c r="S137">
        <f t="shared" si="17"/>
        <v>5</v>
      </c>
      <c r="T137">
        <f t="shared" si="18"/>
        <v>0</v>
      </c>
      <c r="U137">
        <f t="shared" si="19"/>
        <v>2</v>
      </c>
      <c r="AG137">
        <v>11204042</v>
      </c>
      <c r="AH137">
        <v>44575</v>
      </c>
    </row>
    <row r="138" spans="1:34" x14ac:dyDescent="0.25">
      <c r="A138">
        <v>11277918</v>
      </c>
      <c r="B138">
        <v>30</v>
      </c>
      <c r="C138" t="s">
        <v>4</v>
      </c>
      <c r="D138">
        <v>2013090</v>
      </c>
      <c r="E138">
        <v>2</v>
      </c>
      <c r="F138">
        <v>422916995</v>
      </c>
      <c r="G138">
        <v>357396939</v>
      </c>
      <c r="H138">
        <v>22</v>
      </c>
      <c r="I138">
        <v>-99</v>
      </c>
      <c r="J138">
        <v>20</v>
      </c>
      <c r="K138">
        <v>14</v>
      </c>
      <c r="L138">
        <v>0</v>
      </c>
      <c r="N138">
        <v>1</v>
      </c>
      <c r="O138">
        <v>90</v>
      </c>
      <c r="P138">
        <v>0</v>
      </c>
      <c r="Q138">
        <v>0</v>
      </c>
      <c r="R138">
        <f t="shared" si="16"/>
        <v>1</v>
      </c>
      <c r="S138">
        <f t="shared" si="17"/>
        <v>0</v>
      </c>
      <c r="T138">
        <f t="shared" si="18"/>
        <v>1</v>
      </c>
      <c r="U138">
        <f t="shared" si="19"/>
        <v>1</v>
      </c>
      <c r="AG138">
        <v>11204116</v>
      </c>
      <c r="AH138">
        <v>39043</v>
      </c>
    </row>
    <row r="139" spans="1:34" x14ac:dyDescent="0.25">
      <c r="A139">
        <v>11278207</v>
      </c>
      <c r="B139">
        <v>28</v>
      </c>
      <c r="C139" t="s">
        <v>4</v>
      </c>
      <c r="D139">
        <v>773984</v>
      </c>
      <c r="E139">
        <v>2</v>
      </c>
      <c r="F139">
        <v>412329484</v>
      </c>
      <c r="G139">
        <v>412246400</v>
      </c>
      <c r="H139">
        <v>19</v>
      </c>
      <c r="I139">
        <v>-99</v>
      </c>
      <c r="J139">
        <v>44</v>
      </c>
      <c r="K139">
        <v>14</v>
      </c>
      <c r="L139">
        <v>0</v>
      </c>
      <c r="N139">
        <v>7</v>
      </c>
      <c r="O139">
        <v>90</v>
      </c>
      <c r="P139">
        <v>0</v>
      </c>
      <c r="Q139">
        <v>8</v>
      </c>
      <c r="R139">
        <f t="shared" si="16"/>
        <v>7</v>
      </c>
      <c r="S139">
        <f t="shared" si="17"/>
        <v>0</v>
      </c>
      <c r="T139">
        <f t="shared" si="18"/>
        <v>7</v>
      </c>
      <c r="U139">
        <f t="shared" si="19"/>
        <v>7</v>
      </c>
      <c r="AG139">
        <v>11204471</v>
      </c>
      <c r="AH139">
        <v>39043</v>
      </c>
    </row>
    <row r="140" spans="1:34" x14ac:dyDescent="0.25">
      <c r="A140">
        <v>11277375</v>
      </c>
      <c r="B140">
        <v>38</v>
      </c>
      <c r="C140" t="s">
        <v>6</v>
      </c>
      <c r="D140">
        <v>463541</v>
      </c>
      <c r="E140">
        <v>1</v>
      </c>
      <c r="F140">
        <v>381478406</v>
      </c>
      <c r="G140">
        <v>399587813</v>
      </c>
      <c r="H140">
        <v>61</v>
      </c>
      <c r="I140">
        <v>-99</v>
      </c>
      <c r="J140">
        <v>25</v>
      </c>
      <c r="K140">
        <v>13</v>
      </c>
      <c r="L140">
        <v>2</v>
      </c>
      <c r="M140">
        <v>90</v>
      </c>
      <c r="N140">
        <v>3</v>
      </c>
      <c r="O140">
        <v>90</v>
      </c>
      <c r="P140">
        <v>0</v>
      </c>
      <c r="Q140">
        <v>0</v>
      </c>
      <c r="R140">
        <f t="shared" si="16"/>
        <v>2</v>
      </c>
      <c r="S140">
        <f t="shared" si="17"/>
        <v>3</v>
      </c>
      <c r="T140">
        <f t="shared" si="18"/>
        <v>3</v>
      </c>
      <c r="U140">
        <f t="shared" si="19"/>
        <v>-1</v>
      </c>
      <c r="AG140">
        <v>11204937</v>
      </c>
      <c r="AH140">
        <v>28720</v>
      </c>
    </row>
    <row r="141" spans="1:34" x14ac:dyDescent="0.25">
      <c r="A141">
        <v>617374498</v>
      </c>
      <c r="B141">
        <v>10</v>
      </c>
      <c r="C141" t="s">
        <v>4</v>
      </c>
      <c r="D141">
        <v>1597416</v>
      </c>
      <c r="E141">
        <v>2</v>
      </c>
      <c r="F141">
        <v>433422828</v>
      </c>
      <c r="G141">
        <v>337206448</v>
      </c>
      <c r="H141">
        <v>50</v>
      </c>
      <c r="I141">
        <v>1</v>
      </c>
      <c r="J141">
        <v>11</v>
      </c>
      <c r="K141">
        <v>19</v>
      </c>
      <c r="L141">
        <v>3</v>
      </c>
      <c r="M141">
        <v>90</v>
      </c>
      <c r="N141">
        <v>3</v>
      </c>
      <c r="O141">
        <v>90</v>
      </c>
      <c r="P141">
        <v>0</v>
      </c>
      <c r="Q141">
        <v>0</v>
      </c>
      <c r="R141">
        <f t="shared" si="16"/>
        <v>3</v>
      </c>
      <c r="S141">
        <f t="shared" si="17"/>
        <v>3</v>
      </c>
      <c r="T141">
        <f t="shared" si="18"/>
        <v>-2</v>
      </c>
      <c r="U141">
        <f t="shared" si="19"/>
        <v>0</v>
      </c>
      <c r="AG141">
        <v>11205084</v>
      </c>
      <c r="AH141">
        <v>28720</v>
      </c>
    </row>
    <row r="142" spans="1:34" x14ac:dyDescent="0.25">
      <c r="A142">
        <v>616250622</v>
      </c>
      <c r="B142">
        <v>68</v>
      </c>
      <c r="C142" t="s">
        <v>6</v>
      </c>
      <c r="D142">
        <v>2053612</v>
      </c>
      <c r="E142">
        <v>1</v>
      </c>
      <c r="F142">
        <v>425115237</v>
      </c>
      <c r="G142">
        <v>361103488</v>
      </c>
      <c r="H142">
        <v>60</v>
      </c>
      <c r="I142">
        <v>-99</v>
      </c>
      <c r="J142">
        <v>20</v>
      </c>
      <c r="K142">
        <v>37</v>
      </c>
      <c r="L142">
        <v>2</v>
      </c>
      <c r="M142">
        <v>90</v>
      </c>
      <c r="N142">
        <v>4</v>
      </c>
      <c r="O142">
        <v>90</v>
      </c>
      <c r="P142">
        <v>0</v>
      </c>
      <c r="Q142">
        <v>4</v>
      </c>
      <c r="R142">
        <f t="shared" si="16"/>
        <v>2</v>
      </c>
      <c r="S142">
        <f t="shared" si="17"/>
        <v>4</v>
      </c>
      <c r="T142">
        <f t="shared" si="18"/>
        <v>-5</v>
      </c>
      <c r="U142">
        <f t="shared" si="19"/>
        <v>-2</v>
      </c>
      <c r="AG142">
        <v>11205088</v>
      </c>
      <c r="AH142">
        <v>39105</v>
      </c>
    </row>
    <row r="143" spans="1:34" x14ac:dyDescent="0.25">
      <c r="A143">
        <v>616250625</v>
      </c>
      <c r="B143">
        <v>66</v>
      </c>
      <c r="C143" t="s">
        <v>6</v>
      </c>
      <c r="D143">
        <v>2056387</v>
      </c>
      <c r="E143">
        <v>2</v>
      </c>
      <c r="F143">
        <v>340070983</v>
      </c>
      <c r="G143">
        <v>378926285</v>
      </c>
      <c r="H143">
        <v>42</v>
      </c>
      <c r="I143">
        <v>-99</v>
      </c>
      <c r="J143">
        <v>21</v>
      </c>
      <c r="K143">
        <v>34</v>
      </c>
      <c r="L143">
        <v>4</v>
      </c>
      <c r="M143">
        <v>90</v>
      </c>
      <c r="N143">
        <v>1</v>
      </c>
      <c r="O143">
        <v>90</v>
      </c>
      <c r="P143">
        <v>0</v>
      </c>
      <c r="Q143">
        <v>0</v>
      </c>
      <c r="R143">
        <f t="shared" si="16"/>
        <v>1</v>
      </c>
      <c r="S143">
        <f t="shared" si="17"/>
        <v>4</v>
      </c>
      <c r="T143">
        <f t="shared" si="18"/>
        <v>-4</v>
      </c>
      <c r="U143">
        <f t="shared" si="19"/>
        <v>-3</v>
      </c>
      <c r="AG143">
        <v>11205090</v>
      </c>
      <c r="AH143">
        <v>24370</v>
      </c>
    </row>
    <row r="144" spans="1:34" x14ac:dyDescent="0.25">
      <c r="A144">
        <v>11249818</v>
      </c>
      <c r="B144">
        <v>84</v>
      </c>
      <c r="C144" t="s">
        <v>4</v>
      </c>
      <c r="D144">
        <v>2053376</v>
      </c>
      <c r="E144">
        <v>1</v>
      </c>
      <c r="F144">
        <v>342512016</v>
      </c>
      <c r="G144">
        <v>339815156</v>
      </c>
      <c r="H144">
        <v>44</v>
      </c>
      <c r="I144">
        <v>2</v>
      </c>
      <c r="J144">
        <v>29</v>
      </c>
      <c r="K144">
        <v>27</v>
      </c>
      <c r="L144">
        <v>3</v>
      </c>
      <c r="M144">
        <v>90</v>
      </c>
      <c r="N144">
        <v>1</v>
      </c>
      <c r="O144">
        <v>90</v>
      </c>
      <c r="P144">
        <v>2</v>
      </c>
      <c r="Q144">
        <v>0</v>
      </c>
      <c r="R144">
        <f t="shared" si="16"/>
        <v>3</v>
      </c>
      <c r="S144">
        <f t="shared" si="17"/>
        <v>1</v>
      </c>
      <c r="T144">
        <f t="shared" si="18"/>
        <v>0</v>
      </c>
      <c r="U144">
        <f t="shared" si="19"/>
        <v>2</v>
      </c>
      <c r="AG144">
        <v>11205091</v>
      </c>
      <c r="AH144">
        <v>15827</v>
      </c>
    </row>
    <row r="145" spans="1:34" x14ac:dyDescent="0.25">
      <c r="A145">
        <v>11252690</v>
      </c>
      <c r="B145">
        <v>34</v>
      </c>
      <c r="C145" t="s">
        <v>6</v>
      </c>
      <c r="D145">
        <v>1629842</v>
      </c>
      <c r="E145">
        <v>1</v>
      </c>
      <c r="F145">
        <v>433305959</v>
      </c>
      <c r="G145">
        <v>419997605</v>
      </c>
      <c r="H145">
        <v>36</v>
      </c>
      <c r="I145">
        <v>-99</v>
      </c>
      <c r="J145">
        <v>18</v>
      </c>
      <c r="K145">
        <v>36</v>
      </c>
      <c r="L145">
        <v>4</v>
      </c>
      <c r="M145">
        <v>90</v>
      </c>
      <c r="N145">
        <v>4</v>
      </c>
      <c r="O145">
        <v>90</v>
      </c>
      <c r="P145">
        <v>7</v>
      </c>
      <c r="Q145">
        <v>7</v>
      </c>
      <c r="R145">
        <f t="shared" si="16"/>
        <v>4</v>
      </c>
      <c r="S145">
        <f t="shared" si="17"/>
        <v>4</v>
      </c>
      <c r="T145">
        <f t="shared" si="18"/>
        <v>-5</v>
      </c>
      <c r="U145">
        <f t="shared" si="19"/>
        <v>0</v>
      </c>
      <c r="AG145">
        <v>11205360</v>
      </c>
      <c r="AH145">
        <v>34190</v>
      </c>
    </row>
    <row r="146" spans="1:34" x14ac:dyDescent="0.25">
      <c r="A146">
        <v>11252690</v>
      </c>
      <c r="B146">
        <v>56</v>
      </c>
      <c r="C146" t="s">
        <v>6</v>
      </c>
      <c r="D146">
        <v>1629842</v>
      </c>
      <c r="E146">
        <v>1</v>
      </c>
      <c r="F146">
        <v>433305959</v>
      </c>
      <c r="G146">
        <v>419997605</v>
      </c>
      <c r="H146">
        <v>36</v>
      </c>
      <c r="I146">
        <v>-99</v>
      </c>
      <c r="J146">
        <v>18</v>
      </c>
      <c r="K146">
        <v>36</v>
      </c>
      <c r="L146">
        <v>4</v>
      </c>
      <c r="M146">
        <v>90</v>
      </c>
      <c r="N146">
        <v>4</v>
      </c>
      <c r="O146">
        <v>90</v>
      </c>
      <c r="P146">
        <v>7</v>
      </c>
      <c r="Q146">
        <v>7</v>
      </c>
      <c r="R146">
        <f t="shared" si="16"/>
        <v>4</v>
      </c>
      <c r="S146">
        <f t="shared" si="17"/>
        <v>4</v>
      </c>
      <c r="T146">
        <f t="shared" si="18"/>
        <v>-5</v>
      </c>
      <c r="U146">
        <f t="shared" si="19"/>
        <v>0</v>
      </c>
      <c r="AG146">
        <v>11208049</v>
      </c>
      <c r="AH146">
        <v>31620</v>
      </c>
    </row>
    <row r="147" spans="1:34" x14ac:dyDescent="0.25">
      <c r="A147">
        <v>11252690</v>
      </c>
      <c r="B147">
        <v>60</v>
      </c>
      <c r="C147" t="s">
        <v>6</v>
      </c>
      <c r="D147">
        <v>1629842</v>
      </c>
      <c r="E147">
        <v>1</v>
      </c>
      <c r="F147">
        <v>412474140</v>
      </c>
      <c r="G147">
        <v>419997605</v>
      </c>
      <c r="H147">
        <v>36</v>
      </c>
      <c r="I147">
        <v>-99</v>
      </c>
      <c r="J147">
        <v>18</v>
      </c>
      <c r="K147">
        <v>36</v>
      </c>
      <c r="L147">
        <v>4</v>
      </c>
      <c r="M147">
        <v>90</v>
      </c>
      <c r="N147">
        <v>4</v>
      </c>
      <c r="O147">
        <v>90</v>
      </c>
      <c r="P147">
        <v>7</v>
      </c>
      <c r="Q147">
        <v>7</v>
      </c>
      <c r="R147">
        <f t="shared" si="16"/>
        <v>4</v>
      </c>
      <c r="S147">
        <f t="shared" si="17"/>
        <v>4</v>
      </c>
      <c r="T147">
        <f t="shared" si="18"/>
        <v>-5</v>
      </c>
      <c r="U147">
        <f t="shared" si="19"/>
        <v>0</v>
      </c>
      <c r="AG147">
        <v>11208508</v>
      </c>
      <c r="AH147">
        <v>39105</v>
      </c>
    </row>
    <row r="148" spans="1:34" x14ac:dyDescent="0.25">
      <c r="A148">
        <v>620343467</v>
      </c>
      <c r="B148">
        <v>17</v>
      </c>
      <c r="C148" t="s">
        <v>4</v>
      </c>
      <c r="D148">
        <v>1211037</v>
      </c>
      <c r="E148">
        <v>2</v>
      </c>
      <c r="F148">
        <v>427033775</v>
      </c>
      <c r="G148">
        <v>344367863</v>
      </c>
      <c r="H148">
        <v>28</v>
      </c>
      <c r="I148">
        <v>3</v>
      </c>
      <c r="J148">
        <v>18</v>
      </c>
      <c r="K148">
        <v>8</v>
      </c>
      <c r="L148">
        <v>0</v>
      </c>
      <c r="N148">
        <v>2</v>
      </c>
      <c r="O148">
        <v>90</v>
      </c>
      <c r="P148">
        <v>0</v>
      </c>
      <c r="Q148">
        <v>2</v>
      </c>
      <c r="R148">
        <f t="shared" si="16"/>
        <v>2</v>
      </c>
      <c r="S148">
        <f t="shared" si="17"/>
        <v>0</v>
      </c>
      <c r="T148">
        <f t="shared" si="18"/>
        <v>2</v>
      </c>
      <c r="U148">
        <f t="shared" si="19"/>
        <v>2</v>
      </c>
      <c r="AG148">
        <v>11208882</v>
      </c>
      <c r="AH148">
        <v>39043</v>
      </c>
    </row>
    <row r="149" spans="1:34" x14ac:dyDescent="0.25">
      <c r="A149">
        <v>619789025</v>
      </c>
      <c r="B149">
        <v>29</v>
      </c>
      <c r="C149" t="s">
        <v>4</v>
      </c>
      <c r="D149">
        <v>1211037</v>
      </c>
      <c r="E149">
        <v>1</v>
      </c>
      <c r="F149">
        <v>340982757</v>
      </c>
      <c r="G149">
        <v>331378895</v>
      </c>
      <c r="H149">
        <v>86</v>
      </c>
      <c r="I149">
        <v>0</v>
      </c>
      <c r="J149">
        <v>21</v>
      </c>
      <c r="K149">
        <v>6</v>
      </c>
      <c r="L149">
        <v>2</v>
      </c>
      <c r="M149">
        <v>90</v>
      </c>
      <c r="N149">
        <v>2</v>
      </c>
      <c r="O149">
        <v>90</v>
      </c>
      <c r="P149">
        <v>3</v>
      </c>
      <c r="Q149">
        <v>0</v>
      </c>
      <c r="R149">
        <f t="shared" si="16"/>
        <v>2</v>
      </c>
      <c r="S149">
        <f t="shared" si="17"/>
        <v>2</v>
      </c>
      <c r="T149">
        <f t="shared" si="18"/>
        <v>3</v>
      </c>
      <c r="U149">
        <f t="shared" si="19"/>
        <v>0</v>
      </c>
      <c r="AG149">
        <v>11208891</v>
      </c>
      <c r="AH149">
        <v>28720</v>
      </c>
    </row>
    <row r="150" spans="1:34" x14ac:dyDescent="0.25">
      <c r="A150">
        <v>616135387</v>
      </c>
      <c r="B150">
        <v>19</v>
      </c>
      <c r="C150" t="s">
        <v>6</v>
      </c>
      <c r="D150">
        <v>0</v>
      </c>
      <c r="E150">
        <v>2</v>
      </c>
      <c r="F150">
        <v>0</v>
      </c>
      <c r="G150">
        <v>-368624064</v>
      </c>
      <c r="H150">
        <v>9</v>
      </c>
      <c r="I150">
        <v>-99</v>
      </c>
      <c r="J150">
        <v>30</v>
      </c>
      <c r="K150">
        <v>9</v>
      </c>
      <c r="L150">
        <v>0</v>
      </c>
      <c r="N150">
        <v>1</v>
      </c>
      <c r="O150">
        <v>90</v>
      </c>
      <c r="P150">
        <v>0</v>
      </c>
      <c r="Q150">
        <v>7</v>
      </c>
      <c r="R150">
        <f t="shared" si="16"/>
        <v>1</v>
      </c>
      <c r="S150">
        <f t="shared" si="17"/>
        <v>0</v>
      </c>
      <c r="T150">
        <f t="shared" si="18"/>
        <v>5</v>
      </c>
      <c r="U150">
        <f t="shared" si="19"/>
        <v>1</v>
      </c>
      <c r="AG150">
        <v>11209250</v>
      </c>
      <c r="AH150">
        <v>31729</v>
      </c>
    </row>
    <row r="151" spans="1:34" x14ac:dyDescent="0.25">
      <c r="A151">
        <v>11202833</v>
      </c>
      <c r="B151">
        <v>9</v>
      </c>
      <c r="C151" t="s">
        <v>4</v>
      </c>
      <c r="D151">
        <v>772602</v>
      </c>
      <c r="E151">
        <v>1</v>
      </c>
      <c r="F151">
        <v>393891001</v>
      </c>
      <c r="G151">
        <v>328103041</v>
      </c>
      <c r="H151">
        <v>47</v>
      </c>
      <c r="I151">
        <v>-99</v>
      </c>
      <c r="J151">
        <v>21</v>
      </c>
      <c r="K151">
        <v>35</v>
      </c>
      <c r="L151">
        <v>3</v>
      </c>
      <c r="M151">
        <v>90</v>
      </c>
      <c r="N151">
        <v>1</v>
      </c>
      <c r="O151">
        <v>90</v>
      </c>
      <c r="P151">
        <v>4</v>
      </c>
      <c r="Q151">
        <v>0</v>
      </c>
      <c r="R151">
        <f t="shared" si="16"/>
        <v>3</v>
      </c>
      <c r="S151">
        <f t="shared" si="17"/>
        <v>1</v>
      </c>
      <c r="T151">
        <f t="shared" si="18"/>
        <v>-4</v>
      </c>
      <c r="U151">
        <f t="shared" si="19"/>
        <v>2</v>
      </c>
      <c r="AG151">
        <v>11209522</v>
      </c>
      <c r="AH151">
        <v>28720</v>
      </c>
    </row>
    <row r="152" spans="1:34" x14ac:dyDescent="0.25">
      <c r="A152">
        <v>11270976</v>
      </c>
      <c r="B152">
        <v>16</v>
      </c>
      <c r="C152" t="s">
        <v>4</v>
      </c>
      <c r="D152">
        <v>793621</v>
      </c>
      <c r="E152">
        <v>1</v>
      </c>
      <c r="F152">
        <v>376132765</v>
      </c>
      <c r="G152">
        <v>395561803</v>
      </c>
      <c r="H152">
        <v>59</v>
      </c>
      <c r="I152">
        <v>-99</v>
      </c>
      <c r="J152">
        <v>33</v>
      </c>
      <c r="K152">
        <v>27</v>
      </c>
      <c r="L152">
        <v>3</v>
      </c>
      <c r="M152">
        <v>90</v>
      </c>
      <c r="N152">
        <v>1</v>
      </c>
      <c r="O152">
        <v>90</v>
      </c>
      <c r="P152">
        <v>7</v>
      </c>
      <c r="Q152">
        <v>0</v>
      </c>
      <c r="R152">
        <f t="shared" si="16"/>
        <v>3</v>
      </c>
      <c r="S152">
        <f t="shared" si="17"/>
        <v>1</v>
      </c>
      <c r="T152">
        <f t="shared" si="18"/>
        <v>1</v>
      </c>
      <c r="U152">
        <f t="shared" si="19"/>
        <v>2</v>
      </c>
      <c r="AG152">
        <v>11209530</v>
      </c>
      <c r="AH152">
        <v>21407</v>
      </c>
    </row>
    <row r="153" spans="1:34" x14ac:dyDescent="0.25">
      <c r="A153">
        <v>11270976</v>
      </c>
      <c r="B153">
        <v>33</v>
      </c>
      <c r="C153" t="s">
        <v>4</v>
      </c>
      <c r="D153">
        <v>793621</v>
      </c>
      <c r="E153">
        <v>1</v>
      </c>
      <c r="F153">
        <v>365848604</v>
      </c>
      <c r="G153">
        <v>395561803</v>
      </c>
      <c r="H153">
        <v>59</v>
      </c>
      <c r="I153">
        <v>-99</v>
      </c>
      <c r="J153">
        <v>33</v>
      </c>
      <c r="K153">
        <v>27</v>
      </c>
      <c r="L153">
        <v>3</v>
      </c>
      <c r="M153">
        <v>90</v>
      </c>
      <c r="N153">
        <v>1</v>
      </c>
      <c r="O153">
        <v>90</v>
      </c>
      <c r="P153">
        <v>7</v>
      </c>
      <c r="Q153">
        <v>0</v>
      </c>
      <c r="R153">
        <f t="shared" si="16"/>
        <v>3</v>
      </c>
      <c r="S153">
        <f t="shared" si="17"/>
        <v>1</v>
      </c>
      <c r="T153">
        <f t="shared" si="18"/>
        <v>1</v>
      </c>
      <c r="U153">
        <f t="shared" si="19"/>
        <v>2</v>
      </c>
      <c r="AG153">
        <v>11209538</v>
      </c>
      <c r="AH153">
        <v>39105</v>
      </c>
    </row>
    <row r="154" spans="1:34" x14ac:dyDescent="0.25">
      <c r="A154">
        <v>11270976</v>
      </c>
      <c r="B154">
        <v>40</v>
      </c>
      <c r="C154" t="s">
        <v>6</v>
      </c>
      <c r="D154">
        <v>1601680</v>
      </c>
      <c r="E154">
        <v>2</v>
      </c>
      <c r="F154">
        <v>402713413</v>
      </c>
      <c r="G154">
        <v>393484309</v>
      </c>
      <c r="H154">
        <v>59</v>
      </c>
      <c r="I154">
        <v>2</v>
      </c>
      <c r="J154">
        <v>24</v>
      </c>
      <c r="K154">
        <v>39</v>
      </c>
      <c r="L154">
        <v>3</v>
      </c>
      <c r="M154">
        <v>90</v>
      </c>
      <c r="N154">
        <v>1</v>
      </c>
      <c r="O154">
        <v>90</v>
      </c>
      <c r="P154">
        <v>7</v>
      </c>
      <c r="Q154">
        <v>0</v>
      </c>
      <c r="R154">
        <f t="shared" si="16"/>
        <v>1</v>
      </c>
      <c r="S154">
        <f t="shared" si="17"/>
        <v>3</v>
      </c>
      <c r="T154">
        <f t="shared" si="18"/>
        <v>-4</v>
      </c>
      <c r="U154">
        <f t="shared" si="19"/>
        <v>-2</v>
      </c>
      <c r="AG154">
        <v>11209554</v>
      </c>
      <c r="AH154">
        <v>44575</v>
      </c>
    </row>
    <row r="155" spans="1:34" x14ac:dyDescent="0.25">
      <c r="A155">
        <v>11276444</v>
      </c>
      <c r="B155">
        <v>28</v>
      </c>
      <c r="C155" t="s">
        <v>4</v>
      </c>
      <c r="D155">
        <v>793621</v>
      </c>
      <c r="E155">
        <v>1</v>
      </c>
      <c r="F155">
        <v>395022791</v>
      </c>
      <c r="G155">
        <v>395561803</v>
      </c>
      <c r="H155">
        <v>65</v>
      </c>
      <c r="I155">
        <v>-99</v>
      </c>
      <c r="J155">
        <v>34</v>
      </c>
      <c r="K155">
        <v>32</v>
      </c>
      <c r="L155">
        <v>3</v>
      </c>
      <c r="M155">
        <v>90</v>
      </c>
      <c r="N155">
        <v>1</v>
      </c>
      <c r="O155">
        <v>90</v>
      </c>
      <c r="P155">
        <v>7</v>
      </c>
      <c r="Q155">
        <v>7</v>
      </c>
      <c r="R155">
        <f t="shared" si="16"/>
        <v>3</v>
      </c>
      <c r="S155">
        <f t="shared" si="17"/>
        <v>1</v>
      </c>
      <c r="T155">
        <f t="shared" si="18"/>
        <v>0</v>
      </c>
      <c r="U155">
        <f t="shared" si="19"/>
        <v>2</v>
      </c>
      <c r="AG155">
        <v>11210068</v>
      </c>
      <c r="AH155">
        <v>31729</v>
      </c>
    </row>
    <row r="156" spans="1:34" x14ac:dyDescent="0.25">
      <c r="A156">
        <v>11277271</v>
      </c>
      <c r="B156">
        <v>18</v>
      </c>
      <c r="C156" t="s">
        <v>6</v>
      </c>
      <c r="D156">
        <v>1601680</v>
      </c>
      <c r="E156">
        <v>2</v>
      </c>
      <c r="F156">
        <v>402713413</v>
      </c>
      <c r="G156">
        <v>393484309</v>
      </c>
      <c r="H156">
        <v>42</v>
      </c>
      <c r="I156">
        <v>2</v>
      </c>
      <c r="J156">
        <v>24</v>
      </c>
      <c r="K156">
        <v>27</v>
      </c>
      <c r="L156">
        <v>4</v>
      </c>
      <c r="M156">
        <v>90</v>
      </c>
      <c r="N156">
        <v>1</v>
      </c>
      <c r="O156">
        <v>90</v>
      </c>
      <c r="P156">
        <v>0</v>
      </c>
      <c r="Q156">
        <v>7</v>
      </c>
      <c r="R156">
        <f t="shared" si="16"/>
        <v>1</v>
      </c>
      <c r="S156">
        <f t="shared" si="17"/>
        <v>4</v>
      </c>
      <c r="T156">
        <f t="shared" si="18"/>
        <v>-1</v>
      </c>
      <c r="U156">
        <f t="shared" si="19"/>
        <v>-3</v>
      </c>
      <c r="AG156">
        <v>11210145</v>
      </c>
      <c r="AH156">
        <v>28720</v>
      </c>
    </row>
    <row r="157" spans="1:34" x14ac:dyDescent="0.25">
      <c r="A157">
        <v>616221473</v>
      </c>
      <c r="B157">
        <v>20</v>
      </c>
      <c r="C157" t="s">
        <v>4</v>
      </c>
      <c r="D157">
        <v>793536</v>
      </c>
      <c r="E157">
        <v>1</v>
      </c>
      <c r="F157">
        <v>422481977</v>
      </c>
      <c r="G157">
        <v>420607578</v>
      </c>
      <c r="H157">
        <v>63</v>
      </c>
      <c r="I157">
        <v>4</v>
      </c>
      <c r="J157">
        <v>15</v>
      </c>
      <c r="K157">
        <v>21</v>
      </c>
      <c r="L157">
        <v>5</v>
      </c>
      <c r="M157">
        <v>90</v>
      </c>
      <c r="N157">
        <v>1</v>
      </c>
      <c r="O157">
        <v>72</v>
      </c>
      <c r="P157">
        <v>0</v>
      </c>
      <c r="Q157">
        <v>4</v>
      </c>
      <c r="R157">
        <f t="shared" si="16"/>
        <v>5</v>
      </c>
      <c r="S157">
        <f t="shared" si="17"/>
        <v>1</v>
      </c>
      <c r="T157">
        <f t="shared" si="18"/>
        <v>-2</v>
      </c>
      <c r="U157">
        <f t="shared" si="19"/>
        <v>4</v>
      </c>
      <c r="AG157">
        <v>11210300</v>
      </c>
      <c r="AH157">
        <v>44513</v>
      </c>
    </row>
    <row r="158" spans="1:34" x14ac:dyDescent="0.25">
      <c r="A158">
        <v>616221473</v>
      </c>
      <c r="B158">
        <v>54</v>
      </c>
      <c r="C158" t="s">
        <v>4</v>
      </c>
      <c r="D158">
        <v>793536</v>
      </c>
      <c r="E158">
        <v>1</v>
      </c>
      <c r="F158">
        <v>421220563</v>
      </c>
      <c r="G158">
        <v>420607578</v>
      </c>
      <c r="H158">
        <v>63</v>
      </c>
      <c r="I158">
        <v>4</v>
      </c>
      <c r="J158">
        <v>15</v>
      </c>
      <c r="K158">
        <v>21</v>
      </c>
      <c r="L158">
        <v>5</v>
      </c>
      <c r="M158">
        <v>90</v>
      </c>
      <c r="N158">
        <v>1</v>
      </c>
      <c r="O158">
        <v>72</v>
      </c>
      <c r="P158">
        <v>0</v>
      </c>
      <c r="Q158">
        <v>4</v>
      </c>
      <c r="R158">
        <f t="shared" si="16"/>
        <v>5</v>
      </c>
      <c r="S158">
        <f t="shared" si="17"/>
        <v>1</v>
      </c>
      <c r="T158">
        <f t="shared" si="18"/>
        <v>-2</v>
      </c>
      <c r="U158">
        <f t="shared" si="19"/>
        <v>4</v>
      </c>
      <c r="AG158">
        <v>11210308</v>
      </c>
      <c r="AH158">
        <v>44513</v>
      </c>
    </row>
    <row r="159" spans="1:34" x14ac:dyDescent="0.25">
      <c r="A159">
        <v>618380488</v>
      </c>
      <c r="B159">
        <v>34</v>
      </c>
      <c r="C159" t="s">
        <v>4</v>
      </c>
      <c r="D159">
        <v>1409386</v>
      </c>
      <c r="E159">
        <v>1</v>
      </c>
      <c r="F159">
        <v>420696878</v>
      </c>
      <c r="G159">
        <v>428166325</v>
      </c>
      <c r="H159">
        <v>82</v>
      </c>
      <c r="I159">
        <v>3</v>
      </c>
      <c r="J159">
        <v>11</v>
      </c>
      <c r="K159">
        <v>7</v>
      </c>
      <c r="L159">
        <v>4</v>
      </c>
      <c r="M159">
        <v>90</v>
      </c>
      <c r="N159">
        <v>0</v>
      </c>
      <c r="P159">
        <v>0</v>
      </c>
      <c r="Q159">
        <v>0</v>
      </c>
      <c r="R159">
        <f t="shared" ref="R159:R222" si="20">IF(E159=1,L159,N159)</f>
        <v>4</v>
      </c>
      <c r="S159">
        <f t="shared" ref="S159:S222" si="21">IF(E159=1,N159,L159)</f>
        <v>0</v>
      </c>
      <c r="T159">
        <f t="shared" ref="T159:T222" si="22">INT((J159-K159)/4)</f>
        <v>1</v>
      </c>
      <c r="U159">
        <f t="shared" ref="U159:U222" si="23">R159-S159</f>
        <v>4</v>
      </c>
      <c r="AG159">
        <v>11210329</v>
      </c>
      <c r="AH159">
        <v>44575</v>
      </c>
    </row>
    <row r="160" spans="1:34" x14ac:dyDescent="0.25">
      <c r="A160">
        <v>618380496</v>
      </c>
      <c r="B160">
        <v>78</v>
      </c>
      <c r="C160" t="s">
        <v>4</v>
      </c>
      <c r="D160">
        <v>1409386</v>
      </c>
      <c r="E160">
        <v>1</v>
      </c>
      <c r="F160">
        <v>419368478</v>
      </c>
      <c r="G160">
        <v>428166325</v>
      </c>
      <c r="H160">
        <v>79</v>
      </c>
      <c r="I160">
        <v>3</v>
      </c>
      <c r="J160">
        <v>15</v>
      </c>
      <c r="K160">
        <v>9</v>
      </c>
      <c r="L160">
        <v>3</v>
      </c>
      <c r="M160">
        <v>90</v>
      </c>
      <c r="N160">
        <v>1</v>
      </c>
      <c r="O160">
        <v>90</v>
      </c>
      <c r="P160">
        <v>0</v>
      </c>
      <c r="Q160">
        <v>0</v>
      </c>
      <c r="R160">
        <f t="shared" si="20"/>
        <v>3</v>
      </c>
      <c r="S160">
        <f t="shared" si="21"/>
        <v>1</v>
      </c>
      <c r="T160">
        <f t="shared" si="22"/>
        <v>1</v>
      </c>
      <c r="U160">
        <f t="shared" si="23"/>
        <v>2</v>
      </c>
      <c r="AG160">
        <v>11210366</v>
      </c>
      <c r="AH160">
        <v>39043</v>
      </c>
    </row>
    <row r="161" spans="1:34" x14ac:dyDescent="0.25">
      <c r="A161">
        <v>11224455</v>
      </c>
      <c r="B161">
        <v>35</v>
      </c>
      <c r="C161" t="s">
        <v>6</v>
      </c>
      <c r="D161">
        <v>1799344</v>
      </c>
      <c r="E161">
        <v>2</v>
      </c>
      <c r="F161">
        <v>404271804</v>
      </c>
      <c r="G161">
        <v>380805333</v>
      </c>
      <c r="H161">
        <v>55</v>
      </c>
      <c r="I161">
        <v>13</v>
      </c>
      <c r="J161">
        <v>26</v>
      </c>
      <c r="K161">
        <v>42</v>
      </c>
      <c r="L161">
        <v>4</v>
      </c>
      <c r="M161">
        <v>90</v>
      </c>
      <c r="N161">
        <v>1</v>
      </c>
      <c r="O161">
        <v>90</v>
      </c>
      <c r="P161">
        <v>7</v>
      </c>
      <c r="Q161">
        <v>0</v>
      </c>
      <c r="R161">
        <f t="shared" si="20"/>
        <v>1</v>
      </c>
      <c r="S161">
        <f t="shared" si="21"/>
        <v>4</v>
      </c>
      <c r="T161">
        <f t="shared" si="22"/>
        <v>-4</v>
      </c>
      <c r="U161">
        <f t="shared" si="23"/>
        <v>-3</v>
      </c>
      <c r="AG161">
        <v>11210396</v>
      </c>
      <c r="AH161">
        <v>32367</v>
      </c>
    </row>
    <row r="162" spans="1:34" x14ac:dyDescent="0.25">
      <c r="A162">
        <v>616254877</v>
      </c>
      <c r="B162">
        <v>23</v>
      </c>
      <c r="C162" t="s">
        <v>6</v>
      </c>
      <c r="D162">
        <v>2053143</v>
      </c>
      <c r="E162">
        <v>1</v>
      </c>
      <c r="F162">
        <v>425106096</v>
      </c>
      <c r="G162">
        <v>425106093</v>
      </c>
      <c r="H162">
        <v>51</v>
      </c>
      <c r="I162">
        <v>-99</v>
      </c>
      <c r="J162">
        <v>27</v>
      </c>
      <c r="K162">
        <v>24</v>
      </c>
      <c r="L162">
        <v>1</v>
      </c>
      <c r="M162">
        <v>90</v>
      </c>
      <c r="N162">
        <v>2</v>
      </c>
      <c r="O162">
        <v>90</v>
      </c>
      <c r="P162">
        <v>0</v>
      </c>
      <c r="Q162">
        <v>0</v>
      </c>
      <c r="R162">
        <f t="shared" si="20"/>
        <v>1</v>
      </c>
      <c r="S162">
        <f t="shared" si="21"/>
        <v>2</v>
      </c>
      <c r="T162">
        <f t="shared" si="22"/>
        <v>0</v>
      </c>
      <c r="U162">
        <f t="shared" si="23"/>
        <v>-1</v>
      </c>
      <c r="AG162">
        <v>11210663</v>
      </c>
      <c r="AH162">
        <v>39043</v>
      </c>
    </row>
    <row r="163" spans="1:34" x14ac:dyDescent="0.25">
      <c r="A163">
        <v>620165214</v>
      </c>
      <c r="B163">
        <v>15</v>
      </c>
      <c r="C163" t="s">
        <v>4</v>
      </c>
      <c r="D163">
        <v>2056854</v>
      </c>
      <c r="E163">
        <v>2</v>
      </c>
      <c r="F163">
        <v>425291645</v>
      </c>
      <c r="G163">
        <v>370614865</v>
      </c>
      <c r="H163">
        <v>46</v>
      </c>
      <c r="I163">
        <v>2</v>
      </c>
      <c r="J163">
        <v>14</v>
      </c>
      <c r="K163">
        <v>19</v>
      </c>
      <c r="L163">
        <v>0</v>
      </c>
      <c r="N163">
        <v>1</v>
      </c>
      <c r="O163">
        <v>90</v>
      </c>
      <c r="P163">
        <v>0</v>
      </c>
      <c r="Q163">
        <v>0</v>
      </c>
      <c r="R163">
        <f t="shared" si="20"/>
        <v>1</v>
      </c>
      <c r="S163">
        <f t="shared" si="21"/>
        <v>0</v>
      </c>
      <c r="T163">
        <f t="shared" si="22"/>
        <v>-2</v>
      </c>
      <c r="U163">
        <f t="shared" si="23"/>
        <v>1</v>
      </c>
      <c r="AG163">
        <v>11210665</v>
      </c>
      <c r="AH163">
        <v>37213</v>
      </c>
    </row>
    <row r="164" spans="1:34" x14ac:dyDescent="0.25">
      <c r="A164">
        <v>620352827</v>
      </c>
      <c r="B164">
        <v>27</v>
      </c>
      <c r="C164" t="s">
        <v>4</v>
      </c>
      <c r="D164">
        <v>2056854</v>
      </c>
      <c r="E164">
        <v>2</v>
      </c>
      <c r="F164">
        <v>426056061</v>
      </c>
      <c r="G164">
        <v>425291643</v>
      </c>
      <c r="H164">
        <v>58</v>
      </c>
      <c r="I164">
        <v>1</v>
      </c>
      <c r="J164">
        <v>17</v>
      </c>
      <c r="K164">
        <v>25</v>
      </c>
      <c r="L164">
        <v>1</v>
      </c>
      <c r="M164">
        <v>90</v>
      </c>
      <c r="N164">
        <v>1</v>
      </c>
      <c r="O164">
        <v>90</v>
      </c>
      <c r="P164">
        <v>4</v>
      </c>
      <c r="Q164">
        <v>0</v>
      </c>
      <c r="R164">
        <f t="shared" si="20"/>
        <v>1</v>
      </c>
      <c r="S164">
        <f t="shared" si="21"/>
        <v>1</v>
      </c>
      <c r="T164">
        <f t="shared" si="22"/>
        <v>-2</v>
      </c>
      <c r="U164">
        <f t="shared" si="23"/>
        <v>0</v>
      </c>
      <c r="AG164">
        <v>11210677</v>
      </c>
      <c r="AH164">
        <v>39043</v>
      </c>
    </row>
    <row r="165" spans="1:34" x14ac:dyDescent="0.25">
      <c r="A165">
        <v>620352827</v>
      </c>
      <c r="B165">
        <v>75</v>
      </c>
      <c r="C165" t="s">
        <v>6</v>
      </c>
      <c r="D165">
        <v>2056650</v>
      </c>
      <c r="E165">
        <v>1</v>
      </c>
      <c r="F165">
        <v>428061714</v>
      </c>
      <c r="G165">
        <v>429087181</v>
      </c>
      <c r="H165">
        <v>58</v>
      </c>
      <c r="I165">
        <v>-99</v>
      </c>
      <c r="J165">
        <v>20</v>
      </c>
      <c r="K165">
        <v>24</v>
      </c>
      <c r="L165">
        <v>1</v>
      </c>
      <c r="M165">
        <v>90</v>
      </c>
      <c r="N165">
        <v>1</v>
      </c>
      <c r="O165">
        <v>90</v>
      </c>
      <c r="P165">
        <v>4</v>
      </c>
      <c r="Q165">
        <v>0</v>
      </c>
      <c r="R165">
        <f t="shared" si="20"/>
        <v>1</v>
      </c>
      <c r="S165">
        <f t="shared" si="21"/>
        <v>1</v>
      </c>
      <c r="T165">
        <f t="shared" si="22"/>
        <v>-1</v>
      </c>
      <c r="U165">
        <f t="shared" si="23"/>
        <v>0</v>
      </c>
      <c r="AG165">
        <v>11210678</v>
      </c>
      <c r="AH165">
        <v>39056</v>
      </c>
    </row>
    <row r="166" spans="1:34" x14ac:dyDescent="0.25">
      <c r="A166">
        <v>616135288</v>
      </c>
      <c r="B166">
        <v>32</v>
      </c>
      <c r="C166" t="s">
        <v>4</v>
      </c>
      <c r="D166">
        <v>772631</v>
      </c>
      <c r="E166">
        <v>2</v>
      </c>
      <c r="F166">
        <v>383820553</v>
      </c>
      <c r="G166">
        <v>389354788</v>
      </c>
      <c r="H166">
        <v>10</v>
      </c>
      <c r="I166">
        <v>5</v>
      </c>
      <c r="J166">
        <v>31</v>
      </c>
      <c r="K166">
        <v>8</v>
      </c>
      <c r="L166">
        <v>0</v>
      </c>
      <c r="N166">
        <v>3</v>
      </c>
      <c r="O166">
        <v>90</v>
      </c>
      <c r="P166">
        <v>0</v>
      </c>
      <c r="Q166">
        <v>7</v>
      </c>
      <c r="R166">
        <f t="shared" si="20"/>
        <v>3</v>
      </c>
      <c r="S166">
        <f t="shared" si="21"/>
        <v>0</v>
      </c>
      <c r="T166">
        <f t="shared" si="22"/>
        <v>5</v>
      </c>
      <c r="U166">
        <f t="shared" si="23"/>
        <v>3</v>
      </c>
      <c r="AG166">
        <v>11210679</v>
      </c>
      <c r="AH166">
        <v>28720</v>
      </c>
    </row>
    <row r="167" spans="1:34" x14ac:dyDescent="0.25">
      <c r="A167">
        <v>620164724</v>
      </c>
      <c r="B167">
        <v>64</v>
      </c>
      <c r="C167" t="s">
        <v>6</v>
      </c>
      <c r="D167">
        <v>2050555</v>
      </c>
      <c r="E167">
        <v>1</v>
      </c>
      <c r="F167">
        <v>432296942</v>
      </c>
      <c r="G167">
        <v>432296935</v>
      </c>
      <c r="H167">
        <v>35</v>
      </c>
      <c r="I167">
        <v>-99</v>
      </c>
      <c r="J167">
        <v>17</v>
      </c>
      <c r="K167">
        <v>23</v>
      </c>
      <c r="L167">
        <v>2</v>
      </c>
      <c r="M167">
        <v>90</v>
      </c>
      <c r="N167">
        <v>4</v>
      </c>
      <c r="O167">
        <v>90</v>
      </c>
      <c r="P167">
        <v>0</v>
      </c>
      <c r="Q167">
        <v>0</v>
      </c>
      <c r="R167">
        <f t="shared" si="20"/>
        <v>2</v>
      </c>
      <c r="S167">
        <f t="shared" si="21"/>
        <v>4</v>
      </c>
      <c r="T167">
        <f t="shared" si="22"/>
        <v>-2</v>
      </c>
      <c r="U167">
        <f t="shared" si="23"/>
        <v>-2</v>
      </c>
      <c r="AG167">
        <v>11210681</v>
      </c>
      <c r="AH167">
        <v>39105</v>
      </c>
    </row>
    <row r="168" spans="1:34" x14ac:dyDescent="0.25">
      <c r="A168">
        <v>620723224</v>
      </c>
      <c r="B168">
        <v>23</v>
      </c>
      <c r="C168" t="s">
        <v>6</v>
      </c>
      <c r="D168">
        <v>772631</v>
      </c>
      <c r="E168">
        <v>2</v>
      </c>
      <c r="F168">
        <v>393247217</v>
      </c>
      <c r="G168">
        <v>383766806</v>
      </c>
      <c r="H168">
        <v>44</v>
      </c>
      <c r="I168">
        <v>5</v>
      </c>
      <c r="J168">
        <v>30</v>
      </c>
      <c r="K168">
        <v>24</v>
      </c>
      <c r="L168">
        <v>2</v>
      </c>
      <c r="M168">
        <v>90</v>
      </c>
      <c r="N168">
        <v>3</v>
      </c>
      <c r="O168">
        <v>90</v>
      </c>
      <c r="P168">
        <v>4</v>
      </c>
      <c r="Q168">
        <v>0</v>
      </c>
      <c r="R168">
        <f t="shared" si="20"/>
        <v>3</v>
      </c>
      <c r="S168">
        <f t="shared" si="21"/>
        <v>2</v>
      </c>
      <c r="T168">
        <f t="shared" si="22"/>
        <v>1</v>
      </c>
      <c r="U168">
        <f t="shared" si="23"/>
        <v>1</v>
      </c>
      <c r="AG168">
        <v>11210682</v>
      </c>
      <c r="AH168">
        <v>39105</v>
      </c>
    </row>
    <row r="169" spans="1:34" x14ac:dyDescent="0.25">
      <c r="A169">
        <v>620723336</v>
      </c>
      <c r="B169">
        <v>34</v>
      </c>
      <c r="C169" t="s">
        <v>4</v>
      </c>
      <c r="D169">
        <v>490468</v>
      </c>
      <c r="E169">
        <v>2</v>
      </c>
      <c r="F169">
        <v>412259956</v>
      </c>
      <c r="G169">
        <v>404472951</v>
      </c>
      <c r="H169">
        <v>42</v>
      </c>
      <c r="I169">
        <v>2</v>
      </c>
      <c r="J169">
        <v>28</v>
      </c>
      <c r="K169">
        <v>28</v>
      </c>
      <c r="L169">
        <v>0</v>
      </c>
      <c r="N169">
        <v>4</v>
      </c>
      <c r="O169">
        <v>90</v>
      </c>
      <c r="P169">
        <v>0</v>
      </c>
      <c r="Q169">
        <v>0</v>
      </c>
      <c r="R169">
        <f t="shared" si="20"/>
        <v>4</v>
      </c>
      <c r="S169">
        <f t="shared" si="21"/>
        <v>0</v>
      </c>
      <c r="T169">
        <f t="shared" si="22"/>
        <v>0</v>
      </c>
      <c r="U169">
        <f t="shared" si="23"/>
        <v>4</v>
      </c>
      <c r="AG169">
        <v>11210685</v>
      </c>
      <c r="AH169">
        <v>28720</v>
      </c>
    </row>
    <row r="170" spans="1:34" x14ac:dyDescent="0.25">
      <c r="A170">
        <v>620723336</v>
      </c>
      <c r="B170">
        <v>55</v>
      </c>
      <c r="C170" t="s">
        <v>4</v>
      </c>
      <c r="D170">
        <v>490468</v>
      </c>
      <c r="E170">
        <v>2</v>
      </c>
      <c r="F170">
        <v>413173317</v>
      </c>
      <c r="G170">
        <v>404472951</v>
      </c>
      <c r="H170">
        <v>42</v>
      </c>
      <c r="I170">
        <v>2</v>
      </c>
      <c r="J170">
        <v>28</v>
      </c>
      <c r="K170">
        <v>28</v>
      </c>
      <c r="L170">
        <v>0</v>
      </c>
      <c r="N170">
        <v>4</v>
      </c>
      <c r="O170">
        <v>90</v>
      </c>
      <c r="P170">
        <v>0</v>
      </c>
      <c r="Q170">
        <v>0</v>
      </c>
      <c r="R170">
        <f t="shared" si="20"/>
        <v>4</v>
      </c>
      <c r="S170">
        <f t="shared" si="21"/>
        <v>0</v>
      </c>
      <c r="T170">
        <f t="shared" si="22"/>
        <v>0</v>
      </c>
      <c r="U170">
        <f t="shared" si="23"/>
        <v>4</v>
      </c>
      <c r="AG170">
        <v>11210743</v>
      </c>
      <c r="AH170">
        <v>39043</v>
      </c>
    </row>
    <row r="171" spans="1:34" x14ac:dyDescent="0.25">
      <c r="A171">
        <v>11281965</v>
      </c>
      <c r="B171">
        <v>39</v>
      </c>
      <c r="C171" t="s">
        <v>6</v>
      </c>
      <c r="D171">
        <v>2053670</v>
      </c>
      <c r="E171">
        <v>1</v>
      </c>
      <c r="F171">
        <v>430481466</v>
      </c>
      <c r="G171">
        <v>381880911</v>
      </c>
      <c r="H171">
        <v>29</v>
      </c>
      <c r="I171">
        <v>-99</v>
      </c>
      <c r="J171">
        <v>22</v>
      </c>
      <c r="K171">
        <v>34</v>
      </c>
      <c r="L171">
        <v>4</v>
      </c>
      <c r="M171">
        <v>90</v>
      </c>
      <c r="N171">
        <v>3</v>
      </c>
      <c r="O171">
        <v>90</v>
      </c>
      <c r="P171">
        <v>0</v>
      </c>
      <c r="Q171">
        <v>0</v>
      </c>
      <c r="R171">
        <f t="shared" si="20"/>
        <v>4</v>
      </c>
      <c r="S171">
        <f t="shared" si="21"/>
        <v>3</v>
      </c>
      <c r="T171">
        <f t="shared" si="22"/>
        <v>-3</v>
      </c>
      <c r="U171">
        <f t="shared" si="23"/>
        <v>1</v>
      </c>
      <c r="AG171">
        <v>11210777</v>
      </c>
      <c r="AH171">
        <v>44575</v>
      </c>
    </row>
    <row r="172" spans="1:34" x14ac:dyDescent="0.25">
      <c r="A172">
        <v>11281965</v>
      </c>
      <c r="B172">
        <v>73</v>
      </c>
      <c r="C172" t="s">
        <v>4</v>
      </c>
      <c r="D172">
        <v>490468</v>
      </c>
      <c r="E172">
        <v>2</v>
      </c>
      <c r="F172">
        <v>413173317</v>
      </c>
      <c r="G172">
        <v>404472951</v>
      </c>
      <c r="H172">
        <v>29</v>
      </c>
      <c r="I172">
        <v>2</v>
      </c>
      <c r="J172">
        <v>28</v>
      </c>
      <c r="K172">
        <v>27</v>
      </c>
      <c r="L172">
        <v>4</v>
      </c>
      <c r="M172">
        <v>90</v>
      </c>
      <c r="N172">
        <v>3</v>
      </c>
      <c r="O172">
        <v>90</v>
      </c>
      <c r="P172">
        <v>0</v>
      </c>
      <c r="Q172">
        <v>0</v>
      </c>
      <c r="R172">
        <f t="shared" si="20"/>
        <v>3</v>
      </c>
      <c r="S172">
        <f t="shared" si="21"/>
        <v>4</v>
      </c>
      <c r="T172">
        <f t="shared" si="22"/>
        <v>0</v>
      </c>
      <c r="U172">
        <f t="shared" si="23"/>
        <v>-1</v>
      </c>
      <c r="AG172">
        <v>11210793</v>
      </c>
      <c r="AH172">
        <v>39681</v>
      </c>
    </row>
    <row r="173" spans="1:34" x14ac:dyDescent="0.25">
      <c r="A173">
        <v>11282958</v>
      </c>
      <c r="B173">
        <v>2</v>
      </c>
      <c r="C173" t="s">
        <v>6</v>
      </c>
      <c r="D173">
        <v>490468</v>
      </c>
      <c r="E173">
        <v>2</v>
      </c>
      <c r="F173">
        <v>398989358</v>
      </c>
      <c r="G173">
        <v>404472951</v>
      </c>
      <c r="H173">
        <v>48</v>
      </c>
      <c r="I173">
        <v>2</v>
      </c>
      <c r="J173">
        <v>29</v>
      </c>
      <c r="K173">
        <v>39</v>
      </c>
      <c r="L173">
        <v>2</v>
      </c>
      <c r="M173">
        <v>90</v>
      </c>
      <c r="N173">
        <v>3</v>
      </c>
      <c r="O173">
        <v>90</v>
      </c>
      <c r="P173">
        <v>7</v>
      </c>
      <c r="Q173">
        <v>0</v>
      </c>
      <c r="R173">
        <f t="shared" si="20"/>
        <v>3</v>
      </c>
      <c r="S173">
        <f t="shared" si="21"/>
        <v>2</v>
      </c>
      <c r="T173">
        <f t="shared" si="22"/>
        <v>-3</v>
      </c>
      <c r="U173">
        <f t="shared" si="23"/>
        <v>1</v>
      </c>
      <c r="AG173">
        <v>11210902</v>
      </c>
      <c r="AH173">
        <v>39043</v>
      </c>
    </row>
    <row r="174" spans="1:34" x14ac:dyDescent="0.25">
      <c r="A174">
        <v>11282963</v>
      </c>
      <c r="B174">
        <v>2</v>
      </c>
      <c r="C174" t="s">
        <v>4</v>
      </c>
      <c r="D174">
        <v>490468</v>
      </c>
      <c r="E174">
        <v>2</v>
      </c>
      <c r="F174">
        <v>412259956</v>
      </c>
      <c r="G174">
        <v>404472951</v>
      </c>
      <c r="H174">
        <v>45</v>
      </c>
      <c r="I174">
        <v>2</v>
      </c>
      <c r="J174">
        <v>29</v>
      </c>
      <c r="K174">
        <v>41</v>
      </c>
      <c r="L174">
        <v>2</v>
      </c>
      <c r="M174">
        <v>90</v>
      </c>
      <c r="N174">
        <v>3</v>
      </c>
      <c r="O174">
        <v>90</v>
      </c>
      <c r="P174">
        <v>0</v>
      </c>
      <c r="Q174">
        <v>0</v>
      </c>
      <c r="R174">
        <f t="shared" si="20"/>
        <v>3</v>
      </c>
      <c r="S174">
        <f t="shared" si="21"/>
        <v>2</v>
      </c>
      <c r="T174">
        <f t="shared" si="22"/>
        <v>-3</v>
      </c>
      <c r="U174">
        <f t="shared" si="23"/>
        <v>1</v>
      </c>
      <c r="AG174">
        <v>11210944</v>
      </c>
      <c r="AH174">
        <v>44575</v>
      </c>
    </row>
    <row r="175" spans="1:34" x14ac:dyDescent="0.25">
      <c r="A175">
        <v>11277386</v>
      </c>
      <c r="B175">
        <v>4</v>
      </c>
      <c r="C175" t="s">
        <v>4</v>
      </c>
      <c r="D175">
        <v>793621</v>
      </c>
      <c r="E175">
        <v>1</v>
      </c>
      <c r="F175">
        <v>395022791</v>
      </c>
      <c r="G175">
        <v>395561803</v>
      </c>
      <c r="H175">
        <v>53</v>
      </c>
      <c r="I175">
        <v>-99</v>
      </c>
      <c r="J175">
        <v>34</v>
      </c>
      <c r="K175">
        <v>28</v>
      </c>
      <c r="L175">
        <v>2</v>
      </c>
      <c r="M175">
        <v>90</v>
      </c>
      <c r="N175">
        <v>3</v>
      </c>
      <c r="O175">
        <v>90</v>
      </c>
      <c r="P175">
        <v>7</v>
      </c>
      <c r="Q175">
        <v>0</v>
      </c>
      <c r="R175">
        <f t="shared" si="20"/>
        <v>2</v>
      </c>
      <c r="S175">
        <f t="shared" si="21"/>
        <v>3</v>
      </c>
      <c r="T175">
        <f t="shared" si="22"/>
        <v>1</v>
      </c>
      <c r="U175">
        <f t="shared" si="23"/>
        <v>-1</v>
      </c>
      <c r="AG175">
        <v>11211123</v>
      </c>
      <c r="AH175">
        <v>32367</v>
      </c>
    </row>
    <row r="176" spans="1:34" x14ac:dyDescent="0.25">
      <c r="A176">
        <v>11277386</v>
      </c>
      <c r="B176">
        <v>21</v>
      </c>
      <c r="C176" t="s">
        <v>4</v>
      </c>
      <c r="D176">
        <v>228845</v>
      </c>
      <c r="E176">
        <v>2</v>
      </c>
      <c r="F176">
        <v>421272303</v>
      </c>
      <c r="G176">
        <v>429672317</v>
      </c>
      <c r="H176">
        <v>53</v>
      </c>
      <c r="I176">
        <v>5</v>
      </c>
      <c r="J176">
        <v>17</v>
      </c>
      <c r="K176">
        <v>37</v>
      </c>
      <c r="L176">
        <v>2</v>
      </c>
      <c r="M176">
        <v>90</v>
      </c>
      <c r="N176">
        <v>3</v>
      </c>
      <c r="O176">
        <v>90</v>
      </c>
      <c r="P176">
        <v>7</v>
      </c>
      <c r="Q176">
        <v>0</v>
      </c>
      <c r="R176">
        <f t="shared" si="20"/>
        <v>3</v>
      </c>
      <c r="S176">
        <f t="shared" si="21"/>
        <v>2</v>
      </c>
      <c r="T176">
        <f t="shared" si="22"/>
        <v>-5</v>
      </c>
      <c r="U176">
        <f t="shared" si="23"/>
        <v>1</v>
      </c>
      <c r="AG176">
        <v>11211148</v>
      </c>
      <c r="AH176">
        <v>44575</v>
      </c>
    </row>
    <row r="177" spans="1:34" x14ac:dyDescent="0.25">
      <c r="A177">
        <v>11281962</v>
      </c>
      <c r="B177">
        <v>29</v>
      </c>
      <c r="C177" t="s">
        <v>6</v>
      </c>
      <c r="D177">
        <v>2056315</v>
      </c>
      <c r="E177">
        <v>2</v>
      </c>
      <c r="F177">
        <v>433664136</v>
      </c>
      <c r="G177">
        <v>346835340</v>
      </c>
      <c r="H177">
        <v>47</v>
      </c>
      <c r="I177">
        <v>2</v>
      </c>
      <c r="J177">
        <v>17</v>
      </c>
      <c r="K177">
        <v>25</v>
      </c>
      <c r="L177">
        <v>4</v>
      </c>
      <c r="M177">
        <v>90</v>
      </c>
      <c r="N177">
        <v>5</v>
      </c>
      <c r="O177">
        <v>90</v>
      </c>
      <c r="P177">
        <v>0</v>
      </c>
      <c r="Q177">
        <v>0</v>
      </c>
      <c r="R177">
        <f t="shared" si="20"/>
        <v>5</v>
      </c>
      <c r="S177">
        <f t="shared" si="21"/>
        <v>4</v>
      </c>
      <c r="T177">
        <f t="shared" si="22"/>
        <v>-2</v>
      </c>
      <c r="U177">
        <f t="shared" si="23"/>
        <v>1</v>
      </c>
      <c r="AG177">
        <v>11211175</v>
      </c>
      <c r="AH177">
        <v>44525</v>
      </c>
    </row>
    <row r="178" spans="1:34" x14ac:dyDescent="0.25">
      <c r="A178">
        <v>11282959</v>
      </c>
      <c r="B178">
        <v>14</v>
      </c>
      <c r="C178" t="s">
        <v>6</v>
      </c>
      <c r="D178">
        <v>793621</v>
      </c>
      <c r="E178">
        <v>1</v>
      </c>
      <c r="F178">
        <v>395022791</v>
      </c>
      <c r="G178">
        <v>395561803</v>
      </c>
      <c r="H178">
        <v>70</v>
      </c>
      <c r="I178">
        <v>-99</v>
      </c>
      <c r="J178">
        <v>36</v>
      </c>
      <c r="K178">
        <v>20</v>
      </c>
      <c r="L178">
        <v>2</v>
      </c>
      <c r="M178">
        <v>90</v>
      </c>
      <c r="N178">
        <v>5</v>
      </c>
      <c r="O178">
        <v>90</v>
      </c>
      <c r="P178">
        <v>7</v>
      </c>
      <c r="Q178">
        <v>0</v>
      </c>
      <c r="R178">
        <f t="shared" si="20"/>
        <v>2</v>
      </c>
      <c r="S178">
        <f t="shared" si="21"/>
        <v>5</v>
      </c>
      <c r="T178">
        <f t="shared" si="22"/>
        <v>4</v>
      </c>
      <c r="U178">
        <f t="shared" si="23"/>
        <v>-3</v>
      </c>
      <c r="AG178">
        <v>11211191</v>
      </c>
      <c r="AH178">
        <v>31792</v>
      </c>
    </row>
    <row r="179" spans="1:34" x14ac:dyDescent="0.25">
      <c r="A179">
        <v>11282959</v>
      </c>
      <c r="B179">
        <v>70</v>
      </c>
      <c r="C179" t="s">
        <v>4</v>
      </c>
      <c r="D179">
        <v>793621</v>
      </c>
      <c r="E179">
        <v>1</v>
      </c>
      <c r="F179">
        <v>395022791</v>
      </c>
      <c r="G179">
        <v>395561803</v>
      </c>
      <c r="H179">
        <v>70</v>
      </c>
      <c r="I179">
        <v>-99</v>
      </c>
      <c r="J179">
        <v>36</v>
      </c>
      <c r="K179">
        <v>20</v>
      </c>
      <c r="L179">
        <v>2</v>
      </c>
      <c r="M179">
        <v>90</v>
      </c>
      <c r="N179">
        <v>5</v>
      </c>
      <c r="O179">
        <v>90</v>
      </c>
      <c r="P179">
        <v>7</v>
      </c>
      <c r="Q179">
        <v>0</v>
      </c>
      <c r="R179">
        <f t="shared" si="20"/>
        <v>2</v>
      </c>
      <c r="S179">
        <f t="shared" si="21"/>
        <v>5</v>
      </c>
      <c r="T179">
        <f t="shared" si="22"/>
        <v>4</v>
      </c>
      <c r="U179">
        <f t="shared" si="23"/>
        <v>-3</v>
      </c>
      <c r="AG179">
        <v>11211324</v>
      </c>
      <c r="AH179">
        <v>28720</v>
      </c>
    </row>
    <row r="180" spans="1:34" x14ac:dyDescent="0.25">
      <c r="A180">
        <v>11277884</v>
      </c>
      <c r="B180">
        <v>14</v>
      </c>
      <c r="C180" t="s">
        <v>4</v>
      </c>
      <c r="D180">
        <v>1805969</v>
      </c>
      <c r="E180">
        <v>1</v>
      </c>
      <c r="F180">
        <v>410349075</v>
      </c>
      <c r="G180">
        <v>388315558</v>
      </c>
      <c r="H180">
        <v>75</v>
      </c>
      <c r="I180">
        <v>-99</v>
      </c>
      <c r="J180">
        <v>29</v>
      </c>
      <c r="K180">
        <v>14</v>
      </c>
      <c r="L180">
        <v>2</v>
      </c>
      <c r="M180">
        <v>55</v>
      </c>
      <c r="N180">
        <v>2</v>
      </c>
      <c r="O180">
        <v>90</v>
      </c>
      <c r="P180">
        <v>0</v>
      </c>
      <c r="Q180">
        <v>0</v>
      </c>
      <c r="R180">
        <f t="shared" si="20"/>
        <v>2</v>
      </c>
      <c r="S180">
        <f t="shared" si="21"/>
        <v>2</v>
      </c>
      <c r="T180">
        <f t="shared" si="22"/>
        <v>3</v>
      </c>
      <c r="U180">
        <f t="shared" si="23"/>
        <v>0</v>
      </c>
      <c r="AG180">
        <v>11211334</v>
      </c>
      <c r="AH180">
        <v>39681</v>
      </c>
    </row>
    <row r="181" spans="1:34" x14ac:dyDescent="0.25">
      <c r="A181">
        <v>11270675</v>
      </c>
      <c r="B181">
        <v>35</v>
      </c>
      <c r="C181" t="s">
        <v>6</v>
      </c>
      <c r="D181">
        <v>710856</v>
      </c>
      <c r="E181">
        <v>1</v>
      </c>
      <c r="F181">
        <v>425935729</v>
      </c>
      <c r="G181">
        <v>403409186</v>
      </c>
      <c r="H181">
        <v>66</v>
      </c>
      <c r="I181">
        <v>-99</v>
      </c>
      <c r="J181">
        <v>16</v>
      </c>
      <c r="K181">
        <v>14</v>
      </c>
      <c r="L181">
        <v>1</v>
      </c>
      <c r="M181">
        <v>90</v>
      </c>
      <c r="N181">
        <v>2</v>
      </c>
      <c r="O181">
        <v>90</v>
      </c>
      <c r="P181">
        <v>0</v>
      </c>
      <c r="Q181">
        <v>0</v>
      </c>
      <c r="R181">
        <f t="shared" si="20"/>
        <v>1</v>
      </c>
      <c r="S181">
        <f t="shared" si="21"/>
        <v>2</v>
      </c>
      <c r="T181">
        <f t="shared" si="22"/>
        <v>0</v>
      </c>
      <c r="U181">
        <f t="shared" si="23"/>
        <v>-1</v>
      </c>
      <c r="AG181">
        <v>11211392</v>
      </c>
      <c r="AH181">
        <v>37213</v>
      </c>
    </row>
    <row r="182" spans="1:34" x14ac:dyDescent="0.25">
      <c r="A182">
        <v>11283605</v>
      </c>
      <c r="B182">
        <v>60</v>
      </c>
      <c r="C182" t="s">
        <v>4</v>
      </c>
      <c r="D182">
        <v>120994</v>
      </c>
      <c r="E182">
        <v>2</v>
      </c>
      <c r="F182">
        <v>431895629</v>
      </c>
      <c r="G182">
        <v>431954626</v>
      </c>
      <c r="H182">
        <v>48</v>
      </c>
      <c r="I182">
        <v>5</v>
      </c>
      <c r="J182">
        <v>17</v>
      </c>
      <c r="K182">
        <v>14</v>
      </c>
      <c r="L182">
        <v>0</v>
      </c>
      <c r="N182">
        <v>2</v>
      </c>
      <c r="O182">
        <v>90</v>
      </c>
      <c r="P182">
        <v>0</v>
      </c>
      <c r="Q182">
        <v>0</v>
      </c>
      <c r="R182">
        <f t="shared" si="20"/>
        <v>2</v>
      </c>
      <c r="S182">
        <f t="shared" si="21"/>
        <v>0</v>
      </c>
      <c r="T182">
        <f t="shared" si="22"/>
        <v>0</v>
      </c>
      <c r="U182">
        <f t="shared" si="23"/>
        <v>2</v>
      </c>
      <c r="AG182">
        <v>11211983</v>
      </c>
      <c r="AH182">
        <v>31729</v>
      </c>
    </row>
    <row r="183" spans="1:34" x14ac:dyDescent="0.25">
      <c r="A183">
        <v>11270683</v>
      </c>
      <c r="B183">
        <v>24</v>
      </c>
      <c r="C183" t="s">
        <v>4</v>
      </c>
      <c r="D183">
        <v>438610</v>
      </c>
      <c r="E183">
        <v>1</v>
      </c>
      <c r="F183">
        <v>412030049</v>
      </c>
      <c r="G183">
        <v>395485779</v>
      </c>
      <c r="H183">
        <v>61</v>
      </c>
      <c r="I183">
        <v>4</v>
      </c>
      <c r="J183">
        <v>43</v>
      </c>
      <c r="K183">
        <v>21</v>
      </c>
      <c r="L183">
        <v>8</v>
      </c>
      <c r="M183">
        <v>90</v>
      </c>
      <c r="N183">
        <v>3</v>
      </c>
      <c r="O183">
        <v>90</v>
      </c>
      <c r="P183">
        <v>7</v>
      </c>
      <c r="Q183">
        <v>0</v>
      </c>
      <c r="R183">
        <f t="shared" si="20"/>
        <v>8</v>
      </c>
      <c r="S183">
        <f t="shared" si="21"/>
        <v>3</v>
      </c>
      <c r="T183">
        <f t="shared" si="22"/>
        <v>5</v>
      </c>
      <c r="U183">
        <f t="shared" si="23"/>
        <v>5</v>
      </c>
      <c r="AG183">
        <v>11211985</v>
      </c>
      <c r="AH183">
        <v>31729</v>
      </c>
    </row>
    <row r="184" spans="1:34" x14ac:dyDescent="0.25">
      <c r="A184">
        <v>11270683</v>
      </c>
      <c r="B184">
        <v>39</v>
      </c>
      <c r="C184" t="s">
        <v>6</v>
      </c>
      <c r="D184">
        <v>438610</v>
      </c>
      <c r="E184">
        <v>1</v>
      </c>
      <c r="F184">
        <v>393781621</v>
      </c>
      <c r="G184">
        <v>395485779</v>
      </c>
      <c r="H184">
        <v>61</v>
      </c>
      <c r="I184">
        <v>4</v>
      </c>
      <c r="J184">
        <v>43</v>
      </c>
      <c r="K184">
        <v>21</v>
      </c>
      <c r="L184">
        <v>8</v>
      </c>
      <c r="M184">
        <v>90</v>
      </c>
      <c r="N184">
        <v>3</v>
      </c>
      <c r="O184">
        <v>90</v>
      </c>
      <c r="P184">
        <v>7</v>
      </c>
      <c r="Q184">
        <v>0</v>
      </c>
      <c r="R184">
        <f t="shared" si="20"/>
        <v>8</v>
      </c>
      <c r="S184">
        <f t="shared" si="21"/>
        <v>3</v>
      </c>
      <c r="T184">
        <f t="shared" si="22"/>
        <v>5</v>
      </c>
      <c r="U184">
        <f t="shared" si="23"/>
        <v>5</v>
      </c>
      <c r="AG184">
        <v>11211986</v>
      </c>
      <c r="AH184">
        <v>31729</v>
      </c>
    </row>
    <row r="185" spans="1:34" x14ac:dyDescent="0.25">
      <c r="A185">
        <v>620784754</v>
      </c>
      <c r="B185">
        <v>19</v>
      </c>
      <c r="C185" t="s">
        <v>6</v>
      </c>
      <c r="D185">
        <v>1629476</v>
      </c>
      <c r="E185">
        <v>2</v>
      </c>
      <c r="F185">
        <v>430829479</v>
      </c>
      <c r="G185">
        <v>431226170</v>
      </c>
      <c r="H185">
        <v>42</v>
      </c>
      <c r="I185">
        <v>2</v>
      </c>
      <c r="J185">
        <v>9</v>
      </c>
      <c r="K185">
        <v>16</v>
      </c>
      <c r="L185">
        <v>0</v>
      </c>
      <c r="N185">
        <v>1</v>
      </c>
      <c r="O185">
        <v>90</v>
      </c>
      <c r="P185">
        <v>4</v>
      </c>
      <c r="Q185">
        <v>7</v>
      </c>
      <c r="R185">
        <f t="shared" si="20"/>
        <v>1</v>
      </c>
      <c r="S185">
        <f t="shared" si="21"/>
        <v>0</v>
      </c>
      <c r="T185">
        <f t="shared" si="22"/>
        <v>-2</v>
      </c>
      <c r="U185">
        <f t="shared" si="23"/>
        <v>1</v>
      </c>
      <c r="AG185">
        <v>11212039</v>
      </c>
      <c r="AH185">
        <v>28720</v>
      </c>
    </row>
    <row r="186" spans="1:34" x14ac:dyDescent="0.25">
      <c r="A186">
        <v>11277706</v>
      </c>
      <c r="B186">
        <v>20</v>
      </c>
      <c r="C186" t="s">
        <v>4</v>
      </c>
      <c r="D186">
        <v>793621</v>
      </c>
      <c r="E186">
        <v>1</v>
      </c>
      <c r="F186">
        <v>365848604</v>
      </c>
      <c r="G186">
        <v>395561803</v>
      </c>
      <c r="H186">
        <v>57</v>
      </c>
      <c r="I186">
        <v>-99</v>
      </c>
      <c r="J186">
        <v>34</v>
      </c>
      <c r="K186">
        <v>21</v>
      </c>
      <c r="L186">
        <v>2</v>
      </c>
      <c r="M186">
        <v>90</v>
      </c>
      <c r="N186">
        <v>3</v>
      </c>
      <c r="O186">
        <v>90</v>
      </c>
      <c r="P186">
        <v>7</v>
      </c>
      <c r="Q186">
        <v>0</v>
      </c>
      <c r="R186">
        <f t="shared" si="20"/>
        <v>2</v>
      </c>
      <c r="S186">
        <f t="shared" si="21"/>
        <v>3</v>
      </c>
      <c r="T186">
        <f t="shared" si="22"/>
        <v>3</v>
      </c>
      <c r="U186">
        <f t="shared" si="23"/>
        <v>-1</v>
      </c>
      <c r="AG186">
        <v>11212405</v>
      </c>
      <c r="AH186">
        <v>44575</v>
      </c>
    </row>
    <row r="187" spans="1:34" x14ac:dyDescent="0.25">
      <c r="A187">
        <v>11270686</v>
      </c>
      <c r="B187">
        <v>22</v>
      </c>
      <c r="C187" t="s">
        <v>6</v>
      </c>
      <c r="D187">
        <v>2055939</v>
      </c>
      <c r="E187">
        <v>1</v>
      </c>
      <c r="F187">
        <v>425160004</v>
      </c>
      <c r="G187">
        <v>329025137</v>
      </c>
      <c r="H187">
        <v>69</v>
      </c>
      <c r="I187">
        <v>0</v>
      </c>
      <c r="J187">
        <v>18</v>
      </c>
      <c r="K187">
        <v>30</v>
      </c>
      <c r="L187">
        <v>4</v>
      </c>
      <c r="M187">
        <v>90</v>
      </c>
      <c r="N187">
        <v>5</v>
      </c>
      <c r="O187">
        <v>90</v>
      </c>
      <c r="P187">
        <v>0</v>
      </c>
      <c r="Q187">
        <v>2</v>
      </c>
      <c r="R187">
        <f t="shared" si="20"/>
        <v>4</v>
      </c>
      <c r="S187">
        <f t="shared" si="21"/>
        <v>5</v>
      </c>
      <c r="T187">
        <f t="shared" si="22"/>
        <v>-3</v>
      </c>
      <c r="U187">
        <f t="shared" si="23"/>
        <v>-1</v>
      </c>
      <c r="AG187">
        <v>11212703</v>
      </c>
      <c r="AH187">
        <v>28720</v>
      </c>
    </row>
    <row r="188" spans="1:34" x14ac:dyDescent="0.25">
      <c r="A188">
        <v>620720387</v>
      </c>
      <c r="B188">
        <v>52</v>
      </c>
      <c r="C188" t="s">
        <v>6</v>
      </c>
      <c r="D188">
        <v>780007</v>
      </c>
      <c r="E188">
        <v>2</v>
      </c>
      <c r="F188">
        <v>395284347</v>
      </c>
      <c r="G188">
        <v>389093794</v>
      </c>
      <c r="H188">
        <v>58</v>
      </c>
      <c r="I188">
        <v>-99</v>
      </c>
      <c r="J188">
        <v>32</v>
      </c>
      <c r="K188">
        <v>21</v>
      </c>
      <c r="L188">
        <v>4</v>
      </c>
      <c r="M188">
        <v>90</v>
      </c>
      <c r="N188">
        <v>2</v>
      </c>
      <c r="O188">
        <v>90</v>
      </c>
      <c r="P188">
        <v>4</v>
      </c>
      <c r="Q188">
        <v>8</v>
      </c>
      <c r="R188">
        <f t="shared" si="20"/>
        <v>2</v>
      </c>
      <c r="S188">
        <f t="shared" si="21"/>
        <v>4</v>
      </c>
      <c r="T188">
        <f t="shared" si="22"/>
        <v>2</v>
      </c>
      <c r="U188">
        <f t="shared" si="23"/>
        <v>-2</v>
      </c>
      <c r="AG188">
        <v>11212733</v>
      </c>
      <c r="AH188">
        <v>21407</v>
      </c>
    </row>
    <row r="189" spans="1:34" x14ac:dyDescent="0.25">
      <c r="A189">
        <v>11280227</v>
      </c>
      <c r="B189">
        <v>56</v>
      </c>
      <c r="C189" t="s">
        <v>4</v>
      </c>
      <c r="D189">
        <v>990223</v>
      </c>
      <c r="E189">
        <v>2</v>
      </c>
      <c r="F189">
        <v>426780436</v>
      </c>
      <c r="G189">
        <v>332103270</v>
      </c>
      <c r="H189">
        <v>23</v>
      </c>
      <c r="I189">
        <v>10</v>
      </c>
      <c r="J189">
        <v>20</v>
      </c>
      <c r="K189">
        <v>14</v>
      </c>
      <c r="L189">
        <v>0</v>
      </c>
      <c r="N189">
        <v>3</v>
      </c>
      <c r="O189">
        <v>90</v>
      </c>
      <c r="P189">
        <v>0</v>
      </c>
      <c r="Q189">
        <v>0</v>
      </c>
      <c r="R189">
        <f t="shared" si="20"/>
        <v>3</v>
      </c>
      <c r="S189">
        <f t="shared" si="21"/>
        <v>0</v>
      </c>
      <c r="T189">
        <f t="shared" si="22"/>
        <v>1</v>
      </c>
      <c r="U189">
        <f t="shared" si="23"/>
        <v>3</v>
      </c>
      <c r="AG189">
        <v>11212748</v>
      </c>
      <c r="AH189">
        <v>28720</v>
      </c>
    </row>
    <row r="190" spans="1:34" x14ac:dyDescent="0.25">
      <c r="A190">
        <v>11280280</v>
      </c>
      <c r="B190">
        <v>34</v>
      </c>
      <c r="C190" t="s">
        <v>6</v>
      </c>
      <c r="D190">
        <v>990223</v>
      </c>
      <c r="E190">
        <v>2</v>
      </c>
      <c r="F190">
        <v>426780436</v>
      </c>
      <c r="G190">
        <v>332103270</v>
      </c>
      <c r="H190">
        <v>37</v>
      </c>
      <c r="I190">
        <v>10</v>
      </c>
      <c r="J190">
        <v>20</v>
      </c>
      <c r="K190">
        <v>33</v>
      </c>
      <c r="L190">
        <v>5</v>
      </c>
      <c r="M190">
        <v>90</v>
      </c>
      <c r="N190">
        <v>3</v>
      </c>
      <c r="O190">
        <v>90</v>
      </c>
      <c r="P190">
        <v>2</v>
      </c>
      <c r="Q190">
        <v>0</v>
      </c>
      <c r="R190">
        <f t="shared" si="20"/>
        <v>3</v>
      </c>
      <c r="S190">
        <f t="shared" si="21"/>
        <v>5</v>
      </c>
      <c r="T190">
        <f t="shared" si="22"/>
        <v>-4</v>
      </c>
      <c r="U190">
        <f t="shared" si="23"/>
        <v>-2</v>
      </c>
      <c r="AG190">
        <v>11212788</v>
      </c>
      <c r="AH190">
        <v>39105</v>
      </c>
    </row>
    <row r="191" spans="1:34" x14ac:dyDescent="0.25">
      <c r="A191">
        <v>11280284</v>
      </c>
      <c r="B191">
        <v>23</v>
      </c>
      <c r="C191" t="s">
        <v>4</v>
      </c>
      <c r="D191">
        <v>2053266</v>
      </c>
      <c r="E191">
        <v>1</v>
      </c>
      <c r="F191">
        <v>337561705</v>
      </c>
      <c r="G191">
        <v>339461054</v>
      </c>
      <c r="H191">
        <v>37</v>
      </c>
      <c r="I191">
        <v>-99</v>
      </c>
      <c r="J191">
        <v>25</v>
      </c>
      <c r="K191">
        <v>22</v>
      </c>
      <c r="L191">
        <v>5</v>
      </c>
      <c r="M191">
        <v>90</v>
      </c>
      <c r="N191">
        <v>3</v>
      </c>
      <c r="O191">
        <v>90</v>
      </c>
      <c r="P191">
        <v>2</v>
      </c>
      <c r="Q191">
        <v>0</v>
      </c>
      <c r="R191">
        <f t="shared" si="20"/>
        <v>5</v>
      </c>
      <c r="S191">
        <f t="shared" si="21"/>
        <v>3</v>
      </c>
      <c r="T191">
        <f t="shared" si="22"/>
        <v>0</v>
      </c>
      <c r="U191">
        <f t="shared" si="23"/>
        <v>2</v>
      </c>
      <c r="AG191">
        <v>11212961</v>
      </c>
      <c r="AH191">
        <v>39043</v>
      </c>
    </row>
    <row r="192" spans="1:34" x14ac:dyDescent="0.25">
      <c r="A192">
        <v>11280287</v>
      </c>
      <c r="B192">
        <v>5</v>
      </c>
      <c r="C192" t="s">
        <v>6</v>
      </c>
      <c r="D192">
        <v>2053266</v>
      </c>
      <c r="E192">
        <v>1</v>
      </c>
      <c r="F192">
        <v>347367035</v>
      </c>
      <c r="G192">
        <v>339461054</v>
      </c>
      <c r="H192">
        <v>38</v>
      </c>
      <c r="I192">
        <v>-99</v>
      </c>
      <c r="J192">
        <v>25</v>
      </c>
      <c r="K192">
        <v>22</v>
      </c>
      <c r="L192">
        <v>5</v>
      </c>
      <c r="M192">
        <v>90</v>
      </c>
      <c r="N192">
        <v>3</v>
      </c>
      <c r="O192">
        <v>90</v>
      </c>
      <c r="P192">
        <v>2</v>
      </c>
      <c r="Q192">
        <v>0</v>
      </c>
      <c r="R192">
        <f t="shared" si="20"/>
        <v>5</v>
      </c>
      <c r="S192">
        <f t="shared" si="21"/>
        <v>3</v>
      </c>
      <c r="T192">
        <f t="shared" si="22"/>
        <v>0</v>
      </c>
      <c r="U192">
        <f t="shared" si="23"/>
        <v>2</v>
      </c>
      <c r="AG192">
        <v>11213133</v>
      </c>
      <c r="AH192">
        <v>31729</v>
      </c>
    </row>
    <row r="193" spans="1:34" x14ac:dyDescent="0.25">
      <c r="A193">
        <v>11280299</v>
      </c>
      <c r="B193">
        <v>6</v>
      </c>
      <c r="C193" t="s">
        <v>4</v>
      </c>
      <c r="D193">
        <v>2053266</v>
      </c>
      <c r="E193">
        <v>1</v>
      </c>
      <c r="F193">
        <v>350265161</v>
      </c>
      <c r="G193">
        <v>339461054</v>
      </c>
      <c r="H193">
        <v>37</v>
      </c>
      <c r="I193">
        <v>-99</v>
      </c>
      <c r="J193">
        <v>25</v>
      </c>
      <c r="K193">
        <v>22</v>
      </c>
      <c r="L193">
        <v>5</v>
      </c>
      <c r="M193">
        <v>90</v>
      </c>
      <c r="N193">
        <v>3</v>
      </c>
      <c r="O193">
        <v>90</v>
      </c>
      <c r="P193">
        <v>2</v>
      </c>
      <c r="Q193">
        <v>0</v>
      </c>
      <c r="R193">
        <f t="shared" si="20"/>
        <v>5</v>
      </c>
      <c r="S193">
        <f t="shared" si="21"/>
        <v>3</v>
      </c>
      <c r="T193">
        <f t="shared" si="22"/>
        <v>0</v>
      </c>
      <c r="U193">
        <f t="shared" si="23"/>
        <v>2</v>
      </c>
      <c r="AG193">
        <v>11213241</v>
      </c>
      <c r="AH193">
        <v>28720</v>
      </c>
    </row>
    <row r="194" spans="1:34" x14ac:dyDescent="0.25">
      <c r="A194">
        <v>11280299</v>
      </c>
      <c r="B194">
        <v>23</v>
      </c>
      <c r="C194" t="s">
        <v>4</v>
      </c>
      <c r="D194">
        <v>2053266</v>
      </c>
      <c r="E194">
        <v>1</v>
      </c>
      <c r="F194">
        <v>350265161</v>
      </c>
      <c r="G194">
        <v>339461054</v>
      </c>
      <c r="H194">
        <v>37</v>
      </c>
      <c r="I194">
        <v>-99</v>
      </c>
      <c r="J194">
        <v>25</v>
      </c>
      <c r="K194">
        <v>22</v>
      </c>
      <c r="L194">
        <v>5</v>
      </c>
      <c r="M194">
        <v>90</v>
      </c>
      <c r="N194">
        <v>3</v>
      </c>
      <c r="O194">
        <v>90</v>
      </c>
      <c r="P194">
        <v>2</v>
      </c>
      <c r="Q194">
        <v>0</v>
      </c>
      <c r="R194">
        <f t="shared" si="20"/>
        <v>5</v>
      </c>
      <c r="S194">
        <f t="shared" si="21"/>
        <v>3</v>
      </c>
      <c r="T194">
        <f t="shared" si="22"/>
        <v>0</v>
      </c>
      <c r="U194">
        <f t="shared" si="23"/>
        <v>2</v>
      </c>
      <c r="AG194">
        <v>11213499</v>
      </c>
      <c r="AH194">
        <v>44575</v>
      </c>
    </row>
    <row r="195" spans="1:34" x14ac:dyDescent="0.25">
      <c r="A195">
        <v>11278308</v>
      </c>
      <c r="B195">
        <v>77</v>
      </c>
      <c r="C195" t="s">
        <v>6</v>
      </c>
      <c r="D195">
        <v>315523</v>
      </c>
      <c r="E195">
        <v>1</v>
      </c>
      <c r="F195">
        <v>337806897</v>
      </c>
      <c r="G195">
        <v>407088813</v>
      </c>
      <c r="H195">
        <v>48</v>
      </c>
      <c r="I195">
        <v>-99</v>
      </c>
      <c r="J195">
        <v>28</v>
      </c>
      <c r="K195">
        <v>28</v>
      </c>
      <c r="L195">
        <v>4</v>
      </c>
      <c r="M195">
        <v>90</v>
      </c>
      <c r="N195">
        <v>2</v>
      </c>
      <c r="O195">
        <v>90</v>
      </c>
      <c r="P195">
        <v>0</v>
      </c>
      <c r="Q195">
        <v>0</v>
      </c>
      <c r="R195">
        <f t="shared" si="20"/>
        <v>4</v>
      </c>
      <c r="S195">
        <f t="shared" si="21"/>
        <v>2</v>
      </c>
      <c r="T195">
        <f t="shared" si="22"/>
        <v>0</v>
      </c>
      <c r="U195">
        <f t="shared" si="23"/>
        <v>2</v>
      </c>
      <c r="AG195">
        <v>11213876</v>
      </c>
      <c r="AH195">
        <v>21407</v>
      </c>
    </row>
    <row r="196" spans="1:34" x14ac:dyDescent="0.25">
      <c r="A196">
        <v>11280953</v>
      </c>
      <c r="B196">
        <v>14</v>
      </c>
      <c r="C196" t="s">
        <v>4</v>
      </c>
      <c r="D196">
        <v>463541</v>
      </c>
      <c r="E196">
        <v>1</v>
      </c>
      <c r="F196">
        <v>349945167</v>
      </c>
      <c r="G196">
        <v>399587813</v>
      </c>
      <c r="H196">
        <v>49</v>
      </c>
      <c r="I196">
        <v>-99</v>
      </c>
      <c r="J196">
        <v>25</v>
      </c>
      <c r="K196">
        <v>22</v>
      </c>
      <c r="L196">
        <v>2</v>
      </c>
      <c r="M196">
        <v>90</v>
      </c>
      <c r="N196">
        <v>3</v>
      </c>
      <c r="O196">
        <v>90</v>
      </c>
      <c r="P196">
        <v>0</v>
      </c>
      <c r="Q196">
        <v>0</v>
      </c>
      <c r="R196">
        <f t="shared" si="20"/>
        <v>2</v>
      </c>
      <c r="S196">
        <f t="shared" si="21"/>
        <v>3</v>
      </c>
      <c r="T196">
        <f t="shared" si="22"/>
        <v>0</v>
      </c>
      <c r="U196">
        <f t="shared" si="23"/>
        <v>-1</v>
      </c>
      <c r="AG196">
        <v>11214256</v>
      </c>
      <c r="AH196">
        <v>31792</v>
      </c>
    </row>
    <row r="197" spans="1:34" x14ac:dyDescent="0.25">
      <c r="A197">
        <v>11280965</v>
      </c>
      <c r="B197">
        <v>39</v>
      </c>
      <c r="C197" t="s">
        <v>6</v>
      </c>
      <c r="D197">
        <v>990223</v>
      </c>
      <c r="E197">
        <v>2</v>
      </c>
      <c r="F197">
        <v>422407611</v>
      </c>
      <c r="G197">
        <v>332103270</v>
      </c>
      <c r="H197">
        <v>48</v>
      </c>
      <c r="I197">
        <v>10</v>
      </c>
      <c r="J197">
        <v>20</v>
      </c>
      <c r="K197">
        <v>37</v>
      </c>
      <c r="L197">
        <v>2</v>
      </c>
      <c r="M197">
        <v>90</v>
      </c>
      <c r="N197">
        <v>3</v>
      </c>
      <c r="O197">
        <v>90</v>
      </c>
      <c r="P197">
        <v>7</v>
      </c>
      <c r="Q197">
        <v>0</v>
      </c>
      <c r="R197">
        <f t="shared" si="20"/>
        <v>3</v>
      </c>
      <c r="S197">
        <f t="shared" si="21"/>
        <v>2</v>
      </c>
      <c r="T197">
        <f t="shared" si="22"/>
        <v>-5</v>
      </c>
      <c r="U197">
        <f t="shared" si="23"/>
        <v>1</v>
      </c>
      <c r="AG197">
        <v>11214607</v>
      </c>
      <c r="AH197">
        <v>39681</v>
      </c>
    </row>
    <row r="198" spans="1:34" x14ac:dyDescent="0.25">
      <c r="A198">
        <v>619858793</v>
      </c>
      <c r="B198">
        <v>73</v>
      </c>
      <c r="C198" t="s">
        <v>4</v>
      </c>
      <c r="D198">
        <v>793607</v>
      </c>
      <c r="E198">
        <v>2</v>
      </c>
      <c r="F198">
        <v>384162310</v>
      </c>
      <c r="G198">
        <v>398339351</v>
      </c>
      <c r="H198">
        <v>23</v>
      </c>
      <c r="I198">
        <v>4</v>
      </c>
      <c r="J198">
        <v>32</v>
      </c>
      <c r="K198">
        <v>19</v>
      </c>
      <c r="L198">
        <v>2</v>
      </c>
      <c r="M198">
        <v>90</v>
      </c>
      <c r="N198">
        <v>5</v>
      </c>
      <c r="O198">
        <v>90</v>
      </c>
      <c r="P198">
        <v>0</v>
      </c>
      <c r="Q198">
        <v>0</v>
      </c>
      <c r="R198">
        <f t="shared" si="20"/>
        <v>5</v>
      </c>
      <c r="S198">
        <f t="shared" si="21"/>
        <v>2</v>
      </c>
      <c r="T198">
        <f t="shared" si="22"/>
        <v>3</v>
      </c>
      <c r="U198">
        <f t="shared" si="23"/>
        <v>3</v>
      </c>
      <c r="AG198">
        <v>11214703</v>
      </c>
      <c r="AH198">
        <v>31729</v>
      </c>
    </row>
    <row r="199" spans="1:34" x14ac:dyDescent="0.25">
      <c r="A199">
        <v>620520498</v>
      </c>
      <c r="B199">
        <v>83</v>
      </c>
      <c r="C199" t="s">
        <v>6</v>
      </c>
      <c r="D199">
        <v>793607</v>
      </c>
      <c r="E199">
        <v>2</v>
      </c>
      <c r="F199">
        <v>377556790</v>
      </c>
      <c r="G199">
        <v>398339351</v>
      </c>
      <c r="H199">
        <v>24</v>
      </c>
      <c r="I199">
        <v>4</v>
      </c>
      <c r="J199">
        <v>30</v>
      </c>
      <c r="K199">
        <v>34</v>
      </c>
      <c r="L199">
        <v>3</v>
      </c>
      <c r="M199">
        <v>90</v>
      </c>
      <c r="N199">
        <v>5</v>
      </c>
      <c r="O199">
        <v>90</v>
      </c>
      <c r="P199">
        <v>2</v>
      </c>
      <c r="Q199">
        <v>0</v>
      </c>
      <c r="R199">
        <f t="shared" si="20"/>
        <v>5</v>
      </c>
      <c r="S199">
        <f t="shared" si="21"/>
        <v>3</v>
      </c>
      <c r="T199">
        <f t="shared" si="22"/>
        <v>-1</v>
      </c>
      <c r="U199">
        <f t="shared" si="23"/>
        <v>2</v>
      </c>
      <c r="AG199">
        <v>11214711</v>
      </c>
      <c r="AH199">
        <v>28720</v>
      </c>
    </row>
    <row r="200" spans="1:34" x14ac:dyDescent="0.25">
      <c r="A200">
        <v>11204019</v>
      </c>
      <c r="B200">
        <v>54</v>
      </c>
      <c r="C200" t="s">
        <v>6</v>
      </c>
      <c r="D200">
        <v>793607</v>
      </c>
      <c r="E200">
        <v>1</v>
      </c>
      <c r="F200">
        <v>355656057</v>
      </c>
      <c r="G200">
        <v>358163605</v>
      </c>
      <c r="H200">
        <v>58</v>
      </c>
      <c r="I200">
        <v>1</v>
      </c>
      <c r="J200">
        <v>34</v>
      </c>
      <c r="K200">
        <v>35</v>
      </c>
      <c r="L200">
        <v>6</v>
      </c>
      <c r="M200">
        <v>90</v>
      </c>
      <c r="N200">
        <v>5</v>
      </c>
      <c r="O200">
        <v>90</v>
      </c>
      <c r="P200">
        <v>7</v>
      </c>
      <c r="Q200">
        <v>0</v>
      </c>
      <c r="R200">
        <f t="shared" si="20"/>
        <v>6</v>
      </c>
      <c r="S200">
        <f t="shared" si="21"/>
        <v>5</v>
      </c>
      <c r="T200">
        <f t="shared" si="22"/>
        <v>-1</v>
      </c>
      <c r="U200">
        <f t="shared" si="23"/>
        <v>1</v>
      </c>
      <c r="AG200">
        <v>11214749</v>
      </c>
      <c r="AH200">
        <v>31683</v>
      </c>
    </row>
    <row r="201" spans="1:34" x14ac:dyDescent="0.25">
      <c r="A201">
        <v>11227530</v>
      </c>
      <c r="B201">
        <v>68</v>
      </c>
      <c r="C201" t="s">
        <v>4</v>
      </c>
      <c r="D201">
        <v>793607</v>
      </c>
      <c r="E201">
        <v>1</v>
      </c>
      <c r="F201">
        <v>411006395</v>
      </c>
      <c r="G201">
        <v>358163605</v>
      </c>
      <c r="H201">
        <v>78</v>
      </c>
      <c r="I201">
        <v>1</v>
      </c>
      <c r="J201">
        <v>33</v>
      </c>
      <c r="K201">
        <v>33</v>
      </c>
      <c r="L201">
        <v>6</v>
      </c>
      <c r="M201">
        <v>90</v>
      </c>
      <c r="N201">
        <v>3</v>
      </c>
      <c r="O201">
        <v>90</v>
      </c>
      <c r="P201">
        <v>7</v>
      </c>
      <c r="Q201">
        <v>2</v>
      </c>
      <c r="R201">
        <f t="shared" si="20"/>
        <v>6</v>
      </c>
      <c r="S201">
        <f t="shared" si="21"/>
        <v>3</v>
      </c>
      <c r="T201">
        <f t="shared" si="22"/>
        <v>0</v>
      </c>
      <c r="U201">
        <f t="shared" si="23"/>
        <v>3</v>
      </c>
      <c r="AG201">
        <v>11214753</v>
      </c>
      <c r="AH201">
        <v>28720</v>
      </c>
    </row>
    <row r="202" spans="1:34" x14ac:dyDescent="0.25">
      <c r="A202">
        <v>11227530</v>
      </c>
      <c r="B202">
        <v>81</v>
      </c>
      <c r="C202" t="s">
        <v>6</v>
      </c>
      <c r="D202">
        <v>793607</v>
      </c>
      <c r="E202">
        <v>1</v>
      </c>
      <c r="F202">
        <v>398339351</v>
      </c>
      <c r="G202">
        <v>358163605</v>
      </c>
      <c r="H202">
        <v>78</v>
      </c>
      <c r="I202">
        <v>1</v>
      </c>
      <c r="J202">
        <v>33</v>
      </c>
      <c r="K202">
        <v>33</v>
      </c>
      <c r="L202">
        <v>6</v>
      </c>
      <c r="M202">
        <v>90</v>
      </c>
      <c r="N202">
        <v>3</v>
      </c>
      <c r="O202">
        <v>90</v>
      </c>
      <c r="P202">
        <v>7</v>
      </c>
      <c r="Q202">
        <v>2</v>
      </c>
      <c r="R202">
        <f t="shared" si="20"/>
        <v>6</v>
      </c>
      <c r="S202">
        <f t="shared" si="21"/>
        <v>3</v>
      </c>
      <c r="T202">
        <f t="shared" si="22"/>
        <v>0</v>
      </c>
      <c r="U202">
        <f t="shared" si="23"/>
        <v>3</v>
      </c>
      <c r="AG202">
        <v>11214754</v>
      </c>
      <c r="AH202">
        <v>44525</v>
      </c>
    </row>
    <row r="203" spans="1:34" x14ac:dyDescent="0.25">
      <c r="A203">
        <v>11204021</v>
      </c>
      <c r="B203">
        <v>8</v>
      </c>
      <c r="C203" t="s">
        <v>4</v>
      </c>
      <c r="D203">
        <v>793607</v>
      </c>
      <c r="E203">
        <v>2</v>
      </c>
      <c r="F203">
        <v>398339351</v>
      </c>
      <c r="G203">
        <v>358163605</v>
      </c>
      <c r="H203">
        <v>33</v>
      </c>
      <c r="I203">
        <v>1</v>
      </c>
      <c r="J203">
        <v>33</v>
      </c>
      <c r="K203">
        <v>25</v>
      </c>
      <c r="L203">
        <v>1</v>
      </c>
      <c r="M203">
        <v>90</v>
      </c>
      <c r="N203">
        <v>6</v>
      </c>
      <c r="O203">
        <v>90</v>
      </c>
      <c r="P203">
        <v>0</v>
      </c>
      <c r="Q203">
        <v>0</v>
      </c>
      <c r="R203">
        <f t="shared" si="20"/>
        <v>6</v>
      </c>
      <c r="S203">
        <f t="shared" si="21"/>
        <v>1</v>
      </c>
      <c r="T203">
        <f t="shared" si="22"/>
        <v>2</v>
      </c>
      <c r="U203">
        <f t="shared" si="23"/>
        <v>5</v>
      </c>
      <c r="AG203">
        <v>11214862</v>
      </c>
      <c r="AH203">
        <v>28720</v>
      </c>
    </row>
    <row r="204" spans="1:34" x14ac:dyDescent="0.25">
      <c r="A204">
        <v>11222848</v>
      </c>
      <c r="B204">
        <v>82</v>
      </c>
      <c r="C204" t="s">
        <v>6</v>
      </c>
      <c r="D204">
        <v>793607</v>
      </c>
      <c r="E204">
        <v>1</v>
      </c>
      <c r="F204">
        <v>398339351</v>
      </c>
      <c r="G204">
        <v>406685232</v>
      </c>
      <c r="H204">
        <v>53</v>
      </c>
      <c r="I204">
        <v>4</v>
      </c>
      <c r="J204">
        <v>34</v>
      </c>
      <c r="K204">
        <v>27</v>
      </c>
      <c r="L204">
        <v>5</v>
      </c>
      <c r="M204">
        <v>90</v>
      </c>
      <c r="N204">
        <v>3</v>
      </c>
      <c r="O204">
        <v>90</v>
      </c>
      <c r="P204">
        <v>7</v>
      </c>
      <c r="Q204">
        <v>3</v>
      </c>
      <c r="R204">
        <f t="shared" si="20"/>
        <v>5</v>
      </c>
      <c r="S204">
        <f t="shared" si="21"/>
        <v>3</v>
      </c>
      <c r="T204">
        <f t="shared" si="22"/>
        <v>1</v>
      </c>
      <c r="U204">
        <f t="shared" si="23"/>
        <v>2</v>
      </c>
      <c r="AG204">
        <v>11214878</v>
      </c>
      <c r="AH204">
        <v>21407</v>
      </c>
    </row>
    <row r="205" spans="1:34" x14ac:dyDescent="0.25">
      <c r="A205">
        <v>11271448</v>
      </c>
      <c r="B205">
        <v>19</v>
      </c>
      <c r="C205" t="s">
        <v>4</v>
      </c>
      <c r="D205">
        <v>793607</v>
      </c>
      <c r="E205">
        <v>2</v>
      </c>
      <c r="F205">
        <v>355656057</v>
      </c>
      <c r="G205">
        <v>358163605</v>
      </c>
      <c r="H205">
        <v>47</v>
      </c>
      <c r="I205">
        <v>1</v>
      </c>
      <c r="J205">
        <v>21</v>
      </c>
      <c r="K205">
        <v>25</v>
      </c>
      <c r="L205">
        <v>1</v>
      </c>
      <c r="M205">
        <v>90</v>
      </c>
      <c r="N205">
        <v>2</v>
      </c>
      <c r="O205">
        <v>90</v>
      </c>
      <c r="P205">
        <v>0</v>
      </c>
      <c r="Q205">
        <v>7</v>
      </c>
      <c r="R205">
        <f t="shared" si="20"/>
        <v>2</v>
      </c>
      <c r="S205">
        <f t="shared" si="21"/>
        <v>1</v>
      </c>
      <c r="T205">
        <f t="shared" si="22"/>
        <v>-1</v>
      </c>
      <c r="U205">
        <f t="shared" si="23"/>
        <v>1</v>
      </c>
      <c r="AG205">
        <v>11214879</v>
      </c>
      <c r="AH205">
        <v>39043</v>
      </c>
    </row>
    <row r="206" spans="1:34" x14ac:dyDescent="0.25">
      <c r="A206">
        <v>11271448</v>
      </c>
      <c r="B206">
        <v>43</v>
      </c>
      <c r="C206" t="s">
        <v>4</v>
      </c>
      <c r="D206">
        <v>793607</v>
      </c>
      <c r="E206">
        <v>2</v>
      </c>
      <c r="F206">
        <v>302208676</v>
      </c>
      <c r="G206">
        <v>358163605</v>
      </c>
      <c r="H206">
        <v>47</v>
      </c>
      <c r="I206">
        <v>1</v>
      </c>
      <c r="J206">
        <v>21</v>
      </c>
      <c r="K206">
        <v>25</v>
      </c>
      <c r="L206">
        <v>1</v>
      </c>
      <c r="M206">
        <v>90</v>
      </c>
      <c r="N206">
        <v>2</v>
      </c>
      <c r="O206">
        <v>90</v>
      </c>
      <c r="P206">
        <v>0</v>
      </c>
      <c r="Q206">
        <v>7</v>
      </c>
      <c r="R206">
        <f t="shared" si="20"/>
        <v>2</v>
      </c>
      <c r="S206">
        <f t="shared" si="21"/>
        <v>1</v>
      </c>
      <c r="T206">
        <f t="shared" si="22"/>
        <v>-1</v>
      </c>
      <c r="U206">
        <f t="shared" si="23"/>
        <v>1</v>
      </c>
      <c r="AG206">
        <v>11215007</v>
      </c>
      <c r="AH206">
        <v>37213</v>
      </c>
    </row>
    <row r="207" spans="1:34" x14ac:dyDescent="0.25">
      <c r="A207">
        <v>11271448</v>
      </c>
      <c r="B207">
        <v>48</v>
      </c>
      <c r="C207" t="s">
        <v>4</v>
      </c>
      <c r="D207">
        <v>261537</v>
      </c>
      <c r="E207">
        <v>1</v>
      </c>
      <c r="F207">
        <v>337070413</v>
      </c>
      <c r="G207">
        <v>321856913</v>
      </c>
      <c r="H207">
        <v>47</v>
      </c>
      <c r="I207">
        <v>-99</v>
      </c>
      <c r="J207">
        <v>13</v>
      </c>
      <c r="K207">
        <v>22</v>
      </c>
      <c r="L207">
        <v>1</v>
      </c>
      <c r="M207">
        <v>90</v>
      </c>
      <c r="N207">
        <v>2</v>
      </c>
      <c r="O207">
        <v>90</v>
      </c>
      <c r="P207">
        <v>0</v>
      </c>
      <c r="Q207">
        <v>7</v>
      </c>
      <c r="R207">
        <f t="shared" si="20"/>
        <v>1</v>
      </c>
      <c r="S207">
        <f t="shared" si="21"/>
        <v>2</v>
      </c>
      <c r="T207">
        <f t="shared" si="22"/>
        <v>-3</v>
      </c>
      <c r="U207">
        <f t="shared" si="23"/>
        <v>-1</v>
      </c>
      <c r="AG207">
        <v>11215124</v>
      </c>
      <c r="AH207">
        <v>21407</v>
      </c>
    </row>
    <row r="208" spans="1:34" x14ac:dyDescent="0.25">
      <c r="A208">
        <v>11222850</v>
      </c>
      <c r="B208">
        <v>64</v>
      </c>
      <c r="C208" t="s">
        <v>4</v>
      </c>
      <c r="D208">
        <v>793607</v>
      </c>
      <c r="E208">
        <v>2</v>
      </c>
      <c r="F208">
        <v>384162310</v>
      </c>
      <c r="G208">
        <v>406685232</v>
      </c>
      <c r="H208">
        <v>34</v>
      </c>
      <c r="I208">
        <v>4</v>
      </c>
      <c r="J208">
        <v>32</v>
      </c>
      <c r="K208">
        <v>26</v>
      </c>
      <c r="L208">
        <v>6</v>
      </c>
      <c r="M208">
        <v>90</v>
      </c>
      <c r="N208">
        <v>6</v>
      </c>
      <c r="O208">
        <v>90</v>
      </c>
      <c r="P208">
        <v>2</v>
      </c>
      <c r="Q208">
        <v>0</v>
      </c>
      <c r="R208">
        <f t="shared" si="20"/>
        <v>6</v>
      </c>
      <c r="S208">
        <f t="shared" si="21"/>
        <v>6</v>
      </c>
      <c r="T208">
        <f t="shared" si="22"/>
        <v>1</v>
      </c>
      <c r="U208">
        <f t="shared" si="23"/>
        <v>0</v>
      </c>
      <c r="AG208">
        <v>11215237</v>
      </c>
      <c r="AH208">
        <v>39105</v>
      </c>
    </row>
    <row r="209" spans="1:34" x14ac:dyDescent="0.25">
      <c r="A209">
        <v>11255616</v>
      </c>
      <c r="B209">
        <v>35</v>
      </c>
      <c r="C209" t="s">
        <v>4</v>
      </c>
      <c r="D209">
        <v>793607</v>
      </c>
      <c r="E209">
        <v>1</v>
      </c>
      <c r="F209">
        <v>384162310</v>
      </c>
      <c r="G209">
        <v>358163605</v>
      </c>
      <c r="H209">
        <v>61</v>
      </c>
      <c r="I209">
        <v>1</v>
      </c>
      <c r="J209">
        <v>33</v>
      </c>
      <c r="K209">
        <v>23</v>
      </c>
      <c r="L209">
        <v>6</v>
      </c>
      <c r="M209">
        <v>90</v>
      </c>
      <c r="N209">
        <v>0</v>
      </c>
      <c r="P209">
        <v>7</v>
      </c>
      <c r="Q209">
        <v>0</v>
      </c>
      <c r="R209">
        <f t="shared" si="20"/>
        <v>6</v>
      </c>
      <c r="S209">
        <f t="shared" si="21"/>
        <v>0</v>
      </c>
      <c r="T209">
        <f t="shared" si="22"/>
        <v>2</v>
      </c>
      <c r="U209">
        <f t="shared" si="23"/>
        <v>6</v>
      </c>
      <c r="AG209">
        <v>11216459</v>
      </c>
      <c r="AH209">
        <v>39043</v>
      </c>
    </row>
    <row r="210" spans="1:34" x14ac:dyDescent="0.25">
      <c r="A210">
        <v>11204029</v>
      </c>
      <c r="B210">
        <v>87</v>
      </c>
      <c r="C210" t="s">
        <v>4</v>
      </c>
      <c r="D210">
        <v>793607</v>
      </c>
      <c r="E210">
        <v>2</v>
      </c>
      <c r="F210">
        <v>398339351</v>
      </c>
      <c r="G210">
        <v>358163605</v>
      </c>
      <c r="H210">
        <v>49</v>
      </c>
      <c r="I210">
        <v>1</v>
      </c>
      <c r="J210">
        <v>33</v>
      </c>
      <c r="K210">
        <v>35</v>
      </c>
      <c r="L210">
        <v>3</v>
      </c>
      <c r="M210">
        <v>90</v>
      </c>
      <c r="N210">
        <v>6</v>
      </c>
      <c r="O210">
        <v>90</v>
      </c>
      <c r="P210">
        <v>0</v>
      </c>
      <c r="Q210">
        <v>7</v>
      </c>
      <c r="R210">
        <f t="shared" si="20"/>
        <v>6</v>
      </c>
      <c r="S210">
        <f t="shared" si="21"/>
        <v>3</v>
      </c>
      <c r="T210">
        <f t="shared" si="22"/>
        <v>-1</v>
      </c>
      <c r="U210">
        <f t="shared" si="23"/>
        <v>3</v>
      </c>
      <c r="AG210">
        <v>11216489</v>
      </c>
      <c r="AH210">
        <v>28720</v>
      </c>
    </row>
    <row r="211" spans="1:34" x14ac:dyDescent="0.25">
      <c r="A211">
        <v>11281481</v>
      </c>
      <c r="B211">
        <v>76</v>
      </c>
      <c r="C211" t="s">
        <v>4</v>
      </c>
      <c r="D211">
        <v>793607</v>
      </c>
      <c r="E211">
        <v>2</v>
      </c>
      <c r="F211">
        <v>302208676</v>
      </c>
      <c r="G211">
        <v>358163605</v>
      </c>
      <c r="H211">
        <v>33</v>
      </c>
      <c r="I211">
        <v>1</v>
      </c>
      <c r="J211">
        <v>21</v>
      </c>
      <c r="K211">
        <v>23</v>
      </c>
      <c r="L211">
        <v>0</v>
      </c>
      <c r="N211">
        <v>2</v>
      </c>
      <c r="O211">
        <v>90</v>
      </c>
      <c r="P211">
        <v>3</v>
      </c>
      <c r="Q211">
        <v>7</v>
      </c>
      <c r="R211">
        <f t="shared" si="20"/>
        <v>2</v>
      </c>
      <c r="S211">
        <f t="shared" si="21"/>
        <v>0</v>
      </c>
      <c r="T211">
        <f t="shared" si="22"/>
        <v>-1</v>
      </c>
      <c r="U211">
        <f t="shared" si="23"/>
        <v>2</v>
      </c>
      <c r="AG211">
        <v>11216531</v>
      </c>
      <c r="AH211">
        <v>28720</v>
      </c>
    </row>
    <row r="212" spans="1:34" x14ac:dyDescent="0.25">
      <c r="A212">
        <v>620165042</v>
      </c>
      <c r="B212">
        <v>23</v>
      </c>
      <c r="C212" t="s">
        <v>4</v>
      </c>
      <c r="D212">
        <v>2052500</v>
      </c>
      <c r="E212">
        <v>2</v>
      </c>
      <c r="F212">
        <v>428079564</v>
      </c>
      <c r="G212">
        <v>425093518</v>
      </c>
      <c r="H212">
        <v>66</v>
      </c>
      <c r="I212">
        <v>3</v>
      </c>
      <c r="J212">
        <v>17</v>
      </c>
      <c r="K212">
        <v>18</v>
      </c>
      <c r="L212">
        <v>1</v>
      </c>
      <c r="M212">
        <v>90</v>
      </c>
      <c r="N212">
        <v>2</v>
      </c>
      <c r="O212">
        <v>90</v>
      </c>
      <c r="P212">
        <v>0</v>
      </c>
      <c r="Q212">
        <v>0</v>
      </c>
      <c r="R212">
        <f t="shared" si="20"/>
        <v>2</v>
      </c>
      <c r="S212">
        <f t="shared" si="21"/>
        <v>1</v>
      </c>
      <c r="T212">
        <f t="shared" si="22"/>
        <v>-1</v>
      </c>
      <c r="U212">
        <f t="shared" si="23"/>
        <v>1</v>
      </c>
      <c r="AG212">
        <v>11216556</v>
      </c>
      <c r="AH212">
        <v>32367</v>
      </c>
    </row>
    <row r="213" spans="1:34" x14ac:dyDescent="0.25">
      <c r="A213">
        <v>620609812</v>
      </c>
      <c r="B213">
        <v>22</v>
      </c>
      <c r="C213" t="s">
        <v>4</v>
      </c>
      <c r="D213">
        <v>1333784</v>
      </c>
      <c r="E213">
        <v>2</v>
      </c>
      <c r="F213">
        <v>410230840</v>
      </c>
      <c r="G213">
        <v>410470962</v>
      </c>
      <c r="H213">
        <v>42</v>
      </c>
      <c r="I213">
        <v>10</v>
      </c>
      <c r="J213">
        <v>41</v>
      </c>
      <c r="K213">
        <v>22</v>
      </c>
      <c r="L213">
        <v>3</v>
      </c>
      <c r="M213">
        <v>90</v>
      </c>
      <c r="N213">
        <v>6</v>
      </c>
      <c r="O213">
        <v>90</v>
      </c>
      <c r="P213">
        <v>0</v>
      </c>
      <c r="Q213">
        <v>8</v>
      </c>
      <c r="R213">
        <f t="shared" si="20"/>
        <v>6</v>
      </c>
      <c r="S213">
        <f t="shared" si="21"/>
        <v>3</v>
      </c>
      <c r="T213">
        <f t="shared" si="22"/>
        <v>4</v>
      </c>
      <c r="U213">
        <f t="shared" si="23"/>
        <v>3</v>
      </c>
      <c r="AG213">
        <v>11217091</v>
      </c>
      <c r="AH213">
        <v>44525</v>
      </c>
    </row>
    <row r="214" spans="1:34" x14ac:dyDescent="0.25">
      <c r="A214">
        <v>11204937</v>
      </c>
      <c r="B214">
        <v>78</v>
      </c>
      <c r="C214" t="s">
        <v>4</v>
      </c>
      <c r="D214">
        <v>1333784</v>
      </c>
      <c r="E214">
        <v>1</v>
      </c>
      <c r="F214">
        <v>409405217</v>
      </c>
      <c r="G214">
        <v>409194397</v>
      </c>
      <c r="H214">
        <v>59</v>
      </c>
      <c r="I214">
        <v>10</v>
      </c>
      <c r="J214">
        <v>44</v>
      </c>
      <c r="K214">
        <v>19</v>
      </c>
      <c r="L214">
        <v>5</v>
      </c>
      <c r="M214">
        <v>90</v>
      </c>
      <c r="N214">
        <v>0</v>
      </c>
      <c r="P214">
        <v>8</v>
      </c>
      <c r="Q214">
        <v>0</v>
      </c>
      <c r="R214">
        <f t="shared" si="20"/>
        <v>5</v>
      </c>
      <c r="S214">
        <f t="shared" si="21"/>
        <v>0</v>
      </c>
      <c r="T214">
        <f t="shared" si="22"/>
        <v>6</v>
      </c>
      <c r="U214">
        <f t="shared" si="23"/>
        <v>5</v>
      </c>
      <c r="AG214">
        <v>11217102</v>
      </c>
      <c r="AH214">
        <v>39681</v>
      </c>
    </row>
    <row r="215" spans="1:34" x14ac:dyDescent="0.25">
      <c r="A215">
        <v>10763133</v>
      </c>
      <c r="B215">
        <v>33</v>
      </c>
      <c r="C215" t="s">
        <v>6</v>
      </c>
      <c r="D215">
        <v>1333784</v>
      </c>
      <c r="E215">
        <v>1</v>
      </c>
      <c r="F215">
        <v>411100161</v>
      </c>
      <c r="G215">
        <v>409194397</v>
      </c>
      <c r="H215">
        <v>51</v>
      </c>
      <c r="I215">
        <v>10</v>
      </c>
      <c r="J215">
        <v>44</v>
      </c>
      <c r="K215">
        <v>45</v>
      </c>
      <c r="L215">
        <v>5</v>
      </c>
      <c r="M215">
        <v>90</v>
      </c>
      <c r="N215">
        <v>6</v>
      </c>
      <c r="O215">
        <v>90</v>
      </c>
      <c r="P215">
        <v>8</v>
      </c>
      <c r="Q215">
        <v>8</v>
      </c>
      <c r="R215">
        <f t="shared" si="20"/>
        <v>5</v>
      </c>
      <c r="S215">
        <f t="shared" si="21"/>
        <v>6</v>
      </c>
      <c r="T215">
        <f t="shared" si="22"/>
        <v>-1</v>
      </c>
      <c r="U215">
        <f t="shared" si="23"/>
        <v>-1</v>
      </c>
      <c r="AG215">
        <v>11217105</v>
      </c>
      <c r="AH215">
        <v>37213</v>
      </c>
    </row>
    <row r="216" spans="1:34" x14ac:dyDescent="0.25">
      <c r="A216">
        <v>11250419</v>
      </c>
      <c r="B216">
        <v>25</v>
      </c>
      <c r="C216" t="s">
        <v>6</v>
      </c>
      <c r="D216">
        <v>1415416</v>
      </c>
      <c r="E216">
        <v>2</v>
      </c>
      <c r="F216">
        <v>425333742</v>
      </c>
      <c r="G216">
        <v>416632663</v>
      </c>
      <c r="H216">
        <v>56</v>
      </c>
      <c r="I216">
        <v>-99</v>
      </c>
      <c r="J216">
        <v>14</v>
      </c>
      <c r="K216">
        <v>48</v>
      </c>
      <c r="L216">
        <v>5</v>
      </c>
      <c r="M216">
        <v>90</v>
      </c>
      <c r="N216">
        <v>5</v>
      </c>
      <c r="O216">
        <v>90</v>
      </c>
      <c r="P216">
        <v>8</v>
      </c>
      <c r="Q216">
        <v>1</v>
      </c>
      <c r="R216">
        <f t="shared" si="20"/>
        <v>5</v>
      </c>
      <c r="S216">
        <f t="shared" si="21"/>
        <v>5</v>
      </c>
      <c r="T216">
        <f t="shared" si="22"/>
        <v>-9</v>
      </c>
      <c r="U216">
        <f t="shared" si="23"/>
        <v>0</v>
      </c>
      <c r="AG216">
        <v>11217199</v>
      </c>
      <c r="AH216">
        <v>28720</v>
      </c>
    </row>
    <row r="217" spans="1:34" x14ac:dyDescent="0.25">
      <c r="A217">
        <v>11250419</v>
      </c>
      <c r="B217">
        <v>76</v>
      </c>
      <c r="C217" t="s">
        <v>6</v>
      </c>
      <c r="D217">
        <v>1415416</v>
      </c>
      <c r="E217">
        <v>2</v>
      </c>
      <c r="F217">
        <v>397323774</v>
      </c>
      <c r="G217">
        <v>416632663</v>
      </c>
      <c r="H217">
        <v>56</v>
      </c>
      <c r="I217">
        <v>-99</v>
      </c>
      <c r="J217">
        <v>14</v>
      </c>
      <c r="K217">
        <v>48</v>
      </c>
      <c r="L217">
        <v>5</v>
      </c>
      <c r="M217">
        <v>90</v>
      </c>
      <c r="N217">
        <v>5</v>
      </c>
      <c r="O217">
        <v>90</v>
      </c>
      <c r="P217">
        <v>8</v>
      </c>
      <c r="Q217">
        <v>1</v>
      </c>
      <c r="R217">
        <f t="shared" si="20"/>
        <v>5</v>
      </c>
      <c r="S217">
        <f t="shared" si="21"/>
        <v>5</v>
      </c>
      <c r="T217">
        <f t="shared" si="22"/>
        <v>-9</v>
      </c>
      <c r="U217">
        <f t="shared" si="23"/>
        <v>0</v>
      </c>
      <c r="AG217">
        <v>11217205</v>
      </c>
      <c r="AH217">
        <v>28720</v>
      </c>
    </row>
    <row r="218" spans="1:34" x14ac:dyDescent="0.25">
      <c r="A218">
        <v>11238095</v>
      </c>
      <c r="B218">
        <v>35</v>
      </c>
      <c r="C218" t="s">
        <v>6</v>
      </c>
      <c r="D218">
        <v>1596594</v>
      </c>
      <c r="E218">
        <v>1</v>
      </c>
      <c r="F218">
        <v>404507807</v>
      </c>
      <c r="G218">
        <v>397710660</v>
      </c>
      <c r="H218">
        <v>51</v>
      </c>
      <c r="I218">
        <v>-99</v>
      </c>
      <c r="J218">
        <v>32</v>
      </c>
      <c r="K218">
        <v>48</v>
      </c>
      <c r="L218">
        <v>3</v>
      </c>
      <c r="M218">
        <v>90</v>
      </c>
      <c r="N218">
        <v>5</v>
      </c>
      <c r="O218">
        <v>90</v>
      </c>
      <c r="P218">
        <v>4</v>
      </c>
      <c r="Q218">
        <v>8</v>
      </c>
      <c r="R218">
        <f t="shared" si="20"/>
        <v>3</v>
      </c>
      <c r="S218">
        <f t="shared" si="21"/>
        <v>5</v>
      </c>
      <c r="T218">
        <f t="shared" si="22"/>
        <v>-4</v>
      </c>
      <c r="U218">
        <f t="shared" si="23"/>
        <v>-2</v>
      </c>
      <c r="AG218">
        <v>11217257</v>
      </c>
      <c r="AH218">
        <v>39043</v>
      </c>
    </row>
    <row r="219" spans="1:34" x14ac:dyDescent="0.25">
      <c r="A219">
        <v>11262061</v>
      </c>
      <c r="B219">
        <v>38</v>
      </c>
      <c r="C219" t="s">
        <v>6</v>
      </c>
      <c r="D219">
        <v>1372906</v>
      </c>
      <c r="E219">
        <v>2</v>
      </c>
      <c r="F219">
        <v>426684634</v>
      </c>
      <c r="G219">
        <v>365628488</v>
      </c>
      <c r="H219">
        <v>63</v>
      </c>
      <c r="I219">
        <v>-99</v>
      </c>
      <c r="J219">
        <v>20</v>
      </c>
      <c r="K219">
        <v>49</v>
      </c>
      <c r="L219">
        <v>6</v>
      </c>
      <c r="M219">
        <v>90</v>
      </c>
      <c r="N219">
        <v>7</v>
      </c>
      <c r="O219">
        <v>90</v>
      </c>
      <c r="P219">
        <v>8</v>
      </c>
      <c r="Q219">
        <v>7</v>
      </c>
      <c r="R219">
        <f t="shared" si="20"/>
        <v>7</v>
      </c>
      <c r="S219">
        <f t="shared" si="21"/>
        <v>6</v>
      </c>
      <c r="T219">
        <f t="shared" si="22"/>
        <v>-8</v>
      </c>
      <c r="U219">
        <f t="shared" si="23"/>
        <v>1</v>
      </c>
      <c r="AG219">
        <v>11217538</v>
      </c>
      <c r="AH219">
        <v>39043</v>
      </c>
    </row>
    <row r="220" spans="1:34" x14ac:dyDescent="0.25">
      <c r="A220">
        <v>11262061</v>
      </c>
      <c r="B220">
        <v>39</v>
      </c>
      <c r="C220" t="s">
        <v>4</v>
      </c>
      <c r="D220">
        <v>1333784</v>
      </c>
      <c r="E220">
        <v>1</v>
      </c>
      <c r="F220">
        <v>411100161</v>
      </c>
      <c r="G220">
        <v>409194397</v>
      </c>
      <c r="H220">
        <v>63</v>
      </c>
      <c r="I220">
        <v>10</v>
      </c>
      <c r="J220">
        <v>45</v>
      </c>
      <c r="K220">
        <v>19</v>
      </c>
      <c r="L220">
        <v>6</v>
      </c>
      <c r="M220">
        <v>90</v>
      </c>
      <c r="N220">
        <v>7</v>
      </c>
      <c r="O220">
        <v>90</v>
      </c>
      <c r="P220">
        <v>8</v>
      </c>
      <c r="Q220">
        <v>7</v>
      </c>
      <c r="R220">
        <f t="shared" si="20"/>
        <v>6</v>
      </c>
      <c r="S220">
        <f t="shared" si="21"/>
        <v>7</v>
      </c>
      <c r="T220">
        <f t="shared" si="22"/>
        <v>6</v>
      </c>
      <c r="U220">
        <f t="shared" si="23"/>
        <v>-1</v>
      </c>
      <c r="AG220">
        <v>11217974</v>
      </c>
      <c r="AH220">
        <v>39681</v>
      </c>
    </row>
    <row r="221" spans="1:34" x14ac:dyDescent="0.25">
      <c r="A221">
        <v>11279657</v>
      </c>
      <c r="B221">
        <v>56</v>
      </c>
      <c r="C221" t="s">
        <v>4</v>
      </c>
      <c r="D221">
        <v>1333784</v>
      </c>
      <c r="E221">
        <v>2</v>
      </c>
      <c r="F221">
        <v>410700881</v>
      </c>
      <c r="G221">
        <v>409194397</v>
      </c>
      <c r="H221">
        <v>61</v>
      </c>
      <c r="I221">
        <v>10</v>
      </c>
      <c r="J221">
        <v>42</v>
      </c>
      <c r="K221">
        <v>33</v>
      </c>
      <c r="L221">
        <v>5</v>
      </c>
      <c r="M221">
        <v>90</v>
      </c>
      <c r="N221">
        <v>5</v>
      </c>
      <c r="O221">
        <v>90</v>
      </c>
      <c r="P221">
        <v>0</v>
      </c>
      <c r="Q221">
        <v>0</v>
      </c>
      <c r="R221">
        <f t="shared" si="20"/>
        <v>5</v>
      </c>
      <c r="S221">
        <f t="shared" si="21"/>
        <v>5</v>
      </c>
      <c r="T221">
        <f t="shared" si="22"/>
        <v>2</v>
      </c>
      <c r="U221">
        <f t="shared" si="23"/>
        <v>0</v>
      </c>
      <c r="AG221">
        <v>11218156</v>
      </c>
      <c r="AH221">
        <v>39681</v>
      </c>
    </row>
    <row r="222" spans="1:34" x14ac:dyDescent="0.25">
      <c r="A222">
        <v>618407316</v>
      </c>
      <c r="B222">
        <v>54</v>
      </c>
      <c r="C222" t="s">
        <v>4</v>
      </c>
      <c r="D222">
        <v>948677</v>
      </c>
      <c r="E222">
        <v>1</v>
      </c>
      <c r="F222">
        <v>331235210</v>
      </c>
      <c r="G222">
        <v>327154608</v>
      </c>
      <c r="H222">
        <v>79</v>
      </c>
      <c r="I222">
        <v>8</v>
      </c>
      <c r="J222">
        <v>19</v>
      </c>
      <c r="K222">
        <v>9</v>
      </c>
      <c r="L222">
        <v>3</v>
      </c>
      <c r="M222">
        <v>90</v>
      </c>
      <c r="N222">
        <v>2</v>
      </c>
      <c r="O222">
        <v>90</v>
      </c>
      <c r="P222">
        <v>7</v>
      </c>
      <c r="Q222">
        <v>0</v>
      </c>
      <c r="R222">
        <f t="shared" si="20"/>
        <v>3</v>
      </c>
      <c r="S222">
        <f t="shared" si="21"/>
        <v>2</v>
      </c>
      <c r="T222">
        <f t="shared" si="22"/>
        <v>2</v>
      </c>
      <c r="U222">
        <f t="shared" si="23"/>
        <v>1</v>
      </c>
      <c r="AG222">
        <v>11218268</v>
      </c>
      <c r="AH222">
        <v>37263</v>
      </c>
    </row>
    <row r="223" spans="1:34" x14ac:dyDescent="0.25">
      <c r="A223">
        <v>618407321</v>
      </c>
      <c r="B223">
        <v>40</v>
      </c>
      <c r="C223" t="s">
        <v>6</v>
      </c>
      <c r="D223">
        <v>950021</v>
      </c>
      <c r="E223">
        <v>1</v>
      </c>
      <c r="F223">
        <v>424411445</v>
      </c>
      <c r="G223">
        <v>425453659</v>
      </c>
      <c r="H223">
        <v>40</v>
      </c>
      <c r="I223">
        <v>-99</v>
      </c>
      <c r="J223">
        <v>15</v>
      </c>
      <c r="K223">
        <v>28</v>
      </c>
      <c r="L223">
        <v>2</v>
      </c>
      <c r="M223">
        <v>90</v>
      </c>
      <c r="N223">
        <v>4</v>
      </c>
      <c r="O223">
        <v>90</v>
      </c>
      <c r="P223">
        <v>0</v>
      </c>
      <c r="Q223">
        <v>0</v>
      </c>
      <c r="R223">
        <f t="shared" ref="R223:R286" si="24">IF(E223=1,L223,N223)</f>
        <v>2</v>
      </c>
      <c r="S223">
        <f t="shared" ref="S223:S286" si="25">IF(E223=1,N223,L223)</f>
        <v>4</v>
      </c>
      <c r="T223">
        <f t="shared" ref="T223:T286" si="26">INT((J223-K223)/4)</f>
        <v>-4</v>
      </c>
      <c r="U223">
        <f t="shared" ref="U223:U286" si="27">R223-S223</f>
        <v>-2</v>
      </c>
      <c r="AG223">
        <v>11218271</v>
      </c>
      <c r="AH223">
        <v>39105</v>
      </c>
    </row>
    <row r="224" spans="1:34" x14ac:dyDescent="0.25">
      <c r="A224">
        <v>11106345</v>
      </c>
      <c r="B224">
        <v>26</v>
      </c>
      <c r="C224" t="s">
        <v>6</v>
      </c>
      <c r="D224">
        <v>157258</v>
      </c>
      <c r="E224">
        <v>2</v>
      </c>
      <c r="F224">
        <v>432187668</v>
      </c>
      <c r="G224">
        <v>432187661</v>
      </c>
      <c r="H224">
        <v>77</v>
      </c>
      <c r="J224">
        <v>16</v>
      </c>
      <c r="K224">
        <v>37</v>
      </c>
      <c r="L224">
        <v>1</v>
      </c>
      <c r="M224">
        <v>90</v>
      </c>
      <c r="N224">
        <v>3</v>
      </c>
      <c r="O224">
        <v>90</v>
      </c>
      <c r="P224">
        <v>4</v>
      </c>
      <c r="Q224">
        <v>4</v>
      </c>
      <c r="R224">
        <f t="shared" si="24"/>
        <v>3</v>
      </c>
      <c r="S224">
        <f t="shared" si="25"/>
        <v>1</v>
      </c>
      <c r="T224">
        <f t="shared" si="26"/>
        <v>-6</v>
      </c>
      <c r="U224">
        <f t="shared" si="27"/>
        <v>2</v>
      </c>
      <c r="AG224">
        <v>11218360</v>
      </c>
      <c r="AH224">
        <v>39043</v>
      </c>
    </row>
    <row r="225" spans="1:34" x14ac:dyDescent="0.25">
      <c r="A225">
        <v>10765440</v>
      </c>
      <c r="B225">
        <v>81</v>
      </c>
      <c r="C225" t="s">
        <v>4</v>
      </c>
      <c r="D225">
        <v>1414488</v>
      </c>
      <c r="E225">
        <v>1</v>
      </c>
      <c r="F225">
        <v>365408584</v>
      </c>
      <c r="G225">
        <v>349215131</v>
      </c>
      <c r="H225">
        <v>77</v>
      </c>
      <c r="J225">
        <v>27</v>
      </c>
      <c r="K225">
        <v>21</v>
      </c>
      <c r="L225">
        <v>1</v>
      </c>
      <c r="M225">
        <v>90</v>
      </c>
      <c r="N225">
        <v>2</v>
      </c>
      <c r="O225">
        <v>90</v>
      </c>
      <c r="P225">
        <v>4</v>
      </c>
      <c r="Q225">
        <v>0</v>
      </c>
      <c r="R225">
        <f t="shared" si="24"/>
        <v>1</v>
      </c>
      <c r="S225">
        <f t="shared" si="25"/>
        <v>2</v>
      </c>
      <c r="T225">
        <f t="shared" si="26"/>
        <v>1</v>
      </c>
      <c r="U225">
        <f t="shared" si="27"/>
        <v>-1</v>
      </c>
      <c r="AG225">
        <v>11218454</v>
      </c>
      <c r="AH225">
        <v>31742</v>
      </c>
    </row>
    <row r="226" spans="1:34" x14ac:dyDescent="0.25">
      <c r="A226">
        <v>10765830</v>
      </c>
      <c r="B226">
        <v>86</v>
      </c>
      <c r="C226" t="s">
        <v>6</v>
      </c>
      <c r="D226">
        <v>1596713</v>
      </c>
      <c r="E226">
        <v>2</v>
      </c>
      <c r="F226">
        <v>332641711</v>
      </c>
      <c r="G226">
        <v>432290406</v>
      </c>
      <c r="H226">
        <v>79</v>
      </c>
      <c r="J226">
        <v>17</v>
      </c>
      <c r="K226">
        <v>37</v>
      </c>
      <c r="L226">
        <v>1</v>
      </c>
      <c r="M226">
        <v>90</v>
      </c>
      <c r="N226">
        <v>2</v>
      </c>
      <c r="O226">
        <v>90</v>
      </c>
      <c r="P226">
        <v>4</v>
      </c>
      <c r="Q226">
        <v>0</v>
      </c>
      <c r="R226">
        <f t="shared" si="24"/>
        <v>2</v>
      </c>
      <c r="S226">
        <f t="shared" si="25"/>
        <v>1</v>
      </c>
      <c r="T226">
        <f t="shared" si="26"/>
        <v>-5</v>
      </c>
      <c r="U226">
        <f t="shared" si="27"/>
        <v>1</v>
      </c>
      <c r="AG226">
        <v>11218535</v>
      </c>
      <c r="AH226">
        <v>39043</v>
      </c>
    </row>
    <row r="227" spans="1:34" x14ac:dyDescent="0.25">
      <c r="A227">
        <v>10765935</v>
      </c>
      <c r="B227">
        <v>74</v>
      </c>
      <c r="C227" t="s">
        <v>4</v>
      </c>
      <c r="D227">
        <v>1414488</v>
      </c>
      <c r="E227">
        <v>1</v>
      </c>
      <c r="F227">
        <v>365408584</v>
      </c>
      <c r="G227">
        <v>349215131</v>
      </c>
      <c r="H227">
        <v>81</v>
      </c>
      <c r="J227">
        <v>27</v>
      </c>
      <c r="K227">
        <v>17</v>
      </c>
      <c r="L227">
        <v>1</v>
      </c>
      <c r="M227">
        <v>90</v>
      </c>
      <c r="N227">
        <v>0</v>
      </c>
      <c r="P227">
        <v>4</v>
      </c>
      <c r="Q227">
        <v>0</v>
      </c>
      <c r="R227">
        <f t="shared" si="24"/>
        <v>1</v>
      </c>
      <c r="S227">
        <f t="shared" si="25"/>
        <v>0</v>
      </c>
      <c r="T227">
        <f t="shared" si="26"/>
        <v>2</v>
      </c>
      <c r="U227">
        <f t="shared" si="27"/>
        <v>1</v>
      </c>
      <c r="AG227">
        <v>11218773</v>
      </c>
      <c r="AH227">
        <v>44575</v>
      </c>
    </row>
    <row r="228" spans="1:34" x14ac:dyDescent="0.25">
      <c r="A228">
        <v>11190176</v>
      </c>
      <c r="B228">
        <v>29</v>
      </c>
      <c r="C228" t="s">
        <v>6</v>
      </c>
      <c r="D228">
        <v>1414488</v>
      </c>
      <c r="E228">
        <v>1</v>
      </c>
      <c r="F228">
        <v>365408584</v>
      </c>
      <c r="G228">
        <v>349215131</v>
      </c>
      <c r="H228">
        <v>77</v>
      </c>
      <c r="J228">
        <v>27</v>
      </c>
      <c r="K228">
        <v>20</v>
      </c>
      <c r="L228">
        <v>1</v>
      </c>
      <c r="M228">
        <v>90</v>
      </c>
      <c r="N228">
        <v>2</v>
      </c>
      <c r="O228">
        <v>90</v>
      </c>
      <c r="P228">
        <v>4</v>
      </c>
      <c r="Q228">
        <v>0</v>
      </c>
      <c r="R228">
        <f t="shared" si="24"/>
        <v>1</v>
      </c>
      <c r="S228">
        <f t="shared" si="25"/>
        <v>2</v>
      </c>
      <c r="T228">
        <f t="shared" si="26"/>
        <v>1</v>
      </c>
      <c r="U228">
        <f t="shared" si="27"/>
        <v>-1</v>
      </c>
      <c r="AG228">
        <v>11219076</v>
      </c>
      <c r="AH228">
        <v>37213</v>
      </c>
    </row>
    <row r="229" spans="1:34" x14ac:dyDescent="0.25">
      <c r="A229">
        <v>10910050</v>
      </c>
      <c r="B229">
        <v>23</v>
      </c>
      <c r="C229" t="s">
        <v>4</v>
      </c>
      <c r="D229">
        <v>1414488</v>
      </c>
      <c r="E229">
        <v>1</v>
      </c>
      <c r="F229">
        <v>365408584</v>
      </c>
      <c r="G229">
        <v>349215131</v>
      </c>
      <c r="H229">
        <v>78</v>
      </c>
      <c r="J229">
        <v>27</v>
      </c>
      <c r="K229">
        <v>19</v>
      </c>
      <c r="L229">
        <v>1</v>
      </c>
      <c r="M229">
        <v>90</v>
      </c>
      <c r="N229">
        <v>0</v>
      </c>
      <c r="P229">
        <v>4</v>
      </c>
      <c r="Q229">
        <v>4</v>
      </c>
      <c r="R229">
        <f t="shared" si="24"/>
        <v>1</v>
      </c>
      <c r="S229">
        <f t="shared" si="25"/>
        <v>0</v>
      </c>
      <c r="T229">
        <f t="shared" si="26"/>
        <v>2</v>
      </c>
      <c r="U229">
        <f t="shared" si="27"/>
        <v>1</v>
      </c>
      <c r="AG229">
        <v>11219350</v>
      </c>
      <c r="AH229">
        <v>28720</v>
      </c>
    </row>
    <row r="230" spans="1:34" x14ac:dyDescent="0.25">
      <c r="A230">
        <v>10910050</v>
      </c>
      <c r="B230">
        <v>42</v>
      </c>
      <c r="C230" t="s">
        <v>4</v>
      </c>
      <c r="D230">
        <v>1414488</v>
      </c>
      <c r="E230">
        <v>1</v>
      </c>
      <c r="F230">
        <v>365408584</v>
      </c>
      <c r="G230">
        <v>349215131</v>
      </c>
      <c r="H230">
        <v>78</v>
      </c>
      <c r="J230">
        <v>27</v>
      </c>
      <c r="K230">
        <v>19</v>
      </c>
      <c r="L230">
        <v>1</v>
      </c>
      <c r="M230">
        <v>90</v>
      </c>
      <c r="N230">
        <v>0</v>
      </c>
      <c r="P230">
        <v>4</v>
      </c>
      <c r="Q230">
        <v>4</v>
      </c>
      <c r="R230">
        <f t="shared" si="24"/>
        <v>1</v>
      </c>
      <c r="S230">
        <f t="shared" si="25"/>
        <v>0</v>
      </c>
      <c r="T230">
        <f t="shared" si="26"/>
        <v>2</v>
      </c>
      <c r="U230">
        <f t="shared" si="27"/>
        <v>1</v>
      </c>
      <c r="AG230">
        <v>11219478</v>
      </c>
      <c r="AH230">
        <v>31792</v>
      </c>
    </row>
    <row r="231" spans="1:34" x14ac:dyDescent="0.25">
      <c r="A231">
        <v>11203683</v>
      </c>
      <c r="B231">
        <v>108</v>
      </c>
      <c r="C231" t="s">
        <v>4</v>
      </c>
      <c r="D231">
        <v>1414488</v>
      </c>
      <c r="E231">
        <v>2</v>
      </c>
      <c r="F231">
        <v>365408584</v>
      </c>
      <c r="G231">
        <v>349215131</v>
      </c>
      <c r="H231">
        <v>11</v>
      </c>
      <c r="J231">
        <v>25</v>
      </c>
      <c r="K231">
        <v>44</v>
      </c>
      <c r="L231">
        <v>1</v>
      </c>
      <c r="M231">
        <v>85</v>
      </c>
      <c r="N231">
        <v>1</v>
      </c>
      <c r="O231">
        <v>90</v>
      </c>
      <c r="P231">
        <v>2</v>
      </c>
      <c r="Q231">
        <v>4</v>
      </c>
      <c r="R231">
        <f t="shared" si="24"/>
        <v>1</v>
      </c>
      <c r="S231">
        <f t="shared" si="25"/>
        <v>1</v>
      </c>
      <c r="T231">
        <f t="shared" si="26"/>
        <v>-5</v>
      </c>
      <c r="U231">
        <f t="shared" si="27"/>
        <v>0</v>
      </c>
      <c r="AG231">
        <v>11219492</v>
      </c>
      <c r="AH231">
        <v>21407</v>
      </c>
    </row>
    <row r="232" spans="1:34" x14ac:dyDescent="0.25">
      <c r="A232">
        <v>10980415</v>
      </c>
      <c r="B232">
        <v>16</v>
      </c>
      <c r="C232" t="s">
        <v>6</v>
      </c>
      <c r="D232">
        <v>1414488</v>
      </c>
      <c r="E232">
        <v>1</v>
      </c>
      <c r="F232">
        <v>365408584</v>
      </c>
      <c r="G232">
        <v>349215131</v>
      </c>
      <c r="H232">
        <v>71</v>
      </c>
      <c r="J232">
        <v>27</v>
      </c>
      <c r="K232">
        <v>22</v>
      </c>
      <c r="L232">
        <v>1</v>
      </c>
      <c r="M232">
        <v>90</v>
      </c>
      <c r="N232">
        <v>4</v>
      </c>
      <c r="O232">
        <v>90</v>
      </c>
      <c r="P232">
        <v>4</v>
      </c>
      <c r="Q232">
        <v>4</v>
      </c>
      <c r="R232">
        <f t="shared" si="24"/>
        <v>1</v>
      </c>
      <c r="S232">
        <f t="shared" si="25"/>
        <v>4</v>
      </c>
      <c r="T232">
        <f t="shared" si="26"/>
        <v>1</v>
      </c>
      <c r="U232">
        <f t="shared" si="27"/>
        <v>-3</v>
      </c>
      <c r="AG232">
        <v>11219509</v>
      </c>
      <c r="AH232">
        <v>39043</v>
      </c>
    </row>
    <row r="233" spans="1:34" x14ac:dyDescent="0.25">
      <c r="A233">
        <v>10980565</v>
      </c>
      <c r="B233">
        <v>28</v>
      </c>
      <c r="C233" t="s">
        <v>6</v>
      </c>
      <c r="D233">
        <v>696221</v>
      </c>
      <c r="E233">
        <v>2</v>
      </c>
      <c r="F233">
        <v>426496355</v>
      </c>
      <c r="G233">
        <v>432245611</v>
      </c>
      <c r="H233">
        <v>80</v>
      </c>
      <c r="J233">
        <v>14</v>
      </c>
      <c r="K233">
        <v>37</v>
      </c>
      <c r="L233">
        <v>1</v>
      </c>
      <c r="M233">
        <v>90</v>
      </c>
      <c r="N233">
        <v>1</v>
      </c>
      <c r="O233">
        <v>90</v>
      </c>
      <c r="P233">
        <v>4</v>
      </c>
      <c r="Q233">
        <v>7</v>
      </c>
      <c r="R233">
        <f t="shared" si="24"/>
        <v>1</v>
      </c>
      <c r="S233">
        <f t="shared" si="25"/>
        <v>1</v>
      </c>
      <c r="T233">
        <f t="shared" si="26"/>
        <v>-6</v>
      </c>
      <c r="U233">
        <f t="shared" si="27"/>
        <v>0</v>
      </c>
      <c r="AG233">
        <v>11219831</v>
      </c>
      <c r="AH233">
        <v>28720</v>
      </c>
    </row>
    <row r="234" spans="1:34" x14ac:dyDescent="0.25">
      <c r="A234">
        <v>11109153</v>
      </c>
      <c r="B234">
        <v>9</v>
      </c>
      <c r="C234" t="s">
        <v>6</v>
      </c>
      <c r="D234">
        <v>1414488</v>
      </c>
      <c r="E234">
        <v>1</v>
      </c>
      <c r="F234">
        <v>365408584</v>
      </c>
      <c r="G234">
        <v>349215131</v>
      </c>
      <c r="H234">
        <v>75</v>
      </c>
      <c r="J234">
        <v>27</v>
      </c>
      <c r="K234">
        <v>21</v>
      </c>
      <c r="L234">
        <v>1</v>
      </c>
      <c r="M234">
        <v>90</v>
      </c>
      <c r="N234">
        <v>2</v>
      </c>
      <c r="O234">
        <v>90</v>
      </c>
      <c r="P234">
        <v>4</v>
      </c>
      <c r="Q234">
        <v>7</v>
      </c>
      <c r="R234">
        <f t="shared" si="24"/>
        <v>1</v>
      </c>
      <c r="S234">
        <f t="shared" si="25"/>
        <v>2</v>
      </c>
      <c r="T234">
        <f t="shared" si="26"/>
        <v>1</v>
      </c>
      <c r="U234">
        <f t="shared" si="27"/>
        <v>-1</v>
      </c>
      <c r="AG234">
        <v>11220074</v>
      </c>
      <c r="AH234">
        <v>39043</v>
      </c>
    </row>
    <row r="235" spans="1:34" x14ac:dyDescent="0.25">
      <c r="A235">
        <v>10980407</v>
      </c>
      <c r="B235">
        <v>12</v>
      </c>
      <c r="C235" t="s">
        <v>6</v>
      </c>
      <c r="D235">
        <v>1544760</v>
      </c>
      <c r="E235">
        <v>2</v>
      </c>
      <c r="F235">
        <v>432183671</v>
      </c>
      <c r="G235">
        <v>432183665</v>
      </c>
      <c r="H235">
        <v>75</v>
      </c>
      <c r="J235">
        <v>16</v>
      </c>
      <c r="K235">
        <v>37</v>
      </c>
      <c r="L235">
        <v>1</v>
      </c>
      <c r="M235">
        <v>90</v>
      </c>
      <c r="N235">
        <v>3</v>
      </c>
      <c r="O235">
        <v>90</v>
      </c>
      <c r="P235">
        <v>4</v>
      </c>
      <c r="Q235">
        <v>3</v>
      </c>
      <c r="R235">
        <f t="shared" si="24"/>
        <v>3</v>
      </c>
      <c r="S235">
        <f t="shared" si="25"/>
        <v>1</v>
      </c>
      <c r="T235">
        <f t="shared" si="26"/>
        <v>-6</v>
      </c>
      <c r="U235">
        <f t="shared" si="27"/>
        <v>2</v>
      </c>
      <c r="AG235">
        <v>11220880</v>
      </c>
      <c r="AH235">
        <v>28720</v>
      </c>
    </row>
    <row r="236" spans="1:34" x14ac:dyDescent="0.25">
      <c r="A236">
        <v>11195225</v>
      </c>
      <c r="B236">
        <v>82</v>
      </c>
      <c r="C236" t="s">
        <v>6</v>
      </c>
      <c r="D236">
        <v>1414488</v>
      </c>
      <c r="E236">
        <v>1</v>
      </c>
      <c r="F236">
        <v>365408584</v>
      </c>
      <c r="G236">
        <v>349215131</v>
      </c>
      <c r="H236">
        <v>80</v>
      </c>
      <c r="J236">
        <v>27</v>
      </c>
      <c r="K236">
        <v>19</v>
      </c>
      <c r="L236">
        <v>1</v>
      </c>
      <c r="M236">
        <v>90</v>
      </c>
      <c r="N236">
        <v>2</v>
      </c>
      <c r="O236">
        <v>90</v>
      </c>
      <c r="P236">
        <v>4</v>
      </c>
      <c r="Q236">
        <v>0</v>
      </c>
      <c r="R236">
        <f t="shared" si="24"/>
        <v>1</v>
      </c>
      <c r="S236">
        <f t="shared" si="25"/>
        <v>2</v>
      </c>
      <c r="T236">
        <f t="shared" si="26"/>
        <v>2</v>
      </c>
      <c r="U236">
        <f t="shared" si="27"/>
        <v>-1</v>
      </c>
      <c r="AG236">
        <v>11220882</v>
      </c>
      <c r="AH236">
        <v>28720</v>
      </c>
    </row>
    <row r="237" spans="1:34" x14ac:dyDescent="0.25">
      <c r="A237">
        <v>11209738</v>
      </c>
      <c r="B237">
        <v>80</v>
      </c>
      <c r="C237" t="s">
        <v>4</v>
      </c>
      <c r="D237">
        <v>1414488</v>
      </c>
      <c r="E237">
        <v>2</v>
      </c>
      <c r="F237">
        <v>365408584</v>
      </c>
      <c r="G237">
        <v>349215131</v>
      </c>
      <c r="H237">
        <v>14</v>
      </c>
      <c r="J237">
        <v>27</v>
      </c>
      <c r="K237">
        <v>46</v>
      </c>
      <c r="L237">
        <v>0</v>
      </c>
      <c r="N237">
        <v>1</v>
      </c>
      <c r="O237">
        <v>90</v>
      </c>
      <c r="P237">
        <v>2</v>
      </c>
      <c r="Q237">
        <v>4</v>
      </c>
      <c r="R237">
        <f t="shared" si="24"/>
        <v>1</v>
      </c>
      <c r="S237">
        <f t="shared" si="25"/>
        <v>0</v>
      </c>
      <c r="T237">
        <f t="shared" si="26"/>
        <v>-5</v>
      </c>
      <c r="U237">
        <f t="shared" si="27"/>
        <v>1</v>
      </c>
      <c r="AG237">
        <v>11220883</v>
      </c>
      <c r="AH237">
        <v>39105</v>
      </c>
    </row>
    <row r="238" spans="1:34" x14ac:dyDescent="0.25">
      <c r="A238">
        <v>11213562</v>
      </c>
      <c r="B238">
        <v>28</v>
      </c>
      <c r="C238" t="s">
        <v>4</v>
      </c>
      <c r="D238">
        <v>1414488</v>
      </c>
      <c r="E238">
        <v>1</v>
      </c>
      <c r="F238">
        <v>365408584</v>
      </c>
      <c r="G238">
        <v>349215131</v>
      </c>
      <c r="H238">
        <v>65</v>
      </c>
      <c r="J238">
        <v>26</v>
      </c>
      <c r="K238">
        <v>21</v>
      </c>
      <c r="L238">
        <v>1</v>
      </c>
      <c r="M238">
        <v>90</v>
      </c>
      <c r="N238">
        <v>0</v>
      </c>
      <c r="P238">
        <v>4</v>
      </c>
      <c r="Q238">
        <v>0</v>
      </c>
      <c r="R238">
        <f t="shared" si="24"/>
        <v>1</v>
      </c>
      <c r="S238">
        <f t="shared" si="25"/>
        <v>0</v>
      </c>
      <c r="T238">
        <f t="shared" si="26"/>
        <v>1</v>
      </c>
      <c r="U238">
        <f t="shared" si="27"/>
        <v>1</v>
      </c>
      <c r="AG238">
        <v>11220887</v>
      </c>
      <c r="AH238">
        <v>28720</v>
      </c>
    </row>
    <row r="239" spans="1:34" x14ac:dyDescent="0.25">
      <c r="A239">
        <v>11213562</v>
      </c>
      <c r="B239">
        <v>67</v>
      </c>
      <c r="C239" t="s">
        <v>4</v>
      </c>
      <c r="D239">
        <v>1414488</v>
      </c>
      <c r="E239">
        <v>1</v>
      </c>
      <c r="F239">
        <v>365408584</v>
      </c>
      <c r="G239">
        <v>349215131</v>
      </c>
      <c r="H239">
        <v>65</v>
      </c>
      <c r="J239">
        <v>26</v>
      </c>
      <c r="K239">
        <v>21</v>
      </c>
      <c r="L239">
        <v>1</v>
      </c>
      <c r="M239">
        <v>90</v>
      </c>
      <c r="N239">
        <v>0</v>
      </c>
      <c r="P239">
        <v>4</v>
      </c>
      <c r="Q239">
        <v>0</v>
      </c>
      <c r="R239">
        <f t="shared" si="24"/>
        <v>1</v>
      </c>
      <c r="S239">
        <f t="shared" si="25"/>
        <v>0</v>
      </c>
      <c r="T239">
        <f t="shared" si="26"/>
        <v>1</v>
      </c>
      <c r="U239">
        <f t="shared" si="27"/>
        <v>1</v>
      </c>
      <c r="AG239">
        <v>11220891</v>
      </c>
      <c r="AH239">
        <v>21407</v>
      </c>
    </row>
    <row r="240" spans="1:34" x14ac:dyDescent="0.25">
      <c r="A240">
        <v>11216489</v>
      </c>
      <c r="B240">
        <v>86</v>
      </c>
      <c r="C240" t="s">
        <v>4</v>
      </c>
      <c r="D240">
        <v>1414488</v>
      </c>
      <c r="E240">
        <v>2</v>
      </c>
      <c r="F240">
        <v>416143032</v>
      </c>
      <c r="G240">
        <v>384110678</v>
      </c>
      <c r="H240">
        <v>53</v>
      </c>
      <c r="J240">
        <v>21</v>
      </c>
      <c r="K240">
        <v>20</v>
      </c>
      <c r="L240">
        <v>4</v>
      </c>
      <c r="M240">
        <v>90</v>
      </c>
      <c r="N240">
        <v>4</v>
      </c>
      <c r="O240">
        <v>90</v>
      </c>
      <c r="P240">
        <v>4</v>
      </c>
      <c r="Q240">
        <v>0</v>
      </c>
      <c r="R240">
        <f t="shared" si="24"/>
        <v>4</v>
      </c>
      <c r="S240">
        <f t="shared" si="25"/>
        <v>4</v>
      </c>
      <c r="T240">
        <f t="shared" si="26"/>
        <v>0</v>
      </c>
      <c r="U240">
        <f t="shared" si="27"/>
        <v>0</v>
      </c>
      <c r="AG240">
        <v>11220892</v>
      </c>
      <c r="AH240">
        <v>28720</v>
      </c>
    </row>
    <row r="241" spans="1:34" x14ac:dyDescent="0.25">
      <c r="A241">
        <v>11209538</v>
      </c>
      <c r="B241">
        <v>31</v>
      </c>
      <c r="C241" t="s">
        <v>6</v>
      </c>
      <c r="D241">
        <v>1414488</v>
      </c>
      <c r="E241">
        <v>1</v>
      </c>
      <c r="F241">
        <v>365408584</v>
      </c>
      <c r="G241">
        <v>349215131</v>
      </c>
      <c r="H241">
        <v>73</v>
      </c>
      <c r="J241">
        <v>26</v>
      </c>
      <c r="K241">
        <v>19</v>
      </c>
      <c r="L241">
        <v>1</v>
      </c>
      <c r="M241">
        <v>90</v>
      </c>
      <c r="N241">
        <v>3</v>
      </c>
      <c r="O241">
        <v>90</v>
      </c>
      <c r="P241">
        <v>4</v>
      </c>
      <c r="Q241">
        <v>0</v>
      </c>
      <c r="R241">
        <f t="shared" si="24"/>
        <v>1</v>
      </c>
      <c r="S241">
        <f t="shared" si="25"/>
        <v>3</v>
      </c>
      <c r="T241">
        <f t="shared" si="26"/>
        <v>1</v>
      </c>
      <c r="U241">
        <f t="shared" si="27"/>
        <v>-2</v>
      </c>
      <c r="AG241">
        <v>11220918</v>
      </c>
      <c r="AH241">
        <v>39043</v>
      </c>
    </row>
    <row r="242" spans="1:34" x14ac:dyDescent="0.25">
      <c r="A242">
        <v>11210944</v>
      </c>
      <c r="B242">
        <v>70</v>
      </c>
      <c r="C242" t="s">
        <v>6</v>
      </c>
      <c r="D242">
        <v>2056245</v>
      </c>
      <c r="E242">
        <v>2</v>
      </c>
      <c r="F242">
        <v>355972938</v>
      </c>
      <c r="G242">
        <v>389107540</v>
      </c>
      <c r="H242">
        <v>72</v>
      </c>
      <c r="J242">
        <v>13</v>
      </c>
      <c r="K242">
        <v>37</v>
      </c>
      <c r="L242">
        <v>1</v>
      </c>
      <c r="M242">
        <v>90</v>
      </c>
      <c r="N242">
        <v>2</v>
      </c>
      <c r="O242">
        <v>90</v>
      </c>
      <c r="P242">
        <v>4</v>
      </c>
      <c r="Q242">
        <v>0</v>
      </c>
      <c r="R242">
        <f t="shared" si="24"/>
        <v>2</v>
      </c>
      <c r="S242">
        <f t="shared" si="25"/>
        <v>1</v>
      </c>
      <c r="T242">
        <f t="shared" si="26"/>
        <v>-6</v>
      </c>
      <c r="U242">
        <f t="shared" si="27"/>
        <v>1</v>
      </c>
      <c r="AG242">
        <v>11221450</v>
      </c>
      <c r="AH242">
        <v>39043</v>
      </c>
    </row>
    <row r="243" spans="1:34" x14ac:dyDescent="0.25">
      <c r="A243">
        <v>11214862</v>
      </c>
      <c r="B243">
        <v>25</v>
      </c>
      <c r="C243" t="s">
        <v>6</v>
      </c>
      <c r="D243">
        <v>1414488</v>
      </c>
      <c r="E243">
        <v>1</v>
      </c>
      <c r="F243">
        <v>365408584</v>
      </c>
      <c r="G243">
        <v>349215131</v>
      </c>
      <c r="H243">
        <v>85</v>
      </c>
      <c r="J243">
        <v>27</v>
      </c>
      <c r="K243">
        <v>20</v>
      </c>
      <c r="L243">
        <v>1</v>
      </c>
      <c r="M243">
        <v>90</v>
      </c>
      <c r="N243">
        <v>3</v>
      </c>
      <c r="O243">
        <v>90</v>
      </c>
      <c r="P243">
        <v>4</v>
      </c>
      <c r="Q243">
        <v>2</v>
      </c>
      <c r="R243">
        <f t="shared" si="24"/>
        <v>1</v>
      </c>
      <c r="S243">
        <f t="shared" si="25"/>
        <v>3</v>
      </c>
      <c r="T243">
        <f t="shared" si="26"/>
        <v>1</v>
      </c>
      <c r="U243">
        <f t="shared" si="27"/>
        <v>-2</v>
      </c>
      <c r="AG243">
        <v>11222367</v>
      </c>
      <c r="AH243">
        <v>39043</v>
      </c>
    </row>
    <row r="244" spans="1:34" x14ac:dyDescent="0.25">
      <c r="A244">
        <v>11214256</v>
      </c>
      <c r="B244">
        <v>3</v>
      </c>
      <c r="C244" t="s">
        <v>4</v>
      </c>
      <c r="D244">
        <v>1414488</v>
      </c>
      <c r="E244">
        <v>1</v>
      </c>
      <c r="F244">
        <v>365408584</v>
      </c>
      <c r="G244">
        <v>349215131</v>
      </c>
      <c r="H244">
        <v>76</v>
      </c>
      <c r="J244">
        <v>27</v>
      </c>
      <c r="K244">
        <v>23</v>
      </c>
      <c r="L244">
        <v>1</v>
      </c>
      <c r="M244">
        <v>90</v>
      </c>
      <c r="N244">
        <v>0</v>
      </c>
      <c r="P244">
        <v>4</v>
      </c>
      <c r="Q244">
        <v>3</v>
      </c>
      <c r="R244">
        <f t="shared" si="24"/>
        <v>1</v>
      </c>
      <c r="S244">
        <f t="shared" si="25"/>
        <v>0</v>
      </c>
      <c r="T244">
        <f t="shared" si="26"/>
        <v>1</v>
      </c>
      <c r="U244">
        <f t="shared" si="27"/>
        <v>1</v>
      </c>
      <c r="AG244">
        <v>11222850</v>
      </c>
      <c r="AH244">
        <v>39105</v>
      </c>
    </row>
    <row r="245" spans="1:34" x14ac:dyDescent="0.25">
      <c r="A245">
        <v>11194862</v>
      </c>
      <c r="B245">
        <v>13</v>
      </c>
      <c r="C245" t="s">
        <v>6</v>
      </c>
      <c r="D245">
        <v>1579274</v>
      </c>
      <c r="E245">
        <v>2</v>
      </c>
      <c r="F245">
        <v>433357133</v>
      </c>
      <c r="G245">
        <v>433357130</v>
      </c>
      <c r="H245">
        <v>81</v>
      </c>
      <c r="J245">
        <v>14</v>
      </c>
      <c r="K245">
        <v>37</v>
      </c>
      <c r="L245">
        <v>1</v>
      </c>
      <c r="M245">
        <v>90</v>
      </c>
      <c r="N245">
        <v>2</v>
      </c>
      <c r="O245">
        <v>90</v>
      </c>
      <c r="P245">
        <v>4</v>
      </c>
      <c r="Q245">
        <v>0</v>
      </c>
      <c r="R245">
        <f t="shared" si="24"/>
        <v>2</v>
      </c>
      <c r="S245">
        <f t="shared" si="25"/>
        <v>1</v>
      </c>
      <c r="T245">
        <f t="shared" si="26"/>
        <v>-6</v>
      </c>
      <c r="U245">
        <f t="shared" si="27"/>
        <v>1</v>
      </c>
      <c r="AG245">
        <v>11223696</v>
      </c>
      <c r="AH245">
        <v>37263</v>
      </c>
    </row>
    <row r="246" spans="1:34" x14ac:dyDescent="0.25">
      <c r="A246">
        <v>11101596</v>
      </c>
      <c r="B246">
        <v>89</v>
      </c>
      <c r="C246" t="s">
        <v>4</v>
      </c>
      <c r="D246">
        <v>1414488</v>
      </c>
      <c r="E246">
        <v>1</v>
      </c>
      <c r="F246">
        <v>365408584</v>
      </c>
      <c r="G246">
        <v>349215131</v>
      </c>
      <c r="H246">
        <v>79</v>
      </c>
      <c r="J246">
        <v>27</v>
      </c>
      <c r="K246">
        <v>18</v>
      </c>
      <c r="L246">
        <v>1</v>
      </c>
      <c r="M246">
        <v>90</v>
      </c>
      <c r="N246">
        <v>1</v>
      </c>
      <c r="O246">
        <v>90</v>
      </c>
      <c r="P246">
        <v>4</v>
      </c>
      <c r="Q246">
        <v>4</v>
      </c>
      <c r="R246">
        <f t="shared" si="24"/>
        <v>1</v>
      </c>
      <c r="S246">
        <f t="shared" si="25"/>
        <v>1</v>
      </c>
      <c r="T246">
        <f t="shared" si="26"/>
        <v>2</v>
      </c>
      <c r="U246">
        <f t="shared" si="27"/>
        <v>0</v>
      </c>
      <c r="AG246">
        <v>11224262</v>
      </c>
      <c r="AH246">
        <v>28720</v>
      </c>
    </row>
    <row r="247" spans="1:34" x14ac:dyDescent="0.25">
      <c r="A247">
        <v>11108334</v>
      </c>
      <c r="B247">
        <v>22</v>
      </c>
      <c r="C247" t="s">
        <v>4</v>
      </c>
      <c r="D247">
        <v>1414488</v>
      </c>
      <c r="E247">
        <v>1</v>
      </c>
      <c r="F247">
        <v>365408584</v>
      </c>
      <c r="G247">
        <v>349215131</v>
      </c>
      <c r="H247">
        <v>77</v>
      </c>
      <c r="J247">
        <v>26</v>
      </c>
      <c r="K247">
        <v>21</v>
      </c>
      <c r="L247">
        <v>1</v>
      </c>
      <c r="M247">
        <v>90</v>
      </c>
      <c r="N247">
        <v>0</v>
      </c>
      <c r="P247">
        <v>4</v>
      </c>
      <c r="Q247">
        <v>7</v>
      </c>
      <c r="R247">
        <f t="shared" si="24"/>
        <v>1</v>
      </c>
      <c r="S247">
        <f t="shared" si="25"/>
        <v>0</v>
      </c>
      <c r="T247">
        <f t="shared" si="26"/>
        <v>1</v>
      </c>
      <c r="U247">
        <f t="shared" si="27"/>
        <v>1</v>
      </c>
      <c r="AG247">
        <v>11224266</v>
      </c>
      <c r="AH247">
        <v>28720</v>
      </c>
    </row>
    <row r="248" spans="1:34" x14ac:dyDescent="0.25">
      <c r="A248">
        <v>11108386</v>
      </c>
      <c r="B248">
        <v>52</v>
      </c>
      <c r="C248" t="s">
        <v>6</v>
      </c>
      <c r="D248">
        <v>1414488</v>
      </c>
      <c r="E248">
        <v>1</v>
      </c>
      <c r="F248">
        <v>365408584</v>
      </c>
      <c r="G248">
        <v>349215131</v>
      </c>
      <c r="H248">
        <v>76</v>
      </c>
      <c r="J248">
        <v>26</v>
      </c>
      <c r="K248">
        <v>19</v>
      </c>
      <c r="L248">
        <v>1</v>
      </c>
      <c r="M248">
        <v>90</v>
      </c>
      <c r="N248">
        <v>1</v>
      </c>
      <c r="O248">
        <v>90</v>
      </c>
      <c r="P248">
        <v>4</v>
      </c>
      <c r="Q248">
        <v>0</v>
      </c>
      <c r="R248">
        <f t="shared" si="24"/>
        <v>1</v>
      </c>
      <c r="S248">
        <f t="shared" si="25"/>
        <v>1</v>
      </c>
      <c r="T248">
        <f t="shared" si="26"/>
        <v>1</v>
      </c>
      <c r="U248">
        <f t="shared" si="27"/>
        <v>0</v>
      </c>
      <c r="AG248">
        <v>11224319</v>
      </c>
      <c r="AH248">
        <v>37263</v>
      </c>
    </row>
    <row r="249" spans="1:34" x14ac:dyDescent="0.25">
      <c r="A249">
        <v>10989482</v>
      </c>
      <c r="B249">
        <v>57</v>
      </c>
      <c r="C249" t="s">
        <v>4</v>
      </c>
      <c r="D249">
        <v>244624</v>
      </c>
      <c r="E249">
        <v>2</v>
      </c>
      <c r="F249">
        <v>432217563</v>
      </c>
      <c r="G249">
        <v>350735655</v>
      </c>
      <c r="H249">
        <v>77</v>
      </c>
      <c r="J249">
        <v>19</v>
      </c>
      <c r="K249">
        <v>37</v>
      </c>
      <c r="L249">
        <v>1</v>
      </c>
      <c r="M249">
        <v>90</v>
      </c>
      <c r="N249">
        <v>1</v>
      </c>
      <c r="O249">
        <v>90</v>
      </c>
      <c r="P249">
        <v>4</v>
      </c>
      <c r="Q249">
        <v>4</v>
      </c>
      <c r="R249">
        <f t="shared" si="24"/>
        <v>1</v>
      </c>
      <c r="S249">
        <f t="shared" si="25"/>
        <v>1</v>
      </c>
      <c r="T249">
        <f t="shared" si="26"/>
        <v>-5</v>
      </c>
      <c r="U249">
        <f t="shared" si="27"/>
        <v>0</v>
      </c>
      <c r="AG249">
        <v>11224454</v>
      </c>
      <c r="AH249">
        <v>37263</v>
      </c>
    </row>
    <row r="250" spans="1:34" x14ac:dyDescent="0.25">
      <c r="A250">
        <v>11196402</v>
      </c>
      <c r="B250">
        <v>61</v>
      </c>
      <c r="C250" t="s">
        <v>6</v>
      </c>
      <c r="D250">
        <v>1414488</v>
      </c>
      <c r="E250">
        <v>1</v>
      </c>
      <c r="F250">
        <v>365408584</v>
      </c>
      <c r="G250">
        <v>349215131</v>
      </c>
      <c r="H250">
        <v>80</v>
      </c>
      <c r="J250">
        <v>26</v>
      </c>
      <c r="K250">
        <v>21</v>
      </c>
      <c r="L250">
        <v>1</v>
      </c>
      <c r="M250">
        <v>90</v>
      </c>
      <c r="N250">
        <v>2</v>
      </c>
      <c r="O250">
        <v>90</v>
      </c>
      <c r="P250">
        <v>4</v>
      </c>
      <c r="Q250">
        <v>4</v>
      </c>
      <c r="R250">
        <f t="shared" si="24"/>
        <v>1</v>
      </c>
      <c r="S250">
        <f t="shared" si="25"/>
        <v>2</v>
      </c>
      <c r="T250">
        <f t="shared" si="26"/>
        <v>1</v>
      </c>
      <c r="U250">
        <f t="shared" si="27"/>
        <v>-1</v>
      </c>
      <c r="AG250">
        <v>11224458</v>
      </c>
      <c r="AH250">
        <v>39043</v>
      </c>
    </row>
    <row r="251" spans="1:34" x14ac:dyDescent="0.25">
      <c r="A251">
        <v>11155251</v>
      </c>
      <c r="B251">
        <v>80</v>
      </c>
      <c r="C251" t="s">
        <v>6</v>
      </c>
      <c r="D251">
        <v>1414488</v>
      </c>
      <c r="E251">
        <v>1</v>
      </c>
      <c r="F251">
        <v>365408584</v>
      </c>
      <c r="G251">
        <v>349215131</v>
      </c>
      <c r="H251">
        <v>79</v>
      </c>
      <c r="J251">
        <v>26</v>
      </c>
      <c r="K251">
        <v>20</v>
      </c>
      <c r="L251">
        <v>1</v>
      </c>
      <c r="M251">
        <v>90</v>
      </c>
      <c r="N251">
        <v>2</v>
      </c>
      <c r="O251">
        <v>90</v>
      </c>
      <c r="P251">
        <v>4</v>
      </c>
      <c r="Q251">
        <v>0</v>
      </c>
      <c r="R251">
        <f t="shared" si="24"/>
        <v>1</v>
      </c>
      <c r="S251">
        <f t="shared" si="25"/>
        <v>2</v>
      </c>
      <c r="T251">
        <f t="shared" si="26"/>
        <v>1</v>
      </c>
      <c r="U251">
        <f t="shared" si="27"/>
        <v>-1</v>
      </c>
      <c r="AG251">
        <v>11224684</v>
      </c>
      <c r="AH251">
        <v>31792</v>
      </c>
    </row>
    <row r="252" spans="1:34" x14ac:dyDescent="0.25">
      <c r="A252">
        <v>11105468</v>
      </c>
      <c r="B252">
        <v>8</v>
      </c>
      <c r="C252" t="s">
        <v>4</v>
      </c>
      <c r="D252">
        <v>1414488</v>
      </c>
      <c r="E252">
        <v>1</v>
      </c>
      <c r="F252">
        <v>365408584</v>
      </c>
      <c r="G252">
        <v>349215131</v>
      </c>
      <c r="H252">
        <v>81</v>
      </c>
      <c r="J252">
        <v>27</v>
      </c>
      <c r="K252">
        <v>19</v>
      </c>
      <c r="L252">
        <v>1</v>
      </c>
      <c r="M252">
        <v>90</v>
      </c>
      <c r="N252">
        <v>0</v>
      </c>
      <c r="P252">
        <v>4</v>
      </c>
      <c r="Q252">
        <v>0</v>
      </c>
      <c r="R252">
        <f t="shared" si="24"/>
        <v>1</v>
      </c>
      <c r="S252">
        <f t="shared" si="25"/>
        <v>0</v>
      </c>
      <c r="T252">
        <f t="shared" si="26"/>
        <v>2</v>
      </c>
      <c r="U252">
        <f t="shared" si="27"/>
        <v>1</v>
      </c>
      <c r="AG252">
        <v>11224952</v>
      </c>
      <c r="AH252">
        <v>39043</v>
      </c>
    </row>
    <row r="253" spans="1:34" x14ac:dyDescent="0.25">
      <c r="A253">
        <v>11180598</v>
      </c>
      <c r="B253">
        <v>14</v>
      </c>
      <c r="C253" t="s">
        <v>6</v>
      </c>
      <c r="D253">
        <v>1414488</v>
      </c>
      <c r="E253">
        <v>1</v>
      </c>
      <c r="F253">
        <v>365408584</v>
      </c>
      <c r="G253">
        <v>349215131</v>
      </c>
      <c r="H253">
        <v>82</v>
      </c>
      <c r="J253">
        <v>27</v>
      </c>
      <c r="K253">
        <v>22</v>
      </c>
      <c r="L253">
        <v>1</v>
      </c>
      <c r="M253">
        <v>90</v>
      </c>
      <c r="N253">
        <v>0</v>
      </c>
      <c r="P253">
        <v>4</v>
      </c>
      <c r="Q253">
        <v>2</v>
      </c>
      <c r="R253">
        <f t="shared" si="24"/>
        <v>1</v>
      </c>
      <c r="S253">
        <f t="shared" si="25"/>
        <v>0</v>
      </c>
      <c r="T253">
        <f t="shared" si="26"/>
        <v>1</v>
      </c>
      <c r="U253">
        <f t="shared" si="27"/>
        <v>1</v>
      </c>
      <c r="AG253">
        <v>11225960</v>
      </c>
      <c r="AH253">
        <v>39043</v>
      </c>
    </row>
    <row r="254" spans="1:34" x14ac:dyDescent="0.25">
      <c r="A254">
        <v>11211125</v>
      </c>
      <c r="B254">
        <v>84</v>
      </c>
      <c r="C254" t="s">
        <v>4</v>
      </c>
      <c r="D254">
        <v>1414488</v>
      </c>
      <c r="E254">
        <v>1</v>
      </c>
      <c r="F254">
        <v>365408584</v>
      </c>
      <c r="G254">
        <v>349215131</v>
      </c>
      <c r="H254">
        <v>77</v>
      </c>
      <c r="J254">
        <v>26</v>
      </c>
      <c r="K254">
        <v>20</v>
      </c>
      <c r="L254">
        <v>1</v>
      </c>
      <c r="M254">
        <v>90</v>
      </c>
      <c r="N254">
        <v>0</v>
      </c>
      <c r="P254">
        <v>4</v>
      </c>
      <c r="Q254">
        <v>0</v>
      </c>
      <c r="R254">
        <f t="shared" si="24"/>
        <v>1</v>
      </c>
      <c r="S254">
        <f t="shared" si="25"/>
        <v>0</v>
      </c>
      <c r="T254">
        <f t="shared" si="26"/>
        <v>1</v>
      </c>
      <c r="U254">
        <f t="shared" si="27"/>
        <v>1</v>
      </c>
      <c r="AG254">
        <v>11226320</v>
      </c>
      <c r="AH254">
        <v>39681</v>
      </c>
    </row>
    <row r="255" spans="1:34" x14ac:dyDescent="0.25">
      <c r="A255">
        <v>11198607</v>
      </c>
      <c r="B255">
        <v>10</v>
      </c>
      <c r="C255" t="s">
        <v>6</v>
      </c>
      <c r="D255">
        <v>1414488</v>
      </c>
      <c r="E255">
        <v>1</v>
      </c>
      <c r="F255">
        <v>365408584</v>
      </c>
      <c r="G255">
        <v>349215131</v>
      </c>
      <c r="H255">
        <v>82</v>
      </c>
      <c r="J255">
        <v>27</v>
      </c>
      <c r="K255">
        <v>19</v>
      </c>
      <c r="L255">
        <v>1</v>
      </c>
      <c r="M255">
        <v>90</v>
      </c>
      <c r="N255">
        <v>1</v>
      </c>
      <c r="O255">
        <v>90</v>
      </c>
      <c r="P255">
        <v>4</v>
      </c>
      <c r="Q255">
        <v>0</v>
      </c>
      <c r="R255">
        <f t="shared" si="24"/>
        <v>1</v>
      </c>
      <c r="S255">
        <f t="shared" si="25"/>
        <v>1</v>
      </c>
      <c r="T255">
        <f t="shared" si="26"/>
        <v>2</v>
      </c>
      <c r="U255">
        <f t="shared" si="27"/>
        <v>0</v>
      </c>
      <c r="AG255">
        <v>11226377</v>
      </c>
      <c r="AH255">
        <v>31729</v>
      </c>
    </row>
    <row r="256" spans="1:34" x14ac:dyDescent="0.25">
      <c r="A256">
        <v>11214536</v>
      </c>
      <c r="B256">
        <v>74</v>
      </c>
      <c r="C256" t="s">
        <v>4</v>
      </c>
      <c r="D256">
        <v>1414488</v>
      </c>
      <c r="E256">
        <v>1</v>
      </c>
      <c r="F256">
        <v>365408584</v>
      </c>
      <c r="G256">
        <v>349215131</v>
      </c>
      <c r="H256">
        <v>71</v>
      </c>
      <c r="J256">
        <v>27</v>
      </c>
      <c r="K256">
        <v>20</v>
      </c>
      <c r="L256">
        <v>1</v>
      </c>
      <c r="M256">
        <v>90</v>
      </c>
      <c r="N256">
        <v>0</v>
      </c>
      <c r="P256">
        <v>4</v>
      </c>
      <c r="Q256">
        <v>0</v>
      </c>
      <c r="R256">
        <f t="shared" si="24"/>
        <v>1</v>
      </c>
      <c r="S256">
        <f t="shared" si="25"/>
        <v>0</v>
      </c>
      <c r="T256">
        <f t="shared" si="26"/>
        <v>1</v>
      </c>
      <c r="U256">
        <f t="shared" si="27"/>
        <v>1</v>
      </c>
      <c r="AG256">
        <v>11227217</v>
      </c>
      <c r="AH256">
        <v>18837</v>
      </c>
    </row>
    <row r="257" spans="1:34" x14ac:dyDescent="0.25">
      <c r="A257">
        <v>11198434</v>
      </c>
      <c r="B257">
        <v>51</v>
      </c>
      <c r="C257" t="s">
        <v>6</v>
      </c>
      <c r="D257">
        <v>1414488</v>
      </c>
      <c r="E257">
        <v>1</v>
      </c>
      <c r="F257">
        <v>365408584</v>
      </c>
      <c r="G257">
        <v>349215131</v>
      </c>
      <c r="H257">
        <v>79</v>
      </c>
      <c r="J257">
        <v>27</v>
      </c>
      <c r="K257">
        <v>18</v>
      </c>
      <c r="L257">
        <v>1</v>
      </c>
      <c r="M257">
        <v>90</v>
      </c>
      <c r="N257">
        <v>4</v>
      </c>
      <c r="O257">
        <v>90</v>
      </c>
      <c r="P257">
        <v>4</v>
      </c>
      <c r="Q257">
        <v>0</v>
      </c>
      <c r="R257">
        <f t="shared" si="24"/>
        <v>1</v>
      </c>
      <c r="S257">
        <f t="shared" si="25"/>
        <v>4</v>
      </c>
      <c r="T257">
        <f t="shared" si="26"/>
        <v>2</v>
      </c>
      <c r="U257">
        <f t="shared" si="27"/>
        <v>-3</v>
      </c>
      <c r="AG257">
        <v>11227223</v>
      </c>
      <c r="AH257">
        <v>39043</v>
      </c>
    </row>
    <row r="258" spans="1:34" x14ac:dyDescent="0.25">
      <c r="A258">
        <v>11109070</v>
      </c>
      <c r="B258">
        <v>12</v>
      </c>
      <c r="C258" t="s">
        <v>4</v>
      </c>
      <c r="D258">
        <v>1414488</v>
      </c>
      <c r="E258">
        <v>1</v>
      </c>
      <c r="F258">
        <v>365408584</v>
      </c>
      <c r="G258">
        <v>349215131</v>
      </c>
      <c r="H258">
        <v>77</v>
      </c>
      <c r="J258">
        <v>26</v>
      </c>
      <c r="K258">
        <v>21</v>
      </c>
      <c r="L258">
        <v>1</v>
      </c>
      <c r="M258">
        <v>90</v>
      </c>
      <c r="N258">
        <v>0</v>
      </c>
      <c r="P258">
        <v>4</v>
      </c>
      <c r="Q258">
        <v>0</v>
      </c>
      <c r="R258">
        <f t="shared" si="24"/>
        <v>1</v>
      </c>
      <c r="S258">
        <f t="shared" si="25"/>
        <v>0</v>
      </c>
      <c r="T258">
        <f t="shared" si="26"/>
        <v>1</v>
      </c>
      <c r="U258">
        <f t="shared" si="27"/>
        <v>1</v>
      </c>
      <c r="AG258">
        <v>11227840</v>
      </c>
      <c r="AH258">
        <v>39105</v>
      </c>
    </row>
    <row r="259" spans="1:34" x14ac:dyDescent="0.25">
      <c r="A259">
        <v>11179759</v>
      </c>
      <c r="B259">
        <v>70</v>
      </c>
      <c r="C259" t="s">
        <v>4</v>
      </c>
      <c r="D259">
        <v>1414488</v>
      </c>
      <c r="E259">
        <v>1</v>
      </c>
      <c r="F259">
        <v>365408584</v>
      </c>
      <c r="G259">
        <v>349215131</v>
      </c>
      <c r="H259">
        <v>78</v>
      </c>
      <c r="J259">
        <v>27</v>
      </c>
      <c r="K259">
        <v>18</v>
      </c>
      <c r="L259">
        <v>1</v>
      </c>
      <c r="M259">
        <v>90</v>
      </c>
      <c r="N259">
        <v>0</v>
      </c>
      <c r="P259">
        <v>4</v>
      </c>
      <c r="Q259">
        <v>0</v>
      </c>
      <c r="R259">
        <f t="shared" si="24"/>
        <v>1</v>
      </c>
      <c r="S259">
        <f t="shared" si="25"/>
        <v>0</v>
      </c>
      <c r="T259">
        <f t="shared" si="26"/>
        <v>2</v>
      </c>
      <c r="U259">
        <f t="shared" si="27"/>
        <v>1</v>
      </c>
      <c r="AG259">
        <v>11228498</v>
      </c>
      <c r="AH259">
        <v>21407</v>
      </c>
    </row>
    <row r="260" spans="1:34" x14ac:dyDescent="0.25">
      <c r="A260">
        <v>11226320</v>
      </c>
      <c r="B260">
        <v>77</v>
      </c>
      <c r="C260" t="s">
        <v>4</v>
      </c>
      <c r="D260">
        <v>1414488</v>
      </c>
      <c r="E260">
        <v>2</v>
      </c>
      <c r="F260">
        <v>365408584</v>
      </c>
      <c r="G260">
        <v>349215131</v>
      </c>
      <c r="H260">
        <v>12</v>
      </c>
      <c r="J260">
        <v>25</v>
      </c>
      <c r="K260">
        <v>43</v>
      </c>
      <c r="L260">
        <v>1</v>
      </c>
      <c r="M260">
        <v>21</v>
      </c>
      <c r="N260">
        <v>1</v>
      </c>
      <c r="O260">
        <v>90</v>
      </c>
      <c r="P260">
        <v>2</v>
      </c>
      <c r="Q260">
        <v>4</v>
      </c>
      <c r="R260">
        <f t="shared" si="24"/>
        <v>1</v>
      </c>
      <c r="S260">
        <f t="shared" si="25"/>
        <v>1</v>
      </c>
      <c r="T260">
        <f t="shared" si="26"/>
        <v>-5</v>
      </c>
      <c r="U260">
        <f t="shared" si="27"/>
        <v>0</v>
      </c>
      <c r="AG260">
        <v>11228949</v>
      </c>
      <c r="AH260">
        <v>44575</v>
      </c>
    </row>
    <row r="261" spans="1:34" x14ac:dyDescent="0.25">
      <c r="A261">
        <v>11195961</v>
      </c>
      <c r="B261">
        <v>17</v>
      </c>
      <c r="C261" t="s">
        <v>6</v>
      </c>
      <c r="D261">
        <v>1414488</v>
      </c>
      <c r="E261">
        <v>1</v>
      </c>
      <c r="F261">
        <v>365408584</v>
      </c>
      <c r="G261">
        <v>349215131</v>
      </c>
      <c r="H261">
        <v>77</v>
      </c>
      <c r="J261">
        <v>26</v>
      </c>
      <c r="K261">
        <v>19</v>
      </c>
      <c r="L261">
        <v>1</v>
      </c>
      <c r="M261">
        <v>90</v>
      </c>
      <c r="N261">
        <v>3</v>
      </c>
      <c r="O261">
        <v>90</v>
      </c>
      <c r="P261">
        <v>4</v>
      </c>
      <c r="Q261">
        <v>0</v>
      </c>
      <c r="R261">
        <f t="shared" si="24"/>
        <v>1</v>
      </c>
      <c r="S261">
        <f t="shared" si="25"/>
        <v>3</v>
      </c>
      <c r="T261">
        <f t="shared" si="26"/>
        <v>1</v>
      </c>
      <c r="U261">
        <f t="shared" si="27"/>
        <v>-2</v>
      </c>
      <c r="AG261">
        <v>11229027</v>
      </c>
      <c r="AH261">
        <v>39043</v>
      </c>
    </row>
    <row r="262" spans="1:34" x14ac:dyDescent="0.25">
      <c r="A262">
        <v>11202753</v>
      </c>
      <c r="B262">
        <v>32</v>
      </c>
      <c r="C262" t="s">
        <v>6</v>
      </c>
      <c r="D262">
        <v>1414488</v>
      </c>
      <c r="E262">
        <v>1</v>
      </c>
      <c r="F262">
        <v>365408584</v>
      </c>
      <c r="G262">
        <v>349215131</v>
      </c>
      <c r="H262">
        <v>77</v>
      </c>
      <c r="J262">
        <v>26</v>
      </c>
      <c r="K262">
        <v>21</v>
      </c>
      <c r="L262">
        <v>1</v>
      </c>
      <c r="M262">
        <v>90</v>
      </c>
      <c r="N262">
        <v>4</v>
      </c>
      <c r="O262">
        <v>90</v>
      </c>
      <c r="P262">
        <v>4</v>
      </c>
      <c r="Q262">
        <v>0</v>
      </c>
      <c r="R262">
        <f t="shared" si="24"/>
        <v>1</v>
      </c>
      <c r="S262">
        <f t="shared" si="25"/>
        <v>4</v>
      </c>
      <c r="T262">
        <f t="shared" si="26"/>
        <v>1</v>
      </c>
      <c r="U262">
        <f t="shared" si="27"/>
        <v>-3</v>
      </c>
      <c r="AG262">
        <v>11229065</v>
      </c>
      <c r="AH262">
        <v>28720</v>
      </c>
    </row>
    <row r="263" spans="1:34" x14ac:dyDescent="0.25">
      <c r="A263">
        <v>11212703</v>
      </c>
      <c r="B263">
        <v>86</v>
      </c>
      <c r="C263" t="s">
        <v>6</v>
      </c>
      <c r="D263">
        <v>1414488</v>
      </c>
      <c r="E263">
        <v>1</v>
      </c>
      <c r="F263">
        <v>365408584</v>
      </c>
      <c r="G263">
        <v>349215131</v>
      </c>
      <c r="H263">
        <v>80</v>
      </c>
      <c r="J263">
        <v>27</v>
      </c>
      <c r="K263">
        <v>18</v>
      </c>
      <c r="L263">
        <v>1</v>
      </c>
      <c r="M263">
        <v>90</v>
      </c>
      <c r="N263">
        <v>3</v>
      </c>
      <c r="O263">
        <v>90</v>
      </c>
      <c r="P263">
        <v>4</v>
      </c>
      <c r="Q263">
        <v>0</v>
      </c>
      <c r="R263">
        <f t="shared" si="24"/>
        <v>1</v>
      </c>
      <c r="S263">
        <f t="shared" si="25"/>
        <v>3</v>
      </c>
      <c r="T263">
        <f t="shared" si="26"/>
        <v>2</v>
      </c>
      <c r="U263">
        <f t="shared" si="27"/>
        <v>-2</v>
      </c>
      <c r="AG263">
        <v>11229299</v>
      </c>
      <c r="AH263">
        <v>28720</v>
      </c>
    </row>
    <row r="264" spans="1:34" x14ac:dyDescent="0.25">
      <c r="A264">
        <v>11216173</v>
      </c>
      <c r="B264">
        <v>22</v>
      </c>
      <c r="C264" t="s">
        <v>4</v>
      </c>
      <c r="D264">
        <v>1414488</v>
      </c>
      <c r="E264">
        <v>1</v>
      </c>
      <c r="F264">
        <v>365408584</v>
      </c>
      <c r="G264">
        <v>349215131</v>
      </c>
      <c r="H264">
        <v>75</v>
      </c>
      <c r="J264">
        <v>27</v>
      </c>
      <c r="K264">
        <v>21</v>
      </c>
      <c r="L264">
        <v>1</v>
      </c>
      <c r="M264">
        <v>90</v>
      </c>
      <c r="N264">
        <v>0</v>
      </c>
      <c r="P264">
        <v>4</v>
      </c>
      <c r="Q264">
        <v>0</v>
      </c>
      <c r="R264">
        <f t="shared" si="24"/>
        <v>1</v>
      </c>
      <c r="S264">
        <f t="shared" si="25"/>
        <v>0</v>
      </c>
      <c r="T264">
        <f t="shared" si="26"/>
        <v>1</v>
      </c>
      <c r="U264">
        <f t="shared" si="27"/>
        <v>1</v>
      </c>
      <c r="AG264">
        <v>11229716</v>
      </c>
      <c r="AH264">
        <v>44575</v>
      </c>
    </row>
    <row r="265" spans="1:34" x14ac:dyDescent="0.25">
      <c r="A265">
        <v>11105364</v>
      </c>
      <c r="B265">
        <v>20</v>
      </c>
      <c r="C265" t="s">
        <v>4</v>
      </c>
      <c r="D265">
        <v>1414488</v>
      </c>
      <c r="E265">
        <v>1</v>
      </c>
      <c r="F265">
        <v>365408584</v>
      </c>
      <c r="G265">
        <v>349215131</v>
      </c>
      <c r="H265">
        <v>82</v>
      </c>
      <c r="J265">
        <v>27</v>
      </c>
      <c r="K265">
        <v>20</v>
      </c>
      <c r="L265">
        <v>1</v>
      </c>
      <c r="M265">
        <v>90</v>
      </c>
      <c r="N265">
        <v>0</v>
      </c>
      <c r="P265">
        <v>4</v>
      </c>
      <c r="Q265">
        <v>7</v>
      </c>
      <c r="R265">
        <f t="shared" si="24"/>
        <v>1</v>
      </c>
      <c r="S265">
        <f t="shared" si="25"/>
        <v>0</v>
      </c>
      <c r="T265">
        <f t="shared" si="26"/>
        <v>1</v>
      </c>
      <c r="U265">
        <f t="shared" si="27"/>
        <v>1</v>
      </c>
      <c r="AG265">
        <v>11229743</v>
      </c>
      <c r="AH265">
        <v>28720</v>
      </c>
    </row>
    <row r="266" spans="1:34" x14ac:dyDescent="0.25">
      <c r="A266">
        <v>11105364</v>
      </c>
      <c r="B266">
        <v>32</v>
      </c>
      <c r="C266" t="s">
        <v>4</v>
      </c>
      <c r="D266">
        <v>1414488</v>
      </c>
      <c r="E266">
        <v>1</v>
      </c>
      <c r="F266">
        <v>365408584</v>
      </c>
      <c r="G266">
        <v>349215131</v>
      </c>
      <c r="H266">
        <v>82</v>
      </c>
      <c r="J266">
        <v>27</v>
      </c>
      <c r="K266">
        <v>20</v>
      </c>
      <c r="L266">
        <v>1</v>
      </c>
      <c r="M266">
        <v>90</v>
      </c>
      <c r="N266">
        <v>0</v>
      </c>
      <c r="P266">
        <v>4</v>
      </c>
      <c r="Q266">
        <v>7</v>
      </c>
      <c r="R266">
        <f t="shared" si="24"/>
        <v>1</v>
      </c>
      <c r="S266">
        <f t="shared" si="25"/>
        <v>0</v>
      </c>
      <c r="T266">
        <f t="shared" si="26"/>
        <v>1</v>
      </c>
      <c r="U266">
        <f t="shared" si="27"/>
        <v>1</v>
      </c>
      <c r="AG266">
        <v>11230092</v>
      </c>
      <c r="AH266">
        <v>28720</v>
      </c>
    </row>
    <row r="267" spans="1:34" x14ac:dyDescent="0.25">
      <c r="A267">
        <v>11216122</v>
      </c>
      <c r="B267">
        <v>68</v>
      </c>
      <c r="C267" t="s">
        <v>4</v>
      </c>
      <c r="D267">
        <v>1414488</v>
      </c>
      <c r="E267">
        <v>1</v>
      </c>
      <c r="F267">
        <v>365408584</v>
      </c>
      <c r="G267">
        <v>349215131</v>
      </c>
      <c r="H267">
        <v>80</v>
      </c>
      <c r="J267">
        <v>27</v>
      </c>
      <c r="K267">
        <v>17</v>
      </c>
      <c r="L267">
        <v>1</v>
      </c>
      <c r="M267">
        <v>90</v>
      </c>
      <c r="N267">
        <v>0</v>
      </c>
      <c r="P267">
        <v>4</v>
      </c>
      <c r="Q267">
        <v>0</v>
      </c>
      <c r="R267">
        <f t="shared" si="24"/>
        <v>1</v>
      </c>
      <c r="S267">
        <f t="shared" si="25"/>
        <v>0</v>
      </c>
      <c r="T267">
        <f t="shared" si="26"/>
        <v>2</v>
      </c>
      <c r="U267">
        <f t="shared" si="27"/>
        <v>1</v>
      </c>
      <c r="AG267">
        <v>11231114</v>
      </c>
      <c r="AH267">
        <v>31729</v>
      </c>
    </row>
    <row r="268" spans="1:34" x14ac:dyDescent="0.25">
      <c r="A268">
        <v>11199126</v>
      </c>
      <c r="B268">
        <v>15</v>
      </c>
      <c r="C268" t="s">
        <v>6</v>
      </c>
      <c r="D268">
        <v>1414488</v>
      </c>
      <c r="E268">
        <v>1</v>
      </c>
      <c r="F268">
        <v>365408584</v>
      </c>
      <c r="G268">
        <v>349215131</v>
      </c>
      <c r="H268">
        <v>60</v>
      </c>
      <c r="J268">
        <v>27</v>
      </c>
      <c r="K268">
        <v>29</v>
      </c>
      <c r="L268">
        <v>1</v>
      </c>
      <c r="M268">
        <v>90</v>
      </c>
      <c r="N268">
        <v>4</v>
      </c>
      <c r="O268">
        <v>90</v>
      </c>
      <c r="P268">
        <v>4</v>
      </c>
      <c r="Q268">
        <v>0</v>
      </c>
      <c r="R268">
        <f t="shared" si="24"/>
        <v>1</v>
      </c>
      <c r="S268">
        <f t="shared" si="25"/>
        <v>4</v>
      </c>
      <c r="T268">
        <f t="shared" si="26"/>
        <v>-1</v>
      </c>
      <c r="U268">
        <f t="shared" si="27"/>
        <v>-3</v>
      </c>
      <c r="AG268">
        <v>11231184</v>
      </c>
      <c r="AH268">
        <v>39043</v>
      </c>
    </row>
    <row r="269" spans="1:34" x14ac:dyDescent="0.25">
      <c r="A269">
        <v>11217974</v>
      </c>
      <c r="B269">
        <v>12</v>
      </c>
      <c r="C269" t="s">
        <v>4</v>
      </c>
      <c r="D269">
        <v>1414488</v>
      </c>
      <c r="E269">
        <v>1</v>
      </c>
      <c r="F269">
        <v>365408584</v>
      </c>
      <c r="G269">
        <v>349215131</v>
      </c>
      <c r="H269">
        <v>78</v>
      </c>
      <c r="J269">
        <v>27</v>
      </c>
      <c r="K269">
        <v>21</v>
      </c>
      <c r="L269">
        <v>1</v>
      </c>
      <c r="M269">
        <v>90</v>
      </c>
      <c r="N269">
        <v>2</v>
      </c>
      <c r="O269">
        <v>46</v>
      </c>
      <c r="P269">
        <v>4</v>
      </c>
      <c r="Q269">
        <v>0</v>
      </c>
      <c r="R269">
        <f t="shared" si="24"/>
        <v>1</v>
      </c>
      <c r="S269">
        <f t="shared" si="25"/>
        <v>2</v>
      </c>
      <c r="T269">
        <f t="shared" si="26"/>
        <v>1</v>
      </c>
      <c r="U269">
        <f t="shared" si="27"/>
        <v>-1</v>
      </c>
      <c r="AG269">
        <v>11232170</v>
      </c>
      <c r="AH269">
        <v>39043</v>
      </c>
    </row>
    <row r="270" spans="1:34" x14ac:dyDescent="0.25">
      <c r="A270">
        <v>11219076</v>
      </c>
      <c r="B270">
        <v>73</v>
      </c>
      <c r="C270" t="s">
        <v>4</v>
      </c>
      <c r="D270">
        <v>1414488</v>
      </c>
      <c r="E270">
        <v>1</v>
      </c>
      <c r="F270">
        <v>365408584</v>
      </c>
      <c r="G270">
        <v>349215131</v>
      </c>
      <c r="H270">
        <v>83</v>
      </c>
      <c r="J270">
        <v>27</v>
      </c>
      <c r="K270">
        <v>18</v>
      </c>
      <c r="L270">
        <v>1</v>
      </c>
      <c r="M270">
        <v>90</v>
      </c>
      <c r="N270">
        <v>1</v>
      </c>
      <c r="O270">
        <v>44</v>
      </c>
      <c r="P270">
        <v>4</v>
      </c>
      <c r="Q270">
        <v>0</v>
      </c>
      <c r="R270">
        <f t="shared" si="24"/>
        <v>1</v>
      </c>
      <c r="S270">
        <f t="shared" si="25"/>
        <v>1</v>
      </c>
      <c r="T270">
        <f t="shared" si="26"/>
        <v>2</v>
      </c>
      <c r="U270">
        <f t="shared" si="27"/>
        <v>0</v>
      </c>
      <c r="AG270">
        <v>11232308</v>
      </c>
      <c r="AH270">
        <v>39043</v>
      </c>
    </row>
    <row r="271" spans="1:34" x14ac:dyDescent="0.25">
      <c r="A271">
        <v>11217257</v>
      </c>
      <c r="B271">
        <v>37</v>
      </c>
      <c r="C271" t="s">
        <v>6</v>
      </c>
      <c r="D271">
        <v>1414488</v>
      </c>
      <c r="E271">
        <v>1</v>
      </c>
      <c r="F271">
        <v>365408584</v>
      </c>
      <c r="G271">
        <v>349215131</v>
      </c>
      <c r="H271">
        <v>83</v>
      </c>
      <c r="J271">
        <v>27</v>
      </c>
      <c r="K271">
        <v>17</v>
      </c>
      <c r="L271">
        <v>1</v>
      </c>
      <c r="M271">
        <v>90</v>
      </c>
      <c r="N271">
        <v>2</v>
      </c>
      <c r="O271">
        <v>90</v>
      </c>
      <c r="P271">
        <v>4</v>
      </c>
      <c r="Q271">
        <v>3</v>
      </c>
      <c r="R271">
        <f t="shared" si="24"/>
        <v>1</v>
      </c>
      <c r="S271">
        <f t="shared" si="25"/>
        <v>2</v>
      </c>
      <c r="T271">
        <f t="shared" si="26"/>
        <v>2</v>
      </c>
      <c r="U271">
        <f t="shared" si="27"/>
        <v>-1</v>
      </c>
      <c r="AG271">
        <v>11232450</v>
      </c>
      <c r="AH271">
        <v>28720</v>
      </c>
    </row>
    <row r="272" spans="1:34" x14ac:dyDescent="0.25">
      <c r="A272">
        <v>11217538</v>
      </c>
      <c r="B272">
        <v>73</v>
      </c>
      <c r="C272" t="s">
        <v>4</v>
      </c>
      <c r="D272">
        <v>1414488</v>
      </c>
      <c r="E272">
        <v>1</v>
      </c>
      <c r="F272">
        <v>365408584</v>
      </c>
      <c r="G272">
        <v>349215131</v>
      </c>
      <c r="H272">
        <v>80</v>
      </c>
      <c r="J272">
        <v>27</v>
      </c>
      <c r="K272">
        <v>19</v>
      </c>
      <c r="L272">
        <v>1</v>
      </c>
      <c r="M272">
        <v>90</v>
      </c>
      <c r="N272">
        <v>1</v>
      </c>
      <c r="O272">
        <v>90</v>
      </c>
      <c r="P272">
        <v>4</v>
      </c>
      <c r="Q272">
        <v>3</v>
      </c>
      <c r="R272">
        <f t="shared" si="24"/>
        <v>1</v>
      </c>
      <c r="S272">
        <f t="shared" si="25"/>
        <v>1</v>
      </c>
      <c r="T272">
        <f t="shared" si="26"/>
        <v>2</v>
      </c>
      <c r="U272">
        <f t="shared" si="27"/>
        <v>0</v>
      </c>
      <c r="AG272">
        <v>11232452</v>
      </c>
      <c r="AH272">
        <v>44575</v>
      </c>
    </row>
    <row r="273" spans="1:34" x14ac:dyDescent="0.25">
      <c r="A273">
        <v>11217102</v>
      </c>
      <c r="B273">
        <v>19</v>
      </c>
      <c r="C273" t="s">
        <v>6</v>
      </c>
      <c r="D273">
        <v>1414488</v>
      </c>
      <c r="E273">
        <v>1</v>
      </c>
      <c r="F273">
        <v>365408584</v>
      </c>
      <c r="G273">
        <v>349215131</v>
      </c>
      <c r="H273">
        <v>75</v>
      </c>
      <c r="J273">
        <v>27</v>
      </c>
      <c r="K273">
        <v>15</v>
      </c>
      <c r="L273">
        <v>1</v>
      </c>
      <c r="M273">
        <v>90</v>
      </c>
      <c r="N273">
        <v>1</v>
      </c>
      <c r="O273">
        <v>50</v>
      </c>
      <c r="P273">
        <v>4</v>
      </c>
      <c r="Q273">
        <v>3</v>
      </c>
      <c r="R273">
        <f t="shared" si="24"/>
        <v>1</v>
      </c>
      <c r="S273">
        <f t="shared" si="25"/>
        <v>1</v>
      </c>
      <c r="T273">
        <f t="shared" si="26"/>
        <v>3</v>
      </c>
      <c r="U273">
        <f t="shared" si="27"/>
        <v>0</v>
      </c>
      <c r="AG273">
        <v>11233576</v>
      </c>
      <c r="AH273">
        <v>44513</v>
      </c>
    </row>
    <row r="274" spans="1:34" x14ac:dyDescent="0.25">
      <c r="A274">
        <v>11232170</v>
      </c>
      <c r="B274">
        <v>67</v>
      </c>
      <c r="C274" t="s">
        <v>4</v>
      </c>
      <c r="D274">
        <v>1414488</v>
      </c>
      <c r="E274">
        <v>1</v>
      </c>
      <c r="F274">
        <v>416143032</v>
      </c>
      <c r="G274">
        <v>349215131</v>
      </c>
      <c r="H274">
        <v>34</v>
      </c>
      <c r="J274">
        <v>19</v>
      </c>
      <c r="K274">
        <v>24</v>
      </c>
      <c r="L274">
        <v>5</v>
      </c>
      <c r="M274">
        <v>90</v>
      </c>
      <c r="N274">
        <v>0</v>
      </c>
      <c r="P274">
        <v>1</v>
      </c>
      <c r="Q274">
        <v>4</v>
      </c>
      <c r="R274">
        <f t="shared" si="24"/>
        <v>5</v>
      </c>
      <c r="S274">
        <f t="shared" si="25"/>
        <v>0</v>
      </c>
      <c r="T274">
        <f t="shared" si="26"/>
        <v>-2</v>
      </c>
      <c r="U274">
        <f t="shared" si="27"/>
        <v>5</v>
      </c>
      <c r="AG274">
        <v>11233635</v>
      </c>
      <c r="AH274">
        <v>39043</v>
      </c>
    </row>
    <row r="275" spans="1:34" x14ac:dyDescent="0.25">
      <c r="A275">
        <v>11234864</v>
      </c>
      <c r="B275">
        <v>85</v>
      </c>
      <c r="C275" t="s">
        <v>6</v>
      </c>
      <c r="D275">
        <v>2052502</v>
      </c>
      <c r="E275">
        <v>2</v>
      </c>
      <c r="F275">
        <v>423782156</v>
      </c>
      <c r="G275">
        <v>319671100</v>
      </c>
      <c r="H275">
        <v>55</v>
      </c>
      <c r="J275">
        <v>12</v>
      </c>
      <c r="K275">
        <v>26</v>
      </c>
      <c r="L275">
        <v>4</v>
      </c>
      <c r="M275">
        <v>90</v>
      </c>
      <c r="N275">
        <v>4</v>
      </c>
      <c r="O275">
        <v>90</v>
      </c>
      <c r="P275">
        <v>0</v>
      </c>
      <c r="Q275">
        <v>2</v>
      </c>
      <c r="R275">
        <f t="shared" si="24"/>
        <v>4</v>
      </c>
      <c r="S275">
        <f t="shared" si="25"/>
        <v>4</v>
      </c>
      <c r="T275">
        <f t="shared" si="26"/>
        <v>-4</v>
      </c>
      <c r="U275">
        <f t="shared" si="27"/>
        <v>0</v>
      </c>
      <c r="AG275">
        <v>11233761</v>
      </c>
      <c r="AH275">
        <v>28720</v>
      </c>
    </row>
    <row r="276" spans="1:34" x14ac:dyDescent="0.25">
      <c r="A276">
        <v>11239647</v>
      </c>
      <c r="B276">
        <v>33</v>
      </c>
      <c r="C276" t="s">
        <v>4</v>
      </c>
      <c r="D276">
        <v>939587</v>
      </c>
      <c r="E276">
        <v>1</v>
      </c>
      <c r="F276">
        <v>373754127</v>
      </c>
      <c r="G276">
        <v>395024329</v>
      </c>
      <c r="H276">
        <v>48</v>
      </c>
      <c r="J276">
        <v>29</v>
      </c>
      <c r="K276">
        <v>38</v>
      </c>
      <c r="L276">
        <v>7</v>
      </c>
      <c r="M276">
        <v>90</v>
      </c>
      <c r="N276">
        <v>1</v>
      </c>
      <c r="O276">
        <v>90</v>
      </c>
      <c r="P276">
        <v>0</v>
      </c>
      <c r="Q276">
        <v>0</v>
      </c>
      <c r="R276">
        <f t="shared" si="24"/>
        <v>7</v>
      </c>
      <c r="S276">
        <f t="shared" si="25"/>
        <v>1</v>
      </c>
      <c r="T276">
        <f t="shared" si="26"/>
        <v>-3</v>
      </c>
      <c r="U276">
        <f t="shared" si="27"/>
        <v>6</v>
      </c>
      <c r="AG276">
        <v>11233813</v>
      </c>
      <c r="AH276">
        <v>21407</v>
      </c>
    </row>
    <row r="277" spans="1:34" x14ac:dyDescent="0.25">
      <c r="A277">
        <v>11239650</v>
      </c>
      <c r="B277">
        <v>71</v>
      </c>
      <c r="C277" t="s">
        <v>6</v>
      </c>
      <c r="D277">
        <v>939587</v>
      </c>
      <c r="E277">
        <v>1</v>
      </c>
      <c r="F277">
        <v>363734098</v>
      </c>
      <c r="G277">
        <v>395024329</v>
      </c>
      <c r="H277">
        <v>48</v>
      </c>
      <c r="J277">
        <v>29</v>
      </c>
      <c r="K277">
        <v>38</v>
      </c>
      <c r="L277">
        <v>7</v>
      </c>
      <c r="M277">
        <v>90</v>
      </c>
      <c r="N277">
        <v>1</v>
      </c>
      <c r="O277">
        <v>90</v>
      </c>
      <c r="P277">
        <v>0</v>
      </c>
      <c r="Q277">
        <v>0</v>
      </c>
      <c r="R277">
        <f t="shared" si="24"/>
        <v>7</v>
      </c>
      <c r="S277">
        <f t="shared" si="25"/>
        <v>1</v>
      </c>
      <c r="T277">
        <f t="shared" si="26"/>
        <v>-3</v>
      </c>
      <c r="U277">
        <f t="shared" si="27"/>
        <v>6</v>
      </c>
      <c r="AG277">
        <v>11233850</v>
      </c>
      <c r="AH277">
        <v>37263</v>
      </c>
    </row>
    <row r="278" spans="1:34" x14ac:dyDescent="0.25">
      <c r="A278">
        <v>10980976</v>
      </c>
      <c r="B278">
        <v>53</v>
      </c>
      <c r="C278" t="s">
        <v>4</v>
      </c>
      <c r="D278">
        <v>1414488</v>
      </c>
      <c r="E278">
        <v>1</v>
      </c>
      <c r="F278">
        <v>365408584</v>
      </c>
      <c r="G278">
        <v>349215131</v>
      </c>
      <c r="H278">
        <v>80</v>
      </c>
      <c r="J278">
        <v>27</v>
      </c>
      <c r="K278">
        <v>19</v>
      </c>
      <c r="L278">
        <v>1</v>
      </c>
      <c r="M278">
        <v>90</v>
      </c>
      <c r="N278">
        <v>1</v>
      </c>
      <c r="O278">
        <v>90</v>
      </c>
      <c r="P278">
        <v>4</v>
      </c>
      <c r="Q278">
        <v>2</v>
      </c>
      <c r="R278">
        <f t="shared" si="24"/>
        <v>1</v>
      </c>
      <c r="S278">
        <f t="shared" si="25"/>
        <v>1</v>
      </c>
      <c r="T278">
        <f t="shared" si="26"/>
        <v>2</v>
      </c>
      <c r="U278">
        <f t="shared" si="27"/>
        <v>0</v>
      </c>
      <c r="AG278">
        <v>11234121</v>
      </c>
      <c r="AH278">
        <v>37263</v>
      </c>
    </row>
    <row r="279" spans="1:34" x14ac:dyDescent="0.25">
      <c r="A279">
        <v>11220124</v>
      </c>
      <c r="B279">
        <v>42</v>
      </c>
      <c r="C279" t="s">
        <v>4</v>
      </c>
      <c r="D279">
        <v>1414488</v>
      </c>
      <c r="E279">
        <v>1</v>
      </c>
      <c r="F279">
        <v>365408584</v>
      </c>
      <c r="G279">
        <v>349215131</v>
      </c>
      <c r="H279">
        <v>80</v>
      </c>
      <c r="J279">
        <v>25</v>
      </c>
      <c r="K279">
        <v>18</v>
      </c>
      <c r="L279">
        <v>1</v>
      </c>
      <c r="M279">
        <v>90</v>
      </c>
      <c r="N279">
        <v>0</v>
      </c>
      <c r="P279">
        <v>4</v>
      </c>
      <c r="Q279">
        <v>0</v>
      </c>
      <c r="R279">
        <f t="shared" si="24"/>
        <v>1</v>
      </c>
      <c r="S279">
        <f t="shared" si="25"/>
        <v>0</v>
      </c>
      <c r="T279">
        <f t="shared" si="26"/>
        <v>1</v>
      </c>
      <c r="U279">
        <f t="shared" si="27"/>
        <v>1</v>
      </c>
      <c r="AG279">
        <v>11234135</v>
      </c>
      <c r="AH279">
        <v>34190</v>
      </c>
    </row>
    <row r="280" spans="1:34" x14ac:dyDescent="0.25">
      <c r="A280">
        <v>11214218</v>
      </c>
      <c r="B280">
        <v>43</v>
      </c>
      <c r="C280" t="s">
        <v>4</v>
      </c>
      <c r="D280">
        <v>1414488</v>
      </c>
      <c r="E280">
        <v>1</v>
      </c>
      <c r="F280">
        <v>365408584</v>
      </c>
      <c r="G280">
        <v>349215131</v>
      </c>
      <c r="H280">
        <v>79</v>
      </c>
      <c r="J280">
        <v>27</v>
      </c>
      <c r="K280">
        <v>16</v>
      </c>
      <c r="L280">
        <v>1</v>
      </c>
      <c r="M280">
        <v>90</v>
      </c>
      <c r="N280">
        <v>0</v>
      </c>
      <c r="P280">
        <v>4</v>
      </c>
      <c r="Q280">
        <v>0</v>
      </c>
      <c r="R280">
        <f t="shared" si="24"/>
        <v>1</v>
      </c>
      <c r="S280">
        <f t="shared" si="25"/>
        <v>0</v>
      </c>
      <c r="T280">
        <f t="shared" si="26"/>
        <v>2</v>
      </c>
      <c r="U280">
        <f t="shared" si="27"/>
        <v>1</v>
      </c>
      <c r="AG280">
        <v>11234137</v>
      </c>
      <c r="AH280">
        <v>39105</v>
      </c>
    </row>
    <row r="281" spans="1:34" x14ac:dyDescent="0.25">
      <c r="A281">
        <v>11215046</v>
      </c>
      <c r="B281">
        <v>11</v>
      </c>
      <c r="C281" t="s">
        <v>4</v>
      </c>
      <c r="D281">
        <v>1414488</v>
      </c>
      <c r="E281">
        <v>1</v>
      </c>
      <c r="F281">
        <v>365408584</v>
      </c>
      <c r="G281">
        <v>349215131</v>
      </c>
      <c r="H281">
        <v>79</v>
      </c>
      <c r="J281">
        <v>27</v>
      </c>
      <c r="K281">
        <v>20</v>
      </c>
      <c r="L281">
        <v>1</v>
      </c>
      <c r="M281">
        <v>90</v>
      </c>
      <c r="N281">
        <v>0</v>
      </c>
      <c r="P281">
        <v>4</v>
      </c>
      <c r="Q281">
        <v>3</v>
      </c>
      <c r="R281">
        <f t="shared" si="24"/>
        <v>1</v>
      </c>
      <c r="S281">
        <f t="shared" si="25"/>
        <v>0</v>
      </c>
      <c r="T281">
        <f t="shared" si="26"/>
        <v>1</v>
      </c>
      <c r="U281">
        <f t="shared" si="27"/>
        <v>1</v>
      </c>
      <c r="AG281">
        <v>11234864</v>
      </c>
      <c r="AH281">
        <v>28720</v>
      </c>
    </row>
    <row r="282" spans="1:34" x14ac:dyDescent="0.25">
      <c r="A282">
        <v>11197468</v>
      </c>
      <c r="B282">
        <v>15</v>
      </c>
      <c r="C282" t="s">
        <v>4</v>
      </c>
      <c r="D282">
        <v>1585009</v>
      </c>
      <c r="E282">
        <v>2</v>
      </c>
      <c r="F282">
        <v>433425031</v>
      </c>
      <c r="G282">
        <v>433425022</v>
      </c>
      <c r="H282">
        <v>76</v>
      </c>
      <c r="J282">
        <v>16</v>
      </c>
      <c r="K282">
        <v>37</v>
      </c>
      <c r="L282">
        <v>1</v>
      </c>
      <c r="M282">
        <v>90</v>
      </c>
      <c r="N282">
        <v>2</v>
      </c>
      <c r="O282">
        <v>90</v>
      </c>
      <c r="P282">
        <v>4</v>
      </c>
      <c r="Q282">
        <v>0</v>
      </c>
      <c r="R282">
        <f t="shared" si="24"/>
        <v>2</v>
      </c>
      <c r="S282">
        <f t="shared" si="25"/>
        <v>1</v>
      </c>
      <c r="T282">
        <f t="shared" si="26"/>
        <v>-6</v>
      </c>
      <c r="U282">
        <f t="shared" si="27"/>
        <v>1</v>
      </c>
      <c r="AG282">
        <v>11234865</v>
      </c>
      <c r="AH282">
        <v>21407</v>
      </c>
    </row>
    <row r="283" spans="1:34" x14ac:dyDescent="0.25">
      <c r="A283">
        <v>11198052</v>
      </c>
      <c r="B283">
        <v>30</v>
      </c>
      <c r="C283" t="s">
        <v>4</v>
      </c>
      <c r="D283">
        <v>1414488</v>
      </c>
      <c r="E283">
        <v>1</v>
      </c>
      <c r="F283">
        <v>365408584</v>
      </c>
      <c r="G283">
        <v>349215131</v>
      </c>
      <c r="H283">
        <v>79</v>
      </c>
      <c r="J283">
        <v>27</v>
      </c>
      <c r="K283">
        <v>20</v>
      </c>
      <c r="L283">
        <v>1</v>
      </c>
      <c r="M283">
        <v>90</v>
      </c>
      <c r="N283">
        <v>0</v>
      </c>
      <c r="P283">
        <v>4</v>
      </c>
      <c r="Q283">
        <v>0</v>
      </c>
      <c r="R283">
        <f t="shared" si="24"/>
        <v>1</v>
      </c>
      <c r="S283">
        <f t="shared" si="25"/>
        <v>0</v>
      </c>
      <c r="T283">
        <f t="shared" si="26"/>
        <v>1</v>
      </c>
      <c r="U283">
        <f t="shared" si="27"/>
        <v>1</v>
      </c>
      <c r="AG283">
        <v>11235755</v>
      </c>
      <c r="AH283">
        <v>44575</v>
      </c>
    </row>
    <row r="284" spans="1:34" x14ac:dyDescent="0.25">
      <c r="A284">
        <v>11109129</v>
      </c>
      <c r="B284">
        <v>60</v>
      </c>
      <c r="C284" t="s">
        <v>4</v>
      </c>
      <c r="D284">
        <v>1414488</v>
      </c>
      <c r="E284">
        <v>1</v>
      </c>
      <c r="F284">
        <v>365408584</v>
      </c>
      <c r="G284">
        <v>349215131</v>
      </c>
      <c r="H284">
        <v>78</v>
      </c>
      <c r="J284">
        <v>26</v>
      </c>
      <c r="K284">
        <v>18</v>
      </c>
      <c r="L284">
        <v>1</v>
      </c>
      <c r="M284">
        <v>90</v>
      </c>
      <c r="N284">
        <v>1</v>
      </c>
      <c r="O284">
        <v>90</v>
      </c>
      <c r="P284">
        <v>4</v>
      </c>
      <c r="Q284">
        <v>0</v>
      </c>
      <c r="R284">
        <f t="shared" si="24"/>
        <v>1</v>
      </c>
      <c r="S284">
        <f t="shared" si="25"/>
        <v>1</v>
      </c>
      <c r="T284">
        <f t="shared" si="26"/>
        <v>2</v>
      </c>
      <c r="U284">
        <f t="shared" si="27"/>
        <v>0</v>
      </c>
      <c r="AG284">
        <v>11235946</v>
      </c>
      <c r="AH284">
        <v>39043</v>
      </c>
    </row>
    <row r="285" spans="1:34" x14ac:dyDescent="0.25">
      <c r="A285">
        <v>11210793</v>
      </c>
      <c r="B285">
        <v>23</v>
      </c>
      <c r="C285" t="s">
        <v>6</v>
      </c>
      <c r="D285">
        <v>1414488</v>
      </c>
      <c r="E285">
        <v>1</v>
      </c>
      <c r="F285">
        <v>365408584</v>
      </c>
      <c r="G285">
        <v>349215131</v>
      </c>
      <c r="H285">
        <v>83</v>
      </c>
      <c r="J285">
        <v>26</v>
      </c>
      <c r="K285">
        <v>17</v>
      </c>
      <c r="L285">
        <v>1</v>
      </c>
      <c r="M285">
        <v>90</v>
      </c>
      <c r="N285">
        <v>3</v>
      </c>
      <c r="O285">
        <v>90</v>
      </c>
      <c r="P285">
        <v>4</v>
      </c>
      <c r="Q285">
        <v>0</v>
      </c>
      <c r="R285">
        <f t="shared" si="24"/>
        <v>1</v>
      </c>
      <c r="S285">
        <f t="shared" si="25"/>
        <v>3</v>
      </c>
      <c r="T285">
        <f t="shared" si="26"/>
        <v>2</v>
      </c>
      <c r="U285">
        <f t="shared" si="27"/>
        <v>-2</v>
      </c>
      <c r="AG285">
        <v>11235948</v>
      </c>
      <c r="AH285">
        <v>34190</v>
      </c>
    </row>
    <row r="286" spans="1:34" x14ac:dyDescent="0.25">
      <c r="A286">
        <v>11182078</v>
      </c>
      <c r="B286">
        <v>73</v>
      </c>
      <c r="C286" t="s">
        <v>6</v>
      </c>
      <c r="D286">
        <v>1414488</v>
      </c>
      <c r="E286">
        <v>1</v>
      </c>
      <c r="F286">
        <v>365408584</v>
      </c>
      <c r="G286">
        <v>349215131</v>
      </c>
      <c r="H286">
        <v>79</v>
      </c>
      <c r="J286">
        <v>27</v>
      </c>
      <c r="K286">
        <v>14</v>
      </c>
      <c r="L286">
        <v>1</v>
      </c>
      <c r="M286">
        <v>90</v>
      </c>
      <c r="N286">
        <v>2</v>
      </c>
      <c r="O286">
        <v>90</v>
      </c>
      <c r="P286">
        <v>4</v>
      </c>
      <c r="Q286">
        <v>0</v>
      </c>
      <c r="R286">
        <f t="shared" si="24"/>
        <v>1</v>
      </c>
      <c r="S286">
        <f t="shared" si="25"/>
        <v>2</v>
      </c>
      <c r="T286">
        <f t="shared" si="26"/>
        <v>3</v>
      </c>
      <c r="U286">
        <f t="shared" si="27"/>
        <v>-1</v>
      </c>
      <c r="AG286">
        <v>11235950</v>
      </c>
      <c r="AH286">
        <v>39056</v>
      </c>
    </row>
    <row r="287" spans="1:34" x14ac:dyDescent="0.25">
      <c r="A287">
        <v>11208882</v>
      </c>
      <c r="B287">
        <v>85</v>
      </c>
      <c r="C287" t="s">
        <v>6</v>
      </c>
      <c r="D287">
        <v>1414488</v>
      </c>
      <c r="E287">
        <v>1</v>
      </c>
      <c r="F287">
        <v>365408584</v>
      </c>
      <c r="G287">
        <v>349215131</v>
      </c>
      <c r="H287">
        <v>61</v>
      </c>
      <c r="J287">
        <v>26</v>
      </c>
      <c r="K287">
        <v>25</v>
      </c>
      <c r="L287">
        <v>1</v>
      </c>
      <c r="M287">
        <v>90</v>
      </c>
      <c r="N287">
        <v>2</v>
      </c>
      <c r="O287">
        <v>90</v>
      </c>
      <c r="P287">
        <v>4</v>
      </c>
      <c r="Q287">
        <v>3</v>
      </c>
      <c r="R287">
        <f t="shared" ref="R287:R350" si="28">IF(E287=1,L287,N287)</f>
        <v>1</v>
      </c>
      <c r="S287">
        <f t="shared" ref="S287:S350" si="29">IF(E287=1,N287,L287)</f>
        <v>2</v>
      </c>
      <c r="T287">
        <f t="shared" ref="T287:T350" si="30">INT((J287-K287)/4)</f>
        <v>0</v>
      </c>
      <c r="U287">
        <f t="shared" ref="U287:U350" si="31">R287-S287</f>
        <v>-1</v>
      </c>
      <c r="AG287">
        <v>11235954</v>
      </c>
      <c r="AH287">
        <v>39043</v>
      </c>
    </row>
    <row r="288" spans="1:34" x14ac:dyDescent="0.25">
      <c r="A288">
        <v>11242726</v>
      </c>
      <c r="B288">
        <v>64</v>
      </c>
      <c r="C288" t="s">
        <v>4</v>
      </c>
      <c r="D288">
        <v>1414488</v>
      </c>
      <c r="E288">
        <v>1</v>
      </c>
      <c r="F288">
        <v>365408584</v>
      </c>
      <c r="G288">
        <v>349215131</v>
      </c>
      <c r="H288">
        <v>77</v>
      </c>
      <c r="J288">
        <v>27</v>
      </c>
      <c r="K288">
        <v>14</v>
      </c>
      <c r="L288">
        <v>1</v>
      </c>
      <c r="M288">
        <v>90</v>
      </c>
      <c r="N288">
        <v>0</v>
      </c>
      <c r="P288">
        <v>4</v>
      </c>
      <c r="Q288">
        <v>0</v>
      </c>
      <c r="R288">
        <f t="shared" si="28"/>
        <v>1</v>
      </c>
      <c r="S288">
        <f t="shared" si="29"/>
        <v>0</v>
      </c>
      <c r="T288">
        <f t="shared" si="30"/>
        <v>3</v>
      </c>
      <c r="U288">
        <f t="shared" si="31"/>
        <v>1</v>
      </c>
      <c r="AG288">
        <v>11235955</v>
      </c>
      <c r="AH288">
        <v>21407</v>
      </c>
    </row>
    <row r="289" spans="1:34" x14ac:dyDescent="0.25">
      <c r="A289">
        <v>11200876</v>
      </c>
      <c r="B289">
        <v>21</v>
      </c>
      <c r="C289" t="s">
        <v>6</v>
      </c>
      <c r="D289">
        <v>322310</v>
      </c>
      <c r="E289">
        <v>2</v>
      </c>
      <c r="F289">
        <v>433214474</v>
      </c>
      <c r="G289">
        <v>433214482</v>
      </c>
      <c r="H289">
        <v>79</v>
      </c>
      <c r="J289">
        <v>15</v>
      </c>
      <c r="K289">
        <v>36</v>
      </c>
      <c r="L289">
        <v>1</v>
      </c>
      <c r="M289">
        <v>90</v>
      </c>
      <c r="N289">
        <v>2</v>
      </c>
      <c r="O289">
        <v>90</v>
      </c>
      <c r="P289">
        <v>4</v>
      </c>
      <c r="Q289">
        <v>8</v>
      </c>
      <c r="R289">
        <f t="shared" si="28"/>
        <v>2</v>
      </c>
      <c r="S289">
        <f t="shared" si="29"/>
        <v>1</v>
      </c>
      <c r="T289">
        <f t="shared" si="30"/>
        <v>-6</v>
      </c>
      <c r="U289">
        <f t="shared" si="31"/>
        <v>1</v>
      </c>
      <c r="AG289">
        <v>11235956</v>
      </c>
      <c r="AH289">
        <v>8514</v>
      </c>
    </row>
    <row r="290" spans="1:34" x14ac:dyDescent="0.25">
      <c r="A290">
        <v>11212405</v>
      </c>
      <c r="B290">
        <v>12</v>
      </c>
      <c r="C290" t="s">
        <v>4</v>
      </c>
      <c r="D290">
        <v>1414488</v>
      </c>
      <c r="E290">
        <v>1</v>
      </c>
      <c r="F290">
        <v>365408584</v>
      </c>
      <c r="G290">
        <v>349215131</v>
      </c>
      <c r="H290">
        <v>74</v>
      </c>
      <c r="J290">
        <v>27</v>
      </c>
      <c r="K290">
        <v>19</v>
      </c>
      <c r="L290">
        <v>1</v>
      </c>
      <c r="M290">
        <v>90</v>
      </c>
      <c r="N290">
        <v>3</v>
      </c>
      <c r="O290">
        <v>90</v>
      </c>
      <c r="P290">
        <v>4</v>
      </c>
      <c r="Q290">
        <v>0</v>
      </c>
      <c r="R290">
        <f t="shared" si="28"/>
        <v>1</v>
      </c>
      <c r="S290">
        <f t="shared" si="29"/>
        <v>3</v>
      </c>
      <c r="T290">
        <f t="shared" si="30"/>
        <v>2</v>
      </c>
      <c r="U290">
        <f t="shared" si="31"/>
        <v>-2</v>
      </c>
      <c r="AG290">
        <v>11237391</v>
      </c>
      <c r="AH290">
        <v>44513</v>
      </c>
    </row>
    <row r="291" spans="1:34" x14ac:dyDescent="0.25">
      <c r="A291">
        <v>11215374</v>
      </c>
      <c r="B291">
        <v>24</v>
      </c>
      <c r="C291" t="s">
        <v>6</v>
      </c>
      <c r="D291">
        <v>1414488</v>
      </c>
      <c r="E291">
        <v>1</v>
      </c>
      <c r="F291">
        <v>365408584</v>
      </c>
      <c r="G291">
        <v>349215131</v>
      </c>
      <c r="H291">
        <v>83</v>
      </c>
      <c r="J291">
        <v>27</v>
      </c>
      <c r="K291">
        <v>17</v>
      </c>
      <c r="L291">
        <v>1</v>
      </c>
      <c r="M291">
        <v>90</v>
      </c>
      <c r="N291">
        <v>0</v>
      </c>
      <c r="P291">
        <v>4</v>
      </c>
      <c r="Q291">
        <v>7</v>
      </c>
      <c r="R291">
        <f t="shared" si="28"/>
        <v>1</v>
      </c>
      <c r="S291">
        <f t="shared" si="29"/>
        <v>0</v>
      </c>
      <c r="T291">
        <f t="shared" si="30"/>
        <v>2</v>
      </c>
      <c r="U291">
        <f t="shared" si="31"/>
        <v>1</v>
      </c>
      <c r="AG291">
        <v>11238085</v>
      </c>
      <c r="AH291">
        <v>39105</v>
      </c>
    </row>
    <row r="292" spans="1:34" x14ac:dyDescent="0.25">
      <c r="A292">
        <v>11212630</v>
      </c>
      <c r="B292">
        <v>83</v>
      </c>
      <c r="C292" t="s">
        <v>4</v>
      </c>
      <c r="D292">
        <v>1414488</v>
      </c>
      <c r="E292">
        <v>1</v>
      </c>
      <c r="F292">
        <v>365408584</v>
      </c>
      <c r="G292">
        <v>349215131</v>
      </c>
      <c r="H292">
        <v>80</v>
      </c>
      <c r="J292">
        <v>27</v>
      </c>
      <c r="K292">
        <v>19</v>
      </c>
      <c r="L292">
        <v>1</v>
      </c>
      <c r="M292">
        <v>90</v>
      </c>
      <c r="N292">
        <v>0</v>
      </c>
      <c r="P292">
        <v>4</v>
      </c>
      <c r="Q292">
        <v>2</v>
      </c>
      <c r="R292">
        <f t="shared" si="28"/>
        <v>1</v>
      </c>
      <c r="S292">
        <f t="shared" si="29"/>
        <v>0</v>
      </c>
      <c r="T292">
        <f t="shared" si="30"/>
        <v>2</v>
      </c>
      <c r="U292">
        <f t="shared" si="31"/>
        <v>1</v>
      </c>
      <c r="AG292">
        <v>11238089</v>
      </c>
      <c r="AH292">
        <v>44575</v>
      </c>
    </row>
    <row r="293" spans="1:34" x14ac:dyDescent="0.25">
      <c r="A293">
        <v>11216493</v>
      </c>
      <c r="B293">
        <v>35</v>
      </c>
      <c r="C293" t="s">
        <v>4</v>
      </c>
      <c r="D293">
        <v>315424</v>
      </c>
      <c r="E293">
        <v>2</v>
      </c>
      <c r="F293">
        <v>433511166</v>
      </c>
      <c r="G293">
        <v>433511168</v>
      </c>
      <c r="H293">
        <v>77</v>
      </c>
      <c r="J293">
        <v>17</v>
      </c>
      <c r="K293">
        <v>37</v>
      </c>
      <c r="L293">
        <v>1</v>
      </c>
      <c r="M293">
        <v>90</v>
      </c>
      <c r="N293">
        <v>1</v>
      </c>
      <c r="O293">
        <v>90</v>
      </c>
      <c r="P293">
        <v>4</v>
      </c>
      <c r="Q293">
        <v>2</v>
      </c>
      <c r="R293">
        <f t="shared" si="28"/>
        <v>1</v>
      </c>
      <c r="S293">
        <f t="shared" si="29"/>
        <v>1</v>
      </c>
      <c r="T293">
        <f t="shared" si="30"/>
        <v>-5</v>
      </c>
      <c r="U293">
        <f t="shared" si="31"/>
        <v>0</v>
      </c>
      <c r="AG293">
        <v>11238090</v>
      </c>
      <c r="AH293">
        <v>21407</v>
      </c>
    </row>
    <row r="294" spans="1:34" x14ac:dyDescent="0.25">
      <c r="A294">
        <v>11199699</v>
      </c>
      <c r="B294">
        <v>4</v>
      </c>
      <c r="C294" t="s">
        <v>6</v>
      </c>
      <c r="D294">
        <v>1414488</v>
      </c>
      <c r="E294">
        <v>1</v>
      </c>
      <c r="F294">
        <v>365408584</v>
      </c>
      <c r="G294">
        <v>349215131</v>
      </c>
      <c r="H294">
        <v>74</v>
      </c>
      <c r="J294">
        <v>27</v>
      </c>
      <c r="K294">
        <v>18</v>
      </c>
      <c r="L294">
        <v>1</v>
      </c>
      <c r="M294">
        <v>90</v>
      </c>
      <c r="N294">
        <v>2</v>
      </c>
      <c r="O294">
        <v>90</v>
      </c>
      <c r="P294">
        <v>4</v>
      </c>
      <c r="Q294">
        <v>7</v>
      </c>
      <c r="R294">
        <f t="shared" si="28"/>
        <v>1</v>
      </c>
      <c r="S294">
        <f t="shared" si="29"/>
        <v>2</v>
      </c>
      <c r="T294">
        <f t="shared" si="30"/>
        <v>2</v>
      </c>
      <c r="U294">
        <f t="shared" si="31"/>
        <v>-1</v>
      </c>
      <c r="AG294">
        <v>11238095</v>
      </c>
      <c r="AH294">
        <v>28720</v>
      </c>
    </row>
    <row r="295" spans="1:34" x14ac:dyDescent="0.25">
      <c r="A295">
        <v>11199699</v>
      </c>
      <c r="B295">
        <v>57</v>
      </c>
      <c r="C295" t="s">
        <v>6</v>
      </c>
      <c r="D295">
        <v>1414488</v>
      </c>
      <c r="E295">
        <v>1</v>
      </c>
      <c r="F295">
        <v>365408584</v>
      </c>
      <c r="G295">
        <v>349215131</v>
      </c>
      <c r="H295">
        <v>74</v>
      </c>
      <c r="J295">
        <v>27</v>
      </c>
      <c r="K295">
        <v>18</v>
      </c>
      <c r="L295">
        <v>1</v>
      </c>
      <c r="M295">
        <v>90</v>
      </c>
      <c r="N295">
        <v>2</v>
      </c>
      <c r="O295">
        <v>90</v>
      </c>
      <c r="P295">
        <v>4</v>
      </c>
      <c r="Q295">
        <v>7</v>
      </c>
      <c r="R295">
        <f t="shared" si="28"/>
        <v>1</v>
      </c>
      <c r="S295">
        <f t="shared" si="29"/>
        <v>2</v>
      </c>
      <c r="T295">
        <f t="shared" si="30"/>
        <v>2</v>
      </c>
      <c r="U295">
        <f t="shared" si="31"/>
        <v>-1</v>
      </c>
      <c r="AG295">
        <v>11238097</v>
      </c>
      <c r="AH295">
        <v>28720</v>
      </c>
    </row>
    <row r="296" spans="1:34" x14ac:dyDescent="0.25">
      <c r="A296">
        <v>11218360</v>
      </c>
      <c r="B296">
        <v>62</v>
      </c>
      <c r="C296" t="s">
        <v>4</v>
      </c>
      <c r="D296">
        <v>1414488</v>
      </c>
      <c r="E296">
        <v>1</v>
      </c>
      <c r="F296">
        <v>365408584</v>
      </c>
      <c r="G296">
        <v>349215131</v>
      </c>
      <c r="H296">
        <v>79</v>
      </c>
      <c r="J296">
        <v>27</v>
      </c>
      <c r="K296">
        <v>20</v>
      </c>
      <c r="L296">
        <v>1</v>
      </c>
      <c r="M296">
        <v>90</v>
      </c>
      <c r="N296">
        <v>1</v>
      </c>
      <c r="O296">
        <v>35</v>
      </c>
      <c r="P296">
        <v>4</v>
      </c>
      <c r="Q296">
        <v>2</v>
      </c>
      <c r="R296">
        <f t="shared" si="28"/>
        <v>1</v>
      </c>
      <c r="S296">
        <f t="shared" si="29"/>
        <v>1</v>
      </c>
      <c r="T296">
        <f t="shared" si="30"/>
        <v>1</v>
      </c>
      <c r="U296">
        <f t="shared" si="31"/>
        <v>0</v>
      </c>
      <c r="AG296">
        <v>11238222</v>
      </c>
      <c r="AH296">
        <v>39105</v>
      </c>
    </row>
    <row r="297" spans="1:34" x14ac:dyDescent="0.25">
      <c r="A297">
        <v>11219547</v>
      </c>
      <c r="B297">
        <v>38</v>
      </c>
      <c r="C297" t="s">
        <v>4</v>
      </c>
      <c r="D297">
        <v>1414488</v>
      </c>
      <c r="E297">
        <v>1</v>
      </c>
      <c r="F297">
        <v>365408584</v>
      </c>
      <c r="G297">
        <v>349215131</v>
      </c>
      <c r="H297">
        <v>76</v>
      </c>
      <c r="J297">
        <v>27</v>
      </c>
      <c r="K297">
        <v>17</v>
      </c>
      <c r="L297">
        <v>1</v>
      </c>
      <c r="M297">
        <v>90</v>
      </c>
      <c r="N297">
        <v>1</v>
      </c>
      <c r="O297">
        <v>90</v>
      </c>
      <c r="P297">
        <v>4</v>
      </c>
      <c r="Q297">
        <v>0</v>
      </c>
      <c r="R297">
        <f t="shared" si="28"/>
        <v>1</v>
      </c>
      <c r="S297">
        <f t="shared" si="29"/>
        <v>1</v>
      </c>
      <c r="T297">
        <f t="shared" si="30"/>
        <v>2</v>
      </c>
      <c r="U297">
        <f t="shared" si="31"/>
        <v>0</v>
      </c>
      <c r="AG297">
        <v>11238568</v>
      </c>
      <c r="AH297">
        <v>44575</v>
      </c>
    </row>
    <row r="298" spans="1:34" x14ac:dyDescent="0.25">
      <c r="A298">
        <v>11210262</v>
      </c>
      <c r="B298">
        <v>74</v>
      </c>
      <c r="C298" t="s">
        <v>4</v>
      </c>
      <c r="D298">
        <v>1414488</v>
      </c>
      <c r="E298">
        <v>1</v>
      </c>
      <c r="F298">
        <v>365408584</v>
      </c>
      <c r="G298">
        <v>349215131</v>
      </c>
      <c r="H298">
        <v>82</v>
      </c>
      <c r="J298">
        <v>27</v>
      </c>
      <c r="K298">
        <v>13</v>
      </c>
      <c r="L298">
        <v>1</v>
      </c>
      <c r="M298">
        <v>90</v>
      </c>
      <c r="N298">
        <v>0</v>
      </c>
      <c r="P298">
        <v>4</v>
      </c>
      <c r="Q298">
        <v>0</v>
      </c>
      <c r="R298">
        <f t="shared" si="28"/>
        <v>1</v>
      </c>
      <c r="S298">
        <f t="shared" si="29"/>
        <v>0</v>
      </c>
      <c r="T298">
        <f t="shared" si="30"/>
        <v>3</v>
      </c>
      <c r="U298">
        <f t="shared" si="31"/>
        <v>1</v>
      </c>
      <c r="AG298">
        <v>11238570</v>
      </c>
      <c r="AH298">
        <v>44575</v>
      </c>
    </row>
    <row r="299" spans="1:34" x14ac:dyDescent="0.25">
      <c r="A299">
        <v>11210692</v>
      </c>
      <c r="B299">
        <v>12</v>
      </c>
      <c r="C299" t="s">
        <v>6</v>
      </c>
      <c r="D299">
        <v>1414488</v>
      </c>
      <c r="E299">
        <v>1</v>
      </c>
      <c r="F299">
        <v>365408584</v>
      </c>
      <c r="G299">
        <v>349215131</v>
      </c>
      <c r="H299">
        <v>77</v>
      </c>
      <c r="J299">
        <v>27</v>
      </c>
      <c r="K299">
        <v>20</v>
      </c>
      <c r="L299">
        <v>1</v>
      </c>
      <c r="M299">
        <v>90</v>
      </c>
      <c r="N299">
        <v>0</v>
      </c>
      <c r="P299">
        <v>4</v>
      </c>
      <c r="Q299">
        <v>0</v>
      </c>
      <c r="R299">
        <f t="shared" si="28"/>
        <v>1</v>
      </c>
      <c r="S299">
        <f t="shared" si="29"/>
        <v>0</v>
      </c>
      <c r="T299">
        <f t="shared" si="30"/>
        <v>1</v>
      </c>
      <c r="U299">
        <f t="shared" si="31"/>
        <v>1</v>
      </c>
      <c r="AG299">
        <v>11238579</v>
      </c>
      <c r="AH299">
        <v>28720</v>
      </c>
    </row>
    <row r="300" spans="1:34" x14ac:dyDescent="0.25">
      <c r="A300">
        <v>11211858</v>
      </c>
      <c r="B300">
        <v>27</v>
      </c>
      <c r="C300" t="s">
        <v>4</v>
      </c>
      <c r="D300">
        <v>1414488</v>
      </c>
      <c r="E300">
        <v>1</v>
      </c>
      <c r="F300">
        <v>365408584</v>
      </c>
      <c r="G300">
        <v>349215131</v>
      </c>
      <c r="H300">
        <v>86</v>
      </c>
      <c r="J300">
        <v>27</v>
      </c>
      <c r="K300">
        <v>13</v>
      </c>
      <c r="L300">
        <v>1</v>
      </c>
      <c r="M300">
        <v>90</v>
      </c>
      <c r="N300">
        <v>0</v>
      </c>
      <c r="P300">
        <v>4</v>
      </c>
      <c r="Q300">
        <v>0</v>
      </c>
      <c r="R300">
        <f t="shared" si="28"/>
        <v>1</v>
      </c>
      <c r="S300">
        <f t="shared" si="29"/>
        <v>0</v>
      </c>
      <c r="T300">
        <f t="shared" si="30"/>
        <v>3</v>
      </c>
      <c r="U300">
        <f t="shared" si="31"/>
        <v>1</v>
      </c>
      <c r="AG300">
        <v>11238582</v>
      </c>
      <c r="AH300">
        <v>34190</v>
      </c>
    </row>
    <row r="301" spans="1:34" x14ac:dyDescent="0.25">
      <c r="A301">
        <v>619858571</v>
      </c>
      <c r="B301">
        <v>63</v>
      </c>
      <c r="C301" t="s">
        <v>6</v>
      </c>
      <c r="D301">
        <v>793614</v>
      </c>
      <c r="E301">
        <v>1</v>
      </c>
      <c r="F301">
        <v>391476373</v>
      </c>
      <c r="G301">
        <v>395496193</v>
      </c>
      <c r="H301">
        <v>54</v>
      </c>
      <c r="I301">
        <v>-99</v>
      </c>
      <c r="J301">
        <v>31</v>
      </c>
      <c r="K301">
        <v>43</v>
      </c>
      <c r="L301">
        <v>3</v>
      </c>
      <c r="M301">
        <v>90</v>
      </c>
      <c r="N301">
        <v>4</v>
      </c>
      <c r="O301">
        <v>90</v>
      </c>
      <c r="P301">
        <v>0</v>
      </c>
      <c r="Q301">
        <v>0</v>
      </c>
      <c r="R301">
        <f t="shared" si="28"/>
        <v>3</v>
      </c>
      <c r="S301">
        <f t="shared" si="29"/>
        <v>4</v>
      </c>
      <c r="T301">
        <f t="shared" si="30"/>
        <v>-3</v>
      </c>
      <c r="U301">
        <f t="shared" si="31"/>
        <v>-1</v>
      </c>
      <c r="AG301">
        <v>11238649</v>
      </c>
      <c r="AH301">
        <v>39056</v>
      </c>
    </row>
    <row r="302" spans="1:34" x14ac:dyDescent="0.25">
      <c r="A302">
        <v>620520494</v>
      </c>
      <c r="B302">
        <v>30</v>
      </c>
      <c r="C302" t="s">
        <v>6</v>
      </c>
      <c r="D302">
        <v>793675</v>
      </c>
      <c r="E302">
        <v>1</v>
      </c>
      <c r="F302">
        <v>370690984</v>
      </c>
      <c r="G302">
        <v>403206473</v>
      </c>
      <c r="H302">
        <v>47</v>
      </c>
      <c r="I302">
        <v>3</v>
      </c>
      <c r="J302">
        <v>28</v>
      </c>
      <c r="K302">
        <v>35</v>
      </c>
      <c r="L302">
        <v>1</v>
      </c>
      <c r="M302">
        <v>53</v>
      </c>
      <c r="N302">
        <v>2</v>
      </c>
      <c r="O302">
        <v>90</v>
      </c>
      <c r="P302">
        <v>7</v>
      </c>
      <c r="Q302">
        <v>0</v>
      </c>
      <c r="R302">
        <f t="shared" si="28"/>
        <v>1</v>
      </c>
      <c r="S302">
        <f t="shared" si="29"/>
        <v>2</v>
      </c>
      <c r="T302">
        <f t="shared" si="30"/>
        <v>-2</v>
      </c>
      <c r="U302">
        <f t="shared" si="31"/>
        <v>-1</v>
      </c>
      <c r="AG302">
        <v>11238650</v>
      </c>
      <c r="AH302">
        <v>39105</v>
      </c>
    </row>
    <row r="303" spans="1:34" x14ac:dyDescent="0.25">
      <c r="A303">
        <v>619858580</v>
      </c>
      <c r="B303">
        <v>71</v>
      </c>
      <c r="C303" t="s">
        <v>4</v>
      </c>
      <c r="D303">
        <v>793621</v>
      </c>
      <c r="E303">
        <v>2</v>
      </c>
      <c r="F303">
        <v>395022791</v>
      </c>
      <c r="G303">
        <v>395561803</v>
      </c>
      <c r="H303">
        <v>52</v>
      </c>
      <c r="I303">
        <v>14</v>
      </c>
      <c r="J303">
        <v>32</v>
      </c>
      <c r="K303">
        <v>41</v>
      </c>
      <c r="L303">
        <v>0</v>
      </c>
      <c r="N303">
        <v>3</v>
      </c>
      <c r="O303">
        <v>90</v>
      </c>
      <c r="P303">
        <v>0</v>
      </c>
      <c r="Q303">
        <v>0</v>
      </c>
      <c r="R303">
        <f t="shared" si="28"/>
        <v>3</v>
      </c>
      <c r="S303">
        <f t="shared" si="29"/>
        <v>0</v>
      </c>
      <c r="T303">
        <f t="shared" si="30"/>
        <v>-3</v>
      </c>
      <c r="U303">
        <f t="shared" si="31"/>
        <v>3</v>
      </c>
      <c r="AG303">
        <v>11238661</v>
      </c>
      <c r="AH303">
        <v>39681</v>
      </c>
    </row>
    <row r="304" spans="1:34" x14ac:dyDescent="0.25">
      <c r="A304">
        <v>11261381</v>
      </c>
      <c r="B304">
        <v>43</v>
      </c>
      <c r="C304" t="s">
        <v>6</v>
      </c>
      <c r="D304">
        <v>463541</v>
      </c>
      <c r="E304">
        <v>1</v>
      </c>
      <c r="F304">
        <v>349945167</v>
      </c>
      <c r="G304">
        <v>399587813</v>
      </c>
      <c r="H304">
        <v>49</v>
      </c>
      <c r="I304">
        <v>3</v>
      </c>
      <c r="J304">
        <v>35</v>
      </c>
      <c r="K304">
        <v>42</v>
      </c>
      <c r="L304">
        <v>3</v>
      </c>
      <c r="M304">
        <v>90</v>
      </c>
      <c r="N304">
        <v>2</v>
      </c>
      <c r="O304">
        <v>90</v>
      </c>
      <c r="P304">
        <v>0</v>
      </c>
      <c r="Q304">
        <v>0</v>
      </c>
      <c r="R304">
        <f t="shared" si="28"/>
        <v>3</v>
      </c>
      <c r="S304">
        <f t="shared" si="29"/>
        <v>2</v>
      </c>
      <c r="T304">
        <f t="shared" si="30"/>
        <v>-2</v>
      </c>
      <c r="U304">
        <f t="shared" si="31"/>
        <v>1</v>
      </c>
      <c r="AG304">
        <v>11239340</v>
      </c>
      <c r="AH304">
        <v>28720</v>
      </c>
    </row>
    <row r="305" spans="1:34" x14ac:dyDescent="0.25">
      <c r="A305">
        <v>11265227</v>
      </c>
      <c r="B305">
        <v>71</v>
      </c>
      <c r="C305" t="s">
        <v>4</v>
      </c>
      <c r="D305">
        <v>793621</v>
      </c>
      <c r="E305">
        <v>1</v>
      </c>
      <c r="F305">
        <v>365848604</v>
      </c>
      <c r="G305">
        <v>395561803</v>
      </c>
      <c r="H305">
        <v>62</v>
      </c>
      <c r="I305">
        <v>14</v>
      </c>
      <c r="J305">
        <v>34</v>
      </c>
      <c r="K305">
        <v>49</v>
      </c>
      <c r="L305">
        <v>3</v>
      </c>
      <c r="M305">
        <v>90</v>
      </c>
      <c r="N305">
        <v>2</v>
      </c>
      <c r="O305">
        <v>90</v>
      </c>
      <c r="P305">
        <v>7</v>
      </c>
      <c r="Q305">
        <v>2</v>
      </c>
      <c r="R305">
        <f t="shared" si="28"/>
        <v>3</v>
      </c>
      <c r="S305">
        <f t="shared" si="29"/>
        <v>2</v>
      </c>
      <c r="T305">
        <f t="shared" si="30"/>
        <v>-4</v>
      </c>
      <c r="U305">
        <f t="shared" si="31"/>
        <v>1</v>
      </c>
      <c r="AG305">
        <v>11239620</v>
      </c>
      <c r="AH305">
        <v>44575</v>
      </c>
    </row>
    <row r="306" spans="1:34" x14ac:dyDescent="0.25">
      <c r="A306">
        <v>11264612</v>
      </c>
      <c r="B306">
        <v>17</v>
      </c>
      <c r="C306" t="s">
        <v>6</v>
      </c>
      <c r="D306">
        <v>793621</v>
      </c>
      <c r="E306">
        <v>2</v>
      </c>
      <c r="F306">
        <v>376132765</v>
      </c>
      <c r="G306">
        <v>395561803</v>
      </c>
      <c r="H306">
        <v>47</v>
      </c>
      <c r="I306">
        <v>14</v>
      </c>
      <c r="J306">
        <v>34</v>
      </c>
      <c r="K306">
        <v>43</v>
      </c>
      <c r="L306">
        <v>3</v>
      </c>
      <c r="M306">
        <v>90</v>
      </c>
      <c r="N306">
        <v>3</v>
      </c>
      <c r="O306">
        <v>90</v>
      </c>
      <c r="P306">
        <v>0</v>
      </c>
      <c r="Q306">
        <v>7</v>
      </c>
      <c r="R306">
        <f t="shared" si="28"/>
        <v>3</v>
      </c>
      <c r="S306">
        <f t="shared" si="29"/>
        <v>3</v>
      </c>
      <c r="T306">
        <f t="shared" si="30"/>
        <v>-3</v>
      </c>
      <c r="U306">
        <f t="shared" si="31"/>
        <v>0</v>
      </c>
      <c r="AG306">
        <v>11239647</v>
      </c>
      <c r="AH306">
        <v>28720</v>
      </c>
    </row>
    <row r="307" spans="1:34" x14ac:dyDescent="0.25">
      <c r="A307">
        <v>11264190</v>
      </c>
      <c r="B307">
        <v>24</v>
      </c>
      <c r="C307" t="s">
        <v>6</v>
      </c>
      <c r="D307">
        <v>793621</v>
      </c>
      <c r="E307">
        <v>1</v>
      </c>
      <c r="F307">
        <v>376132765</v>
      </c>
      <c r="G307">
        <v>395561803</v>
      </c>
      <c r="H307">
        <v>69</v>
      </c>
      <c r="I307">
        <v>14</v>
      </c>
      <c r="J307">
        <v>34</v>
      </c>
      <c r="K307">
        <v>27</v>
      </c>
      <c r="L307">
        <v>3</v>
      </c>
      <c r="M307">
        <v>90</v>
      </c>
      <c r="N307">
        <v>4</v>
      </c>
      <c r="O307">
        <v>90</v>
      </c>
      <c r="P307">
        <v>7</v>
      </c>
      <c r="Q307">
        <v>0</v>
      </c>
      <c r="R307">
        <f t="shared" si="28"/>
        <v>3</v>
      </c>
      <c r="S307">
        <f t="shared" si="29"/>
        <v>4</v>
      </c>
      <c r="T307">
        <f t="shared" si="30"/>
        <v>1</v>
      </c>
      <c r="U307">
        <f t="shared" si="31"/>
        <v>-1</v>
      </c>
      <c r="AG307">
        <v>11239648</v>
      </c>
      <c r="AH307">
        <v>28720</v>
      </c>
    </row>
    <row r="308" spans="1:34" x14ac:dyDescent="0.25">
      <c r="A308">
        <v>11267133</v>
      </c>
      <c r="B308">
        <v>20</v>
      </c>
      <c r="C308" t="s">
        <v>6</v>
      </c>
      <c r="D308">
        <v>793621</v>
      </c>
      <c r="E308">
        <v>1</v>
      </c>
      <c r="F308">
        <v>395022791</v>
      </c>
      <c r="G308">
        <v>395561803</v>
      </c>
      <c r="H308">
        <v>74</v>
      </c>
      <c r="I308">
        <v>14</v>
      </c>
      <c r="J308">
        <v>34</v>
      </c>
      <c r="K308">
        <v>22</v>
      </c>
      <c r="L308">
        <v>3</v>
      </c>
      <c r="M308">
        <v>90</v>
      </c>
      <c r="N308">
        <v>1</v>
      </c>
      <c r="O308">
        <v>90</v>
      </c>
      <c r="P308">
        <v>7</v>
      </c>
      <c r="Q308">
        <v>0</v>
      </c>
      <c r="R308">
        <f t="shared" si="28"/>
        <v>3</v>
      </c>
      <c r="S308">
        <f t="shared" si="29"/>
        <v>1</v>
      </c>
      <c r="T308">
        <f t="shared" si="30"/>
        <v>3</v>
      </c>
      <c r="U308">
        <f t="shared" si="31"/>
        <v>2</v>
      </c>
      <c r="AG308">
        <v>11239650</v>
      </c>
      <c r="AH308">
        <v>28720</v>
      </c>
    </row>
    <row r="309" spans="1:34" x14ac:dyDescent="0.25">
      <c r="A309">
        <v>11267133</v>
      </c>
      <c r="B309">
        <v>43</v>
      </c>
      <c r="C309" t="s">
        <v>4</v>
      </c>
      <c r="D309">
        <v>793621</v>
      </c>
      <c r="E309">
        <v>1</v>
      </c>
      <c r="F309">
        <v>365848604</v>
      </c>
      <c r="G309">
        <v>395561803</v>
      </c>
      <c r="H309">
        <v>74</v>
      </c>
      <c r="I309">
        <v>14</v>
      </c>
      <c r="J309">
        <v>34</v>
      </c>
      <c r="K309">
        <v>22</v>
      </c>
      <c r="L309">
        <v>3</v>
      </c>
      <c r="M309">
        <v>90</v>
      </c>
      <c r="N309">
        <v>1</v>
      </c>
      <c r="O309">
        <v>90</v>
      </c>
      <c r="P309">
        <v>7</v>
      </c>
      <c r="Q309">
        <v>0</v>
      </c>
      <c r="R309">
        <f t="shared" si="28"/>
        <v>3</v>
      </c>
      <c r="S309">
        <f t="shared" si="29"/>
        <v>1</v>
      </c>
      <c r="T309">
        <f t="shared" si="30"/>
        <v>3</v>
      </c>
      <c r="U309">
        <f t="shared" si="31"/>
        <v>2</v>
      </c>
      <c r="AG309">
        <v>11239652</v>
      </c>
      <c r="AH309">
        <v>28720</v>
      </c>
    </row>
    <row r="310" spans="1:34" x14ac:dyDescent="0.25">
      <c r="A310">
        <v>11268430</v>
      </c>
      <c r="B310">
        <v>43</v>
      </c>
      <c r="C310" t="s">
        <v>4</v>
      </c>
      <c r="D310">
        <v>793621</v>
      </c>
      <c r="E310">
        <v>1</v>
      </c>
      <c r="F310">
        <v>376132765</v>
      </c>
      <c r="G310">
        <v>395561803</v>
      </c>
      <c r="H310">
        <v>62</v>
      </c>
      <c r="I310">
        <v>14</v>
      </c>
      <c r="J310">
        <v>34</v>
      </c>
      <c r="K310">
        <v>50</v>
      </c>
      <c r="L310">
        <v>3</v>
      </c>
      <c r="M310">
        <v>90</v>
      </c>
      <c r="N310">
        <v>2</v>
      </c>
      <c r="O310">
        <v>90</v>
      </c>
      <c r="P310">
        <v>7</v>
      </c>
      <c r="Q310">
        <v>2</v>
      </c>
      <c r="R310">
        <f t="shared" si="28"/>
        <v>3</v>
      </c>
      <c r="S310">
        <f t="shared" si="29"/>
        <v>2</v>
      </c>
      <c r="T310">
        <f t="shared" si="30"/>
        <v>-4</v>
      </c>
      <c r="U310">
        <f t="shared" si="31"/>
        <v>1</v>
      </c>
      <c r="AG310">
        <v>11241440</v>
      </c>
      <c r="AH310">
        <v>44575</v>
      </c>
    </row>
    <row r="311" spans="1:34" x14ac:dyDescent="0.25">
      <c r="A311">
        <v>11266065</v>
      </c>
      <c r="B311">
        <v>63</v>
      </c>
      <c r="C311" t="s">
        <v>6</v>
      </c>
      <c r="D311">
        <v>793614</v>
      </c>
      <c r="E311">
        <v>2</v>
      </c>
      <c r="F311">
        <v>391476373</v>
      </c>
      <c r="G311">
        <v>364208162</v>
      </c>
      <c r="H311">
        <v>45</v>
      </c>
      <c r="I311">
        <v>-99</v>
      </c>
      <c r="J311">
        <v>31</v>
      </c>
      <c r="K311">
        <v>39</v>
      </c>
      <c r="L311">
        <v>3</v>
      </c>
      <c r="M311">
        <v>90</v>
      </c>
      <c r="N311">
        <v>5</v>
      </c>
      <c r="O311">
        <v>90</v>
      </c>
      <c r="P311">
        <v>7</v>
      </c>
      <c r="Q311">
        <v>0</v>
      </c>
      <c r="R311">
        <f t="shared" si="28"/>
        <v>5</v>
      </c>
      <c r="S311">
        <f t="shared" si="29"/>
        <v>3</v>
      </c>
      <c r="T311">
        <f t="shared" si="30"/>
        <v>-2</v>
      </c>
      <c r="U311">
        <f t="shared" si="31"/>
        <v>2</v>
      </c>
      <c r="AG311">
        <v>11241649</v>
      </c>
      <c r="AH311">
        <v>28720</v>
      </c>
    </row>
    <row r="312" spans="1:34" x14ac:dyDescent="0.25">
      <c r="A312">
        <v>11266016</v>
      </c>
      <c r="B312">
        <v>69</v>
      </c>
      <c r="C312" t="s">
        <v>4</v>
      </c>
      <c r="D312">
        <v>26877</v>
      </c>
      <c r="E312">
        <v>2</v>
      </c>
      <c r="F312">
        <v>395062080</v>
      </c>
      <c r="G312">
        <v>396809939</v>
      </c>
      <c r="H312">
        <v>49</v>
      </c>
      <c r="I312">
        <v>-99</v>
      </c>
      <c r="J312">
        <v>44</v>
      </c>
      <c r="K312">
        <v>38</v>
      </c>
      <c r="L312">
        <v>3</v>
      </c>
      <c r="M312">
        <v>90</v>
      </c>
      <c r="N312">
        <v>6</v>
      </c>
      <c r="O312">
        <v>90</v>
      </c>
      <c r="P312">
        <v>7</v>
      </c>
      <c r="Q312">
        <v>7</v>
      </c>
      <c r="R312">
        <f t="shared" si="28"/>
        <v>6</v>
      </c>
      <c r="S312">
        <f t="shared" si="29"/>
        <v>3</v>
      </c>
      <c r="T312">
        <f t="shared" si="30"/>
        <v>1</v>
      </c>
      <c r="U312">
        <f t="shared" si="31"/>
        <v>3</v>
      </c>
      <c r="AG312">
        <v>11241732</v>
      </c>
      <c r="AH312">
        <v>21407</v>
      </c>
    </row>
    <row r="313" spans="1:34" x14ac:dyDescent="0.25">
      <c r="A313">
        <v>11266016</v>
      </c>
      <c r="B313">
        <v>87</v>
      </c>
      <c r="C313" t="s">
        <v>4</v>
      </c>
      <c r="D313">
        <v>26877</v>
      </c>
      <c r="E313">
        <v>2</v>
      </c>
      <c r="F313">
        <v>396725450</v>
      </c>
      <c r="G313">
        <v>396809939</v>
      </c>
      <c r="H313">
        <v>49</v>
      </c>
      <c r="I313">
        <v>-99</v>
      </c>
      <c r="J313">
        <v>44</v>
      </c>
      <c r="K313">
        <v>38</v>
      </c>
      <c r="L313">
        <v>3</v>
      </c>
      <c r="M313">
        <v>90</v>
      </c>
      <c r="N313">
        <v>6</v>
      </c>
      <c r="O313">
        <v>90</v>
      </c>
      <c r="P313">
        <v>7</v>
      </c>
      <c r="Q313">
        <v>7</v>
      </c>
      <c r="R313">
        <f t="shared" si="28"/>
        <v>6</v>
      </c>
      <c r="S313">
        <f t="shared" si="29"/>
        <v>3</v>
      </c>
      <c r="T313">
        <f t="shared" si="30"/>
        <v>1</v>
      </c>
      <c r="U313">
        <f t="shared" si="31"/>
        <v>3</v>
      </c>
      <c r="AG313">
        <v>11241733</v>
      </c>
      <c r="AH313">
        <v>15827</v>
      </c>
    </row>
    <row r="314" spans="1:34" x14ac:dyDescent="0.25">
      <c r="A314">
        <v>11266254</v>
      </c>
      <c r="B314">
        <v>52</v>
      </c>
      <c r="C314" t="s">
        <v>4</v>
      </c>
      <c r="D314">
        <v>1456633</v>
      </c>
      <c r="E314">
        <v>2</v>
      </c>
      <c r="F314">
        <v>391268303</v>
      </c>
      <c r="G314">
        <v>391906523</v>
      </c>
      <c r="H314">
        <v>45</v>
      </c>
      <c r="I314">
        <v>-99</v>
      </c>
      <c r="J314">
        <v>34</v>
      </c>
      <c r="K314">
        <v>39</v>
      </c>
      <c r="L314">
        <v>3</v>
      </c>
      <c r="M314">
        <v>90</v>
      </c>
      <c r="N314">
        <v>5</v>
      </c>
      <c r="O314">
        <v>90</v>
      </c>
      <c r="P314">
        <v>7</v>
      </c>
      <c r="Q314">
        <v>0</v>
      </c>
      <c r="R314">
        <f t="shared" si="28"/>
        <v>5</v>
      </c>
      <c r="S314">
        <f t="shared" si="29"/>
        <v>3</v>
      </c>
      <c r="T314">
        <f t="shared" si="30"/>
        <v>-2</v>
      </c>
      <c r="U314">
        <f t="shared" si="31"/>
        <v>2</v>
      </c>
      <c r="AG314">
        <v>11241735</v>
      </c>
      <c r="AH314">
        <v>28720</v>
      </c>
    </row>
    <row r="315" spans="1:34" x14ac:dyDescent="0.25">
      <c r="A315">
        <v>11266254</v>
      </c>
      <c r="B315">
        <v>87</v>
      </c>
      <c r="C315" t="s">
        <v>4</v>
      </c>
      <c r="D315">
        <v>1456633</v>
      </c>
      <c r="E315">
        <v>2</v>
      </c>
      <c r="F315">
        <v>376962091</v>
      </c>
      <c r="G315">
        <v>391906523</v>
      </c>
      <c r="H315">
        <v>45</v>
      </c>
      <c r="I315">
        <v>-99</v>
      </c>
      <c r="J315">
        <v>34</v>
      </c>
      <c r="K315">
        <v>39</v>
      </c>
      <c r="L315">
        <v>3</v>
      </c>
      <c r="M315">
        <v>90</v>
      </c>
      <c r="N315">
        <v>5</v>
      </c>
      <c r="O315">
        <v>90</v>
      </c>
      <c r="P315">
        <v>7</v>
      </c>
      <c r="Q315">
        <v>0</v>
      </c>
      <c r="R315">
        <f t="shared" si="28"/>
        <v>5</v>
      </c>
      <c r="S315">
        <f t="shared" si="29"/>
        <v>3</v>
      </c>
      <c r="T315">
        <f t="shared" si="30"/>
        <v>-2</v>
      </c>
      <c r="U315">
        <f t="shared" si="31"/>
        <v>2</v>
      </c>
      <c r="AG315">
        <v>11241740</v>
      </c>
      <c r="AH315">
        <v>39105</v>
      </c>
    </row>
    <row r="316" spans="1:34" x14ac:dyDescent="0.25">
      <c r="A316">
        <v>11266170</v>
      </c>
      <c r="B316">
        <v>78</v>
      </c>
      <c r="C316" t="s">
        <v>4</v>
      </c>
      <c r="D316">
        <v>793621</v>
      </c>
      <c r="E316">
        <v>1</v>
      </c>
      <c r="F316">
        <v>365848604</v>
      </c>
      <c r="G316">
        <v>395561803</v>
      </c>
      <c r="H316">
        <v>50</v>
      </c>
      <c r="I316">
        <v>14</v>
      </c>
      <c r="J316">
        <v>34</v>
      </c>
      <c r="K316">
        <v>36</v>
      </c>
      <c r="L316">
        <v>3</v>
      </c>
      <c r="M316">
        <v>90</v>
      </c>
      <c r="N316">
        <v>5</v>
      </c>
      <c r="O316">
        <v>90</v>
      </c>
      <c r="P316">
        <v>7</v>
      </c>
      <c r="Q316">
        <v>7</v>
      </c>
      <c r="R316">
        <f t="shared" si="28"/>
        <v>3</v>
      </c>
      <c r="S316">
        <f t="shared" si="29"/>
        <v>5</v>
      </c>
      <c r="T316">
        <f t="shared" si="30"/>
        <v>-1</v>
      </c>
      <c r="U316">
        <f t="shared" si="31"/>
        <v>-2</v>
      </c>
      <c r="AG316">
        <v>11241931</v>
      </c>
      <c r="AH316">
        <v>39681</v>
      </c>
    </row>
    <row r="317" spans="1:34" x14ac:dyDescent="0.25">
      <c r="A317">
        <v>11268997</v>
      </c>
      <c r="B317">
        <v>38</v>
      </c>
      <c r="C317" t="s">
        <v>4</v>
      </c>
      <c r="D317">
        <v>793621</v>
      </c>
      <c r="E317">
        <v>1</v>
      </c>
      <c r="F317">
        <v>376132765</v>
      </c>
      <c r="G317">
        <v>395561803</v>
      </c>
      <c r="H317">
        <v>45</v>
      </c>
      <c r="I317">
        <v>14</v>
      </c>
      <c r="J317">
        <v>34</v>
      </c>
      <c r="K317">
        <v>53</v>
      </c>
      <c r="L317">
        <v>3</v>
      </c>
      <c r="M317">
        <v>90</v>
      </c>
      <c r="N317">
        <v>3</v>
      </c>
      <c r="O317">
        <v>90</v>
      </c>
      <c r="P317">
        <v>7</v>
      </c>
      <c r="Q317">
        <v>8</v>
      </c>
      <c r="R317">
        <f t="shared" si="28"/>
        <v>3</v>
      </c>
      <c r="S317">
        <f t="shared" si="29"/>
        <v>3</v>
      </c>
      <c r="T317">
        <f t="shared" si="30"/>
        <v>-5</v>
      </c>
      <c r="U317">
        <f t="shared" si="31"/>
        <v>0</v>
      </c>
      <c r="AG317">
        <v>11241935</v>
      </c>
      <c r="AH317">
        <v>28720</v>
      </c>
    </row>
    <row r="318" spans="1:34" x14ac:dyDescent="0.25">
      <c r="A318">
        <v>11268889</v>
      </c>
      <c r="B318">
        <v>10</v>
      </c>
      <c r="C318" t="s">
        <v>6</v>
      </c>
      <c r="D318">
        <v>793621</v>
      </c>
      <c r="E318">
        <v>1</v>
      </c>
      <c r="F318">
        <v>365848604</v>
      </c>
      <c r="G318">
        <v>395561803</v>
      </c>
      <c r="H318">
        <v>53</v>
      </c>
      <c r="I318">
        <v>14</v>
      </c>
      <c r="J318">
        <v>34</v>
      </c>
      <c r="K318">
        <v>37</v>
      </c>
      <c r="L318">
        <v>3</v>
      </c>
      <c r="M318">
        <v>90</v>
      </c>
      <c r="N318">
        <v>3</v>
      </c>
      <c r="O318">
        <v>90</v>
      </c>
      <c r="P318">
        <v>7</v>
      </c>
      <c r="Q318">
        <v>7</v>
      </c>
      <c r="R318">
        <f t="shared" si="28"/>
        <v>3</v>
      </c>
      <c r="S318">
        <f t="shared" si="29"/>
        <v>3</v>
      </c>
      <c r="T318">
        <f t="shared" si="30"/>
        <v>-1</v>
      </c>
      <c r="U318">
        <f t="shared" si="31"/>
        <v>0</v>
      </c>
      <c r="AG318">
        <v>11241936</v>
      </c>
      <c r="AH318">
        <v>28720</v>
      </c>
    </row>
    <row r="319" spans="1:34" x14ac:dyDescent="0.25">
      <c r="A319">
        <v>11270735</v>
      </c>
      <c r="B319">
        <v>58</v>
      </c>
      <c r="C319" t="s">
        <v>4</v>
      </c>
      <c r="D319">
        <v>793621</v>
      </c>
      <c r="E319">
        <v>1</v>
      </c>
      <c r="F319">
        <v>365848604</v>
      </c>
      <c r="G319">
        <v>395561803</v>
      </c>
      <c r="H319">
        <v>52</v>
      </c>
      <c r="I319">
        <v>14</v>
      </c>
      <c r="J319">
        <v>33</v>
      </c>
      <c r="K319">
        <v>41</v>
      </c>
      <c r="L319">
        <v>3</v>
      </c>
      <c r="M319">
        <v>90</v>
      </c>
      <c r="N319">
        <v>4</v>
      </c>
      <c r="O319">
        <v>90</v>
      </c>
      <c r="P319">
        <v>7</v>
      </c>
      <c r="Q319">
        <v>0</v>
      </c>
      <c r="R319">
        <f t="shared" si="28"/>
        <v>3</v>
      </c>
      <c r="S319">
        <f t="shared" si="29"/>
        <v>4</v>
      </c>
      <c r="T319">
        <f t="shared" si="30"/>
        <v>-2</v>
      </c>
      <c r="U319">
        <f t="shared" si="31"/>
        <v>-1</v>
      </c>
      <c r="AG319">
        <v>11242573</v>
      </c>
      <c r="AH319">
        <v>37263</v>
      </c>
    </row>
    <row r="320" spans="1:34" x14ac:dyDescent="0.25">
      <c r="A320">
        <v>11269241</v>
      </c>
      <c r="B320">
        <v>81</v>
      </c>
      <c r="C320" t="s">
        <v>6</v>
      </c>
      <c r="D320">
        <v>793621</v>
      </c>
      <c r="E320">
        <v>1</v>
      </c>
      <c r="F320">
        <v>376132765</v>
      </c>
      <c r="G320">
        <v>395561803</v>
      </c>
      <c r="H320">
        <v>46</v>
      </c>
      <c r="I320">
        <v>14</v>
      </c>
      <c r="J320">
        <v>34</v>
      </c>
      <c r="K320">
        <v>36</v>
      </c>
      <c r="L320">
        <v>3</v>
      </c>
      <c r="M320">
        <v>90</v>
      </c>
      <c r="N320">
        <v>6</v>
      </c>
      <c r="O320">
        <v>90</v>
      </c>
      <c r="P320">
        <v>7</v>
      </c>
      <c r="Q320">
        <v>0</v>
      </c>
      <c r="R320">
        <f t="shared" si="28"/>
        <v>3</v>
      </c>
      <c r="S320">
        <f t="shared" si="29"/>
        <v>6</v>
      </c>
      <c r="T320">
        <f t="shared" si="30"/>
        <v>-1</v>
      </c>
      <c r="U320">
        <f t="shared" si="31"/>
        <v>-3</v>
      </c>
      <c r="AG320">
        <v>11242678</v>
      </c>
      <c r="AH320">
        <v>44575</v>
      </c>
    </row>
    <row r="321" spans="1:34" x14ac:dyDescent="0.25">
      <c r="A321">
        <v>11269240</v>
      </c>
      <c r="B321">
        <v>6</v>
      </c>
      <c r="C321" t="s">
        <v>6</v>
      </c>
      <c r="D321">
        <v>662620</v>
      </c>
      <c r="E321">
        <v>2</v>
      </c>
      <c r="F321">
        <v>425328028</v>
      </c>
      <c r="G321">
        <v>419966610</v>
      </c>
      <c r="H321">
        <v>61</v>
      </c>
      <c r="I321">
        <v>-99</v>
      </c>
      <c r="J321">
        <v>17</v>
      </c>
      <c r="K321">
        <v>39</v>
      </c>
      <c r="L321">
        <v>3</v>
      </c>
      <c r="M321">
        <v>90</v>
      </c>
      <c r="N321">
        <v>2</v>
      </c>
      <c r="O321">
        <v>90</v>
      </c>
      <c r="P321">
        <v>7</v>
      </c>
      <c r="Q321">
        <v>1</v>
      </c>
      <c r="R321">
        <f t="shared" si="28"/>
        <v>2</v>
      </c>
      <c r="S321">
        <f t="shared" si="29"/>
        <v>3</v>
      </c>
      <c r="T321">
        <f t="shared" si="30"/>
        <v>-6</v>
      </c>
      <c r="U321">
        <f t="shared" si="31"/>
        <v>-1</v>
      </c>
      <c r="AG321">
        <v>11242861</v>
      </c>
      <c r="AH321">
        <v>21407</v>
      </c>
    </row>
    <row r="322" spans="1:34" x14ac:dyDescent="0.25">
      <c r="A322">
        <v>11272988</v>
      </c>
      <c r="B322">
        <v>41</v>
      </c>
      <c r="C322" t="s">
        <v>4</v>
      </c>
      <c r="D322">
        <v>793621</v>
      </c>
      <c r="E322">
        <v>1</v>
      </c>
      <c r="F322">
        <v>395022791</v>
      </c>
      <c r="G322">
        <v>395561803</v>
      </c>
      <c r="H322">
        <v>58</v>
      </c>
      <c r="I322">
        <v>14</v>
      </c>
      <c r="J322">
        <v>33</v>
      </c>
      <c r="K322">
        <v>26</v>
      </c>
      <c r="L322">
        <v>3</v>
      </c>
      <c r="M322">
        <v>90</v>
      </c>
      <c r="N322">
        <v>1</v>
      </c>
      <c r="O322">
        <v>90</v>
      </c>
      <c r="P322">
        <v>7</v>
      </c>
      <c r="Q322">
        <v>7</v>
      </c>
      <c r="R322">
        <f t="shared" si="28"/>
        <v>3</v>
      </c>
      <c r="S322">
        <f t="shared" si="29"/>
        <v>1</v>
      </c>
      <c r="T322">
        <f t="shared" si="30"/>
        <v>1</v>
      </c>
      <c r="U322">
        <f t="shared" si="31"/>
        <v>2</v>
      </c>
      <c r="AG322">
        <v>11242874</v>
      </c>
      <c r="AH322">
        <v>32367</v>
      </c>
    </row>
    <row r="323" spans="1:34" x14ac:dyDescent="0.25">
      <c r="A323">
        <v>11272989</v>
      </c>
      <c r="B323">
        <v>44</v>
      </c>
      <c r="C323" t="s">
        <v>4</v>
      </c>
      <c r="D323">
        <v>793686</v>
      </c>
      <c r="E323">
        <v>2</v>
      </c>
      <c r="F323">
        <v>387091286</v>
      </c>
      <c r="G323">
        <v>360873846</v>
      </c>
      <c r="H323">
        <v>46</v>
      </c>
      <c r="I323">
        <v>-99</v>
      </c>
      <c r="J323">
        <v>28</v>
      </c>
      <c r="K323">
        <v>38</v>
      </c>
      <c r="L323">
        <v>3</v>
      </c>
      <c r="M323">
        <v>90</v>
      </c>
      <c r="N323">
        <v>7</v>
      </c>
      <c r="O323">
        <v>90</v>
      </c>
      <c r="P323">
        <v>7</v>
      </c>
      <c r="Q323">
        <v>7</v>
      </c>
      <c r="R323">
        <f t="shared" si="28"/>
        <v>7</v>
      </c>
      <c r="S323">
        <f t="shared" si="29"/>
        <v>3</v>
      </c>
      <c r="T323">
        <f t="shared" si="30"/>
        <v>-3</v>
      </c>
      <c r="U323">
        <f t="shared" si="31"/>
        <v>4</v>
      </c>
      <c r="AG323">
        <v>11243806</v>
      </c>
      <c r="AH323">
        <v>39105</v>
      </c>
    </row>
    <row r="324" spans="1:34" x14ac:dyDescent="0.25">
      <c r="A324">
        <v>11270669</v>
      </c>
      <c r="B324">
        <v>49</v>
      </c>
      <c r="C324" t="s">
        <v>6</v>
      </c>
      <c r="D324">
        <v>793621</v>
      </c>
      <c r="E324">
        <v>2</v>
      </c>
      <c r="F324">
        <v>365848604</v>
      </c>
      <c r="G324">
        <v>395561803</v>
      </c>
      <c r="H324">
        <v>37</v>
      </c>
      <c r="I324">
        <v>14</v>
      </c>
      <c r="J324">
        <v>34</v>
      </c>
      <c r="K324">
        <v>18</v>
      </c>
      <c r="L324">
        <v>1</v>
      </c>
      <c r="M324">
        <v>90</v>
      </c>
      <c r="N324">
        <v>3</v>
      </c>
      <c r="O324">
        <v>90</v>
      </c>
      <c r="P324">
        <v>0</v>
      </c>
      <c r="Q324">
        <v>7</v>
      </c>
      <c r="R324">
        <f t="shared" si="28"/>
        <v>3</v>
      </c>
      <c r="S324">
        <f t="shared" si="29"/>
        <v>1</v>
      </c>
      <c r="T324">
        <f t="shared" si="30"/>
        <v>4</v>
      </c>
      <c r="U324">
        <f t="shared" si="31"/>
        <v>2</v>
      </c>
      <c r="AG324">
        <v>11244967</v>
      </c>
      <c r="AH324">
        <v>39043</v>
      </c>
    </row>
    <row r="325" spans="1:34" x14ac:dyDescent="0.25">
      <c r="A325">
        <v>11276639</v>
      </c>
      <c r="B325">
        <v>8</v>
      </c>
      <c r="C325" t="s">
        <v>6</v>
      </c>
      <c r="D325">
        <v>710856</v>
      </c>
      <c r="E325">
        <v>2</v>
      </c>
      <c r="F325">
        <v>425935729</v>
      </c>
      <c r="G325">
        <v>403409186</v>
      </c>
      <c r="H325">
        <v>62</v>
      </c>
      <c r="I325">
        <v>-99</v>
      </c>
      <c r="J325">
        <v>17</v>
      </c>
      <c r="K325">
        <v>39</v>
      </c>
      <c r="L325">
        <v>3</v>
      </c>
      <c r="M325">
        <v>90</v>
      </c>
      <c r="N325">
        <v>1</v>
      </c>
      <c r="O325">
        <v>90</v>
      </c>
      <c r="P325">
        <v>7</v>
      </c>
      <c r="Q325">
        <v>0</v>
      </c>
      <c r="R325">
        <f t="shared" si="28"/>
        <v>1</v>
      </c>
      <c r="S325">
        <f t="shared" si="29"/>
        <v>3</v>
      </c>
      <c r="T325">
        <f t="shared" si="30"/>
        <v>-6</v>
      </c>
      <c r="U325">
        <f t="shared" si="31"/>
        <v>-2</v>
      </c>
      <c r="AG325">
        <v>11245045</v>
      </c>
      <c r="AH325">
        <v>37263</v>
      </c>
    </row>
    <row r="326" spans="1:34" x14ac:dyDescent="0.25">
      <c r="A326">
        <v>11276639</v>
      </c>
      <c r="B326">
        <v>58</v>
      </c>
      <c r="C326" t="s">
        <v>4</v>
      </c>
      <c r="D326">
        <v>793621</v>
      </c>
      <c r="E326">
        <v>1</v>
      </c>
      <c r="F326">
        <v>376132765</v>
      </c>
      <c r="G326">
        <v>395561803</v>
      </c>
      <c r="H326">
        <v>62</v>
      </c>
      <c r="I326">
        <v>14</v>
      </c>
      <c r="J326">
        <v>34</v>
      </c>
      <c r="K326">
        <v>18</v>
      </c>
      <c r="L326">
        <v>3</v>
      </c>
      <c r="M326">
        <v>90</v>
      </c>
      <c r="N326">
        <v>1</v>
      </c>
      <c r="O326">
        <v>90</v>
      </c>
      <c r="P326">
        <v>7</v>
      </c>
      <c r="Q326">
        <v>0</v>
      </c>
      <c r="R326">
        <f t="shared" si="28"/>
        <v>3</v>
      </c>
      <c r="S326">
        <f t="shared" si="29"/>
        <v>1</v>
      </c>
      <c r="T326">
        <f t="shared" si="30"/>
        <v>4</v>
      </c>
      <c r="U326">
        <f t="shared" si="31"/>
        <v>2</v>
      </c>
      <c r="AG326">
        <v>11245074</v>
      </c>
      <c r="AH326">
        <v>44575</v>
      </c>
    </row>
    <row r="327" spans="1:34" x14ac:dyDescent="0.25">
      <c r="A327">
        <v>11278886</v>
      </c>
      <c r="B327">
        <v>29</v>
      </c>
      <c r="C327" t="s">
        <v>4</v>
      </c>
      <c r="D327">
        <v>793621</v>
      </c>
      <c r="E327">
        <v>1</v>
      </c>
      <c r="F327">
        <v>395022791</v>
      </c>
      <c r="G327">
        <v>395561803</v>
      </c>
      <c r="H327">
        <v>53</v>
      </c>
      <c r="I327">
        <v>14</v>
      </c>
      <c r="J327">
        <v>34</v>
      </c>
      <c r="K327">
        <v>26</v>
      </c>
      <c r="L327">
        <v>2</v>
      </c>
      <c r="M327">
        <v>90</v>
      </c>
      <c r="N327">
        <v>0</v>
      </c>
      <c r="P327">
        <v>7</v>
      </c>
      <c r="Q327">
        <v>7</v>
      </c>
      <c r="R327">
        <f t="shared" si="28"/>
        <v>2</v>
      </c>
      <c r="S327">
        <f t="shared" si="29"/>
        <v>0</v>
      </c>
      <c r="T327">
        <f t="shared" si="30"/>
        <v>2</v>
      </c>
      <c r="U327">
        <f t="shared" si="31"/>
        <v>2</v>
      </c>
      <c r="AG327">
        <v>11245152</v>
      </c>
      <c r="AH327">
        <v>28720</v>
      </c>
    </row>
    <row r="328" spans="1:34" x14ac:dyDescent="0.25">
      <c r="A328">
        <v>11278935</v>
      </c>
      <c r="B328">
        <v>11</v>
      </c>
      <c r="C328" t="s">
        <v>6</v>
      </c>
      <c r="D328">
        <v>793621</v>
      </c>
      <c r="E328">
        <v>1</v>
      </c>
      <c r="F328">
        <v>395022791</v>
      </c>
      <c r="G328">
        <v>395561803</v>
      </c>
      <c r="H328">
        <v>39</v>
      </c>
      <c r="I328">
        <v>14</v>
      </c>
      <c r="J328">
        <v>34</v>
      </c>
      <c r="K328">
        <v>32</v>
      </c>
      <c r="L328">
        <v>2</v>
      </c>
      <c r="M328">
        <v>90</v>
      </c>
      <c r="N328">
        <v>3</v>
      </c>
      <c r="O328">
        <v>90</v>
      </c>
      <c r="P328">
        <v>7</v>
      </c>
      <c r="Q328">
        <v>7</v>
      </c>
      <c r="R328">
        <f t="shared" si="28"/>
        <v>2</v>
      </c>
      <c r="S328">
        <f t="shared" si="29"/>
        <v>3</v>
      </c>
      <c r="T328">
        <f t="shared" si="30"/>
        <v>0</v>
      </c>
      <c r="U328">
        <f t="shared" si="31"/>
        <v>-1</v>
      </c>
      <c r="AG328">
        <v>11245767</v>
      </c>
      <c r="AH328">
        <v>39105</v>
      </c>
    </row>
    <row r="329" spans="1:34" x14ac:dyDescent="0.25">
      <c r="A329">
        <v>11278935</v>
      </c>
      <c r="B329">
        <v>13</v>
      </c>
      <c r="C329" t="s">
        <v>6</v>
      </c>
      <c r="D329">
        <v>793621</v>
      </c>
      <c r="E329">
        <v>1</v>
      </c>
      <c r="F329">
        <v>365848604</v>
      </c>
      <c r="G329">
        <v>395561803</v>
      </c>
      <c r="H329">
        <v>39</v>
      </c>
      <c r="I329">
        <v>14</v>
      </c>
      <c r="J329">
        <v>34</v>
      </c>
      <c r="K329">
        <v>32</v>
      </c>
      <c r="L329">
        <v>2</v>
      </c>
      <c r="M329">
        <v>90</v>
      </c>
      <c r="N329">
        <v>3</v>
      </c>
      <c r="O329">
        <v>90</v>
      </c>
      <c r="P329">
        <v>7</v>
      </c>
      <c r="Q329">
        <v>7</v>
      </c>
      <c r="R329">
        <f t="shared" si="28"/>
        <v>2</v>
      </c>
      <c r="S329">
        <f t="shared" si="29"/>
        <v>3</v>
      </c>
      <c r="T329">
        <f t="shared" si="30"/>
        <v>0</v>
      </c>
      <c r="U329">
        <f t="shared" si="31"/>
        <v>-1</v>
      </c>
      <c r="AG329">
        <v>11246272</v>
      </c>
      <c r="AH329">
        <v>39681</v>
      </c>
    </row>
    <row r="330" spans="1:34" x14ac:dyDescent="0.25">
      <c r="A330">
        <v>11280964</v>
      </c>
      <c r="B330">
        <v>23</v>
      </c>
      <c r="C330" t="s">
        <v>4</v>
      </c>
      <c r="D330">
        <v>987759</v>
      </c>
      <c r="E330">
        <v>2</v>
      </c>
      <c r="F330">
        <v>366850469</v>
      </c>
      <c r="G330">
        <v>385638736</v>
      </c>
      <c r="H330">
        <v>44</v>
      </c>
      <c r="I330">
        <v>-99</v>
      </c>
      <c r="J330">
        <v>26</v>
      </c>
      <c r="K330">
        <v>37</v>
      </c>
      <c r="L330">
        <v>2</v>
      </c>
      <c r="M330">
        <v>90</v>
      </c>
      <c r="N330">
        <v>5</v>
      </c>
      <c r="O330">
        <v>90</v>
      </c>
      <c r="P330">
        <v>7</v>
      </c>
      <c r="Q330">
        <v>0</v>
      </c>
      <c r="R330">
        <f t="shared" si="28"/>
        <v>5</v>
      </c>
      <c r="S330">
        <f t="shared" si="29"/>
        <v>2</v>
      </c>
      <c r="T330">
        <f t="shared" si="30"/>
        <v>-3</v>
      </c>
      <c r="U330">
        <f t="shared" si="31"/>
        <v>3</v>
      </c>
      <c r="AG330">
        <v>11246353</v>
      </c>
      <c r="AH330">
        <v>26877</v>
      </c>
    </row>
    <row r="331" spans="1:34" x14ac:dyDescent="0.25">
      <c r="A331">
        <v>11281959</v>
      </c>
      <c r="B331">
        <v>20</v>
      </c>
      <c r="C331" t="s">
        <v>6</v>
      </c>
      <c r="D331">
        <v>793621</v>
      </c>
      <c r="E331">
        <v>2</v>
      </c>
      <c r="F331">
        <v>395022791</v>
      </c>
      <c r="G331">
        <v>395561803</v>
      </c>
      <c r="H331">
        <v>34</v>
      </c>
      <c r="I331">
        <v>14</v>
      </c>
      <c r="J331">
        <v>33</v>
      </c>
      <c r="K331">
        <v>27</v>
      </c>
      <c r="L331">
        <v>4</v>
      </c>
      <c r="M331">
        <v>90</v>
      </c>
      <c r="N331">
        <v>2</v>
      </c>
      <c r="O331">
        <v>90</v>
      </c>
      <c r="P331">
        <v>0</v>
      </c>
      <c r="Q331">
        <v>7</v>
      </c>
      <c r="R331">
        <f t="shared" si="28"/>
        <v>2</v>
      </c>
      <c r="S331">
        <f t="shared" si="29"/>
        <v>4</v>
      </c>
      <c r="T331">
        <f t="shared" si="30"/>
        <v>1</v>
      </c>
      <c r="U331">
        <f t="shared" si="31"/>
        <v>-2</v>
      </c>
      <c r="AG331">
        <v>11246641</v>
      </c>
      <c r="AH331">
        <v>28720</v>
      </c>
    </row>
    <row r="332" spans="1:34" x14ac:dyDescent="0.25">
      <c r="A332">
        <v>620663891</v>
      </c>
      <c r="B332">
        <v>84</v>
      </c>
      <c r="C332" t="s">
        <v>4</v>
      </c>
      <c r="D332">
        <v>463541</v>
      </c>
      <c r="E332">
        <v>2</v>
      </c>
      <c r="F332">
        <v>422772044</v>
      </c>
      <c r="G332">
        <v>399587813</v>
      </c>
      <c r="H332">
        <v>59</v>
      </c>
      <c r="I332">
        <v>3</v>
      </c>
      <c r="J332">
        <v>28</v>
      </c>
      <c r="K332">
        <v>32</v>
      </c>
      <c r="L332">
        <v>2</v>
      </c>
      <c r="M332">
        <v>90</v>
      </c>
      <c r="N332">
        <v>4</v>
      </c>
      <c r="O332">
        <v>90</v>
      </c>
      <c r="P332">
        <v>3</v>
      </c>
      <c r="Q332">
        <v>0</v>
      </c>
      <c r="R332">
        <f t="shared" si="28"/>
        <v>4</v>
      </c>
      <c r="S332">
        <f t="shared" si="29"/>
        <v>2</v>
      </c>
      <c r="T332">
        <f t="shared" si="30"/>
        <v>-1</v>
      </c>
      <c r="U332">
        <f t="shared" si="31"/>
        <v>2</v>
      </c>
      <c r="AG332">
        <v>11246668</v>
      </c>
      <c r="AH332">
        <v>26163</v>
      </c>
    </row>
    <row r="333" spans="1:34" x14ac:dyDescent="0.25">
      <c r="A333">
        <v>620756686</v>
      </c>
      <c r="B333">
        <v>29</v>
      </c>
      <c r="C333" t="s">
        <v>6</v>
      </c>
      <c r="D333">
        <v>463541</v>
      </c>
      <c r="E333">
        <v>2</v>
      </c>
      <c r="F333">
        <v>422772044</v>
      </c>
      <c r="G333">
        <v>399587813</v>
      </c>
      <c r="H333">
        <v>53</v>
      </c>
      <c r="I333">
        <v>3</v>
      </c>
      <c r="J333">
        <v>30</v>
      </c>
      <c r="K333">
        <v>29</v>
      </c>
      <c r="L333">
        <v>2</v>
      </c>
      <c r="M333">
        <v>90</v>
      </c>
      <c r="N333">
        <v>2</v>
      </c>
      <c r="O333">
        <v>90</v>
      </c>
      <c r="P333">
        <v>0</v>
      </c>
      <c r="Q333">
        <v>0</v>
      </c>
      <c r="R333">
        <f t="shared" si="28"/>
        <v>2</v>
      </c>
      <c r="S333">
        <f t="shared" si="29"/>
        <v>2</v>
      </c>
      <c r="T333">
        <f t="shared" si="30"/>
        <v>0</v>
      </c>
      <c r="U333">
        <f t="shared" si="31"/>
        <v>0</v>
      </c>
      <c r="AG333">
        <v>11246671</v>
      </c>
      <c r="AH333">
        <v>39043</v>
      </c>
    </row>
    <row r="334" spans="1:34" x14ac:dyDescent="0.25">
      <c r="A334">
        <v>11267532</v>
      </c>
      <c r="B334">
        <v>35</v>
      </c>
      <c r="C334" t="s">
        <v>4</v>
      </c>
      <c r="D334">
        <v>463541</v>
      </c>
      <c r="E334">
        <v>1</v>
      </c>
      <c r="F334">
        <v>349945167</v>
      </c>
      <c r="G334">
        <v>399587813</v>
      </c>
      <c r="H334">
        <v>75</v>
      </c>
      <c r="I334">
        <v>3</v>
      </c>
      <c r="J334">
        <v>35</v>
      </c>
      <c r="K334">
        <v>31</v>
      </c>
      <c r="L334">
        <v>3</v>
      </c>
      <c r="M334">
        <v>90</v>
      </c>
      <c r="N334">
        <v>4</v>
      </c>
      <c r="O334">
        <v>90</v>
      </c>
      <c r="P334">
        <v>0</v>
      </c>
      <c r="Q334">
        <v>2</v>
      </c>
      <c r="R334">
        <f t="shared" si="28"/>
        <v>3</v>
      </c>
      <c r="S334">
        <f t="shared" si="29"/>
        <v>4</v>
      </c>
      <c r="T334">
        <f t="shared" si="30"/>
        <v>1</v>
      </c>
      <c r="U334">
        <f t="shared" si="31"/>
        <v>-1</v>
      </c>
      <c r="AG334">
        <v>11246672</v>
      </c>
      <c r="AH334">
        <v>8514</v>
      </c>
    </row>
    <row r="335" spans="1:34" x14ac:dyDescent="0.25">
      <c r="A335">
        <v>11267381</v>
      </c>
      <c r="B335">
        <v>56</v>
      </c>
      <c r="C335" t="s">
        <v>6</v>
      </c>
      <c r="D335">
        <v>908345</v>
      </c>
      <c r="E335">
        <v>2</v>
      </c>
      <c r="F335">
        <v>388939233</v>
      </c>
      <c r="G335">
        <v>380276579</v>
      </c>
      <c r="H335">
        <v>43</v>
      </c>
      <c r="I335">
        <v>-99</v>
      </c>
      <c r="J335">
        <v>36</v>
      </c>
      <c r="K335">
        <v>42</v>
      </c>
      <c r="L335">
        <v>3</v>
      </c>
      <c r="M335">
        <v>90</v>
      </c>
      <c r="N335">
        <v>3</v>
      </c>
      <c r="O335">
        <v>90</v>
      </c>
      <c r="P335">
        <v>0</v>
      </c>
      <c r="Q335">
        <v>0</v>
      </c>
      <c r="R335">
        <f t="shared" si="28"/>
        <v>3</v>
      </c>
      <c r="S335">
        <f t="shared" si="29"/>
        <v>3</v>
      </c>
      <c r="T335">
        <f t="shared" si="30"/>
        <v>-2</v>
      </c>
      <c r="U335">
        <f t="shared" si="31"/>
        <v>0</v>
      </c>
      <c r="AG335">
        <v>11246676</v>
      </c>
      <c r="AH335">
        <v>39105</v>
      </c>
    </row>
    <row r="336" spans="1:34" x14ac:dyDescent="0.25">
      <c r="A336">
        <v>11266022</v>
      </c>
      <c r="B336">
        <v>77</v>
      </c>
      <c r="C336" t="s">
        <v>6</v>
      </c>
      <c r="D336">
        <v>463541</v>
      </c>
      <c r="E336">
        <v>1</v>
      </c>
      <c r="F336">
        <v>388470773</v>
      </c>
      <c r="G336">
        <v>399587813</v>
      </c>
      <c r="H336">
        <v>67</v>
      </c>
      <c r="I336">
        <v>3</v>
      </c>
      <c r="J336">
        <v>35</v>
      </c>
      <c r="K336">
        <v>27</v>
      </c>
      <c r="L336">
        <v>3</v>
      </c>
      <c r="M336">
        <v>90</v>
      </c>
      <c r="N336">
        <v>4</v>
      </c>
      <c r="O336">
        <v>90</v>
      </c>
      <c r="P336">
        <v>0</v>
      </c>
      <c r="Q336">
        <v>0</v>
      </c>
      <c r="R336">
        <f t="shared" si="28"/>
        <v>3</v>
      </c>
      <c r="S336">
        <f t="shared" si="29"/>
        <v>4</v>
      </c>
      <c r="T336">
        <f t="shared" si="30"/>
        <v>2</v>
      </c>
      <c r="U336">
        <f t="shared" si="31"/>
        <v>-1</v>
      </c>
      <c r="AG336">
        <v>11248122</v>
      </c>
      <c r="AH336">
        <v>39105</v>
      </c>
    </row>
    <row r="337" spans="1:34" x14ac:dyDescent="0.25">
      <c r="A337">
        <v>11266020</v>
      </c>
      <c r="B337">
        <v>53</v>
      </c>
      <c r="C337" t="s">
        <v>6</v>
      </c>
      <c r="D337">
        <v>137672</v>
      </c>
      <c r="E337">
        <v>2</v>
      </c>
      <c r="F337">
        <v>392953672</v>
      </c>
      <c r="G337">
        <v>391297187</v>
      </c>
      <c r="H337">
        <v>50</v>
      </c>
      <c r="I337">
        <v>8</v>
      </c>
      <c r="J337">
        <v>33</v>
      </c>
      <c r="K337">
        <v>42</v>
      </c>
      <c r="L337">
        <v>3</v>
      </c>
      <c r="M337">
        <v>90</v>
      </c>
      <c r="N337">
        <v>5</v>
      </c>
      <c r="O337">
        <v>90</v>
      </c>
      <c r="P337">
        <v>0</v>
      </c>
      <c r="Q337">
        <v>7</v>
      </c>
      <c r="R337">
        <f t="shared" si="28"/>
        <v>5</v>
      </c>
      <c r="S337">
        <f t="shared" si="29"/>
        <v>3</v>
      </c>
      <c r="T337">
        <f t="shared" si="30"/>
        <v>-3</v>
      </c>
      <c r="U337">
        <f t="shared" si="31"/>
        <v>2</v>
      </c>
      <c r="AG337">
        <v>11248124</v>
      </c>
      <c r="AH337">
        <v>28720</v>
      </c>
    </row>
    <row r="338" spans="1:34" x14ac:dyDescent="0.25">
      <c r="A338">
        <v>11266047</v>
      </c>
      <c r="B338">
        <v>20</v>
      </c>
      <c r="C338" t="s">
        <v>4</v>
      </c>
      <c r="D338">
        <v>463541</v>
      </c>
      <c r="E338">
        <v>1</v>
      </c>
      <c r="F338">
        <v>349945167</v>
      </c>
      <c r="G338">
        <v>399587813</v>
      </c>
      <c r="H338">
        <v>59</v>
      </c>
      <c r="I338">
        <v>3</v>
      </c>
      <c r="J338">
        <v>35</v>
      </c>
      <c r="K338">
        <v>18</v>
      </c>
      <c r="L338">
        <v>3</v>
      </c>
      <c r="M338">
        <v>90</v>
      </c>
      <c r="N338">
        <v>1</v>
      </c>
      <c r="O338">
        <v>90</v>
      </c>
      <c r="P338">
        <v>0</v>
      </c>
      <c r="Q338">
        <v>0</v>
      </c>
      <c r="R338">
        <f t="shared" si="28"/>
        <v>3</v>
      </c>
      <c r="S338">
        <f t="shared" si="29"/>
        <v>1</v>
      </c>
      <c r="T338">
        <f t="shared" si="30"/>
        <v>4</v>
      </c>
      <c r="U338">
        <f t="shared" si="31"/>
        <v>2</v>
      </c>
      <c r="AG338">
        <v>11248126</v>
      </c>
      <c r="AH338">
        <v>28720</v>
      </c>
    </row>
    <row r="339" spans="1:34" x14ac:dyDescent="0.25">
      <c r="A339">
        <v>11269885</v>
      </c>
      <c r="B339">
        <v>6</v>
      </c>
      <c r="C339" t="s">
        <v>4</v>
      </c>
      <c r="D339">
        <v>463541</v>
      </c>
      <c r="E339">
        <v>1</v>
      </c>
      <c r="F339">
        <v>388470773</v>
      </c>
      <c r="G339">
        <v>399587813</v>
      </c>
      <c r="H339">
        <v>60</v>
      </c>
      <c r="I339">
        <v>3</v>
      </c>
      <c r="J339">
        <v>34</v>
      </c>
      <c r="K339">
        <v>18</v>
      </c>
      <c r="L339">
        <v>2</v>
      </c>
      <c r="M339">
        <v>90</v>
      </c>
      <c r="N339">
        <v>1</v>
      </c>
      <c r="O339">
        <v>90</v>
      </c>
      <c r="P339">
        <v>0</v>
      </c>
      <c r="Q339">
        <v>0</v>
      </c>
      <c r="R339">
        <f t="shared" si="28"/>
        <v>2</v>
      </c>
      <c r="S339">
        <f t="shared" si="29"/>
        <v>1</v>
      </c>
      <c r="T339">
        <f t="shared" si="30"/>
        <v>4</v>
      </c>
      <c r="U339">
        <f t="shared" si="31"/>
        <v>1</v>
      </c>
      <c r="AG339">
        <v>11248272</v>
      </c>
      <c r="AH339">
        <v>39105</v>
      </c>
    </row>
    <row r="340" spans="1:34" x14ac:dyDescent="0.25">
      <c r="A340">
        <v>11270099</v>
      </c>
      <c r="B340">
        <v>18</v>
      </c>
      <c r="C340" t="s">
        <v>6</v>
      </c>
      <c r="D340">
        <v>908345</v>
      </c>
      <c r="E340">
        <v>2</v>
      </c>
      <c r="F340">
        <v>388890116</v>
      </c>
      <c r="G340">
        <v>380276579</v>
      </c>
      <c r="H340">
        <v>44</v>
      </c>
      <c r="I340">
        <v>-99</v>
      </c>
      <c r="J340">
        <v>36</v>
      </c>
      <c r="K340">
        <v>41</v>
      </c>
      <c r="L340">
        <v>2</v>
      </c>
      <c r="M340">
        <v>90</v>
      </c>
      <c r="N340">
        <v>3</v>
      </c>
      <c r="O340">
        <v>90</v>
      </c>
      <c r="P340">
        <v>0</v>
      </c>
      <c r="Q340">
        <v>7</v>
      </c>
      <c r="R340">
        <f t="shared" si="28"/>
        <v>3</v>
      </c>
      <c r="S340">
        <f t="shared" si="29"/>
        <v>2</v>
      </c>
      <c r="T340">
        <f t="shared" si="30"/>
        <v>-2</v>
      </c>
      <c r="U340">
        <f t="shared" si="31"/>
        <v>1</v>
      </c>
      <c r="AG340">
        <v>11248273</v>
      </c>
      <c r="AH340">
        <v>44575</v>
      </c>
    </row>
    <row r="341" spans="1:34" x14ac:dyDescent="0.25">
      <c r="A341">
        <v>11270099</v>
      </c>
      <c r="B341">
        <v>32</v>
      </c>
      <c r="C341" t="s">
        <v>6</v>
      </c>
      <c r="D341">
        <v>463541</v>
      </c>
      <c r="E341">
        <v>1</v>
      </c>
      <c r="F341">
        <v>388470773</v>
      </c>
      <c r="G341">
        <v>399587813</v>
      </c>
      <c r="H341">
        <v>44</v>
      </c>
      <c r="I341">
        <v>3</v>
      </c>
      <c r="J341">
        <v>34</v>
      </c>
      <c r="K341">
        <v>32</v>
      </c>
      <c r="L341">
        <v>2</v>
      </c>
      <c r="M341">
        <v>90</v>
      </c>
      <c r="N341">
        <v>3</v>
      </c>
      <c r="O341">
        <v>90</v>
      </c>
      <c r="P341">
        <v>0</v>
      </c>
      <c r="Q341">
        <v>7</v>
      </c>
      <c r="R341">
        <f t="shared" si="28"/>
        <v>2</v>
      </c>
      <c r="S341">
        <f t="shared" si="29"/>
        <v>3</v>
      </c>
      <c r="T341">
        <f t="shared" si="30"/>
        <v>0</v>
      </c>
      <c r="U341">
        <f t="shared" si="31"/>
        <v>-1</v>
      </c>
      <c r="AG341">
        <v>11248800</v>
      </c>
      <c r="AH341">
        <v>39105</v>
      </c>
    </row>
    <row r="342" spans="1:34" x14ac:dyDescent="0.25">
      <c r="A342">
        <v>11269921</v>
      </c>
      <c r="B342">
        <v>31</v>
      </c>
      <c r="C342" t="s">
        <v>6</v>
      </c>
      <c r="D342">
        <v>280029</v>
      </c>
      <c r="E342">
        <v>2</v>
      </c>
      <c r="F342">
        <v>414062271</v>
      </c>
      <c r="G342">
        <v>401369919</v>
      </c>
      <c r="H342">
        <v>63</v>
      </c>
      <c r="I342">
        <v>-99</v>
      </c>
      <c r="J342">
        <v>16</v>
      </c>
      <c r="K342">
        <v>42</v>
      </c>
      <c r="L342">
        <v>2</v>
      </c>
      <c r="M342">
        <v>90</v>
      </c>
      <c r="N342">
        <v>4</v>
      </c>
      <c r="O342">
        <v>90</v>
      </c>
      <c r="P342">
        <v>0</v>
      </c>
      <c r="Q342">
        <v>4</v>
      </c>
      <c r="R342">
        <f t="shared" si="28"/>
        <v>4</v>
      </c>
      <c r="S342">
        <f t="shared" si="29"/>
        <v>2</v>
      </c>
      <c r="T342">
        <f t="shared" si="30"/>
        <v>-7</v>
      </c>
      <c r="U342">
        <f t="shared" si="31"/>
        <v>2</v>
      </c>
      <c r="AG342">
        <v>11249085</v>
      </c>
      <c r="AH342">
        <v>37263</v>
      </c>
    </row>
    <row r="343" spans="1:34" x14ac:dyDescent="0.25">
      <c r="A343">
        <v>11273015</v>
      </c>
      <c r="B343">
        <v>84</v>
      </c>
      <c r="C343" t="s">
        <v>6</v>
      </c>
      <c r="D343">
        <v>463541</v>
      </c>
      <c r="E343">
        <v>1</v>
      </c>
      <c r="F343">
        <v>381478406</v>
      </c>
      <c r="G343">
        <v>399587813</v>
      </c>
      <c r="H343">
        <v>78</v>
      </c>
      <c r="I343">
        <v>3</v>
      </c>
      <c r="J343">
        <v>34</v>
      </c>
      <c r="K343">
        <v>15</v>
      </c>
      <c r="L343">
        <v>2</v>
      </c>
      <c r="M343">
        <v>90</v>
      </c>
      <c r="N343">
        <v>3</v>
      </c>
      <c r="O343">
        <v>90</v>
      </c>
      <c r="P343">
        <v>0</v>
      </c>
      <c r="Q343">
        <v>7</v>
      </c>
      <c r="R343">
        <f t="shared" si="28"/>
        <v>2</v>
      </c>
      <c r="S343">
        <f t="shared" si="29"/>
        <v>3</v>
      </c>
      <c r="T343">
        <f t="shared" si="30"/>
        <v>4</v>
      </c>
      <c r="U343">
        <f t="shared" si="31"/>
        <v>-1</v>
      </c>
      <c r="AG343">
        <v>11249094</v>
      </c>
      <c r="AH343">
        <v>31683</v>
      </c>
    </row>
    <row r="344" spans="1:34" x14ac:dyDescent="0.25">
      <c r="A344">
        <v>11273017</v>
      </c>
      <c r="B344">
        <v>29</v>
      </c>
      <c r="C344" t="s">
        <v>6</v>
      </c>
      <c r="D344">
        <v>463541</v>
      </c>
      <c r="E344">
        <v>1</v>
      </c>
      <c r="F344">
        <v>388470773</v>
      </c>
      <c r="G344">
        <v>399587813</v>
      </c>
      <c r="H344">
        <v>78</v>
      </c>
      <c r="I344">
        <v>3</v>
      </c>
      <c r="J344">
        <v>34</v>
      </c>
      <c r="K344">
        <v>30</v>
      </c>
      <c r="L344">
        <v>2</v>
      </c>
      <c r="M344">
        <v>90</v>
      </c>
      <c r="N344">
        <v>5</v>
      </c>
      <c r="O344">
        <v>90</v>
      </c>
      <c r="P344">
        <v>0</v>
      </c>
      <c r="Q344">
        <v>2</v>
      </c>
      <c r="R344">
        <f t="shared" si="28"/>
        <v>2</v>
      </c>
      <c r="S344">
        <f t="shared" si="29"/>
        <v>5</v>
      </c>
      <c r="T344">
        <f t="shared" si="30"/>
        <v>1</v>
      </c>
      <c r="U344">
        <f t="shared" si="31"/>
        <v>-3</v>
      </c>
      <c r="AG344">
        <v>11249307</v>
      </c>
      <c r="AH344">
        <v>44525</v>
      </c>
    </row>
    <row r="345" spans="1:34" x14ac:dyDescent="0.25">
      <c r="A345">
        <v>11278929</v>
      </c>
      <c r="B345">
        <v>78</v>
      </c>
      <c r="C345" t="s">
        <v>6</v>
      </c>
      <c r="D345">
        <v>987759</v>
      </c>
      <c r="E345">
        <v>1</v>
      </c>
      <c r="F345">
        <v>366730961</v>
      </c>
      <c r="G345">
        <v>385638736</v>
      </c>
      <c r="H345">
        <v>51</v>
      </c>
      <c r="I345">
        <v>-99</v>
      </c>
      <c r="J345">
        <v>24</v>
      </c>
      <c r="K345">
        <v>40</v>
      </c>
      <c r="L345">
        <v>5</v>
      </c>
      <c r="M345">
        <v>90</v>
      </c>
      <c r="N345">
        <v>2</v>
      </c>
      <c r="O345">
        <v>90</v>
      </c>
      <c r="P345">
        <v>0</v>
      </c>
      <c r="Q345">
        <v>0</v>
      </c>
      <c r="R345">
        <f t="shared" si="28"/>
        <v>5</v>
      </c>
      <c r="S345">
        <f t="shared" si="29"/>
        <v>2</v>
      </c>
      <c r="T345">
        <f t="shared" si="30"/>
        <v>-4</v>
      </c>
      <c r="U345">
        <f t="shared" si="31"/>
        <v>3</v>
      </c>
      <c r="AG345">
        <v>11249342</v>
      </c>
      <c r="AH345">
        <v>44575</v>
      </c>
    </row>
    <row r="346" spans="1:34" x14ac:dyDescent="0.25">
      <c r="A346">
        <v>11277256</v>
      </c>
      <c r="B346">
        <v>26</v>
      </c>
      <c r="C346" t="s">
        <v>6</v>
      </c>
      <c r="D346">
        <v>908345</v>
      </c>
      <c r="E346">
        <v>2</v>
      </c>
      <c r="F346">
        <v>388890116</v>
      </c>
      <c r="G346">
        <v>380276579</v>
      </c>
      <c r="H346">
        <v>39</v>
      </c>
      <c r="I346">
        <v>-99</v>
      </c>
      <c r="J346">
        <v>37</v>
      </c>
      <c r="K346">
        <v>41</v>
      </c>
      <c r="L346">
        <v>2</v>
      </c>
      <c r="M346">
        <v>90</v>
      </c>
      <c r="N346">
        <v>3</v>
      </c>
      <c r="O346">
        <v>90</v>
      </c>
      <c r="P346">
        <v>0</v>
      </c>
      <c r="Q346">
        <v>7</v>
      </c>
      <c r="R346">
        <f t="shared" si="28"/>
        <v>3</v>
      </c>
      <c r="S346">
        <f t="shared" si="29"/>
        <v>2</v>
      </c>
      <c r="T346">
        <f t="shared" si="30"/>
        <v>-1</v>
      </c>
      <c r="U346">
        <f t="shared" si="31"/>
        <v>1</v>
      </c>
      <c r="AG346">
        <v>11249810</v>
      </c>
      <c r="AH346">
        <v>44575</v>
      </c>
    </row>
    <row r="347" spans="1:34" x14ac:dyDescent="0.25">
      <c r="A347">
        <v>11277447</v>
      </c>
      <c r="B347">
        <v>10</v>
      </c>
      <c r="C347" t="s">
        <v>4</v>
      </c>
      <c r="D347">
        <v>793686</v>
      </c>
      <c r="E347">
        <v>2</v>
      </c>
      <c r="F347">
        <v>361678309</v>
      </c>
      <c r="G347">
        <v>360873846</v>
      </c>
      <c r="H347">
        <v>40</v>
      </c>
      <c r="I347">
        <v>-99</v>
      </c>
      <c r="J347">
        <v>31</v>
      </c>
      <c r="K347">
        <v>40</v>
      </c>
      <c r="L347">
        <v>2</v>
      </c>
      <c r="M347">
        <v>90</v>
      </c>
      <c r="N347">
        <v>6</v>
      </c>
      <c r="O347">
        <v>90</v>
      </c>
      <c r="P347">
        <v>0</v>
      </c>
      <c r="Q347">
        <v>7</v>
      </c>
      <c r="R347">
        <f t="shared" si="28"/>
        <v>6</v>
      </c>
      <c r="S347">
        <f t="shared" si="29"/>
        <v>2</v>
      </c>
      <c r="T347">
        <f t="shared" si="30"/>
        <v>-3</v>
      </c>
      <c r="U347">
        <f t="shared" si="31"/>
        <v>4</v>
      </c>
      <c r="AG347">
        <v>11249813</v>
      </c>
      <c r="AH347">
        <v>37213</v>
      </c>
    </row>
    <row r="348" spans="1:34" x14ac:dyDescent="0.25">
      <c r="A348">
        <v>11277447</v>
      </c>
      <c r="B348">
        <v>39</v>
      </c>
      <c r="C348" t="s">
        <v>4</v>
      </c>
      <c r="D348">
        <v>793686</v>
      </c>
      <c r="E348">
        <v>2</v>
      </c>
      <c r="F348">
        <v>395226847</v>
      </c>
      <c r="G348">
        <v>360873846</v>
      </c>
      <c r="H348">
        <v>40</v>
      </c>
      <c r="I348">
        <v>-99</v>
      </c>
      <c r="J348">
        <v>31</v>
      </c>
      <c r="K348">
        <v>40</v>
      </c>
      <c r="L348">
        <v>2</v>
      </c>
      <c r="M348">
        <v>90</v>
      </c>
      <c r="N348">
        <v>6</v>
      </c>
      <c r="O348">
        <v>90</v>
      </c>
      <c r="P348">
        <v>0</v>
      </c>
      <c r="Q348">
        <v>7</v>
      </c>
      <c r="R348">
        <f t="shared" si="28"/>
        <v>6</v>
      </c>
      <c r="S348">
        <f t="shared" si="29"/>
        <v>2</v>
      </c>
      <c r="T348">
        <f t="shared" si="30"/>
        <v>-3</v>
      </c>
      <c r="U348">
        <f t="shared" si="31"/>
        <v>4</v>
      </c>
      <c r="AG348">
        <v>11249815</v>
      </c>
      <c r="AH348">
        <v>44575</v>
      </c>
    </row>
    <row r="349" spans="1:34" x14ac:dyDescent="0.25">
      <c r="A349">
        <v>11277328</v>
      </c>
      <c r="B349">
        <v>74</v>
      </c>
      <c r="C349" t="s">
        <v>6</v>
      </c>
      <c r="D349">
        <v>463541</v>
      </c>
      <c r="E349">
        <v>1</v>
      </c>
      <c r="F349">
        <v>349945167</v>
      </c>
      <c r="G349">
        <v>399587813</v>
      </c>
      <c r="H349">
        <v>75</v>
      </c>
      <c r="I349">
        <v>3</v>
      </c>
      <c r="J349">
        <v>25</v>
      </c>
      <c r="K349">
        <v>30</v>
      </c>
      <c r="L349">
        <v>2</v>
      </c>
      <c r="M349">
        <v>90</v>
      </c>
      <c r="N349">
        <v>5</v>
      </c>
      <c r="O349">
        <v>90</v>
      </c>
      <c r="P349">
        <v>0</v>
      </c>
      <c r="Q349">
        <v>2</v>
      </c>
      <c r="R349">
        <f t="shared" si="28"/>
        <v>2</v>
      </c>
      <c r="S349">
        <f t="shared" si="29"/>
        <v>5</v>
      </c>
      <c r="T349">
        <f t="shared" si="30"/>
        <v>-2</v>
      </c>
      <c r="U349">
        <f t="shared" si="31"/>
        <v>-3</v>
      </c>
      <c r="AG349">
        <v>11249816</v>
      </c>
      <c r="AH349">
        <v>44575</v>
      </c>
    </row>
    <row r="350" spans="1:34" x14ac:dyDescent="0.25">
      <c r="A350">
        <v>11279237</v>
      </c>
      <c r="B350">
        <v>76</v>
      </c>
      <c r="C350" t="s">
        <v>6</v>
      </c>
      <c r="D350">
        <v>793644</v>
      </c>
      <c r="E350">
        <v>2</v>
      </c>
      <c r="F350">
        <v>399511514</v>
      </c>
      <c r="G350">
        <v>386483961</v>
      </c>
      <c r="H350">
        <v>55</v>
      </c>
      <c r="I350">
        <v>-99</v>
      </c>
      <c r="J350">
        <v>43</v>
      </c>
      <c r="K350">
        <v>41</v>
      </c>
      <c r="L350">
        <v>2</v>
      </c>
      <c r="M350">
        <v>90</v>
      </c>
      <c r="N350">
        <v>2</v>
      </c>
      <c r="O350">
        <v>90</v>
      </c>
      <c r="P350">
        <v>0</v>
      </c>
      <c r="Q350">
        <v>2</v>
      </c>
      <c r="R350">
        <f t="shared" si="28"/>
        <v>2</v>
      </c>
      <c r="S350">
        <f t="shared" si="29"/>
        <v>2</v>
      </c>
      <c r="T350">
        <f t="shared" si="30"/>
        <v>0</v>
      </c>
      <c r="U350">
        <f t="shared" si="31"/>
        <v>0</v>
      </c>
      <c r="AG350">
        <v>11249818</v>
      </c>
      <c r="AH350">
        <v>39681</v>
      </c>
    </row>
    <row r="351" spans="1:34" x14ac:dyDescent="0.25">
      <c r="A351">
        <v>11277220</v>
      </c>
      <c r="B351">
        <v>38</v>
      </c>
      <c r="C351" t="s">
        <v>4</v>
      </c>
      <c r="D351">
        <v>2053670</v>
      </c>
      <c r="E351">
        <v>2</v>
      </c>
      <c r="F351">
        <v>422323214</v>
      </c>
      <c r="G351">
        <v>381880911</v>
      </c>
      <c r="H351">
        <v>65</v>
      </c>
      <c r="I351">
        <v>3</v>
      </c>
      <c r="J351">
        <v>22</v>
      </c>
      <c r="K351">
        <v>41</v>
      </c>
      <c r="L351">
        <v>2</v>
      </c>
      <c r="M351">
        <v>90</v>
      </c>
      <c r="N351">
        <v>4</v>
      </c>
      <c r="O351">
        <v>90</v>
      </c>
      <c r="P351">
        <v>0</v>
      </c>
      <c r="Q351">
        <v>0</v>
      </c>
      <c r="R351">
        <f t="shared" ref="R351:R379" si="32">IF(E351=1,L351,N351)</f>
        <v>4</v>
      </c>
      <c r="S351">
        <f t="shared" ref="S351:S379" si="33">IF(E351=1,N351,L351)</f>
        <v>2</v>
      </c>
      <c r="T351">
        <f t="shared" ref="T351:T379" si="34">INT((J351-K351)/4)</f>
        <v>-5</v>
      </c>
      <c r="U351">
        <f t="shared" ref="U351:U379" si="35">R351-S351</f>
        <v>2</v>
      </c>
      <c r="AG351">
        <v>11249992</v>
      </c>
      <c r="AH351">
        <v>37263</v>
      </c>
    </row>
    <row r="352" spans="1:34" x14ac:dyDescent="0.25">
      <c r="A352">
        <v>11280944</v>
      </c>
      <c r="B352">
        <v>38</v>
      </c>
      <c r="C352" t="s">
        <v>4</v>
      </c>
      <c r="D352">
        <v>463541</v>
      </c>
      <c r="E352">
        <v>1</v>
      </c>
      <c r="F352">
        <v>349945167</v>
      </c>
      <c r="G352">
        <v>399587813</v>
      </c>
      <c r="H352">
        <v>63</v>
      </c>
      <c r="I352">
        <v>3</v>
      </c>
      <c r="J352">
        <v>25</v>
      </c>
      <c r="K352">
        <v>25</v>
      </c>
      <c r="L352">
        <v>2</v>
      </c>
      <c r="M352">
        <v>90</v>
      </c>
      <c r="N352">
        <v>0</v>
      </c>
      <c r="P352">
        <v>0</v>
      </c>
      <c r="Q352">
        <v>0</v>
      </c>
      <c r="R352">
        <f t="shared" si="32"/>
        <v>2</v>
      </c>
      <c r="S352">
        <f t="shared" si="33"/>
        <v>0</v>
      </c>
      <c r="T352">
        <f t="shared" si="34"/>
        <v>0</v>
      </c>
      <c r="U352">
        <f t="shared" si="35"/>
        <v>2</v>
      </c>
      <c r="AG352">
        <v>11249993</v>
      </c>
      <c r="AH352">
        <v>21407</v>
      </c>
    </row>
    <row r="353" spans="1:34" x14ac:dyDescent="0.25">
      <c r="A353">
        <v>11281968</v>
      </c>
      <c r="B353">
        <v>4</v>
      </c>
      <c r="C353" t="s">
        <v>6</v>
      </c>
      <c r="D353">
        <v>463541</v>
      </c>
      <c r="E353">
        <v>2</v>
      </c>
      <c r="F353">
        <v>349945167</v>
      </c>
      <c r="G353">
        <v>399587813</v>
      </c>
      <c r="H353">
        <v>32</v>
      </c>
      <c r="I353">
        <v>3</v>
      </c>
      <c r="J353">
        <v>25</v>
      </c>
      <c r="K353">
        <v>27</v>
      </c>
      <c r="L353">
        <v>4</v>
      </c>
      <c r="M353">
        <v>90</v>
      </c>
      <c r="N353">
        <v>2</v>
      </c>
      <c r="O353">
        <v>90</v>
      </c>
      <c r="P353">
        <v>0</v>
      </c>
      <c r="Q353">
        <v>0</v>
      </c>
      <c r="R353">
        <f t="shared" si="32"/>
        <v>2</v>
      </c>
      <c r="S353">
        <f t="shared" si="33"/>
        <v>4</v>
      </c>
      <c r="T353">
        <f t="shared" si="34"/>
        <v>-1</v>
      </c>
      <c r="U353">
        <f t="shared" si="35"/>
        <v>-2</v>
      </c>
      <c r="AG353">
        <v>11250033</v>
      </c>
      <c r="AH353">
        <v>44575</v>
      </c>
    </row>
    <row r="354" spans="1:34" x14ac:dyDescent="0.25">
      <c r="A354">
        <v>11282944</v>
      </c>
      <c r="B354">
        <v>56</v>
      </c>
      <c r="C354" t="s">
        <v>6</v>
      </c>
      <c r="D354">
        <v>463541</v>
      </c>
      <c r="E354">
        <v>1</v>
      </c>
      <c r="F354">
        <v>349945167</v>
      </c>
      <c r="G354">
        <v>399587813</v>
      </c>
      <c r="H354">
        <v>55</v>
      </c>
      <c r="I354">
        <v>3</v>
      </c>
      <c r="J354">
        <v>24</v>
      </c>
      <c r="K354">
        <v>29</v>
      </c>
      <c r="L354">
        <v>2</v>
      </c>
      <c r="M354">
        <v>90</v>
      </c>
      <c r="N354">
        <v>3</v>
      </c>
      <c r="O354">
        <v>90</v>
      </c>
      <c r="P354">
        <v>0</v>
      </c>
      <c r="Q354">
        <v>0</v>
      </c>
      <c r="R354">
        <f t="shared" si="32"/>
        <v>2</v>
      </c>
      <c r="S354">
        <f t="shared" si="33"/>
        <v>3</v>
      </c>
      <c r="T354">
        <f t="shared" si="34"/>
        <v>-2</v>
      </c>
      <c r="U354">
        <f t="shared" si="35"/>
        <v>-1</v>
      </c>
      <c r="AG354">
        <v>11250035</v>
      </c>
      <c r="AH354">
        <v>37263</v>
      </c>
    </row>
    <row r="355" spans="1:34" x14ac:dyDescent="0.25">
      <c r="A355">
        <v>620353088</v>
      </c>
      <c r="B355">
        <v>68</v>
      </c>
      <c r="C355" t="s">
        <v>4</v>
      </c>
      <c r="D355">
        <v>2053670</v>
      </c>
      <c r="E355">
        <v>2</v>
      </c>
      <c r="F355">
        <v>422323214</v>
      </c>
      <c r="G355">
        <v>374303947</v>
      </c>
      <c r="H355">
        <v>54</v>
      </c>
      <c r="I355">
        <v>3</v>
      </c>
      <c r="J355">
        <v>19</v>
      </c>
      <c r="K355">
        <v>26</v>
      </c>
      <c r="L355">
        <v>3</v>
      </c>
      <c r="M355">
        <v>90</v>
      </c>
      <c r="N355">
        <v>3</v>
      </c>
      <c r="O355">
        <v>90</v>
      </c>
      <c r="P355">
        <v>0</v>
      </c>
      <c r="Q355">
        <v>0</v>
      </c>
      <c r="R355">
        <f t="shared" si="32"/>
        <v>3</v>
      </c>
      <c r="S355">
        <f t="shared" si="33"/>
        <v>3</v>
      </c>
      <c r="T355">
        <f t="shared" si="34"/>
        <v>-2</v>
      </c>
      <c r="U355">
        <f t="shared" si="35"/>
        <v>0</v>
      </c>
      <c r="AG355">
        <v>11250037</v>
      </c>
      <c r="AH355">
        <v>44575</v>
      </c>
    </row>
    <row r="356" spans="1:34" x14ac:dyDescent="0.25">
      <c r="A356">
        <v>620537829</v>
      </c>
      <c r="B356">
        <v>40</v>
      </c>
      <c r="C356" t="s">
        <v>6</v>
      </c>
      <c r="D356">
        <v>2053670</v>
      </c>
      <c r="E356">
        <v>1</v>
      </c>
      <c r="F356">
        <v>392168527</v>
      </c>
      <c r="G356">
        <v>381880911</v>
      </c>
      <c r="H356">
        <v>46</v>
      </c>
      <c r="I356">
        <v>3</v>
      </c>
      <c r="J356">
        <v>21</v>
      </c>
      <c r="K356">
        <v>24</v>
      </c>
      <c r="L356">
        <v>2</v>
      </c>
      <c r="M356">
        <v>90</v>
      </c>
      <c r="N356">
        <v>4</v>
      </c>
      <c r="O356">
        <v>90</v>
      </c>
      <c r="P356">
        <v>0</v>
      </c>
      <c r="Q356">
        <v>0</v>
      </c>
      <c r="R356">
        <f t="shared" si="32"/>
        <v>2</v>
      </c>
      <c r="S356">
        <f t="shared" si="33"/>
        <v>4</v>
      </c>
      <c r="T356">
        <f t="shared" si="34"/>
        <v>-1</v>
      </c>
      <c r="U356">
        <f t="shared" si="35"/>
        <v>-2</v>
      </c>
      <c r="AG356">
        <v>11250063</v>
      </c>
      <c r="AH356">
        <v>31683</v>
      </c>
    </row>
    <row r="357" spans="1:34" x14ac:dyDescent="0.25">
      <c r="A357">
        <v>616262562</v>
      </c>
      <c r="B357">
        <v>48</v>
      </c>
      <c r="C357" t="s">
        <v>6</v>
      </c>
      <c r="D357">
        <v>2053670</v>
      </c>
      <c r="E357">
        <v>2</v>
      </c>
      <c r="F357">
        <v>430481466</v>
      </c>
      <c r="G357">
        <v>392168527</v>
      </c>
      <c r="H357">
        <v>47</v>
      </c>
      <c r="I357">
        <v>11</v>
      </c>
      <c r="J357">
        <v>19</v>
      </c>
      <c r="K357">
        <v>27</v>
      </c>
      <c r="L357">
        <v>2</v>
      </c>
      <c r="M357">
        <v>90</v>
      </c>
      <c r="N357">
        <v>2</v>
      </c>
      <c r="O357">
        <v>90</v>
      </c>
      <c r="P357">
        <v>0</v>
      </c>
      <c r="Q357">
        <v>0</v>
      </c>
      <c r="R357">
        <f t="shared" si="32"/>
        <v>2</v>
      </c>
      <c r="S357">
        <f t="shared" si="33"/>
        <v>2</v>
      </c>
      <c r="T357">
        <f t="shared" si="34"/>
        <v>-2</v>
      </c>
      <c r="U357">
        <f t="shared" si="35"/>
        <v>0</v>
      </c>
      <c r="AG357">
        <v>11250419</v>
      </c>
      <c r="AH357">
        <v>21407</v>
      </c>
    </row>
    <row r="358" spans="1:34" x14ac:dyDescent="0.25">
      <c r="A358">
        <v>11264619</v>
      </c>
      <c r="B358">
        <v>16</v>
      </c>
      <c r="C358" t="s">
        <v>4</v>
      </c>
      <c r="D358">
        <v>2053670</v>
      </c>
      <c r="E358">
        <v>1</v>
      </c>
      <c r="F358">
        <v>430481466</v>
      </c>
      <c r="G358">
        <v>392168527</v>
      </c>
      <c r="H358">
        <v>56</v>
      </c>
      <c r="I358">
        <v>11</v>
      </c>
      <c r="J358">
        <v>20</v>
      </c>
      <c r="K358">
        <v>21</v>
      </c>
      <c r="L358">
        <v>4</v>
      </c>
      <c r="M358">
        <v>90</v>
      </c>
      <c r="N358">
        <v>1</v>
      </c>
      <c r="O358">
        <v>90</v>
      </c>
      <c r="P358">
        <v>0</v>
      </c>
      <c r="Q358">
        <v>0</v>
      </c>
      <c r="R358">
        <f t="shared" si="32"/>
        <v>4</v>
      </c>
      <c r="S358">
        <f t="shared" si="33"/>
        <v>1</v>
      </c>
      <c r="T358">
        <f t="shared" si="34"/>
        <v>-1</v>
      </c>
      <c r="U358">
        <f t="shared" si="35"/>
        <v>3</v>
      </c>
      <c r="AG358">
        <v>11250649</v>
      </c>
      <c r="AH358">
        <v>31742</v>
      </c>
    </row>
    <row r="359" spans="1:34" x14ac:dyDescent="0.25">
      <c r="A359">
        <v>11265054</v>
      </c>
      <c r="B359">
        <v>75</v>
      </c>
      <c r="C359" t="s">
        <v>6</v>
      </c>
      <c r="D359">
        <v>2053670</v>
      </c>
      <c r="E359">
        <v>1</v>
      </c>
      <c r="F359">
        <v>430481466</v>
      </c>
      <c r="G359">
        <v>392168527</v>
      </c>
      <c r="H359">
        <v>58</v>
      </c>
      <c r="I359">
        <v>11</v>
      </c>
      <c r="J359">
        <v>20</v>
      </c>
      <c r="K359">
        <v>30</v>
      </c>
      <c r="L359">
        <v>4</v>
      </c>
      <c r="M359">
        <v>90</v>
      </c>
      <c r="N359">
        <v>4</v>
      </c>
      <c r="O359">
        <v>90</v>
      </c>
      <c r="P359">
        <v>0</v>
      </c>
      <c r="Q359">
        <v>2</v>
      </c>
      <c r="R359">
        <f t="shared" si="32"/>
        <v>4</v>
      </c>
      <c r="S359">
        <f t="shared" si="33"/>
        <v>4</v>
      </c>
      <c r="T359">
        <f t="shared" si="34"/>
        <v>-3</v>
      </c>
      <c r="U359">
        <f t="shared" si="35"/>
        <v>0</v>
      </c>
      <c r="AG359">
        <v>11251176</v>
      </c>
      <c r="AH359">
        <v>39105</v>
      </c>
    </row>
    <row r="360" spans="1:34" x14ac:dyDescent="0.25">
      <c r="A360">
        <v>11267733</v>
      </c>
      <c r="B360">
        <v>31</v>
      </c>
      <c r="C360" t="s">
        <v>6</v>
      </c>
      <c r="D360">
        <v>2053670</v>
      </c>
      <c r="E360">
        <v>1</v>
      </c>
      <c r="F360">
        <v>430481466</v>
      </c>
      <c r="G360">
        <v>392168527</v>
      </c>
      <c r="H360">
        <v>27</v>
      </c>
      <c r="I360">
        <v>11</v>
      </c>
      <c r="J360">
        <v>20</v>
      </c>
      <c r="K360">
        <v>31</v>
      </c>
      <c r="L360">
        <v>4</v>
      </c>
      <c r="M360">
        <v>90</v>
      </c>
      <c r="N360">
        <v>3</v>
      </c>
      <c r="O360">
        <v>90</v>
      </c>
      <c r="P360">
        <v>0</v>
      </c>
      <c r="Q360">
        <v>0</v>
      </c>
      <c r="R360">
        <f t="shared" si="32"/>
        <v>4</v>
      </c>
      <c r="S360">
        <f t="shared" si="33"/>
        <v>3</v>
      </c>
      <c r="T360">
        <f t="shared" si="34"/>
        <v>-3</v>
      </c>
      <c r="U360">
        <f t="shared" si="35"/>
        <v>1</v>
      </c>
      <c r="AG360">
        <v>11251177</v>
      </c>
      <c r="AH360">
        <v>15827</v>
      </c>
    </row>
    <row r="361" spans="1:34" x14ac:dyDescent="0.25">
      <c r="A361">
        <v>11268431</v>
      </c>
      <c r="B361">
        <v>36</v>
      </c>
      <c r="C361" t="s">
        <v>4</v>
      </c>
      <c r="D361">
        <v>2053670</v>
      </c>
      <c r="E361">
        <v>1</v>
      </c>
      <c r="F361">
        <v>430481466</v>
      </c>
      <c r="G361">
        <v>392168527</v>
      </c>
      <c r="H361">
        <v>57</v>
      </c>
      <c r="I361">
        <v>11</v>
      </c>
      <c r="J361">
        <v>20</v>
      </c>
      <c r="K361">
        <v>21</v>
      </c>
      <c r="L361">
        <v>4</v>
      </c>
      <c r="M361">
        <v>90</v>
      </c>
      <c r="N361">
        <v>1</v>
      </c>
      <c r="O361">
        <v>90</v>
      </c>
      <c r="P361">
        <v>0</v>
      </c>
      <c r="Q361">
        <v>0</v>
      </c>
      <c r="R361">
        <f t="shared" si="32"/>
        <v>4</v>
      </c>
      <c r="S361">
        <f t="shared" si="33"/>
        <v>1</v>
      </c>
      <c r="T361">
        <f t="shared" si="34"/>
        <v>-1</v>
      </c>
      <c r="U361">
        <f t="shared" si="35"/>
        <v>3</v>
      </c>
      <c r="AG361">
        <v>11251179</v>
      </c>
      <c r="AH361">
        <v>26149</v>
      </c>
    </row>
    <row r="362" spans="1:34" x14ac:dyDescent="0.25">
      <c r="A362">
        <v>11266167</v>
      </c>
      <c r="B362">
        <v>56</v>
      </c>
      <c r="C362" t="s">
        <v>6</v>
      </c>
      <c r="D362">
        <v>2053670</v>
      </c>
      <c r="E362">
        <v>1</v>
      </c>
      <c r="F362">
        <v>422323214</v>
      </c>
      <c r="G362">
        <v>392168527</v>
      </c>
      <c r="H362">
        <v>28</v>
      </c>
      <c r="I362">
        <v>11</v>
      </c>
      <c r="J362">
        <v>20</v>
      </c>
      <c r="K362">
        <v>54</v>
      </c>
      <c r="L362">
        <v>4</v>
      </c>
      <c r="M362">
        <v>90</v>
      </c>
      <c r="N362">
        <v>9</v>
      </c>
      <c r="O362">
        <v>90</v>
      </c>
      <c r="P362">
        <v>0</v>
      </c>
      <c r="Q362">
        <v>8</v>
      </c>
      <c r="R362">
        <f t="shared" si="32"/>
        <v>4</v>
      </c>
      <c r="S362">
        <f t="shared" si="33"/>
        <v>9</v>
      </c>
      <c r="T362">
        <f t="shared" si="34"/>
        <v>-9</v>
      </c>
      <c r="U362">
        <f t="shared" si="35"/>
        <v>-5</v>
      </c>
      <c r="AG362">
        <v>11251181</v>
      </c>
      <c r="AH362">
        <v>15827</v>
      </c>
    </row>
    <row r="363" spans="1:34" x14ac:dyDescent="0.25">
      <c r="A363">
        <v>11268881</v>
      </c>
      <c r="B363">
        <v>14</v>
      </c>
      <c r="C363" t="s">
        <v>6</v>
      </c>
      <c r="D363">
        <v>2053670</v>
      </c>
      <c r="E363">
        <v>1</v>
      </c>
      <c r="F363">
        <v>392168527</v>
      </c>
      <c r="G363">
        <v>381880911</v>
      </c>
      <c r="H363">
        <v>33</v>
      </c>
      <c r="I363">
        <v>3</v>
      </c>
      <c r="J363">
        <v>22</v>
      </c>
      <c r="K363">
        <v>38</v>
      </c>
      <c r="L363">
        <v>4</v>
      </c>
      <c r="M363">
        <v>90</v>
      </c>
      <c r="N363">
        <v>4</v>
      </c>
      <c r="O363">
        <v>90</v>
      </c>
      <c r="P363">
        <v>0</v>
      </c>
      <c r="Q363">
        <v>7</v>
      </c>
      <c r="R363">
        <f t="shared" si="32"/>
        <v>4</v>
      </c>
      <c r="S363">
        <f t="shared" si="33"/>
        <v>4</v>
      </c>
      <c r="T363">
        <f t="shared" si="34"/>
        <v>-4</v>
      </c>
      <c r="U363">
        <f t="shared" si="35"/>
        <v>0</v>
      </c>
      <c r="AG363">
        <v>11251184</v>
      </c>
      <c r="AH363">
        <v>19475</v>
      </c>
    </row>
    <row r="364" spans="1:34" x14ac:dyDescent="0.25">
      <c r="A364">
        <v>11273238</v>
      </c>
      <c r="B364">
        <v>5</v>
      </c>
      <c r="C364" t="s">
        <v>6</v>
      </c>
      <c r="D364">
        <v>1436408</v>
      </c>
      <c r="E364">
        <v>2</v>
      </c>
      <c r="F364">
        <v>433198427</v>
      </c>
      <c r="G364">
        <v>431069819</v>
      </c>
      <c r="H364">
        <v>60</v>
      </c>
      <c r="I364">
        <v>3</v>
      </c>
      <c r="J364">
        <v>16</v>
      </c>
      <c r="K364">
        <v>27</v>
      </c>
      <c r="L364">
        <v>4</v>
      </c>
      <c r="M364">
        <v>90</v>
      </c>
      <c r="N364">
        <v>3</v>
      </c>
      <c r="O364">
        <v>90</v>
      </c>
      <c r="P364">
        <v>0</v>
      </c>
      <c r="Q364">
        <v>0</v>
      </c>
      <c r="R364">
        <f t="shared" si="32"/>
        <v>3</v>
      </c>
      <c r="S364">
        <f t="shared" si="33"/>
        <v>4</v>
      </c>
      <c r="T364">
        <f t="shared" si="34"/>
        <v>-3</v>
      </c>
      <c r="U364">
        <f t="shared" si="35"/>
        <v>-1</v>
      </c>
      <c r="AG364">
        <v>11251199</v>
      </c>
      <c r="AH364">
        <v>28720</v>
      </c>
    </row>
    <row r="365" spans="1:34" x14ac:dyDescent="0.25">
      <c r="A365">
        <v>11277261</v>
      </c>
      <c r="B365">
        <v>6</v>
      </c>
      <c r="C365" t="s">
        <v>4</v>
      </c>
      <c r="D365">
        <v>26877</v>
      </c>
      <c r="E365">
        <v>2</v>
      </c>
      <c r="F365">
        <v>396751770</v>
      </c>
      <c r="G365">
        <v>386742161</v>
      </c>
      <c r="H365">
        <v>23</v>
      </c>
      <c r="I365">
        <v>-99</v>
      </c>
      <c r="J365">
        <v>47</v>
      </c>
      <c r="K365">
        <v>27</v>
      </c>
      <c r="L365">
        <v>4</v>
      </c>
      <c r="M365">
        <v>90</v>
      </c>
      <c r="N365">
        <v>7</v>
      </c>
      <c r="O365">
        <v>90</v>
      </c>
      <c r="P365">
        <v>0</v>
      </c>
      <c r="Q365">
        <v>7</v>
      </c>
      <c r="R365">
        <f t="shared" si="32"/>
        <v>7</v>
      </c>
      <c r="S365">
        <f t="shared" si="33"/>
        <v>4</v>
      </c>
      <c r="T365">
        <f t="shared" si="34"/>
        <v>5</v>
      </c>
      <c r="U365">
        <f t="shared" si="35"/>
        <v>3</v>
      </c>
      <c r="AG365">
        <v>11251211</v>
      </c>
      <c r="AH365">
        <v>28720</v>
      </c>
    </row>
    <row r="366" spans="1:34" x14ac:dyDescent="0.25">
      <c r="A366">
        <v>11277487</v>
      </c>
      <c r="B366">
        <v>20</v>
      </c>
      <c r="C366" t="s">
        <v>4</v>
      </c>
      <c r="D366">
        <v>2053670</v>
      </c>
      <c r="E366">
        <v>1</v>
      </c>
      <c r="F366">
        <v>430481466</v>
      </c>
      <c r="G366">
        <v>381880911</v>
      </c>
      <c r="H366">
        <v>57</v>
      </c>
      <c r="I366">
        <v>3</v>
      </c>
      <c r="J366">
        <v>22</v>
      </c>
      <c r="K366">
        <v>15</v>
      </c>
      <c r="L366">
        <v>4</v>
      </c>
      <c r="M366">
        <v>90</v>
      </c>
      <c r="N366">
        <v>3</v>
      </c>
      <c r="O366">
        <v>90</v>
      </c>
      <c r="P366">
        <v>0</v>
      </c>
      <c r="Q366">
        <v>7</v>
      </c>
      <c r="R366">
        <f t="shared" si="32"/>
        <v>4</v>
      </c>
      <c r="S366">
        <f t="shared" si="33"/>
        <v>3</v>
      </c>
      <c r="T366">
        <f t="shared" si="34"/>
        <v>1</v>
      </c>
      <c r="U366">
        <f t="shared" si="35"/>
        <v>1</v>
      </c>
      <c r="AG366">
        <v>11251768</v>
      </c>
      <c r="AH366">
        <v>37263</v>
      </c>
    </row>
    <row r="367" spans="1:34" x14ac:dyDescent="0.25">
      <c r="A367">
        <v>617307740</v>
      </c>
      <c r="B367">
        <v>22</v>
      </c>
      <c r="C367" t="s">
        <v>6</v>
      </c>
      <c r="D367">
        <v>1432155</v>
      </c>
      <c r="E367">
        <v>2</v>
      </c>
      <c r="F367">
        <v>422546596</v>
      </c>
      <c r="G367">
        <v>412002681</v>
      </c>
      <c r="H367">
        <v>57</v>
      </c>
      <c r="I367">
        <v>-99</v>
      </c>
      <c r="J367">
        <v>18</v>
      </c>
      <c r="K367">
        <v>27</v>
      </c>
      <c r="L367">
        <v>2</v>
      </c>
      <c r="M367">
        <v>90</v>
      </c>
      <c r="N367">
        <v>1</v>
      </c>
      <c r="O367">
        <v>90</v>
      </c>
      <c r="P367">
        <v>0</v>
      </c>
      <c r="Q367">
        <v>1</v>
      </c>
      <c r="R367">
        <f t="shared" si="32"/>
        <v>1</v>
      </c>
      <c r="S367">
        <f t="shared" si="33"/>
        <v>2</v>
      </c>
      <c r="T367">
        <f t="shared" si="34"/>
        <v>-3</v>
      </c>
      <c r="U367">
        <f t="shared" si="35"/>
        <v>-1</v>
      </c>
      <c r="AG367">
        <v>11253709</v>
      </c>
      <c r="AH367">
        <v>39043</v>
      </c>
    </row>
    <row r="368" spans="1:34" x14ac:dyDescent="0.25">
      <c r="A368">
        <v>620251740</v>
      </c>
      <c r="B368">
        <v>10</v>
      </c>
      <c r="C368" t="s">
        <v>4</v>
      </c>
      <c r="D368">
        <v>1578599</v>
      </c>
      <c r="E368">
        <v>2</v>
      </c>
      <c r="F368">
        <v>425781893</v>
      </c>
      <c r="G368">
        <v>327340014</v>
      </c>
      <c r="H368">
        <v>13</v>
      </c>
      <c r="I368">
        <v>0</v>
      </c>
      <c r="J368">
        <v>15</v>
      </c>
      <c r="K368">
        <v>9</v>
      </c>
      <c r="L368">
        <v>0</v>
      </c>
      <c r="N368">
        <v>2</v>
      </c>
      <c r="O368">
        <v>90</v>
      </c>
      <c r="P368">
        <v>0</v>
      </c>
      <c r="Q368">
        <v>0</v>
      </c>
      <c r="R368">
        <f t="shared" si="32"/>
        <v>2</v>
      </c>
      <c r="S368">
        <f t="shared" si="33"/>
        <v>0</v>
      </c>
      <c r="T368">
        <f t="shared" si="34"/>
        <v>1</v>
      </c>
      <c r="U368">
        <f t="shared" si="35"/>
        <v>2</v>
      </c>
      <c r="AG368">
        <v>11253886</v>
      </c>
      <c r="AH368">
        <v>44575</v>
      </c>
    </row>
    <row r="369" spans="1:34" x14ac:dyDescent="0.25">
      <c r="A369">
        <v>617307744</v>
      </c>
      <c r="B369">
        <v>12</v>
      </c>
      <c r="C369" t="s">
        <v>4</v>
      </c>
      <c r="D369">
        <v>1578599</v>
      </c>
      <c r="E369">
        <v>2</v>
      </c>
      <c r="F369">
        <v>425542052</v>
      </c>
      <c r="G369">
        <v>388455727</v>
      </c>
      <c r="H369">
        <v>38</v>
      </c>
      <c r="I369">
        <v>3</v>
      </c>
      <c r="J369">
        <v>20</v>
      </c>
      <c r="K369">
        <v>19</v>
      </c>
      <c r="L369">
        <v>0</v>
      </c>
      <c r="N369">
        <v>2</v>
      </c>
      <c r="O369">
        <v>90</v>
      </c>
      <c r="P369">
        <v>7</v>
      </c>
      <c r="Q369">
        <v>4</v>
      </c>
      <c r="R369">
        <f t="shared" si="32"/>
        <v>2</v>
      </c>
      <c r="S369">
        <f t="shared" si="33"/>
        <v>0</v>
      </c>
      <c r="T369">
        <f t="shared" si="34"/>
        <v>0</v>
      </c>
      <c r="U369">
        <f t="shared" si="35"/>
        <v>2</v>
      </c>
      <c r="AG369">
        <v>11254198</v>
      </c>
      <c r="AH369">
        <v>44575</v>
      </c>
    </row>
    <row r="370" spans="1:34" x14ac:dyDescent="0.25">
      <c r="A370">
        <v>620719078</v>
      </c>
      <c r="B370">
        <v>25</v>
      </c>
      <c r="C370" t="s">
        <v>4</v>
      </c>
      <c r="D370">
        <v>1578599</v>
      </c>
      <c r="E370">
        <v>2</v>
      </c>
      <c r="F370">
        <v>424109528</v>
      </c>
      <c r="G370">
        <v>327340014</v>
      </c>
      <c r="H370">
        <v>53</v>
      </c>
      <c r="I370">
        <v>0</v>
      </c>
      <c r="J370">
        <v>13</v>
      </c>
      <c r="K370">
        <v>21</v>
      </c>
      <c r="L370">
        <v>1</v>
      </c>
      <c r="M370">
        <v>90</v>
      </c>
      <c r="N370">
        <v>2</v>
      </c>
      <c r="O370">
        <v>90</v>
      </c>
      <c r="P370">
        <v>0</v>
      </c>
      <c r="Q370">
        <v>0</v>
      </c>
      <c r="R370">
        <f t="shared" si="32"/>
        <v>2</v>
      </c>
      <c r="S370">
        <f t="shared" si="33"/>
        <v>1</v>
      </c>
      <c r="T370">
        <f t="shared" si="34"/>
        <v>-2</v>
      </c>
      <c r="U370">
        <f t="shared" si="35"/>
        <v>1</v>
      </c>
      <c r="AG370">
        <v>11254200</v>
      </c>
      <c r="AH370">
        <v>39681</v>
      </c>
    </row>
    <row r="371" spans="1:34" x14ac:dyDescent="0.25">
      <c r="A371">
        <v>619051602</v>
      </c>
      <c r="B371">
        <v>34</v>
      </c>
      <c r="C371" t="s">
        <v>6</v>
      </c>
      <c r="D371">
        <v>2012168</v>
      </c>
      <c r="E371">
        <v>1</v>
      </c>
      <c r="F371">
        <v>383962543</v>
      </c>
      <c r="G371">
        <v>353183779</v>
      </c>
      <c r="H371">
        <v>67</v>
      </c>
      <c r="I371">
        <v>-99</v>
      </c>
      <c r="J371">
        <v>17</v>
      </c>
      <c r="K371">
        <v>24</v>
      </c>
      <c r="L371">
        <v>1</v>
      </c>
      <c r="M371">
        <v>90</v>
      </c>
      <c r="N371">
        <v>0</v>
      </c>
      <c r="P371">
        <v>0</v>
      </c>
      <c r="Q371">
        <v>0</v>
      </c>
      <c r="R371">
        <f t="shared" si="32"/>
        <v>1</v>
      </c>
      <c r="S371">
        <f t="shared" si="33"/>
        <v>0</v>
      </c>
      <c r="T371">
        <f t="shared" si="34"/>
        <v>-2</v>
      </c>
      <c r="U371">
        <f t="shared" si="35"/>
        <v>1</v>
      </c>
      <c r="AG371">
        <v>11254453</v>
      </c>
      <c r="AH371">
        <v>21407</v>
      </c>
    </row>
    <row r="372" spans="1:34" x14ac:dyDescent="0.25">
      <c r="A372">
        <v>620280119</v>
      </c>
      <c r="B372">
        <v>76</v>
      </c>
      <c r="C372" t="s">
        <v>4</v>
      </c>
      <c r="D372">
        <v>2011971</v>
      </c>
      <c r="E372">
        <v>2</v>
      </c>
      <c r="F372">
        <v>427608380</v>
      </c>
      <c r="G372">
        <v>329039172</v>
      </c>
      <c r="H372">
        <v>24</v>
      </c>
      <c r="I372">
        <v>1</v>
      </c>
      <c r="J372">
        <v>17</v>
      </c>
      <c r="K372">
        <v>8</v>
      </c>
      <c r="L372">
        <v>0</v>
      </c>
      <c r="N372">
        <v>0</v>
      </c>
      <c r="P372">
        <v>0</v>
      </c>
      <c r="Q372">
        <v>0</v>
      </c>
      <c r="R372">
        <f t="shared" si="32"/>
        <v>0</v>
      </c>
      <c r="S372">
        <f t="shared" si="33"/>
        <v>0</v>
      </c>
      <c r="T372">
        <f t="shared" si="34"/>
        <v>2</v>
      </c>
      <c r="U372">
        <f t="shared" si="35"/>
        <v>0</v>
      </c>
      <c r="AG372">
        <v>11255504</v>
      </c>
      <c r="AH372">
        <v>31729</v>
      </c>
    </row>
    <row r="373" spans="1:34" x14ac:dyDescent="0.25">
      <c r="A373">
        <v>616307688</v>
      </c>
      <c r="B373">
        <v>11</v>
      </c>
      <c r="C373" t="s">
        <v>6</v>
      </c>
      <c r="D373">
        <v>2058356</v>
      </c>
      <c r="E373">
        <v>1</v>
      </c>
      <c r="F373">
        <v>418726107</v>
      </c>
      <c r="G373">
        <v>377463080</v>
      </c>
      <c r="H373">
        <v>56</v>
      </c>
      <c r="I373">
        <v>5</v>
      </c>
      <c r="J373">
        <v>20</v>
      </c>
      <c r="K373">
        <v>21</v>
      </c>
      <c r="L373">
        <v>1</v>
      </c>
      <c r="M373">
        <v>90</v>
      </c>
      <c r="N373">
        <v>1</v>
      </c>
      <c r="O373">
        <v>90</v>
      </c>
      <c r="P373">
        <v>0</v>
      </c>
      <c r="Q373">
        <v>0</v>
      </c>
      <c r="R373">
        <f t="shared" si="32"/>
        <v>1</v>
      </c>
      <c r="S373">
        <f t="shared" si="33"/>
        <v>1</v>
      </c>
      <c r="T373">
        <f t="shared" si="34"/>
        <v>-1</v>
      </c>
      <c r="U373">
        <f t="shared" si="35"/>
        <v>0</v>
      </c>
      <c r="AG373">
        <v>11255513</v>
      </c>
      <c r="AH373">
        <v>44575</v>
      </c>
    </row>
    <row r="374" spans="1:34" x14ac:dyDescent="0.25">
      <c r="A374">
        <v>620164414</v>
      </c>
      <c r="B374">
        <v>32</v>
      </c>
      <c r="C374" t="s">
        <v>4</v>
      </c>
      <c r="D374">
        <v>2052793</v>
      </c>
      <c r="E374">
        <v>2</v>
      </c>
      <c r="F374">
        <v>314745294</v>
      </c>
      <c r="G374">
        <v>388854906</v>
      </c>
      <c r="H374">
        <v>52</v>
      </c>
      <c r="I374">
        <v>-99</v>
      </c>
      <c r="J374">
        <v>25</v>
      </c>
      <c r="K374">
        <v>20</v>
      </c>
      <c r="L374">
        <v>2</v>
      </c>
      <c r="M374">
        <v>90</v>
      </c>
      <c r="N374">
        <v>2</v>
      </c>
      <c r="O374">
        <v>90</v>
      </c>
      <c r="P374">
        <v>0</v>
      </c>
      <c r="Q374">
        <v>0</v>
      </c>
      <c r="R374">
        <f t="shared" si="32"/>
        <v>2</v>
      </c>
      <c r="S374">
        <f t="shared" si="33"/>
        <v>2</v>
      </c>
      <c r="T374">
        <f t="shared" si="34"/>
        <v>1</v>
      </c>
      <c r="U374">
        <f t="shared" si="35"/>
        <v>0</v>
      </c>
      <c r="AG374">
        <v>11255539</v>
      </c>
      <c r="AH374">
        <v>44575</v>
      </c>
    </row>
    <row r="375" spans="1:34" x14ac:dyDescent="0.25">
      <c r="A375">
        <v>620535430</v>
      </c>
      <c r="B375">
        <v>52</v>
      </c>
      <c r="C375" t="s">
        <v>6</v>
      </c>
      <c r="D375">
        <v>2055620</v>
      </c>
      <c r="E375">
        <v>2</v>
      </c>
      <c r="F375">
        <v>381462378</v>
      </c>
      <c r="G375">
        <v>373361117</v>
      </c>
      <c r="H375">
        <v>51</v>
      </c>
      <c r="I375">
        <v>-99</v>
      </c>
      <c r="J375">
        <v>30</v>
      </c>
      <c r="K375">
        <v>20</v>
      </c>
      <c r="L375">
        <v>3</v>
      </c>
      <c r="M375">
        <v>90</v>
      </c>
      <c r="N375">
        <v>3</v>
      </c>
      <c r="O375">
        <v>90</v>
      </c>
      <c r="P375">
        <v>0</v>
      </c>
      <c r="Q375">
        <v>0</v>
      </c>
      <c r="R375">
        <f t="shared" si="32"/>
        <v>3</v>
      </c>
      <c r="S375">
        <f t="shared" si="33"/>
        <v>3</v>
      </c>
      <c r="T375">
        <f t="shared" si="34"/>
        <v>2</v>
      </c>
      <c r="U375">
        <f t="shared" si="35"/>
        <v>0</v>
      </c>
      <c r="AG375">
        <v>11255557</v>
      </c>
      <c r="AH375">
        <v>39056</v>
      </c>
    </row>
    <row r="376" spans="1:34" x14ac:dyDescent="0.25">
      <c r="A376">
        <v>620723939</v>
      </c>
      <c r="B376">
        <v>35</v>
      </c>
      <c r="C376" t="s">
        <v>4</v>
      </c>
      <c r="D376">
        <v>1333766</v>
      </c>
      <c r="E376">
        <v>1</v>
      </c>
      <c r="F376">
        <v>420230651</v>
      </c>
      <c r="G376">
        <v>424303986</v>
      </c>
      <c r="H376">
        <v>59</v>
      </c>
      <c r="I376">
        <v>6</v>
      </c>
      <c r="J376">
        <v>12</v>
      </c>
      <c r="K376">
        <v>18</v>
      </c>
      <c r="L376">
        <v>2</v>
      </c>
      <c r="M376">
        <v>90</v>
      </c>
      <c r="N376">
        <v>0</v>
      </c>
      <c r="P376">
        <v>0</v>
      </c>
      <c r="Q376">
        <v>3</v>
      </c>
      <c r="R376">
        <f t="shared" si="32"/>
        <v>2</v>
      </c>
      <c r="S376">
        <f t="shared" si="33"/>
        <v>0</v>
      </c>
      <c r="T376">
        <f t="shared" si="34"/>
        <v>-2</v>
      </c>
      <c r="U376">
        <f t="shared" si="35"/>
        <v>2</v>
      </c>
      <c r="AG376">
        <v>11255561</v>
      </c>
      <c r="AH376">
        <v>31633</v>
      </c>
    </row>
    <row r="377" spans="1:34" x14ac:dyDescent="0.25">
      <c r="A377">
        <v>620766404</v>
      </c>
      <c r="B377">
        <v>25</v>
      </c>
      <c r="C377" t="s">
        <v>4</v>
      </c>
      <c r="D377">
        <v>469577</v>
      </c>
      <c r="E377">
        <v>2</v>
      </c>
      <c r="F377">
        <v>369961605</v>
      </c>
      <c r="G377">
        <v>386959630</v>
      </c>
      <c r="H377">
        <v>50</v>
      </c>
      <c r="I377">
        <v>-99</v>
      </c>
      <c r="J377">
        <v>20</v>
      </c>
      <c r="K377">
        <v>20</v>
      </c>
      <c r="L377">
        <v>0</v>
      </c>
      <c r="N377">
        <v>2</v>
      </c>
      <c r="O377">
        <v>90</v>
      </c>
      <c r="P377">
        <v>0</v>
      </c>
      <c r="Q377">
        <v>0</v>
      </c>
      <c r="R377">
        <f t="shared" si="32"/>
        <v>2</v>
      </c>
      <c r="S377">
        <f t="shared" si="33"/>
        <v>0</v>
      </c>
      <c r="T377">
        <f t="shared" si="34"/>
        <v>0</v>
      </c>
      <c r="U377">
        <f t="shared" si="35"/>
        <v>2</v>
      </c>
      <c r="AG377">
        <v>11255573</v>
      </c>
      <c r="AH377">
        <v>37263</v>
      </c>
    </row>
    <row r="378" spans="1:34" x14ac:dyDescent="0.25">
      <c r="A378">
        <v>11283163</v>
      </c>
      <c r="B378">
        <v>42</v>
      </c>
      <c r="C378" t="s">
        <v>4</v>
      </c>
      <c r="D378">
        <v>1456633</v>
      </c>
      <c r="E378">
        <v>2</v>
      </c>
      <c r="F378">
        <v>391261742</v>
      </c>
      <c r="G378">
        <v>391906523</v>
      </c>
      <c r="H378">
        <v>45</v>
      </c>
      <c r="I378">
        <v>4</v>
      </c>
      <c r="J378">
        <v>34</v>
      </c>
      <c r="K378">
        <v>39</v>
      </c>
      <c r="L378">
        <v>2</v>
      </c>
      <c r="M378">
        <v>90</v>
      </c>
      <c r="N378">
        <v>5</v>
      </c>
      <c r="O378">
        <v>90</v>
      </c>
      <c r="P378">
        <v>7</v>
      </c>
      <c r="Q378">
        <v>0</v>
      </c>
      <c r="R378">
        <f t="shared" si="32"/>
        <v>5</v>
      </c>
      <c r="S378">
        <f t="shared" si="33"/>
        <v>2</v>
      </c>
      <c r="T378">
        <f t="shared" si="34"/>
        <v>-2</v>
      </c>
      <c r="U378">
        <f t="shared" si="35"/>
        <v>3</v>
      </c>
      <c r="AG378">
        <v>11255576</v>
      </c>
      <c r="AH378">
        <v>37263</v>
      </c>
    </row>
    <row r="379" spans="1:34" x14ac:dyDescent="0.25">
      <c r="A379">
        <v>11270678</v>
      </c>
      <c r="B379">
        <v>43</v>
      </c>
      <c r="C379" t="s">
        <v>4</v>
      </c>
      <c r="D379">
        <v>793621</v>
      </c>
      <c r="E379">
        <v>2</v>
      </c>
      <c r="F379">
        <v>395022791</v>
      </c>
      <c r="G379">
        <v>395561803</v>
      </c>
      <c r="H379">
        <v>24</v>
      </c>
      <c r="I379">
        <v>-99</v>
      </c>
      <c r="J379">
        <v>36</v>
      </c>
      <c r="K379">
        <v>14</v>
      </c>
      <c r="L379">
        <v>2</v>
      </c>
      <c r="M379">
        <v>90</v>
      </c>
      <c r="N379">
        <v>2</v>
      </c>
      <c r="O379">
        <v>90</v>
      </c>
      <c r="P379">
        <v>0</v>
      </c>
      <c r="Q379">
        <v>7</v>
      </c>
      <c r="R379">
        <f t="shared" si="32"/>
        <v>2</v>
      </c>
      <c r="S379">
        <f t="shared" si="33"/>
        <v>2</v>
      </c>
      <c r="T379">
        <f t="shared" si="34"/>
        <v>5</v>
      </c>
      <c r="U379">
        <f t="shared" si="35"/>
        <v>0</v>
      </c>
      <c r="AG379">
        <v>11255585</v>
      </c>
      <c r="AH379">
        <v>39105</v>
      </c>
    </row>
    <row r="380" spans="1:34" x14ac:dyDescent="0.25">
      <c r="A380">
        <v>11288902</v>
      </c>
      <c r="B380">
        <v>24</v>
      </c>
      <c r="C380" t="s">
        <v>4</v>
      </c>
      <c r="D380">
        <v>120994</v>
      </c>
      <c r="E380">
        <v>2</v>
      </c>
      <c r="F380">
        <v>431897450</v>
      </c>
      <c r="G380">
        <v>431954626</v>
      </c>
      <c r="H380">
        <v>48</v>
      </c>
      <c r="I380">
        <v>6</v>
      </c>
      <c r="J380">
        <v>17</v>
      </c>
      <c r="K380">
        <v>14</v>
      </c>
      <c r="L380">
        <v>0</v>
      </c>
      <c r="N380">
        <v>2</v>
      </c>
      <c r="O380">
        <v>90</v>
      </c>
      <c r="P380">
        <v>0</v>
      </c>
      <c r="Q380">
        <v>0</v>
      </c>
      <c r="R380">
        <f t="shared" ref="R380:R431" si="36">IF(E380=1,L380,N380)</f>
        <v>2</v>
      </c>
      <c r="S380">
        <f t="shared" ref="S380:S431" si="37">IF(E380=1,N380,L380)</f>
        <v>0</v>
      </c>
      <c r="T380">
        <f t="shared" ref="T380:T431" si="38">INT((J380-K380)/4)</f>
        <v>0</v>
      </c>
      <c r="U380">
        <f t="shared" ref="U380:U431" si="39">R380-S380</f>
        <v>2</v>
      </c>
      <c r="AG380">
        <v>11255586</v>
      </c>
      <c r="AH380">
        <v>31729</v>
      </c>
    </row>
    <row r="381" spans="1:34" x14ac:dyDescent="0.25">
      <c r="A381">
        <v>11292532</v>
      </c>
      <c r="B381">
        <v>15</v>
      </c>
      <c r="C381" t="s">
        <v>4</v>
      </c>
      <c r="D381">
        <v>987759</v>
      </c>
      <c r="E381">
        <v>1</v>
      </c>
      <c r="F381">
        <v>416499733</v>
      </c>
      <c r="G381">
        <v>385638736</v>
      </c>
      <c r="H381">
        <v>75</v>
      </c>
      <c r="I381">
        <v>-99</v>
      </c>
      <c r="J381">
        <v>25</v>
      </c>
      <c r="K381">
        <v>14</v>
      </c>
      <c r="L381">
        <v>4</v>
      </c>
      <c r="M381">
        <v>90</v>
      </c>
      <c r="N381">
        <v>2</v>
      </c>
      <c r="O381">
        <v>90</v>
      </c>
      <c r="P381">
        <v>0</v>
      </c>
      <c r="Q381">
        <v>0</v>
      </c>
      <c r="R381">
        <f t="shared" si="36"/>
        <v>4</v>
      </c>
      <c r="S381">
        <f t="shared" si="37"/>
        <v>2</v>
      </c>
      <c r="T381">
        <f t="shared" si="38"/>
        <v>2</v>
      </c>
      <c r="U381">
        <f t="shared" si="39"/>
        <v>2</v>
      </c>
      <c r="AG381">
        <v>11255592</v>
      </c>
      <c r="AH381">
        <v>28720</v>
      </c>
    </row>
    <row r="382" spans="1:34" x14ac:dyDescent="0.25">
      <c r="A382">
        <v>11288850</v>
      </c>
      <c r="B382">
        <v>30</v>
      </c>
      <c r="C382" t="s">
        <v>6</v>
      </c>
      <c r="D382">
        <v>71272</v>
      </c>
      <c r="E382">
        <v>2</v>
      </c>
      <c r="F382">
        <v>389191030</v>
      </c>
      <c r="G382">
        <v>391759396</v>
      </c>
      <c r="H382">
        <v>33</v>
      </c>
      <c r="I382">
        <v>9</v>
      </c>
      <c r="J382">
        <v>46</v>
      </c>
      <c r="K382">
        <v>40</v>
      </c>
      <c r="L382">
        <v>4</v>
      </c>
      <c r="M382">
        <v>90</v>
      </c>
      <c r="N382">
        <v>1</v>
      </c>
      <c r="O382">
        <v>90</v>
      </c>
      <c r="P382">
        <v>0</v>
      </c>
      <c r="Q382">
        <v>0</v>
      </c>
      <c r="R382">
        <f t="shared" si="36"/>
        <v>1</v>
      </c>
      <c r="S382">
        <f t="shared" si="37"/>
        <v>4</v>
      </c>
      <c r="T382">
        <f t="shared" si="38"/>
        <v>1</v>
      </c>
      <c r="U382">
        <f t="shared" si="39"/>
        <v>-3</v>
      </c>
      <c r="AG382">
        <v>11255609</v>
      </c>
      <c r="AH382">
        <v>28720</v>
      </c>
    </row>
    <row r="383" spans="1:34" x14ac:dyDescent="0.25">
      <c r="A383">
        <v>11281331</v>
      </c>
      <c r="B383">
        <v>69</v>
      </c>
      <c r="C383" t="s">
        <v>6</v>
      </c>
      <c r="D383">
        <v>1588202</v>
      </c>
      <c r="E383">
        <v>2</v>
      </c>
      <c r="F383">
        <v>397710161</v>
      </c>
      <c r="G383">
        <v>372367295</v>
      </c>
      <c r="H383">
        <v>53</v>
      </c>
      <c r="I383">
        <v>-99</v>
      </c>
      <c r="J383">
        <v>27</v>
      </c>
      <c r="K383">
        <v>45</v>
      </c>
      <c r="L383">
        <v>8</v>
      </c>
      <c r="M383">
        <v>90</v>
      </c>
      <c r="N383">
        <v>3</v>
      </c>
      <c r="O383">
        <v>90</v>
      </c>
      <c r="P383">
        <v>8</v>
      </c>
      <c r="Q383">
        <v>7</v>
      </c>
      <c r="R383">
        <f t="shared" si="36"/>
        <v>3</v>
      </c>
      <c r="S383">
        <f t="shared" si="37"/>
        <v>8</v>
      </c>
      <c r="T383">
        <f t="shared" si="38"/>
        <v>-5</v>
      </c>
      <c r="U383">
        <f t="shared" si="39"/>
        <v>-5</v>
      </c>
      <c r="AG383">
        <v>11255628</v>
      </c>
      <c r="AH383">
        <v>31792</v>
      </c>
    </row>
    <row r="384" spans="1:34" x14ac:dyDescent="0.25">
      <c r="A384">
        <v>11279673</v>
      </c>
      <c r="B384">
        <v>84</v>
      </c>
      <c r="C384" t="s">
        <v>4</v>
      </c>
      <c r="D384">
        <v>993499</v>
      </c>
      <c r="E384">
        <v>2</v>
      </c>
      <c r="F384">
        <v>386370879</v>
      </c>
      <c r="G384">
        <v>386396947</v>
      </c>
      <c r="H384">
        <v>43</v>
      </c>
      <c r="I384">
        <v>-99</v>
      </c>
      <c r="J384">
        <v>35</v>
      </c>
      <c r="K384">
        <v>47</v>
      </c>
      <c r="L384">
        <v>7</v>
      </c>
      <c r="M384">
        <v>90</v>
      </c>
      <c r="N384">
        <v>4</v>
      </c>
      <c r="O384">
        <v>90</v>
      </c>
      <c r="P384">
        <v>8</v>
      </c>
      <c r="Q384">
        <v>0</v>
      </c>
      <c r="R384">
        <f t="shared" si="36"/>
        <v>4</v>
      </c>
      <c r="S384">
        <f t="shared" si="37"/>
        <v>7</v>
      </c>
      <c r="T384">
        <f t="shared" si="38"/>
        <v>-3</v>
      </c>
      <c r="U384">
        <f t="shared" si="39"/>
        <v>-3</v>
      </c>
      <c r="AG384">
        <v>11255631</v>
      </c>
      <c r="AH384">
        <v>31792</v>
      </c>
    </row>
    <row r="385" spans="1:34" x14ac:dyDescent="0.25">
      <c r="A385">
        <v>11270693</v>
      </c>
      <c r="B385">
        <v>28</v>
      </c>
      <c r="C385" t="s">
        <v>4</v>
      </c>
      <c r="D385">
        <v>438610</v>
      </c>
      <c r="E385">
        <v>1</v>
      </c>
      <c r="F385">
        <v>412184859</v>
      </c>
      <c r="G385">
        <v>395485779</v>
      </c>
      <c r="H385">
        <v>78</v>
      </c>
      <c r="I385">
        <v>4</v>
      </c>
      <c r="J385">
        <v>43</v>
      </c>
      <c r="K385">
        <v>30</v>
      </c>
      <c r="L385">
        <v>8</v>
      </c>
      <c r="M385">
        <v>90</v>
      </c>
      <c r="N385">
        <v>5</v>
      </c>
      <c r="O385">
        <v>90</v>
      </c>
      <c r="P385">
        <v>8</v>
      </c>
      <c r="Q385">
        <v>2</v>
      </c>
      <c r="R385">
        <f t="shared" si="36"/>
        <v>8</v>
      </c>
      <c r="S385">
        <f t="shared" si="37"/>
        <v>5</v>
      </c>
      <c r="T385">
        <f t="shared" si="38"/>
        <v>3</v>
      </c>
      <c r="U385">
        <f t="shared" si="39"/>
        <v>3</v>
      </c>
      <c r="AG385">
        <v>11256658</v>
      </c>
      <c r="AH385">
        <v>44575</v>
      </c>
    </row>
    <row r="386" spans="1:34" x14ac:dyDescent="0.25">
      <c r="A386">
        <v>616260381</v>
      </c>
      <c r="B386">
        <v>72</v>
      </c>
      <c r="C386" t="s">
        <v>4</v>
      </c>
      <c r="D386">
        <v>2055939</v>
      </c>
      <c r="E386">
        <v>1</v>
      </c>
      <c r="F386">
        <v>425160004</v>
      </c>
      <c r="G386">
        <v>361549555</v>
      </c>
      <c r="H386">
        <v>87</v>
      </c>
      <c r="I386">
        <v>2</v>
      </c>
      <c r="J386">
        <v>18</v>
      </c>
      <c r="K386">
        <v>7</v>
      </c>
      <c r="L386">
        <v>3</v>
      </c>
      <c r="M386">
        <v>90</v>
      </c>
      <c r="N386">
        <v>1</v>
      </c>
      <c r="O386">
        <v>22</v>
      </c>
      <c r="P386">
        <v>0</v>
      </c>
      <c r="Q386">
        <v>0</v>
      </c>
      <c r="R386">
        <f t="shared" si="36"/>
        <v>3</v>
      </c>
      <c r="S386">
        <f t="shared" si="37"/>
        <v>1</v>
      </c>
      <c r="T386">
        <f t="shared" si="38"/>
        <v>2</v>
      </c>
      <c r="U386">
        <f t="shared" si="39"/>
        <v>2</v>
      </c>
      <c r="AG386">
        <v>11256979</v>
      </c>
      <c r="AH386">
        <v>28720</v>
      </c>
    </row>
    <row r="387" spans="1:34" x14ac:dyDescent="0.25">
      <c r="A387">
        <v>11270692</v>
      </c>
      <c r="B387">
        <v>38</v>
      </c>
      <c r="C387" t="s">
        <v>4</v>
      </c>
      <c r="D387">
        <v>2053456</v>
      </c>
      <c r="E387">
        <v>2</v>
      </c>
      <c r="F387">
        <v>433123827</v>
      </c>
      <c r="G387">
        <v>425167283</v>
      </c>
      <c r="H387">
        <v>70</v>
      </c>
      <c r="I387">
        <v>-99</v>
      </c>
      <c r="J387">
        <v>10</v>
      </c>
      <c r="K387">
        <v>21</v>
      </c>
      <c r="L387">
        <v>4</v>
      </c>
      <c r="M387">
        <v>90</v>
      </c>
      <c r="N387">
        <v>3</v>
      </c>
      <c r="O387">
        <v>90</v>
      </c>
      <c r="P387">
        <v>0</v>
      </c>
      <c r="Q387">
        <v>7</v>
      </c>
      <c r="R387">
        <f t="shared" si="36"/>
        <v>3</v>
      </c>
      <c r="S387">
        <f t="shared" si="37"/>
        <v>4</v>
      </c>
      <c r="T387">
        <f t="shared" si="38"/>
        <v>-3</v>
      </c>
      <c r="U387">
        <f t="shared" si="39"/>
        <v>-1</v>
      </c>
      <c r="AG387">
        <v>11257545</v>
      </c>
      <c r="AH387">
        <v>28720</v>
      </c>
    </row>
    <row r="388" spans="1:34" x14ac:dyDescent="0.25">
      <c r="A388">
        <v>11283468</v>
      </c>
      <c r="B388">
        <v>24</v>
      </c>
      <c r="C388" t="s">
        <v>4</v>
      </c>
      <c r="D388">
        <v>314902</v>
      </c>
      <c r="E388">
        <v>2</v>
      </c>
      <c r="F388">
        <v>403076622</v>
      </c>
      <c r="G388">
        <v>373327797</v>
      </c>
      <c r="H388">
        <v>51</v>
      </c>
      <c r="I388">
        <v>4</v>
      </c>
      <c r="J388">
        <v>17</v>
      </c>
      <c r="K388">
        <v>39</v>
      </c>
      <c r="L388">
        <v>2</v>
      </c>
      <c r="M388">
        <v>90</v>
      </c>
      <c r="N388">
        <v>4</v>
      </c>
      <c r="O388">
        <v>90</v>
      </c>
      <c r="P388">
        <v>7</v>
      </c>
      <c r="Q388">
        <v>0</v>
      </c>
      <c r="R388">
        <f t="shared" si="36"/>
        <v>4</v>
      </c>
      <c r="S388">
        <f t="shared" si="37"/>
        <v>2</v>
      </c>
      <c r="T388">
        <f t="shared" si="38"/>
        <v>-6</v>
      </c>
      <c r="U388">
        <f t="shared" si="39"/>
        <v>2</v>
      </c>
      <c r="AG388">
        <v>11257546</v>
      </c>
      <c r="AH388">
        <v>21407</v>
      </c>
    </row>
    <row r="389" spans="1:34" x14ac:dyDescent="0.25">
      <c r="A389">
        <v>11270681</v>
      </c>
      <c r="B389">
        <v>36</v>
      </c>
      <c r="C389" t="s">
        <v>4</v>
      </c>
      <c r="D389">
        <v>314902</v>
      </c>
      <c r="E389">
        <v>2</v>
      </c>
      <c r="F389">
        <v>399045102</v>
      </c>
      <c r="G389">
        <v>373327797</v>
      </c>
      <c r="H389">
        <v>50</v>
      </c>
      <c r="I389">
        <v>4</v>
      </c>
      <c r="J389">
        <v>19</v>
      </c>
      <c r="K389">
        <v>37</v>
      </c>
      <c r="L389">
        <v>1</v>
      </c>
      <c r="M389">
        <v>90</v>
      </c>
      <c r="N389">
        <v>4</v>
      </c>
      <c r="O389">
        <v>90</v>
      </c>
      <c r="P389">
        <v>7</v>
      </c>
      <c r="Q389">
        <v>0</v>
      </c>
      <c r="R389">
        <f t="shared" si="36"/>
        <v>4</v>
      </c>
      <c r="S389">
        <f t="shared" si="37"/>
        <v>1</v>
      </c>
      <c r="T389">
        <f t="shared" si="38"/>
        <v>-5</v>
      </c>
      <c r="U389">
        <f t="shared" si="39"/>
        <v>3</v>
      </c>
      <c r="AG389">
        <v>11257681</v>
      </c>
      <c r="AH389">
        <v>39681</v>
      </c>
    </row>
    <row r="390" spans="1:34" x14ac:dyDescent="0.25">
      <c r="A390">
        <v>620766390</v>
      </c>
      <c r="B390">
        <v>25</v>
      </c>
      <c r="C390" t="s">
        <v>6</v>
      </c>
      <c r="D390">
        <v>711288</v>
      </c>
      <c r="E390">
        <v>2</v>
      </c>
      <c r="F390">
        <v>423919182</v>
      </c>
      <c r="G390">
        <v>389234746</v>
      </c>
      <c r="H390">
        <v>41</v>
      </c>
      <c r="I390">
        <v>-99</v>
      </c>
      <c r="J390">
        <v>16</v>
      </c>
      <c r="K390">
        <v>13</v>
      </c>
      <c r="L390">
        <v>3</v>
      </c>
      <c r="M390">
        <v>90</v>
      </c>
      <c r="N390">
        <v>1</v>
      </c>
      <c r="O390">
        <v>90</v>
      </c>
      <c r="P390">
        <v>0</v>
      </c>
      <c r="Q390">
        <v>4</v>
      </c>
      <c r="R390">
        <f t="shared" si="36"/>
        <v>1</v>
      </c>
      <c r="S390">
        <f t="shared" si="37"/>
        <v>3</v>
      </c>
      <c r="T390">
        <f t="shared" si="38"/>
        <v>0</v>
      </c>
      <c r="U390">
        <f t="shared" si="39"/>
        <v>-2</v>
      </c>
      <c r="AG390">
        <v>11258084</v>
      </c>
      <c r="AH390">
        <v>44575</v>
      </c>
    </row>
    <row r="391" spans="1:34" x14ac:dyDescent="0.25">
      <c r="A391">
        <v>11283471</v>
      </c>
      <c r="B391">
        <v>86</v>
      </c>
      <c r="C391" t="s">
        <v>6</v>
      </c>
      <c r="D391">
        <v>793621</v>
      </c>
      <c r="E391">
        <v>1</v>
      </c>
      <c r="F391">
        <v>395022791</v>
      </c>
      <c r="G391">
        <v>395561803</v>
      </c>
      <c r="H391">
        <v>83</v>
      </c>
      <c r="I391">
        <v>-99</v>
      </c>
      <c r="J391">
        <v>36</v>
      </c>
      <c r="K391">
        <v>15</v>
      </c>
      <c r="L391">
        <v>2</v>
      </c>
      <c r="M391">
        <v>90</v>
      </c>
      <c r="N391">
        <v>6</v>
      </c>
      <c r="O391">
        <v>90</v>
      </c>
      <c r="P391">
        <v>7</v>
      </c>
      <c r="Q391">
        <v>2</v>
      </c>
      <c r="R391">
        <f t="shared" si="36"/>
        <v>2</v>
      </c>
      <c r="S391">
        <f t="shared" si="37"/>
        <v>6</v>
      </c>
      <c r="T391">
        <f t="shared" si="38"/>
        <v>5</v>
      </c>
      <c r="U391">
        <f t="shared" si="39"/>
        <v>-4</v>
      </c>
      <c r="AG391">
        <v>11258090</v>
      </c>
      <c r="AH391">
        <v>44575</v>
      </c>
    </row>
    <row r="392" spans="1:34" x14ac:dyDescent="0.25">
      <c r="A392">
        <v>11288592</v>
      </c>
      <c r="B392">
        <v>26</v>
      </c>
      <c r="C392" t="s">
        <v>6</v>
      </c>
      <c r="D392">
        <v>121578</v>
      </c>
      <c r="E392">
        <v>1</v>
      </c>
      <c r="F392">
        <v>370701594</v>
      </c>
      <c r="G392">
        <v>391525610</v>
      </c>
      <c r="H392">
        <v>73</v>
      </c>
      <c r="I392">
        <v>-99</v>
      </c>
      <c r="J392">
        <v>26</v>
      </c>
      <c r="K392">
        <v>16</v>
      </c>
      <c r="L392">
        <v>4</v>
      </c>
      <c r="M392">
        <v>90</v>
      </c>
      <c r="N392">
        <v>7</v>
      </c>
      <c r="O392">
        <v>90</v>
      </c>
      <c r="P392">
        <v>0</v>
      </c>
      <c r="Q392">
        <v>2</v>
      </c>
      <c r="R392">
        <f t="shared" si="36"/>
        <v>4</v>
      </c>
      <c r="S392">
        <f t="shared" si="37"/>
        <v>7</v>
      </c>
      <c r="T392">
        <f t="shared" si="38"/>
        <v>2</v>
      </c>
      <c r="U392">
        <f t="shared" si="39"/>
        <v>-3</v>
      </c>
      <c r="AG392">
        <v>11258137</v>
      </c>
      <c r="AH392">
        <v>32367</v>
      </c>
    </row>
    <row r="393" spans="1:34" x14ac:dyDescent="0.25">
      <c r="A393">
        <v>616143268</v>
      </c>
      <c r="B393">
        <v>85</v>
      </c>
      <c r="C393" t="s">
        <v>4</v>
      </c>
      <c r="D393">
        <v>799717</v>
      </c>
      <c r="E393">
        <v>1</v>
      </c>
      <c r="F393">
        <v>416956644</v>
      </c>
      <c r="G393">
        <v>400697792</v>
      </c>
      <c r="H393">
        <v>53</v>
      </c>
      <c r="I393">
        <v>4</v>
      </c>
      <c r="J393">
        <v>29</v>
      </c>
      <c r="K393">
        <v>26</v>
      </c>
      <c r="L393">
        <v>6</v>
      </c>
      <c r="M393">
        <v>90</v>
      </c>
      <c r="N393">
        <v>1</v>
      </c>
      <c r="O393">
        <v>90</v>
      </c>
      <c r="P393">
        <v>0</v>
      </c>
      <c r="Q393">
        <v>4</v>
      </c>
      <c r="R393">
        <f t="shared" si="36"/>
        <v>6</v>
      </c>
      <c r="S393">
        <f t="shared" si="37"/>
        <v>1</v>
      </c>
      <c r="T393">
        <f t="shared" si="38"/>
        <v>0</v>
      </c>
      <c r="U393">
        <f t="shared" si="39"/>
        <v>5</v>
      </c>
      <c r="AG393">
        <v>11258178</v>
      </c>
      <c r="AH393">
        <v>28720</v>
      </c>
    </row>
    <row r="394" spans="1:34" x14ac:dyDescent="0.25">
      <c r="A394">
        <v>620438986</v>
      </c>
      <c r="B394">
        <v>21</v>
      </c>
      <c r="C394" t="s">
        <v>6</v>
      </c>
      <c r="D394">
        <v>438391</v>
      </c>
      <c r="E394">
        <v>2</v>
      </c>
      <c r="F394">
        <v>364133269</v>
      </c>
      <c r="G394">
        <v>361607159</v>
      </c>
      <c r="H394">
        <v>53</v>
      </c>
      <c r="I394">
        <v>-99</v>
      </c>
      <c r="J394">
        <v>16</v>
      </c>
      <c r="K394">
        <v>23</v>
      </c>
      <c r="L394">
        <v>4</v>
      </c>
      <c r="M394">
        <v>90</v>
      </c>
      <c r="N394">
        <v>1</v>
      </c>
      <c r="O394">
        <v>90</v>
      </c>
      <c r="P394">
        <v>0</v>
      </c>
      <c r="Q394">
        <v>0</v>
      </c>
      <c r="R394">
        <f t="shared" si="36"/>
        <v>1</v>
      </c>
      <c r="S394">
        <f t="shared" si="37"/>
        <v>4</v>
      </c>
      <c r="T394">
        <f t="shared" si="38"/>
        <v>-2</v>
      </c>
      <c r="U394">
        <f t="shared" si="39"/>
        <v>-3</v>
      </c>
      <c r="AG394">
        <v>11258581</v>
      </c>
      <c r="AH394">
        <v>37213</v>
      </c>
    </row>
    <row r="395" spans="1:34" x14ac:dyDescent="0.25">
      <c r="A395">
        <v>620720481</v>
      </c>
      <c r="B395">
        <v>68</v>
      </c>
      <c r="C395" t="s">
        <v>4</v>
      </c>
      <c r="D395">
        <v>799717</v>
      </c>
      <c r="E395">
        <v>1</v>
      </c>
      <c r="F395">
        <v>418702461</v>
      </c>
      <c r="G395">
        <v>395895330</v>
      </c>
      <c r="H395">
        <v>78</v>
      </c>
      <c r="I395">
        <v>4</v>
      </c>
      <c r="J395">
        <v>25</v>
      </c>
      <c r="K395">
        <v>27</v>
      </c>
      <c r="L395">
        <v>3</v>
      </c>
      <c r="M395">
        <v>90</v>
      </c>
      <c r="N395">
        <v>0</v>
      </c>
      <c r="P395">
        <v>0</v>
      </c>
      <c r="Q395">
        <v>2</v>
      </c>
      <c r="R395">
        <f t="shared" si="36"/>
        <v>3</v>
      </c>
      <c r="S395">
        <f t="shared" si="37"/>
        <v>0</v>
      </c>
      <c r="T395">
        <f t="shared" si="38"/>
        <v>-1</v>
      </c>
      <c r="U395">
        <f t="shared" si="39"/>
        <v>3</v>
      </c>
      <c r="AG395">
        <v>11258584</v>
      </c>
      <c r="AH395">
        <v>37263</v>
      </c>
    </row>
    <row r="396" spans="1:34" x14ac:dyDescent="0.25">
      <c r="A396">
        <v>617307307</v>
      </c>
      <c r="B396">
        <v>33</v>
      </c>
      <c r="C396" t="s">
        <v>4</v>
      </c>
      <c r="D396">
        <v>799717</v>
      </c>
      <c r="E396">
        <v>2</v>
      </c>
      <c r="F396">
        <v>416956644</v>
      </c>
      <c r="G396">
        <v>400697792</v>
      </c>
      <c r="H396">
        <v>51</v>
      </c>
      <c r="I396">
        <v>4</v>
      </c>
      <c r="J396">
        <v>32</v>
      </c>
      <c r="K396">
        <v>29</v>
      </c>
      <c r="L396">
        <v>1</v>
      </c>
      <c r="M396">
        <v>90</v>
      </c>
      <c r="N396">
        <v>5</v>
      </c>
      <c r="O396">
        <v>90</v>
      </c>
      <c r="P396">
        <v>0</v>
      </c>
      <c r="Q396">
        <v>0</v>
      </c>
      <c r="R396">
        <f t="shared" si="36"/>
        <v>5</v>
      </c>
      <c r="S396">
        <f t="shared" si="37"/>
        <v>1</v>
      </c>
      <c r="T396">
        <f t="shared" si="38"/>
        <v>0</v>
      </c>
      <c r="U396">
        <f t="shared" si="39"/>
        <v>4</v>
      </c>
      <c r="AG396">
        <v>11258596</v>
      </c>
      <c r="AH396">
        <v>39681</v>
      </c>
    </row>
    <row r="397" spans="1:34" x14ac:dyDescent="0.25">
      <c r="A397">
        <v>11265071</v>
      </c>
      <c r="B397">
        <v>38</v>
      </c>
      <c r="C397" t="s">
        <v>6</v>
      </c>
      <c r="D397">
        <v>1908208</v>
      </c>
      <c r="E397">
        <v>2</v>
      </c>
      <c r="F397">
        <v>402820889</v>
      </c>
      <c r="G397">
        <v>402202550</v>
      </c>
      <c r="H397">
        <v>48</v>
      </c>
      <c r="I397">
        <v>15</v>
      </c>
      <c r="J397">
        <v>33</v>
      </c>
      <c r="K397">
        <v>29</v>
      </c>
      <c r="L397">
        <v>7</v>
      </c>
      <c r="M397">
        <v>90</v>
      </c>
      <c r="N397">
        <v>1</v>
      </c>
      <c r="O397">
        <v>90</v>
      </c>
      <c r="P397">
        <v>0</v>
      </c>
      <c r="Q397">
        <v>0</v>
      </c>
      <c r="R397">
        <f t="shared" si="36"/>
        <v>1</v>
      </c>
      <c r="S397">
        <f t="shared" si="37"/>
        <v>7</v>
      </c>
      <c r="T397">
        <f t="shared" si="38"/>
        <v>1</v>
      </c>
      <c r="U397">
        <f t="shared" si="39"/>
        <v>-6</v>
      </c>
      <c r="AG397">
        <v>11258597</v>
      </c>
      <c r="AH397">
        <v>39681</v>
      </c>
    </row>
    <row r="398" spans="1:34" x14ac:dyDescent="0.25">
      <c r="A398">
        <v>11265071</v>
      </c>
      <c r="B398">
        <v>82</v>
      </c>
      <c r="C398" t="s">
        <v>6</v>
      </c>
      <c r="D398">
        <v>1908208</v>
      </c>
      <c r="E398">
        <v>2</v>
      </c>
      <c r="F398">
        <v>402820889</v>
      </c>
      <c r="G398">
        <v>402202550</v>
      </c>
      <c r="H398">
        <v>48</v>
      </c>
      <c r="I398">
        <v>15</v>
      </c>
      <c r="J398">
        <v>33</v>
      </c>
      <c r="K398">
        <v>29</v>
      </c>
      <c r="L398">
        <v>7</v>
      </c>
      <c r="M398">
        <v>90</v>
      </c>
      <c r="N398">
        <v>1</v>
      </c>
      <c r="O398">
        <v>90</v>
      </c>
      <c r="P398">
        <v>0</v>
      </c>
      <c r="Q398">
        <v>0</v>
      </c>
      <c r="R398">
        <f t="shared" si="36"/>
        <v>1</v>
      </c>
      <c r="S398">
        <f t="shared" si="37"/>
        <v>7</v>
      </c>
      <c r="T398">
        <f t="shared" si="38"/>
        <v>1</v>
      </c>
      <c r="U398">
        <f t="shared" si="39"/>
        <v>-6</v>
      </c>
      <c r="AG398">
        <v>11258598</v>
      </c>
      <c r="AH398">
        <v>44575</v>
      </c>
    </row>
    <row r="399" spans="1:34" x14ac:dyDescent="0.25">
      <c r="A399">
        <v>616263067</v>
      </c>
      <c r="B399">
        <v>33</v>
      </c>
      <c r="C399" t="s">
        <v>4</v>
      </c>
      <c r="D399">
        <v>2052668</v>
      </c>
      <c r="E399">
        <v>1</v>
      </c>
      <c r="F399">
        <v>424900043</v>
      </c>
      <c r="G399">
        <v>389300573</v>
      </c>
      <c r="H399">
        <v>65</v>
      </c>
      <c r="I399">
        <v>10</v>
      </c>
      <c r="J399">
        <v>25</v>
      </c>
      <c r="K399">
        <v>19</v>
      </c>
      <c r="L399">
        <v>2</v>
      </c>
      <c r="M399">
        <v>90</v>
      </c>
      <c r="N399">
        <v>0</v>
      </c>
      <c r="P399">
        <v>3</v>
      </c>
      <c r="Q399">
        <v>0</v>
      </c>
      <c r="R399">
        <f t="shared" si="36"/>
        <v>2</v>
      </c>
      <c r="S399">
        <f t="shared" si="37"/>
        <v>0</v>
      </c>
      <c r="T399">
        <f t="shared" si="38"/>
        <v>1</v>
      </c>
      <c r="U399">
        <f t="shared" si="39"/>
        <v>2</v>
      </c>
      <c r="AG399">
        <v>11258600</v>
      </c>
      <c r="AH399">
        <v>44575</v>
      </c>
    </row>
    <row r="400" spans="1:34" x14ac:dyDescent="0.25">
      <c r="A400">
        <v>11255586</v>
      </c>
      <c r="B400">
        <v>77</v>
      </c>
      <c r="C400" t="s">
        <v>4</v>
      </c>
      <c r="D400">
        <v>2052668</v>
      </c>
      <c r="E400">
        <v>2</v>
      </c>
      <c r="F400">
        <v>423944984</v>
      </c>
      <c r="G400">
        <v>389300573</v>
      </c>
      <c r="H400">
        <v>30</v>
      </c>
      <c r="I400">
        <v>10</v>
      </c>
      <c r="J400">
        <v>24</v>
      </c>
      <c r="K400">
        <v>19</v>
      </c>
      <c r="L400">
        <v>2</v>
      </c>
      <c r="M400">
        <v>90</v>
      </c>
      <c r="N400">
        <v>4</v>
      </c>
      <c r="O400">
        <v>90</v>
      </c>
      <c r="P400">
        <v>4</v>
      </c>
      <c r="Q400">
        <v>0</v>
      </c>
      <c r="R400">
        <f t="shared" si="36"/>
        <v>4</v>
      </c>
      <c r="S400">
        <f t="shared" si="37"/>
        <v>2</v>
      </c>
      <c r="T400">
        <f t="shared" si="38"/>
        <v>1</v>
      </c>
      <c r="U400">
        <f t="shared" si="39"/>
        <v>2</v>
      </c>
      <c r="AG400">
        <v>11258604</v>
      </c>
      <c r="AH400">
        <v>44513</v>
      </c>
    </row>
    <row r="401" spans="1:34" x14ac:dyDescent="0.25">
      <c r="A401">
        <v>617267603</v>
      </c>
      <c r="B401">
        <v>3</v>
      </c>
      <c r="C401" t="s">
        <v>6</v>
      </c>
      <c r="D401">
        <v>490468</v>
      </c>
      <c r="E401">
        <v>2</v>
      </c>
      <c r="F401">
        <v>413173317</v>
      </c>
      <c r="G401">
        <v>404472951</v>
      </c>
      <c r="H401">
        <v>46</v>
      </c>
      <c r="I401">
        <v>2</v>
      </c>
      <c r="J401">
        <v>28</v>
      </c>
      <c r="K401">
        <v>42</v>
      </c>
      <c r="L401">
        <v>10</v>
      </c>
      <c r="M401">
        <v>90</v>
      </c>
      <c r="N401">
        <v>3</v>
      </c>
      <c r="O401">
        <v>90</v>
      </c>
      <c r="P401">
        <v>8</v>
      </c>
      <c r="Q401">
        <v>7</v>
      </c>
      <c r="R401">
        <f t="shared" si="36"/>
        <v>3</v>
      </c>
      <c r="S401">
        <f t="shared" si="37"/>
        <v>10</v>
      </c>
      <c r="T401">
        <f t="shared" si="38"/>
        <v>-4</v>
      </c>
      <c r="U401">
        <f t="shared" si="39"/>
        <v>-7</v>
      </c>
      <c r="AG401">
        <v>11258606</v>
      </c>
      <c r="AH401">
        <v>44525</v>
      </c>
    </row>
    <row r="402" spans="1:34" x14ac:dyDescent="0.25">
      <c r="A402">
        <v>617267603</v>
      </c>
      <c r="B402">
        <v>48</v>
      </c>
      <c r="C402" t="s">
        <v>6</v>
      </c>
      <c r="D402">
        <v>490468</v>
      </c>
      <c r="E402">
        <v>2</v>
      </c>
      <c r="F402">
        <v>411344701</v>
      </c>
      <c r="G402">
        <v>404472951</v>
      </c>
      <c r="H402">
        <v>46</v>
      </c>
      <c r="I402">
        <v>2</v>
      </c>
      <c r="J402">
        <v>28</v>
      </c>
      <c r="K402">
        <v>42</v>
      </c>
      <c r="L402">
        <v>10</v>
      </c>
      <c r="M402">
        <v>90</v>
      </c>
      <c r="N402">
        <v>3</v>
      </c>
      <c r="O402">
        <v>90</v>
      </c>
      <c r="P402">
        <v>8</v>
      </c>
      <c r="Q402">
        <v>7</v>
      </c>
      <c r="R402">
        <f t="shared" si="36"/>
        <v>3</v>
      </c>
      <c r="S402">
        <f t="shared" si="37"/>
        <v>10</v>
      </c>
      <c r="T402">
        <f t="shared" si="38"/>
        <v>-4</v>
      </c>
      <c r="U402">
        <f t="shared" si="39"/>
        <v>-7</v>
      </c>
      <c r="AG402">
        <v>11258621</v>
      </c>
      <c r="AH402">
        <v>26149</v>
      </c>
    </row>
    <row r="403" spans="1:34" x14ac:dyDescent="0.25">
      <c r="A403">
        <v>616250135</v>
      </c>
      <c r="B403">
        <v>76</v>
      </c>
      <c r="C403" t="s">
        <v>4</v>
      </c>
      <c r="D403">
        <v>2056315</v>
      </c>
      <c r="E403">
        <v>2</v>
      </c>
      <c r="F403">
        <v>338116439</v>
      </c>
      <c r="G403">
        <v>342889839</v>
      </c>
      <c r="H403">
        <v>58</v>
      </c>
      <c r="I403">
        <v>8</v>
      </c>
      <c r="J403">
        <v>16</v>
      </c>
      <c r="K403">
        <v>30</v>
      </c>
      <c r="L403">
        <v>0</v>
      </c>
      <c r="N403">
        <v>7</v>
      </c>
      <c r="O403">
        <v>90</v>
      </c>
      <c r="P403">
        <v>2</v>
      </c>
      <c r="Q403">
        <v>0</v>
      </c>
      <c r="R403">
        <f t="shared" si="36"/>
        <v>7</v>
      </c>
      <c r="S403">
        <f t="shared" si="37"/>
        <v>0</v>
      </c>
      <c r="T403">
        <f t="shared" si="38"/>
        <v>-4</v>
      </c>
      <c r="U403">
        <f t="shared" si="39"/>
        <v>7</v>
      </c>
      <c r="AG403">
        <v>11258670</v>
      </c>
      <c r="AH403">
        <v>37263</v>
      </c>
    </row>
    <row r="404" spans="1:34" x14ac:dyDescent="0.25">
      <c r="A404">
        <v>11289721</v>
      </c>
      <c r="B404">
        <v>25</v>
      </c>
      <c r="C404" t="s">
        <v>6</v>
      </c>
      <c r="D404">
        <v>463541</v>
      </c>
      <c r="E404">
        <v>1</v>
      </c>
      <c r="F404">
        <v>381478406</v>
      </c>
      <c r="G404">
        <v>399587813</v>
      </c>
      <c r="H404">
        <v>73</v>
      </c>
      <c r="I404">
        <v>-99</v>
      </c>
      <c r="J404">
        <v>26</v>
      </c>
      <c r="K404">
        <v>19</v>
      </c>
      <c r="L404">
        <v>1</v>
      </c>
      <c r="M404">
        <v>90</v>
      </c>
      <c r="N404">
        <v>5</v>
      </c>
      <c r="O404">
        <v>90</v>
      </c>
      <c r="P404">
        <v>0</v>
      </c>
      <c r="Q404">
        <v>0</v>
      </c>
      <c r="R404">
        <f t="shared" si="36"/>
        <v>1</v>
      </c>
      <c r="S404">
        <f t="shared" si="37"/>
        <v>5</v>
      </c>
      <c r="T404">
        <f t="shared" si="38"/>
        <v>1</v>
      </c>
      <c r="U404">
        <f t="shared" si="39"/>
        <v>-4</v>
      </c>
      <c r="AG404">
        <v>11258681</v>
      </c>
      <c r="AH404">
        <v>44575</v>
      </c>
    </row>
    <row r="405" spans="1:34" x14ac:dyDescent="0.25">
      <c r="A405">
        <v>11284252</v>
      </c>
      <c r="B405">
        <v>7</v>
      </c>
      <c r="C405" t="s">
        <v>6</v>
      </c>
      <c r="D405">
        <v>987759</v>
      </c>
      <c r="E405">
        <v>1</v>
      </c>
      <c r="F405">
        <v>366730961</v>
      </c>
      <c r="G405">
        <v>385638736</v>
      </c>
      <c r="H405">
        <v>48</v>
      </c>
      <c r="I405">
        <v>-99</v>
      </c>
      <c r="J405">
        <v>23</v>
      </c>
      <c r="K405">
        <v>46</v>
      </c>
      <c r="L405">
        <v>4</v>
      </c>
      <c r="M405">
        <v>90</v>
      </c>
      <c r="N405">
        <v>9</v>
      </c>
      <c r="O405">
        <v>90</v>
      </c>
      <c r="P405">
        <v>0</v>
      </c>
      <c r="Q405">
        <v>0</v>
      </c>
      <c r="R405">
        <f t="shared" si="36"/>
        <v>4</v>
      </c>
      <c r="S405">
        <f t="shared" si="37"/>
        <v>9</v>
      </c>
      <c r="T405">
        <f t="shared" si="38"/>
        <v>-6</v>
      </c>
      <c r="U405">
        <f t="shared" si="39"/>
        <v>-5</v>
      </c>
      <c r="AG405">
        <v>11258713</v>
      </c>
      <c r="AH405">
        <v>39681</v>
      </c>
    </row>
    <row r="406" spans="1:34" x14ac:dyDescent="0.25">
      <c r="A406">
        <v>11287908</v>
      </c>
      <c r="B406">
        <v>3</v>
      </c>
      <c r="C406" t="s">
        <v>4</v>
      </c>
      <c r="D406">
        <v>1333784</v>
      </c>
      <c r="E406">
        <v>2</v>
      </c>
      <c r="F406">
        <v>410889908</v>
      </c>
      <c r="G406">
        <v>409194397</v>
      </c>
      <c r="H406">
        <v>24</v>
      </c>
      <c r="I406">
        <v>10</v>
      </c>
      <c r="J406">
        <v>39</v>
      </c>
      <c r="K406">
        <v>14</v>
      </c>
      <c r="L406">
        <v>0</v>
      </c>
      <c r="N406">
        <v>4</v>
      </c>
      <c r="O406">
        <v>90</v>
      </c>
      <c r="P406">
        <v>0</v>
      </c>
      <c r="Q406">
        <v>0</v>
      </c>
      <c r="R406">
        <f t="shared" si="36"/>
        <v>4</v>
      </c>
      <c r="S406">
        <f t="shared" si="37"/>
        <v>0</v>
      </c>
      <c r="T406">
        <f t="shared" si="38"/>
        <v>6</v>
      </c>
      <c r="U406">
        <f t="shared" si="39"/>
        <v>4</v>
      </c>
      <c r="AG406">
        <v>11258729</v>
      </c>
      <c r="AH406">
        <v>34190</v>
      </c>
    </row>
    <row r="407" spans="1:34" x14ac:dyDescent="0.25">
      <c r="A407">
        <v>11282939</v>
      </c>
      <c r="B407">
        <v>22</v>
      </c>
      <c r="C407" t="s">
        <v>4</v>
      </c>
      <c r="D407">
        <v>793621</v>
      </c>
      <c r="E407">
        <v>1</v>
      </c>
      <c r="F407">
        <v>395022791</v>
      </c>
      <c r="G407">
        <v>395561803</v>
      </c>
      <c r="H407">
        <v>66</v>
      </c>
      <c r="I407">
        <v>-99</v>
      </c>
      <c r="J407">
        <v>36</v>
      </c>
      <c r="K407">
        <v>21</v>
      </c>
      <c r="L407">
        <v>2</v>
      </c>
      <c r="M407">
        <v>90</v>
      </c>
      <c r="N407">
        <v>0</v>
      </c>
      <c r="P407">
        <v>7</v>
      </c>
      <c r="Q407">
        <v>0</v>
      </c>
      <c r="R407">
        <f t="shared" si="36"/>
        <v>2</v>
      </c>
      <c r="S407">
        <f t="shared" si="37"/>
        <v>0</v>
      </c>
      <c r="T407">
        <f t="shared" si="38"/>
        <v>3</v>
      </c>
      <c r="U407">
        <f t="shared" si="39"/>
        <v>2</v>
      </c>
      <c r="AG407">
        <v>11258731</v>
      </c>
      <c r="AH407">
        <v>44575</v>
      </c>
    </row>
    <row r="408" spans="1:34" x14ac:dyDescent="0.25">
      <c r="A408">
        <v>11282939</v>
      </c>
      <c r="B408">
        <v>24</v>
      </c>
      <c r="C408" t="s">
        <v>4</v>
      </c>
      <c r="D408">
        <v>793621</v>
      </c>
      <c r="E408">
        <v>1</v>
      </c>
      <c r="F408">
        <v>386313285</v>
      </c>
      <c r="G408">
        <v>395561803</v>
      </c>
      <c r="H408">
        <v>66</v>
      </c>
      <c r="I408">
        <v>-99</v>
      </c>
      <c r="J408">
        <v>36</v>
      </c>
      <c r="K408">
        <v>21</v>
      </c>
      <c r="L408">
        <v>2</v>
      </c>
      <c r="M408">
        <v>90</v>
      </c>
      <c r="N408">
        <v>0</v>
      </c>
      <c r="P408">
        <v>7</v>
      </c>
      <c r="Q408">
        <v>0</v>
      </c>
      <c r="R408">
        <f t="shared" si="36"/>
        <v>2</v>
      </c>
      <c r="S408">
        <f t="shared" si="37"/>
        <v>0</v>
      </c>
      <c r="T408">
        <f t="shared" si="38"/>
        <v>3</v>
      </c>
      <c r="U408">
        <f t="shared" si="39"/>
        <v>2</v>
      </c>
      <c r="AG408">
        <v>11258735</v>
      </c>
      <c r="AH408">
        <v>34190</v>
      </c>
    </row>
    <row r="409" spans="1:34" x14ac:dyDescent="0.25">
      <c r="A409">
        <v>11282939</v>
      </c>
      <c r="B409">
        <v>27</v>
      </c>
      <c r="C409" t="s">
        <v>4</v>
      </c>
      <c r="D409">
        <v>793621</v>
      </c>
      <c r="E409">
        <v>1</v>
      </c>
      <c r="F409">
        <v>386313285</v>
      </c>
      <c r="G409">
        <v>395561803</v>
      </c>
      <c r="H409">
        <v>66</v>
      </c>
      <c r="I409">
        <v>-99</v>
      </c>
      <c r="J409">
        <v>36</v>
      </c>
      <c r="K409">
        <v>21</v>
      </c>
      <c r="L409">
        <v>2</v>
      </c>
      <c r="M409">
        <v>90</v>
      </c>
      <c r="N409">
        <v>0</v>
      </c>
      <c r="P409">
        <v>7</v>
      </c>
      <c r="Q409">
        <v>0</v>
      </c>
      <c r="R409">
        <f t="shared" si="36"/>
        <v>2</v>
      </c>
      <c r="S409">
        <f t="shared" si="37"/>
        <v>0</v>
      </c>
      <c r="T409">
        <f t="shared" si="38"/>
        <v>3</v>
      </c>
      <c r="U409">
        <f t="shared" si="39"/>
        <v>2</v>
      </c>
      <c r="AG409">
        <v>11258741</v>
      </c>
      <c r="AH409">
        <v>39043</v>
      </c>
    </row>
    <row r="410" spans="1:34" x14ac:dyDescent="0.25">
      <c r="A410">
        <v>11282939</v>
      </c>
      <c r="B410">
        <v>77</v>
      </c>
      <c r="C410" t="s">
        <v>4</v>
      </c>
      <c r="D410">
        <v>793621</v>
      </c>
      <c r="E410">
        <v>1</v>
      </c>
      <c r="F410">
        <v>395022791</v>
      </c>
      <c r="G410">
        <v>395561803</v>
      </c>
      <c r="H410">
        <v>66</v>
      </c>
      <c r="I410">
        <v>-99</v>
      </c>
      <c r="J410">
        <v>36</v>
      </c>
      <c r="K410">
        <v>21</v>
      </c>
      <c r="L410">
        <v>2</v>
      </c>
      <c r="M410">
        <v>90</v>
      </c>
      <c r="N410">
        <v>0</v>
      </c>
      <c r="P410">
        <v>7</v>
      </c>
      <c r="Q410">
        <v>0</v>
      </c>
      <c r="R410">
        <f t="shared" si="36"/>
        <v>2</v>
      </c>
      <c r="S410">
        <f t="shared" si="37"/>
        <v>0</v>
      </c>
      <c r="T410">
        <f t="shared" si="38"/>
        <v>3</v>
      </c>
      <c r="U410">
        <f t="shared" si="39"/>
        <v>2</v>
      </c>
      <c r="AG410">
        <v>11258764</v>
      </c>
      <c r="AH410">
        <v>39681</v>
      </c>
    </row>
    <row r="411" spans="1:34" x14ac:dyDescent="0.25">
      <c r="A411">
        <v>11285188</v>
      </c>
      <c r="B411">
        <v>52</v>
      </c>
      <c r="C411" t="s">
        <v>6</v>
      </c>
      <c r="D411">
        <v>2053670</v>
      </c>
      <c r="E411">
        <v>1</v>
      </c>
      <c r="F411">
        <v>430481466</v>
      </c>
      <c r="G411">
        <v>381880911</v>
      </c>
      <c r="H411">
        <v>38</v>
      </c>
      <c r="I411">
        <v>-99</v>
      </c>
      <c r="J411">
        <v>22</v>
      </c>
      <c r="K411">
        <v>30</v>
      </c>
      <c r="L411">
        <v>4</v>
      </c>
      <c r="M411">
        <v>90</v>
      </c>
      <c r="N411">
        <v>3</v>
      </c>
      <c r="O411">
        <v>90</v>
      </c>
      <c r="P411">
        <v>0</v>
      </c>
      <c r="Q411">
        <v>0</v>
      </c>
      <c r="R411">
        <f t="shared" si="36"/>
        <v>4</v>
      </c>
      <c r="S411">
        <f t="shared" si="37"/>
        <v>3</v>
      </c>
      <c r="T411">
        <f t="shared" si="38"/>
        <v>-2</v>
      </c>
      <c r="U411">
        <f t="shared" si="39"/>
        <v>1</v>
      </c>
      <c r="AG411">
        <v>11258773</v>
      </c>
      <c r="AH411">
        <v>39043</v>
      </c>
    </row>
    <row r="412" spans="1:34" x14ac:dyDescent="0.25">
      <c r="A412">
        <v>11287909</v>
      </c>
      <c r="B412">
        <v>29</v>
      </c>
      <c r="C412" t="s">
        <v>4</v>
      </c>
      <c r="D412">
        <v>948677</v>
      </c>
      <c r="E412">
        <v>2</v>
      </c>
      <c r="F412">
        <v>414345554</v>
      </c>
      <c r="G412">
        <v>327154608</v>
      </c>
      <c r="H412">
        <v>31</v>
      </c>
      <c r="I412">
        <v>8</v>
      </c>
      <c r="J412">
        <v>19</v>
      </c>
      <c r="K412">
        <v>14</v>
      </c>
      <c r="L412">
        <v>0</v>
      </c>
      <c r="N412">
        <v>3</v>
      </c>
      <c r="O412">
        <v>90</v>
      </c>
      <c r="P412">
        <v>0</v>
      </c>
      <c r="Q412">
        <v>0</v>
      </c>
      <c r="R412">
        <f t="shared" si="36"/>
        <v>3</v>
      </c>
      <c r="S412">
        <f t="shared" si="37"/>
        <v>0</v>
      </c>
      <c r="T412">
        <f t="shared" si="38"/>
        <v>1</v>
      </c>
      <c r="U412">
        <f t="shared" si="39"/>
        <v>3</v>
      </c>
      <c r="AG412">
        <v>11258847</v>
      </c>
      <c r="AH412">
        <v>32367</v>
      </c>
    </row>
    <row r="413" spans="1:34" x14ac:dyDescent="0.25">
      <c r="A413">
        <v>620603698</v>
      </c>
      <c r="B413">
        <v>44</v>
      </c>
      <c r="C413" t="s">
        <v>4</v>
      </c>
      <c r="D413">
        <v>49355</v>
      </c>
      <c r="E413">
        <v>2</v>
      </c>
      <c r="F413">
        <v>431321104</v>
      </c>
      <c r="G413">
        <v>422507916</v>
      </c>
      <c r="H413">
        <v>64</v>
      </c>
      <c r="I413">
        <v>7</v>
      </c>
      <c r="J413">
        <v>21</v>
      </c>
      <c r="K413">
        <v>16</v>
      </c>
      <c r="L413">
        <v>1</v>
      </c>
      <c r="M413">
        <v>90</v>
      </c>
      <c r="N413">
        <v>2</v>
      </c>
      <c r="O413">
        <v>90</v>
      </c>
      <c r="P413">
        <v>3</v>
      </c>
      <c r="Q413">
        <v>0</v>
      </c>
      <c r="R413">
        <f t="shared" si="36"/>
        <v>2</v>
      </c>
      <c r="S413">
        <f t="shared" si="37"/>
        <v>1</v>
      </c>
      <c r="T413">
        <f t="shared" si="38"/>
        <v>1</v>
      </c>
      <c r="U413">
        <f t="shared" si="39"/>
        <v>1</v>
      </c>
      <c r="AG413">
        <v>11258860</v>
      </c>
      <c r="AH413">
        <v>28720</v>
      </c>
    </row>
    <row r="414" spans="1:34" x14ac:dyDescent="0.25">
      <c r="A414">
        <v>620605567</v>
      </c>
      <c r="B414">
        <v>5</v>
      </c>
      <c r="C414" t="s">
        <v>4</v>
      </c>
      <c r="D414">
        <v>119762</v>
      </c>
      <c r="E414">
        <v>2</v>
      </c>
      <c r="F414">
        <v>414123778</v>
      </c>
      <c r="G414">
        <v>418668423</v>
      </c>
      <c r="H414">
        <v>28</v>
      </c>
      <c r="I414">
        <v>2</v>
      </c>
      <c r="J414">
        <v>26</v>
      </c>
      <c r="K414">
        <v>15</v>
      </c>
      <c r="L414">
        <v>0</v>
      </c>
      <c r="N414">
        <v>1</v>
      </c>
      <c r="O414">
        <v>90</v>
      </c>
      <c r="P414">
        <v>0</v>
      </c>
      <c r="Q414">
        <v>0</v>
      </c>
      <c r="R414">
        <f t="shared" si="36"/>
        <v>1</v>
      </c>
      <c r="S414">
        <f t="shared" si="37"/>
        <v>0</v>
      </c>
      <c r="T414">
        <f t="shared" si="38"/>
        <v>2</v>
      </c>
      <c r="U414">
        <f t="shared" si="39"/>
        <v>1</v>
      </c>
      <c r="AG414">
        <v>11258862</v>
      </c>
      <c r="AH414">
        <v>39681</v>
      </c>
    </row>
    <row r="415" spans="1:34" x14ac:dyDescent="0.25">
      <c r="A415">
        <v>617346396</v>
      </c>
      <c r="B415">
        <v>31</v>
      </c>
      <c r="C415" t="s">
        <v>6</v>
      </c>
      <c r="D415">
        <v>119762</v>
      </c>
      <c r="E415">
        <v>1</v>
      </c>
      <c r="F415">
        <v>422455085</v>
      </c>
      <c r="G415">
        <v>418668423</v>
      </c>
      <c r="H415">
        <v>61</v>
      </c>
      <c r="I415">
        <v>2</v>
      </c>
      <c r="J415">
        <v>26</v>
      </c>
      <c r="K415">
        <v>20</v>
      </c>
      <c r="L415">
        <v>2</v>
      </c>
      <c r="M415">
        <v>90</v>
      </c>
      <c r="N415">
        <v>1</v>
      </c>
      <c r="O415">
        <v>90</v>
      </c>
      <c r="P415">
        <v>0</v>
      </c>
      <c r="Q415">
        <v>0</v>
      </c>
      <c r="R415">
        <f t="shared" si="36"/>
        <v>2</v>
      </c>
      <c r="S415">
        <f t="shared" si="37"/>
        <v>1</v>
      </c>
      <c r="T415">
        <f t="shared" si="38"/>
        <v>1</v>
      </c>
      <c r="U415">
        <f t="shared" si="39"/>
        <v>1</v>
      </c>
      <c r="AG415">
        <v>11259170</v>
      </c>
      <c r="AH415">
        <v>15827</v>
      </c>
    </row>
    <row r="416" spans="1:34" x14ac:dyDescent="0.25">
      <c r="A416">
        <v>620166306</v>
      </c>
      <c r="B416">
        <v>41</v>
      </c>
      <c r="C416" t="s">
        <v>4</v>
      </c>
      <c r="D416">
        <v>2056302</v>
      </c>
      <c r="E416">
        <v>2</v>
      </c>
      <c r="F416">
        <v>425166361</v>
      </c>
      <c r="G416">
        <v>425166366</v>
      </c>
      <c r="H416">
        <v>47</v>
      </c>
      <c r="I416">
        <v>-99</v>
      </c>
      <c r="J416">
        <v>17</v>
      </c>
      <c r="K416">
        <v>30</v>
      </c>
      <c r="L416">
        <v>1</v>
      </c>
      <c r="M416">
        <v>90</v>
      </c>
      <c r="N416">
        <v>3</v>
      </c>
      <c r="O416">
        <v>90</v>
      </c>
      <c r="P416">
        <v>2</v>
      </c>
      <c r="Q416">
        <v>0</v>
      </c>
      <c r="R416">
        <f t="shared" si="36"/>
        <v>3</v>
      </c>
      <c r="S416">
        <f t="shared" si="37"/>
        <v>1</v>
      </c>
      <c r="T416">
        <f t="shared" si="38"/>
        <v>-4</v>
      </c>
      <c r="U416">
        <f t="shared" si="39"/>
        <v>2</v>
      </c>
      <c r="AG416">
        <v>11260761</v>
      </c>
      <c r="AH416">
        <v>44575</v>
      </c>
    </row>
    <row r="417" spans="1:34" x14ac:dyDescent="0.25">
      <c r="A417">
        <v>620350940</v>
      </c>
      <c r="B417">
        <v>28</v>
      </c>
      <c r="C417" t="s">
        <v>6</v>
      </c>
      <c r="D417">
        <v>2058647</v>
      </c>
      <c r="E417">
        <v>1</v>
      </c>
      <c r="F417">
        <v>433123588</v>
      </c>
      <c r="G417">
        <v>433123586</v>
      </c>
      <c r="H417">
        <v>55</v>
      </c>
      <c r="I417">
        <v>-99</v>
      </c>
      <c r="J417">
        <v>15</v>
      </c>
      <c r="K417">
        <v>27</v>
      </c>
      <c r="L417">
        <v>1</v>
      </c>
      <c r="M417">
        <v>90</v>
      </c>
      <c r="N417">
        <v>1</v>
      </c>
      <c r="O417">
        <v>90</v>
      </c>
      <c r="P417">
        <v>0</v>
      </c>
      <c r="Q417">
        <v>2</v>
      </c>
      <c r="R417">
        <f t="shared" si="36"/>
        <v>1</v>
      </c>
      <c r="S417">
        <f t="shared" si="37"/>
        <v>1</v>
      </c>
      <c r="T417">
        <f t="shared" si="38"/>
        <v>-3</v>
      </c>
      <c r="U417">
        <f t="shared" si="39"/>
        <v>0</v>
      </c>
      <c r="AG417">
        <v>11260767</v>
      </c>
      <c r="AH417">
        <v>39105</v>
      </c>
    </row>
    <row r="418" spans="1:34" x14ac:dyDescent="0.25">
      <c r="A418">
        <v>620783322</v>
      </c>
      <c r="B418">
        <v>24</v>
      </c>
      <c r="C418" t="s">
        <v>4</v>
      </c>
      <c r="D418">
        <v>2054477</v>
      </c>
      <c r="E418">
        <v>2</v>
      </c>
      <c r="F418">
        <v>425132260</v>
      </c>
      <c r="G418">
        <v>308946253</v>
      </c>
      <c r="H418">
        <v>64</v>
      </c>
      <c r="I418">
        <v>0</v>
      </c>
      <c r="J418">
        <v>22</v>
      </c>
      <c r="K418">
        <v>24</v>
      </c>
      <c r="L418">
        <v>1</v>
      </c>
      <c r="M418">
        <v>90</v>
      </c>
      <c r="N418">
        <v>1</v>
      </c>
      <c r="O418">
        <v>90</v>
      </c>
      <c r="P418">
        <v>7</v>
      </c>
      <c r="Q418">
        <v>2</v>
      </c>
      <c r="R418">
        <f t="shared" si="36"/>
        <v>1</v>
      </c>
      <c r="S418">
        <f t="shared" si="37"/>
        <v>1</v>
      </c>
      <c r="T418">
        <f t="shared" si="38"/>
        <v>-1</v>
      </c>
      <c r="U418">
        <f t="shared" si="39"/>
        <v>0</v>
      </c>
      <c r="AG418">
        <v>11260802</v>
      </c>
      <c r="AH418">
        <v>44575</v>
      </c>
    </row>
    <row r="419" spans="1:34" x14ac:dyDescent="0.25">
      <c r="A419">
        <v>620722547</v>
      </c>
      <c r="B419">
        <v>54</v>
      </c>
      <c r="C419" t="s">
        <v>4</v>
      </c>
      <c r="D419">
        <v>438811</v>
      </c>
      <c r="E419">
        <v>1</v>
      </c>
      <c r="F419">
        <v>425965525</v>
      </c>
      <c r="G419">
        <v>379507079</v>
      </c>
      <c r="H419">
        <v>57</v>
      </c>
      <c r="I419">
        <v>3</v>
      </c>
      <c r="J419">
        <v>15</v>
      </c>
      <c r="K419">
        <v>19</v>
      </c>
      <c r="L419">
        <v>2</v>
      </c>
      <c r="M419">
        <v>90</v>
      </c>
      <c r="N419">
        <v>0</v>
      </c>
      <c r="P419">
        <v>7</v>
      </c>
      <c r="Q419">
        <v>7</v>
      </c>
      <c r="R419">
        <f t="shared" si="36"/>
        <v>2</v>
      </c>
      <c r="S419">
        <f t="shared" si="37"/>
        <v>0</v>
      </c>
      <c r="T419">
        <f t="shared" si="38"/>
        <v>-1</v>
      </c>
      <c r="U419">
        <f t="shared" si="39"/>
        <v>2</v>
      </c>
      <c r="AG419">
        <v>11260804</v>
      </c>
      <c r="AH419">
        <v>44575</v>
      </c>
    </row>
    <row r="420" spans="1:34" x14ac:dyDescent="0.25">
      <c r="A420">
        <v>620722547</v>
      </c>
      <c r="B420">
        <v>55</v>
      </c>
      <c r="C420" t="s">
        <v>4</v>
      </c>
      <c r="D420">
        <v>438811</v>
      </c>
      <c r="E420">
        <v>1</v>
      </c>
      <c r="F420">
        <v>425965525</v>
      </c>
      <c r="G420">
        <v>379507079</v>
      </c>
      <c r="H420">
        <v>57</v>
      </c>
      <c r="I420">
        <v>3</v>
      </c>
      <c r="J420">
        <v>15</v>
      </c>
      <c r="K420">
        <v>19</v>
      </c>
      <c r="L420">
        <v>2</v>
      </c>
      <c r="M420">
        <v>90</v>
      </c>
      <c r="N420">
        <v>0</v>
      </c>
      <c r="P420">
        <v>7</v>
      </c>
      <c r="Q420">
        <v>7</v>
      </c>
      <c r="R420">
        <f t="shared" si="36"/>
        <v>2</v>
      </c>
      <c r="S420">
        <f t="shared" si="37"/>
        <v>0</v>
      </c>
      <c r="T420">
        <f t="shared" si="38"/>
        <v>-1</v>
      </c>
      <c r="U420">
        <f t="shared" si="39"/>
        <v>2</v>
      </c>
      <c r="AG420">
        <v>11260813</v>
      </c>
      <c r="AH420">
        <v>44575</v>
      </c>
    </row>
    <row r="421" spans="1:34" x14ac:dyDescent="0.25">
      <c r="A421">
        <v>11284326</v>
      </c>
      <c r="B421">
        <v>44</v>
      </c>
      <c r="C421" t="s">
        <v>4</v>
      </c>
      <c r="D421">
        <v>121578</v>
      </c>
      <c r="E421">
        <v>1</v>
      </c>
      <c r="F421">
        <v>397377977</v>
      </c>
      <c r="G421">
        <v>391525610</v>
      </c>
      <c r="H421">
        <v>50</v>
      </c>
      <c r="I421">
        <v>-99</v>
      </c>
      <c r="J421">
        <v>27</v>
      </c>
      <c r="K421">
        <v>13</v>
      </c>
      <c r="L421">
        <v>4</v>
      </c>
      <c r="M421">
        <v>90</v>
      </c>
      <c r="N421">
        <v>3</v>
      </c>
      <c r="O421">
        <v>90</v>
      </c>
      <c r="P421">
        <v>0</v>
      </c>
      <c r="Q421">
        <v>0</v>
      </c>
      <c r="R421">
        <f t="shared" si="36"/>
        <v>4</v>
      </c>
      <c r="S421">
        <f t="shared" si="37"/>
        <v>3</v>
      </c>
      <c r="T421">
        <f t="shared" si="38"/>
        <v>3</v>
      </c>
      <c r="U421">
        <f t="shared" si="39"/>
        <v>1</v>
      </c>
      <c r="AG421">
        <v>11260814</v>
      </c>
      <c r="AH421">
        <v>44575</v>
      </c>
    </row>
    <row r="422" spans="1:34" x14ac:dyDescent="0.25">
      <c r="A422">
        <v>617284733</v>
      </c>
      <c r="B422">
        <v>4</v>
      </c>
      <c r="C422" t="s">
        <v>4</v>
      </c>
      <c r="D422">
        <v>991937</v>
      </c>
      <c r="E422">
        <v>1</v>
      </c>
      <c r="F422">
        <v>404614904</v>
      </c>
      <c r="G422">
        <v>393627277</v>
      </c>
      <c r="H422">
        <v>43</v>
      </c>
      <c r="I422">
        <v>-99</v>
      </c>
      <c r="J422">
        <v>22</v>
      </c>
      <c r="K422">
        <v>31</v>
      </c>
      <c r="L422">
        <v>3</v>
      </c>
      <c r="M422">
        <v>90</v>
      </c>
      <c r="N422">
        <v>3</v>
      </c>
      <c r="O422">
        <v>90</v>
      </c>
      <c r="P422">
        <v>0</v>
      </c>
      <c r="Q422">
        <v>0</v>
      </c>
      <c r="R422">
        <f t="shared" si="36"/>
        <v>3</v>
      </c>
      <c r="S422">
        <f t="shared" si="37"/>
        <v>3</v>
      </c>
      <c r="T422">
        <f t="shared" si="38"/>
        <v>-3</v>
      </c>
      <c r="U422">
        <f t="shared" si="39"/>
        <v>0</v>
      </c>
      <c r="AG422">
        <v>11260838</v>
      </c>
      <c r="AH422">
        <v>32367</v>
      </c>
    </row>
    <row r="423" spans="1:34" x14ac:dyDescent="0.25">
      <c r="A423">
        <v>11249094</v>
      </c>
      <c r="B423">
        <v>85</v>
      </c>
      <c r="C423" t="s">
        <v>4</v>
      </c>
      <c r="D423">
        <v>1578600</v>
      </c>
      <c r="E423">
        <v>1</v>
      </c>
      <c r="F423">
        <v>387315533</v>
      </c>
      <c r="G423">
        <v>395320819</v>
      </c>
      <c r="H423">
        <v>51</v>
      </c>
      <c r="I423">
        <v>3</v>
      </c>
      <c r="J423">
        <v>28</v>
      </c>
      <c r="K423">
        <v>26</v>
      </c>
      <c r="L423">
        <v>1</v>
      </c>
      <c r="M423">
        <v>90</v>
      </c>
      <c r="N423">
        <v>1</v>
      </c>
      <c r="O423">
        <v>90</v>
      </c>
      <c r="P423">
        <v>0</v>
      </c>
      <c r="Q423">
        <v>0</v>
      </c>
      <c r="R423">
        <f t="shared" si="36"/>
        <v>1</v>
      </c>
      <c r="S423">
        <f t="shared" si="37"/>
        <v>1</v>
      </c>
      <c r="T423">
        <f t="shared" si="38"/>
        <v>0</v>
      </c>
      <c r="U423">
        <f t="shared" si="39"/>
        <v>0</v>
      </c>
      <c r="AG423">
        <v>11260858</v>
      </c>
      <c r="AH423">
        <v>28720</v>
      </c>
    </row>
    <row r="424" spans="1:34" x14ac:dyDescent="0.25">
      <c r="A424">
        <v>11291439</v>
      </c>
      <c r="B424">
        <v>31</v>
      </c>
      <c r="C424" t="s">
        <v>6</v>
      </c>
      <c r="D424">
        <v>987759</v>
      </c>
      <c r="E424">
        <v>1</v>
      </c>
      <c r="F424">
        <v>416499733</v>
      </c>
      <c r="G424">
        <v>385638736</v>
      </c>
      <c r="H424">
        <v>47</v>
      </c>
      <c r="I424">
        <v>-99</v>
      </c>
      <c r="J424">
        <v>25</v>
      </c>
      <c r="K424">
        <v>47</v>
      </c>
      <c r="L424">
        <v>4</v>
      </c>
      <c r="M424">
        <v>90</v>
      </c>
      <c r="N424">
        <v>7</v>
      </c>
      <c r="O424">
        <v>90</v>
      </c>
      <c r="P424">
        <v>0</v>
      </c>
      <c r="Q424">
        <v>8</v>
      </c>
      <c r="R424">
        <f t="shared" si="36"/>
        <v>4</v>
      </c>
      <c r="S424">
        <f t="shared" si="37"/>
        <v>7</v>
      </c>
      <c r="T424">
        <f t="shared" si="38"/>
        <v>-6</v>
      </c>
      <c r="U424">
        <f t="shared" si="39"/>
        <v>-3</v>
      </c>
      <c r="AG424">
        <v>11260861</v>
      </c>
      <c r="AH424">
        <v>39681</v>
      </c>
    </row>
    <row r="425" spans="1:34" x14ac:dyDescent="0.25">
      <c r="A425">
        <v>11291439</v>
      </c>
      <c r="B425">
        <v>61</v>
      </c>
      <c r="C425" t="s">
        <v>4</v>
      </c>
      <c r="D425">
        <v>987759</v>
      </c>
      <c r="E425">
        <v>1</v>
      </c>
      <c r="F425">
        <v>416499733</v>
      </c>
      <c r="G425">
        <v>385638736</v>
      </c>
      <c r="H425">
        <v>47</v>
      </c>
      <c r="I425">
        <v>-99</v>
      </c>
      <c r="J425">
        <v>25</v>
      </c>
      <c r="K425">
        <v>47</v>
      </c>
      <c r="L425">
        <v>4</v>
      </c>
      <c r="M425">
        <v>90</v>
      </c>
      <c r="N425">
        <v>7</v>
      </c>
      <c r="O425">
        <v>90</v>
      </c>
      <c r="P425">
        <v>0</v>
      </c>
      <c r="Q425">
        <v>8</v>
      </c>
      <c r="R425">
        <f t="shared" si="36"/>
        <v>4</v>
      </c>
      <c r="S425">
        <f t="shared" si="37"/>
        <v>7</v>
      </c>
      <c r="T425">
        <f t="shared" si="38"/>
        <v>-6</v>
      </c>
      <c r="U425">
        <f t="shared" si="39"/>
        <v>-3</v>
      </c>
      <c r="AG425">
        <v>11260862</v>
      </c>
      <c r="AH425">
        <v>39681</v>
      </c>
    </row>
    <row r="426" spans="1:34" x14ac:dyDescent="0.25">
      <c r="A426">
        <v>11291437</v>
      </c>
      <c r="B426">
        <v>68</v>
      </c>
      <c r="C426" t="s">
        <v>4</v>
      </c>
      <c r="D426">
        <v>987759</v>
      </c>
      <c r="E426">
        <v>1</v>
      </c>
      <c r="F426">
        <v>366850469</v>
      </c>
      <c r="G426">
        <v>385638736</v>
      </c>
      <c r="H426">
        <v>61</v>
      </c>
      <c r="I426">
        <v>-99</v>
      </c>
      <c r="J426">
        <v>25</v>
      </c>
      <c r="K426">
        <v>21</v>
      </c>
      <c r="L426">
        <v>4</v>
      </c>
      <c r="M426">
        <v>90</v>
      </c>
      <c r="N426">
        <v>3</v>
      </c>
      <c r="O426">
        <v>90</v>
      </c>
      <c r="P426">
        <v>0</v>
      </c>
      <c r="Q426">
        <v>0</v>
      </c>
      <c r="R426">
        <f t="shared" si="36"/>
        <v>4</v>
      </c>
      <c r="S426">
        <f t="shared" si="37"/>
        <v>3</v>
      </c>
      <c r="T426">
        <f t="shared" si="38"/>
        <v>1</v>
      </c>
      <c r="U426">
        <f t="shared" si="39"/>
        <v>1</v>
      </c>
      <c r="AG426">
        <v>11260863</v>
      </c>
      <c r="AH426">
        <v>44575</v>
      </c>
    </row>
    <row r="427" spans="1:34" x14ac:dyDescent="0.25">
      <c r="A427">
        <v>11291440</v>
      </c>
      <c r="B427">
        <v>26</v>
      </c>
      <c r="C427" t="s">
        <v>6</v>
      </c>
      <c r="D427">
        <v>2055939</v>
      </c>
      <c r="E427">
        <v>2</v>
      </c>
      <c r="F427">
        <v>336042384</v>
      </c>
      <c r="G427">
        <v>329025137</v>
      </c>
      <c r="H427">
        <v>58</v>
      </c>
      <c r="I427">
        <v>0</v>
      </c>
      <c r="J427">
        <v>18</v>
      </c>
      <c r="K427">
        <v>32</v>
      </c>
      <c r="L427">
        <v>4</v>
      </c>
      <c r="M427">
        <v>90</v>
      </c>
      <c r="N427">
        <v>4</v>
      </c>
      <c r="O427">
        <v>90</v>
      </c>
      <c r="P427">
        <v>0</v>
      </c>
      <c r="Q427">
        <v>0</v>
      </c>
      <c r="R427">
        <f t="shared" si="36"/>
        <v>4</v>
      </c>
      <c r="S427">
        <f t="shared" si="37"/>
        <v>4</v>
      </c>
      <c r="T427">
        <f t="shared" si="38"/>
        <v>-4</v>
      </c>
      <c r="U427">
        <f t="shared" si="39"/>
        <v>0</v>
      </c>
      <c r="AG427">
        <v>11260881</v>
      </c>
      <c r="AH427">
        <v>39056</v>
      </c>
    </row>
    <row r="428" spans="1:34" x14ac:dyDescent="0.25">
      <c r="A428">
        <v>616141247</v>
      </c>
      <c r="B428">
        <v>33</v>
      </c>
      <c r="C428" t="s">
        <v>4</v>
      </c>
      <c r="D428">
        <v>1597553</v>
      </c>
      <c r="E428">
        <v>2</v>
      </c>
      <c r="F428">
        <v>395797401</v>
      </c>
      <c r="G428">
        <v>331313446</v>
      </c>
      <c r="H428">
        <v>24</v>
      </c>
      <c r="I428">
        <v>-99</v>
      </c>
      <c r="J428">
        <v>31</v>
      </c>
      <c r="K428">
        <v>22</v>
      </c>
      <c r="L428">
        <v>4</v>
      </c>
      <c r="M428">
        <v>90</v>
      </c>
      <c r="N428">
        <v>2</v>
      </c>
      <c r="O428">
        <v>90</v>
      </c>
      <c r="P428">
        <v>2</v>
      </c>
      <c r="Q428">
        <v>0</v>
      </c>
      <c r="R428">
        <f t="shared" si="36"/>
        <v>2</v>
      </c>
      <c r="S428">
        <f t="shared" si="37"/>
        <v>4</v>
      </c>
      <c r="T428">
        <f t="shared" si="38"/>
        <v>2</v>
      </c>
      <c r="U428">
        <f t="shared" si="39"/>
        <v>-2</v>
      </c>
      <c r="AG428">
        <v>11260895</v>
      </c>
      <c r="AH428">
        <v>37213</v>
      </c>
    </row>
    <row r="429" spans="1:34" x14ac:dyDescent="0.25">
      <c r="A429">
        <v>620253684</v>
      </c>
      <c r="B429">
        <v>55</v>
      </c>
      <c r="C429" t="s">
        <v>4</v>
      </c>
      <c r="D429">
        <v>1591266</v>
      </c>
      <c r="E429">
        <v>2</v>
      </c>
      <c r="F429">
        <v>430727467</v>
      </c>
      <c r="G429">
        <v>418674716</v>
      </c>
      <c r="H429">
        <v>23</v>
      </c>
      <c r="I429">
        <v>4</v>
      </c>
      <c r="J429">
        <v>10</v>
      </c>
      <c r="K429">
        <v>7</v>
      </c>
      <c r="L429">
        <v>0</v>
      </c>
      <c r="N429">
        <v>4</v>
      </c>
      <c r="O429">
        <v>90</v>
      </c>
      <c r="P429">
        <v>0</v>
      </c>
      <c r="Q429">
        <v>0</v>
      </c>
      <c r="R429">
        <f t="shared" si="36"/>
        <v>4</v>
      </c>
      <c r="S429">
        <f t="shared" si="37"/>
        <v>0</v>
      </c>
      <c r="T429">
        <f t="shared" si="38"/>
        <v>0</v>
      </c>
      <c r="U429">
        <f t="shared" si="39"/>
        <v>4</v>
      </c>
      <c r="AG429">
        <v>11260906</v>
      </c>
      <c r="AH429">
        <v>44575</v>
      </c>
    </row>
    <row r="430" spans="1:34" x14ac:dyDescent="0.25">
      <c r="A430">
        <v>620253684</v>
      </c>
      <c r="B430">
        <v>77</v>
      </c>
      <c r="C430" t="s">
        <v>4</v>
      </c>
      <c r="D430">
        <v>1591266</v>
      </c>
      <c r="E430">
        <v>2</v>
      </c>
      <c r="F430">
        <v>430892749</v>
      </c>
      <c r="G430">
        <v>418674716</v>
      </c>
      <c r="H430">
        <v>23</v>
      </c>
      <c r="I430">
        <v>4</v>
      </c>
      <c r="J430">
        <v>10</v>
      </c>
      <c r="K430">
        <v>7</v>
      </c>
      <c r="L430">
        <v>0</v>
      </c>
      <c r="N430">
        <v>4</v>
      </c>
      <c r="O430">
        <v>90</v>
      </c>
      <c r="P430">
        <v>0</v>
      </c>
      <c r="Q430">
        <v>0</v>
      </c>
      <c r="R430">
        <f t="shared" si="36"/>
        <v>4</v>
      </c>
      <c r="S430">
        <f t="shared" si="37"/>
        <v>0</v>
      </c>
      <c r="T430">
        <f t="shared" si="38"/>
        <v>0</v>
      </c>
      <c r="U430">
        <f t="shared" si="39"/>
        <v>4</v>
      </c>
      <c r="AG430">
        <v>11260907</v>
      </c>
      <c r="AH430">
        <v>44575</v>
      </c>
    </row>
    <row r="431" spans="1:34" x14ac:dyDescent="0.25">
      <c r="A431">
        <v>620253684</v>
      </c>
      <c r="B431">
        <v>82</v>
      </c>
      <c r="C431" t="s">
        <v>4</v>
      </c>
      <c r="D431">
        <v>1591266</v>
      </c>
      <c r="E431">
        <v>2</v>
      </c>
      <c r="F431">
        <v>418104058</v>
      </c>
      <c r="G431">
        <v>418674716</v>
      </c>
      <c r="H431">
        <v>23</v>
      </c>
      <c r="I431">
        <v>4</v>
      </c>
      <c r="J431">
        <v>10</v>
      </c>
      <c r="K431">
        <v>7</v>
      </c>
      <c r="L431">
        <v>0</v>
      </c>
      <c r="N431">
        <v>4</v>
      </c>
      <c r="O431">
        <v>90</v>
      </c>
      <c r="P431">
        <v>0</v>
      </c>
      <c r="Q431">
        <v>0</v>
      </c>
      <c r="R431">
        <f t="shared" si="36"/>
        <v>4</v>
      </c>
      <c r="S431">
        <f t="shared" si="37"/>
        <v>0</v>
      </c>
      <c r="T431">
        <f t="shared" si="38"/>
        <v>0</v>
      </c>
      <c r="U431">
        <f t="shared" si="39"/>
        <v>4</v>
      </c>
      <c r="AG431">
        <v>11260917</v>
      </c>
      <c r="AH431">
        <v>28720</v>
      </c>
    </row>
    <row r="432" spans="1:34" x14ac:dyDescent="0.25">
      <c r="AG432">
        <v>11260920</v>
      </c>
      <c r="AH432">
        <v>31729</v>
      </c>
    </row>
    <row r="433" spans="33:34" x14ac:dyDescent="0.25">
      <c r="AG433">
        <v>11260932</v>
      </c>
      <c r="AH433">
        <v>39681</v>
      </c>
    </row>
    <row r="434" spans="33:34" x14ac:dyDescent="0.25">
      <c r="AG434">
        <v>11261065</v>
      </c>
      <c r="AH434">
        <v>44575</v>
      </c>
    </row>
    <row r="435" spans="33:34" x14ac:dyDescent="0.25">
      <c r="AG435">
        <v>11261066</v>
      </c>
      <c r="AH435">
        <v>44575</v>
      </c>
    </row>
    <row r="436" spans="33:34" x14ac:dyDescent="0.25">
      <c r="AG436">
        <v>11261242</v>
      </c>
      <c r="AH436">
        <v>39681</v>
      </c>
    </row>
    <row r="437" spans="33:34" x14ac:dyDescent="0.25">
      <c r="AG437">
        <v>11261244</v>
      </c>
      <c r="AH437">
        <v>39681</v>
      </c>
    </row>
    <row r="438" spans="33:34" x14ac:dyDescent="0.25">
      <c r="AG438">
        <v>11261245</v>
      </c>
      <c r="AH438">
        <v>44575</v>
      </c>
    </row>
    <row r="439" spans="33:34" x14ac:dyDescent="0.25">
      <c r="AG439">
        <v>11261314</v>
      </c>
      <c r="AH439">
        <v>39681</v>
      </c>
    </row>
    <row r="440" spans="33:34" x14ac:dyDescent="0.25">
      <c r="AG440">
        <v>11261381</v>
      </c>
      <c r="AH440">
        <v>44575</v>
      </c>
    </row>
    <row r="441" spans="33:34" x14ac:dyDescent="0.25">
      <c r="AG441">
        <v>11261460</v>
      </c>
      <c r="AH441">
        <v>44575</v>
      </c>
    </row>
    <row r="442" spans="33:34" x14ac:dyDescent="0.25">
      <c r="AG442">
        <v>11261480</v>
      </c>
      <c r="AH442">
        <v>44575</v>
      </c>
    </row>
    <row r="443" spans="33:34" x14ac:dyDescent="0.25">
      <c r="AG443">
        <v>11261901</v>
      </c>
      <c r="AH443">
        <v>37263</v>
      </c>
    </row>
    <row r="444" spans="33:34" x14ac:dyDescent="0.25">
      <c r="AG444">
        <v>11261909</v>
      </c>
      <c r="AH444">
        <v>39681</v>
      </c>
    </row>
    <row r="445" spans="33:34" x14ac:dyDescent="0.25">
      <c r="AG445">
        <v>11261910</v>
      </c>
      <c r="AH445">
        <v>39681</v>
      </c>
    </row>
    <row r="446" spans="33:34" x14ac:dyDescent="0.25">
      <c r="AG446">
        <v>11261911</v>
      </c>
      <c r="AH446">
        <v>37263</v>
      </c>
    </row>
    <row r="447" spans="33:34" x14ac:dyDescent="0.25">
      <c r="AG447">
        <v>11261993</v>
      </c>
      <c r="AH447">
        <v>39681</v>
      </c>
    </row>
    <row r="448" spans="33:34" x14ac:dyDescent="0.25">
      <c r="AG448">
        <v>11262170</v>
      </c>
      <c r="AH448">
        <v>44575</v>
      </c>
    </row>
    <row r="449" spans="33:34" x14ac:dyDescent="0.25">
      <c r="AG449">
        <v>11262172</v>
      </c>
      <c r="AH449">
        <v>44575</v>
      </c>
    </row>
    <row r="450" spans="33:34" x14ac:dyDescent="0.25">
      <c r="AG450">
        <v>11262764</v>
      </c>
      <c r="AH450">
        <v>44575</v>
      </c>
    </row>
    <row r="451" spans="33:34" x14ac:dyDescent="0.25">
      <c r="AG451">
        <v>11262777</v>
      </c>
      <c r="AH451">
        <v>44575</v>
      </c>
    </row>
    <row r="452" spans="33:34" x14ac:dyDescent="0.25">
      <c r="AG452">
        <v>11262798</v>
      </c>
      <c r="AH452">
        <v>44575</v>
      </c>
    </row>
    <row r="453" spans="33:34" x14ac:dyDescent="0.25">
      <c r="AG453">
        <v>11262906</v>
      </c>
      <c r="AH453">
        <v>39043</v>
      </c>
    </row>
    <row r="454" spans="33:34" x14ac:dyDescent="0.25">
      <c r="AG454">
        <v>11263620</v>
      </c>
      <c r="AH454">
        <v>37263</v>
      </c>
    </row>
    <row r="455" spans="33:34" x14ac:dyDescent="0.25">
      <c r="AG455">
        <v>11263621</v>
      </c>
      <c r="AH455">
        <v>37263</v>
      </c>
    </row>
    <row r="456" spans="33:34" x14ac:dyDescent="0.25">
      <c r="AG456">
        <v>11263622</v>
      </c>
      <c r="AH456">
        <v>32367</v>
      </c>
    </row>
    <row r="457" spans="33:34" x14ac:dyDescent="0.25">
      <c r="AG457">
        <v>11263625</v>
      </c>
      <c r="AH457">
        <v>15827</v>
      </c>
    </row>
    <row r="458" spans="33:34" x14ac:dyDescent="0.25">
      <c r="AG458">
        <v>11263627</v>
      </c>
      <c r="AH458">
        <v>39105</v>
      </c>
    </row>
    <row r="459" spans="33:34" x14ac:dyDescent="0.25">
      <c r="AG459">
        <v>11263686</v>
      </c>
      <c r="AH459">
        <v>44575</v>
      </c>
    </row>
    <row r="460" spans="33:34" x14ac:dyDescent="0.25">
      <c r="AG460">
        <v>11263687</v>
      </c>
      <c r="AH460">
        <v>39043</v>
      </c>
    </row>
    <row r="461" spans="33:34" x14ac:dyDescent="0.25">
      <c r="AG461">
        <v>11263688</v>
      </c>
      <c r="AH461">
        <v>39681</v>
      </c>
    </row>
    <row r="462" spans="33:34" x14ac:dyDescent="0.25">
      <c r="AG462">
        <v>11263689</v>
      </c>
      <c r="AH462">
        <v>39681</v>
      </c>
    </row>
    <row r="463" spans="33:34" x14ac:dyDescent="0.25">
      <c r="AG463">
        <v>11263690</v>
      </c>
      <c r="AH463">
        <v>44575</v>
      </c>
    </row>
    <row r="464" spans="33:34" x14ac:dyDescent="0.25">
      <c r="AG464">
        <v>11263694</v>
      </c>
      <c r="AH464">
        <v>32367</v>
      </c>
    </row>
    <row r="465" spans="33:34" x14ac:dyDescent="0.25">
      <c r="AG465">
        <v>11263711</v>
      </c>
      <c r="AH465">
        <v>39043</v>
      </c>
    </row>
    <row r="466" spans="33:34" x14ac:dyDescent="0.25">
      <c r="AG466">
        <v>11263713</v>
      </c>
      <c r="AH466">
        <v>32367</v>
      </c>
    </row>
    <row r="467" spans="33:34" x14ac:dyDescent="0.25">
      <c r="AG467">
        <v>11263716</v>
      </c>
      <c r="AH467">
        <v>39681</v>
      </c>
    </row>
    <row r="468" spans="33:34" x14ac:dyDescent="0.25">
      <c r="AG468">
        <v>11263718</v>
      </c>
      <c r="AH468">
        <v>44575</v>
      </c>
    </row>
    <row r="469" spans="33:34" x14ac:dyDescent="0.25">
      <c r="AG469">
        <v>11263727</v>
      </c>
      <c r="AH469">
        <v>44575</v>
      </c>
    </row>
    <row r="470" spans="33:34" x14ac:dyDescent="0.25">
      <c r="AG470">
        <v>11263730</v>
      </c>
      <c r="AH470">
        <v>44525</v>
      </c>
    </row>
    <row r="471" spans="33:34" x14ac:dyDescent="0.25">
      <c r="AG471">
        <v>11263833</v>
      </c>
      <c r="AH471">
        <v>44575</v>
      </c>
    </row>
    <row r="472" spans="33:34" x14ac:dyDescent="0.25">
      <c r="AG472">
        <v>11263834</v>
      </c>
      <c r="AH472">
        <v>39681</v>
      </c>
    </row>
    <row r="473" spans="33:34" x14ac:dyDescent="0.25">
      <c r="AG473">
        <v>11263843</v>
      </c>
      <c r="AH473">
        <v>15827</v>
      </c>
    </row>
    <row r="474" spans="33:34" x14ac:dyDescent="0.25">
      <c r="AG474">
        <v>11263848</v>
      </c>
      <c r="AH474">
        <v>26149</v>
      </c>
    </row>
    <row r="475" spans="33:34" x14ac:dyDescent="0.25">
      <c r="AG475">
        <v>11263858</v>
      </c>
      <c r="AH475">
        <v>32367</v>
      </c>
    </row>
    <row r="476" spans="33:34" x14ac:dyDescent="0.25">
      <c r="AG476">
        <v>11264106</v>
      </c>
      <c r="AH476">
        <v>28720</v>
      </c>
    </row>
    <row r="477" spans="33:34" x14ac:dyDescent="0.25">
      <c r="AG477">
        <v>11264109</v>
      </c>
      <c r="AH477">
        <v>37263</v>
      </c>
    </row>
    <row r="478" spans="33:34" x14ac:dyDescent="0.25">
      <c r="AG478">
        <v>11264171</v>
      </c>
      <c r="AH478">
        <v>37263</v>
      </c>
    </row>
    <row r="479" spans="33:34" x14ac:dyDescent="0.25">
      <c r="AG479">
        <v>11264172</v>
      </c>
      <c r="AH479">
        <v>44575</v>
      </c>
    </row>
    <row r="480" spans="33:34" x14ac:dyDescent="0.25">
      <c r="AG480">
        <v>11264175</v>
      </c>
      <c r="AH480">
        <v>44575</v>
      </c>
    </row>
    <row r="481" spans="33:34" x14ac:dyDescent="0.25">
      <c r="AG481">
        <v>11264176</v>
      </c>
      <c r="AH481">
        <v>39681</v>
      </c>
    </row>
    <row r="482" spans="33:34" x14ac:dyDescent="0.25">
      <c r="AG482">
        <v>11264274</v>
      </c>
      <c r="AH482">
        <v>39681</v>
      </c>
    </row>
    <row r="483" spans="33:34" x14ac:dyDescent="0.25">
      <c r="AG483">
        <v>11264276</v>
      </c>
      <c r="AH483">
        <v>39681</v>
      </c>
    </row>
    <row r="484" spans="33:34" x14ac:dyDescent="0.25">
      <c r="AG484">
        <v>11264278</v>
      </c>
      <c r="AH484">
        <v>32367</v>
      </c>
    </row>
    <row r="485" spans="33:34" x14ac:dyDescent="0.25">
      <c r="AG485">
        <v>11264385</v>
      </c>
      <c r="AH485">
        <v>44575</v>
      </c>
    </row>
    <row r="486" spans="33:34" x14ac:dyDescent="0.25">
      <c r="AG486">
        <v>11264387</v>
      </c>
      <c r="AH486">
        <v>44575</v>
      </c>
    </row>
    <row r="487" spans="33:34" x14ac:dyDescent="0.25">
      <c r="AG487">
        <v>11264545</v>
      </c>
      <c r="AH487">
        <v>28720</v>
      </c>
    </row>
    <row r="488" spans="33:34" x14ac:dyDescent="0.25">
      <c r="AG488">
        <v>11264548</v>
      </c>
      <c r="AH488">
        <v>32367</v>
      </c>
    </row>
    <row r="489" spans="33:34" x14ac:dyDescent="0.25">
      <c r="AG489">
        <v>11264617</v>
      </c>
      <c r="AH489">
        <v>39105</v>
      </c>
    </row>
    <row r="490" spans="33:34" x14ac:dyDescent="0.25">
      <c r="AG490">
        <v>11264619</v>
      </c>
      <c r="AH490">
        <v>37263</v>
      </c>
    </row>
    <row r="491" spans="33:34" x14ac:dyDescent="0.25">
      <c r="AG491">
        <v>11264621</v>
      </c>
      <c r="AH491">
        <v>31792</v>
      </c>
    </row>
    <row r="492" spans="33:34" x14ac:dyDescent="0.25">
      <c r="AG492">
        <v>11264622</v>
      </c>
      <c r="AH492">
        <v>39105</v>
      </c>
    </row>
    <row r="493" spans="33:34" x14ac:dyDescent="0.25">
      <c r="AG493">
        <v>11264679</v>
      </c>
      <c r="AH493">
        <v>37263</v>
      </c>
    </row>
    <row r="494" spans="33:34" x14ac:dyDescent="0.25">
      <c r="AG494">
        <v>11264680</v>
      </c>
      <c r="AH494">
        <v>44575</v>
      </c>
    </row>
    <row r="495" spans="33:34" x14ac:dyDescent="0.25">
      <c r="AG495">
        <v>11264983</v>
      </c>
      <c r="AH495">
        <v>39105</v>
      </c>
    </row>
    <row r="496" spans="33:34" x14ac:dyDescent="0.25">
      <c r="AG496">
        <v>11265053</v>
      </c>
      <c r="AH496">
        <v>39105</v>
      </c>
    </row>
    <row r="497" spans="33:34" x14ac:dyDescent="0.25">
      <c r="AG497">
        <v>11265054</v>
      </c>
      <c r="AH497">
        <v>37263</v>
      </c>
    </row>
    <row r="498" spans="33:34" x14ac:dyDescent="0.25">
      <c r="AG498">
        <v>11265071</v>
      </c>
      <c r="AH498">
        <v>39043</v>
      </c>
    </row>
    <row r="499" spans="33:34" x14ac:dyDescent="0.25">
      <c r="AG499">
        <v>11265209</v>
      </c>
      <c r="AH499">
        <v>39105</v>
      </c>
    </row>
    <row r="500" spans="33:34" x14ac:dyDescent="0.25">
      <c r="AG500">
        <v>11266022</v>
      </c>
      <c r="AH500">
        <v>44575</v>
      </c>
    </row>
    <row r="501" spans="33:34" x14ac:dyDescent="0.25">
      <c r="AG501">
        <v>11266046</v>
      </c>
      <c r="AH501">
        <v>39681</v>
      </c>
    </row>
    <row r="502" spans="33:34" x14ac:dyDescent="0.25">
      <c r="AG502">
        <v>11266047</v>
      </c>
      <c r="AH502">
        <v>39681</v>
      </c>
    </row>
    <row r="503" spans="33:34" x14ac:dyDescent="0.25">
      <c r="AG503">
        <v>11266165</v>
      </c>
      <c r="AH503">
        <v>39105</v>
      </c>
    </row>
    <row r="504" spans="33:34" x14ac:dyDescent="0.25">
      <c r="AG504">
        <v>11266166</v>
      </c>
      <c r="AH504">
        <v>31792</v>
      </c>
    </row>
    <row r="505" spans="33:34" x14ac:dyDescent="0.25">
      <c r="AG505">
        <v>11266167</v>
      </c>
      <c r="AH505">
        <v>31792</v>
      </c>
    </row>
    <row r="506" spans="33:34" x14ac:dyDescent="0.25">
      <c r="AG506">
        <v>11266268</v>
      </c>
      <c r="AH506">
        <v>39681</v>
      </c>
    </row>
    <row r="507" spans="33:34" x14ac:dyDescent="0.25">
      <c r="AG507">
        <v>11266553</v>
      </c>
      <c r="AH507">
        <v>39681</v>
      </c>
    </row>
    <row r="508" spans="33:34" x14ac:dyDescent="0.25">
      <c r="AG508">
        <v>11266566</v>
      </c>
      <c r="AH508">
        <v>34190</v>
      </c>
    </row>
    <row r="509" spans="33:34" x14ac:dyDescent="0.25">
      <c r="AG509">
        <v>11266571</v>
      </c>
      <c r="AH509">
        <v>39043</v>
      </c>
    </row>
    <row r="510" spans="33:34" x14ac:dyDescent="0.25">
      <c r="AG510">
        <v>11266575</v>
      </c>
      <c r="AH510">
        <v>28720</v>
      </c>
    </row>
    <row r="511" spans="33:34" x14ac:dyDescent="0.25">
      <c r="AG511">
        <v>11266578</v>
      </c>
      <c r="AH511">
        <v>28720</v>
      </c>
    </row>
    <row r="512" spans="33:34" x14ac:dyDescent="0.25">
      <c r="AG512">
        <v>11266615</v>
      </c>
      <c r="AH512">
        <v>28720</v>
      </c>
    </row>
    <row r="513" spans="33:34" x14ac:dyDescent="0.25">
      <c r="AG513">
        <v>11266618</v>
      </c>
      <c r="AH513">
        <v>28720</v>
      </c>
    </row>
    <row r="514" spans="33:34" x14ac:dyDescent="0.25">
      <c r="AG514">
        <v>11266673</v>
      </c>
      <c r="AH514">
        <v>32367</v>
      </c>
    </row>
    <row r="515" spans="33:34" x14ac:dyDescent="0.25">
      <c r="AG515">
        <v>11266702</v>
      </c>
      <c r="AH515">
        <v>28720</v>
      </c>
    </row>
    <row r="516" spans="33:34" x14ac:dyDescent="0.25">
      <c r="AG516">
        <v>11266741</v>
      </c>
      <c r="AH516">
        <v>39105</v>
      </c>
    </row>
    <row r="517" spans="33:34" x14ac:dyDescent="0.25">
      <c r="AG517">
        <v>11266755</v>
      </c>
      <c r="AH517">
        <v>44575</v>
      </c>
    </row>
    <row r="518" spans="33:34" x14ac:dyDescent="0.25">
      <c r="AG518">
        <v>11266824</v>
      </c>
      <c r="AH518">
        <v>44575</v>
      </c>
    </row>
    <row r="519" spans="33:34" x14ac:dyDescent="0.25">
      <c r="AG519">
        <v>11266840</v>
      </c>
      <c r="AH519">
        <v>37263</v>
      </c>
    </row>
    <row r="520" spans="33:34" x14ac:dyDescent="0.25">
      <c r="AG520">
        <v>11266842</v>
      </c>
      <c r="AH520">
        <v>32367</v>
      </c>
    </row>
    <row r="521" spans="33:34" x14ac:dyDescent="0.25">
      <c r="AG521">
        <v>11266845</v>
      </c>
      <c r="AH521">
        <v>39043</v>
      </c>
    </row>
    <row r="522" spans="33:34" x14ac:dyDescent="0.25">
      <c r="AG522">
        <v>11266846</v>
      </c>
      <c r="AH522">
        <v>44575</v>
      </c>
    </row>
    <row r="523" spans="33:34" x14ac:dyDescent="0.25">
      <c r="AG523">
        <v>11266880</v>
      </c>
      <c r="AH523">
        <v>28720</v>
      </c>
    </row>
    <row r="524" spans="33:34" x14ac:dyDescent="0.25">
      <c r="AG524">
        <v>11266905</v>
      </c>
      <c r="AH524">
        <v>44575</v>
      </c>
    </row>
    <row r="525" spans="33:34" x14ac:dyDescent="0.25">
      <c r="AG525">
        <v>11266906</v>
      </c>
      <c r="AH525">
        <v>37263</v>
      </c>
    </row>
    <row r="526" spans="33:34" x14ac:dyDescent="0.25">
      <c r="AG526">
        <v>11266907</v>
      </c>
      <c r="AH526">
        <v>39681</v>
      </c>
    </row>
    <row r="527" spans="33:34" x14ac:dyDescent="0.25">
      <c r="AG527">
        <v>11267029</v>
      </c>
      <c r="AH527">
        <v>44575</v>
      </c>
    </row>
    <row r="528" spans="33:34" x14ac:dyDescent="0.25">
      <c r="AG528">
        <v>11267030</v>
      </c>
      <c r="AH528">
        <v>44575</v>
      </c>
    </row>
    <row r="529" spans="33:34" x14ac:dyDescent="0.25">
      <c r="AG529">
        <v>11267088</v>
      </c>
      <c r="AH529">
        <v>39043</v>
      </c>
    </row>
    <row r="530" spans="33:34" x14ac:dyDescent="0.25">
      <c r="AG530">
        <v>11267381</v>
      </c>
      <c r="AH530">
        <v>44525</v>
      </c>
    </row>
    <row r="531" spans="33:34" x14ac:dyDescent="0.25">
      <c r="AG531">
        <v>11267532</v>
      </c>
      <c r="AH531">
        <v>39681</v>
      </c>
    </row>
    <row r="532" spans="33:34" x14ac:dyDescent="0.25">
      <c r="AG532">
        <v>11267533</v>
      </c>
      <c r="AH532">
        <v>39681</v>
      </c>
    </row>
    <row r="533" spans="33:34" x14ac:dyDescent="0.25">
      <c r="AG533">
        <v>11267733</v>
      </c>
      <c r="AH533">
        <v>44575</v>
      </c>
    </row>
    <row r="534" spans="33:34" x14ac:dyDescent="0.25">
      <c r="AG534">
        <v>11268063</v>
      </c>
      <c r="AH534">
        <v>31792</v>
      </c>
    </row>
    <row r="535" spans="33:34" x14ac:dyDescent="0.25">
      <c r="AG535">
        <v>11268064</v>
      </c>
      <c r="AH535">
        <v>39043</v>
      </c>
    </row>
    <row r="536" spans="33:34" x14ac:dyDescent="0.25">
      <c r="AG536">
        <v>11268069</v>
      </c>
      <c r="AH536">
        <v>44575</v>
      </c>
    </row>
    <row r="537" spans="33:34" x14ac:dyDescent="0.25">
      <c r="AG537">
        <v>11268431</v>
      </c>
      <c r="AH537">
        <v>37263</v>
      </c>
    </row>
    <row r="538" spans="33:34" x14ac:dyDescent="0.25">
      <c r="AG538">
        <v>11268876</v>
      </c>
      <c r="AH538">
        <v>44575</v>
      </c>
    </row>
    <row r="539" spans="33:34" x14ac:dyDescent="0.25">
      <c r="AG539">
        <v>11268938</v>
      </c>
      <c r="AH539">
        <v>39105</v>
      </c>
    </row>
    <row r="540" spans="33:34" x14ac:dyDescent="0.25">
      <c r="AG540">
        <v>11268945</v>
      </c>
      <c r="AH540">
        <v>44575</v>
      </c>
    </row>
    <row r="541" spans="33:34" x14ac:dyDescent="0.25">
      <c r="AG541">
        <v>11268947</v>
      </c>
      <c r="AH541">
        <v>44575</v>
      </c>
    </row>
    <row r="542" spans="33:34" x14ac:dyDescent="0.25">
      <c r="AG542">
        <v>11269015</v>
      </c>
      <c r="AH542">
        <v>31792</v>
      </c>
    </row>
    <row r="543" spans="33:34" x14ac:dyDescent="0.25">
      <c r="AG543">
        <v>11269233</v>
      </c>
      <c r="AH543">
        <v>39681</v>
      </c>
    </row>
    <row r="544" spans="33:34" x14ac:dyDescent="0.25">
      <c r="AG544">
        <v>11269242</v>
      </c>
      <c r="AH544">
        <v>39681</v>
      </c>
    </row>
    <row r="545" spans="33:34" x14ac:dyDescent="0.25">
      <c r="AG545">
        <v>11269632</v>
      </c>
      <c r="AH545">
        <v>37263</v>
      </c>
    </row>
    <row r="546" spans="33:34" x14ac:dyDescent="0.25">
      <c r="AG546">
        <v>11269633</v>
      </c>
      <c r="AH546">
        <v>39105</v>
      </c>
    </row>
    <row r="547" spans="33:34" x14ac:dyDescent="0.25">
      <c r="AG547">
        <v>11269805</v>
      </c>
      <c r="AH547">
        <v>39105</v>
      </c>
    </row>
    <row r="548" spans="33:34" x14ac:dyDescent="0.25">
      <c r="AG548">
        <v>11269806</v>
      </c>
      <c r="AH548">
        <v>31792</v>
      </c>
    </row>
    <row r="549" spans="33:34" x14ac:dyDescent="0.25">
      <c r="AG549">
        <v>11269807</v>
      </c>
      <c r="AH549">
        <v>39105</v>
      </c>
    </row>
    <row r="550" spans="33:34" x14ac:dyDescent="0.25">
      <c r="AG550">
        <v>11269885</v>
      </c>
      <c r="AH550">
        <v>39681</v>
      </c>
    </row>
    <row r="551" spans="33:34" x14ac:dyDescent="0.25">
      <c r="AG551">
        <v>11269920</v>
      </c>
      <c r="AH551">
        <v>44575</v>
      </c>
    </row>
    <row r="552" spans="33:34" x14ac:dyDescent="0.25">
      <c r="AG552">
        <v>11269921</v>
      </c>
      <c r="AH552">
        <v>44575</v>
      </c>
    </row>
    <row r="553" spans="33:34" x14ac:dyDescent="0.25">
      <c r="AG553">
        <v>11270668</v>
      </c>
      <c r="AH553">
        <v>37263</v>
      </c>
    </row>
    <row r="554" spans="33:34" x14ac:dyDescent="0.25">
      <c r="AG554">
        <v>11270673</v>
      </c>
      <c r="AH554">
        <v>44575</v>
      </c>
    </row>
    <row r="555" spans="33:34" x14ac:dyDescent="0.25">
      <c r="AG555">
        <v>11270674</v>
      </c>
      <c r="AH555">
        <v>39681</v>
      </c>
    </row>
    <row r="556" spans="33:34" x14ac:dyDescent="0.25">
      <c r="AG556">
        <v>11270675</v>
      </c>
      <c r="AH556">
        <v>44575</v>
      </c>
    </row>
    <row r="557" spans="33:34" x14ac:dyDescent="0.25">
      <c r="AG557">
        <v>11270679</v>
      </c>
      <c r="AH557">
        <v>39681</v>
      </c>
    </row>
    <row r="558" spans="33:34" x14ac:dyDescent="0.25">
      <c r="AG558">
        <v>11270680</v>
      </c>
      <c r="AH558">
        <v>39681</v>
      </c>
    </row>
    <row r="559" spans="33:34" x14ac:dyDescent="0.25">
      <c r="AG559">
        <v>11270686</v>
      </c>
      <c r="AH559">
        <v>44575</v>
      </c>
    </row>
    <row r="560" spans="33:34" x14ac:dyDescent="0.25">
      <c r="AG560">
        <v>11270688</v>
      </c>
      <c r="AH560">
        <v>32367</v>
      </c>
    </row>
    <row r="561" spans="33:34" x14ac:dyDescent="0.25">
      <c r="AG561">
        <v>11270690</v>
      </c>
      <c r="AH561">
        <v>44575</v>
      </c>
    </row>
    <row r="562" spans="33:34" x14ac:dyDescent="0.25">
      <c r="AG562">
        <v>11270693</v>
      </c>
      <c r="AH562">
        <v>32367</v>
      </c>
    </row>
    <row r="563" spans="33:34" x14ac:dyDescent="0.25">
      <c r="AG563">
        <v>11270731</v>
      </c>
      <c r="AH563">
        <v>44575</v>
      </c>
    </row>
    <row r="564" spans="33:34" x14ac:dyDescent="0.25">
      <c r="AG564">
        <v>11270741</v>
      </c>
      <c r="AH564">
        <v>37263</v>
      </c>
    </row>
    <row r="565" spans="33:34" x14ac:dyDescent="0.25">
      <c r="AG565">
        <v>11270743</v>
      </c>
      <c r="AH565">
        <v>39681</v>
      </c>
    </row>
    <row r="566" spans="33:34" x14ac:dyDescent="0.25">
      <c r="AG566">
        <v>11270757</v>
      </c>
      <c r="AH566">
        <v>32367</v>
      </c>
    </row>
    <row r="567" spans="33:34" x14ac:dyDescent="0.25">
      <c r="AG567">
        <v>11270760</v>
      </c>
      <c r="AH567">
        <v>39105</v>
      </c>
    </row>
    <row r="568" spans="33:34" x14ac:dyDescent="0.25">
      <c r="AG568">
        <v>11270764</v>
      </c>
      <c r="AH568">
        <v>39681</v>
      </c>
    </row>
    <row r="569" spans="33:34" x14ac:dyDescent="0.25">
      <c r="AG569">
        <v>11270770</v>
      </c>
      <c r="AH569">
        <v>44575</v>
      </c>
    </row>
    <row r="570" spans="33:34" x14ac:dyDescent="0.25">
      <c r="AG570">
        <v>11270777</v>
      </c>
      <c r="AH570">
        <v>44575</v>
      </c>
    </row>
    <row r="571" spans="33:34" x14ac:dyDescent="0.25">
      <c r="AG571">
        <v>11270779</v>
      </c>
      <c r="AH571">
        <v>32367</v>
      </c>
    </row>
    <row r="572" spans="33:34" x14ac:dyDescent="0.25">
      <c r="AG572">
        <v>11270818</v>
      </c>
      <c r="AH572">
        <v>39043</v>
      </c>
    </row>
    <row r="573" spans="33:34" x14ac:dyDescent="0.25">
      <c r="AG573">
        <v>11270830</v>
      </c>
      <c r="AH573">
        <v>44575</v>
      </c>
    </row>
    <row r="574" spans="33:34" x14ac:dyDescent="0.25">
      <c r="AG574">
        <v>11270934</v>
      </c>
      <c r="AH574">
        <v>37263</v>
      </c>
    </row>
    <row r="575" spans="33:34" x14ac:dyDescent="0.25">
      <c r="AG575">
        <v>11271347</v>
      </c>
      <c r="AH575">
        <v>39681</v>
      </c>
    </row>
    <row r="576" spans="33:34" x14ac:dyDescent="0.25">
      <c r="AG576">
        <v>11271349</v>
      </c>
      <c r="AH576">
        <v>39681</v>
      </c>
    </row>
    <row r="577" spans="33:34" x14ac:dyDescent="0.25">
      <c r="AG577">
        <v>11271350</v>
      </c>
      <c r="AH577">
        <v>39681</v>
      </c>
    </row>
    <row r="578" spans="33:34" x14ac:dyDescent="0.25">
      <c r="AG578">
        <v>11271353</v>
      </c>
      <c r="AH578">
        <v>28720</v>
      </c>
    </row>
    <row r="579" spans="33:34" x14ac:dyDescent="0.25">
      <c r="AG579">
        <v>11271354</v>
      </c>
      <c r="AH579">
        <v>34190</v>
      </c>
    </row>
    <row r="580" spans="33:34" x14ac:dyDescent="0.25">
      <c r="AG580">
        <v>11271357</v>
      </c>
      <c r="AH580">
        <v>28720</v>
      </c>
    </row>
    <row r="581" spans="33:34" x14ac:dyDescent="0.25">
      <c r="AG581">
        <v>11271359</v>
      </c>
      <c r="AH581">
        <v>34190</v>
      </c>
    </row>
    <row r="582" spans="33:34" x14ac:dyDescent="0.25">
      <c r="AG582">
        <v>11271361</v>
      </c>
      <c r="AH582">
        <v>39043</v>
      </c>
    </row>
    <row r="583" spans="33:34" x14ac:dyDescent="0.25">
      <c r="AG583">
        <v>11271362</v>
      </c>
      <c r="AH583">
        <v>39681</v>
      </c>
    </row>
    <row r="584" spans="33:34" x14ac:dyDescent="0.25">
      <c r="AG584">
        <v>11271363</v>
      </c>
      <c r="AH584">
        <v>28720</v>
      </c>
    </row>
    <row r="585" spans="33:34" x14ac:dyDescent="0.25">
      <c r="AG585">
        <v>11271364</v>
      </c>
      <c r="AH585">
        <v>28720</v>
      </c>
    </row>
    <row r="586" spans="33:34" x14ac:dyDescent="0.25">
      <c r="AG586">
        <v>11271365</v>
      </c>
      <c r="AH586">
        <v>28720</v>
      </c>
    </row>
    <row r="587" spans="33:34" x14ac:dyDescent="0.25">
      <c r="AG587">
        <v>11271366</v>
      </c>
      <c r="AH587">
        <v>39681</v>
      </c>
    </row>
    <row r="588" spans="33:34" x14ac:dyDescent="0.25">
      <c r="AG588">
        <v>11271368</v>
      </c>
      <c r="AH588">
        <v>28720</v>
      </c>
    </row>
    <row r="589" spans="33:34" x14ac:dyDescent="0.25">
      <c r="AG589">
        <v>11271370</v>
      </c>
      <c r="AH589">
        <v>39681</v>
      </c>
    </row>
    <row r="590" spans="33:34" x14ac:dyDescent="0.25">
      <c r="AG590">
        <v>11271371</v>
      </c>
      <c r="AH590">
        <v>28720</v>
      </c>
    </row>
    <row r="591" spans="33:34" x14ac:dyDescent="0.25">
      <c r="AG591">
        <v>11271389</v>
      </c>
      <c r="AH591">
        <v>34190</v>
      </c>
    </row>
    <row r="592" spans="33:34" x14ac:dyDescent="0.25">
      <c r="AG592">
        <v>11271421</v>
      </c>
      <c r="AH592">
        <v>44575</v>
      </c>
    </row>
    <row r="593" spans="33:34" x14ac:dyDescent="0.25">
      <c r="AG593">
        <v>11271997</v>
      </c>
      <c r="AH593">
        <v>32367</v>
      </c>
    </row>
    <row r="594" spans="33:34" x14ac:dyDescent="0.25">
      <c r="AG594">
        <v>11272001</v>
      </c>
      <c r="AH594">
        <v>32367</v>
      </c>
    </row>
    <row r="595" spans="33:34" x14ac:dyDescent="0.25">
      <c r="AG595">
        <v>11272143</v>
      </c>
      <c r="AH595">
        <v>44575</v>
      </c>
    </row>
    <row r="596" spans="33:34" x14ac:dyDescent="0.25">
      <c r="AG596">
        <v>11272226</v>
      </c>
      <c r="AH596">
        <v>39681</v>
      </c>
    </row>
    <row r="597" spans="33:34" x14ac:dyDescent="0.25">
      <c r="AG597">
        <v>11272266</v>
      </c>
      <c r="AH597">
        <v>39681</v>
      </c>
    </row>
    <row r="598" spans="33:34" x14ac:dyDescent="0.25">
      <c r="AG598">
        <v>11272412</v>
      </c>
      <c r="AH598">
        <v>44525</v>
      </c>
    </row>
    <row r="599" spans="33:34" x14ac:dyDescent="0.25">
      <c r="AG599">
        <v>11272431</v>
      </c>
      <c r="AH599">
        <v>32367</v>
      </c>
    </row>
    <row r="600" spans="33:34" x14ac:dyDescent="0.25">
      <c r="AG600">
        <v>11272890</v>
      </c>
      <c r="AH600">
        <v>39105</v>
      </c>
    </row>
    <row r="601" spans="33:34" x14ac:dyDescent="0.25">
      <c r="AG601">
        <v>11272892</v>
      </c>
      <c r="AH601">
        <v>39105</v>
      </c>
    </row>
    <row r="602" spans="33:34" x14ac:dyDescent="0.25">
      <c r="AG602">
        <v>11272951</v>
      </c>
      <c r="AH602">
        <v>39056</v>
      </c>
    </row>
    <row r="603" spans="33:34" x14ac:dyDescent="0.25">
      <c r="AG603">
        <v>11272996</v>
      </c>
      <c r="AH603">
        <v>39056</v>
      </c>
    </row>
    <row r="604" spans="33:34" x14ac:dyDescent="0.25">
      <c r="AG604">
        <v>11273016</v>
      </c>
      <c r="AH604">
        <v>39056</v>
      </c>
    </row>
    <row r="605" spans="33:34" x14ac:dyDescent="0.25">
      <c r="AG605">
        <v>11273017</v>
      </c>
      <c r="AH605">
        <v>44525</v>
      </c>
    </row>
    <row r="606" spans="33:34" x14ac:dyDescent="0.25">
      <c r="AG606">
        <v>11273069</v>
      </c>
      <c r="AH606">
        <v>44575</v>
      </c>
    </row>
    <row r="607" spans="33:34" x14ac:dyDescent="0.25">
      <c r="AG607">
        <v>11273142</v>
      </c>
      <c r="AH607">
        <v>28720</v>
      </c>
    </row>
    <row r="608" spans="33:34" x14ac:dyDescent="0.25">
      <c r="AG608">
        <v>11273238</v>
      </c>
      <c r="AH608">
        <v>37263</v>
      </c>
    </row>
    <row r="609" spans="33:34" x14ac:dyDescent="0.25">
      <c r="AG609">
        <v>11273460</v>
      </c>
      <c r="AH609">
        <v>31729</v>
      </c>
    </row>
    <row r="610" spans="33:34" x14ac:dyDescent="0.25">
      <c r="AG610">
        <v>11273495</v>
      </c>
      <c r="AH610">
        <v>39043</v>
      </c>
    </row>
    <row r="611" spans="33:34" x14ac:dyDescent="0.25">
      <c r="AG611">
        <v>11273496</v>
      </c>
      <c r="AH611">
        <v>31729</v>
      </c>
    </row>
    <row r="612" spans="33:34" x14ac:dyDescent="0.25">
      <c r="AG612">
        <v>11273497</v>
      </c>
      <c r="AH612">
        <v>39105</v>
      </c>
    </row>
    <row r="613" spans="33:34" x14ac:dyDescent="0.25">
      <c r="AG613">
        <v>11274205</v>
      </c>
      <c r="AH613">
        <v>39105</v>
      </c>
    </row>
    <row r="614" spans="33:34" x14ac:dyDescent="0.25">
      <c r="AG614">
        <v>11274563</v>
      </c>
      <c r="AH614">
        <v>32367</v>
      </c>
    </row>
    <row r="615" spans="33:34" x14ac:dyDescent="0.25">
      <c r="AG615">
        <v>11274569</v>
      </c>
      <c r="AH615">
        <v>32367</v>
      </c>
    </row>
    <row r="616" spans="33:34" x14ac:dyDescent="0.25">
      <c r="AG616">
        <v>11274600</v>
      </c>
      <c r="AH616">
        <v>34190</v>
      </c>
    </row>
    <row r="617" spans="33:34" x14ac:dyDescent="0.25">
      <c r="AG617">
        <v>11274603</v>
      </c>
      <c r="AH617">
        <v>28720</v>
      </c>
    </row>
    <row r="618" spans="33:34" x14ac:dyDescent="0.25">
      <c r="AG618">
        <v>11274606</v>
      </c>
      <c r="AH618">
        <v>28720</v>
      </c>
    </row>
    <row r="619" spans="33:34" x14ac:dyDescent="0.25">
      <c r="AG619">
        <v>11274645</v>
      </c>
      <c r="AH619">
        <v>37263</v>
      </c>
    </row>
    <row r="620" spans="33:34" x14ac:dyDescent="0.25">
      <c r="AG620">
        <v>11274646</v>
      </c>
      <c r="AH620">
        <v>37263</v>
      </c>
    </row>
    <row r="621" spans="33:34" x14ac:dyDescent="0.25">
      <c r="AG621">
        <v>11274753</v>
      </c>
      <c r="AH621">
        <v>37263</v>
      </c>
    </row>
    <row r="622" spans="33:34" x14ac:dyDescent="0.25">
      <c r="AG622">
        <v>11274755</v>
      </c>
      <c r="AH622">
        <v>39043</v>
      </c>
    </row>
    <row r="623" spans="33:34" x14ac:dyDescent="0.25">
      <c r="AG623">
        <v>11274756</v>
      </c>
      <c r="AH623">
        <v>32367</v>
      </c>
    </row>
    <row r="624" spans="33:34" x14ac:dyDescent="0.25">
      <c r="AG624">
        <v>11274868</v>
      </c>
      <c r="AH624">
        <v>39105</v>
      </c>
    </row>
    <row r="625" spans="33:34" x14ac:dyDescent="0.25">
      <c r="AG625">
        <v>11275045</v>
      </c>
      <c r="AH625">
        <v>37263</v>
      </c>
    </row>
    <row r="626" spans="33:34" x14ac:dyDescent="0.25">
      <c r="AG626">
        <v>11275079</v>
      </c>
      <c r="AH626">
        <v>37263</v>
      </c>
    </row>
    <row r="627" spans="33:34" x14ac:dyDescent="0.25">
      <c r="AG627">
        <v>11275090</v>
      </c>
      <c r="AH627">
        <v>39681</v>
      </c>
    </row>
    <row r="628" spans="33:34" x14ac:dyDescent="0.25">
      <c r="AG628">
        <v>11275091</v>
      </c>
      <c r="AH628">
        <v>44575</v>
      </c>
    </row>
    <row r="629" spans="33:34" x14ac:dyDescent="0.25">
      <c r="AG629">
        <v>11275094</v>
      </c>
      <c r="AH629">
        <v>39681</v>
      </c>
    </row>
    <row r="630" spans="33:34" x14ac:dyDescent="0.25">
      <c r="AG630">
        <v>11275142</v>
      </c>
      <c r="AH630">
        <v>28720</v>
      </c>
    </row>
    <row r="631" spans="33:34" x14ac:dyDescent="0.25">
      <c r="AG631">
        <v>11275143</v>
      </c>
      <c r="AH631">
        <v>39681</v>
      </c>
    </row>
    <row r="632" spans="33:34" x14ac:dyDescent="0.25">
      <c r="AG632">
        <v>11275144</v>
      </c>
      <c r="AH632">
        <v>39105</v>
      </c>
    </row>
    <row r="633" spans="33:34" x14ac:dyDescent="0.25">
      <c r="AG633">
        <v>11275147</v>
      </c>
      <c r="AH633">
        <v>39681</v>
      </c>
    </row>
    <row r="634" spans="33:34" x14ac:dyDescent="0.25">
      <c r="AG634">
        <v>11275219</v>
      </c>
      <c r="AH634">
        <v>44575</v>
      </c>
    </row>
    <row r="635" spans="33:34" x14ac:dyDescent="0.25">
      <c r="AG635">
        <v>11275900</v>
      </c>
      <c r="AH635">
        <v>37263</v>
      </c>
    </row>
    <row r="636" spans="33:34" x14ac:dyDescent="0.25">
      <c r="AG636">
        <v>11275902</v>
      </c>
      <c r="AH636">
        <v>44575</v>
      </c>
    </row>
    <row r="637" spans="33:34" x14ac:dyDescent="0.25">
      <c r="AG637">
        <v>11276015</v>
      </c>
      <c r="AH637">
        <v>39043</v>
      </c>
    </row>
    <row r="638" spans="33:34" x14ac:dyDescent="0.25">
      <c r="AG638">
        <v>11276016</v>
      </c>
      <c r="AH638">
        <v>44575</v>
      </c>
    </row>
    <row r="639" spans="33:34" x14ac:dyDescent="0.25">
      <c r="AG639">
        <v>11276454</v>
      </c>
      <c r="AH639">
        <v>39043</v>
      </c>
    </row>
    <row r="640" spans="33:34" x14ac:dyDescent="0.25">
      <c r="AG640">
        <v>11276502</v>
      </c>
      <c r="AH640">
        <v>37263</v>
      </c>
    </row>
    <row r="641" spans="33:34" x14ac:dyDescent="0.25">
      <c r="AG641">
        <v>11276595</v>
      </c>
      <c r="AH641">
        <v>39043</v>
      </c>
    </row>
    <row r="642" spans="33:34" x14ac:dyDescent="0.25">
      <c r="AG642">
        <v>11276597</v>
      </c>
      <c r="AH642">
        <v>31729</v>
      </c>
    </row>
    <row r="643" spans="33:34" x14ac:dyDescent="0.25">
      <c r="AG643">
        <v>11276598</v>
      </c>
      <c r="AH643">
        <v>39105</v>
      </c>
    </row>
    <row r="644" spans="33:34" x14ac:dyDescent="0.25">
      <c r="AG644">
        <v>11276643</v>
      </c>
      <c r="AH644">
        <v>31683</v>
      </c>
    </row>
    <row r="645" spans="33:34" x14ac:dyDescent="0.25">
      <c r="AG645">
        <v>11277220</v>
      </c>
      <c r="AH645">
        <v>37263</v>
      </c>
    </row>
    <row r="646" spans="33:34" x14ac:dyDescent="0.25">
      <c r="AG646">
        <v>11277222</v>
      </c>
      <c r="AH646">
        <v>37263</v>
      </c>
    </row>
    <row r="647" spans="33:34" x14ac:dyDescent="0.25">
      <c r="AG647">
        <v>11277281</v>
      </c>
      <c r="AH647">
        <v>37263</v>
      </c>
    </row>
    <row r="648" spans="33:34" x14ac:dyDescent="0.25">
      <c r="AG648">
        <v>11277287</v>
      </c>
      <c r="AH648">
        <v>44575</v>
      </c>
    </row>
    <row r="649" spans="33:34" x14ac:dyDescent="0.25">
      <c r="AG649">
        <v>11277315</v>
      </c>
      <c r="AH649">
        <v>37263</v>
      </c>
    </row>
    <row r="650" spans="33:34" x14ac:dyDescent="0.25">
      <c r="AG650">
        <v>11277317</v>
      </c>
      <c r="AH650">
        <v>37263</v>
      </c>
    </row>
    <row r="651" spans="33:34" x14ac:dyDescent="0.25">
      <c r="AG651">
        <v>11277326</v>
      </c>
      <c r="AH651">
        <v>39681</v>
      </c>
    </row>
    <row r="652" spans="33:34" x14ac:dyDescent="0.25">
      <c r="AG652">
        <v>11277328</v>
      </c>
      <c r="AH652">
        <v>32367</v>
      </c>
    </row>
    <row r="653" spans="33:34" x14ac:dyDescent="0.25">
      <c r="AG653">
        <v>11277375</v>
      </c>
      <c r="AH653">
        <v>44575</v>
      </c>
    </row>
    <row r="654" spans="33:34" x14ac:dyDescent="0.25">
      <c r="AG654">
        <v>11277389</v>
      </c>
      <c r="AH654">
        <v>44575</v>
      </c>
    </row>
    <row r="655" spans="33:34" x14ac:dyDescent="0.25">
      <c r="AG655">
        <v>11277409</v>
      </c>
      <c r="AH655">
        <v>44575</v>
      </c>
    </row>
    <row r="656" spans="33:34" x14ac:dyDescent="0.25">
      <c r="AG656">
        <v>11277470</v>
      </c>
      <c r="AH656">
        <v>39105</v>
      </c>
    </row>
    <row r="657" spans="33:34" x14ac:dyDescent="0.25">
      <c r="AG657">
        <v>11277632</v>
      </c>
      <c r="AH657">
        <v>32367</v>
      </c>
    </row>
    <row r="658" spans="33:34" x14ac:dyDescent="0.25">
      <c r="AG658">
        <v>11277698</v>
      </c>
      <c r="AH658">
        <v>32367</v>
      </c>
    </row>
    <row r="659" spans="33:34" x14ac:dyDescent="0.25">
      <c r="AG659">
        <v>11277705</v>
      </c>
      <c r="AH659">
        <v>32367</v>
      </c>
    </row>
    <row r="660" spans="33:34" x14ac:dyDescent="0.25">
      <c r="AG660">
        <v>11277707</v>
      </c>
      <c r="AH660">
        <v>44575</v>
      </c>
    </row>
    <row r="661" spans="33:34" x14ac:dyDescent="0.25">
      <c r="AG661">
        <v>11277863</v>
      </c>
      <c r="AH661">
        <v>37263</v>
      </c>
    </row>
    <row r="662" spans="33:34" x14ac:dyDescent="0.25">
      <c r="AG662">
        <v>11277864</v>
      </c>
      <c r="AH662">
        <v>44575</v>
      </c>
    </row>
    <row r="663" spans="33:34" x14ac:dyDescent="0.25">
      <c r="AG663">
        <v>11277865</v>
      </c>
      <c r="AH663">
        <v>44575</v>
      </c>
    </row>
    <row r="664" spans="33:34" x14ac:dyDescent="0.25">
      <c r="AG664">
        <v>11277866</v>
      </c>
      <c r="AH664">
        <v>44575</v>
      </c>
    </row>
    <row r="665" spans="33:34" x14ac:dyDescent="0.25">
      <c r="AG665">
        <v>11277882</v>
      </c>
      <c r="AH665">
        <v>32367</v>
      </c>
    </row>
    <row r="666" spans="33:34" x14ac:dyDescent="0.25">
      <c r="AG666">
        <v>11277883</v>
      </c>
      <c r="AH666">
        <v>44575</v>
      </c>
    </row>
    <row r="667" spans="33:34" x14ac:dyDescent="0.25">
      <c r="AG667">
        <v>11277884</v>
      </c>
      <c r="AH667">
        <v>44575</v>
      </c>
    </row>
    <row r="668" spans="33:34" x14ac:dyDescent="0.25">
      <c r="AG668">
        <v>11277891</v>
      </c>
      <c r="AH668">
        <v>39681</v>
      </c>
    </row>
    <row r="669" spans="33:34" x14ac:dyDescent="0.25">
      <c r="AG669">
        <v>11277893</v>
      </c>
      <c r="AH669">
        <v>39681</v>
      </c>
    </row>
    <row r="670" spans="33:34" x14ac:dyDescent="0.25">
      <c r="AG670">
        <v>11277911</v>
      </c>
      <c r="AH670">
        <v>28720</v>
      </c>
    </row>
    <row r="671" spans="33:34" x14ac:dyDescent="0.25">
      <c r="AG671">
        <v>11277917</v>
      </c>
      <c r="AH671">
        <v>37263</v>
      </c>
    </row>
    <row r="672" spans="33:34" x14ac:dyDescent="0.25">
      <c r="AG672">
        <v>11277918</v>
      </c>
      <c r="AH672">
        <v>37263</v>
      </c>
    </row>
    <row r="673" spans="33:34" x14ac:dyDescent="0.25">
      <c r="AG673">
        <v>11277919</v>
      </c>
      <c r="AH673">
        <v>37263</v>
      </c>
    </row>
    <row r="674" spans="33:34" x14ac:dyDescent="0.25">
      <c r="AG674">
        <v>11278018</v>
      </c>
      <c r="AH674">
        <v>32367</v>
      </c>
    </row>
    <row r="675" spans="33:34" x14ac:dyDescent="0.25">
      <c r="AG675">
        <v>11278019</v>
      </c>
      <c r="AH675">
        <v>39681</v>
      </c>
    </row>
    <row r="676" spans="33:34" x14ac:dyDescent="0.25">
      <c r="AG676">
        <v>11278103</v>
      </c>
      <c r="AH676">
        <v>44575</v>
      </c>
    </row>
    <row r="677" spans="33:34" x14ac:dyDescent="0.25">
      <c r="AG677">
        <v>11278104</v>
      </c>
      <c r="AH677">
        <v>44575</v>
      </c>
    </row>
    <row r="678" spans="33:34" x14ac:dyDescent="0.25">
      <c r="AG678">
        <v>11278122</v>
      </c>
      <c r="AH678">
        <v>37263</v>
      </c>
    </row>
    <row r="679" spans="33:34" x14ac:dyDescent="0.25">
      <c r="AG679">
        <v>11278123</v>
      </c>
      <c r="AH679">
        <v>37263</v>
      </c>
    </row>
    <row r="680" spans="33:34" x14ac:dyDescent="0.25">
      <c r="AG680">
        <v>11278127</v>
      </c>
      <c r="AH680">
        <v>39043</v>
      </c>
    </row>
    <row r="681" spans="33:34" x14ac:dyDescent="0.25">
      <c r="AG681">
        <v>11278128</v>
      </c>
      <c r="AH681">
        <v>37263</v>
      </c>
    </row>
    <row r="682" spans="33:34" x14ac:dyDescent="0.25">
      <c r="AG682">
        <v>11278136</v>
      </c>
      <c r="AH682">
        <v>44575</v>
      </c>
    </row>
    <row r="683" spans="33:34" x14ac:dyDescent="0.25">
      <c r="AG683">
        <v>11278200</v>
      </c>
      <c r="AH683">
        <v>37263</v>
      </c>
    </row>
    <row r="684" spans="33:34" x14ac:dyDescent="0.25">
      <c r="AG684">
        <v>11278207</v>
      </c>
      <c r="AH684">
        <v>32367</v>
      </c>
    </row>
    <row r="685" spans="33:34" x14ac:dyDescent="0.25">
      <c r="AG685">
        <v>11278263</v>
      </c>
      <c r="AH685">
        <v>37213</v>
      </c>
    </row>
    <row r="686" spans="33:34" x14ac:dyDescent="0.25">
      <c r="AG686">
        <v>11278308</v>
      </c>
      <c r="AH686">
        <v>44575</v>
      </c>
    </row>
    <row r="687" spans="33:34" x14ac:dyDescent="0.25">
      <c r="AG687">
        <v>11278390</v>
      </c>
      <c r="AH687">
        <v>21407</v>
      </c>
    </row>
    <row r="688" spans="33:34" x14ac:dyDescent="0.25">
      <c r="AG688">
        <v>11278437</v>
      </c>
      <c r="AH688">
        <v>34190</v>
      </c>
    </row>
    <row r="689" spans="33:34" x14ac:dyDescent="0.25">
      <c r="AG689">
        <v>11278928</v>
      </c>
      <c r="AH689">
        <v>39043</v>
      </c>
    </row>
    <row r="690" spans="33:34" x14ac:dyDescent="0.25">
      <c r="AG690">
        <v>11278929</v>
      </c>
      <c r="AH690">
        <v>39681</v>
      </c>
    </row>
    <row r="691" spans="33:34" x14ac:dyDescent="0.25">
      <c r="AG691">
        <v>11278993</v>
      </c>
      <c r="AH691">
        <v>44575</v>
      </c>
    </row>
    <row r="692" spans="33:34" x14ac:dyDescent="0.25">
      <c r="AG692">
        <v>11278994</v>
      </c>
      <c r="AH692">
        <v>39043</v>
      </c>
    </row>
    <row r="693" spans="33:34" x14ac:dyDescent="0.25">
      <c r="AG693">
        <v>11279237</v>
      </c>
      <c r="AH693">
        <v>39681</v>
      </c>
    </row>
    <row r="694" spans="33:34" x14ac:dyDescent="0.25">
      <c r="AG694">
        <v>11279480</v>
      </c>
      <c r="AH694">
        <v>39681</v>
      </c>
    </row>
    <row r="695" spans="33:34" x14ac:dyDescent="0.25">
      <c r="AG695">
        <v>11279484</v>
      </c>
      <c r="AH695">
        <v>31742</v>
      </c>
    </row>
    <row r="696" spans="33:34" x14ac:dyDescent="0.25">
      <c r="AG696">
        <v>11279657</v>
      </c>
      <c r="AH696">
        <v>39043</v>
      </c>
    </row>
    <row r="697" spans="33:34" x14ac:dyDescent="0.25">
      <c r="AG697">
        <v>11279673</v>
      </c>
      <c r="AH697">
        <v>28720</v>
      </c>
    </row>
    <row r="698" spans="33:34" x14ac:dyDescent="0.25">
      <c r="AG698">
        <v>11280223</v>
      </c>
      <c r="AH698">
        <v>44575</v>
      </c>
    </row>
    <row r="699" spans="33:34" x14ac:dyDescent="0.25">
      <c r="AG699">
        <v>11280227</v>
      </c>
      <c r="AH699">
        <v>37263</v>
      </c>
    </row>
    <row r="700" spans="33:34" x14ac:dyDescent="0.25">
      <c r="AG700">
        <v>11280240</v>
      </c>
      <c r="AH700">
        <v>37263</v>
      </c>
    </row>
    <row r="701" spans="33:34" x14ac:dyDescent="0.25">
      <c r="AG701">
        <v>11280243</v>
      </c>
      <c r="AH701">
        <v>32367</v>
      </c>
    </row>
    <row r="702" spans="33:34" x14ac:dyDescent="0.25">
      <c r="AG702">
        <v>11280244</v>
      </c>
      <c r="AH702">
        <v>32367</v>
      </c>
    </row>
    <row r="703" spans="33:34" x14ac:dyDescent="0.25">
      <c r="AG703">
        <v>11280271</v>
      </c>
      <c r="AH703">
        <v>39681</v>
      </c>
    </row>
    <row r="704" spans="33:34" x14ac:dyDescent="0.25">
      <c r="AG704">
        <v>11280280</v>
      </c>
      <c r="AH704">
        <v>44575</v>
      </c>
    </row>
    <row r="705" spans="33:34" x14ac:dyDescent="0.25">
      <c r="AG705">
        <v>11280284</v>
      </c>
      <c r="AH705">
        <v>44575</v>
      </c>
    </row>
    <row r="706" spans="33:34" x14ac:dyDescent="0.25">
      <c r="AG706">
        <v>11280287</v>
      </c>
      <c r="AH706">
        <v>44575</v>
      </c>
    </row>
    <row r="707" spans="33:34" x14ac:dyDescent="0.25">
      <c r="AG707">
        <v>11280292</v>
      </c>
      <c r="AH707">
        <v>44575</v>
      </c>
    </row>
    <row r="708" spans="33:34" x14ac:dyDescent="0.25">
      <c r="AG708">
        <v>11280294</v>
      </c>
      <c r="AH708">
        <v>44575</v>
      </c>
    </row>
    <row r="709" spans="33:34" x14ac:dyDescent="0.25">
      <c r="AG709">
        <v>11280299</v>
      </c>
      <c r="AH709">
        <v>44575</v>
      </c>
    </row>
    <row r="710" spans="33:34" x14ac:dyDescent="0.25">
      <c r="AG710">
        <v>11280307</v>
      </c>
      <c r="AH710">
        <v>44575</v>
      </c>
    </row>
    <row r="711" spans="33:34" x14ac:dyDescent="0.25">
      <c r="AG711">
        <v>11280310</v>
      </c>
      <c r="AH711">
        <v>44575</v>
      </c>
    </row>
    <row r="712" spans="33:34" x14ac:dyDescent="0.25">
      <c r="AG712">
        <v>11280315</v>
      </c>
      <c r="AH712">
        <v>44575</v>
      </c>
    </row>
    <row r="713" spans="33:34" x14ac:dyDescent="0.25">
      <c r="AG713">
        <v>11280320</v>
      </c>
      <c r="AH713">
        <v>44513</v>
      </c>
    </row>
    <row r="714" spans="33:34" x14ac:dyDescent="0.25">
      <c r="AG714">
        <v>11280321</v>
      </c>
      <c r="AH714">
        <v>44575</v>
      </c>
    </row>
    <row r="715" spans="33:34" x14ac:dyDescent="0.25">
      <c r="AG715">
        <v>11280322</v>
      </c>
      <c r="AH715">
        <v>44575</v>
      </c>
    </row>
    <row r="716" spans="33:34" x14ac:dyDescent="0.25">
      <c r="AG716">
        <v>11280640</v>
      </c>
      <c r="AH716">
        <v>21407</v>
      </c>
    </row>
    <row r="717" spans="33:34" x14ac:dyDescent="0.25">
      <c r="AG717">
        <v>11280944</v>
      </c>
      <c r="AH717">
        <v>37263</v>
      </c>
    </row>
    <row r="718" spans="33:34" x14ac:dyDescent="0.25">
      <c r="AG718">
        <v>11280947</v>
      </c>
      <c r="AH718">
        <v>44575</v>
      </c>
    </row>
    <row r="719" spans="33:34" x14ac:dyDescent="0.25">
      <c r="AG719">
        <v>11280948</v>
      </c>
      <c r="AH719">
        <v>39043</v>
      </c>
    </row>
    <row r="720" spans="33:34" x14ac:dyDescent="0.25">
      <c r="AG720">
        <v>11280952</v>
      </c>
      <c r="AH720">
        <v>32367</v>
      </c>
    </row>
    <row r="721" spans="33:34" x14ac:dyDescent="0.25">
      <c r="AG721">
        <v>11280953</v>
      </c>
      <c r="AH721">
        <v>44575</v>
      </c>
    </row>
    <row r="722" spans="33:34" x14ac:dyDescent="0.25">
      <c r="AG722">
        <v>11280955</v>
      </c>
      <c r="AH722">
        <v>39681</v>
      </c>
    </row>
    <row r="723" spans="33:34" x14ac:dyDescent="0.25">
      <c r="AG723">
        <v>11280973</v>
      </c>
      <c r="AH723">
        <v>44575</v>
      </c>
    </row>
    <row r="724" spans="33:34" x14ac:dyDescent="0.25">
      <c r="AG724">
        <v>11280975</v>
      </c>
      <c r="AH724">
        <v>44575</v>
      </c>
    </row>
    <row r="725" spans="33:34" x14ac:dyDescent="0.25">
      <c r="AG725">
        <v>11281030</v>
      </c>
      <c r="AH725">
        <v>44575</v>
      </c>
    </row>
    <row r="726" spans="33:34" x14ac:dyDescent="0.25">
      <c r="AG726">
        <v>11281032</v>
      </c>
      <c r="AH726">
        <v>44575</v>
      </c>
    </row>
    <row r="727" spans="33:34" x14ac:dyDescent="0.25">
      <c r="AG727">
        <v>11281670</v>
      </c>
      <c r="AH727">
        <v>28720</v>
      </c>
    </row>
    <row r="728" spans="33:34" x14ac:dyDescent="0.25">
      <c r="AG728">
        <v>11281696</v>
      </c>
      <c r="AH728">
        <v>28720</v>
      </c>
    </row>
    <row r="729" spans="33:34" x14ac:dyDescent="0.25">
      <c r="AG729">
        <v>11281798</v>
      </c>
      <c r="AH729">
        <v>28720</v>
      </c>
    </row>
    <row r="730" spans="33:34" x14ac:dyDescent="0.25">
      <c r="AG730">
        <v>11281962</v>
      </c>
      <c r="AH730">
        <v>39105</v>
      </c>
    </row>
    <row r="731" spans="33:34" x14ac:dyDescent="0.25">
      <c r="AG731">
        <v>11281964</v>
      </c>
      <c r="AH731">
        <v>31729</v>
      </c>
    </row>
    <row r="732" spans="33:34" x14ac:dyDescent="0.25">
      <c r="AG732">
        <v>11281965</v>
      </c>
      <c r="AH732">
        <v>39105</v>
      </c>
    </row>
    <row r="733" spans="33:34" x14ac:dyDescent="0.25">
      <c r="AG733">
        <v>11281968</v>
      </c>
      <c r="AH733">
        <v>37263</v>
      </c>
    </row>
    <row r="734" spans="33:34" x14ac:dyDescent="0.25">
      <c r="AG734">
        <v>11281972</v>
      </c>
      <c r="AH734">
        <v>37263</v>
      </c>
    </row>
    <row r="735" spans="33:34" x14ac:dyDescent="0.25">
      <c r="AG735">
        <v>11281974</v>
      </c>
      <c r="AH735">
        <v>39043</v>
      </c>
    </row>
    <row r="736" spans="33:34" x14ac:dyDescent="0.25">
      <c r="AG736">
        <v>11282298</v>
      </c>
      <c r="AH736">
        <v>44575</v>
      </c>
    </row>
    <row r="737" spans="33:34" x14ac:dyDescent="0.25">
      <c r="AG737">
        <v>11282752</v>
      </c>
      <c r="AH737">
        <v>44575</v>
      </c>
    </row>
    <row r="738" spans="33:34" x14ac:dyDescent="0.25">
      <c r="AG738">
        <v>11282938</v>
      </c>
      <c r="AH738">
        <v>44575</v>
      </c>
    </row>
    <row r="739" spans="33:34" x14ac:dyDescent="0.25">
      <c r="AG739">
        <v>11282944</v>
      </c>
      <c r="AH739">
        <v>37263</v>
      </c>
    </row>
    <row r="740" spans="33:34" x14ac:dyDescent="0.25">
      <c r="AG740">
        <v>11282947</v>
      </c>
      <c r="AH740">
        <v>44575</v>
      </c>
    </row>
    <row r="741" spans="33:34" x14ac:dyDescent="0.25">
      <c r="AG741">
        <v>11282949</v>
      </c>
      <c r="AH741">
        <v>37263</v>
      </c>
    </row>
    <row r="742" spans="33:34" x14ac:dyDescent="0.25">
      <c r="AG742">
        <v>11282952</v>
      </c>
      <c r="AH742">
        <v>44575</v>
      </c>
    </row>
    <row r="743" spans="33:34" x14ac:dyDescent="0.25">
      <c r="AG743">
        <v>11282956</v>
      </c>
      <c r="AH743">
        <v>37263</v>
      </c>
    </row>
    <row r="744" spans="33:34" x14ac:dyDescent="0.25">
      <c r="AG744">
        <v>11282963</v>
      </c>
      <c r="AH744">
        <v>44575</v>
      </c>
    </row>
    <row r="745" spans="33:34" x14ac:dyDescent="0.25">
      <c r="AG745">
        <v>11282986</v>
      </c>
      <c r="AH745">
        <v>39056</v>
      </c>
    </row>
    <row r="746" spans="33:34" x14ac:dyDescent="0.25">
      <c r="AG746">
        <v>11283509</v>
      </c>
      <c r="AH746">
        <v>44575</v>
      </c>
    </row>
    <row r="747" spans="33:34" x14ac:dyDescent="0.25">
      <c r="AG747">
        <v>11283598</v>
      </c>
      <c r="AH747">
        <v>44575</v>
      </c>
    </row>
    <row r="748" spans="33:34" x14ac:dyDescent="0.25">
      <c r="AG748">
        <v>11283605</v>
      </c>
      <c r="AH748">
        <v>37263</v>
      </c>
    </row>
    <row r="749" spans="33:34" x14ac:dyDescent="0.25">
      <c r="AG749">
        <v>11284234</v>
      </c>
      <c r="AH749">
        <v>44575</v>
      </c>
    </row>
    <row r="750" spans="33:34" x14ac:dyDescent="0.25">
      <c r="AG750">
        <v>11284245</v>
      </c>
      <c r="AH750">
        <v>39043</v>
      </c>
    </row>
    <row r="751" spans="33:34" x14ac:dyDescent="0.25">
      <c r="AG751">
        <v>11284246</v>
      </c>
      <c r="AH751">
        <v>39043</v>
      </c>
    </row>
    <row r="752" spans="33:34" x14ac:dyDescent="0.25">
      <c r="AG752">
        <v>11284252</v>
      </c>
      <c r="AH752">
        <v>28720</v>
      </c>
    </row>
    <row r="753" spans="33:34" x14ac:dyDescent="0.25">
      <c r="AG753">
        <v>11284254</v>
      </c>
      <c r="AH753">
        <v>39043</v>
      </c>
    </row>
    <row r="754" spans="33:34" x14ac:dyDescent="0.25">
      <c r="AG754">
        <v>11284262</v>
      </c>
      <c r="AH754">
        <v>39043</v>
      </c>
    </row>
    <row r="755" spans="33:34" x14ac:dyDescent="0.25">
      <c r="AG755">
        <v>11284263</v>
      </c>
      <c r="AH755">
        <v>39043</v>
      </c>
    </row>
    <row r="756" spans="33:34" x14ac:dyDescent="0.25">
      <c r="AG756">
        <v>11284274</v>
      </c>
      <c r="AH756">
        <v>28720</v>
      </c>
    </row>
    <row r="757" spans="33:34" x14ac:dyDescent="0.25">
      <c r="AG757">
        <v>11284280</v>
      </c>
      <c r="AH757">
        <v>37263</v>
      </c>
    </row>
    <row r="758" spans="33:34" x14ac:dyDescent="0.25">
      <c r="AG758">
        <v>11284319</v>
      </c>
      <c r="AH758">
        <v>37263</v>
      </c>
    </row>
    <row r="759" spans="33:34" x14ac:dyDescent="0.25">
      <c r="AG759">
        <v>11284322</v>
      </c>
      <c r="AH759">
        <v>44575</v>
      </c>
    </row>
    <row r="760" spans="33:34" x14ac:dyDescent="0.25">
      <c r="AG760">
        <v>11284326</v>
      </c>
      <c r="AH760">
        <v>44575</v>
      </c>
    </row>
    <row r="761" spans="33:34" x14ac:dyDescent="0.25">
      <c r="AG761">
        <v>11285187</v>
      </c>
      <c r="AH761">
        <v>31729</v>
      </c>
    </row>
    <row r="762" spans="33:34" x14ac:dyDescent="0.25">
      <c r="AG762">
        <v>11285188</v>
      </c>
      <c r="AH762">
        <v>31729</v>
      </c>
    </row>
    <row r="763" spans="33:34" x14ac:dyDescent="0.25">
      <c r="AG763">
        <v>11285355</v>
      </c>
      <c r="AH763">
        <v>31729</v>
      </c>
    </row>
    <row r="764" spans="33:34" x14ac:dyDescent="0.25">
      <c r="AG764">
        <v>11285571</v>
      </c>
      <c r="AH764">
        <v>39043</v>
      </c>
    </row>
    <row r="765" spans="33:34" x14ac:dyDescent="0.25">
      <c r="AG765">
        <v>11286270</v>
      </c>
      <c r="AH765">
        <v>44575</v>
      </c>
    </row>
    <row r="766" spans="33:34" x14ac:dyDescent="0.25">
      <c r="AG766">
        <v>11287013</v>
      </c>
      <c r="AH766">
        <v>28720</v>
      </c>
    </row>
    <row r="767" spans="33:34" x14ac:dyDescent="0.25">
      <c r="AG767">
        <v>11287015</v>
      </c>
      <c r="AH767">
        <v>39681</v>
      </c>
    </row>
    <row r="768" spans="33:34" x14ac:dyDescent="0.25">
      <c r="AG768">
        <v>11287017</v>
      </c>
      <c r="AH768">
        <v>39105</v>
      </c>
    </row>
    <row r="769" spans="33:34" x14ac:dyDescent="0.25">
      <c r="AG769">
        <v>11287063</v>
      </c>
      <c r="AH769">
        <v>44575</v>
      </c>
    </row>
    <row r="770" spans="33:34" x14ac:dyDescent="0.25">
      <c r="AG770">
        <v>11287070</v>
      </c>
      <c r="AH770">
        <v>44575</v>
      </c>
    </row>
    <row r="771" spans="33:34" x14ac:dyDescent="0.25">
      <c r="AG771">
        <v>11287908</v>
      </c>
      <c r="AH771">
        <v>37263</v>
      </c>
    </row>
    <row r="772" spans="33:34" x14ac:dyDescent="0.25">
      <c r="AG772">
        <v>11287909</v>
      </c>
      <c r="AH772">
        <v>37263</v>
      </c>
    </row>
    <row r="773" spans="33:34" x14ac:dyDescent="0.25">
      <c r="AG773">
        <v>11288590</v>
      </c>
      <c r="AH773">
        <v>39681</v>
      </c>
    </row>
    <row r="774" spans="33:34" x14ac:dyDescent="0.25">
      <c r="AG774">
        <v>11288592</v>
      </c>
      <c r="AH774">
        <v>39681</v>
      </c>
    </row>
    <row r="775" spans="33:34" x14ac:dyDescent="0.25">
      <c r="AG775">
        <v>11288849</v>
      </c>
      <c r="AH775">
        <v>44575</v>
      </c>
    </row>
    <row r="776" spans="33:34" x14ac:dyDescent="0.25">
      <c r="AG776">
        <v>11288850</v>
      </c>
      <c r="AH776">
        <v>44575</v>
      </c>
    </row>
    <row r="777" spans="33:34" x14ac:dyDescent="0.25">
      <c r="AG777">
        <v>11288877</v>
      </c>
      <c r="AH777">
        <v>37263</v>
      </c>
    </row>
    <row r="778" spans="33:34" x14ac:dyDescent="0.25">
      <c r="AG778">
        <v>11288878</v>
      </c>
      <c r="AH778">
        <v>37263</v>
      </c>
    </row>
    <row r="779" spans="33:34" x14ac:dyDescent="0.25">
      <c r="AG779">
        <v>11288880</v>
      </c>
      <c r="AH779">
        <v>37263</v>
      </c>
    </row>
    <row r="780" spans="33:34" x14ac:dyDescent="0.25">
      <c r="AG780">
        <v>11288887</v>
      </c>
      <c r="AH780">
        <v>39105</v>
      </c>
    </row>
    <row r="781" spans="33:34" x14ac:dyDescent="0.25">
      <c r="AG781">
        <v>11288902</v>
      </c>
      <c r="AH781">
        <v>37263</v>
      </c>
    </row>
    <row r="782" spans="33:34" x14ac:dyDescent="0.25">
      <c r="AG782">
        <v>11289013</v>
      </c>
      <c r="AH782">
        <v>37263</v>
      </c>
    </row>
    <row r="783" spans="33:34" x14ac:dyDescent="0.25">
      <c r="AG783">
        <v>11289348</v>
      </c>
      <c r="AH783">
        <v>31729</v>
      </c>
    </row>
    <row r="784" spans="33:34" x14ac:dyDescent="0.25">
      <c r="AG784">
        <v>11289514</v>
      </c>
      <c r="AH784">
        <v>31729</v>
      </c>
    </row>
    <row r="785" spans="33:34" x14ac:dyDescent="0.25">
      <c r="AG785">
        <v>11289516</v>
      </c>
      <c r="AH785">
        <v>31729</v>
      </c>
    </row>
    <row r="786" spans="33:34" x14ac:dyDescent="0.25">
      <c r="AG786">
        <v>11289538</v>
      </c>
      <c r="AH786">
        <v>31729</v>
      </c>
    </row>
    <row r="787" spans="33:34" x14ac:dyDescent="0.25">
      <c r="AG787">
        <v>11289720</v>
      </c>
      <c r="AH787">
        <v>31792</v>
      </c>
    </row>
    <row r="788" spans="33:34" x14ac:dyDescent="0.25">
      <c r="AG788">
        <v>11289721</v>
      </c>
      <c r="AH788">
        <v>31792</v>
      </c>
    </row>
    <row r="789" spans="33:34" x14ac:dyDescent="0.25">
      <c r="AG789">
        <v>11291284</v>
      </c>
      <c r="AH789">
        <v>32367</v>
      </c>
    </row>
    <row r="790" spans="33:34" x14ac:dyDescent="0.25">
      <c r="AG790">
        <v>11291285</v>
      </c>
      <c r="AH790">
        <v>32367</v>
      </c>
    </row>
    <row r="791" spans="33:34" x14ac:dyDescent="0.25">
      <c r="AG791">
        <v>11291286</v>
      </c>
      <c r="AH791">
        <v>37263</v>
      </c>
    </row>
    <row r="792" spans="33:34" x14ac:dyDescent="0.25">
      <c r="AG792">
        <v>11291437</v>
      </c>
      <c r="AH792">
        <v>39681</v>
      </c>
    </row>
    <row r="793" spans="33:34" x14ac:dyDescent="0.25">
      <c r="AG793">
        <v>11291439</v>
      </c>
      <c r="AH793">
        <v>28720</v>
      </c>
    </row>
    <row r="794" spans="33:34" x14ac:dyDescent="0.25">
      <c r="AG794">
        <v>11291440</v>
      </c>
      <c r="AH794">
        <v>39105</v>
      </c>
    </row>
    <row r="795" spans="33:34" x14ac:dyDescent="0.25">
      <c r="AG795">
        <v>11292529</v>
      </c>
      <c r="AH795">
        <v>39043</v>
      </c>
    </row>
    <row r="796" spans="33:34" x14ac:dyDescent="0.25">
      <c r="AG796">
        <v>11292532</v>
      </c>
      <c r="AH796">
        <v>44575</v>
      </c>
    </row>
    <row r="797" spans="33:34" x14ac:dyDescent="0.25">
      <c r="AG797">
        <v>11293293</v>
      </c>
      <c r="AH797">
        <v>44575</v>
      </c>
    </row>
    <row r="798" spans="33:34" x14ac:dyDescent="0.25">
      <c r="AG798">
        <v>11293629</v>
      </c>
      <c r="AH798">
        <v>39043</v>
      </c>
    </row>
    <row r="799" spans="33:34" x14ac:dyDescent="0.25">
      <c r="AG799">
        <v>11293630</v>
      </c>
      <c r="AH799">
        <v>44575</v>
      </c>
    </row>
    <row r="800" spans="33:34" x14ac:dyDescent="0.25">
      <c r="AG800">
        <v>11294210</v>
      </c>
      <c r="AH800">
        <v>44575</v>
      </c>
    </row>
    <row r="801" spans="33:34" x14ac:dyDescent="0.25">
      <c r="AG801">
        <v>11294433</v>
      </c>
      <c r="AH801">
        <v>37263</v>
      </c>
    </row>
    <row r="802" spans="33:34" x14ac:dyDescent="0.25">
      <c r="AG802">
        <v>616131427</v>
      </c>
      <c r="AH802">
        <v>31792</v>
      </c>
    </row>
    <row r="803" spans="33:34" x14ac:dyDescent="0.25">
      <c r="AG803">
        <v>616132092</v>
      </c>
      <c r="AH803">
        <v>8514</v>
      </c>
    </row>
    <row r="804" spans="33:34" x14ac:dyDescent="0.25">
      <c r="AG804">
        <v>616135120</v>
      </c>
      <c r="AH804">
        <v>44575</v>
      </c>
    </row>
    <row r="805" spans="33:34" x14ac:dyDescent="0.25">
      <c r="AG805">
        <v>616135573</v>
      </c>
      <c r="AH805">
        <v>8514</v>
      </c>
    </row>
    <row r="806" spans="33:34" x14ac:dyDescent="0.25">
      <c r="AG806">
        <v>616135591</v>
      </c>
      <c r="AH806">
        <v>24320</v>
      </c>
    </row>
    <row r="807" spans="33:34" x14ac:dyDescent="0.25">
      <c r="AG807">
        <v>616135957</v>
      </c>
      <c r="AH807">
        <v>21407</v>
      </c>
    </row>
    <row r="808" spans="33:34" x14ac:dyDescent="0.25">
      <c r="AG808">
        <v>616135962</v>
      </c>
      <c r="AH808">
        <v>31792</v>
      </c>
    </row>
    <row r="809" spans="33:34" x14ac:dyDescent="0.25">
      <c r="AG809">
        <v>616137690</v>
      </c>
      <c r="AH809">
        <v>8514</v>
      </c>
    </row>
    <row r="810" spans="33:34" x14ac:dyDescent="0.25">
      <c r="AG810">
        <v>616141247</v>
      </c>
      <c r="AH810">
        <v>28720</v>
      </c>
    </row>
    <row r="811" spans="33:34" x14ac:dyDescent="0.25">
      <c r="AG811">
        <v>616142290</v>
      </c>
      <c r="AH811">
        <v>39043</v>
      </c>
    </row>
    <row r="812" spans="33:34" x14ac:dyDescent="0.25">
      <c r="AG812">
        <v>616143268</v>
      </c>
      <c r="AH812">
        <v>44575</v>
      </c>
    </row>
    <row r="813" spans="33:34" x14ac:dyDescent="0.25">
      <c r="AG813">
        <v>616161480</v>
      </c>
      <c r="AH813">
        <v>24370</v>
      </c>
    </row>
    <row r="814" spans="33:34" x14ac:dyDescent="0.25">
      <c r="AG814">
        <v>616170417</v>
      </c>
      <c r="AH814">
        <v>31729</v>
      </c>
    </row>
    <row r="815" spans="33:34" x14ac:dyDescent="0.25">
      <c r="AG815">
        <v>616170497</v>
      </c>
      <c r="AH815">
        <v>26788</v>
      </c>
    </row>
    <row r="816" spans="33:34" x14ac:dyDescent="0.25">
      <c r="AG816">
        <v>616180218</v>
      </c>
      <c r="AH816">
        <v>28720</v>
      </c>
    </row>
    <row r="817" spans="33:34" x14ac:dyDescent="0.25">
      <c r="AG817">
        <v>616202641</v>
      </c>
      <c r="AH817">
        <v>24370</v>
      </c>
    </row>
    <row r="818" spans="33:34" x14ac:dyDescent="0.25">
      <c r="AG818">
        <v>616214484</v>
      </c>
      <c r="AH818">
        <v>24370</v>
      </c>
    </row>
    <row r="819" spans="33:34" x14ac:dyDescent="0.25">
      <c r="AG819">
        <v>616220194</v>
      </c>
      <c r="AH819">
        <v>21407</v>
      </c>
    </row>
    <row r="820" spans="33:34" x14ac:dyDescent="0.25">
      <c r="AG820">
        <v>616221417</v>
      </c>
      <c r="AH820">
        <v>39681</v>
      </c>
    </row>
    <row r="821" spans="33:34" x14ac:dyDescent="0.25">
      <c r="AG821">
        <v>616221422</v>
      </c>
      <c r="AH821">
        <v>34190</v>
      </c>
    </row>
    <row r="822" spans="33:34" x14ac:dyDescent="0.25">
      <c r="AG822">
        <v>616221473</v>
      </c>
      <c r="AH822">
        <v>32367</v>
      </c>
    </row>
    <row r="823" spans="33:34" x14ac:dyDescent="0.25">
      <c r="AG823">
        <v>616226531</v>
      </c>
      <c r="AH823">
        <v>37263</v>
      </c>
    </row>
    <row r="824" spans="33:34" x14ac:dyDescent="0.25">
      <c r="AG824">
        <v>616228096</v>
      </c>
      <c r="AH824">
        <v>37263</v>
      </c>
    </row>
    <row r="825" spans="33:34" x14ac:dyDescent="0.25">
      <c r="AG825">
        <v>616231613</v>
      </c>
      <c r="AH825">
        <v>28720</v>
      </c>
    </row>
    <row r="826" spans="33:34" x14ac:dyDescent="0.25">
      <c r="AG826">
        <v>616248832</v>
      </c>
      <c r="AH826">
        <v>39681</v>
      </c>
    </row>
    <row r="827" spans="33:34" x14ac:dyDescent="0.25">
      <c r="AG827">
        <v>616248836</v>
      </c>
      <c r="AH827">
        <v>44525</v>
      </c>
    </row>
    <row r="828" spans="33:34" x14ac:dyDescent="0.25">
      <c r="AG828">
        <v>616248837</v>
      </c>
      <c r="AH828">
        <v>39681</v>
      </c>
    </row>
    <row r="829" spans="33:34" x14ac:dyDescent="0.25">
      <c r="AG829">
        <v>616248844</v>
      </c>
      <c r="AH829">
        <v>39056</v>
      </c>
    </row>
    <row r="830" spans="33:34" x14ac:dyDescent="0.25">
      <c r="AG830">
        <v>616250119</v>
      </c>
      <c r="AH830">
        <v>44513</v>
      </c>
    </row>
    <row r="831" spans="33:34" x14ac:dyDescent="0.25">
      <c r="AG831">
        <v>616250124</v>
      </c>
      <c r="AH831">
        <v>31683</v>
      </c>
    </row>
    <row r="832" spans="33:34" x14ac:dyDescent="0.25">
      <c r="AG832">
        <v>616250125</v>
      </c>
      <c r="AH832">
        <v>15827</v>
      </c>
    </row>
    <row r="833" spans="33:34" x14ac:dyDescent="0.25">
      <c r="AG833">
        <v>616250132</v>
      </c>
      <c r="AH833">
        <v>28720</v>
      </c>
    </row>
    <row r="834" spans="33:34" x14ac:dyDescent="0.25">
      <c r="AG834">
        <v>616250135</v>
      </c>
      <c r="AH834">
        <v>26212</v>
      </c>
    </row>
    <row r="835" spans="33:34" x14ac:dyDescent="0.25">
      <c r="AG835">
        <v>616250622</v>
      </c>
      <c r="AH835">
        <v>44575</v>
      </c>
    </row>
    <row r="836" spans="33:34" x14ac:dyDescent="0.25">
      <c r="AG836">
        <v>616250625</v>
      </c>
      <c r="AH836">
        <v>44513</v>
      </c>
    </row>
    <row r="837" spans="33:34" x14ac:dyDescent="0.25">
      <c r="AG837">
        <v>616250632</v>
      </c>
      <c r="AH837">
        <v>34190</v>
      </c>
    </row>
    <row r="838" spans="33:34" x14ac:dyDescent="0.25">
      <c r="AG838">
        <v>616250636</v>
      </c>
      <c r="AH838">
        <v>39681</v>
      </c>
    </row>
    <row r="839" spans="33:34" x14ac:dyDescent="0.25">
      <c r="AG839">
        <v>616253197</v>
      </c>
      <c r="AH839">
        <v>13984</v>
      </c>
    </row>
    <row r="840" spans="33:34" x14ac:dyDescent="0.25">
      <c r="AG840">
        <v>616253205</v>
      </c>
      <c r="AH840">
        <v>24370</v>
      </c>
    </row>
    <row r="841" spans="33:34" x14ac:dyDescent="0.25">
      <c r="AG841">
        <v>616253208</v>
      </c>
      <c r="AH841">
        <v>24320</v>
      </c>
    </row>
    <row r="842" spans="33:34" x14ac:dyDescent="0.25">
      <c r="AG842">
        <v>616254877</v>
      </c>
      <c r="AH842">
        <v>28720</v>
      </c>
    </row>
    <row r="843" spans="33:34" x14ac:dyDescent="0.25">
      <c r="AG843">
        <v>616254882</v>
      </c>
      <c r="AH843">
        <v>21407</v>
      </c>
    </row>
    <row r="844" spans="33:34" x14ac:dyDescent="0.25">
      <c r="AG844">
        <v>616254887</v>
      </c>
      <c r="AH844">
        <v>31742</v>
      </c>
    </row>
    <row r="845" spans="33:34" x14ac:dyDescent="0.25">
      <c r="AG845">
        <v>616254890</v>
      </c>
      <c r="AH845">
        <v>28720</v>
      </c>
    </row>
    <row r="846" spans="33:34" x14ac:dyDescent="0.25">
      <c r="AG846">
        <v>616260369</v>
      </c>
      <c r="AH846">
        <v>39105</v>
      </c>
    </row>
    <row r="847" spans="33:34" x14ac:dyDescent="0.25">
      <c r="AG847">
        <v>616260373</v>
      </c>
      <c r="AH847">
        <v>31742</v>
      </c>
    </row>
    <row r="848" spans="33:34" x14ac:dyDescent="0.25">
      <c r="AG848">
        <v>616260377</v>
      </c>
      <c r="AH848">
        <v>39105</v>
      </c>
    </row>
    <row r="849" spans="33:34" x14ac:dyDescent="0.25">
      <c r="AG849">
        <v>616260381</v>
      </c>
      <c r="AH849">
        <v>44525</v>
      </c>
    </row>
    <row r="850" spans="33:34" x14ac:dyDescent="0.25">
      <c r="AG850">
        <v>616260648</v>
      </c>
      <c r="AH850">
        <v>31792</v>
      </c>
    </row>
    <row r="851" spans="33:34" x14ac:dyDescent="0.25">
      <c r="AG851">
        <v>616260650</v>
      </c>
      <c r="AH851">
        <v>44575</v>
      </c>
    </row>
    <row r="852" spans="33:34" x14ac:dyDescent="0.25">
      <c r="AG852">
        <v>616260656</v>
      </c>
      <c r="AH852">
        <v>39043</v>
      </c>
    </row>
    <row r="853" spans="33:34" x14ac:dyDescent="0.25">
      <c r="AG853">
        <v>616260659</v>
      </c>
      <c r="AH853">
        <v>31729</v>
      </c>
    </row>
    <row r="854" spans="33:34" x14ac:dyDescent="0.25">
      <c r="AG854">
        <v>616260661</v>
      </c>
      <c r="AH854">
        <v>37263</v>
      </c>
    </row>
    <row r="855" spans="33:34" x14ac:dyDescent="0.25">
      <c r="AG855">
        <v>616262550</v>
      </c>
      <c r="AH855">
        <v>26788</v>
      </c>
    </row>
    <row r="856" spans="33:34" x14ac:dyDescent="0.25">
      <c r="AG856">
        <v>616262555</v>
      </c>
      <c r="AH856">
        <v>44575</v>
      </c>
    </row>
    <row r="857" spans="33:34" x14ac:dyDescent="0.25">
      <c r="AG857">
        <v>616262558</v>
      </c>
      <c r="AH857">
        <v>44575</v>
      </c>
    </row>
    <row r="858" spans="33:34" x14ac:dyDescent="0.25">
      <c r="AG858">
        <v>616262562</v>
      </c>
      <c r="AH858">
        <v>24370</v>
      </c>
    </row>
    <row r="859" spans="33:34" x14ac:dyDescent="0.25">
      <c r="AG859">
        <v>616262998</v>
      </c>
      <c r="AH859">
        <v>32367</v>
      </c>
    </row>
    <row r="860" spans="33:34" x14ac:dyDescent="0.25">
      <c r="AG860">
        <v>616263007</v>
      </c>
      <c r="AH860">
        <v>32367</v>
      </c>
    </row>
    <row r="861" spans="33:34" x14ac:dyDescent="0.25">
      <c r="AG861">
        <v>616263012</v>
      </c>
      <c r="AH861">
        <v>37263</v>
      </c>
    </row>
    <row r="862" spans="33:34" x14ac:dyDescent="0.25">
      <c r="AG862">
        <v>616263053</v>
      </c>
      <c r="AH862">
        <v>39043</v>
      </c>
    </row>
    <row r="863" spans="33:34" x14ac:dyDescent="0.25">
      <c r="AG863">
        <v>616263058</v>
      </c>
      <c r="AH863">
        <v>31792</v>
      </c>
    </row>
    <row r="864" spans="33:34" x14ac:dyDescent="0.25">
      <c r="AG864">
        <v>616263063</v>
      </c>
      <c r="AH864">
        <v>39043</v>
      </c>
    </row>
    <row r="865" spans="33:34" x14ac:dyDescent="0.25">
      <c r="AG865">
        <v>616263067</v>
      </c>
      <c r="AH865">
        <v>39043</v>
      </c>
    </row>
    <row r="866" spans="33:34" x14ac:dyDescent="0.25">
      <c r="AG866">
        <v>616263072</v>
      </c>
      <c r="AH866">
        <v>39043</v>
      </c>
    </row>
    <row r="867" spans="33:34" x14ac:dyDescent="0.25">
      <c r="AG867">
        <v>616307688</v>
      </c>
      <c r="AH867">
        <v>18850</v>
      </c>
    </row>
    <row r="868" spans="33:34" x14ac:dyDescent="0.25">
      <c r="AG868">
        <v>616307696</v>
      </c>
      <c r="AH868">
        <v>31729</v>
      </c>
    </row>
    <row r="869" spans="33:34" x14ac:dyDescent="0.25">
      <c r="AG869">
        <v>616307699</v>
      </c>
      <c r="AH869">
        <v>37200</v>
      </c>
    </row>
    <row r="870" spans="33:34" x14ac:dyDescent="0.25">
      <c r="AG870">
        <v>617267308</v>
      </c>
      <c r="AH870">
        <v>31729</v>
      </c>
    </row>
    <row r="871" spans="33:34" x14ac:dyDescent="0.25">
      <c r="AG871">
        <v>617267309</v>
      </c>
      <c r="AH871">
        <v>44525</v>
      </c>
    </row>
    <row r="872" spans="33:34" x14ac:dyDescent="0.25">
      <c r="AG872">
        <v>617267316</v>
      </c>
      <c r="AH872">
        <v>44575</v>
      </c>
    </row>
    <row r="873" spans="33:34" x14ac:dyDescent="0.25">
      <c r="AG873">
        <v>617267319</v>
      </c>
      <c r="AH873">
        <v>39043</v>
      </c>
    </row>
    <row r="874" spans="33:34" x14ac:dyDescent="0.25">
      <c r="AG874">
        <v>617267586</v>
      </c>
      <c r="AH874">
        <v>26149</v>
      </c>
    </row>
    <row r="875" spans="33:34" x14ac:dyDescent="0.25">
      <c r="AG875">
        <v>617267587</v>
      </c>
      <c r="AH875">
        <v>37263</v>
      </c>
    </row>
    <row r="876" spans="33:34" x14ac:dyDescent="0.25">
      <c r="AG876">
        <v>617267592</v>
      </c>
      <c r="AH876">
        <v>39105</v>
      </c>
    </row>
    <row r="877" spans="33:34" x14ac:dyDescent="0.25">
      <c r="AG877">
        <v>617267599</v>
      </c>
      <c r="AH877">
        <v>44575</v>
      </c>
    </row>
    <row r="878" spans="33:34" x14ac:dyDescent="0.25">
      <c r="AG878">
        <v>617267600</v>
      </c>
      <c r="AH878">
        <v>44575</v>
      </c>
    </row>
    <row r="879" spans="33:34" x14ac:dyDescent="0.25">
      <c r="AG879">
        <v>617268147</v>
      </c>
      <c r="AH879">
        <v>28720</v>
      </c>
    </row>
    <row r="880" spans="33:34" x14ac:dyDescent="0.25">
      <c r="AG880">
        <v>617268152</v>
      </c>
      <c r="AH880">
        <v>44575</v>
      </c>
    </row>
    <row r="881" spans="33:34" x14ac:dyDescent="0.25">
      <c r="AG881">
        <v>617268159</v>
      </c>
      <c r="AH881">
        <v>28720</v>
      </c>
    </row>
    <row r="882" spans="33:34" x14ac:dyDescent="0.25">
      <c r="AG882">
        <v>617268203</v>
      </c>
      <c r="AH882">
        <v>39043</v>
      </c>
    </row>
    <row r="883" spans="33:34" x14ac:dyDescent="0.25">
      <c r="AG883">
        <v>617268207</v>
      </c>
      <c r="AH883">
        <v>44575</v>
      </c>
    </row>
    <row r="884" spans="33:34" x14ac:dyDescent="0.25">
      <c r="AG884">
        <v>617268212</v>
      </c>
      <c r="AH884">
        <v>44575</v>
      </c>
    </row>
    <row r="885" spans="33:34" x14ac:dyDescent="0.25">
      <c r="AG885">
        <v>617268213</v>
      </c>
      <c r="AH885">
        <v>44575</v>
      </c>
    </row>
    <row r="886" spans="33:34" x14ac:dyDescent="0.25">
      <c r="AG886">
        <v>617268222</v>
      </c>
      <c r="AH886">
        <v>44575</v>
      </c>
    </row>
    <row r="887" spans="33:34" x14ac:dyDescent="0.25">
      <c r="AG887">
        <v>617268649</v>
      </c>
      <c r="AH887">
        <v>15827</v>
      </c>
    </row>
    <row r="888" spans="33:34" x14ac:dyDescent="0.25">
      <c r="AG888">
        <v>617268654</v>
      </c>
      <c r="AH888">
        <v>28720</v>
      </c>
    </row>
    <row r="889" spans="33:34" x14ac:dyDescent="0.25">
      <c r="AG889">
        <v>617268659</v>
      </c>
      <c r="AH889">
        <v>39043</v>
      </c>
    </row>
    <row r="890" spans="33:34" x14ac:dyDescent="0.25">
      <c r="AG890">
        <v>617268662</v>
      </c>
      <c r="AH890">
        <v>28720</v>
      </c>
    </row>
    <row r="891" spans="33:34" x14ac:dyDescent="0.25">
      <c r="AG891">
        <v>617268669</v>
      </c>
      <c r="AH891">
        <v>39043</v>
      </c>
    </row>
    <row r="892" spans="33:34" x14ac:dyDescent="0.25">
      <c r="AG892">
        <v>617269601</v>
      </c>
      <c r="AH892">
        <v>28720</v>
      </c>
    </row>
    <row r="893" spans="33:34" x14ac:dyDescent="0.25">
      <c r="AG893">
        <v>617269606</v>
      </c>
      <c r="AH893">
        <v>21407</v>
      </c>
    </row>
    <row r="894" spans="33:34" x14ac:dyDescent="0.25">
      <c r="AG894">
        <v>617269611</v>
      </c>
      <c r="AH894">
        <v>39043</v>
      </c>
    </row>
    <row r="895" spans="33:34" x14ac:dyDescent="0.25">
      <c r="AG895">
        <v>617269614</v>
      </c>
      <c r="AH895">
        <v>39043</v>
      </c>
    </row>
    <row r="896" spans="33:34" x14ac:dyDescent="0.25">
      <c r="AG896">
        <v>617269620</v>
      </c>
      <c r="AH896">
        <v>31792</v>
      </c>
    </row>
    <row r="897" spans="33:34" x14ac:dyDescent="0.25">
      <c r="AG897">
        <v>617269772</v>
      </c>
      <c r="AH897">
        <v>39681</v>
      </c>
    </row>
    <row r="898" spans="33:34" x14ac:dyDescent="0.25">
      <c r="AG898">
        <v>617269776</v>
      </c>
      <c r="AH898">
        <v>31729</v>
      </c>
    </row>
    <row r="899" spans="33:34" x14ac:dyDescent="0.25">
      <c r="AG899">
        <v>617269778</v>
      </c>
      <c r="AH899">
        <v>28720</v>
      </c>
    </row>
    <row r="900" spans="33:34" x14ac:dyDescent="0.25">
      <c r="AG900">
        <v>617269783</v>
      </c>
      <c r="AH900">
        <v>28720</v>
      </c>
    </row>
    <row r="901" spans="33:34" x14ac:dyDescent="0.25">
      <c r="AG901">
        <v>617269786</v>
      </c>
      <c r="AH901">
        <v>31729</v>
      </c>
    </row>
    <row r="902" spans="33:34" x14ac:dyDescent="0.25">
      <c r="AG902">
        <v>617269831</v>
      </c>
      <c r="AH902">
        <v>24370</v>
      </c>
    </row>
    <row r="903" spans="33:34" x14ac:dyDescent="0.25">
      <c r="AG903">
        <v>617269834</v>
      </c>
      <c r="AH903">
        <v>24307</v>
      </c>
    </row>
    <row r="904" spans="33:34" x14ac:dyDescent="0.25">
      <c r="AG904">
        <v>617269838</v>
      </c>
      <c r="AH904">
        <v>21297</v>
      </c>
    </row>
    <row r="905" spans="33:34" x14ac:dyDescent="0.25">
      <c r="AG905">
        <v>617271566</v>
      </c>
      <c r="AH905">
        <v>37263</v>
      </c>
    </row>
    <row r="906" spans="33:34" x14ac:dyDescent="0.25">
      <c r="AG906">
        <v>617271575</v>
      </c>
      <c r="AH906">
        <v>28720</v>
      </c>
    </row>
    <row r="907" spans="33:34" x14ac:dyDescent="0.25">
      <c r="AG907">
        <v>617275148</v>
      </c>
      <c r="AH907">
        <v>44575</v>
      </c>
    </row>
    <row r="908" spans="33:34" x14ac:dyDescent="0.25">
      <c r="AG908">
        <v>617275152</v>
      </c>
      <c r="AH908">
        <v>44575</v>
      </c>
    </row>
    <row r="909" spans="33:34" x14ac:dyDescent="0.25">
      <c r="AG909">
        <v>617275153</v>
      </c>
      <c r="AH909">
        <v>37263</v>
      </c>
    </row>
    <row r="910" spans="33:34" x14ac:dyDescent="0.25">
      <c r="AG910">
        <v>617275160</v>
      </c>
      <c r="AH910">
        <v>37263</v>
      </c>
    </row>
    <row r="911" spans="33:34" x14ac:dyDescent="0.25">
      <c r="AG911">
        <v>617275163</v>
      </c>
      <c r="AH911">
        <v>37263</v>
      </c>
    </row>
    <row r="912" spans="33:34" x14ac:dyDescent="0.25">
      <c r="AG912">
        <v>617284721</v>
      </c>
      <c r="AH912">
        <v>39105</v>
      </c>
    </row>
    <row r="913" spans="33:34" x14ac:dyDescent="0.25">
      <c r="AG913">
        <v>617284729</v>
      </c>
      <c r="AH913">
        <v>37263</v>
      </c>
    </row>
    <row r="914" spans="33:34" x14ac:dyDescent="0.25">
      <c r="AG914">
        <v>617284733</v>
      </c>
      <c r="AH914">
        <v>26212</v>
      </c>
    </row>
    <row r="915" spans="33:34" x14ac:dyDescent="0.25">
      <c r="AG915">
        <v>617284737</v>
      </c>
      <c r="AH915">
        <v>31792</v>
      </c>
    </row>
    <row r="916" spans="33:34" x14ac:dyDescent="0.25">
      <c r="AG916">
        <v>617285564</v>
      </c>
      <c r="AH916">
        <v>39056</v>
      </c>
    </row>
    <row r="917" spans="33:34" x14ac:dyDescent="0.25">
      <c r="AG917">
        <v>617285568</v>
      </c>
      <c r="AH917">
        <v>32367</v>
      </c>
    </row>
    <row r="918" spans="33:34" x14ac:dyDescent="0.25">
      <c r="AG918">
        <v>617285569</v>
      </c>
      <c r="AH918">
        <v>21407</v>
      </c>
    </row>
    <row r="919" spans="33:34" x14ac:dyDescent="0.25">
      <c r="AG919">
        <v>617285576</v>
      </c>
      <c r="AH919">
        <v>39681</v>
      </c>
    </row>
    <row r="920" spans="33:34" x14ac:dyDescent="0.25">
      <c r="AG920">
        <v>617307292</v>
      </c>
      <c r="AH920">
        <v>44575</v>
      </c>
    </row>
    <row r="921" spans="33:34" x14ac:dyDescent="0.25">
      <c r="AG921">
        <v>617307296</v>
      </c>
      <c r="AH921">
        <v>39681</v>
      </c>
    </row>
    <row r="922" spans="33:34" x14ac:dyDescent="0.25">
      <c r="AG922">
        <v>617307304</v>
      </c>
      <c r="AH922">
        <v>44575</v>
      </c>
    </row>
    <row r="923" spans="33:34" x14ac:dyDescent="0.25">
      <c r="AG923">
        <v>617307307</v>
      </c>
      <c r="AH923">
        <v>39043</v>
      </c>
    </row>
    <row r="924" spans="33:34" x14ac:dyDescent="0.25">
      <c r="AG924">
        <v>617307740</v>
      </c>
      <c r="AH924">
        <v>39043</v>
      </c>
    </row>
    <row r="925" spans="33:34" x14ac:dyDescent="0.25">
      <c r="AG925">
        <v>617307746</v>
      </c>
      <c r="AH925">
        <v>44575</v>
      </c>
    </row>
    <row r="926" spans="33:34" x14ac:dyDescent="0.25">
      <c r="AG926">
        <v>617311607</v>
      </c>
      <c r="AH926">
        <v>39056</v>
      </c>
    </row>
    <row r="927" spans="33:34" x14ac:dyDescent="0.25">
      <c r="AG927">
        <v>617311613</v>
      </c>
      <c r="AH927">
        <v>21407</v>
      </c>
    </row>
    <row r="928" spans="33:34" x14ac:dyDescent="0.25">
      <c r="AG928">
        <v>617311614</v>
      </c>
      <c r="AH928">
        <v>32367</v>
      </c>
    </row>
    <row r="929" spans="33:34" x14ac:dyDescent="0.25">
      <c r="AG929">
        <v>617311620</v>
      </c>
      <c r="AH929">
        <v>28720</v>
      </c>
    </row>
    <row r="930" spans="33:34" x14ac:dyDescent="0.25">
      <c r="AG930">
        <v>617323754</v>
      </c>
      <c r="AH930">
        <v>44513</v>
      </c>
    </row>
    <row r="931" spans="33:34" x14ac:dyDescent="0.25">
      <c r="AG931">
        <v>617323759</v>
      </c>
      <c r="AH931">
        <v>44575</v>
      </c>
    </row>
    <row r="932" spans="33:34" x14ac:dyDescent="0.25">
      <c r="AG932">
        <v>617323763</v>
      </c>
      <c r="AH932">
        <v>39105</v>
      </c>
    </row>
    <row r="933" spans="33:34" x14ac:dyDescent="0.25">
      <c r="AG933">
        <v>617346387</v>
      </c>
      <c r="AH933">
        <v>44575</v>
      </c>
    </row>
    <row r="934" spans="33:34" x14ac:dyDescent="0.25">
      <c r="AG934">
        <v>617346390</v>
      </c>
      <c r="AH934">
        <v>28720</v>
      </c>
    </row>
    <row r="935" spans="33:34" x14ac:dyDescent="0.25">
      <c r="AG935">
        <v>617346396</v>
      </c>
      <c r="AH935">
        <v>28720</v>
      </c>
    </row>
    <row r="936" spans="33:34" x14ac:dyDescent="0.25">
      <c r="AG936">
        <v>617374498</v>
      </c>
      <c r="AH936">
        <v>31683</v>
      </c>
    </row>
    <row r="937" spans="33:34" x14ac:dyDescent="0.25">
      <c r="AG937">
        <v>617374503</v>
      </c>
      <c r="AH937">
        <v>37263</v>
      </c>
    </row>
    <row r="938" spans="33:34" x14ac:dyDescent="0.25">
      <c r="AG938">
        <v>617387650</v>
      </c>
      <c r="AH938">
        <v>39056</v>
      </c>
    </row>
    <row r="939" spans="33:34" x14ac:dyDescent="0.25">
      <c r="AG939">
        <v>617387653</v>
      </c>
      <c r="AH939">
        <v>44575</v>
      </c>
    </row>
    <row r="940" spans="33:34" x14ac:dyDescent="0.25">
      <c r="AG940">
        <v>617387666</v>
      </c>
      <c r="AH940">
        <v>39105</v>
      </c>
    </row>
    <row r="941" spans="33:34" x14ac:dyDescent="0.25">
      <c r="AG941">
        <v>617400305</v>
      </c>
      <c r="AH941">
        <v>37263</v>
      </c>
    </row>
    <row r="942" spans="33:34" x14ac:dyDescent="0.25">
      <c r="AG942">
        <v>617400308</v>
      </c>
      <c r="AH942">
        <v>37263</v>
      </c>
    </row>
    <row r="943" spans="33:34" x14ac:dyDescent="0.25">
      <c r="AG943">
        <v>617400316</v>
      </c>
      <c r="AH943">
        <v>39105</v>
      </c>
    </row>
    <row r="944" spans="33:34" x14ac:dyDescent="0.25">
      <c r="AG944">
        <v>618380483</v>
      </c>
      <c r="AH944">
        <v>21407</v>
      </c>
    </row>
    <row r="945" spans="33:34" x14ac:dyDescent="0.25">
      <c r="AG945">
        <v>618380488</v>
      </c>
      <c r="AH945">
        <v>28720</v>
      </c>
    </row>
    <row r="946" spans="33:34" x14ac:dyDescent="0.25">
      <c r="AG946">
        <v>618380493</v>
      </c>
      <c r="AH946">
        <v>39043</v>
      </c>
    </row>
    <row r="947" spans="33:34" x14ac:dyDescent="0.25">
      <c r="AG947">
        <v>618380496</v>
      </c>
      <c r="AH947">
        <v>26149</v>
      </c>
    </row>
    <row r="948" spans="33:34" x14ac:dyDescent="0.25">
      <c r="AG948">
        <v>618407321</v>
      </c>
      <c r="AH948">
        <v>21407</v>
      </c>
    </row>
    <row r="949" spans="33:34" x14ac:dyDescent="0.25">
      <c r="AG949">
        <v>618407324</v>
      </c>
      <c r="AH949">
        <v>37263</v>
      </c>
    </row>
    <row r="950" spans="33:34" x14ac:dyDescent="0.25">
      <c r="AG950">
        <v>619051602</v>
      </c>
      <c r="AH950">
        <v>44575</v>
      </c>
    </row>
    <row r="951" spans="33:34" x14ac:dyDescent="0.25">
      <c r="AG951">
        <v>619051605</v>
      </c>
      <c r="AH951">
        <v>39105</v>
      </c>
    </row>
    <row r="952" spans="33:34" x14ac:dyDescent="0.25">
      <c r="AG952">
        <v>619051611</v>
      </c>
      <c r="AH952">
        <v>18900</v>
      </c>
    </row>
    <row r="953" spans="33:34" x14ac:dyDescent="0.25">
      <c r="AG953">
        <v>619053511</v>
      </c>
      <c r="AH953">
        <v>39681</v>
      </c>
    </row>
    <row r="954" spans="33:34" x14ac:dyDescent="0.25">
      <c r="AG954">
        <v>619053516</v>
      </c>
      <c r="AH954">
        <v>35071</v>
      </c>
    </row>
    <row r="955" spans="33:34" x14ac:dyDescent="0.25">
      <c r="AG955">
        <v>619053525</v>
      </c>
      <c r="AH955">
        <v>39681</v>
      </c>
    </row>
    <row r="956" spans="33:34" x14ac:dyDescent="0.25">
      <c r="AG956">
        <v>619077700</v>
      </c>
      <c r="AH956">
        <v>21407</v>
      </c>
    </row>
    <row r="957" spans="33:34" x14ac:dyDescent="0.25">
      <c r="AG957">
        <v>619077704</v>
      </c>
      <c r="AH957">
        <v>39043</v>
      </c>
    </row>
    <row r="958" spans="33:34" x14ac:dyDescent="0.25">
      <c r="AG958">
        <v>619077709</v>
      </c>
      <c r="AH958">
        <v>32367</v>
      </c>
    </row>
    <row r="959" spans="33:34" x14ac:dyDescent="0.25">
      <c r="AG959">
        <v>619077710</v>
      </c>
      <c r="AH959">
        <v>39043</v>
      </c>
    </row>
    <row r="960" spans="33:34" x14ac:dyDescent="0.25">
      <c r="AG960">
        <v>619077717</v>
      </c>
      <c r="AH960">
        <v>18900</v>
      </c>
    </row>
    <row r="961" spans="33:34" x14ac:dyDescent="0.25">
      <c r="AG961">
        <v>619077981</v>
      </c>
      <c r="AH961">
        <v>26788</v>
      </c>
    </row>
    <row r="962" spans="33:34" x14ac:dyDescent="0.25">
      <c r="AG962">
        <v>619077985</v>
      </c>
      <c r="AH962">
        <v>44575</v>
      </c>
    </row>
    <row r="963" spans="33:34" x14ac:dyDescent="0.25">
      <c r="AG963">
        <v>619077986</v>
      </c>
      <c r="AH963">
        <v>31683</v>
      </c>
    </row>
    <row r="964" spans="33:34" x14ac:dyDescent="0.25">
      <c r="AG964">
        <v>619077995</v>
      </c>
      <c r="AH964">
        <v>15827</v>
      </c>
    </row>
    <row r="965" spans="33:34" x14ac:dyDescent="0.25">
      <c r="AG965">
        <v>619432237</v>
      </c>
      <c r="AH965">
        <v>39043</v>
      </c>
    </row>
    <row r="966" spans="33:34" x14ac:dyDescent="0.25">
      <c r="AG966">
        <v>619432240</v>
      </c>
      <c r="AH966">
        <v>39043</v>
      </c>
    </row>
    <row r="967" spans="33:34" x14ac:dyDescent="0.25">
      <c r="AG967">
        <v>619432248</v>
      </c>
      <c r="AH967">
        <v>39056</v>
      </c>
    </row>
    <row r="968" spans="33:34" x14ac:dyDescent="0.25">
      <c r="AG968">
        <v>619477315</v>
      </c>
      <c r="AH968">
        <v>21407</v>
      </c>
    </row>
    <row r="969" spans="33:34" x14ac:dyDescent="0.25">
      <c r="AG969">
        <v>619477319</v>
      </c>
      <c r="AH969">
        <v>44575</v>
      </c>
    </row>
    <row r="970" spans="33:34" x14ac:dyDescent="0.25">
      <c r="AG970">
        <v>619477325</v>
      </c>
      <c r="AH970">
        <v>31792</v>
      </c>
    </row>
    <row r="971" spans="33:34" x14ac:dyDescent="0.25">
      <c r="AG971">
        <v>619477327</v>
      </c>
      <c r="AH971">
        <v>21407</v>
      </c>
    </row>
    <row r="972" spans="33:34" x14ac:dyDescent="0.25">
      <c r="AG972">
        <v>619613237</v>
      </c>
      <c r="AH972">
        <v>31792</v>
      </c>
    </row>
    <row r="973" spans="33:34" x14ac:dyDescent="0.25">
      <c r="AG973">
        <v>619789016</v>
      </c>
      <c r="AH973">
        <v>31683</v>
      </c>
    </row>
    <row r="974" spans="33:34" x14ac:dyDescent="0.25">
      <c r="AG974">
        <v>619789021</v>
      </c>
      <c r="AH974">
        <v>37213</v>
      </c>
    </row>
    <row r="975" spans="33:34" x14ac:dyDescent="0.25">
      <c r="AG975">
        <v>619789025</v>
      </c>
      <c r="AH975">
        <v>39105</v>
      </c>
    </row>
    <row r="976" spans="33:34" x14ac:dyDescent="0.25">
      <c r="AG976">
        <v>619789027</v>
      </c>
      <c r="AH976">
        <v>37263</v>
      </c>
    </row>
    <row r="977" spans="33:34" x14ac:dyDescent="0.25">
      <c r="AG977">
        <v>619808018</v>
      </c>
      <c r="AH977">
        <v>44575</v>
      </c>
    </row>
    <row r="978" spans="33:34" x14ac:dyDescent="0.25">
      <c r="AG978">
        <v>619808019</v>
      </c>
      <c r="AH978">
        <v>39681</v>
      </c>
    </row>
    <row r="979" spans="33:34" x14ac:dyDescent="0.25">
      <c r="AG979">
        <v>619808026</v>
      </c>
      <c r="AH979">
        <v>44575</v>
      </c>
    </row>
    <row r="980" spans="33:34" x14ac:dyDescent="0.25">
      <c r="AG980">
        <v>619808029</v>
      </c>
      <c r="AH980">
        <v>44525</v>
      </c>
    </row>
    <row r="981" spans="33:34" x14ac:dyDescent="0.25">
      <c r="AG981">
        <v>619858571</v>
      </c>
      <c r="AH981">
        <v>44575</v>
      </c>
    </row>
    <row r="982" spans="33:34" x14ac:dyDescent="0.25">
      <c r="AG982">
        <v>619858575</v>
      </c>
      <c r="AH982">
        <v>44575</v>
      </c>
    </row>
    <row r="983" spans="33:34" x14ac:dyDescent="0.25">
      <c r="AG983">
        <v>619858580</v>
      </c>
      <c r="AH983">
        <v>44575</v>
      </c>
    </row>
    <row r="984" spans="33:34" x14ac:dyDescent="0.25">
      <c r="AG984">
        <v>619858793</v>
      </c>
      <c r="AH984">
        <v>28720</v>
      </c>
    </row>
    <row r="985" spans="33:34" x14ac:dyDescent="0.25">
      <c r="AG985">
        <v>619858795</v>
      </c>
      <c r="AH985">
        <v>28720</v>
      </c>
    </row>
    <row r="986" spans="33:34" x14ac:dyDescent="0.25">
      <c r="AG986">
        <v>619858798</v>
      </c>
      <c r="AH986">
        <v>39043</v>
      </c>
    </row>
    <row r="987" spans="33:34" x14ac:dyDescent="0.25">
      <c r="AG987">
        <v>619858807</v>
      </c>
      <c r="AH987">
        <v>28720</v>
      </c>
    </row>
    <row r="988" spans="33:34" x14ac:dyDescent="0.25">
      <c r="AG988">
        <v>619859241</v>
      </c>
      <c r="AH988">
        <v>21407</v>
      </c>
    </row>
    <row r="989" spans="33:34" x14ac:dyDescent="0.25">
      <c r="AG989">
        <v>619859246</v>
      </c>
      <c r="AH989">
        <v>37263</v>
      </c>
    </row>
    <row r="990" spans="33:34" x14ac:dyDescent="0.25">
      <c r="AG990">
        <v>619859251</v>
      </c>
      <c r="AH990">
        <v>28720</v>
      </c>
    </row>
    <row r="991" spans="33:34" x14ac:dyDescent="0.25">
      <c r="AG991">
        <v>619859253</v>
      </c>
      <c r="AH991">
        <v>28720</v>
      </c>
    </row>
    <row r="992" spans="33:34" x14ac:dyDescent="0.25">
      <c r="AG992">
        <v>620071836</v>
      </c>
      <c r="AH992">
        <v>39043</v>
      </c>
    </row>
    <row r="993" spans="33:34" x14ac:dyDescent="0.25">
      <c r="AG993">
        <v>620071838</v>
      </c>
      <c r="AH993">
        <v>39105</v>
      </c>
    </row>
    <row r="994" spans="33:34" x14ac:dyDescent="0.25">
      <c r="AG994">
        <v>620071844</v>
      </c>
      <c r="AH994">
        <v>39043</v>
      </c>
    </row>
    <row r="995" spans="33:34" x14ac:dyDescent="0.25">
      <c r="AG995">
        <v>620071849</v>
      </c>
      <c r="AH995">
        <v>39056</v>
      </c>
    </row>
    <row r="996" spans="33:34" x14ac:dyDescent="0.25">
      <c r="AG996">
        <v>620073954</v>
      </c>
      <c r="AH996">
        <v>32367</v>
      </c>
    </row>
    <row r="997" spans="33:34" x14ac:dyDescent="0.25">
      <c r="AG997">
        <v>620073962</v>
      </c>
      <c r="AH997">
        <v>44575</v>
      </c>
    </row>
    <row r="998" spans="33:34" x14ac:dyDescent="0.25">
      <c r="AG998">
        <v>620073966</v>
      </c>
      <c r="AH998">
        <v>44575</v>
      </c>
    </row>
    <row r="999" spans="33:34" x14ac:dyDescent="0.25">
      <c r="AG999">
        <v>620073971</v>
      </c>
      <c r="AH999">
        <v>21407</v>
      </c>
    </row>
    <row r="1000" spans="33:34" x14ac:dyDescent="0.25">
      <c r="AG1000">
        <v>620080484</v>
      </c>
      <c r="AH1000">
        <v>31729</v>
      </c>
    </row>
    <row r="1001" spans="33:34" x14ac:dyDescent="0.25">
      <c r="AG1001">
        <v>620164414</v>
      </c>
      <c r="AH1001">
        <v>39043</v>
      </c>
    </row>
    <row r="1002" spans="33:34" x14ac:dyDescent="0.25">
      <c r="AG1002">
        <v>620164668</v>
      </c>
      <c r="AH1002">
        <v>39105</v>
      </c>
    </row>
    <row r="1003" spans="33:34" x14ac:dyDescent="0.25">
      <c r="AG1003">
        <v>620164724</v>
      </c>
      <c r="AH1003">
        <v>28720</v>
      </c>
    </row>
    <row r="1004" spans="33:34" x14ac:dyDescent="0.25">
      <c r="AG1004">
        <v>620164929</v>
      </c>
      <c r="AH1004">
        <v>39105</v>
      </c>
    </row>
    <row r="1005" spans="33:34" x14ac:dyDescent="0.25">
      <c r="AG1005">
        <v>620165042</v>
      </c>
      <c r="AH1005">
        <v>24370</v>
      </c>
    </row>
    <row r="1006" spans="33:34" x14ac:dyDescent="0.25">
      <c r="AG1006">
        <v>620165214</v>
      </c>
      <c r="AH1006">
        <v>18900</v>
      </c>
    </row>
    <row r="1007" spans="33:34" x14ac:dyDescent="0.25">
      <c r="AG1007">
        <v>620165285</v>
      </c>
      <c r="AH1007">
        <v>44575</v>
      </c>
    </row>
    <row r="1008" spans="33:34" x14ac:dyDescent="0.25">
      <c r="AG1008">
        <v>620165826</v>
      </c>
      <c r="AH1008">
        <v>37263</v>
      </c>
    </row>
    <row r="1009" spans="33:34" x14ac:dyDescent="0.25">
      <c r="AG1009">
        <v>620165934</v>
      </c>
      <c r="AH1009">
        <v>37213</v>
      </c>
    </row>
    <row r="1010" spans="33:34" x14ac:dyDescent="0.25">
      <c r="AG1010">
        <v>620166306</v>
      </c>
      <c r="AH1010">
        <v>39043</v>
      </c>
    </row>
    <row r="1011" spans="33:34" x14ac:dyDescent="0.25">
      <c r="AG1011">
        <v>620210246</v>
      </c>
      <c r="AH1011">
        <v>28720</v>
      </c>
    </row>
    <row r="1012" spans="33:34" x14ac:dyDescent="0.25">
      <c r="AG1012">
        <v>620251740</v>
      </c>
      <c r="AH1012">
        <v>18900</v>
      </c>
    </row>
    <row r="1013" spans="33:34" x14ac:dyDescent="0.25">
      <c r="AG1013">
        <v>620253684</v>
      </c>
      <c r="AH1013">
        <v>32367</v>
      </c>
    </row>
    <row r="1014" spans="33:34" x14ac:dyDescent="0.25">
      <c r="AG1014">
        <v>620256188</v>
      </c>
      <c r="AH1014">
        <v>31683</v>
      </c>
    </row>
    <row r="1015" spans="33:34" x14ac:dyDescent="0.25">
      <c r="AG1015">
        <v>620257265</v>
      </c>
      <c r="AH1015">
        <v>39043</v>
      </c>
    </row>
    <row r="1016" spans="33:34" x14ac:dyDescent="0.25">
      <c r="AG1016">
        <v>620259609</v>
      </c>
      <c r="AH1016">
        <v>39105</v>
      </c>
    </row>
    <row r="1017" spans="33:34" x14ac:dyDescent="0.25">
      <c r="AG1017">
        <v>620259626</v>
      </c>
      <c r="AH1017">
        <v>37263</v>
      </c>
    </row>
    <row r="1018" spans="33:34" x14ac:dyDescent="0.25">
      <c r="AG1018">
        <v>620259652</v>
      </c>
      <c r="AH1018">
        <v>39043</v>
      </c>
    </row>
    <row r="1019" spans="33:34" x14ac:dyDescent="0.25">
      <c r="AG1019">
        <v>620259670</v>
      </c>
      <c r="AH1019">
        <v>28720</v>
      </c>
    </row>
    <row r="1020" spans="33:34" x14ac:dyDescent="0.25">
      <c r="AG1020">
        <v>620259738</v>
      </c>
      <c r="AH1020">
        <v>28720</v>
      </c>
    </row>
    <row r="1021" spans="33:34" x14ac:dyDescent="0.25">
      <c r="AG1021">
        <v>620259787</v>
      </c>
      <c r="AH1021">
        <v>44575</v>
      </c>
    </row>
    <row r="1022" spans="33:34" x14ac:dyDescent="0.25">
      <c r="AG1022">
        <v>620260171</v>
      </c>
      <c r="AH1022">
        <v>39043</v>
      </c>
    </row>
    <row r="1023" spans="33:34" x14ac:dyDescent="0.25">
      <c r="AG1023">
        <v>620260176</v>
      </c>
      <c r="AH1023">
        <v>39105</v>
      </c>
    </row>
    <row r="1024" spans="33:34" x14ac:dyDescent="0.25">
      <c r="AG1024">
        <v>620260370</v>
      </c>
      <c r="AH1024">
        <v>21407</v>
      </c>
    </row>
    <row r="1025" spans="33:34" x14ac:dyDescent="0.25">
      <c r="AG1025">
        <v>620261893</v>
      </c>
      <c r="AH1025">
        <v>24370</v>
      </c>
    </row>
    <row r="1026" spans="33:34" x14ac:dyDescent="0.25">
      <c r="AG1026">
        <v>620280451</v>
      </c>
      <c r="AH1026">
        <v>39681</v>
      </c>
    </row>
    <row r="1027" spans="33:34" x14ac:dyDescent="0.25">
      <c r="AG1027">
        <v>620288844</v>
      </c>
      <c r="AH1027">
        <v>39681</v>
      </c>
    </row>
    <row r="1028" spans="33:34" x14ac:dyDescent="0.25">
      <c r="AG1028">
        <v>620288918</v>
      </c>
      <c r="AH1028">
        <v>39043</v>
      </c>
    </row>
    <row r="1029" spans="33:34" x14ac:dyDescent="0.25">
      <c r="AG1029">
        <v>620297783</v>
      </c>
      <c r="AH1029">
        <v>28720</v>
      </c>
    </row>
    <row r="1030" spans="33:34" x14ac:dyDescent="0.25">
      <c r="AG1030">
        <v>620319403</v>
      </c>
      <c r="AH1030">
        <v>28720</v>
      </c>
    </row>
    <row r="1031" spans="33:34" x14ac:dyDescent="0.25">
      <c r="AG1031">
        <v>620326374</v>
      </c>
      <c r="AH1031">
        <v>21407</v>
      </c>
    </row>
    <row r="1032" spans="33:34" x14ac:dyDescent="0.25">
      <c r="AG1032">
        <v>620334607</v>
      </c>
      <c r="AH1032">
        <v>28720</v>
      </c>
    </row>
    <row r="1033" spans="33:34" x14ac:dyDescent="0.25">
      <c r="AG1033">
        <v>620335793</v>
      </c>
      <c r="AH1033">
        <v>37263</v>
      </c>
    </row>
    <row r="1034" spans="33:34" x14ac:dyDescent="0.25">
      <c r="AG1034">
        <v>620335797</v>
      </c>
      <c r="AH1034">
        <v>31792</v>
      </c>
    </row>
    <row r="1035" spans="33:34" x14ac:dyDescent="0.25">
      <c r="AG1035">
        <v>620335802</v>
      </c>
      <c r="AH1035">
        <v>39043</v>
      </c>
    </row>
    <row r="1036" spans="33:34" x14ac:dyDescent="0.25">
      <c r="AG1036">
        <v>620338248</v>
      </c>
      <c r="AH1036">
        <v>39681</v>
      </c>
    </row>
    <row r="1037" spans="33:34" x14ac:dyDescent="0.25">
      <c r="AG1037">
        <v>620341858</v>
      </c>
      <c r="AH1037">
        <v>31792</v>
      </c>
    </row>
    <row r="1038" spans="33:34" x14ac:dyDescent="0.25">
      <c r="AG1038">
        <v>620343467</v>
      </c>
      <c r="AH1038">
        <v>24370</v>
      </c>
    </row>
    <row r="1039" spans="33:34" x14ac:dyDescent="0.25">
      <c r="AG1039">
        <v>620348694</v>
      </c>
      <c r="AH1039">
        <v>31792</v>
      </c>
    </row>
    <row r="1040" spans="33:34" x14ac:dyDescent="0.25">
      <c r="AG1040">
        <v>620350213</v>
      </c>
      <c r="AH1040">
        <v>37263</v>
      </c>
    </row>
    <row r="1041" spans="33:34" x14ac:dyDescent="0.25">
      <c r="AG1041">
        <v>620350217</v>
      </c>
      <c r="AH1041">
        <v>26212</v>
      </c>
    </row>
    <row r="1042" spans="33:34" x14ac:dyDescent="0.25">
      <c r="AG1042">
        <v>620350252</v>
      </c>
      <c r="AH1042">
        <v>39043</v>
      </c>
    </row>
    <row r="1043" spans="33:34" x14ac:dyDescent="0.25">
      <c r="AG1043">
        <v>620350940</v>
      </c>
      <c r="AH1043">
        <v>31792</v>
      </c>
    </row>
    <row r="1044" spans="33:34" x14ac:dyDescent="0.25">
      <c r="AG1044">
        <v>620352438</v>
      </c>
      <c r="AH1044">
        <v>39043</v>
      </c>
    </row>
    <row r="1045" spans="33:34" x14ac:dyDescent="0.25">
      <c r="AG1045">
        <v>620352485</v>
      </c>
      <c r="AH1045">
        <v>32367</v>
      </c>
    </row>
    <row r="1046" spans="33:34" x14ac:dyDescent="0.25">
      <c r="AG1046">
        <v>620352827</v>
      </c>
      <c r="AH1046">
        <v>28720</v>
      </c>
    </row>
    <row r="1047" spans="33:34" x14ac:dyDescent="0.25">
      <c r="AG1047">
        <v>620352878</v>
      </c>
      <c r="AH1047">
        <v>39043</v>
      </c>
    </row>
    <row r="1048" spans="33:34" x14ac:dyDescent="0.25">
      <c r="AG1048">
        <v>620353088</v>
      </c>
      <c r="AH1048">
        <v>39681</v>
      </c>
    </row>
    <row r="1049" spans="33:34" x14ac:dyDescent="0.25">
      <c r="AG1049">
        <v>620396872</v>
      </c>
      <c r="AH1049">
        <v>28720</v>
      </c>
    </row>
    <row r="1050" spans="33:34" x14ac:dyDescent="0.25">
      <c r="AG1050">
        <v>620437390</v>
      </c>
      <c r="AH1050">
        <v>18900</v>
      </c>
    </row>
    <row r="1051" spans="33:34" x14ac:dyDescent="0.25">
      <c r="AG1051">
        <v>620438281</v>
      </c>
      <c r="AH1051">
        <v>26877</v>
      </c>
    </row>
    <row r="1052" spans="33:34" x14ac:dyDescent="0.25">
      <c r="AG1052">
        <v>620438354</v>
      </c>
      <c r="AH1052">
        <v>39043</v>
      </c>
    </row>
    <row r="1053" spans="33:34" x14ac:dyDescent="0.25">
      <c r="AG1053">
        <v>620438986</v>
      </c>
      <c r="AH1053">
        <v>15827</v>
      </c>
    </row>
    <row r="1054" spans="33:34" x14ac:dyDescent="0.25">
      <c r="AG1054">
        <v>620440833</v>
      </c>
      <c r="AH1054">
        <v>44575</v>
      </c>
    </row>
    <row r="1055" spans="33:34" x14ac:dyDescent="0.25">
      <c r="AG1055">
        <v>620441933</v>
      </c>
      <c r="AH1055">
        <v>39056</v>
      </c>
    </row>
    <row r="1056" spans="33:34" x14ac:dyDescent="0.25">
      <c r="AG1056">
        <v>620445790</v>
      </c>
      <c r="AH1056">
        <v>31729</v>
      </c>
    </row>
    <row r="1057" spans="33:34" x14ac:dyDescent="0.25">
      <c r="AG1057">
        <v>620446013</v>
      </c>
      <c r="AH1057">
        <v>37263</v>
      </c>
    </row>
    <row r="1058" spans="33:34" x14ac:dyDescent="0.25">
      <c r="AG1058">
        <v>620446243</v>
      </c>
      <c r="AH1058">
        <v>24370</v>
      </c>
    </row>
    <row r="1059" spans="33:34" x14ac:dyDescent="0.25">
      <c r="AG1059">
        <v>620447266</v>
      </c>
      <c r="AH1059">
        <v>31742</v>
      </c>
    </row>
    <row r="1060" spans="33:34" x14ac:dyDescent="0.25">
      <c r="AG1060">
        <v>620447357</v>
      </c>
      <c r="AH1060">
        <v>37263</v>
      </c>
    </row>
    <row r="1061" spans="33:34" x14ac:dyDescent="0.25">
      <c r="AG1061">
        <v>620447417</v>
      </c>
      <c r="AH1061">
        <v>28720</v>
      </c>
    </row>
    <row r="1062" spans="33:34" x14ac:dyDescent="0.25">
      <c r="AG1062">
        <v>620447520</v>
      </c>
      <c r="AH1062">
        <v>39681</v>
      </c>
    </row>
    <row r="1063" spans="33:34" x14ac:dyDescent="0.25">
      <c r="AG1063">
        <v>620447523</v>
      </c>
      <c r="AH1063">
        <v>18850</v>
      </c>
    </row>
    <row r="1064" spans="33:34" x14ac:dyDescent="0.25">
      <c r="AG1064">
        <v>620447853</v>
      </c>
      <c r="AH1064">
        <v>37213</v>
      </c>
    </row>
    <row r="1065" spans="33:34" x14ac:dyDescent="0.25">
      <c r="AG1065">
        <v>620447857</v>
      </c>
      <c r="AH1065">
        <v>28720</v>
      </c>
    </row>
    <row r="1066" spans="33:34" x14ac:dyDescent="0.25">
      <c r="AG1066">
        <v>620449048</v>
      </c>
      <c r="AH1066">
        <v>32367</v>
      </c>
    </row>
    <row r="1067" spans="33:34" x14ac:dyDescent="0.25">
      <c r="AG1067">
        <v>620465841</v>
      </c>
      <c r="AH1067">
        <v>32367</v>
      </c>
    </row>
    <row r="1068" spans="33:34" x14ac:dyDescent="0.25">
      <c r="AG1068">
        <v>620474556</v>
      </c>
      <c r="AH1068">
        <v>28720</v>
      </c>
    </row>
    <row r="1069" spans="33:34" x14ac:dyDescent="0.25">
      <c r="AG1069">
        <v>620474660</v>
      </c>
      <c r="AH1069">
        <v>39043</v>
      </c>
    </row>
    <row r="1070" spans="33:34" x14ac:dyDescent="0.25">
      <c r="AG1070">
        <v>620479399</v>
      </c>
      <c r="AH1070">
        <v>26149</v>
      </c>
    </row>
    <row r="1071" spans="33:34" x14ac:dyDescent="0.25">
      <c r="AG1071">
        <v>620492830</v>
      </c>
      <c r="AH1071">
        <v>31742</v>
      </c>
    </row>
    <row r="1072" spans="33:34" x14ac:dyDescent="0.25">
      <c r="AG1072">
        <v>620512022</v>
      </c>
      <c r="AH1072">
        <v>24370</v>
      </c>
    </row>
    <row r="1073" spans="33:34" x14ac:dyDescent="0.25">
      <c r="AG1073">
        <v>620520412</v>
      </c>
      <c r="AH1073">
        <v>28720</v>
      </c>
    </row>
    <row r="1074" spans="33:34" x14ac:dyDescent="0.25">
      <c r="AG1074">
        <v>620520470</v>
      </c>
      <c r="AH1074">
        <v>39105</v>
      </c>
    </row>
    <row r="1075" spans="33:34" x14ac:dyDescent="0.25">
      <c r="AG1075">
        <v>620520498</v>
      </c>
      <c r="AH1075">
        <v>28720</v>
      </c>
    </row>
    <row r="1076" spans="33:34" x14ac:dyDescent="0.25">
      <c r="AG1076">
        <v>620528169</v>
      </c>
      <c r="AH1076">
        <v>31729</v>
      </c>
    </row>
    <row r="1077" spans="33:34" x14ac:dyDescent="0.25">
      <c r="AG1077">
        <v>620529177</v>
      </c>
      <c r="AH1077">
        <v>44575</v>
      </c>
    </row>
    <row r="1078" spans="33:34" x14ac:dyDescent="0.25">
      <c r="AG1078">
        <v>620535430</v>
      </c>
      <c r="AH1078">
        <v>34190</v>
      </c>
    </row>
    <row r="1079" spans="33:34" x14ac:dyDescent="0.25">
      <c r="AG1079">
        <v>620535518</v>
      </c>
      <c r="AH1079">
        <v>39105</v>
      </c>
    </row>
    <row r="1080" spans="33:34" x14ac:dyDescent="0.25">
      <c r="AG1080">
        <v>620535871</v>
      </c>
      <c r="AH1080">
        <v>21407</v>
      </c>
    </row>
    <row r="1081" spans="33:34" x14ac:dyDescent="0.25">
      <c r="AG1081">
        <v>620536155</v>
      </c>
      <c r="AH1081">
        <v>28720</v>
      </c>
    </row>
    <row r="1082" spans="33:34" x14ac:dyDescent="0.25">
      <c r="AG1082">
        <v>620536453</v>
      </c>
      <c r="AH1082">
        <v>18850</v>
      </c>
    </row>
    <row r="1083" spans="33:34" x14ac:dyDescent="0.25">
      <c r="AG1083">
        <v>620536471</v>
      </c>
      <c r="AH1083">
        <v>21407</v>
      </c>
    </row>
    <row r="1084" spans="33:34" x14ac:dyDescent="0.25">
      <c r="AG1084">
        <v>620537700</v>
      </c>
      <c r="AH1084">
        <v>15827</v>
      </c>
    </row>
    <row r="1085" spans="33:34" x14ac:dyDescent="0.25">
      <c r="AG1085">
        <v>620537735</v>
      </c>
      <c r="AH1085">
        <v>31792</v>
      </c>
    </row>
    <row r="1086" spans="33:34" x14ac:dyDescent="0.25">
      <c r="AG1086">
        <v>620537829</v>
      </c>
      <c r="AH1086">
        <v>37263</v>
      </c>
    </row>
    <row r="1087" spans="33:34" x14ac:dyDescent="0.25">
      <c r="AG1087">
        <v>620537947</v>
      </c>
      <c r="AH1087">
        <v>21407</v>
      </c>
    </row>
    <row r="1088" spans="33:34" x14ac:dyDescent="0.25">
      <c r="AG1088">
        <v>620570709</v>
      </c>
      <c r="AH1088">
        <v>31729</v>
      </c>
    </row>
    <row r="1089" spans="33:34" x14ac:dyDescent="0.25">
      <c r="AG1089">
        <v>620601479</v>
      </c>
      <c r="AH1089">
        <v>18900</v>
      </c>
    </row>
    <row r="1090" spans="33:34" x14ac:dyDescent="0.25">
      <c r="AG1090">
        <v>620602160</v>
      </c>
      <c r="AH1090">
        <v>37263</v>
      </c>
    </row>
    <row r="1091" spans="33:34" x14ac:dyDescent="0.25">
      <c r="AG1091">
        <v>620602414</v>
      </c>
      <c r="AH1091">
        <v>31729</v>
      </c>
    </row>
    <row r="1092" spans="33:34" x14ac:dyDescent="0.25">
      <c r="AG1092">
        <v>620603226</v>
      </c>
      <c r="AH1092">
        <v>44575</v>
      </c>
    </row>
    <row r="1093" spans="33:34" x14ac:dyDescent="0.25">
      <c r="AG1093">
        <v>620603698</v>
      </c>
      <c r="AH1093">
        <v>39056</v>
      </c>
    </row>
    <row r="1094" spans="33:34" x14ac:dyDescent="0.25">
      <c r="AG1094">
        <v>620608082</v>
      </c>
      <c r="AH1094">
        <v>31742</v>
      </c>
    </row>
    <row r="1095" spans="33:34" x14ac:dyDescent="0.25">
      <c r="AG1095">
        <v>620609305</v>
      </c>
      <c r="AH1095">
        <v>44525</v>
      </c>
    </row>
    <row r="1096" spans="33:34" x14ac:dyDescent="0.25">
      <c r="AG1096">
        <v>620609312</v>
      </c>
      <c r="AH1096">
        <v>39681</v>
      </c>
    </row>
    <row r="1097" spans="33:34" x14ac:dyDescent="0.25">
      <c r="AG1097">
        <v>620609397</v>
      </c>
      <c r="AH1097">
        <v>31729</v>
      </c>
    </row>
    <row r="1098" spans="33:34" x14ac:dyDescent="0.25">
      <c r="AG1098">
        <v>620609434</v>
      </c>
      <c r="AH1098">
        <v>31742</v>
      </c>
    </row>
    <row r="1099" spans="33:34" x14ac:dyDescent="0.25">
      <c r="AG1099">
        <v>620609452</v>
      </c>
      <c r="AH1099">
        <v>28720</v>
      </c>
    </row>
    <row r="1100" spans="33:34" x14ac:dyDescent="0.25">
      <c r="AG1100">
        <v>620609500</v>
      </c>
      <c r="AH1100">
        <v>31729</v>
      </c>
    </row>
    <row r="1101" spans="33:34" x14ac:dyDescent="0.25">
      <c r="AG1101">
        <v>620609536</v>
      </c>
      <c r="AH1101">
        <v>21407</v>
      </c>
    </row>
    <row r="1102" spans="33:34" x14ac:dyDescent="0.25">
      <c r="AG1102">
        <v>620609538</v>
      </c>
      <c r="AH1102">
        <v>39681</v>
      </c>
    </row>
    <row r="1103" spans="33:34" x14ac:dyDescent="0.25">
      <c r="AG1103">
        <v>620609812</v>
      </c>
      <c r="AH1103">
        <v>39681</v>
      </c>
    </row>
    <row r="1104" spans="33:34" x14ac:dyDescent="0.25">
      <c r="AG1104">
        <v>620610112</v>
      </c>
      <c r="AH1104">
        <v>28720</v>
      </c>
    </row>
    <row r="1105" spans="33:34" x14ac:dyDescent="0.25">
      <c r="AG1105">
        <v>620618046</v>
      </c>
      <c r="AH1105">
        <v>37263</v>
      </c>
    </row>
    <row r="1106" spans="33:34" x14ac:dyDescent="0.25">
      <c r="AG1106">
        <v>620622437</v>
      </c>
      <c r="AH1106">
        <v>39681</v>
      </c>
    </row>
    <row r="1107" spans="33:34" x14ac:dyDescent="0.25">
      <c r="AG1107">
        <v>620623093</v>
      </c>
      <c r="AH1107">
        <v>26149</v>
      </c>
    </row>
    <row r="1108" spans="33:34" x14ac:dyDescent="0.25">
      <c r="AG1108">
        <v>620623169</v>
      </c>
      <c r="AH1108">
        <v>39043</v>
      </c>
    </row>
    <row r="1109" spans="33:34" x14ac:dyDescent="0.25">
      <c r="AG1109">
        <v>620633043</v>
      </c>
      <c r="AH1109">
        <v>34190</v>
      </c>
    </row>
    <row r="1110" spans="33:34" x14ac:dyDescent="0.25">
      <c r="AG1110">
        <v>620643010</v>
      </c>
      <c r="AH1110">
        <v>15827</v>
      </c>
    </row>
    <row r="1111" spans="33:34" x14ac:dyDescent="0.25">
      <c r="AG1111">
        <v>620663891</v>
      </c>
      <c r="AH1111">
        <v>31792</v>
      </c>
    </row>
    <row r="1112" spans="33:34" x14ac:dyDescent="0.25">
      <c r="AG1112">
        <v>620664035</v>
      </c>
      <c r="AH1112">
        <v>44575</v>
      </c>
    </row>
    <row r="1113" spans="33:34" x14ac:dyDescent="0.25">
      <c r="AG1113">
        <v>620664043</v>
      </c>
      <c r="AH1113">
        <v>32367</v>
      </c>
    </row>
    <row r="1114" spans="33:34" x14ac:dyDescent="0.25">
      <c r="AG1114">
        <v>620664048</v>
      </c>
      <c r="AH1114">
        <v>28720</v>
      </c>
    </row>
    <row r="1115" spans="33:34" x14ac:dyDescent="0.25">
      <c r="AG1115">
        <v>620668051</v>
      </c>
      <c r="AH1115">
        <v>39681</v>
      </c>
    </row>
    <row r="1116" spans="33:34" x14ac:dyDescent="0.25">
      <c r="AG1116">
        <v>620669442</v>
      </c>
      <c r="AH1116">
        <v>44525</v>
      </c>
    </row>
    <row r="1117" spans="33:34" x14ac:dyDescent="0.25">
      <c r="AG1117">
        <v>620669566</v>
      </c>
      <c r="AH1117">
        <v>39105</v>
      </c>
    </row>
    <row r="1118" spans="33:34" x14ac:dyDescent="0.25">
      <c r="AG1118">
        <v>620675070</v>
      </c>
      <c r="AH1118">
        <v>39043</v>
      </c>
    </row>
    <row r="1119" spans="33:34" x14ac:dyDescent="0.25">
      <c r="AG1119">
        <v>620677020</v>
      </c>
      <c r="AH1119">
        <v>37263</v>
      </c>
    </row>
    <row r="1120" spans="33:34" x14ac:dyDescent="0.25">
      <c r="AG1120">
        <v>620679666</v>
      </c>
      <c r="AH1120">
        <v>39105</v>
      </c>
    </row>
    <row r="1121" spans="33:34" x14ac:dyDescent="0.25">
      <c r="AG1121">
        <v>620679913</v>
      </c>
      <c r="AH1121">
        <v>24370</v>
      </c>
    </row>
    <row r="1122" spans="33:34" x14ac:dyDescent="0.25">
      <c r="AG1122">
        <v>620680026</v>
      </c>
      <c r="AH1122">
        <v>8514</v>
      </c>
    </row>
    <row r="1123" spans="33:34" x14ac:dyDescent="0.25">
      <c r="AG1123">
        <v>620680245</v>
      </c>
      <c r="AH1123">
        <v>39043</v>
      </c>
    </row>
    <row r="1124" spans="33:34" x14ac:dyDescent="0.25">
      <c r="AG1124">
        <v>620680391</v>
      </c>
      <c r="AH1124">
        <v>24307</v>
      </c>
    </row>
    <row r="1125" spans="33:34" x14ac:dyDescent="0.25">
      <c r="AG1125">
        <v>620680983</v>
      </c>
      <c r="AH1125">
        <v>31792</v>
      </c>
    </row>
    <row r="1126" spans="33:34" x14ac:dyDescent="0.25">
      <c r="AG1126">
        <v>620681107</v>
      </c>
      <c r="AH1126">
        <v>39043</v>
      </c>
    </row>
    <row r="1127" spans="33:34" x14ac:dyDescent="0.25">
      <c r="AG1127">
        <v>620719078</v>
      </c>
      <c r="AH1127">
        <v>24370</v>
      </c>
    </row>
    <row r="1128" spans="33:34" x14ac:dyDescent="0.25">
      <c r="AG1128">
        <v>620719410</v>
      </c>
      <c r="AH1128">
        <v>37263</v>
      </c>
    </row>
    <row r="1129" spans="33:34" x14ac:dyDescent="0.25">
      <c r="AG1129">
        <v>620720357</v>
      </c>
      <c r="AH1129">
        <v>39681</v>
      </c>
    </row>
    <row r="1130" spans="33:34" x14ac:dyDescent="0.25">
      <c r="AG1130">
        <v>620720387</v>
      </c>
      <c r="AH1130">
        <v>44575</v>
      </c>
    </row>
    <row r="1131" spans="33:34" x14ac:dyDescent="0.25">
      <c r="AG1131">
        <v>620720481</v>
      </c>
      <c r="AH1131">
        <v>21407</v>
      </c>
    </row>
    <row r="1132" spans="33:34" x14ac:dyDescent="0.25">
      <c r="AG1132">
        <v>620721162</v>
      </c>
      <c r="AH1132">
        <v>28720</v>
      </c>
    </row>
    <row r="1133" spans="33:34" x14ac:dyDescent="0.25">
      <c r="AG1133">
        <v>620723224</v>
      </c>
      <c r="AH1133">
        <v>32367</v>
      </c>
    </row>
    <row r="1134" spans="33:34" x14ac:dyDescent="0.25">
      <c r="AG1134">
        <v>620723336</v>
      </c>
      <c r="AH1134">
        <v>37263</v>
      </c>
    </row>
    <row r="1135" spans="33:34" x14ac:dyDescent="0.25">
      <c r="AG1135">
        <v>620723388</v>
      </c>
      <c r="AH1135">
        <v>39056</v>
      </c>
    </row>
    <row r="1136" spans="33:34" x14ac:dyDescent="0.25">
      <c r="AG1136">
        <v>620723417</v>
      </c>
      <c r="AH1136">
        <v>37263</v>
      </c>
    </row>
    <row r="1137" spans="33:34" x14ac:dyDescent="0.25">
      <c r="AG1137">
        <v>620723616</v>
      </c>
      <c r="AH1137">
        <v>28720</v>
      </c>
    </row>
    <row r="1138" spans="33:34" x14ac:dyDescent="0.25">
      <c r="AG1138">
        <v>620723939</v>
      </c>
      <c r="AH1138">
        <v>31792</v>
      </c>
    </row>
    <row r="1139" spans="33:34" x14ac:dyDescent="0.25">
      <c r="AG1139">
        <v>620732177</v>
      </c>
      <c r="AH1139">
        <v>39105</v>
      </c>
    </row>
    <row r="1140" spans="33:34" x14ac:dyDescent="0.25">
      <c r="AG1140">
        <v>620756686</v>
      </c>
      <c r="AH1140">
        <v>39681</v>
      </c>
    </row>
    <row r="1141" spans="33:34" x14ac:dyDescent="0.25">
      <c r="AG1141">
        <v>620757436</v>
      </c>
      <c r="AH1141">
        <v>28720</v>
      </c>
    </row>
    <row r="1142" spans="33:34" x14ac:dyDescent="0.25">
      <c r="AG1142">
        <v>620757438</v>
      </c>
      <c r="AH1142">
        <v>44575</v>
      </c>
    </row>
    <row r="1143" spans="33:34" x14ac:dyDescent="0.25">
      <c r="AG1143">
        <v>620760283</v>
      </c>
      <c r="AH1143">
        <v>39043</v>
      </c>
    </row>
    <row r="1144" spans="33:34" x14ac:dyDescent="0.25">
      <c r="AG1144">
        <v>620760290</v>
      </c>
      <c r="AH1144">
        <v>21407</v>
      </c>
    </row>
    <row r="1145" spans="33:34" x14ac:dyDescent="0.25">
      <c r="AG1145">
        <v>620764210</v>
      </c>
      <c r="AH1145">
        <v>39056</v>
      </c>
    </row>
    <row r="1146" spans="33:34" x14ac:dyDescent="0.25">
      <c r="AG1146">
        <v>620766390</v>
      </c>
      <c r="AH1146">
        <v>39056</v>
      </c>
    </row>
    <row r="1147" spans="33:34" x14ac:dyDescent="0.25">
      <c r="AG1147">
        <v>620766404</v>
      </c>
      <c r="AH1147">
        <v>37263</v>
      </c>
    </row>
    <row r="1148" spans="33:34" x14ac:dyDescent="0.25">
      <c r="AG1148">
        <v>620768816</v>
      </c>
      <c r="AH1148">
        <v>39681</v>
      </c>
    </row>
    <row r="1149" spans="33:34" x14ac:dyDescent="0.25">
      <c r="AG1149">
        <v>620778122</v>
      </c>
      <c r="AH1149">
        <v>44575</v>
      </c>
    </row>
    <row r="1150" spans="33:34" x14ac:dyDescent="0.25">
      <c r="AG1150">
        <v>620778475</v>
      </c>
      <c r="AH1150">
        <v>31792</v>
      </c>
    </row>
    <row r="1151" spans="33:34" x14ac:dyDescent="0.25">
      <c r="AG1151">
        <v>620783666</v>
      </c>
      <c r="AH1151">
        <v>37263</v>
      </c>
    </row>
    <row r="1152" spans="33:34" x14ac:dyDescent="0.25">
      <c r="AG1152">
        <v>620784556</v>
      </c>
      <c r="AH1152">
        <v>21407</v>
      </c>
    </row>
  </sheetData>
  <autoFilter ref="A1:U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Q100"/>
  <sheetViews>
    <sheetView workbookViewId="0">
      <selection activeCell="M24" sqref="M24"/>
    </sheetView>
  </sheetViews>
  <sheetFormatPr baseColWidth="10" defaultColWidth="11.42578125" defaultRowHeight="15" x14ac:dyDescent="0.25"/>
  <cols>
    <col min="10" max="10" width="9.5703125" customWidth="1"/>
    <col min="11" max="11" width="20.42578125" customWidth="1"/>
    <col min="12" max="12" width="6.42578125" customWidth="1"/>
    <col min="13" max="13" width="12.5703125" customWidth="1"/>
    <col min="14" max="14" width="18" bestFit="1" customWidth="1"/>
    <col min="15" max="15" width="22.42578125" bestFit="1" customWidth="1"/>
    <col min="16" max="16" width="6.42578125" customWidth="1"/>
    <col min="17" max="17" width="11" customWidth="1"/>
    <col min="18" max="18" width="12.5703125" bestFit="1" customWidth="1"/>
  </cols>
  <sheetData>
    <row r="1" spans="1:17" x14ac:dyDescent="0.25">
      <c r="A1" t="s">
        <v>45</v>
      </c>
      <c r="B1" t="s">
        <v>46</v>
      </c>
      <c r="C1" t="s">
        <v>10</v>
      </c>
      <c r="D1" t="s">
        <v>33</v>
      </c>
      <c r="E1" t="s">
        <v>47</v>
      </c>
      <c r="F1" t="s">
        <v>48</v>
      </c>
      <c r="G1" t="s">
        <v>248</v>
      </c>
      <c r="H1" t="s">
        <v>249</v>
      </c>
      <c r="J1" s="3" t="s">
        <v>248</v>
      </c>
      <c r="K1" t="s">
        <v>44</v>
      </c>
      <c r="N1" s="3" t="s">
        <v>248</v>
      </c>
      <c r="O1" t="s">
        <v>75</v>
      </c>
    </row>
    <row r="2" spans="1:17" x14ac:dyDescent="0.25">
      <c r="A2">
        <v>620783666</v>
      </c>
      <c r="B2">
        <v>9</v>
      </c>
      <c r="C2" t="s">
        <v>6</v>
      </c>
      <c r="D2">
        <v>39</v>
      </c>
      <c r="E2">
        <v>6</v>
      </c>
      <c r="F2">
        <v>6</v>
      </c>
      <c r="G2">
        <v>0</v>
      </c>
      <c r="H2">
        <v>0</v>
      </c>
      <c r="J2" s="3" t="s">
        <v>249</v>
      </c>
      <c r="K2" t="s">
        <v>44</v>
      </c>
      <c r="N2" s="3" t="s">
        <v>249</v>
      </c>
      <c r="O2" t="s">
        <v>75</v>
      </c>
    </row>
    <row r="3" spans="1:17" x14ac:dyDescent="0.25">
      <c r="A3">
        <v>620663891</v>
      </c>
      <c r="B3">
        <v>82</v>
      </c>
      <c r="C3" t="s">
        <v>4</v>
      </c>
      <c r="D3">
        <v>59</v>
      </c>
      <c r="E3">
        <v>-99</v>
      </c>
      <c r="F3">
        <v>-99</v>
      </c>
      <c r="G3">
        <v>3</v>
      </c>
      <c r="H3">
        <v>0</v>
      </c>
    </row>
    <row r="4" spans="1:17" x14ac:dyDescent="0.25">
      <c r="A4">
        <v>620610112</v>
      </c>
      <c r="B4">
        <v>39</v>
      </c>
      <c r="C4" t="s">
        <v>6</v>
      </c>
      <c r="D4">
        <v>53</v>
      </c>
      <c r="E4">
        <v>10</v>
      </c>
      <c r="F4">
        <v>16</v>
      </c>
      <c r="G4">
        <v>0</v>
      </c>
      <c r="H4">
        <v>0</v>
      </c>
      <c r="J4" s="3" t="s">
        <v>47</v>
      </c>
      <c r="K4" t="s">
        <v>55</v>
      </c>
      <c r="N4" s="3" t="s">
        <v>49</v>
      </c>
      <c r="O4" s="3" t="s">
        <v>19</v>
      </c>
    </row>
    <row r="5" spans="1:17" x14ac:dyDescent="0.25">
      <c r="A5">
        <v>620512022</v>
      </c>
      <c r="B5">
        <v>14</v>
      </c>
      <c r="C5" t="s">
        <v>4</v>
      </c>
      <c r="D5">
        <v>41</v>
      </c>
      <c r="E5">
        <v>-99</v>
      </c>
      <c r="F5">
        <v>-99</v>
      </c>
      <c r="G5">
        <v>0</v>
      </c>
      <c r="H5">
        <v>0</v>
      </c>
      <c r="J5" s="4">
        <v>-99</v>
      </c>
      <c r="K5" s="5">
        <v>47</v>
      </c>
      <c r="N5" s="3" t="s">
        <v>251</v>
      </c>
      <c r="O5" t="s">
        <v>4</v>
      </c>
      <c r="P5" t="s">
        <v>6</v>
      </c>
      <c r="Q5" t="s">
        <v>22</v>
      </c>
    </row>
    <row r="6" spans="1:17" x14ac:dyDescent="0.25">
      <c r="A6">
        <v>620288918</v>
      </c>
      <c r="B6">
        <v>44</v>
      </c>
      <c r="C6" t="s">
        <v>4</v>
      </c>
      <c r="D6">
        <v>28</v>
      </c>
      <c r="E6">
        <v>8</v>
      </c>
      <c r="F6">
        <v>14</v>
      </c>
      <c r="G6">
        <v>0</v>
      </c>
      <c r="H6">
        <v>0</v>
      </c>
      <c r="J6" s="4">
        <v>2</v>
      </c>
      <c r="K6" s="5">
        <v>2</v>
      </c>
      <c r="N6" s="4">
        <v>-99</v>
      </c>
      <c r="O6" s="5">
        <v>33</v>
      </c>
      <c r="P6" s="5">
        <v>27</v>
      </c>
      <c r="Q6" s="13">
        <f>O6/(O6+P6)</f>
        <v>0.55000000000000004</v>
      </c>
    </row>
    <row r="7" spans="1:17" x14ac:dyDescent="0.25">
      <c r="A7">
        <v>619858575</v>
      </c>
      <c r="B7">
        <v>56</v>
      </c>
      <c r="C7" t="s">
        <v>6</v>
      </c>
      <c r="D7">
        <v>53</v>
      </c>
      <c r="E7">
        <v>-99</v>
      </c>
      <c r="F7">
        <v>-99</v>
      </c>
      <c r="G7">
        <v>0</v>
      </c>
      <c r="H7">
        <v>0</v>
      </c>
      <c r="J7" s="4">
        <v>3</v>
      </c>
      <c r="K7" s="5">
        <v>1</v>
      </c>
      <c r="N7" s="4">
        <v>0</v>
      </c>
      <c r="O7" s="5"/>
      <c r="P7" s="5">
        <v>2</v>
      </c>
      <c r="Q7" s="13">
        <f t="shared" ref="Q7:Q21" si="0">O7/(O7+P7)</f>
        <v>0</v>
      </c>
    </row>
    <row r="8" spans="1:17" x14ac:dyDescent="0.25">
      <c r="A8">
        <v>619432240</v>
      </c>
      <c r="B8">
        <v>33</v>
      </c>
      <c r="C8" t="s">
        <v>6</v>
      </c>
      <c r="D8">
        <v>43</v>
      </c>
      <c r="E8">
        <v>-99</v>
      </c>
      <c r="F8">
        <v>-99</v>
      </c>
      <c r="G8">
        <v>0</v>
      </c>
      <c r="H8">
        <v>0</v>
      </c>
      <c r="J8" s="4">
        <v>5</v>
      </c>
      <c r="K8" s="5">
        <v>3</v>
      </c>
      <c r="N8" s="4">
        <v>1</v>
      </c>
      <c r="O8" s="5">
        <v>1</v>
      </c>
      <c r="P8" s="5"/>
      <c r="Q8" s="13">
        <f t="shared" si="0"/>
        <v>1</v>
      </c>
    </row>
    <row r="9" spans="1:17" x14ac:dyDescent="0.25">
      <c r="A9">
        <v>617285569</v>
      </c>
      <c r="B9">
        <v>56</v>
      </c>
      <c r="C9" t="s">
        <v>4</v>
      </c>
      <c r="D9">
        <v>52</v>
      </c>
      <c r="E9">
        <v>-99</v>
      </c>
      <c r="F9">
        <v>-99</v>
      </c>
      <c r="G9">
        <v>0</v>
      </c>
      <c r="H9">
        <v>0</v>
      </c>
      <c r="J9" s="4">
        <v>6</v>
      </c>
      <c r="K9" s="5">
        <v>2</v>
      </c>
      <c r="N9" s="4">
        <v>3</v>
      </c>
      <c r="O9" s="5">
        <v>2</v>
      </c>
      <c r="P9" s="5">
        <v>1</v>
      </c>
      <c r="Q9" s="13">
        <f t="shared" si="0"/>
        <v>0.66666666666666663</v>
      </c>
    </row>
    <row r="10" spans="1:17" x14ac:dyDescent="0.25">
      <c r="A10">
        <v>617271566</v>
      </c>
      <c r="B10">
        <v>14</v>
      </c>
      <c r="C10" t="s">
        <v>6</v>
      </c>
      <c r="D10">
        <v>63</v>
      </c>
      <c r="E10">
        <v>-99</v>
      </c>
      <c r="F10">
        <v>-99</v>
      </c>
      <c r="G10">
        <v>0</v>
      </c>
      <c r="H10">
        <v>0</v>
      </c>
      <c r="J10" s="4">
        <v>7</v>
      </c>
      <c r="K10" s="5">
        <v>1</v>
      </c>
      <c r="N10" s="4">
        <v>4</v>
      </c>
      <c r="O10" s="5">
        <v>1</v>
      </c>
      <c r="P10" s="5">
        <v>1</v>
      </c>
      <c r="Q10" s="13">
        <f t="shared" si="0"/>
        <v>0.5</v>
      </c>
    </row>
    <row r="11" spans="1:17" x14ac:dyDescent="0.25">
      <c r="A11">
        <v>616263063</v>
      </c>
      <c r="B11">
        <v>33</v>
      </c>
      <c r="C11" t="s">
        <v>4</v>
      </c>
      <c r="D11">
        <v>39</v>
      </c>
      <c r="E11">
        <v>-99</v>
      </c>
      <c r="F11">
        <v>-99</v>
      </c>
      <c r="G11">
        <v>3</v>
      </c>
      <c r="H11">
        <v>0</v>
      </c>
      <c r="J11" s="4">
        <v>8</v>
      </c>
      <c r="K11" s="5">
        <v>4</v>
      </c>
      <c r="N11" s="4">
        <v>5</v>
      </c>
      <c r="O11" s="5"/>
      <c r="P11" s="5">
        <v>1</v>
      </c>
      <c r="Q11" s="13">
        <f t="shared" si="0"/>
        <v>0</v>
      </c>
    </row>
    <row r="12" spans="1:17" x14ac:dyDescent="0.25">
      <c r="A12">
        <v>616221417</v>
      </c>
      <c r="B12">
        <v>36</v>
      </c>
      <c r="C12" t="s">
        <v>4</v>
      </c>
      <c r="D12">
        <v>14</v>
      </c>
      <c r="E12">
        <v>2</v>
      </c>
      <c r="F12">
        <v>10</v>
      </c>
      <c r="G12">
        <v>0</v>
      </c>
      <c r="H12">
        <v>0</v>
      </c>
      <c r="J12" s="4">
        <v>9</v>
      </c>
      <c r="K12" s="5">
        <v>4</v>
      </c>
      <c r="N12" s="4">
        <v>6</v>
      </c>
      <c r="O12" s="5">
        <v>3</v>
      </c>
      <c r="P12" s="5">
        <v>2</v>
      </c>
      <c r="Q12" s="13">
        <f t="shared" si="0"/>
        <v>0.6</v>
      </c>
    </row>
    <row r="13" spans="1:17" x14ac:dyDescent="0.25">
      <c r="A13">
        <v>11296353</v>
      </c>
      <c r="B13">
        <v>47</v>
      </c>
      <c r="C13" t="s">
        <v>6</v>
      </c>
      <c r="D13">
        <v>40</v>
      </c>
      <c r="E13">
        <v>7</v>
      </c>
      <c r="F13">
        <v>10</v>
      </c>
      <c r="G13">
        <v>0</v>
      </c>
      <c r="H13">
        <v>7</v>
      </c>
      <c r="J13" s="4">
        <v>10</v>
      </c>
      <c r="K13" s="5">
        <v>1</v>
      </c>
      <c r="N13" s="4">
        <v>7</v>
      </c>
      <c r="O13" s="5">
        <v>2</v>
      </c>
      <c r="P13" s="5"/>
      <c r="Q13" s="13">
        <f t="shared" si="0"/>
        <v>1</v>
      </c>
    </row>
    <row r="14" spans="1:17" x14ac:dyDescent="0.25">
      <c r="A14">
        <v>11296330</v>
      </c>
      <c r="B14">
        <v>88</v>
      </c>
      <c r="C14" t="s">
        <v>6</v>
      </c>
      <c r="D14">
        <v>60</v>
      </c>
      <c r="E14">
        <v>8</v>
      </c>
      <c r="F14">
        <v>10</v>
      </c>
      <c r="G14">
        <v>0</v>
      </c>
      <c r="H14">
        <v>0</v>
      </c>
      <c r="J14" s="4">
        <v>11</v>
      </c>
      <c r="K14" s="5">
        <v>4</v>
      </c>
      <c r="N14" s="4">
        <v>8</v>
      </c>
      <c r="O14" s="5">
        <v>2</v>
      </c>
      <c r="P14" s="5">
        <v>2</v>
      </c>
      <c r="Q14" s="13">
        <f t="shared" si="0"/>
        <v>0.5</v>
      </c>
    </row>
    <row r="15" spans="1:17" x14ac:dyDescent="0.25">
      <c r="A15">
        <v>11296323</v>
      </c>
      <c r="B15">
        <v>87</v>
      </c>
      <c r="C15" t="s">
        <v>4</v>
      </c>
      <c r="D15">
        <v>42</v>
      </c>
      <c r="E15">
        <v>4</v>
      </c>
      <c r="F15">
        <v>6</v>
      </c>
      <c r="G15">
        <v>0</v>
      </c>
      <c r="H15">
        <v>0</v>
      </c>
      <c r="J15" s="4">
        <v>12</v>
      </c>
      <c r="K15" s="5">
        <v>3</v>
      </c>
      <c r="N15" s="4">
        <v>9</v>
      </c>
      <c r="O15" s="5"/>
      <c r="P15" s="5">
        <v>1</v>
      </c>
      <c r="Q15" s="13">
        <f t="shared" si="0"/>
        <v>0</v>
      </c>
    </row>
    <row r="16" spans="1:17" x14ac:dyDescent="0.25">
      <c r="A16">
        <v>11293001</v>
      </c>
      <c r="B16">
        <v>74</v>
      </c>
      <c r="C16" t="s">
        <v>6</v>
      </c>
      <c r="D16">
        <v>45</v>
      </c>
      <c r="E16">
        <v>-99</v>
      </c>
      <c r="F16">
        <v>-99</v>
      </c>
      <c r="G16">
        <v>0</v>
      </c>
      <c r="H16">
        <v>4</v>
      </c>
      <c r="J16" s="4">
        <v>13</v>
      </c>
      <c r="K16" s="5">
        <v>2</v>
      </c>
      <c r="N16" s="4">
        <v>10</v>
      </c>
      <c r="O16" s="5">
        <v>1</v>
      </c>
      <c r="P16" s="5">
        <v>3</v>
      </c>
      <c r="Q16" s="13">
        <f t="shared" si="0"/>
        <v>0.25</v>
      </c>
    </row>
    <row r="17" spans="1:17" x14ac:dyDescent="0.25">
      <c r="A17">
        <v>11289516</v>
      </c>
      <c r="B17">
        <v>78</v>
      </c>
      <c r="C17" t="s">
        <v>6</v>
      </c>
      <c r="D17">
        <v>58</v>
      </c>
      <c r="E17">
        <v>-99</v>
      </c>
      <c r="F17">
        <v>-99</v>
      </c>
      <c r="G17">
        <v>0</v>
      </c>
      <c r="H17">
        <v>0</v>
      </c>
      <c r="J17" s="4">
        <v>16</v>
      </c>
      <c r="K17" s="5">
        <v>1</v>
      </c>
      <c r="N17" s="4">
        <v>11</v>
      </c>
      <c r="O17" s="5">
        <v>1</v>
      </c>
      <c r="P17" s="5">
        <v>1</v>
      </c>
      <c r="Q17" s="13">
        <f t="shared" si="0"/>
        <v>0.5</v>
      </c>
    </row>
    <row r="18" spans="1:17" x14ac:dyDescent="0.25">
      <c r="A18">
        <v>11289358</v>
      </c>
      <c r="B18">
        <v>13</v>
      </c>
      <c r="C18" t="s">
        <v>4</v>
      </c>
      <c r="D18">
        <v>31</v>
      </c>
      <c r="E18">
        <v>5</v>
      </c>
      <c r="F18">
        <v>7</v>
      </c>
      <c r="G18">
        <v>0</v>
      </c>
      <c r="H18">
        <v>0</v>
      </c>
      <c r="J18" s="4" t="s">
        <v>24</v>
      </c>
      <c r="K18" s="5">
        <v>75</v>
      </c>
      <c r="N18" s="4">
        <v>14</v>
      </c>
      <c r="O18" s="5">
        <v>5</v>
      </c>
      <c r="P18" s="5"/>
      <c r="Q18" s="13">
        <f t="shared" si="0"/>
        <v>1</v>
      </c>
    </row>
    <row r="19" spans="1:17" x14ac:dyDescent="0.25">
      <c r="A19">
        <v>11288590</v>
      </c>
      <c r="B19">
        <v>4</v>
      </c>
      <c r="C19" t="s">
        <v>6</v>
      </c>
      <c r="D19">
        <v>37</v>
      </c>
      <c r="E19">
        <v>-99</v>
      </c>
      <c r="F19">
        <v>-99</v>
      </c>
      <c r="G19">
        <v>0</v>
      </c>
      <c r="H19">
        <v>0</v>
      </c>
      <c r="N19" s="4">
        <v>15</v>
      </c>
      <c r="O19" s="5">
        <v>3</v>
      </c>
      <c r="P19" s="5">
        <v>1</v>
      </c>
      <c r="Q19" s="13">
        <f t="shared" si="0"/>
        <v>0.75</v>
      </c>
    </row>
    <row r="20" spans="1:17" x14ac:dyDescent="0.25">
      <c r="A20">
        <v>11285188</v>
      </c>
      <c r="B20">
        <v>8</v>
      </c>
      <c r="C20" t="s">
        <v>4</v>
      </c>
      <c r="D20">
        <v>38</v>
      </c>
      <c r="E20">
        <v>-99</v>
      </c>
      <c r="F20">
        <v>-99</v>
      </c>
      <c r="G20">
        <v>0</v>
      </c>
      <c r="H20">
        <v>0</v>
      </c>
      <c r="N20" s="4">
        <v>16</v>
      </c>
      <c r="O20" s="5">
        <v>1</v>
      </c>
      <c r="P20" s="5">
        <v>2</v>
      </c>
      <c r="Q20" s="13">
        <f t="shared" si="0"/>
        <v>0.33333333333333331</v>
      </c>
    </row>
    <row r="21" spans="1:17" x14ac:dyDescent="0.25">
      <c r="A21">
        <v>11282956</v>
      </c>
      <c r="B21">
        <v>29</v>
      </c>
      <c r="C21" t="s">
        <v>6</v>
      </c>
      <c r="D21">
        <v>53</v>
      </c>
      <c r="E21">
        <v>-99</v>
      </c>
      <c r="F21">
        <v>-99</v>
      </c>
      <c r="G21">
        <v>0</v>
      </c>
      <c r="H21">
        <v>0</v>
      </c>
      <c r="N21" s="4" t="s">
        <v>24</v>
      </c>
      <c r="O21" s="5">
        <v>55</v>
      </c>
      <c r="P21" s="5">
        <v>44</v>
      </c>
      <c r="Q21" s="13">
        <f t="shared" si="0"/>
        <v>0.55555555555555558</v>
      </c>
    </row>
    <row r="22" spans="1:17" x14ac:dyDescent="0.25">
      <c r="A22">
        <v>11281866</v>
      </c>
      <c r="B22">
        <v>23</v>
      </c>
      <c r="C22" t="s">
        <v>6</v>
      </c>
      <c r="D22">
        <v>56</v>
      </c>
      <c r="E22">
        <v>-99</v>
      </c>
      <c r="F22">
        <v>-99</v>
      </c>
      <c r="G22">
        <v>0</v>
      </c>
      <c r="H22">
        <v>0</v>
      </c>
    </row>
    <row r="23" spans="1:17" x14ac:dyDescent="0.25">
      <c r="A23">
        <v>11281670</v>
      </c>
      <c r="B23">
        <v>59</v>
      </c>
      <c r="C23" t="s">
        <v>6</v>
      </c>
      <c r="D23">
        <v>52</v>
      </c>
      <c r="E23">
        <v>-99</v>
      </c>
      <c r="F23">
        <v>-99</v>
      </c>
      <c r="G23">
        <v>4</v>
      </c>
      <c r="H23">
        <v>8</v>
      </c>
    </row>
    <row r="24" spans="1:17" x14ac:dyDescent="0.25">
      <c r="A24">
        <v>11279300</v>
      </c>
      <c r="B24">
        <v>36</v>
      </c>
      <c r="C24" t="s">
        <v>4</v>
      </c>
      <c r="D24">
        <v>75</v>
      </c>
      <c r="E24">
        <v>5</v>
      </c>
      <c r="F24">
        <v>14</v>
      </c>
      <c r="G24">
        <v>7</v>
      </c>
      <c r="H24">
        <v>0</v>
      </c>
      <c r="M24">
        <f>75/1501</f>
        <v>4.9966688874083946E-2</v>
      </c>
    </row>
    <row r="25" spans="1:17" x14ac:dyDescent="0.25">
      <c r="A25">
        <v>11277893</v>
      </c>
      <c r="B25">
        <v>108</v>
      </c>
      <c r="C25" t="s">
        <v>4</v>
      </c>
      <c r="D25">
        <v>71</v>
      </c>
      <c r="E25">
        <v>12</v>
      </c>
      <c r="F25">
        <v>8</v>
      </c>
      <c r="G25">
        <v>0</v>
      </c>
      <c r="H25">
        <v>2</v>
      </c>
      <c r="M25">
        <f>45/75</f>
        <v>0.6</v>
      </c>
    </row>
    <row r="26" spans="1:17" x14ac:dyDescent="0.25">
      <c r="A26">
        <v>11277317</v>
      </c>
      <c r="B26">
        <v>74</v>
      </c>
      <c r="C26" t="s">
        <v>6</v>
      </c>
      <c r="D26">
        <v>78</v>
      </c>
      <c r="E26">
        <v>9</v>
      </c>
      <c r="F26">
        <v>3</v>
      </c>
      <c r="G26">
        <v>0</v>
      </c>
      <c r="H26">
        <v>3</v>
      </c>
    </row>
    <row r="27" spans="1:17" x14ac:dyDescent="0.25">
      <c r="A27">
        <v>11277281</v>
      </c>
      <c r="B27">
        <v>9</v>
      </c>
      <c r="C27" t="s">
        <v>6</v>
      </c>
      <c r="D27">
        <v>62</v>
      </c>
      <c r="E27">
        <v>2</v>
      </c>
      <c r="F27">
        <v>5</v>
      </c>
      <c r="G27">
        <v>0</v>
      </c>
      <c r="H27">
        <v>0</v>
      </c>
      <c r="M27">
        <f>M24*3.4786/4.4576</f>
        <v>3.8992759313843418E-2</v>
      </c>
    </row>
    <row r="28" spans="1:17" x14ac:dyDescent="0.25">
      <c r="A28">
        <v>11277269</v>
      </c>
      <c r="B28">
        <v>110</v>
      </c>
      <c r="C28" t="s">
        <v>6</v>
      </c>
      <c r="D28">
        <v>60</v>
      </c>
      <c r="E28">
        <v>-99</v>
      </c>
      <c r="F28">
        <v>-99</v>
      </c>
      <c r="G28">
        <v>0</v>
      </c>
      <c r="H28">
        <v>7</v>
      </c>
    </row>
    <row r="29" spans="1:17" x14ac:dyDescent="0.25">
      <c r="A29">
        <v>11277249</v>
      </c>
      <c r="B29">
        <v>71</v>
      </c>
      <c r="C29" t="s">
        <v>4</v>
      </c>
      <c r="D29">
        <v>28</v>
      </c>
      <c r="E29">
        <v>6</v>
      </c>
      <c r="F29">
        <v>11</v>
      </c>
      <c r="G29">
        <v>0</v>
      </c>
      <c r="H29">
        <v>7</v>
      </c>
    </row>
    <row r="30" spans="1:17" x14ac:dyDescent="0.25">
      <c r="A30">
        <v>11274645</v>
      </c>
      <c r="B30">
        <v>60</v>
      </c>
      <c r="C30" t="s">
        <v>4</v>
      </c>
      <c r="D30">
        <v>47</v>
      </c>
      <c r="E30">
        <v>6</v>
      </c>
      <c r="F30">
        <v>6</v>
      </c>
      <c r="G30">
        <v>0</v>
      </c>
      <c r="H30">
        <v>0</v>
      </c>
    </row>
    <row r="31" spans="1:17" x14ac:dyDescent="0.25">
      <c r="A31">
        <v>11273136</v>
      </c>
      <c r="B31">
        <v>7</v>
      </c>
      <c r="C31" t="s">
        <v>4</v>
      </c>
      <c r="D31">
        <v>73</v>
      </c>
      <c r="E31">
        <v>-99</v>
      </c>
      <c r="F31">
        <v>-99</v>
      </c>
      <c r="G31">
        <v>7</v>
      </c>
      <c r="H31">
        <v>7</v>
      </c>
    </row>
    <row r="32" spans="1:17" x14ac:dyDescent="0.25">
      <c r="A32">
        <v>11270870</v>
      </c>
      <c r="B32">
        <v>7</v>
      </c>
      <c r="C32" t="s">
        <v>4</v>
      </c>
      <c r="D32">
        <v>72</v>
      </c>
      <c r="E32">
        <v>-99</v>
      </c>
      <c r="F32">
        <v>-99</v>
      </c>
      <c r="G32">
        <v>0</v>
      </c>
      <c r="H32">
        <v>7</v>
      </c>
    </row>
    <row r="33" spans="1:8" x14ac:dyDescent="0.25">
      <c r="A33">
        <v>11270772</v>
      </c>
      <c r="B33">
        <v>39</v>
      </c>
      <c r="C33" t="s">
        <v>4</v>
      </c>
      <c r="D33">
        <v>42</v>
      </c>
      <c r="E33">
        <v>6</v>
      </c>
      <c r="F33">
        <v>6</v>
      </c>
      <c r="G33">
        <v>0</v>
      </c>
      <c r="H33">
        <v>7</v>
      </c>
    </row>
    <row r="34" spans="1:8" x14ac:dyDescent="0.25">
      <c r="A34">
        <v>11270756</v>
      </c>
      <c r="B34">
        <v>28</v>
      </c>
      <c r="C34" t="s">
        <v>4</v>
      </c>
      <c r="D34">
        <v>19</v>
      </c>
      <c r="E34">
        <v>-99</v>
      </c>
      <c r="F34">
        <v>-99</v>
      </c>
      <c r="G34">
        <v>0</v>
      </c>
      <c r="H34">
        <v>0</v>
      </c>
    </row>
    <row r="35" spans="1:8" x14ac:dyDescent="0.25">
      <c r="A35">
        <v>11270689</v>
      </c>
      <c r="B35">
        <v>30</v>
      </c>
      <c r="C35" t="s">
        <v>6</v>
      </c>
      <c r="D35">
        <v>52</v>
      </c>
      <c r="E35">
        <v>-99</v>
      </c>
      <c r="F35">
        <v>-99</v>
      </c>
      <c r="G35">
        <v>7</v>
      </c>
      <c r="H35">
        <v>8</v>
      </c>
    </row>
    <row r="36" spans="1:8" x14ac:dyDescent="0.25">
      <c r="A36">
        <v>11269806</v>
      </c>
      <c r="B36">
        <v>57</v>
      </c>
      <c r="C36" t="s">
        <v>6</v>
      </c>
      <c r="D36">
        <v>38</v>
      </c>
      <c r="E36">
        <v>3</v>
      </c>
      <c r="F36">
        <v>4</v>
      </c>
      <c r="G36">
        <v>0</v>
      </c>
      <c r="H36">
        <v>0</v>
      </c>
    </row>
    <row r="37" spans="1:8" x14ac:dyDescent="0.25">
      <c r="A37">
        <v>11269241</v>
      </c>
      <c r="B37">
        <v>70</v>
      </c>
      <c r="C37" t="s">
        <v>6</v>
      </c>
      <c r="D37">
        <v>46</v>
      </c>
      <c r="E37">
        <v>-99</v>
      </c>
      <c r="F37">
        <v>-99</v>
      </c>
      <c r="G37">
        <v>7</v>
      </c>
      <c r="H37">
        <v>0</v>
      </c>
    </row>
    <row r="38" spans="1:8" x14ac:dyDescent="0.25">
      <c r="A38">
        <v>11268889</v>
      </c>
      <c r="B38">
        <v>73</v>
      </c>
      <c r="C38" t="s">
        <v>6</v>
      </c>
      <c r="D38">
        <v>53</v>
      </c>
      <c r="E38">
        <v>-99</v>
      </c>
      <c r="F38">
        <v>-99</v>
      </c>
      <c r="G38">
        <v>7</v>
      </c>
      <c r="H38">
        <v>7</v>
      </c>
    </row>
    <row r="39" spans="1:8" x14ac:dyDescent="0.25">
      <c r="A39">
        <v>11268889</v>
      </c>
      <c r="B39">
        <v>33</v>
      </c>
      <c r="C39" t="s">
        <v>6</v>
      </c>
      <c r="D39">
        <v>53</v>
      </c>
      <c r="E39">
        <v>-99</v>
      </c>
      <c r="F39">
        <v>-99</v>
      </c>
      <c r="G39">
        <v>7</v>
      </c>
      <c r="H39">
        <v>7</v>
      </c>
    </row>
    <row r="40" spans="1:8" x14ac:dyDescent="0.25">
      <c r="A40">
        <v>11266842</v>
      </c>
      <c r="B40">
        <v>20</v>
      </c>
      <c r="C40" t="s">
        <v>6</v>
      </c>
      <c r="D40">
        <v>19</v>
      </c>
      <c r="E40">
        <v>-99</v>
      </c>
      <c r="F40">
        <v>-99</v>
      </c>
      <c r="G40">
        <v>0</v>
      </c>
      <c r="H40">
        <v>0</v>
      </c>
    </row>
    <row r="41" spans="1:8" x14ac:dyDescent="0.25">
      <c r="A41">
        <v>11266628</v>
      </c>
      <c r="B41">
        <v>43</v>
      </c>
      <c r="C41" t="s">
        <v>4</v>
      </c>
      <c r="D41">
        <v>76</v>
      </c>
      <c r="E41">
        <v>-99</v>
      </c>
      <c r="F41">
        <v>-99</v>
      </c>
      <c r="G41">
        <v>7</v>
      </c>
      <c r="H41">
        <v>0</v>
      </c>
    </row>
    <row r="42" spans="1:8" x14ac:dyDescent="0.25">
      <c r="A42">
        <v>11266618</v>
      </c>
      <c r="B42">
        <v>41</v>
      </c>
      <c r="C42" t="s">
        <v>4</v>
      </c>
      <c r="D42">
        <v>82</v>
      </c>
      <c r="E42">
        <v>11</v>
      </c>
      <c r="F42">
        <v>7</v>
      </c>
      <c r="G42">
        <v>0</v>
      </c>
      <c r="H42">
        <v>2</v>
      </c>
    </row>
    <row r="43" spans="1:8" x14ac:dyDescent="0.25">
      <c r="A43">
        <v>11266553</v>
      </c>
      <c r="B43">
        <v>86</v>
      </c>
      <c r="C43" t="s">
        <v>4</v>
      </c>
      <c r="D43">
        <v>79</v>
      </c>
      <c r="E43">
        <v>8</v>
      </c>
      <c r="F43">
        <v>3</v>
      </c>
      <c r="G43">
        <v>0</v>
      </c>
      <c r="H43">
        <v>2</v>
      </c>
    </row>
    <row r="44" spans="1:8" x14ac:dyDescent="0.25">
      <c r="A44">
        <v>11266553</v>
      </c>
      <c r="B44">
        <v>12</v>
      </c>
      <c r="C44" t="s">
        <v>4</v>
      </c>
      <c r="D44">
        <v>79</v>
      </c>
      <c r="E44">
        <v>8</v>
      </c>
      <c r="F44">
        <v>3</v>
      </c>
      <c r="G44">
        <v>0</v>
      </c>
      <c r="H44">
        <v>2</v>
      </c>
    </row>
    <row r="45" spans="1:8" x14ac:dyDescent="0.25">
      <c r="A45">
        <v>11266403</v>
      </c>
      <c r="B45">
        <v>42</v>
      </c>
      <c r="C45" t="s">
        <v>6</v>
      </c>
      <c r="D45">
        <v>55</v>
      </c>
      <c r="E45">
        <v>-99</v>
      </c>
      <c r="F45">
        <v>-99</v>
      </c>
      <c r="G45">
        <v>7</v>
      </c>
      <c r="H45">
        <v>0</v>
      </c>
    </row>
    <row r="46" spans="1:8" x14ac:dyDescent="0.25">
      <c r="A46">
        <v>11264910</v>
      </c>
      <c r="B46">
        <v>16</v>
      </c>
      <c r="C46" t="s">
        <v>4</v>
      </c>
      <c r="D46">
        <v>48</v>
      </c>
      <c r="E46">
        <v>9</v>
      </c>
      <c r="F46">
        <v>15</v>
      </c>
      <c r="G46">
        <v>7</v>
      </c>
      <c r="H46">
        <v>0</v>
      </c>
    </row>
    <row r="47" spans="1:8" x14ac:dyDescent="0.25">
      <c r="A47">
        <v>11264622</v>
      </c>
      <c r="B47">
        <v>72</v>
      </c>
      <c r="C47" t="s">
        <v>4</v>
      </c>
      <c r="D47">
        <v>30</v>
      </c>
      <c r="E47">
        <v>5</v>
      </c>
      <c r="F47">
        <v>14</v>
      </c>
      <c r="G47">
        <v>0</v>
      </c>
      <c r="H47">
        <v>0</v>
      </c>
    </row>
    <row r="48" spans="1:8" x14ac:dyDescent="0.25">
      <c r="A48">
        <v>11264548</v>
      </c>
      <c r="B48">
        <v>62</v>
      </c>
      <c r="C48" t="s">
        <v>4</v>
      </c>
      <c r="D48">
        <v>25</v>
      </c>
      <c r="E48">
        <v>16</v>
      </c>
      <c r="F48">
        <v>4</v>
      </c>
      <c r="G48">
        <v>0</v>
      </c>
      <c r="H48">
        <v>0</v>
      </c>
    </row>
    <row r="49" spans="1:8" x14ac:dyDescent="0.25">
      <c r="A49">
        <v>11264387</v>
      </c>
      <c r="B49">
        <v>56</v>
      </c>
      <c r="C49" t="s">
        <v>4</v>
      </c>
      <c r="D49">
        <v>74</v>
      </c>
      <c r="E49">
        <v>-99</v>
      </c>
      <c r="F49">
        <v>-99</v>
      </c>
      <c r="G49">
        <v>0</v>
      </c>
      <c r="H49">
        <v>0</v>
      </c>
    </row>
    <row r="50" spans="1:8" x14ac:dyDescent="0.25">
      <c r="A50">
        <v>11263689</v>
      </c>
      <c r="B50">
        <v>34</v>
      </c>
      <c r="C50" t="s">
        <v>4</v>
      </c>
      <c r="D50">
        <v>81</v>
      </c>
      <c r="E50">
        <v>-99</v>
      </c>
      <c r="F50">
        <v>-99</v>
      </c>
      <c r="G50">
        <v>0</v>
      </c>
      <c r="H50">
        <v>2</v>
      </c>
    </row>
    <row r="51" spans="1:8" x14ac:dyDescent="0.25">
      <c r="A51">
        <v>11262777</v>
      </c>
      <c r="B51">
        <v>37</v>
      </c>
      <c r="C51" t="s">
        <v>6</v>
      </c>
      <c r="D51">
        <v>61</v>
      </c>
      <c r="E51">
        <v>13</v>
      </c>
      <c r="F51">
        <v>10</v>
      </c>
      <c r="G51">
        <v>0</v>
      </c>
      <c r="H51">
        <v>0</v>
      </c>
    </row>
    <row r="52" spans="1:8" x14ac:dyDescent="0.25">
      <c r="A52">
        <v>11261993</v>
      </c>
      <c r="B52">
        <v>41</v>
      </c>
      <c r="C52" t="s">
        <v>6</v>
      </c>
      <c r="D52">
        <v>52</v>
      </c>
      <c r="E52">
        <v>12</v>
      </c>
      <c r="F52">
        <v>8</v>
      </c>
      <c r="G52">
        <v>0</v>
      </c>
      <c r="H52">
        <v>0</v>
      </c>
    </row>
    <row r="53" spans="1:8" x14ac:dyDescent="0.25">
      <c r="A53">
        <v>11261911</v>
      </c>
      <c r="B53">
        <v>50</v>
      </c>
      <c r="C53" t="s">
        <v>4</v>
      </c>
      <c r="D53">
        <v>26</v>
      </c>
      <c r="E53">
        <v>13</v>
      </c>
      <c r="F53">
        <v>1</v>
      </c>
      <c r="G53">
        <v>0</v>
      </c>
      <c r="H53">
        <v>0</v>
      </c>
    </row>
    <row r="54" spans="1:8" x14ac:dyDescent="0.25">
      <c r="A54">
        <v>11261314</v>
      </c>
      <c r="B54">
        <v>31</v>
      </c>
      <c r="C54" t="s">
        <v>4</v>
      </c>
      <c r="D54">
        <v>46</v>
      </c>
      <c r="E54">
        <v>-99</v>
      </c>
      <c r="F54">
        <v>-99</v>
      </c>
      <c r="G54">
        <v>0</v>
      </c>
      <c r="H54">
        <v>0</v>
      </c>
    </row>
    <row r="55" spans="1:8" x14ac:dyDescent="0.25">
      <c r="A55">
        <v>11261122</v>
      </c>
      <c r="B55">
        <v>39</v>
      </c>
      <c r="C55" t="s">
        <v>4</v>
      </c>
      <c r="D55">
        <v>82</v>
      </c>
      <c r="E55">
        <v>8</v>
      </c>
      <c r="F55">
        <v>15</v>
      </c>
      <c r="G55">
        <v>0</v>
      </c>
      <c r="H55">
        <v>7</v>
      </c>
    </row>
    <row r="56" spans="1:8" x14ac:dyDescent="0.25">
      <c r="A56">
        <v>11260920</v>
      </c>
      <c r="B56">
        <v>28</v>
      </c>
      <c r="C56" t="s">
        <v>6</v>
      </c>
      <c r="D56">
        <v>50</v>
      </c>
      <c r="E56">
        <v>-99</v>
      </c>
      <c r="F56">
        <v>-99</v>
      </c>
      <c r="G56">
        <v>0</v>
      </c>
      <c r="H56">
        <v>0</v>
      </c>
    </row>
    <row r="57" spans="1:8" x14ac:dyDescent="0.25">
      <c r="A57">
        <v>11255631</v>
      </c>
      <c r="B57">
        <v>50</v>
      </c>
      <c r="C57" t="s">
        <v>6</v>
      </c>
      <c r="D57">
        <v>74</v>
      </c>
      <c r="E57">
        <v>5</v>
      </c>
      <c r="F57">
        <v>6</v>
      </c>
      <c r="G57">
        <v>0</v>
      </c>
      <c r="H57">
        <v>0</v>
      </c>
    </row>
    <row r="58" spans="1:8" x14ac:dyDescent="0.25">
      <c r="A58">
        <v>11255513</v>
      </c>
      <c r="B58">
        <v>70</v>
      </c>
      <c r="C58" t="s">
        <v>6</v>
      </c>
      <c r="D58">
        <v>51</v>
      </c>
      <c r="E58">
        <v>11</v>
      </c>
      <c r="F58">
        <v>11</v>
      </c>
      <c r="G58">
        <v>0</v>
      </c>
      <c r="H58">
        <v>0</v>
      </c>
    </row>
    <row r="59" spans="1:8" x14ac:dyDescent="0.25">
      <c r="A59">
        <v>11251768</v>
      </c>
      <c r="B59">
        <v>44</v>
      </c>
      <c r="C59" t="s">
        <v>6</v>
      </c>
      <c r="D59">
        <v>60</v>
      </c>
      <c r="E59">
        <v>7</v>
      </c>
      <c r="F59">
        <v>15</v>
      </c>
      <c r="G59">
        <v>8</v>
      </c>
      <c r="H59">
        <v>0</v>
      </c>
    </row>
    <row r="60" spans="1:8" x14ac:dyDescent="0.25">
      <c r="A60">
        <v>11249813</v>
      </c>
      <c r="B60">
        <v>70</v>
      </c>
      <c r="C60" t="s">
        <v>4</v>
      </c>
      <c r="D60">
        <v>44</v>
      </c>
      <c r="E60">
        <v>12</v>
      </c>
      <c r="F60">
        <v>8</v>
      </c>
      <c r="G60">
        <v>2</v>
      </c>
      <c r="H60">
        <v>0</v>
      </c>
    </row>
    <row r="61" spans="1:8" x14ac:dyDescent="0.25">
      <c r="A61">
        <v>11249810</v>
      </c>
      <c r="B61">
        <v>22</v>
      </c>
      <c r="C61" t="s">
        <v>4</v>
      </c>
      <c r="D61">
        <v>46</v>
      </c>
      <c r="E61">
        <v>-99</v>
      </c>
      <c r="F61">
        <v>-99</v>
      </c>
      <c r="G61">
        <v>2</v>
      </c>
      <c r="H61">
        <v>0</v>
      </c>
    </row>
    <row r="62" spans="1:8" x14ac:dyDescent="0.25">
      <c r="A62">
        <v>11248124</v>
      </c>
      <c r="B62">
        <v>42</v>
      </c>
      <c r="C62" t="s">
        <v>6</v>
      </c>
      <c r="D62">
        <v>48</v>
      </c>
      <c r="E62">
        <v>-99</v>
      </c>
      <c r="F62">
        <v>-99</v>
      </c>
      <c r="G62">
        <v>4</v>
      </c>
      <c r="H62">
        <v>0</v>
      </c>
    </row>
    <row r="63" spans="1:8" x14ac:dyDescent="0.25">
      <c r="A63">
        <v>11247794</v>
      </c>
      <c r="B63">
        <v>69</v>
      </c>
      <c r="C63" t="s">
        <v>6</v>
      </c>
      <c r="D63">
        <v>55</v>
      </c>
      <c r="E63">
        <v>-99</v>
      </c>
      <c r="F63">
        <v>-99</v>
      </c>
      <c r="G63">
        <v>7</v>
      </c>
      <c r="H63">
        <v>0</v>
      </c>
    </row>
    <row r="64" spans="1:8" x14ac:dyDescent="0.25">
      <c r="A64">
        <v>11247779</v>
      </c>
      <c r="B64">
        <v>19</v>
      </c>
      <c r="C64" t="s">
        <v>6</v>
      </c>
      <c r="D64">
        <v>53</v>
      </c>
      <c r="E64">
        <v>16</v>
      </c>
      <c r="F64">
        <v>0</v>
      </c>
      <c r="G64">
        <v>0</v>
      </c>
      <c r="H64">
        <v>7</v>
      </c>
    </row>
    <row r="65" spans="1:8" x14ac:dyDescent="0.25">
      <c r="A65">
        <v>11247775</v>
      </c>
      <c r="B65">
        <v>39</v>
      </c>
      <c r="C65" t="s">
        <v>4</v>
      </c>
      <c r="D65">
        <v>58</v>
      </c>
      <c r="E65">
        <v>-99</v>
      </c>
      <c r="F65">
        <v>-99</v>
      </c>
      <c r="G65">
        <v>0</v>
      </c>
      <c r="H65">
        <v>7</v>
      </c>
    </row>
    <row r="66" spans="1:8" x14ac:dyDescent="0.25">
      <c r="A66">
        <v>11245767</v>
      </c>
      <c r="B66">
        <v>43</v>
      </c>
      <c r="C66" t="s">
        <v>4</v>
      </c>
      <c r="D66">
        <v>80</v>
      </c>
      <c r="E66">
        <v>9</v>
      </c>
      <c r="F66">
        <v>14</v>
      </c>
      <c r="G66">
        <v>0</v>
      </c>
      <c r="H66">
        <v>2</v>
      </c>
    </row>
    <row r="67" spans="1:8" x14ac:dyDescent="0.25">
      <c r="A67">
        <v>11238089</v>
      </c>
      <c r="B67">
        <v>22</v>
      </c>
      <c r="C67" t="s">
        <v>6</v>
      </c>
      <c r="D67">
        <v>49</v>
      </c>
      <c r="E67">
        <v>-99</v>
      </c>
      <c r="F67">
        <v>-99</v>
      </c>
      <c r="G67">
        <v>0</v>
      </c>
      <c r="H67">
        <v>0</v>
      </c>
    </row>
    <row r="68" spans="1:8" x14ac:dyDescent="0.25">
      <c r="A68">
        <v>11234137</v>
      </c>
      <c r="B68">
        <v>74</v>
      </c>
      <c r="C68" t="s">
        <v>4</v>
      </c>
      <c r="D68">
        <v>71</v>
      </c>
      <c r="E68">
        <v>9</v>
      </c>
      <c r="F68">
        <v>14</v>
      </c>
      <c r="G68">
        <v>0</v>
      </c>
      <c r="H68">
        <v>0</v>
      </c>
    </row>
    <row r="69" spans="1:8" x14ac:dyDescent="0.25">
      <c r="A69">
        <v>11234135</v>
      </c>
      <c r="B69">
        <v>10</v>
      </c>
      <c r="C69" t="s">
        <v>6</v>
      </c>
      <c r="D69">
        <v>21</v>
      </c>
      <c r="E69">
        <v>11</v>
      </c>
      <c r="F69">
        <v>16</v>
      </c>
      <c r="G69">
        <v>2</v>
      </c>
      <c r="H69">
        <v>0</v>
      </c>
    </row>
    <row r="70" spans="1:8" x14ac:dyDescent="0.25">
      <c r="A70">
        <v>11224684</v>
      </c>
      <c r="B70">
        <v>69</v>
      </c>
      <c r="C70" t="s">
        <v>6</v>
      </c>
      <c r="D70">
        <v>23</v>
      </c>
      <c r="E70">
        <v>-99</v>
      </c>
      <c r="F70">
        <v>-99</v>
      </c>
      <c r="G70">
        <v>4</v>
      </c>
      <c r="H70">
        <v>4</v>
      </c>
    </row>
    <row r="71" spans="1:8" x14ac:dyDescent="0.25">
      <c r="A71">
        <v>11222838</v>
      </c>
      <c r="B71">
        <v>47</v>
      </c>
      <c r="C71" t="s">
        <v>6</v>
      </c>
      <c r="D71">
        <v>77</v>
      </c>
      <c r="E71">
        <v>10</v>
      </c>
      <c r="F71">
        <v>8</v>
      </c>
      <c r="G71">
        <v>7</v>
      </c>
      <c r="H71">
        <v>0</v>
      </c>
    </row>
    <row r="72" spans="1:8" x14ac:dyDescent="0.25">
      <c r="A72">
        <v>11220166</v>
      </c>
      <c r="B72">
        <v>48</v>
      </c>
      <c r="C72" t="s">
        <v>6</v>
      </c>
      <c r="D72">
        <v>53</v>
      </c>
      <c r="E72">
        <v>16</v>
      </c>
      <c r="F72">
        <v>0</v>
      </c>
      <c r="G72">
        <v>7</v>
      </c>
      <c r="H72">
        <v>7</v>
      </c>
    </row>
    <row r="73" spans="1:8" x14ac:dyDescent="0.25">
      <c r="A73">
        <v>11217922</v>
      </c>
      <c r="B73">
        <v>21</v>
      </c>
      <c r="C73" t="s">
        <v>4</v>
      </c>
      <c r="D73">
        <v>83</v>
      </c>
      <c r="E73">
        <v>-99</v>
      </c>
      <c r="F73">
        <v>-99</v>
      </c>
      <c r="G73">
        <v>4</v>
      </c>
      <c r="H73">
        <v>0</v>
      </c>
    </row>
    <row r="74" spans="1:8" x14ac:dyDescent="0.25">
      <c r="A74">
        <v>11214607</v>
      </c>
      <c r="B74">
        <v>82</v>
      </c>
      <c r="C74" t="s">
        <v>4</v>
      </c>
      <c r="D74">
        <v>32</v>
      </c>
      <c r="E74">
        <v>9</v>
      </c>
      <c r="F74">
        <v>15</v>
      </c>
      <c r="G74">
        <v>2</v>
      </c>
      <c r="H74">
        <v>0</v>
      </c>
    </row>
    <row r="75" spans="1:8" x14ac:dyDescent="0.25">
      <c r="A75">
        <v>11213347</v>
      </c>
      <c r="B75">
        <v>63</v>
      </c>
      <c r="C75" t="s">
        <v>4</v>
      </c>
      <c r="D75">
        <v>77</v>
      </c>
      <c r="E75">
        <v>-99</v>
      </c>
      <c r="F75">
        <v>-99</v>
      </c>
      <c r="G75">
        <v>4</v>
      </c>
      <c r="H75">
        <v>0</v>
      </c>
    </row>
    <row r="76" spans="1:8" x14ac:dyDescent="0.25">
      <c r="A76">
        <v>11213241</v>
      </c>
      <c r="B76">
        <v>35</v>
      </c>
      <c r="C76" t="s">
        <v>6</v>
      </c>
      <c r="D76">
        <v>51</v>
      </c>
      <c r="E76">
        <v>-99</v>
      </c>
      <c r="F76">
        <v>-99</v>
      </c>
      <c r="G76">
        <v>0</v>
      </c>
      <c r="H76">
        <v>0</v>
      </c>
    </row>
    <row r="77" spans="1:8" x14ac:dyDescent="0.25">
      <c r="A77">
        <v>11213058</v>
      </c>
      <c r="B77">
        <v>86</v>
      </c>
      <c r="C77" t="s">
        <v>4</v>
      </c>
      <c r="D77">
        <v>82</v>
      </c>
      <c r="E77">
        <v>-99</v>
      </c>
      <c r="F77">
        <v>-99</v>
      </c>
      <c r="G77">
        <v>4</v>
      </c>
      <c r="H77">
        <v>0</v>
      </c>
    </row>
    <row r="78" spans="1:8" x14ac:dyDescent="0.25">
      <c r="A78">
        <v>11211764</v>
      </c>
      <c r="B78">
        <v>77</v>
      </c>
      <c r="C78" t="s">
        <v>6</v>
      </c>
      <c r="D78">
        <v>78</v>
      </c>
      <c r="E78">
        <v>-99</v>
      </c>
      <c r="F78">
        <v>-99</v>
      </c>
      <c r="G78">
        <v>4</v>
      </c>
      <c r="H78">
        <v>1</v>
      </c>
    </row>
    <row r="79" spans="1:8" x14ac:dyDescent="0.25">
      <c r="A79">
        <v>11211553</v>
      </c>
      <c r="B79">
        <v>71</v>
      </c>
      <c r="C79" t="s">
        <v>4</v>
      </c>
      <c r="D79">
        <v>81</v>
      </c>
      <c r="E79">
        <v>-99</v>
      </c>
      <c r="F79">
        <v>-99</v>
      </c>
      <c r="G79">
        <v>4</v>
      </c>
      <c r="H79">
        <v>0</v>
      </c>
    </row>
    <row r="80" spans="1:8" x14ac:dyDescent="0.25">
      <c r="A80">
        <v>11211296</v>
      </c>
      <c r="B80">
        <v>32</v>
      </c>
      <c r="C80" t="s">
        <v>4</v>
      </c>
      <c r="D80">
        <v>79</v>
      </c>
      <c r="E80">
        <v>-99</v>
      </c>
      <c r="F80">
        <v>-99</v>
      </c>
      <c r="G80">
        <v>4</v>
      </c>
      <c r="H80">
        <v>0</v>
      </c>
    </row>
    <row r="81" spans="1:8" x14ac:dyDescent="0.25">
      <c r="A81">
        <v>11210678</v>
      </c>
      <c r="B81">
        <v>30</v>
      </c>
      <c r="C81" t="s">
        <v>4</v>
      </c>
      <c r="D81">
        <v>49</v>
      </c>
      <c r="E81">
        <v>11</v>
      </c>
      <c r="F81">
        <v>16</v>
      </c>
      <c r="G81">
        <v>0</v>
      </c>
      <c r="H81">
        <v>0</v>
      </c>
    </row>
    <row r="82" spans="1:8" x14ac:dyDescent="0.25">
      <c r="A82">
        <v>11210673</v>
      </c>
      <c r="B82">
        <v>21</v>
      </c>
      <c r="C82" t="s">
        <v>4</v>
      </c>
      <c r="D82">
        <v>75</v>
      </c>
      <c r="E82">
        <v>-99</v>
      </c>
      <c r="F82">
        <v>-99</v>
      </c>
      <c r="G82">
        <v>4</v>
      </c>
      <c r="H82">
        <v>0</v>
      </c>
    </row>
    <row r="83" spans="1:8" x14ac:dyDescent="0.25">
      <c r="A83">
        <v>11210665</v>
      </c>
      <c r="B83">
        <v>78</v>
      </c>
      <c r="C83" t="s">
        <v>4</v>
      </c>
      <c r="D83">
        <v>77</v>
      </c>
      <c r="E83">
        <v>-99</v>
      </c>
      <c r="F83">
        <v>-99</v>
      </c>
      <c r="G83">
        <v>4</v>
      </c>
      <c r="H83">
        <v>0</v>
      </c>
    </row>
    <row r="84" spans="1:8" x14ac:dyDescent="0.25">
      <c r="A84">
        <v>11210396</v>
      </c>
      <c r="B84">
        <v>20</v>
      </c>
      <c r="C84" t="s">
        <v>4</v>
      </c>
      <c r="D84">
        <v>76</v>
      </c>
      <c r="E84">
        <v>-99</v>
      </c>
      <c r="F84">
        <v>-99</v>
      </c>
      <c r="G84">
        <v>4</v>
      </c>
      <c r="H84">
        <v>0</v>
      </c>
    </row>
    <row r="85" spans="1:8" x14ac:dyDescent="0.25">
      <c r="A85">
        <v>11206335</v>
      </c>
      <c r="B85">
        <v>53</v>
      </c>
      <c r="C85" t="s">
        <v>6</v>
      </c>
      <c r="D85">
        <v>46</v>
      </c>
      <c r="E85">
        <v>3</v>
      </c>
      <c r="F85">
        <v>9</v>
      </c>
      <c r="G85">
        <v>7</v>
      </c>
      <c r="H85">
        <v>0</v>
      </c>
    </row>
    <row r="86" spans="1:8" x14ac:dyDescent="0.25">
      <c r="A86">
        <v>11198370</v>
      </c>
      <c r="B86">
        <v>71</v>
      </c>
      <c r="C86" t="s">
        <v>4</v>
      </c>
      <c r="D86">
        <v>79</v>
      </c>
      <c r="E86">
        <v>-99</v>
      </c>
      <c r="F86">
        <v>-99</v>
      </c>
      <c r="G86">
        <v>4</v>
      </c>
      <c r="H86">
        <v>2</v>
      </c>
    </row>
    <row r="87" spans="1:8" x14ac:dyDescent="0.25">
      <c r="A87">
        <v>11192168</v>
      </c>
      <c r="B87">
        <v>27</v>
      </c>
      <c r="C87" t="s">
        <v>4</v>
      </c>
      <c r="D87">
        <v>76</v>
      </c>
      <c r="E87">
        <v>-99</v>
      </c>
      <c r="F87">
        <v>-99</v>
      </c>
      <c r="G87">
        <v>4</v>
      </c>
      <c r="H87">
        <v>0</v>
      </c>
    </row>
    <row r="88" spans="1:8" x14ac:dyDescent="0.25">
      <c r="A88">
        <v>11191683</v>
      </c>
      <c r="B88">
        <v>67</v>
      </c>
      <c r="C88" t="s">
        <v>4</v>
      </c>
      <c r="D88">
        <v>20</v>
      </c>
      <c r="E88">
        <v>-99</v>
      </c>
      <c r="F88">
        <v>-99</v>
      </c>
      <c r="G88">
        <v>2</v>
      </c>
      <c r="H88">
        <v>0</v>
      </c>
    </row>
    <row r="89" spans="1:8" x14ac:dyDescent="0.25">
      <c r="A89">
        <v>11188576</v>
      </c>
      <c r="B89">
        <v>20</v>
      </c>
      <c r="C89" t="s">
        <v>4</v>
      </c>
      <c r="D89">
        <v>53</v>
      </c>
      <c r="E89">
        <v>-99</v>
      </c>
      <c r="F89">
        <v>-99</v>
      </c>
      <c r="G89">
        <v>8</v>
      </c>
      <c r="H89">
        <v>7</v>
      </c>
    </row>
    <row r="90" spans="1:8" x14ac:dyDescent="0.25">
      <c r="A90">
        <v>11183291</v>
      </c>
      <c r="B90">
        <v>30</v>
      </c>
      <c r="C90" t="s">
        <v>4</v>
      </c>
      <c r="D90">
        <v>80</v>
      </c>
      <c r="E90">
        <v>-99</v>
      </c>
      <c r="F90">
        <v>-99</v>
      </c>
      <c r="G90">
        <v>4</v>
      </c>
      <c r="H90">
        <v>0</v>
      </c>
    </row>
    <row r="91" spans="1:8" x14ac:dyDescent="0.25">
      <c r="A91">
        <v>11108334</v>
      </c>
      <c r="B91">
        <v>81</v>
      </c>
      <c r="C91" t="s">
        <v>6</v>
      </c>
      <c r="D91">
        <v>77</v>
      </c>
      <c r="E91">
        <v>-99</v>
      </c>
      <c r="F91">
        <v>-99</v>
      </c>
      <c r="G91">
        <v>4</v>
      </c>
      <c r="H91">
        <v>7</v>
      </c>
    </row>
    <row r="92" spans="1:8" x14ac:dyDescent="0.25">
      <c r="A92">
        <v>11106108</v>
      </c>
      <c r="B92">
        <v>73</v>
      </c>
      <c r="C92" t="s">
        <v>4</v>
      </c>
      <c r="D92">
        <v>82</v>
      </c>
      <c r="E92">
        <v>-99</v>
      </c>
      <c r="F92">
        <v>-99</v>
      </c>
      <c r="G92">
        <v>4</v>
      </c>
      <c r="H92">
        <v>0</v>
      </c>
    </row>
    <row r="93" spans="1:8" x14ac:dyDescent="0.25">
      <c r="A93">
        <v>11105320</v>
      </c>
      <c r="B93">
        <v>17</v>
      </c>
      <c r="C93" t="s">
        <v>4</v>
      </c>
      <c r="D93">
        <v>77</v>
      </c>
      <c r="E93">
        <v>-99</v>
      </c>
      <c r="F93">
        <v>-99</v>
      </c>
      <c r="G93">
        <v>4</v>
      </c>
      <c r="H93">
        <v>0</v>
      </c>
    </row>
    <row r="94" spans="1:8" x14ac:dyDescent="0.25">
      <c r="A94">
        <v>11104843</v>
      </c>
      <c r="B94">
        <v>38</v>
      </c>
      <c r="C94" t="s">
        <v>4</v>
      </c>
      <c r="D94">
        <v>80</v>
      </c>
      <c r="E94">
        <v>-99</v>
      </c>
      <c r="F94">
        <v>-99</v>
      </c>
      <c r="G94">
        <v>4</v>
      </c>
      <c r="H94">
        <v>0</v>
      </c>
    </row>
    <row r="95" spans="1:8" x14ac:dyDescent="0.25">
      <c r="A95">
        <v>11101596</v>
      </c>
      <c r="B95">
        <v>2</v>
      </c>
      <c r="C95" t="s">
        <v>4</v>
      </c>
      <c r="D95">
        <v>79</v>
      </c>
      <c r="E95">
        <v>-99</v>
      </c>
      <c r="F95">
        <v>-99</v>
      </c>
      <c r="G95">
        <v>4</v>
      </c>
      <c r="H95">
        <v>4</v>
      </c>
    </row>
    <row r="96" spans="1:8" x14ac:dyDescent="0.25">
      <c r="A96">
        <v>10989482</v>
      </c>
      <c r="B96">
        <v>42</v>
      </c>
      <c r="C96" t="s">
        <v>4</v>
      </c>
      <c r="D96">
        <v>77</v>
      </c>
      <c r="E96">
        <v>-99</v>
      </c>
      <c r="F96">
        <v>-99</v>
      </c>
      <c r="G96">
        <v>4</v>
      </c>
      <c r="H96">
        <v>4</v>
      </c>
    </row>
    <row r="97" spans="1:8" x14ac:dyDescent="0.25">
      <c r="A97">
        <v>10980340</v>
      </c>
      <c r="B97">
        <v>42</v>
      </c>
      <c r="C97" t="s">
        <v>6</v>
      </c>
      <c r="D97">
        <v>81</v>
      </c>
      <c r="E97">
        <v>-99</v>
      </c>
      <c r="F97">
        <v>-99</v>
      </c>
      <c r="G97">
        <v>4</v>
      </c>
      <c r="H97">
        <v>1</v>
      </c>
    </row>
    <row r="98" spans="1:8" x14ac:dyDescent="0.25">
      <c r="A98">
        <v>10910085</v>
      </c>
      <c r="B98">
        <v>27</v>
      </c>
      <c r="C98" t="s">
        <v>6</v>
      </c>
      <c r="D98">
        <v>81</v>
      </c>
      <c r="E98">
        <v>-99</v>
      </c>
      <c r="F98">
        <v>-99</v>
      </c>
      <c r="G98">
        <v>4</v>
      </c>
      <c r="H98">
        <v>4</v>
      </c>
    </row>
    <row r="99" spans="1:8" x14ac:dyDescent="0.25">
      <c r="A99">
        <v>10765945</v>
      </c>
      <c r="B99">
        <v>7</v>
      </c>
      <c r="C99" t="s">
        <v>4</v>
      </c>
      <c r="D99">
        <v>91</v>
      </c>
      <c r="E99">
        <v>-99</v>
      </c>
      <c r="F99">
        <v>-99</v>
      </c>
      <c r="G99">
        <v>4</v>
      </c>
      <c r="H99">
        <v>0</v>
      </c>
    </row>
    <row r="100" spans="1:8" x14ac:dyDescent="0.25">
      <c r="A100">
        <v>10765749</v>
      </c>
      <c r="B100">
        <v>81</v>
      </c>
      <c r="C100" t="s">
        <v>6</v>
      </c>
      <c r="D100">
        <v>81</v>
      </c>
      <c r="E100">
        <v>-99</v>
      </c>
      <c r="F100">
        <v>-99</v>
      </c>
      <c r="G100">
        <v>4</v>
      </c>
      <c r="H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V81"/>
  <sheetViews>
    <sheetView workbookViewId="0">
      <selection activeCell="D9" sqref="D9"/>
    </sheetView>
  </sheetViews>
  <sheetFormatPr baseColWidth="10" defaultColWidth="11.42578125" defaultRowHeight="15" x14ac:dyDescent="0.25"/>
  <cols>
    <col min="11" max="11" width="18" customWidth="1"/>
    <col min="12" max="12" width="22.42578125" customWidth="1"/>
    <col min="13" max="13" width="6.42578125" customWidth="1"/>
    <col min="14" max="14" width="11" style="1" customWidth="1"/>
    <col min="15" max="15" width="12.5703125" bestFit="1" customWidth="1"/>
    <col min="16" max="16" width="9.7109375" customWidth="1"/>
    <col min="17" max="17" width="20.42578125" customWidth="1"/>
    <col min="18" max="18" width="6.42578125" customWidth="1"/>
    <col min="21" max="21" width="9.7109375" customWidth="1"/>
    <col min="22" max="22" width="20.42578125" bestFit="1" customWidth="1"/>
  </cols>
  <sheetData>
    <row r="1" spans="1:22" x14ac:dyDescent="0.25">
      <c r="A1" t="s">
        <v>45</v>
      </c>
      <c r="B1" t="s">
        <v>46</v>
      </c>
      <c r="C1" t="s">
        <v>10</v>
      </c>
      <c r="D1" t="s">
        <v>51</v>
      </c>
      <c r="E1" t="s">
        <v>52</v>
      </c>
      <c r="F1" t="s">
        <v>33</v>
      </c>
      <c r="G1" t="s">
        <v>50</v>
      </c>
      <c r="H1" t="s">
        <v>248</v>
      </c>
      <c r="I1" t="s">
        <v>249</v>
      </c>
      <c r="K1" s="3" t="s">
        <v>248</v>
      </c>
      <c r="L1" t="s">
        <v>75</v>
      </c>
      <c r="S1" s="1"/>
      <c r="U1" s="3" t="s">
        <v>52</v>
      </c>
      <c r="V1" t="s">
        <v>75</v>
      </c>
    </row>
    <row r="2" spans="1:22" x14ac:dyDescent="0.25">
      <c r="A2">
        <v>11224319</v>
      </c>
      <c r="B2">
        <v>62</v>
      </c>
      <c r="C2" t="s">
        <v>6</v>
      </c>
      <c r="D2">
        <v>72</v>
      </c>
      <c r="E2">
        <v>2</v>
      </c>
      <c r="F2">
        <v>7</v>
      </c>
      <c r="G2">
        <v>-99</v>
      </c>
      <c r="H2">
        <v>0</v>
      </c>
      <c r="I2">
        <v>0</v>
      </c>
      <c r="K2" s="3" t="s">
        <v>249</v>
      </c>
      <c r="L2" t="s">
        <v>75</v>
      </c>
      <c r="P2" s="3" t="s">
        <v>10</v>
      </c>
      <c r="Q2" t="s">
        <v>75</v>
      </c>
      <c r="S2" s="1"/>
      <c r="U2" s="3" t="s">
        <v>10</v>
      </c>
      <c r="V2" t="s">
        <v>75</v>
      </c>
    </row>
    <row r="3" spans="1:22" x14ac:dyDescent="0.25">
      <c r="A3">
        <v>11234121</v>
      </c>
      <c r="B3">
        <v>26</v>
      </c>
      <c r="C3" t="s">
        <v>6</v>
      </c>
      <c r="D3">
        <v>64</v>
      </c>
      <c r="E3">
        <v>2</v>
      </c>
      <c r="F3">
        <v>7</v>
      </c>
      <c r="G3">
        <v>-99</v>
      </c>
      <c r="H3">
        <v>0</v>
      </c>
      <c r="I3">
        <v>0</v>
      </c>
      <c r="N3" s="7"/>
      <c r="P3" s="3" t="s">
        <v>50</v>
      </c>
      <c r="Q3" t="s">
        <v>44</v>
      </c>
      <c r="S3" s="7"/>
      <c r="U3" s="3" t="s">
        <v>248</v>
      </c>
      <c r="V3" t="s">
        <v>44</v>
      </c>
    </row>
    <row r="4" spans="1:22" x14ac:dyDescent="0.25">
      <c r="A4">
        <v>11249001</v>
      </c>
      <c r="B4">
        <v>77</v>
      </c>
      <c r="C4" t="s">
        <v>6</v>
      </c>
      <c r="D4">
        <v>51</v>
      </c>
      <c r="E4">
        <v>-99</v>
      </c>
      <c r="F4">
        <v>-99</v>
      </c>
      <c r="G4">
        <v>5</v>
      </c>
      <c r="H4">
        <v>7</v>
      </c>
      <c r="I4">
        <v>0</v>
      </c>
      <c r="K4" s="3" t="s">
        <v>49</v>
      </c>
      <c r="L4" s="3" t="s">
        <v>19</v>
      </c>
      <c r="N4"/>
      <c r="R4" s="7" t="s">
        <v>22</v>
      </c>
      <c r="S4" s="7" t="s">
        <v>22</v>
      </c>
      <c r="U4" s="3" t="s">
        <v>249</v>
      </c>
      <c r="V4" t="s">
        <v>44</v>
      </c>
    </row>
    <row r="5" spans="1:22" x14ac:dyDescent="0.25">
      <c r="A5">
        <v>11215246</v>
      </c>
      <c r="B5">
        <v>71</v>
      </c>
      <c r="C5" t="s">
        <v>6</v>
      </c>
      <c r="D5">
        <v>67</v>
      </c>
      <c r="E5">
        <v>10</v>
      </c>
      <c r="F5">
        <v>8</v>
      </c>
      <c r="G5">
        <v>-99</v>
      </c>
      <c r="H5">
        <v>7</v>
      </c>
      <c r="I5">
        <v>8</v>
      </c>
      <c r="K5" s="3" t="s">
        <v>112</v>
      </c>
      <c r="L5" t="s">
        <v>4</v>
      </c>
      <c r="M5" t="s">
        <v>6</v>
      </c>
      <c r="N5" s="7" t="s">
        <v>22</v>
      </c>
      <c r="P5" s="3" t="s">
        <v>53</v>
      </c>
      <c r="Q5" t="s">
        <v>49</v>
      </c>
      <c r="R5" s="7" t="e">
        <f t="shared" ref="R5:S17" si="0">P5/(P5+Q5)</f>
        <v>#VALUE!</v>
      </c>
      <c r="S5" s="7" t="e">
        <f t="shared" si="0"/>
        <v>#VALUE!</v>
      </c>
    </row>
    <row r="6" spans="1:22" x14ac:dyDescent="0.25">
      <c r="A6">
        <v>11228472</v>
      </c>
      <c r="B6">
        <v>32</v>
      </c>
      <c r="C6" t="s">
        <v>6</v>
      </c>
      <c r="D6">
        <v>50</v>
      </c>
      <c r="E6">
        <v>-99</v>
      </c>
      <c r="F6">
        <v>-99</v>
      </c>
      <c r="G6">
        <v>4</v>
      </c>
      <c r="H6">
        <v>0</v>
      </c>
      <c r="I6">
        <v>7</v>
      </c>
      <c r="K6" s="4">
        <v>-99</v>
      </c>
      <c r="L6" s="5">
        <v>4</v>
      </c>
      <c r="M6" s="5">
        <v>47</v>
      </c>
      <c r="N6" s="7">
        <f t="shared" ref="N6:N18" si="1">L6/(L6+M6)</f>
        <v>7.8431372549019607E-2</v>
      </c>
      <c r="P6" s="4">
        <v>-99</v>
      </c>
      <c r="Q6" s="5">
        <v>51</v>
      </c>
      <c r="S6" s="7">
        <f t="shared" si="0"/>
        <v>1</v>
      </c>
      <c r="U6" s="3" t="s">
        <v>53</v>
      </c>
      <c r="V6" t="s">
        <v>171</v>
      </c>
    </row>
    <row r="7" spans="1:22" x14ac:dyDescent="0.25">
      <c r="A7">
        <v>617387650</v>
      </c>
      <c r="B7">
        <v>41</v>
      </c>
      <c r="C7" t="s">
        <v>6</v>
      </c>
      <c r="D7">
        <v>37</v>
      </c>
      <c r="E7">
        <v>-99</v>
      </c>
      <c r="F7">
        <v>-99</v>
      </c>
      <c r="G7">
        <v>13</v>
      </c>
      <c r="H7">
        <v>0</v>
      </c>
      <c r="I7">
        <v>0</v>
      </c>
      <c r="K7" s="4">
        <v>1</v>
      </c>
      <c r="L7" s="5">
        <v>1</v>
      </c>
      <c r="M7" s="5">
        <v>1</v>
      </c>
      <c r="N7" s="7">
        <f t="shared" si="1"/>
        <v>0.5</v>
      </c>
      <c r="P7" s="4">
        <v>2</v>
      </c>
      <c r="Q7" s="5">
        <v>5</v>
      </c>
      <c r="S7" s="7">
        <f t="shared" si="0"/>
        <v>1</v>
      </c>
      <c r="U7" s="4">
        <v>-99</v>
      </c>
      <c r="V7" s="5">
        <v>33</v>
      </c>
    </row>
    <row r="8" spans="1:22" x14ac:dyDescent="0.25">
      <c r="A8">
        <v>620256188</v>
      </c>
      <c r="B8">
        <v>39</v>
      </c>
      <c r="C8" t="s">
        <v>6</v>
      </c>
      <c r="D8">
        <v>70</v>
      </c>
      <c r="E8">
        <v>3</v>
      </c>
      <c r="F8">
        <v>6</v>
      </c>
      <c r="G8">
        <v>-99</v>
      </c>
      <c r="H8">
        <v>0</v>
      </c>
      <c r="I8">
        <v>2</v>
      </c>
      <c r="K8" s="4">
        <v>2</v>
      </c>
      <c r="L8" s="5">
        <v>1</v>
      </c>
      <c r="M8" s="5">
        <v>4</v>
      </c>
      <c r="N8" s="7">
        <f t="shared" si="1"/>
        <v>0.2</v>
      </c>
      <c r="P8" s="4">
        <v>3</v>
      </c>
      <c r="Q8" s="5">
        <v>4</v>
      </c>
      <c r="S8" s="7">
        <f t="shared" si="0"/>
        <v>1</v>
      </c>
      <c r="U8" s="4">
        <v>0</v>
      </c>
      <c r="V8" s="5">
        <v>1</v>
      </c>
    </row>
    <row r="9" spans="1:22" x14ac:dyDescent="0.25">
      <c r="A9">
        <v>620259787</v>
      </c>
      <c r="B9">
        <v>30</v>
      </c>
      <c r="C9" t="s">
        <v>6</v>
      </c>
      <c r="D9">
        <v>37</v>
      </c>
      <c r="E9">
        <v>-99</v>
      </c>
      <c r="F9">
        <v>-99</v>
      </c>
      <c r="G9">
        <v>8</v>
      </c>
      <c r="H9">
        <v>3</v>
      </c>
      <c r="I9">
        <v>3</v>
      </c>
      <c r="K9" s="4">
        <v>3</v>
      </c>
      <c r="L9" s="5"/>
      <c r="M9" s="5">
        <v>4</v>
      </c>
      <c r="N9" s="7">
        <f t="shared" si="1"/>
        <v>0</v>
      </c>
      <c r="P9" s="4">
        <v>4</v>
      </c>
      <c r="Q9" s="5">
        <v>4</v>
      </c>
      <c r="S9" s="7">
        <f t="shared" si="0"/>
        <v>1</v>
      </c>
      <c r="U9" s="4">
        <v>1</v>
      </c>
      <c r="V9" s="5">
        <v>1</v>
      </c>
    </row>
    <row r="10" spans="1:22" x14ac:dyDescent="0.25">
      <c r="A10">
        <v>620609536</v>
      </c>
      <c r="B10">
        <v>22</v>
      </c>
      <c r="C10" t="s">
        <v>6</v>
      </c>
      <c r="D10">
        <v>43</v>
      </c>
      <c r="E10">
        <v>-99</v>
      </c>
      <c r="F10">
        <v>-99</v>
      </c>
      <c r="G10">
        <v>9</v>
      </c>
      <c r="H10">
        <v>0</v>
      </c>
      <c r="I10">
        <v>8</v>
      </c>
      <c r="K10" s="4">
        <v>4</v>
      </c>
      <c r="L10" s="5">
        <v>1</v>
      </c>
      <c r="M10" s="5">
        <v>3</v>
      </c>
      <c r="N10" s="7">
        <f t="shared" si="1"/>
        <v>0.25</v>
      </c>
      <c r="P10" s="4">
        <v>5</v>
      </c>
      <c r="Q10" s="5">
        <v>3</v>
      </c>
      <c r="S10" s="7">
        <f t="shared" si="0"/>
        <v>1</v>
      </c>
      <c r="U10" s="4">
        <v>2</v>
      </c>
      <c r="V10" s="5">
        <v>2</v>
      </c>
    </row>
    <row r="11" spans="1:22" x14ac:dyDescent="0.25">
      <c r="A11">
        <v>620609536</v>
      </c>
      <c r="B11">
        <v>82</v>
      </c>
      <c r="C11" t="s">
        <v>6</v>
      </c>
      <c r="D11">
        <v>43</v>
      </c>
      <c r="E11">
        <v>-99</v>
      </c>
      <c r="F11">
        <v>-99</v>
      </c>
      <c r="G11">
        <v>11</v>
      </c>
      <c r="H11">
        <v>0</v>
      </c>
      <c r="I11">
        <v>8</v>
      </c>
      <c r="K11" s="4">
        <v>5</v>
      </c>
      <c r="L11" s="5"/>
      <c r="M11" s="5">
        <v>3</v>
      </c>
      <c r="N11" s="7">
        <f t="shared" si="1"/>
        <v>0</v>
      </c>
      <c r="P11" s="4">
        <v>7</v>
      </c>
      <c r="Q11" s="5">
        <v>3</v>
      </c>
      <c r="S11" s="7">
        <f t="shared" si="0"/>
        <v>1</v>
      </c>
      <c r="U11" s="4">
        <v>3</v>
      </c>
      <c r="V11" s="5">
        <v>2</v>
      </c>
    </row>
    <row r="12" spans="1:22" x14ac:dyDescent="0.25">
      <c r="A12">
        <v>10763112</v>
      </c>
      <c r="B12">
        <v>44</v>
      </c>
      <c r="C12" t="s">
        <v>6</v>
      </c>
      <c r="D12">
        <v>41</v>
      </c>
      <c r="E12">
        <v>11</v>
      </c>
      <c r="F12">
        <v>15</v>
      </c>
      <c r="G12">
        <v>-99</v>
      </c>
      <c r="H12">
        <v>8</v>
      </c>
      <c r="I12">
        <v>8</v>
      </c>
      <c r="K12" s="4">
        <v>7</v>
      </c>
      <c r="L12" s="5"/>
      <c r="M12" s="5">
        <v>3</v>
      </c>
      <c r="N12" s="7">
        <f t="shared" si="1"/>
        <v>0</v>
      </c>
      <c r="P12" s="4">
        <v>8</v>
      </c>
      <c r="Q12" s="5">
        <v>2</v>
      </c>
      <c r="S12" s="7">
        <f t="shared" si="0"/>
        <v>1</v>
      </c>
      <c r="U12" s="4">
        <v>4</v>
      </c>
      <c r="V12" s="5">
        <v>2</v>
      </c>
    </row>
    <row r="13" spans="1:22" x14ac:dyDescent="0.25">
      <c r="A13">
        <v>11220164</v>
      </c>
      <c r="B13">
        <v>73</v>
      </c>
      <c r="C13" t="s">
        <v>6</v>
      </c>
      <c r="D13">
        <v>53</v>
      </c>
      <c r="E13">
        <v>-99</v>
      </c>
      <c r="F13">
        <v>-99</v>
      </c>
      <c r="G13">
        <v>2</v>
      </c>
      <c r="H13">
        <v>7</v>
      </c>
      <c r="I13">
        <v>7</v>
      </c>
      <c r="K13" s="4">
        <v>8</v>
      </c>
      <c r="L13" s="5"/>
      <c r="M13" s="5">
        <v>2</v>
      </c>
      <c r="N13" s="7">
        <f t="shared" si="1"/>
        <v>0</v>
      </c>
      <c r="P13" s="4">
        <v>9</v>
      </c>
      <c r="Q13" s="5">
        <v>2</v>
      </c>
      <c r="S13" s="7">
        <f t="shared" si="0"/>
        <v>1</v>
      </c>
      <c r="U13" s="4">
        <v>5</v>
      </c>
      <c r="V13" s="5">
        <v>3</v>
      </c>
    </row>
    <row r="14" spans="1:22" x14ac:dyDescent="0.25">
      <c r="A14">
        <v>11247787</v>
      </c>
      <c r="B14">
        <v>29</v>
      </c>
      <c r="C14" t="s">
        <v>4</v>
      </c>
      <c r="D14">
        <v>54</v>
      </c>
      <c r="E14">
        <v>1</v>
      </c>
      <c r="F14">
        <v>5</v>
      </c>
      <c r="G14">
        <v>-99</v>
      </c>
      <c r="H14">
        <v>7</v>
      </c>
      <c r="I14">
        <v>0</v>
      </c>
      <c r="K14" s="4">
        <v>9</v>
      </c>
      <c r="L14" s="5"/>
      <c r="M14" s="5">
        <v>2</v>
      </c>
      <c r="N14" s="7">
        <f t="shared" si="1"/>
        <v>0</v>
      </c>
      <c r="P14" s="4">
        <v>10</v>
      </c>
      <c r="Q14" s="5">
        <v>1</v>
      </c>
      <c r="S14" s="7">
        <f t="shared" si="0"/>
        <v>1</v>
      </c>
      <c r="U14" s="4">
        <v>6</v>
      </c>
      <c r="V14" s="5">
        <v>3</v>
      </c>
    </row>
    <row r="15" spans="1:22" x14ac:dyDescent="0.25">
      <c r="A15">
        <v>11247806</v>
      </c>
      <c r="B15">
        <v>75</v>
      </c>
      <c r="C15" t="s">
        <v>6</v>
      </c>
      <c r="D15">
        <v>54</v>
      </c>
      <c r="E15">
        <v>1</v>
      </c>
      <c r="F15">
        <v>5</v>
      </c>
      <c r="G15">
        <v>-99</v>
      </c>
      <c r="H15">
        <v>7</v>
      </c>
      <c r="I15">
        <v>0</v>
      </c>
      <c r="K15" s="4">
        <v>10</v>
      </c>
      <c r="L15" s="5"/>
      <c r="M15" s="5">
        <v>1</v>
      </c>
      <c r="N15" s="7">
        <f t="shared" si="1"/>
        <v>0</v>
      </c>
      <c r="P15" s="4">
        <v>11</v>
      </c>
      <c r="Q15" s="5">
        <v>2</v>
      </c>
      <c r="S15" s="7">
        <f t="shared" si="0"/>
        <v>1</v>
      </c>
      <c r="U15" s="4">
        <v>7</v>
      </c>
      <c r="V15" s="5">
        <v>2</v>
      </c>
    </row>
    <row r="16" spans="1:22" x14ac:dyDescent="0.25">
      <c r="A16">
        <v>11275142</v>
      </c>
      <c r="B16">
        <v>79</v>
      </c>
      <c r="C16" t="s">
        <v>6</v>
      </c>
      <c r="D16">
        <v>48</v>
      </c>
      <c r="E16">
        <v>-99</v>
      </c>
      <c r="F16">
        <v>-99</v>
      </c>
      <c r="G16">
        <v>10</v>
      </c>
      <c r="H16">
        <v>0</v>
      </c>
      <c r="I16">
        <v>8</v>
      </c>
      <c r="K16" s="4">
        <v>11</v>
      </c>
      <c r="L16" s="5"/>
      <c r="M16" s="5">
        <v>2</v>
      </c>
      <c r="N16" s="7">
        <f t="shared" si="1"/>
        <v>0</v>
      </c>
      <c r="P16" s="4">
        <v>12</v>
      </c>
      <c r="Q16" s="5">
        <v>1</v>
      </c>
      <c r="S16" s="7">
        <f t="shared" si="0"/>
        <v>1</v>
      </c>
      <c r="U16" s="4">
        <v>8</v>
      </c>
      <c r="V16" s="5">
        <v>1</v>
      </c>
    </row>
    <row r="17" spans="1:22" x14ac:dyDescent="0.25">
      <c r="A17">
        <v>620643010</v>
      </c>
      <c r="B17">
        <v>69</v>
      </c>
      <c r="C17" t="s">
        <v>6</v>
      </c>
      <c r="D17">
        <v>48</v>
      </c>
      <c r="E17">
        <v>-99</v>
      </c>
      <c r="F17">
        <v>-99</v>
      </c>
      <c r="G17">
        <v>3</v>
      </c>
      <c r="H17">
        <v>0</v>
      </c>
      <c r="I17">
        <v>0</v>
      </c>
      <c r="K17" s="4">
        <v>12</v>
      </c>
      <c r="L17" s="5"/>
      <c r="M17" s="5">
        <v>1</v>
      </c>
      <c r="N17" s="7">
        <f t="shared" si="1"/>
        <v>0</v>
      </c>
      <c r="P17" s="4">
        <v>1</v>
      </c>
      <c r="Q17" s="5">
        <v>2</v>
      </c>
      <c r="S17" s="7">
        <f t="shared" si="0"/>
        <v>1</v>
      </c>
      <c r="U17" s="4">
        <v>9</v>
      </c>
      <c r="V17" s="5">
        <v>2</v>
      </c>
    </row>
    <row r="18" spans="1:22" x14ac:dyDescent="0.25">
      <c r="A18">
        <v>11210685</v>
      </c>
      <c r="B18">
        <v>33</v>
      </c>
      <c r="C18" t="s">
        <v>6</v>
      </c>
      <c r="D18">
        <v>41</v>
      </c>
      <c r="E18">
        <v>11</v>
      </c>
      <c r="F18">
        <v>15</v>
      </c>
      <c r="G18">
        <v>-99</v>
      </c>
      <c r="H18">
        <v>0</v>
      </c>
      <c r="I18">
        <v>0</v>
      </c>
      <c r="K18" s="4" t="s">
        <v>24</v>
      </c>
      <c r="L18" s="5">
        <v>7</v>
      </c>
      <c r="M18" s="5">
        <v>73</v>
      </c>
      <c r="N18" s="7">
        <f t="shared" si="1"/>
        <v>8.7499999999999994E-2</v>
      </c>
      <c r="P18" s="4" t="s">
        <v>24</v>
      </c>
      <c r="Q18" s="5">
        <v>80</v>
      </c>
      <c r="U18" s="4">
        <v>10</v>
      </c>
      <c r="V18" s="5">
        <v>2</v>
      </c>
    </row>
    <row r="19" spans="1:22" x14ac:dyDescent="0.25">
      <c r="A19">
        <v>11266907</v>
      </c>
      <c r="B19">
        <v>62</v>
      </c>
      <c r="C19" t="s">
        <v>6</v>
      </c>
      <c r="D19">
        <v>54</v>
      </c>
      <c r="E19">
        <v>3</v>
      </c>
      <c r="F19">
        <v>8</v>
      </c>
      <c r="G19">
        <v>-99</v>
      </c>
      <c r="H19">
        <v>0</v>
      </c>
      <c r="I19">
        <v>0</v>
      </c>
      <c r="N19" s="7" t="e">
        <f t="shared" ref="N19:N21" si="2">L19/(L19+M19)</f>
        <v>#DIV/0!</v>
      </c>
      <c r="U19" s="4">
        <v>11</v>
      </c>
      <c r="V19" s="5">
        <v>2</v>
      </c>
    </row>
    <row r="20" spans="1:22" x14ac:dyDescent="0.25">
      <c r="A20">
        <v>11271366</v>
      </c>
      <c r="B20">
        <v>37</v>
      </c>
      <c r="C20" t="s">
        <v>6</v>
      </c>
      <c r="D20">
        <v>52</v>
      </c>
      <c r="E20">
        <v>3</v>
      </c>
      <c r="F20">
        <v>8</v>
      </c>
      <c r="G20">
        <v>-99</v>
      </c>
      <c r="H20">
        <v>0</v>
      </c>
      <c r="I20">
        <v>0</v>
      </c>
      <c r="N20" s="7" t="e">
        <f t="shared" si="2"/>
        <v>#DIV/0!</v>
      </c>
      <c r="U20" s="4">
        <v>12</v>
      </c>
      <c r="V20" s="5">
        <v>1</v>
      </c>
    </row>
    <row r="21" spans="1:22" x14ac:dyDescent="0.25">
      <c r="A21">
        <v>11271361</v>
      </c>
      <c r="B21">
        <v>32</v>
      </c>
      <c r="C21" t="s">
        <v>6</v>
      </c>
      <c r="D21">
        <v>47</v>
      </c>
      <c r="E21">
        <v>-99</v>
      </c>
      <c r="F21">
        <v>-99</v>
      </c>
      <c r="G21">
        <v>6</v>
      </c>
      <c r="H21">
        <v>0</v>
      </c>
      <c r="I21">
        <v>4</v>
      </c>
      <c r="N21" s="7" t="e">
        <f t="shared" si="2"/>
        <v>#DIV/0!</v>
      </c>
      <c r="U21" s="4">
        <v>13</v>
      </c>
      <c r="V21" s="5">
        <v>2</v>
      </c>
    </row>
    <row r="22" spans="1:22" x14ac:dyDescent="0.25">
      <c r="A22">
        <v>11270934</v>
      </c>
      <c r="B22">
        <v>54</v>
      </c>
      <c r="C22" t="s">
        <v>6</v>
      </c>
      <c r="D22">
        <v>20</v>
      </c>
      <c r="E22">
        <v>-99</v>
      </c>
      <c r="F22">
        <v>-99</v>
      </c>
      <c r="G22">
        <v>3</v>
      </c>
      <c r="H22">
        <v>0</v>
      </c>
      <c r="I22">
        <v>0</v>
      </c>
      <c r="N22"/>
      <c r="U22" s="4">
        <v>15</v>
      </c>
      <c r="V22" s="5">
        <v>1</v>
      </c>
    </row>
    <row r="23" spans="1:22" x14ac:dyDescent="0.25">
      <c r="A23">
        <v>11270757</v>
      </c>
      <c r="B23">
        <v>26</v>
      </c>
      <c r="C23" t="s">
        <v>6</v>
      </c>
      <c r="D23">
        <v>58</v>
      </c>
      <c r="E23">
        <v>4</v>
      </c>
      <c r="F23">
        <v>5</v>
      </c>
      <c r="G23">
        <v>-99</v>
      </c>
      <c r="H23">
        <v>0</v>
      </c>
      <c r="I23">
        <v>2</v>
      </c>
      <c r="U23" s="4" t="s">
        <v>24</v>
      </c>
      <c r="V23" s="5">
        <v>60</v>
      </c>
    </row>
    <row r="24" spans="1:22" x14ac:dyDescent="0.25">
      <c r="A24">
        <v>11275113</v>
      </c>
      <c r="B24">
        <v>38</v>
      </c>
      <c r="C24" t="s">
        <v>6</v>
      </c>
      <c r="D24">
        <v>59</v>
      </c>
      <c r="E24">
        <v>-99</v>
      </c>
      <c r="F24">
        <v>-99</v>
      </c>
      <c r="G24">
        <v>8</v>
      </c>
      <c r="H24">
        <v>7</v>
      </c>
      <c r="I24">
        <v>0</v>
      </c>
    </row>
    <row r="25" spans="1:22" x14ac:dyDescent="0.25">
      <c r="A25">
        <v>11272005</v>
      </c>
      <c r="B25">
        <v>13</v>
      </c>
      <c r="C25" t="s">
        <v>6</v>
      </c>
      <c r="D25">
        <v>42</v>
      </c>
      <c r="E25">
        <v>-99</v>
      </c>
      <c r="F25">
        <v>-99</v>
      </c>
      <c r="G25">
        <v>7</v>
      </c>
      <c r="H25">
        <v>0</v>
      </c>
      <c r="I25">
        <v>7</v>
      </c>
    </row>
    <row r="26" spans="1:22" x14ac:dyDescent="0.25">
      <c r="A26">
        <v>616170497</v>
      </c>
      <c r="B26">
        <v>44</v>
      </c>
      <c r="C26" t="s">
        <v>6</v>
      </c>
      <c r="D26">
        <v>27</v>
      </c>
      <c r="E26">
        <v>-99</v>
      </c>
      <c r="F26">
        <v>-99</v>
      </c>
      <c r="G26">
        <v>12</v>
      </c>
      <c r="H26">
        <v>2</v>
      </c>
      <c r="I26">
        <v>1</v>
      </c>
    </row>
    <row r="27" spans="1:22" x14ac:dyDescent="0.25">
      <c r="A27">
        <v>619077995</v>
      </c>
      <c r="B27">
        <v>81</v>
      </c>
      <c r="C27" t="s">
        <v>4</v>
      </c>
      <c r="D27">
        <v>22</v>
      </c>
      <c r="E27">
        <v>2</v>
      </c>
      <c r="F27">
        <v>6</v>
      </c>
      <c r="G27">
        <v>-99</v>
      </c>
      <c r="H27">
        <v>2</v>
      </c>
      <c r="I27">
        <v>0</v>
      </c>
      <c r="L27">
        <f>60/1501</f>
        <v>3.9973351099267154E-2</v>
      </c>
    </row>
    <row r="28" spans="1:22" x14ac:dyDescent="0.25">
      <c r="A28">
        <v>620534642</v>
      </c>
      <c r="B28">
        <v>5</v>
      </c>
      <c r="C28" t="s">
        <v>6</v>
      </c>
      <c r="D28">
        <v>65</v>
      </c>
      <c r="E28">
        <v>-99</v>
      </c>
      <c r="F28">
        <v>-99</v>
      </c>
      <c r="G28">
        <v>2</v>
      </c>
      <c r="H28">
        <v>0</v>
      </c>
      <c r="I28">
        <v>2</v>
      </c>
      <c r="L28">
        <f>5/55</f>
        <v>9.0909090909090912E-2</v>
      </c>
    </row>
    <row r="29" spans="1:22" x14ac:dyDescent="0.25">
      <c r="A29">
        <v>620609434</v>
      </c>
      <c r="B29">
        <v>42</v>
      </c>
      <c r="C29" t="s">
        <v>6</v>
      </c>
      <c r="D29">
        <v>40</v>
      </c>
      <c r="E29">
        <v>8</v>
      </c>
      <c r="F29">
        <v>15</v>
      </c>
      <c r="G29">
        <v>-99</v>
      </c>
      <c r="H29">
        <v>0</v>
      </c>
      <c r="I29">
        <v>0</v>
      </c>
    </row>
    <row r="30" spans="1:22" x14ac:dyDescent="0.25">
      <c r="A30">
        <v>11269805</v>
      </c>
      <c r="B30">
        <v>39</v>
      </c>
      <c r="C30" t="s">
        <v>6</v>
      </c>
      <c r="D30">
        <v>40</v>
      </c>
      <c r="E30">
        <v>-99</v>
      </c>
      <c r="F30">
        <v>-99</v>
      </c>
      <c r="G30">
        <v>4</v>
      </c>
      <c r="H30">
        <v>0</v>
      </c>
      <c r="I30">
        <v>0</v>
      </c>
      <c r="L30">
        <f>L27*3.4786/4.4576</f>
        <v>3.1194207451074731E-2</v>
      </c>
    </row>
    <row r="31" spans="1:22" x14ac:dyDescent="0.25">
      <c r="A31">
        <v>11277917</v>
      </c>
      <c r="B31">
        <v>33</v>
      </c>
      <c r="C31" t="s">
        <v>6</v>
      </c>
      <c r="D31">
        <v>20</v>
      </c>
      <c r="E31">
        <v>-99</v>
      </c>
      <c r="F31">
        <v>-99</v>
      </c>
      <c r="G31">
        <v>6</v>
      </c>
      <c r="H31">
        <v>0</v>
      </c>
      <c r="I31">
        <v>3</v>
      </c>
    </row>
    <row r="32" spans="1:22" x14ac:dyDescent="0.25">
      <c r="A32">
        <v>617374496</v>
      </c>
      <c r="B32">
        <v>69</v>
      </c>
      <c r="C32" t="s">
        <v>6</v>
      </c>
      <c r="D32">
        <v>59</v>
      </c>
      <c r="E32">
        <v>-99</v>
      </c>
      <c r="F32">
        <v>-99</v>
      </c>
      <c r="G32">
        <v>2</v>
      </c>
      <c r="H32">
        <v>0</v>
      </c>
      <c r="I32">
        <v>2</v>
      </c>
    </row>
    <row r="33" spans="1:9" x14ac:dyDescent="0.25">
      <c r="A33">
        <v>11252690</v>
      </c>
      <c r="B33">
        <v>76</v>
      </c>
      <c r="C33" t="s">
        <v>6</v>
      </c>
      <c r="D33">
        <v>36</v>
      </c>
      <c r="E33">
        <v>2</v>
      </c>
      <c r="F33">
        <v>8</v>
      </c>
      <c r="G33">
        <v>3</v>
      </c>
      <c r="H33">
        <v>7</v>
      </c>
      <c r="I33">
        <v>7</v>
      </c>
    </row>
    <row r="34" spans="1:9" x14ac:dyDescent="0.25">
      <c r="A34">
        <v>620664035</v>
      </c>
      <c r="B34">
        <v>26</v>
      </c>
      <c r="C34" t="s">
        <v>6</v>
      </c>
      <c r="D34">
        <v>42</v>
      </c>
      <c r="E34">
        <v>-99</v>
      </c>
      <c r="F34">
        <v>-99</v>
      </c>
      <c r="G34">
        <v>7</v>
      </c>
      <c r="H34">
        <v>4</v>
      </c>
      <c r="I34">
        <v>1</v>
      </c>
    </row>
    <row r="35" spans="1:9" x14ac:dyDescent="0.25">
      <c r="A35">
        <v>619432241</v>
      </c>
      <c r="B35">
        <v>7</v>
      </c>
      <c r="C35" t="s">
        <v>6</v>
      </c>
      <c r="D35">
        <v>49</v>
      </c>
      <c r="E35">
        <v>7</v>
      </c>
      <c r="F35">
        <v>14</v>
      </c>
      <c r="G35">
        <v>-99</v>
      </c>
      <c r="H35">
        <v>0</v>
      </c>
      <c r="I35">
        <v>0</v>
      </c>
    </row>
    <row r="36" spans="1:9" x14ac:dyDescent="0.25">
      <c r="A36">
        <v>616254882</v>
      </c>
      <c r="B36">
        <v>47</v>
      </c>
      <c r="C36" t="s">
        <v>6</v>
      </c>
      <c r="D36">
        <v>60</v>
      </c>
      <c r="E36">
        <v>-99</v>
      </c>
      <c r="F36">
        <v>-99</v>
      </c>
      <c r="G36">
        <v>10</v>
      </c>
      <c r="H36">
        <v>0</v>
      </c>
      <c r="I36">
        <v>0</v>
      </c>
    </row>
    <row r="37" spans="1:9" x14ac:dyDescent="0.25">
      <c r="A37">
        <v>11238650</v>
      </c>
      <c r="B37">
        <v>13</v>
      </c>
      <c r="C37" t="s">
        <v>6</v>
      </c>
      <c r="D37">
        <v>59</v>
      </c>
      <c r="E37">
        <v>9</v>
      </c>
      <c r="F37">
        <v>14</v>
      </c>
      <c r="G37">
        <v>-99</v>
      </c>
      <c r="H37">
        <v>0</v>
      </c>
      <c r="I37">
        <v>0</v>
      </c>
    </row>
    <row r="38" spans="1:9" x14ac:dyDescent="0.25">
      <c r="A38">
        <v>11222838</v>
      </c>
      <c r="B38">
        <v>7</v>
      </c>
      <c r="C38" t="s">
        <v>6</v>
      </c>
      <c r="D38">
        <v>77</v>
      </c>
      <c r="E38">
        <v>12</v>
      </c>
      <c r="F38">
        <v>15</v>
      </c>
      <c r="G38">
        <v>-99</v>
      </c>
      <c r="H38">
        <v>7</v>
      </c>
      <c r="I38">
        <v>0</v>
      </c>
    </row>
    <row r="39" spans="1:9" x14ac:dyDescent="0.25">
      <c r="A39">
        <v>11210068</v>
      </c>
      <c r="B39">
        <v>6</v>
      </c>
      <c r="C39" t="s">
        <v>6</v>
      </c>
      <c r="D39">
        <v>85</v>
      </c>
      <c r="E39">
        <v>7</v>
      </c>
      <c r="F39">
        <v>13</v>
      </c>
      <c r="G39">
        <v>-99</v>
      </c>
      <c r="H39">
        <v>8</v>
      </c>
      <c r="I39">
        <v>2</v>
      </c>
    </row>
    <row r="40" spans="1:9" x14ac:dyDescent="0.25">
      <c r="A40">
        <v>11210068</v>
      </c>
      <c r="B40">
        <v>42</v>
      </c>
      <c r="C40" t="s">
        <v>6</v>
      </c>
      <c r="D40">
        <v>85</v>
      </c>
      <c r="E40">
        <v>7</v>
      </c>
      <c r="F40">
        <v>13</v>
      </c>
      <c r="G40">
        <v>-99</v>
      </c>
      <c r="H40">
        <v>8</v>
      </c>
      <c r="I40">
        <v>2</v>
      </c>
    </row>
    <row r="41" spans="1:9" x14ac:dyDescent="0.25">
      <c r="A41">
        <v>11231114</v>
      </c>
      <c r="B41">
        <v>34</v>
      </c>
      <c r="C41" t="s">
        <v>6</v>
      </c>
      <c r="D41">
        <v>61</v>
      </c>
      <c r="E41">
        <v>5</v>
      </c>
      <c r="F41">
        <v>13</v>
      </c>
      <c r="G41">
        <v>-99</v>
      </c>
      <c r="H41">
        <v>8</v>
      </c>
      <c r="I41">
        <v>0</v>
      </c>
    </row>
    <row r="42" spans="1:9" x14ac:dyDescent="0.25">
      <c r="A42">
        <v>11251768</v>
      </c>
      <c r="B42">
        <v>32</v>
      </c>
      <c r="C42" t="s">
        <v>6</v>
      </c>
      <c r="D42">
        <v>60</v>
      </c>
      <c r="E42">
        <v>5</v>
      </c>
      <c r="F42">
        <v>13</v>
      </c>
      <c r="G42">
        <v>-99</v>
      </c>
      <c r="H42">
        <v>8</v>
      </c>
      <c r="I42">
        <v>0</v>
      </c>
    </row>
    <row r="43" spans="1:9" x14ac:dyDescent="0.25">
      <c r="A43">
        <v>11278390</v>
      </c>
      <c r="B43">
        <v>21</v>
      </c>
      <c r="C43" t="s">
        <v>6</v>
      </c>
      <c r="D43">
        <v>57</v>
      </c>
      <c r="E43">
        <v>-99</v>
      </c>
      <c r="F43">
        <v>-99</v>
      </c>
      <c r="G43">
        <v>15</v>
      </c>
      <c r="H43">
        <v>8</v>
      </c>
      <c r="I43">
        <v>2</v>
      </c>
    </row>
    <row r="44" spans="1:9" x14ac:dyDescent="0.25">
      <c r="A44">
        <v>618407311</v>
      </c>
      <c r="B44">
        <v>35</v>
      </c>
      <c r="C44" t="s">
        <v>6</v>
      </c>
      <c r="D44">
        <v>22</v>
      </c>
      <c r="E44">
        <v>3</v>
      </c>
      <c r="F44">
        <v>8</v>
      </c>
      <c r="G44">
        <v>-99</v>
      </c>
      <c r="H44">
        <v>0</v>
      </c>
      <c r="I44">
        <v>7</v>
      </c>
    </row>
    <row r="45" spans="1:9" x14ac:dyDescent="0.25">
      <c r="A45">
        <v>620210246</v>
      </c>
      <c r="B45">
        <v>60</v>
      </c>
      <c r="C45" t="s">
        <v>6</v>
      </c>
      <c r="D45">
        <v>50</v>
      </c>
      <c r="E45">
        <v>4</v>
      </c>
      <c r="F45">
        <v>14</v>
      </c>
      <c r="G45">
        <v>-99</v>
      </c>
      <c r="H45">
        <v>0</v>
      </c>
      <c r="I45">
        <v>0</v>
      </c>
    </row>
    <row r="46" spans="1:9" x14ac:dyDescent="0.25">
      <c r="A46">
        <v>11281021</v>
      </c>
      <c r="B46">
        <v>35</v>
      </c>
      <c r="C46" t="s">
        <v>6</v>
      </c>
      <c r="D46">
        <v>63</v>
      </c>
      <c r="E46">
        <v>-99</v>
      </c>
      <c r="F46">
        <v>-99</v>
      </c>
      <c r="G46">
        <v>5</v>
      </c>
      <c r="H46">
        <v>7</v>
      </c>
      <c r="I46">
        <v>0</v>
      </c>
    </row>
    <row r="47" spans="1:9" x14ac:dyDescent="0.25">
      <c r="A47">
        <v>11116179</v>
      </c>
      <c r="B47">
        <v>37</v>
      </c>
      <c r="C47" t="s">
        <v>6</v>
      </c>
      <c r="D47">
        <v>82</v>
      </c>
      <c r="E47">
        <v>-99</v>
      </c>
      <c r="F47">
        <v>-99</v>
      </c>
      <c r="G47">
        <v>-99</v>
      </c>
      <c r="H47">
        <v>4</v>
      </c>
      <c r="I47">
        <v>0</v>
      </c>
    </row>
    <row r="48" spans="1:9" x14ac:dyDescent="0.25">
      <c r="A48">
        <v>11116179</v>
      </c>
      <c r="B48">
        <v>74</v>
      </c>
      <c r="C48" t="s">
        <v>4</v>
      </c>
      <c r="D48">
        <v>82</v>
      </c>
      <c r="E48">
        <v>-99</v>
      </c>
      <c r="F48">
        <v>-99</v>
      </c>
      <c r="G48">
        <v>-99</v>
      </c>
      <c r="H48">
        <v>4</v>
      </c>
      <c r="I48">
        <v>0</v>
      </c>
    </row>
    <row r="49" spans="1:9" x14ac:dyDescent="0.25">
      <c r="A49">
        <v>10980307</v>
      </c>
      <c r="B49">
        <v>35</v>
      </c>
      <c r="C49" t="s">
        <v>6</v>
      </c>
      <c r="D49">
        <v>80</v>
      </c>
      <c r="E49">
        <v>-99</v>
      </c>
      <c r="F49">
        <v>-99</v>
      </c>
      <c r="G49">
        <v>-99</v>
      </c>
      <c r="H49">
        <v>4</v>
      </c>
      <c r="I49">
        <v>0</v>
      </c>
    </row>
    <row r="50" spans="1:9" x14ac:dyDescent="0.25">
      <c r="A50">
        <v>10765935</v>
      </c>
      <c r="B50">
        <v>22</v>
      </c>
      <c r="C50" t="s">
        <v>6</v>
      </c>
      <c r="D50">
        <v>81</v>
      </c>
      <c r="E50">
        <v>-99</v>
      </c>
      <c r="F50">
        <v>-99</v>
      </c>
      <c r="G50">
        <v>-99</v>
      </c>
      <c r="H50">
        <v>4</v>
      </c>
      <c r="I50">
        <v>0</v>
      </c>
    </row>
    <row r="51" spans="1:9" x14ac:dyDescent="0.25">
      <c r="A51">
        <v>11105026</v>
      </c>
      <c r="B51">
        <v>34</v>
      </c>
      <c r="C51" t="s">
        <v>6</v>
      </c>
      <c r="D51">
        <v>80</v>
      </c>
      <c r="E51">
        <v>-99</v>
      </c>
      <c r="F51">
        <v>-99</v>
      </c>
      <c r="G51">
        <v>-99</v>
      </c>
      <c r="H51">
        <v>4</v>
      </c>
      <c r="I51">
        <v>4</v>
      </c>
    </row>
    <row r="52" spans="1:9" x14ac:dyDescent="0.25">
      <c r="A52">
        <v>11210851</v>
      </c>
      <c r="B52">
        <v>28</v>
      </c>
      <c r="C52" t="s">
        <v>6</v>
      </c>
      <c r="D52">
        <v>69</v>
      </c>
      <c r="E52">
        <v>-99</v>
      </c>
      <c r="F52">
        <v>-99</v>
      </c>
      <c r="G52">
        <v>-99</v>
      </c>
      <c r="H52">
        <v>4</v>
      </c>
      <c r="I52">
        <v>7</v>
      </c>
    </row>
    <row r="53" spans="1:9" x14ac:dyDescent="0.25">
      <c r="A53">
        <v>11215784</v>
      </c>
      <c r="B53">
        <v>62</v>
      </c>
      <c r="C53" t="s">
        <v>6</v>
      </c>
      <c r="D53">
        <v>87</v>
      </c>
      <c r="E53">
        <v>-99</v>
      </c>
      <c r="F53">
        <v>-99</v>
      </c>
      <c r="G53">
        <v>-99</v>
      </c>
      <c r="H53">
        <v>4</v>
      </c>
      <c r="I53">
        <v>0</v>
      </c>
    </row>
    <row r="54" spans="1:9" x14ac:dyDescent="0.25">
      <c r="A54">
        <v>11188013</v>
      </c>
      <c r="B54">
        <v>34</v>
      </c>
      <c r="C54" t="s">
        <v>6</v>
      </c>
      <c r="D54">
        <v>77</v>
      </c>
      <c r="E54">
        <v>-99</v>
      </c>
      <c r="F54">
        <v>-99</v>
      </c>
      <c r="G54">
        <v>-99</v>
      </c>
      <c r="H54">
        <v>4</v>
      </c>
      <c r="I54">
        <v>0</v>
      </c>
    </row>
    <row r="55" spans="1:9" x14ac:dyDescent="0.25">
      <c r="A55">
        <v>11214711</v>
      </c>
      <c r="B55">
        <v>51</v>
      </c>
      <c r="C55" t="s">
        <v>6</v>
      </c>
      <c r="D55">
        <v>84</v>
      </c>
      <c r="E55">
        <v>-99</v>
      </c>
      <c r="F55">
        <v>-99</v>
      </c>
      <c r="G55">
        <v>-99</v>
      </c>
      <c r="H55">
        <v>4</v>
      </c>
      <c r="I55">
        <v>2</v>
      </c>
    </row>
    <row r="56" spans="1:9" x14ac:dyDescent="0.25">
      <c r="A56">
        <v>10765955</v>
      </c>
      <c r="B56">
        <v>17</v>
      </c>
      <c r="C56" t="s">
        <v>6</v>
      </c>
      <c r="D56">
        <v>76</v>
      </c>
      <c r="E56">
        <v>-99</v>
      </c>
      <c r="F56">
        <v>-99</v>
      </c>
      <c r="G56">
        <v>-99</v>
      </c>
      <c r="H56">
        <v>4</v>
      </c>
      <c r="I56">
        <v>0</v>
      </c>
    </row>
    <row r="57" spans="1:9" x14ac:dyDescent="0.25">
      <c r="A57">
        <v>10910072</v>
      </c>
      <c r="B57">
        <v>56</v>
      </c>
      <c r="C57" t="s">
        <v>6</v>
      </c>
      <c r="D57">
        <v>76</v>
      </c>
      <c r="E57">
        <v>-99</v>
      </c>
      <c r="F57">
        <v>-99</v>
      </c>
      <c r="G57">
        <v>-99</v>
      </c>
      <c r="H57">
        <v>4</v>
      </c>
      <c r="I57">
        <v>0</v>
      </c>
    </row>
    <row r="58" spans="1:9" x14ac:dyDescent="0.25">
      <c r="A58">
        <v>11217257</v>
      </c>
      <c r="B58">
        <v>8</v>
      </c>
      <c r="C58" t="s">
        <v>6</v>
      </c>
      <c r="D58">
        <v>83</v>
      </c>
      <c r="E58">
        <v>-99</v>
      </c>
      <c r="F58">
        <v>-99</v>
      </c>
      <c r="G58">
        <v>-99</v>
      </c>
      <c r="H58">
        <v>4</v>
      </c>
      <c r="I58">
        <v>3</v>
      </c>
    </row>
    <row r="59" spans="1:9" x14ac:dyDescent="0.25">
      <c r="A59">
        <v>11218459</v>
      </c>
      <c r="B59">
        <v>32</v>
      </c>
      <c r="C59" t="s">
        <v>4</v>
      </c>
      <c r="D59">
        <v>81</v>
      </c>
      <c r="E59">
        <v>-99</v>
      </c>
      <c r="F59">
        <v>-99</v>
      </c>
      <c r="G59">
        <v>-99</v>
      </c>
      <c r="H59">
        <v>4</v>
      </c>
      <c r="I59">
        <v>7</v>
      </c>
    </row>
    <row r="60" spans="1:9" x14ac:dyDescent="0.25">
      <c r="A60">
        <v>11217900</v>
      </c>
      <c r="B60">
        <v>62</v>
      </c>
      <c r="C60" t="s">
        <v>6</v>
      </c>
      <c r="D60">
        <v>69</v>
      </c>
      <c r="E60">
        <v>-99</v>
      </c>
      <c r="F60">
        <v>-99</v>
      </c>
      <c r="G60">
        <v>-99</v>
      </c>
      <c r="H60">
        <v>4</v>
      </c>
      <c r="I60">
        <v>2</v>
      </c>
    </row>
    <row r="61" spans="1:9" x14ac:dyDescent="0.25">
      <c r="A61">
        <v>11265205</v>
      </c>
      <c r="B61">
        <v>21</v>
      </c>
      <c r="C61" t="s">
        <v>6</v>
      </c>
      <c r="D61">
        <v>45</v>
      </c>
      <c r="E61">
        <v>-99</v>
      </c>
      <c r="F61">
        <v>-99</v>
      </c>
      <c r="G61">
        <v>5</v>
      </c>
      <c r="H61">
        <v>7</v>
      </c>
      <c r="I61">
        <v>8</v>
      </c>
    </row>
    <row r="62" spans="1:9" x14ac:dyDescent="0.25">
      <c r="A62">
        <v>11270669</v>
      </c>
      <c r="B62">
        <v>73</v>
      </c>
      <c r="C62" t="s">
        <v>6</v>
      </c>
      <c r="D62">
        <v>37</v>
      </c>
      <c r="E62">
        <v>-99</v>
      </c>
      <c r="F62">
        <v>-99</v>
      </c>
      <c r="G62">
        <v>2</v>
      </c>
      <c r="H62">
        <v>0</v>
      </c>
      <c r="I62">
        <v>7</v>
      </c>
    </row>
    <row r="63" spans="1:9" x14ac:dyDescent="0.25">
      <c r="A63">
        <v>11276478</v>
      </c>
      <c r="B63">
        <v>65</v>
      </c>
      <c r="C63" t="s">
        <v>6</v>
      </c>
      <c r="D63">
        <v>45</v>
      </c>
      <c r="E63">
        <v>9</v>
      </c>
      <c r="F63">
        <v>16</v>
      </c>
      <c r="G63">
        <v>-99</v>
      </c>
      <c r="H63">
        <v>0</v>
      </c>
      <c r="I63">
        <v>7</v>
      </c>
    </row>
    <row r="64" spans="1:9" x14ac:dyDescent="0.25">
      <c r="A64">
        <v>11280955</v>
      </c>
      <c r="B64">
        <v>87</v>
      </c>
      <c r="C64" t="s">
        <v>6</v>
      </c>
      <c r="D64">
        <v>45</v>
      </c>
      <c r="E64">
        <v>-99</v>
      </c>
      <c r="F64">
        <v>-99</v>
      </c>
      <c r="G64">
        <v>5</v>
      </c>
      <c r="H64">
        <v>0</v>
      </c>
      <c r="I64">
        <v>0</v>
      </c>
    </row>
    <row r="65" spans="1:9" x14ac:dyDescent="0.25">
      <c r="A65">
        <v>11276502</v>
      </c>
      <c r="B65">
        <v>73</v>
      </c>
      <c r="C65" t="s">
        <v>4</v>
      </c>
      <c r="D65">
        <v>62</v>
      </c>
      <c r="E65">
        <v>-99</v>
      </c>
      <c r="F65">
        <v>-99</v>
      </c>
      <c r="G65">
        <v>5</v>
      </c>
      <c r="H65">
        <v>0</v>
      </c>
      <c r="I65">
        <v>0</v>
      </c>
    </row>
    <row r="66" spans="1:9" x14ac:dyDescent="0.25">
      <c r="A66">
        <v>617307751</v>
      </c>
      <c r="B66">
        <v>34</v>
      </c>
      <c r="C66" t="s">
        <v>6</v>
      </c>
      <c r="D66">
        <v>57</v>
      </c>
      <c r="E66">
        <v>-99</v>
      </c>
      <c r="F66">
        <v>-99</v>
      </c>
      <c r="G66">
        <v>7</v>
      </c>
      <c r="H66">
        <v>4</v>
      </c>
      <c r="I66">
        <v>7</v>
      </c>
    </row>
    <row r="67" spans="1:9" x14ac:dyDescent="0.25">
      <c r="A67">
        <v>620719078</v>
      </c>
      <c r="B67">
        <v>76</v>
      </c>
      <c r="C67" t="s">
        <v>6</v>
      </c>
      <c r="D67">
        <v>53</v>
      </c>
      <c r="E67">
        <v>-99</v>
      </c>
      <c r="F67">
        <v>-99</v>
      </c>
      <c r="G67">
        <v>1</v>
      </c>
      <c r="H67">
        <v>0</v>
      </c>
      <c r="I67">
        <v>0</v>
      </c>
    </row>
    <row r="68" spans="1:9" x14ac:dyDescent="0.25">
      <c r="A68">
        <v>620602414</v>
      </c>
      <c r="B68">
        <v>81</v>
      </c>
      <c r="C68" t="s">
        <v>4</v>
      </c>
      <c r="D68">
        <v>59</v>
      </c>
      <c r="E68">
        <v>4</v>
      </c>
      <c r="F68">
        <v>14</v>
      </c>
      <c r="G68">
        <v>-99</v>
      </c>
      <c r="H68">
        <v>0</v>
      </c>
      <c r="I68">
        <v>3</v>
      </c>
    </row>
    <row r="69" spans="1:9" x14ac:dyDescent="0.25">
      <c r="A69">
        <v>11187562</v>
      </c>
      <c r="B69">
        <v>24</v>
      </c>
      <c r="C69" t="s">
        <v>6</v>
      </c>
      <c r="D69">
        <v>54</v>
      </c>
      <c r="E69">
        <v>-99</v>
      </c>
      <c r="F69">
        <v>-99</v>
      </c>
      <c r="G69">
        <v>13</v>
      </c>
      <c r="H69">
        <v>0</v>
      </c>
      <c r="I69">
        <v>0</v>
      </c>
    </row>
    <row r="70" spans="1:9" x14ac:dyDescent="0.25">
      <c r="A70">
        <v>11288887</v>
      </c>
      <c r="B70">
        <v>50</v>
      </c>
      <c r="C70" t="s">
        <v>6</v>
      </c>
      <c r="D70">
        <v>48</v>
      </c>
      <c r="E70">
        <v>-99</v>
      </c>
      <c r="F70">
        <v>-99</v>
      </c>
      <c r="G70">
        <v>4</v>
      </c>
      <c r="H70">
        <v>0</v>
      </c>
      <c r="I70">
        <v>0</v>
      </c>
    </row>
    <row r="71" spans="1:9" x14ac:dyDescent="0.25">
      <c r="A71">
        <v>11289536</v>
      </c>
      <c r="B71">
        <v>83</v>
      </c>
      <c r="C71" t="s">
        <v>6</v>
      </c>
      <c r="D71">
        <v>28</v>
      </c>
      <c r="E71">
        <v>5</v>
      </c>
      <c r="F71">
        <v>13</v>
      </c>
      <c r="G71">
        <v>-99</v>
      </c>
      <c r="H71">
        <v>0</v>
      </c>
      <c r="I71">
        <v>7</v>
      </c>
    </row>
    <row r="72" spans="1:9" x14ac:dyDescent="0.25">
      <c r="A72">
        <v>617275152</v>
      </c>
      <c r="B72">
        <v>70</v>
      </c>
      <c r="C72" t="s">
        <v>6</v>
      </c>
      <c r="D72">
        <v>61</v>
      </c>
      <c r="E72">
        <v>8</v>
      </c>
      <c r="F72">
        <v>12</v>
      </c>
      <c r="G72">
        <v>-99</v>
      </c>
      <c r="H72">
        <v>0</v>
      </c>
      <c r="I72">
        <v>2</v>
      </c>
    </row>
    <row r="73" spans="1:9" x14ac:dyDescent="0.25">
      <c r="A73">
        <v>617346377</v>
      </c>
      <c r="B73">
        <v>20</v>
      </c>
      <c r="C73" t="s">
        <v>6</v>
      </c>
      <c r="D73">
        <v>52</v>
      </c>
      <c r="E73">
        <v>-99</v>
      </c>
      <c r="F73">
        <v>-99</v>
      </c>
      <c r="G73">
        <v>-99</v>
      </c>
      <c r="H73">
        <v>1</v>
      </c>
      <c r="I73">
        <v>7</v>
      </c>
    </row>
    <row r="74" spans="1:9" x14ac:dyDescent="0.25">
      <c r="A74">
        <v>617346387</v>
      </c>
      <c r="B74">
        <v>32</v>
      </c>
      <c r="C74" t="s">
        <v>6</v>
      </c>
      <c r="D74">
        <v>42</v>
      </c>
      <c r="E74">
        <v>4</v>
      </c>
      <c r="F74">
        <v>8</v>
      </c>
      <c r="G74">
        <v>-99</v>
      </c>
      <c r="H74">
        <v>0</v>
      </c>
      <c r="I74">
        <v>4</v>
      </c>
    </row>
    <row r="75" spans="1:9" x14ac:dyDescent="0.25">
      <c r="A75">
        <v>617311613</v>
      </c>
      <c r="B75">
        <v>41</v>
      </c>
      <c r="C75" t="s">
        <v>6</v>
      </c>
      <c r="D75">
        <v>27</v>
      </c>
      <c r="E75">
        <v>-99</v>
      </c>
      <c r="F75">
        <v>-99</v>
      </c>
      <c r="G75">
        <v>6</v>
      </c>
      <c r="H75">
        <v>2</v>
      </c>
      <c r="I75">
        <v>0</v>
      </c>
    </row>
    <row r="76" spans="1:9" x14ac:dyDescent="0.25">
      <c r="A76">
        <v>620465841</v>
      </c>
      <c r="B76">
        <v>20</v>
      </c>
      <c r="C76" t="s">
        <v>4</v>
      </c>
      <c r="D76">
        <v>24</v>
      </c>
      <c r="E76">
        <v>-99</v>
      </c>
      <c r="F76">
        <v>-99</v>
      </c>
      <c r="G76">
        <v>7</v>
      </c>
      <c r="H76">
        <v>0</v>
      </c>
      <c r="I76">
        <v>0</v>
      </c>
    </row>
    <row r="77" spans="1:9" x14ac:dyDescent="0.25">
      <c r="A77">
        <v>620347238</v>
      </c>
      <c r="B77">
        <v>29</v>
      </c>
      <c r="C77" t="s">
        <v>6</v>
      </c>
      <c r="D77">
        <v>35</v>
      </c>
      <c r="E77">
        <v>2</v>
      </c>
      <c r="F77">
        <v>3</v>
      </c>
      <c r="G77">
        <v>-99</v>
      </c>
      <c r="H77">
        <v>0</v>
      </c>
      <c r="I77">
        <v>8</v>
      </c>
    </row>
    <row r="78" spans="1:9" x14ac:dyDescent="0.25">
      <c r="A78">
        <v>11214137</v>
      </c>
      <c r="B78">
        <v>13</v>
      </c>
      <c r="C78" t="s">
        <v>6</v>
      </c>
      <c r="D78">
        <v>51</v>
      </c>
      <c r="E78">
        <v>-99</v>
      </c>
      <c r="F78">
        <v>-99</v>
      </c>
      <c r="G78">
        <v>11</v>
      </c>
      <c r="H78">
        <v>8</v>
      </c>
      <c r="I78">
        <v>8</v>
      </c>
    </row>
    <row r="79" spans="1:9" x14ac:dyDescent="0.25">
      <c r="A79">
        <v>11187034</v>
      </c>
      <c r="B79">
        <v>83</v>
      </c>
      <c r="C79" t="s">
        <v>6</v>
      </c>
      <c r="D79">
        <v>46</v>
      </c>
      <c r="E79">
        <v>-99</v>
      </c>
      <c r="F79">
        <v>-99</v>
      </c>
      <c r="G79">
        <v>9</v>
      </c>
      <c r="H79">
        <v>0</v>
      </c>
      <c r="I79">
        <v>8</v>
      </c>
    </row>
    <row r="80" spans="1:9" x14ac:dyDescent="0.25">
      <c r="A80">
        <v>11281866</v>
      </c>
      <c r="B80">
        <v>31</v>
      </c>
      <c r="C80" t="s">
        <v>6</v>
      </c>
      <c r="D80">
        <v>56</v>
      </c>
      <c r="E80">
        <v>-99</v>
      </c>
      <c r="F80">
        <v>-99</v>
      </c>
      <c r="G80">
        <v>5</v>
      </c>
      <c r="H80">
        <v>0</v>
      </c>
      <c r="I80">
        <v>0</v>
      </c>
    </row>
    <row r="81" spans="1:9" x14ac:dyDescent="0.25">
      <c r="A81">
        <v>11285113</v>
      </c>
      <c r="B81">
        <v>35</v>
      </c>
      <c r="C81" t="s">
        <v>6</v>
      </c>
      <c r="D81">
        <v>45</v>
      </c>
      <c r="E81">
        <v>-99</v>
      </c>
      <c r="F81">
        <v>-99</v>
      </c>
      <c r="G81">
        <v>0</v>
      </c>
      <c r="H81">
        <v>0</v>
      </c>
      <c r="I8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J3180"/>
  <sheetViews>
    <sheetView topLeftCell="J1" zoomScale="90" zoomScaleNormal="90" workbookViewId="0">
      <selection activeCell="AB1" sqref="AB1"/>
    </sheetView>
  </sheetViews>
  <sheetFormatPr baseColWidth="10" defaultRowHeight="15" x14ac:dyDescent="0.25"/>
  <cols>
    <col min="1" max="1" width="10" bestFit="1" customWidth="1"/>
    <col min="2" max="2" width="14.42578125" bestFit="1" customWidth="1"/>
    <col min="3" max="3" width="13.42578125" bestFit="1" customWidth="1"/>
    <col min="4" max="4" width="12.5703125" bestFit="1" customWidth="1"/>
    <col min="5" max="5" width="13.7109375" bestFit="1" customWidth="1"/>
    <col min="6" max="6" width="13" bestFit="1" customWidth="1"/>
    <col min="7" max="7" width="17.5703125" customWidth="1"/>
    <col min="8" max="8" width="18" customWidth="1"/>
    <col min="9" max="9" width="16.5703125" customWidth="1"/>
    <col min="10" max="10" width="13.28515625" customWidth="1"/>
    <col min="19" max="19" width="17.5703125" bestFit="1" customWidth="1"/>
    <col min="20" max="20" width="18" bestFit="1" customWidth="1"/>
    <col min="24" max="24" width="14.7109375" bestFit="1" customWidth="1"/>
    <col min="32" max="32" width="12.5703125" customWidth="1"/>
    <col min="33" max="33" width="11.5703125" customWidth="1"/>
    <col min="34" max="34" width="22.42578125" customWidth="1"/>
    <col min="35" max="35" width="6.7109375" customWidth="1"/>
    <col min="36" max="36" width="12.5703125" bestFit="1" customWidth="1"/>
  </cols>
  <sheetData>
    <row r="1" spans="1:36" x14ac:dyDescent="0.25">
      <c r="A1" t="s">
        <v>45</v>
      </c>
      <c r="B1" t="s">
        <v>157</v>
      </c>
      <c r="C1" t="s">
        <v>151</v>
      </c>
      <c r="D1" t="s">
        <v>152</v>
      </c>
      <c r="E1" t="s">
        <v>153</v>
      </c>
      <c r="G1" s="3" t="s">
        <v>21</v>
      </c>
      <c r="H1" t="s">
        <v>49</v>
      </c>
      <c r="I1" t="s">
        <v>160</v>
      </c>
      <c r="J1" t="s">
        <v>154</v>
      </c>
      <c r="K1" t="s">
        <v>45</v>
      </c>
      <c r="L1" t="s">
        <v>46</v>
      </c>
      <c r="M1" t="s">
        <v>10</v>
      </c>
      <c r="N1" t="s">
        <v>155</v>
      </c>
      <c r="O1" t="s">
        <v>156</v>
      </c>
      <c r="P1" t="s">
        <v>151</v>
      </c>
      <c r="Q1" t="s">
        <v>152</v>
      </c>
      <c r="S1" s="3" t="s">
        <v>21</v>
      </c>
      <c r="T1" t="s">
        <v>55</v>
      </c>
      <c r="V1" s="17">
        <f>SUMPRODUCT(V3:V5,Y3:Y5)/Y1</f>
        <v>1.1882352941176471</v>
      </c>
      <c r="W1" s="8">
        <f>SUM(W3:W5)</f>
        <v>51327</v>
      </c>
      <c r="X1" s="8">
        <f>SUM(X3:X5)</f>
        <v>570.29999999999995</v>
      </c>
      <c r="Y1" s="8">
        <f>SUM(Y3:Y5)</f>
        <v>1105</v>
      </c>
      <c r="Z1" s="8">
        <f>SUM(Z3:Z5)</f>
        <v>22</v>
      </c>
      <c r="AA1" s="17">
        <f>Z1/Y1</f>
        <v>1.9909502262443438E-2</v>
      </c>
      <c r="AB1" s="17">
        <f t="shared" ref="AB1" si="0">AA1/V1</f>
        <v>1.6755521706016754E-2</v>
      </c>
      <c r="AF1" s="3" t="s">
        <v>55</v>
      </c>
      <c r="AH1" s="3" t="s">
        <v>19</v>
      </c>
    </row>
    <row r="2" spans="1:36" x14ac:dyDescent="0.25">
      <c r="A2">
        <v>10687136</v>
      </c>
      <c r="B2">
        <v>0</v>
      </c>
      <c r="C2">
        <v>0</v>
      </c>
      <c r="D2">
        <v>0</v>
      </c>
      <c r="E2">
        <v>0</v>
      </c>
      <c r="G2" s="4">
        <v>0</v>
      </c>
      <c r="H2" s="5">
        <v>2358</v>
      </c>
      <c r="I2" s="5">
        <v>0</v>
      </c>
      <c r="J2" s="5">
        <v>2381</v>
      </c>
      <c r="K2">
        <v>11279480</v>
      </c>
      <c r="L2">
        <v>65</v>
      </c>
      <c r="M2" t="s">
        <v>4</v>
      </c>
      <c r="N2">
        <v>-99</v>
      </c>
      <c r="O2">
        <v>-99</v>
      </c>
      <c r="P2">
        <v>3</v>
      </c>
      <c r="Q2">
        <v>2</v>
      </c>
      <c r="S2" s="4">
        <v>1</v>
      </c>
      <c r="T2" s="5">
        <v>7</v>
      </c>
      <c r="V2" s="8" t="s">
        <v>151</v>
      </c>
      <c r="W2" s="8" t="s">
        <v>161</v>
      </c>
      <c r="X2" s="8" t="s">
        <v>162</v>
      </c>
      <c r="Y2" s="8" t="s">
        <v>158</v>
      </c>
      <c r="Z2" s="8" t="s">
        <v>55</v>
      </c>
      <c r="AA2" s="8" t="s">
        <v>22</v>
      </c>
      <c r="AB2" s="8" t="s">
        <v>159</v>
      </c>
      <c r="AF2" s="3" t="s">
        <v>155</v>
      </c>
      <c r="AG2" s="3" t="s">
        <v>156</v>
      </c>
      <c r="AH2" t="s">
        <v>4</v>
      </c>
      <c r="AI2" t="s">
        <v>6</v>
      </c>
      <c r="AJ2" t="s">
        <v>22</v>
      </c>
    </row>
    <row r="3" spans="1:36" x14ac:dyDescent="0.25">
      <c r="A3">
        <v>10687136</v>
      </c>
      <c r="B3">
        <v>1414488</v>
      </c>
      <c r="C3">
        <v>1</v>
      </c>
      <c r="D3">
        <v>2</v>
      </c>
      <c r="E3">
        <v>30</v>
      </c>
      <c r="G3" s="4">
        <v>1</v>
      </c>
      <c r="H3" s="5">
        <v>729</v>
      </c>
      <c r="I3" s="5">
        <v>43118</v>
      </c>
      <c r="J3" s="5">
        <v>987</v>
      </c>
      <c r="K3">
        <v>616131427</v>
      </c>
      <c r="L3">
        <v>78</v>
      </c>
      <c r="M3" t="s">
        <v>6</v>
      </c>
      <c r="N3">
        <v>-99</v>
      </c>
      <c r="O3">
        <v>-99</v>
      </c>
      <c r="P3">
        <v>1</v>
      </c>
      <c r="Q3">
        <v>3</v>
      </c>
      <c r="S3" s="4">
        <v>2</v>
      </c>
      <c r="T3" s="5">
        <v>2</v>
      </c>
      <c r="V3">
        <v>1</v>
      </c>
      <c r="W3">
        <v>43118</v>
      </c>
      <c r="X3" s="29">
        <f>W3/90</f>
        <v>479.0888888888889</v>
      </c>
      <c r="Y3">
        <v>987</v>
      </c>
      <c r="Z3">
        <v>7</v>
      </c>
      <c r="AA3" s="14">
        <f t="shared" ref="AA3" si="1">Z3/Y3</f>
        <v>7.0921985815602835E-3</v>
      </c>
      <c r="AB3" s="14">
        <f>AA3/V3</f>
        <v>7.0921985815602835E-3</v>
      </c>
      <c r="AF3" s="4">
        <v>-99</v>
      </c>
      <c r="AG3" s="4">
        <v>-99</v>
      </c>
      <c r="AH3" s="5">
        <v>6</v>
      </c>
      <c r="AI3" s="5">
        <v>6</v>
      </c>
      <c r="AJ3" s="13">
        <f>AH3/(AH3+AI3)</f>
        <v>0.5</v>
      </c>
    </row>
    <row r="4" spans="1:36" x14ac:dyDescent="0.25">
      <c r="A4">
        <v>10697150</v>
      </c>
      <c r="B4">
        <v>0</v>
      </c>
      <c r="C4">
        <v>0</v>
      </c>
      <c r="D4">
        <v>0</v>
      </c>
      <c r="E4">
        <v>0</v>
      </c>
      <c r="G4" s="4">
        <v>2</v>
      </c>
      <c r="H4" s="5">
        <v>29</v>
      </c>
      <c r="I4" s="5">
        <v>2539</v>
      </c>
      <c r="J4" s="5">
        <v>28</v>
      </c>
      <c r="K4">
        <v>620675053</v>
      </c>
      <c r="L4">
        <v>75</v>
      </c>
      <c r="M4" t="s">
        <v>6</v>
      </c>
      <c r="N4">
        <v>-99</v>
      </c>
      <c r="O4">
        <v>-99</v>
      </c>
      <c r="P4">
        <v>1</v>
      </c>
      <c r="Q4">
        <v>2</v>
      </c>
      <c r="S4" s="4">
        <v>3</v>
      </c>
      <c r="T4" s="5">
        <v>13</v>
      </c>
      <c r="V4">
        <v>2</v>
      </c>
      <c r="W4">
        <v>2539</v>
      </c>
      <c r="X4" s="29">
        <f t="shared" ref="X4:X5" si="2">W4/90</f>
        <v>28.211111111111112</v>
      </c>
      <c r="Y4">
        <v>28</v>
      </c>
      <c r="Z4">
        <v>2</v>
      </c>
      <c r="AA4" s="14">
        <f t="shared" ref="AA4:AA5" si="3">Z4/Y4</f>
        <v>7.1428571428571425E-2</v>
      </c>
      <c r="AB4" s="14">
        <f t="shared" ref="AB4:AB5" si="4">AA4/V4</f>
        <v>3.5714285714285712E-2</v>
      </c>
      <c r="AF4" s="4">
        <v>9</v>
      </c>
      <c r="AG4" s="4">
        <v>13</v>
      </c>
      <c r="AH4" s="5">
        <v>2</v>
      </c>
      <c r="AI4" s="5"/>
      <c r="AJ4" s="13">
        <f t="shared" ref="AJ4:AJ9" si="5">AH4/(AH4+AI4)</f>
        <v>1</v>
      </c>
    </row>
    <row r="5" spans="1:36" x14ac:dyDescent="0.25">
      <c r="A5">
        <v>10763112</v>
      </c>
      <c r="B5">
        <v>0</v>
      </c>
      <c r="C5">
        <v>0</v>
      </c>
      <c r="D5">
        <v>0</v>
      </c>
      <c r="E5">
        <v>0</v>
      </c>
      <c r="G5" s="4">
        <v>3</v>
      </c>
      <c r="H5" s="5">
        <v>63</v>
      </c>
      <c r="I5" s="5">
        <v>5670</v>
      </c>
      <c r="J5" s="5">
        <v>90</v>
      </c>
      <c r="K5">
        <v>11277891</v>
      </c>
      <c r="L5">
        <v>21</v>
      </c>
      <c r="M5" t="s">
        <v>4</v>
      </c>
      <c r="N5">
        <v>-99</v>
      </c>
      <c r="O5">
        <v>-99</v>
      </c>
      <c r="P5">
        <v>1</v>
      </c>
      <c r="Q5">
        <v>3</v>
      </c>
      <c r="S5" s="4" t="s">
        <v>113</v>
      </c>
      <c r="T5" s="5"/>
      <c r="V5">
        <v>3</v>
      </c>
      <c r="W5">
        <v>5670</v>
      </c>
      <c r="X5" s="29">
        <f t="shared" si="2"/>
        <v>63</v>
      </c>
      <c r="Y5">
        <v>90</v>
      </c>
      <c r="Z5">
        <v>13</v>
      </c>
      <c r="AA5" s="14">
        <f t="shared" si="3"/>
        <v>0.14444444444444443</v>
      </c>
      <c r="AB5" s="14">
        <f t="shared" si="4"/>
        <v>4.8148148148148141E-2</v>
      </c>
      <c r="AF5" s="4">
        <v>12</v>
      </c>
      <c r="AG5" s="4">
        <v>5</v>
      </c>
      <c r="AH5" s="5">
        <v>1</v>
      </c>
      <c r="AI5" s="5"/>
      <c r="AJ5" s="13">
        <f t="shared" si="5"/>
        <v>1</v>
      </c>
    </row>
    <row r="6" spans="1:36" x14ac:dyDescent="0.25">
      <c r="A6">
        <v>10763133</v>
      </c>
      <c r="B6">
        <v>0</v>
      </c>
      <c r="C6">
        <v>0</v>
      </c>
      <c r="D6">
        <v>0</v>
      </c>
      <c r="E6">
        <v>0</v>
      </c>
      <c r="G6" s="4" t="s">
        <v>113</v>
      </c>
      <c r="H6" s="5"/>
      <c r="I6" s="5"/>
      <c r="J6" s="5"/>
      <c r="K6">
        <v>11277271</v>
      </c>
      <c r="L6">
        <v>25</v>
      </c>
      <c r="M6" t="s">
        <v>6</v>
      </c>
      <c r="N6">
        <v>-99</v>
      </c>
      <c r="O6">
        <v>-99</v>
      </c>
      <c r="P6">
        <v>1</v>
      </c>
      <c r="Q6">
        <v>1</v>
      </c>
      <c r="S6" s="4" t="s">
        <v>20</v>
      </c>
      <c r="T6" s="5">
        <v>22</v>
      </c>
      <c r="AF6" s="4">
        <v>13</v>
      </c>
      <c r="AG6" s="4">
        <v>5</v>
      </c>
      <c r="AH6" s="5">
        <v>2</v>
      </c>
      <c r="AI6" s="5">
        <v>1</v>
      </c>
      <c r="AJ6" s="13">
        <f t="shared" si="5"/>
        <v>0.66666666666666663</v>
      </c>
    </row>
    <row r="7" spans="1:36" x14ac:dyDescent="0.25">
      <c r="A7">
        <v>10763133</v>
      </c>
      <c r="B7">
        <v>0</v>
      </c>
      <c r="C7">
        <v>1</v>
      </c>
      <c r="D7">
        <v>0</v>
      </c>
      <c r="E7">
        <v>90</v>
      </c>
      <c r="G7" s="4" t="s">
        <v>20</v>
      </c>
      <c r="H7" s="5">
        <v>3179</v>
      </c>
      <c r="I7" s="5">
        <v>51327</v>
      </c>
      <c r="J7" s="5">
        <v>3486</v>
      </c>
      <c r="K7">
        <v>11282956</v>
      </c>
      <c r="L7">
        <v>59</v>
      </c>
      <c r="M7" t="s">
        <v>6</v>
      </c>
      <c r="N7">
        <v>-99</v>
      </c>
      <c r="O7">
        <v>-99</v>
      </c>
      <c r="P7">
        <v>3</v>
      </c>
      <c r="Q7">
        <v>1</v>
      </c>
      <c r="AG7" s="4">
        <v>7</v>
      </c>
      <c r="AH7" s="5">
        <v>1</v>
      </c>
      <c r="AI7" s="5"/>
      <c r="AJ7" s="13">
        <f t="shared" si="5"/>
        <v>1</v>
      </c>
    </row>
    <row r="8" spans="1:36" x14ac:dyDescent="0.25">
      <c r="A8">
        <v>10765199</v>
      </c>
      <c r="B8">
        <v>0</v>
      </c>
      <c r="C8">
        <v>0</v>
      </c>
      <c r="D8">
        <v>0</v>
      </c>
      <c r="E8">
        <v>0</v>
      </c>
      <c r="K8">
        <v>11281032</v>
      </c>
      <c r="L8">
        <v>10</v>
      </c>
      <c r="M8" t="s">
        <v>4</v>
      </c>
      <c r="N8">
        <v>-99</v>
      </c>
      <c r="O8">
        <v>-99</v>
      </c>
      <c r="P8">
        <v>3</v>
      </c>
      <c r="Q8">
        <v>2</v>
      </c>
      <c r="AF8" s="4">
        <v>16</v>
      </c>
      <c r="AG8" s="4">
        <v>3</v>
      </c>
      <c r="AH8" s="5">
        <v>2</v>
      </c>
      <c r="AI8" s="5">
        <v>1</v>
      </c>
      <c r="AJ8" s="13">
        <f t="shared" si="5"/>
        <v>0.66666666666666663</v>
      </c>
    </row>
    <row r="9" spans="1:36" x14ac:dyDescent="0.25">
      <c r="A9">
        <v>10765199</v>
      </c>
      <c r="B9">
        <v>1414488</v>
      </c>
      <c r="C9">
        <v>1</v>
      </c>
      <c r="D9">
        <v>1</v>
      </c>
      <c r="E9">
        <v>30</v>
      </c>
      <c r="K9">
        <v>11277315</v>
      </c>
      <c r="L9">
        <v>84</v>
      </c>
      <c r="M9" t="s">
        <v>4</v>
      </c>
      <c r="N9">
        <v>13</v>
      </c>
      <c r="O9">
        <v>5</v>
      </c>
      <c r="P9">
        <v>3</v>
      </c>
      <c r="Q9">
        <v>1</v>
      </c>
      <c r="AF9" s="4" t="s">
        <v>20</v>
      </c>
      <c r="AH9" s="5">
        <v>14</v>
      </c>
      <c r="AI9" s="5">
        <v>8</v>
      </c>
      <c r="AJ9" s="13">
        <f t="shared" si="5"/>
        <v>0.63636363636363635</v>
      </c>
    </row>
    <row r="10" spans="1:36" x14ac:dyDescent="0.25">
      <c r="A10">
        <v>10765440</v>
      </c>
      <c r="B10">
        <v>0</v>
      </c>
      <c r="C10">
        <v>1</v>
      </c>
      <c r="D10">
        <v>0</v>
      </c>
      <c r="E10">
        <v>90</v>
      </c>
      <c r="K10">
        <v>11277447</v>
      </c>
      <c r="L10">
        <v>76</v>
      </c>
      <c r="M10" t="s">
        <v>6</v>
      </c>
      <c r="N10">
        <v>13</v>
      </c>
      <c r="O10">
        <v>5</v>
      </c>
      <c r="P10">
        <v>3</v>
      </c>
      <c r="Q10">
        <v>1</v>
      </c>
      <c r="AJ10" s="13"/>
    </row>
    <row r="11" spans="1:36" x14ac:dyDescent="0.25">
      <c r="A11">
        <v>10765440</v>
      </c>
      <c r="B11">
        <v>1414488</v>
      </c>
      <c r="C11">
        <v>1</v>
      </c>
      <c r="D11">
        <v>3</v>
      </c>
      <c r="E11">
        <v>29</v>
      </c>
      <c r="K11">
        <v>11277220</v>
      </c>
      <c r="L11">
        <v>44</v>
      </c>
      <c r="M11" t="s">
        <v>6</v>
      </c>
      <c r="N11">
        <v>16</v>
      </c>
      <c r="O11">
        <v>3</v>
      </c>
      <c r="P11">
        <v>3</v>
      </c>
      <c r="Q11">
        <v>2</v>
      </c>
    </row>
    <row r="12" spans="1:36" x14ac:dyDescent="0.25">
      <c r="A12">
        <v>10765450</v>
      </c>
      <c r="B12">
        <v>0</v>
      </c>
      <c r="C12">
        <v>0</v>
      </c>
      <c r="D12">
        <v>0</v>
      </c>
      <c r="E12">
        <v>0</v>
      </c>
      <c r="K12">
        <v>11280944</v>
      </c>
      <c r="L12">
        <v>31</v>
      </c>
      <c r="M12" t="s">
        <v>4</v>
      </c>
      <c r="N12">
        <v>16</v>
      </c>
      <c r="O12">
        <v>3</v>
      </c>
      <c r="P12">
        <v>3</v>
      </c>
      <c r="Q12">
        <v>4</v>
      </c>
    </row>
    <row r="13" spans="1:36" x14ac:dyDescent="0.25">
      <c r="A13">
        <v>10765450</v>
      </c>
      <c r="B13">
        <v>1414488</v>
      </c>
      <c r="C13">
        <v>1</v>
      </c>
      <c r="D13">
        <v>2</v>
      </c>
      <c r="E13">
        <v>30</v>
      </c>
      <c r="K13">
        <v>11280952</v>
      </c>
      <c r="L13">
        <v>41</v>
      </c>
      <c r="M13" t="s">
        <v>4</v>
      </c>
      <c r="N13">
        <v>16</v>
      </c>
      <c r="O13">
        <v>3</v>
      </c>
      <c r="P13">
        <v>3</v>
      </c>
      <c r="Q13">
        <v>2</v>
      </c>
    </row>
    <row r="14" spans="1:36" x14ac:dyDescent="0.25">
      <c r="A14">
        <v>10765472</v>
      </c>
      <c r="B14">
        <v>0</v>
      </c>
      <c r="C14">
        <v>0</v>
      </c>
      <c r="D14">
        <v>0</v>
      </c>
      <c r="E14">
        <v>0</v>
      </c>
      <c r="K14">
        <v>11282949</v>
      </c>
      <c r="L14">
        <v>66</v>
      </c>
      <c r="M14" t="s">
        <v>4</v>
      </c>
      <c r="N14">
        <v>13</v>
      </c>
      <c r="O14">
        <v>5</v>
      </c>
      <c r="P14">
        <v>3</v>
      </c>
      <c r="Q14">
        <v>2</v>
      </c>
    </row>
    <row r="15" spans="1:36" x14ac:dyDescent="0.25">
      <c r="A15">
        <v>10765472</v>
      </c>
      <c r="B15">
        <v>1414488</v>
      </c>
      <c r="C15">
        <v>1</v>
      </c>
      <c r="D15">
        <v>3</v>
      </c>
      <c r="E15">
        <v>30</v>
      </c>
      <c r="K15">
        <v>11270682</v>
      </c>
      <c r="L15">
        <v>83</v>
      </c>
      <c r="M15" t="s">
        <v>4</v>
      </c>
      <c r="N15">
        <v>-99</v>
      </c>
      <c r="O15">
        <v>-99</v>
      </c>
      <c r="P15">
        <v>1</v>
      </c>
      <c r="Q15">
        <v>2</v>
      </c>
    </row>
    <row r="16" spans="1:36" x14ac:dyDescent="0.25">
      <c r="A16">
        <v>10765699</v>
      </c>
      <c r="B16">
        <v>0</v>
      </c>
      <c r="C16">
        <v>1</v>
      </c>
      <c r="D16">
        <v>0</v>
      </c>
      <c r="E16">
        <v>90</v>
      </c>
      <c r="K16">
        <v>11270681</v>
      </c>
      <c r="L16">
        <v>30</v>
      </c>
      <c r="M16" t="s">
        <v>4</v>
      </c>
      <c r="N16">
        <v>13</v>
      </c>
      <c r="O16">
        <v>7</v>
      </c>
      <c r="P16">
        <v>2</v>
      </c>
      <c r="Q16">
        <v>2</v>
      </c>
    </row>
    <row r="17" spans="1:17" x14ac:dyDescent="0.25">
      <c r="A17">
        <v>10765699</v>
      </c>
      <c r="B17">
        <v>1414488</v>
      </c>
      <c r="C17">
        <v>1</v>
      </c>
      <c r="D17">
        <v>1</v>
      </c>
      <c r="E17">
        <v>30</v>
      </c>
      <c r="K17">
        <v>11289348</v>
      </c>
      <c r="L17">
        <v>28</v>
      </c>
      <c r="M17" t="s">
        <v>6</v>
      </c>
      <c r="N17">
        <v>-99</v>
      </c>
      <c r="O17">
        <v>-99</v>
      </c>
      <c r="P17">
        <v>3</v>
      </c>
      <c r="Q17">
        <v>4</v>
      </c>
    </row>
    <row r="18" spans="1:17" x14ac:dyDescent="0.25">
      <c r="A18">
        <v>10765713</v>
      </c>
      <c r="B18">
        <v>0</v>
      </c>
      <c r="C18">
        <v>0</v>
      </c>
      <c r="D18">
        <v>0</v>
      </c>
      <c r="E18">
        <v>0</v>
      </c>
      <c r="K18">
        <v>620474660</v>
      </c>
      <c r="L18">
        <v>35</v>
      </c>
      <c r="M18" t="s">
        <v>4</v>
      </c>
      <c r="N18">
        <v>9</v>
      </c>
      <c r="O18">
        <v>13</v>
      </c>
      <c r="P18">
        <v>1</v>
      </c>
      <c r="Q18">
        <v>3</v>
      </c>
    </row>
    <row r="19" spans="1:17" x14ac:dyDescent="0.25">
      <c r="A19">
        <v>10765713</v>
      </c>
      <c r="B19">
        <v>1414488</v>
      </c>
      <c r="C19">
        <v>1</v>
      </c>
      <c r="D19">
        <v>5</v>
      </c>
      <c r="E19">
        <v>30</v>
      </c>
      <c r="K19">
        <v>619077710</v>
      </c>
      <c r="L19">
        <v>71</v>
      </c>
      <c r="M19" t="s">
        <v>4</v>
      </c>
      <c r="N19">
        <v>9</v>
      </c>
      <c r="O19">
        <v>13</v>
      </c>
      <c r="P19">
        <v>2</v>
      </c>
      <c r="Q19">
        <v>3</v>
      </c>
    </row>
    <row r="20" spans="1:17" x14ac:dyDescent="0.25">
      <c r="A20">
        <v>10765749</v>
      </c>
      <c r="B20">
        <v>0</v>
      </c>
      <c r="C20">
        <v>0</v>
      </c>
      <c r="D20">
        <v>0</v>
      </c>
      <c r="E20">
        <v>0</v>
      </c>
      <c r="K20">
        <v>11288878</v>
      </c>
      <c r="L20">
        <v>44</v>
      </c>
      <c r="M20" t="s">
        <v>4</v>
      </c>
      <c r="N20">
        <v>12</v>
      </c>
      <c r="O20">
        <v>5</v>
      </c>
      <c r="P20">
        <v>3</v>
      </c>
      <c r="Q20">
        <v>3</v>
      </c>
    </row>
    <row r="21" spans="1:17" x14ac:dyDescent="0.25">
      <c r="A21">
        <v>10765749</v>
      </c>
      <c r="B21">
        <v>1414488</v>
      </c>
      <c r="C21">
        <v>1</v>
      </c>
      <c r="D21">
        <v>2</v>
      </c>
      <c r="E21">
        <v>30</v>
      </c>
      <c r="K21">
        <v>11289721</v>
      </c>
      <c r="L21">
        <v>23</v>
      </c>
      <c r="M21" t="s">
        <v>6</v>
      </c>
      <c r="N21">
        <v>-99</v>
      </c>
      <c r="O21">
        <v>-99</v>
      </c>
      <c r="P21">
        <v>3</v>
      </c>
      <c r="Q21">
        <v>4</v>
      </c>
    </row>
    <row r="22" spans="1:17" x14ac:dyDescent="0.25">
      <c r="A22">
        <v>10765830</v>
      </c>
      <c r="B22">
        <v>0</v>
      </c>
      <c r="C22">
        <v>0</v>
      </c>
      <c r="D22">
        <v>0</v>
      </c>
      <c r="E22">
        <v>0</v>
      </c>
      <c r="K22">
        <v>11289721</v>
      </c>
      <c r="L22">
        <v>66</v>
      </c>
      <c r="M22" t="s">
        <v>4</v>
      </c>
      <c r="N22">
        <v>-99</v>
      </c>
      <c r="O22">
        <v>-99</v>
      </c>
      <c r="P22">
        <v>3</v>
      </c>
      <c r="Q22">
        <v>4</v>
      </c>
    </row>
    <row r="23" spans="1:17" x14ac:dyDescent="0.25">
      <c r="A23">
        <v>10765830</v>
      </c>
      <c r="B23">
        <v>1414488</v>
      </c>
      <c r="C23">
        <v>1</v>
      </c>
      <c r="D23">
        <v>1</v>
      </c>
      <c r="E23">
        <v>30</v>
      </c>
      <c r="K23">
        <v>11285188</v>
      </c>
      <c r="L23">
        <v>37</v>
      </c>
      <c r="M23" t="s">
        <v>4</v>
      </c>
      <c r="N23">
        <v>-99</v>
      </c>
      <c r="O23">
        <v>-99</v>
      </c>
      <c r="P23">
        <v>1</v>
      </c>
      <c r="Q23">
        <v>1</v>
      </c>
    </row>
    <row r="24" spans="1:17" x14ac:dyDescent="0.25">
      <c r="A24">
        <v>10765933</v>
      </c>
      <c r="B24">
        <v>0</v>
      </c>
      <c r="C24">
        <v>0</v>
      </c>
      <c r="D24">
        <v>0</v>
      </c>
      <c r="E24">
        <v>0</v>
      </c>
    </row>
    <row r="25" spans="1:17" x14ac:dyDescent="0.25">
      <c r="A25">
        <v>10765933</v>
      </c>
      <c r="B25">
        <v>1414488</v>
      </c>
      <c r="C25">
        <v>1</v>
      </c>
      <c r="D25">
        <v>1</v>
      </c>
      <c r="E25">
        <v>30</v>
      </c>
    </row>
    <row r="26" spans="1:17" x14ac:dyDescent="0.25">
      <c r="A26">
        <v>10765935</v>
      </c>
      <c r="B26">
        <v>0</v>
      </c>
      <c r="C26">
        <v>0</v>
      </c>
      <c r="D26">
        <v>0</v>
      </c>
      <c r="E26">
        <v>0</v>
      </c>
    </row>
    <row r="27" spans="1:17" x14ac:dyDescent="0.25">
      <c r="A27">
        <v>10765935</v>
      </c>
      <c r="B27">
        <v>1414488</v>
      </c>
      <c r="C27">
        <v>1</v>
      </c>
      <c r="D27">
        <v>1</v>
      </c>
      <c r="E27">
        <v>30</v>
      </c>
    </row>
    <row r="28" spans="1:17" x14ac:dyDescent="0.25">
      <c r="A28">
        <v>10765936</v>
      </c>
      <c r="B28">
        <v>0</v>
      </c>
      <c r="C28">
        <v>0</v>
      </c>
      <c r="D28">
        <v>0</v>
      </c>
      <c r="E28">
        <v>0</v>
      </c>
    </row>
    <row r="29" spans="1:17" x14ac:dyDescent="0.25">
      <c r="A29">
        <v>10765936</v>
      </c>
      <c r="B29">
        <v>1414488</v>
      </c>
      <c r="C29">
        <v>1</v>
      </c>
      <c r="D29">
        <v>2</v>
      </c>
      <c r="E29">
        <v>30</v>
      </c>
    </row>
    <row r="30" spans="1:17" x14ac:dyDescent="0.25">
      <c r="A30">
        <v>10765945</v>
      </c>
      <c r="B30">
        <v>0</v>
      </c>
      <c r="C30">
        <v>0</v>
      </c>
      <c r="D30">
        <v>0</v>
      </c>
      <c r="E30">
        <v>0</v>
      </c>
    </row>
    <row r="31" spans="1:17" x14ac:dyDescent="0.25">
      <c r="A31">
        <v>10765945</v>
      </c>
      <c r="B31">
        <v>0</v>
      </c>
      <c r="C31">
        <v>1</v>
      </c>
      <c r="D31">
        <v>0</v>
      </c>
      <c r="E31">
        <v>30</v>
      </c>
    </row>
    <row r="32" spans="1:17" x14ac:dyDescent="0.25">
      <c r="A32">
        <v>10765955</v>
      </c>
      <c r="B32">
        <v>0</v>
      </c>
      <c r="C32">
        <v>0</v>
      </c>
      <c r="D32">
        <v>0</v>
      </c>
      <c r="E32">
        <v>0</v>
      </c>
    </row>
    <row r="33" spans="1:5" x14ac:dyDescent="0.25">
      <c r="A33">
        <v>10765955</v>
      </c>
      <c r="B33">
        <v>1414488</v>
      </c>
      <c r="C33">
        <v>1</v>
      </c>
      <c r="D33">
        <v>4</v>
      </c>
      <c r="E33">
        <v>30</v>
      </c>
    </row>
    <row r="34" spans="1:5" x14ac:dyDescent="0.25">
      <c r="A34">
        <v>10766025</v>
      </c>
      <c r="B34">
        <v>0</v>
      </c>
      <c r="C34">
        <v>0</v>
      </c>
      <c r="D34">
        <v>0</v>
      </c>
      <c r="E34">
        <v>0</v>
      </c>
    </row>
    <row r="35" spans="1:5" x14ac:dyDescent="0.25">
      <c r="A35">
        <v>10766025</v>
      </c>
      <c r="B35">
        <v>1414488</v>
      </c>
      <c r="C35">
        <v>1</v>
      </c>
      <c r="D35">
        <v>1</v>
      </c>
      <c r="E35">
        <v>30</v>
      </c>
    </row>
    <row r="36" spans="1:5" x14ac:dyDescent="0.25">
      <c r="A36">
        <v>10766198</v>
      </c>
      <c r="B36">
        <v>0</v>
      </c>
      <c r="C36">
        <v>0</v>
      </c>
      <c r="D36">
        <v>0</v>
      </c>
      <c r="E36">
        <v>0</v>
      </c>
    </row>
    <row r="37" spans="1:5" x14ac:dyDescent="0.25">
      <c r="A37">
        <v>10766198</v>
      </c>
      <c r="B37">
        <v>1414488</v>
      </c>
      <c r="C37">
        <v>1</v>
      </c>
      <c r="D37">
        <v>1</v>
      </c>
      <c r="E37">
        <v>30</v>
      </c>
    </row>
    <row r="38" spans="1:5" x14ac:dyDescent="0.25">
      <c r="A38">
        <v>10910050</v>
      </c>
      <c r="B38">
        <v>0</v>
      </c>
      <c r="C38">
        <v>0</v>
      </c>
      <c r="D38">
        <v>0</v>
      </c>
      <c r="E38">
        <v>0</v>
      </c>
    </row>
    <row r="39" spans="1:5" x14ac:dyDescent="0.25">
      <c r="A39">
        <v>10910050</v>
      </c>
      <c r="B39">
        <v>1414488</v>
      </c>
      <c r="C39">
        <v>1</v>
      </c>
      <c r="D39">
        <v>2</v>
      </c>
      <c r="E39">
        <v>30</v>
      </c>
    </row>
    <row r="40" spans="1:5" x14ac:dyDescent="0.25">
      <c r="A40">
        <v>10910051</v>
      </c>
      <c r="B40">
        <v>0</v>
      </c>
      <c r="C40">
        <v>0</v>
      </c>
      <c r="D40">
        <v>0</v>
      </c>
      <c r="E40">
        <v>0</v>
      </c>
    </row>
    <row r="41" spans="1:5" x14ac:dyDescent="0.25">
      <c r="A41">
        <v>10910055</v>
      </c>
      <c r="B41">
        <v>0</v>
      </c>
      <c r="C41">
        <v>0</v>
      </c>
      <c r="D41">
        <v>0</v>
      </c>
      <c r="E41">
        <v>0</v>
      </c>
    </row>
    <row r="42" spans="1:5" x14ac:dyDescent="0.25">
      <c r="A42">
        <v>10910055</v>
      </c>
      <c r="B42">
        <v>1414488</v>
      </c>
      <c r="C42">
        <v>1</v>
      </c>
      <c r="D42">
        <v>3</v>
      </c>
      <c r="E42">
        <v>30</v>
      </c>
    </row>
    <row r="43" spans="1:5" x14ac:dyDescent="0.25">
      <c r="A43">
        <v>10910071</v>
      </c>
      <c r="B43">
        <v>0</v>
      </c>
      <c r="C43">
        <v>0</v>
      </c>
      <c r="D43">
        <v>0</v>
      </c>
      <c r="E43">
        <v>0</v>
      </c>
    </row>
    <row r="44" spans="1:5" x14ac:dyDescent="0.25">
      <c r="A44">
        <v>10910071</v>
      </c>
      <c r="B44">
        <v>1414488</v>
      </c>
      <c r="C44">
        <v>1</v>
      </c>
      <c r="D44">
        <v>1</v>
      </c>
      <c r="E44">
        <v>30</v>
      </c>
    </row>
    <row r="45" spans="1:5" x14ac:dyDescent="0.25">
      <c r="A45">
        <v>10910072</v>
      </c>
      <c r="B45">
        <v>0</v>
      </c>
      <c r="C45">
        <v>0</v>
      </c>
      <c r="D45">
        <v>0</v>
      </c>
      <c r="E45">
        <v>0</v>
      </c>
    </row>
    <row r="46" spans="1:5" x14ac:dyDescent="0.25">
      <c r="A46">
        <v>10910072</v>
      </c>
      <c r="B46">
        <v>1414488</v>
      </c>
      <c r="C46">
        <v>1</v>
      </c>
      <c r="D46">
        <v>1</v>
      </c>
      <c r="E46">
        <v>30</v>
      </c>
    </row>
    <row r="47" spans="1:5" x14ac:dyDescent="0.25">
      <c r="A47">
        <v>10910076</v>
      </c>
      <c r="B47">
        <v>0</v>
      </c>
      <c r="C47">
        <v>0</v>
      </c>
      <c r="D47">
        <v>0</v>
      </c>
      <c r="E47">
        <v>0</v>
      </c>
    </row>
    <row r="48" spans="1:5" x14ac:dyDescent="0.25">
      <c r="A48">
        <v>10910076</v>
      </c>
      <c r="B48">
        <v>0</v>
      </c>
      <c r="C48">
        <v>1</v>
      </c>
      <c r="D48">
        <v>0</v>
      </c>
      <c r="E48">
        <v>30</v>
      </c>
    </row>
    <row r="49" spans="1:5" x14ac:dyDescent="0.25">
      <c r="A49">
        <v>10910077</v>
      </c>
      <c r="B49">
        <v>0</v>
      </c>
      <c r="C49">
        <v>0</v>
      </c>
      <c r="D49">
        <v>0</v>
      </c>
      <c r="E49">
        <v>0</v>
      </c>
    </row>
    <row r="50" spans="1:5" x14ac:dyDescent="0.25">
      <c r="A50">
        <v>10910077</v>
      </c>
      <c r="B50">
        <v>1414488</v>
      </c>
      <c r="C50">
        <v>1</v>
      </c>
      <c r="D50">
        <v>1</v>
      </c>
      <c r="E50">
        <v>30</v>
      </c>
    </row>
    <row r="51" spans="1:5" x14ac:dyDescent="0.25">
      <c r="A51">
        <v>10910084</v>
      </c>
      <c r="B51">
        <v>0</v>
      </c>
      <c r="C51">
        <v>0</v>
      </c>
      <c r="D51">
        <v>0</v>
      </c>
      <c r="E51">
        <v>0</v>
      </c>
    </row>
    <row r="52" spans="1:5" x14ac:dyDescent="0.25">
      <c r="A52">
        <v>10910084</v>
      </c>
      <c r="B52">
        <v>1414488</v>
      </c>
      <c r="C52">
        <v>1</v>
      </c>
      <c r="D52">
        <v>2</v>
      </c>
      <c r="E52">
        <v>30</v>
      </c>
    </row>
    <row r="53" spans="1:5" x14ac:dyDescent="0.25">
      <c r="A53">
        <v>10910085</v>
      </c>
      <c r="B53">
        <v>0</v>
      </c>
      <c r="C53">
        <v>0</v>
      </c>
      <c r="D53">
        <v>0</v>
      </c>
      <c r="E53">
        <v>0</v>
      </c>
    </row>
    <row r="54" spans="1:5" x14ac:dyDescent="0.25">
      <c r="A54">
        <v>10910085</v>
      </c>
      <c r="B54">
        <v>1414488</v>
      </c>
      <c r="C54">
        <v>1</v>
      </c>
      <c r="D54">
        <v>3</v>
      </c>
      <c r="E54">
        <v>30</v>
      </c>
    </row>
    <row r="55" spans="1:5" x14ac:dyDescent="0.25">
      <c r="A55">
        <v>10910108</v>
      </c>
      <c r="B55">
        <v>0</v>
      </c>
      <c r="C55">
        <v>0</v>
      </c>
      <c r="D55">
        <v>0</v>
      </c>
      <c r="E55">
        <v>0</v>
      </c>
    </row>
    <row r="56" spans="1:5" x14ac:dyDescent="0.25">
      <c r="A56">
        <v>10910108</v>
      </c>
      <c r="B56">
        <v>1414488</v>
      </c>
      <c r="C56">
        <v>1</v>
      </c>
      <c r="D56">
        <v>2</v>
      </c>
      <c r="E56">
        <v>30</v>
      </c>
    </row>
    <row r="57" spans="1:5" x14ac:dyDescent="0.25">
      <c r="A57">
        <v>10910109</v>
      </c>
      <c r="B57">
        <v>0</v>
      </c>
      <c r="C57">
        <v>0</v>
      </c>
      <c r="D57">
        <v>0</v>
      </c>
      <c r="E57">
        <v>0</v>
      </c>
    </row>
    <row r="58" spans="1:5" x14ac:dyDescent="0.25">
      <c r="A58">
        <v>10910109</v>
      </c>
      <c r="B58">
        <v>1414488</v>
      </c>
      <c r="C58">
        <v>1</v>
      </c>
      <c r="D58">
        <v>2</v>
      </c>
      <c r="E58">
        <v>30</v>
      </c>
    </row>
    <row r="59" spans="1:5" x14ac:dyDescent="0.25">
      <c r="A59">
        <v>10960458</v>
      </c>
      <c r="B59">
        <v>0</v>
      </c>
      <c r="C59">
        <v>0</v>
      </c>
      <c r="D59">
        <v>0</v>
      </c>
      <c r="E59">
        <v>0</v>
      </c>
    </row>
    <row r="60" spans="1:5" x14ac:dyDescent="0.25">
      <c r="A60">
        <v>10962848</v>
      </c>
      <c r="B60">
        <v>0</v>
      </c>
      <c r="C60">
        <v>0</v>
      </c>
      <c r="D60">
        <v>0</v>
      </c>
      <c r="E60">
        <v>0</v>
      </c>
    </row>
    <row r="61" spans="1:5" x14ac:dyDescent="0.25">
      <c r="A61">
        <v>10962848</v>
      </c>
      <c r="B61">
        <v>1414488</v>
      </c>
      <c r="C61">
        <v>1</v>
      </c>
      <c r="D61">
        <v>1</v>
      </c>
      <c r="E61">
        <v>30</v>
      </c>
    </row>
    <row r="62" spans="1:5" x14ac:dyDescent="0.25">
      <c r="A62">
        <v>10980307</v>
      </c>
      <c r="B62">
        <v>0</v>
      </c>
      <c r="C62">
        <v>0</v>
      </c>
      <c r="D62">
        <v>0</v>
      </c>
      <c r="E62">
        <v>0</v>
      </c>
    </row>
    <row r="63" spans="1:5" x14ac:dyDescent="0.25">
      <c r="A63">
        <v>10980307</v>
      </c>
      <c r="B63">
        <v>1414488</v>
      </c>
      <c r="C63">
        <v>1</v>
      </c>
      <c r="D63">
        <v>2</v>
      </c>
      <c r="E63">
        <v>30</v>
      </c>
    </row>
    <row r="64" spans="1:5" x14ac:dyDescent="0.25">
      <c r="A64">
        <v>10980340</v>
      </c>
      <c r="B64">
        <v>0</v>
      </c>
      <c r="C64">
        <v>0</v>
      </c>
      <c r="D64">
        <v>0</v>
      </c>
      <c r="E64">
        <v>0</v>
      </c>
    </row>
    <row r="65" spans="1:5" x14ac:dyDescent="0.25">
      <c r="A65">
        <v>10980340</v>
      </c>
      <c r="B65">
        <v>1414488</v>
      </c>
      <c r="C65">
        <v>1</v>
      </c>
      <c r="D65">
        <v>3</v>
      </c>
      <c r="E65">
        <v>30</v>
      </c>
    </row>
    <row r="66" spans="1:5" x14ac:dyDescent="0.25">
      <c r="A66">
        <v>10980341</v>
      </c>
      <c r="B66">
        <v>0</v>
      </c>
      <c r="C66">
        <v>0</v>
      </c>
      <c r="D66">
        <v>0</v>
      </c>
      <c r="E66">
        <v>0</v>
      </c>
    </row>
    <row r="67" spans="1:5" x14ac:dyDescent="0.25">
      <c r="A67">
        <v>10980341</v>
      </c>
      <c r="B67">
        <v>1414488</v>
      </c>
      <c r="C67">
        <v>1</v>
      </c>
      <c r="D67">
        <v>1</v>
      </c>
      <c r="E67">
        <v>30</v>
      </c>
    </row>
    <row r="68" spans="1:5" x14ac:dyDescent="0.25">
      <c r="A68">
        <v>10980355</v>
      </c>
      <c r="B68">
        <v>0</v>
      </c>
      <c r="C68">
        <v>0</v>
      </c>
      <c r="D68">
        <v>0</v>
      </c>
      <c r="E68">
        <v>0</v>
      </c>
    </row>
    <row r="69" spans="1:5" x14ac:dyDescent="0.25">
      <c r="A69">
        <v>10980355</v>
      </c>
      <c r="B69">
        <v>1414488</v>
      </c>
      <c r="C69">
        <v>1</v>
      </c>
      <c r="D69">
        <v>3</v>
      </c>
      <c r="E69">
        <v>30</v>
      </c>
    </row>
    <row r="70" spans="1:5" x14ac:dyDescent="0.25">
      <c r="A70">
        <v>10980376</v>
      </c>
      <c r="B70">
        <v>0</v>
      </c>
      <c r="C70">
        <v>0</v>
      </c>
      <c r="D70">
        <v>0</v>
      </c>
      <c r="E70">
        <v>0</v>
      </c>
    </row>
    <row r="71" spans="1:5" x14ac:dyDescent="0.25">
      <c r="A71">
        <v>10980376</v>
      </c>
      <c r="B71">
        <v>0</v>
      </c>
      <c r="C71">
        <v>1</v>
      </c>
      <c r="D71">
        <v>0</v>
      </c>
      <c r="E71">
        <v>30</v>
      </c>
    </row>
    <row r="72" spans="1:5" x14ac:dyDescent="0.25">
      <c r="A72">
        <v>10980407</v>
      </c>
      <c r="B72">
        <v>0</v>
      </c>
      <c r="C72">
        <v>0</v>
      </c>
      <c r="D72">
        <v>0</v>
      </c>
      <c r="E72">
        <v>0</v>
      </c>
    </row>
    <row r="73" spans="1:5" x14ac:dyDescent="0.25">
      <c r="A73">
        <v>10980407</v>
      </c>
      <c r="B73">
        <v>1414488</v>
      </c>
      <c r="C73">
        <v>1</v>
      </c>
      <c r="D73">
        <v>1</v>
      </c>
      <c r="E73">
        <v>30</v>
      </c>
    </row>
    <row r="74" spans="1:5" x14ac:dyDescent="0.25">
      <c r="A74">
        <v>10980415</v>
      </c>
      <c r="B74">
        <v>0</v>
      </c>
      <c r="C74">
        <v>0</v>
      </c>
      <c r="D74">
        <v>0</v>
      </c>
      <c r="E74">
        <v>0</v>
      </c>
    </row>
    <row r="75" spans="1:5" x14ac:dyDescent="0.25">
      <c r="A75">
        <v>10980415</v>
      </c>
      <c r="B75">
        <v>1414488</v>
      </c>
      <c r="C75">
        <v>1</v>
      </c>
      <c r="D75">
        <v>4</v>
      </c>
      <c r="E75">
        <v>30</v>
      </c>
    </row>
    <row r="76" spans="1:5" x14ac:dyDescent="0.25">
      <c r="A76">
        <v>10980433</v>
      </c>
      <c r="B76">
        <v>0</v>
      </c>
      <c r="C76">
        <v>0</v>
      </c>
      <c r="D76">
        <v>0</v>
      </c>
      <c r="E76">
        <v>0</v>
      </c>
    </row>
    <row r="77" spans="1:5" x14ac:dyDescent="0.25">
      <c r="A77">
        <v>10980433</v>
      </c>
      <c r="B77">
        <v>1414488</v>
      </c>
      <c r="C77">
        <v>1</v>
      </c>
      <c r="D77">
        <v>2</v>
      </c>
      <c r="E77">
        <v>30</v>
      </c>
    </row>
    <row r="78" spans="1:5" x14ac:dyDescent="0.25">
      <c r="A78">
        <v>10980561</v>
      </c>
      <c r="B78">
        <v>0</v>
      </c>
      <c r="C78">
        <v>0</v>
      </c>
      <c r="D78">
        <v>0</v>
      </c>
      <c r="E78">
        <v>0</v>
      </c>
    </row>
    <row r="79" spans="1:5" x14ac:dyDescent="0.25">
      <c r="A79">
        <v>10980561</v>
      </c>
      <c r="B79">
        <v>1414488</v>
      </c>
      <c r="C79">
        <v>1</v>
      </c>
      <c r="D79">
        <v>2</v>
      </c>
      <c r="E79">
        <v>30</v>
      </c>
    </row>
    <row r="80" spans="1:5" x14ac:dyDescent="0.25">
      <c r="A80">
        <v>10980565</v>
      </c>
      <c r="B80">
        <v>696221</v>
      </c>
      <c r="C80">
        <v>0</v>
      </c>
      <c r="D80">
        <v>1</v>
      </c>
      <c r="E80">
        <v>0</v>
      </c>
    </row>
    <row r="81" spans="1:5" x14ac:dyDescent="0.25">
      <c r="A81">
        <v>10980565</v>
      </c>
      <c r="B81">
        <v>1414488</v>
      </c>
      <c r="C81">
        <v>1</v>
      </c>
      <c r="D81">
        <v>2</v>
      </c>
      <c r="E81">
        <v>30</v>
      </c>
    </row>
    <row r="82" spans="1:5" x14ac:dyDescent="0.25">
      <c r="A82">
        <v>10980582</v>
      </c>
      <c r="B82">
        <v>0</v>
      </c>
      <c r="C82">
        <v>1</v>
      </c>
      <c r="D82">
        <v>0</v>
      </c>
      <c r="E82">
        <v>90</v>
      </c>
    </row>
    <row r="83" spans="1:5" x14ac:dyDescent="0.25">
      <c r="A83">
        <v>10980582</v>
      </c>
      <c r="B83">
        <v>1414488</v>
      </c>
      <c r="C83">
        <v>1</v>
      </c>
      <c r="D83">
        <v>3</v>
      </c>
      <c r="E83">
        <v>30</v>
      </c>
    </row>
    <row r="84" spans="1:5" x14ac:dyDescent="0.25">
      <c r="A84">
        <v>10980601</v>
      </c>
      <c r="B84">
        <v>0</v>
      </c>
      <c r="C84">
        <v>0</v>
      </c>
      <c r="D84">
        <v>0</v>
      </c>
      <c r="E84">
        <v>0</v>
      </c>
    </row>
    <row r="85" spans="1:5" x14ac:dyDescent="0.25">
      <c r="A85">
        <v>10980601</v>
      </c>
      <c r="B85">
        <v>1414488</v>
      </c>
      <c r="C85">
        <v>1</v>
      </c>
      <c r="D85">
        <v>2</v>
      </c>
      <c r="E85">
        <v>30</v>
      </c>
    </row>
    <row r="86" spans="1:5" x14ac:dyDescent="0.25">
      <c r="A86">
        <v>10980721</v>
      </c>
      <c r="B86">
        <v>0</v>
      </c>
      <c r="C86">
        <v>0</v>
      </c>
      <c r="D86">
        <v>0</v>
      </c>
      <c r="E86">
        <v>0</v>
      </c>
    </row>
    <row r="87" spans="1:5" x14ac:dyDescent="0.25">
      <c r="A87">
        <v>10980721</v>
      </c>
      <c r="B87">
        <v>1414488</v>
      </c>
      <c r="C87">
        <v>1</v>
      </c>
      <c r="D87">
        <v>1</v>
      </c>
      <c r="E87">
        <v>30</v>
      </c>
    </row>
    <row r="88" spans="1:5" x14ac:dyDescent="0.25">
      <c r="A88">
        <v>10980723</v>
      </c>
      <c r="B88">
        <v>0</v>
      </c>
      <c r="C88">
        <v>0</v>
      </c>
      <c r="D88">
        <v>0</v>
      </c>
      <c r="E88">
        <v>0</v>
      </c>
    </row>
    <row r="89" spans="1:5" x14ac:dyDescent="0.25">
      <c r="A89">
        <v>10980723</v>
      </c>
      <c r="B89">
        <v>1414488</v>
      </c>
      <c r="C89">
        <v>1</v>
      </c>
      <c r="D89">
        <v>3</v>
      </c>
      <c r="E89">
        <v>30</v>
      </c>
    </row>
    <row r="90" spans="1:5" x14ac:dyDescent="0.25">
      <c r="A90">
        <v>10980791</v>
      </c>
      <c r="B90">
        <v>0</v>
      </c>
      <c r="C90">
        <v>1</v>
      </c>
      <c r="D90">
        <v>0</v>
      </c>
      <c r="E90">
        <v>90</v>
      </c>
    </row>
    <row r="91" spans="1:5" x14ac:dyDescent="0.25">
      <c r="A91">
        <v>10980791</v>
      </c>
      <c r="B91">
        <v>1414488</v>
      </c>
      <c r="C91">
        <v>1</v>
      </c>
      <c r="D91">
        <v>6</v>
      </c>
      <c r="E91">
        <v>30</v>
      </c>
    </row>
    <row r="92" spans="1:5" x14ac:dyDescent="0.25">
      <c r="A92">
        <v>10980965</v>
      </c>
      <c r="B92">
        <v>0</v>
      </c>
      <c r="C92">
        <v>0</v>
      </c>
      <c r="D92">
        <v>0</v>
      </c>
      <c r="E92">
        <v>0</v>
      </c>
    </row>
    <row r="93" spans="1:5" x14ac:dyDescent="0.25">
      <c r="A93">
        <v>10980965</v>
      </c>
      <c r="B93">
        <v>1414488</v>
      </c>
      <c r="C93">
        <v>1</v>
      </c>
      <c r="D93">
        <v>1</v>
      </c>
      <c r="E93">
        <v>30</v>
      </c>
    </row>
    <row r="94" spans="1:5" x14ac:dyDescent="0.25">
      <c r="A94">
        <v>10980976</v>
      </c>
      <c r="B94">
        <v>0</v>
      </c>
      <c r="C94">
        <v>0</v>
      </c>
      <c r="D94">
        <v>0</v>
      </c>
      <c r="E94">
        <v>0</v>
      </c>
    </row>
    <row r="95" spans="1:5" x14ac:dyDescent="0.25">
      <c r="A95">
        <v>10980976</v>
      </c>
      <c r="B95">
        <v>0</v>
      </c>
      <c r="C95">
        <v>1</v>
      </c>
      <c r="D95">
        <v>0</v>
      </c>
      <c r="E95">
        <v>30</v>
      </c>
    </row>
    <row r="96" spans="1:5" x14ac:dyDescent="0.25">
      <c r="A96">
        <v>10981041</v>
      </c>
      <c r="B96">
        <v>0</v>
      </c>
      <c r="C96">
        <v>0</v>
      </c>
      <c r="D96">
        <v>0</v>
      </c>
      <c r="E96">
        <v>0</v>
      </c>
    </row>
    <row r="97" spans="1:5" x14ac:dyDescent="0.25">
      <c r="A97">
        <v>10981041</v>
      </c>
      <c r="B97">
        <v>1414488</v>
      </c>
      <c r="C97">
        <v>1</v>
      </c>
      <c r="D97">
        <v>2</v>
      </c>
      <c r="E97">
        <v>30</v>
      </c>
    </row>
    <row r="98" spans="1:5" x14ac:dyDescent="0.25">
      <c r="A98">
        <v>10984395</v>
      </c>
      <c r="B98">
        <v>0</v>
      </c>
      <c r="C98">
        <v>0</v>
      </c>
      <c r="D98">
        <v>0</v>
      </c>
      <c r="E98">
        <v>0</v>
      </c>
    </row>
    <row r="99" spans="1:5" x14ac:dyDescent="0.25">
      <c r="A99">
        <v>10984395</v>
      </c>
      <c r="B99">
        <v>1414488</v>
      </c>
      <c r="C99">
        <v>1</v>
      </c>
      <c r="D99">
        <v>2</v>
      </c>
      <c r="E99">
        <v>30</v>
      </c>
    </row>
    <row r="100" spans="1:5" x14ac:dyDescent="0.25">
      <c r="A100">
        <v>10989482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>
        <v>10989482</v>
      </c>
      <c r="B101">
        <v>1414488</v>
      </c>
      <c r="C101">
        <v>1</v>
      </c>
      <c r="D101">
        <v>3</v>
      </c>
      <c r="E101">
        <v>30</v>
      </c>
    </row>
    <row r="102" spans="1:5" x14ac:dyDescent="0.25">
      <c r="A102">
        <v>11016099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>
        <v>11016099</v>
      </c>
      <c r="B103">
        <v>1414488</v>
      </c>
      <c r="C103">
        <v>1</v>
      </c>
      <c r="D103">
        <v>1</v>
      </c>
      <c r="E103">
        <v>60</v>
      </c>
    </row>
    <row r="104" spans="1:5" x14ac:dyDescent="0.25">
      <c r="A104">
        <v>11099860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>
        <v>11099860</v>
      </c>
      <c r="B105">
        <v>1414488</v>
      </c>
      <c r="C105">
        <v>1</v>
      </c>
      <c r="D105">
        <v>5</v>
      </c>
      <c r="E105">
        <v>30</v>
      </c>
    </row>
    <row r="106" spans="1:5" x14ac:dyDescent="0.25">
      <c r="A106">
        <v>11100411</v>
      </c>
      <c r="B106">
        <v>1414488</v>
      </c>
      <c r="C106">
        <v>1</v>
      </c>
      <c r="D106">
        <v>2</v>
      </c>
      <c r="E106">
        <v>30</v>
      </c>
    </row>
    <row r="107" spans="1:5" x14ac:dyDescent="0.25">
      <c r="A107">
        <v>11100411</v>
      </c>
      <c r="B107">
        <v>1863359</v>
      </c>
      <c r="C107">
        <v>0</v>
      </c>
      <c r="D107">
        <v>1</v>
      </c>
      <c r="E107">
        <v>0</v>
      </c>
    </row>
    <row r="108" spans="1:5" x14ac:dyDescent="0.25">
      <c r="A108">
        <v>11101596</v>
      </c>
      <c r="B108">
        <v>0</v>
      </c>
      <c r="C108">
        <v>0</v>
      </c>
      <c r="D108">
        <v>0</v>
      </c>
      <c r="E108">
        <v>0</v>
      </c>
    </row>
    <row r="109" spans="1:5" x14ac:dyDescent="0.25">
      <c r="A109">
        <v>11101596</v>
      </c>
      <c r="B109">
        <v>1414488</v>
      </c>
      <c r="C109">
        <v>1</v>
      </c>
      <c r="D109">
        <v>2</v>
      </c>
      <c r="E109">
        <v>30</v>
      </c>
    </row>
    <row r="110" spans="1:5" x14ac:dyDescent="0.25">
      <c r="A110">
        <v>11102327</v>
      </c>
      <c r="B110">
        <v>0</v>
      </c>
      <c r="C110">
        <v>1</v>
      </c>
      <c r="D110">
        <v>0</v>
      </c>
      <c r="E110">
        <v>30</v>
      </c>
    </row>
    <row r="111" spans="1:5" x14ac:dyDescent="0.25">
      <c r="A111">
        <v>11102327</v>
      </c>
      <c r="B111">
        <v>0</v>
      </c>
      <c r="C111">
        <v>1</v>
      </c>
      <c r="D111">
        <v>0</v>
      </c>
      <c r="E111">
        <v>90</v>
      </c>
    </row>
    <row r="112" spans="1:5" x14ac:dyDescent="0.25">
      <c r="A112">
        <v>11102675</v>
      </c>
      <c r="B112">
        <v>0</v>
      </c>
      <c r="C112">
        <v>0</v>
      </c>
      <c r="D112">
        <v>0</v>
      </c>
      <c r="E112">
        <v>0</v>
      </c>
    </row>
    <row r="113" spans="1:5" x14ac:dyDescent="0.25">
      <c r="A113">
        <v>11102675</v>
      </c>
      <c r="B113">
        <v>1414488</v>
      </c>
      <c r="C113">
        <v>1</v>
      </c>
      <c r="D113">
        <v>1</v>
      </c>
      <c r="E113">
        <v>30</v>
      </c>
    </row>
    <row r="114" spans="1:5" x14ac:dyDescent="0.25">
      <c r="A114">
        <v>11102690</v>
      </c>
      <c r="B114">
        <v>0</v>
      </c>
      <c r="C114">
        <v>0</v>
      </c>
      <c r="D114">
        <v>0</v>
      </c>
      <c r="E114">
        <v>0</v>
      </c>
    </row>
    <row r="115" spans="1:5" x14ac:dyDescent="0.25">
      <c r="A115">
        <v>11102690</v>
      </c>
      <c r="B115">
        <v>1414488</v>
      </c>
      <c r="C115">
        <v>1</v>
      </c>
      <c r="D115">
        <v>2</v>
      </c>
      <c r="E115">
        <v>30</v>
      </c>
    </row>
    <row r="116" spans="1:5" x14ac:dyDescent="0.25">
      <c r="A116">
        <v>11102806</v>
      </c>
      <c r="B116">
        <v>0</v>
      </c>
      <c r="C116">
        <v>0</v>
      </c>
      <c r="D116">
        <v>0</v>
      </c>
      <c r="E116">
        <v>0</v>
      </c>
    </row>
    <row r="117" spans="1:5" x14ac:dyDescent="0.25">
      <c r="A117">
        <v>11102806</v>
      </c>
      <c r="B117">
        <v>1414488</v>
      </c>
      <c r="C117">
        <v>1</v>
      </c>
      <c r="D117">
        <v>1</v>
      </c>
      <c r="E117">
        <v>30</v>
      </c>
    </row>
    <row r="118" spans="1:5" x14ac:dyDescent="0.25">
      <c r="A118">
        <v>11102939</v>
      </c>
      <c r="B118">
        <v>0</v>
      </c>
      <c r="C118">
        <v>0</v>
      </c>
      <c r="D118">
        <v>0</v>
      </c>
      <c r="E118">
        <v>0</v>
      </c>
    </row>
    <row r="119" spans="1:5" x14ac:dyDescent="0.25">
      <c r="A119">
        <v>11102939</v>
      </c>
      <c r="B119">
        <v>1414488</v>
      </c>
      <c r="C119">
        <v>1</v>
      </c>
      <c r="D119">
        <v>1</v>
      </c>
      <c r="E119">
        <v>30</v>
      </c>
    </row>
    <row r="120" spans="1:5" x14ac:dyDescent="0.25">
      <c r="A120">
        <v>11102966</v>
      </c>
      <c r="B120">
        <v>0</v>
      </c>
      <c r="C120">
        <v>0</v>
      </c>
      <c r="D120">
        <v>0</v>
      </c>
      <c r="E120">
        <v>0</v>
      </c>
    </row>
    <row r="121" spans="1:5" x14ac:dyDescent="0.25">
      <c r="A121">
        <v>11102966</v>
      </c>
      <c r="B121">
        <v>1414488</v>
      </c>
      <c r="C121">
        <v>1</v>
      </c>
      <c r="D121">
        <v>2</v>
      </c>
      <c r="E121">
        <v>30</v>
      </c>
    </row>
    <row r="122" spans="1:5" x14ac:dyDescent="0.25">
      <c r="A122">
        <v>11103691</v>
      </c>
      <c r="B122">
        <v>0</v>
      </c>
      <c r="C122">
        <v>0</v>
      </c>
      <c r="D122">
        <v>0</v>
      </c>
      <c r="E122">
        <v>0</v>
      </c>
    </row>
    <row r="123" spans="1:5" x14ac:dyDescent="0.25">
      <c r="A123">
        <v>11103691</v>
      </c>
      <c r="B123">
        <v>1414488</v>
      </c>
      <c r="C123">
        <v>1</v>
      </c>
      <c r="D123">
        <v>1</v>
      </c>
      <c r="E123">
        <v>30</v>
      </c>
    </row>
    <row r="124" spans="1:5" x14ac:dyDescent="0.25">
      <c r="A124">
        <v>11103893</v>
      </c>
      <c r="B124">
        <v>0</v>
      </c>
      <c r="C124">
        <v>0</v>
      </c>
      <c r="D124">
        <v>0</v>
      </c>
      <c r="E124">
        <v>0</v>
      </c>
    </row>
    <row r="125" spans="1:5" x14ac:dyDescent="0.25">
      <c r="A125">
        <v>11103893</v>
      </c>
      <c r="B125">
        <v>1414488</v>
      </c>
      <c r="C125">
        <v>1</v>
      </c>
      <c r="D125">
        <v>1</v>
      </c>
      <c r="E125">
        <v>30</v>
      </c>
    </row>
    <row r="126" spans="1:5" x14ac:dyDescent="0.25">
      <c r="A126">
        <v>11104235</v>
      </c>
      <c r="B126">
        <v>1334974</v>
      </c>
      <c r="C126">
        <v>1</v>
      </c>
      <c r="D126">
        <v>1</v>
      </c>
      <c r="E126">
        <v>90</v>
      </c>
    </row>
    <row r="127" spans="1:5" x14ac:dyDescent="0.25">
      <c r="A127">
        <v>11104235</v>
      </c>
      <c r="B127">
        <v>1414488</v>
      </c>
      <c r="C127">
        <v>1</v>
      </c>
      <c r="D127">
        <v>2</v>
      </c>
      <c r="E127">
        <v>30</v>
      </c>
    </row>
    <row r="128" spans="1:5" x14ac:dyDescent="0.25">
      <c r="A128">
        <v>11104441</v>
      </c>
      <c r="B128">
        <v>0</v>
      </c>
      <c r="C128">
        <v>0</v>
      </c>
      <c r="D128">
        <v>0</v>
      </c>
      <c r="E128">
        <v>0</v>
      </c>
    </row>
    <row r="129" spans="1:5" x14ac:dyDescent="0.25">
      <c r="A129">
        <v>11104441</v>
      </c>
      <c r="B129">
        <v>0</v>
      </c>
      <c r="C129">
        <v>1</v>
      </c>
      <c r="D129">
        <v>0</v>
      </c>
      <c r="E129">
        <v>30</v>
      </c>
    </row>
    <row r="130" spans="1:5" x14ac:dyDescent="0.25">
      <c r="A130">
        <v>11104522</v>
      </c>
      <c r="B130">
        <v>0</v>
      </c>
      <c r="C130">
        <v>0</v>
      </c>
      <c r="D130">
        <v>0</v>
      </c>
      <c r="E130">
        <v>0</v>
      </c>
    </row>
    <row r="131" spans="1:5" x14ac:dyDescent="0.25">
      <c r="A131">
        <v>11104522</v>
      </c>
      <c r="B131">
        <v>1414488</v>
      </c>
      <c r="C131">
        <v>1</v>
      </c>
      <c r="D131">
        <v>3</v>
      </c>
      <c r="E131">
        <v>30</v>
      </c>
    </row>
    <row r="132" spans="1:5" x14ac:dyDescent="0.25">
      <c r="A132">
        <v>11104603</v>
      </c>
      <c r="B132">
        <v>0</v>
      </c>
      <c r="C132">
        <v>0</v>
      </c>
      <c r="D132">
        <v>0</v>
      </c>
      <c r="E132">
        <v>0</v>
      </c>
    </row>
    <row r="133" spans="1:5" x14ac:dyDescent="0.25">
      <c r="A133">
        <v>11104603</v>
      </c>
      <c r="B133">
        <v>1414488</v>
      </c>
      <c r="C133">
        <v>1</v>
      </c>
      <c r="D133">
        <v>2</v>
      </c>
      <c r="E133">
        <v>30</v>
      </c>
    </row>
    <row r="134" spans="1:5" x14ac:dyDescent="0.25">
      <c r="A134">
        <v>11104623</v>
      </c>
      <c r="B134">
        <v>0</v>
      </c>
      <c r="C134">
        <v>0</v>
      </c>
      <c r="D134">
        <v>0</v>
      </c>
      <c r="E134">
        <v>0</v>
      </c>
    </row>
    <row r="135" spans="1:5" x14ac:dyDescent="0.25">
      <c r="A135">
        <v>11104623</v>
      </c>
      <c r="B135">
        <v>1414488</v>
      </c>
      <c r="C135">
        <v>1</v>
      </c>
      <c r="D135">
        <v>2</v>
      </c>
      <c r="E135">
        <v>30</v>
      </c>
    </row>
    <row r="136" spans="1:5" x14ac:dyDescent="0.25">
      <c r="A136">
        <v>11104647</v>
      </c>
      <c r="B136">
        <v>0</v>
      </c>
      <c r="C136">
        <v>0</v>
      </c>
      <c r="D136">
        <v>0</v>
      </c>
      <c r="E136">
        <v>0</v>
      </c>
    </row>
    <row r="137" spans="1:5" x14ac:dyDescent="0.25">
      <c r="A137">
        <v>11104647</v>
      </c>
      <c r="B137">
        <v>1414488</v>
      </c>
      <c r="C137">
        <v>1</v>
      </c>
      <c r="D137">
        <v>2</v>
      </c>
      <c r="E137">
        <v>30</v>
      </c>
    </row>
    <row r="138" spans="1:5" x14ac:dyDescent="0.25">
      <c r="A138">
        <v>11104705</v>
      </c>
      <c r="B138">
        <v>0</v>
      </c>
      <c r="C138">
        <v>0</v>
      </c>
      <c r="D138">
        <v>0</v>
      </c>
      <c r="E138">
        <v>0</v>
      </c>
    </row>
    <row r="139" spans="1:5" x14ac:dyDescent="0.25">
      <c r="A139">
        <v>11104705</v>
      </c>
      <c r="B139">
        <v>1414488</v>
      </c>
      <c r="C139">
        <v>1</v>
      </c>
      <c r="D139">
        <v>3</v>
      </c>
      <c r="E139">
        <v>30</v>
      </c>
    </row>
    <row r="140" spans="1:5" x14ac:dyDescent="0.25">
      <c r="A140">
        <v>11104843</v>
      </c>
      <c r="B140">
        <v>0</v>
      </c>
      <c r="C140">
        <v>0</v>
      </c>
      <c r="D140">
        <v>0</v>
      </c>
      <c r="E140">
        <v>0</v>
      </c>
    </row>
    <row r="141" spans="1:5" x14ac:dyDescent="0.25">
      <c r="A141">
        <v>11104843</v>
      </c>
      <c r="B141">
        <v>1414488</v>
      </c>
      <c r="C141">
        <v>1</v>
      </c>
      <c r="D141">
        <v>4</v>
      </c>
      <c r="E141">
        <v>30</v>
      </c>
    </row>
    <row r="142" spans="1:5" x14ac:dyDescent="0.25">
      <c r="A142">
        <v>11104854</v>
      </c>
      <c r="B142">
        <v>0</v>
      </c>
      <c r="C142">
        <v>0</v>
      </c>
      <c r="D142">
        <v>0</v>
      </c>
      <c r="E142">
        <v>0</v>
      </c>
    </row>
    <row r="143" spans="1:5" x14ac:dyDescent="0.25">
      <c r="A143">
        <v>11104861</v>
      </c>
      <c r="B143">
        <v>0</v>
      </c>
      <c r="C143">
        <v>0</v>
      </c>
      <c r="D143">
        <v>0</v>
      </c>
      <c r="E143">
        <v>0</v>
      </c>
    </row>
    <row r="144" spans="1:5" x14ac:dyDescent="0.25">
      <c r="A144">
        <v>11104861</v>
      </c>
      <c r="B144">
        <v>1414488</v>
      </c>
      <c r="C144">
        <v>1</v>
      </c>
      <c r="D144">
        <v>1</v>
      </c>
      <c r="E144">
        <v>30</v>
      </c>
    </row>
    <row r="145" spans="1:5" x14ac:dyDescent="0.25">
      <c r="A145">
        <v>11105026</v>
      </c>
      <c r="B145">
        <v>0</v>
      </c>
      <c r="C145">
        <v>1</v>
      </c>
      <c r="D145">
        <v>0</v>
      </c>
      <c r="E145">
        <v>90</v>
      </c>
    </row>
    <row r="146" spans="1:5" x14ac:dyDescent="0.25">
      <c r="A146">
        <v>11105026</v>
      </c>
      <c r="B146">
        <v>1414488</v>
      </c>
      <c r="C146">
        <v>1</v>
      </c>
      <c r="D146">
        <v>2</v>
      </c>
      <c r="E146">
        <v>30</v>
      </c>
    </row>
    <row r="147" spans="1:5" x14ac:dyDescent="0.25">
      <c r="A147">
        <v>11105301</v>
      </c>
      <c r="B147">
        <v>0</v>
      </c>
      <c r="C147">
        <v>0</v>
      </c>
      <c r="D147">
        <v>0</v>
      </c>
      <c r="E147">
        <v>0</v>
      </c>
    </row>
    <row r="148" spans="1:5" x14ac:dyDescent="0.25">
      <c r="A148">
        <v>11105301</v>
      </c>
      <c r="B148">
        <v>1414488</v>
      </c>
      <c r="C148">
        <v>1</v>
      </c>
      <c r="D148">
        <v>1</v>
      </c>
      <c r="E148">
        <v>30</v>
      </c>
    </row>
    <row r="149" spans="1:5" x14ac:dyDescent="0.25">
      <c r="A149">
        <v>11105320</v>
      </c>
      <c r="B149">
        <v>0</v>
      </c>
      <c r="C149">
        <v>0</v>
      </c>
      <c r="D149">
        <v>0</v>
      </c>
      <c r="E149">
        <v>0</v>
      </c>
    </row>
    <row r="150" spans="1:5" x14ac:dyDescent="0.25">
      <c r="A150">
        <v>11105320</v>
      </c>
      <c r="B150">
        <v>1414488</v>
      </c>
      <c r="C150">
        <v>1</v>
      </c>
      <c r="D150">
        <v>4</v>
      </c>
      <c r="E150">
        <v>30</v>
      </c>
    </row>
    <row r="151" spans="1:5" x14ac:dyDescent="0.25">
      <c r="A151">
        <v>11105364</v>
      </c>
      <c r="B151">
        <v>0</v>
      </c>
      <c r="C151">
        <v>1</v>
      </c>
      <c r="D151">
        <v>0</v>
      </c>
      <c r="E151">
        <v>90</v>
      </c>
    </row>
    <row r="152" spans="1:5" x14ac:dyDescent="0.25">
      <c r="A152">
        <v>11105364</v>
      </c>
      <c r="B152">
        <v>1414488</v>
      </c>
      <c r="C152">
        <v>1</v>
      </c>
      <c r="D152">
        <v>3</v>
      </c>
      <c r="E152">
        <v>30</v>
      </c>
    </row>
    <row r="153" spans="1:5" x14ac:dyDescent="0.25">
      <c r="A153">
        <v>11105395</v>
      </c>
      <c r="B153">
        <v>0</v>
      </c>
      <c r="C153">
        <v>0</v>
      </c>
      <c r="D153">
        <v>0</v>
      </c>
      <c r="E153">
        <v>0</v>
      </c>
    </row>
    <row r="154" spans="1:5" x14ac:dyDescent="0.25">
      <c r="A154">
        <v>11105395</v>
      </c>
      <c r="B154">
        <v>0</v>
      </c>
      <c r="C154">
        <v>1</v>
      </c>
      <c r="D154">
        <v>0</v>
      </c>
      <c r="E154">
        <v>30</v>
      </c>
    </row>
    <row r="155" spans="1:5" x14ac:dyDescent="0.25">
      <c r="A155">
        <v>11105468</v>
      </c>
      <c r="B155">
        <v>0</v>
      </c>
      <c r="C155">
        <v>0</v>
      </c>
      <c r="D155">
        <v>0</v>
      </c>
      <c r="E155">
        <v>0</v>
      </c>
    </row>
    <row r="156" spans="1:5" x14ac:dyDescent="0.25">
      <c r="A156">
        <v>11105468</v>
      </c>
      <c r="B156">
        <v>1414488</v>
      </c>
      <c r="C156">
        <v>1</v>
      </c>
      <c r="D156">
        <v>1</v>
      </c>
      <c r="E156">
        <v>30</v>
      </c>
    </row>
    <row r="157" spans="1:5" x14ac:dyDescent="0.25">
      <c r="A157">
        <v>11105852</v>
      </c>
      <c r="B157">
        <v>0</v>
      </c>
      <c r="C157">
        <v>0</v>
      </c>
      <c r="D157">
        <v>0</v>
      </c>
      <c r="E157">
        <v>0</v>
      </c>
    </row>
    <row r="158" spans="1:5" x14ac:dyDescent="0.25">
      <c r="A158">
        <v>11105852</v>
      </c>
      <c r="B158">
        <v>1414488</v>
      </c>
      <c r="C158">
        <v>1</v>
      </c>
      <c r="D158">
        <v>1</v>
      </c>
      <c r="E158">
        <v>30</v>
      </c>
    </row>
    <row r="159" spans="1:5" x14ac:dyDescent="0.25">
      <c r="A159">
        <v>11105903</v>
      </c>
      <c r="B159">
        <v>0</v>
      </c>
      <c r="C159">
        <v>0</v>
      </c>
      <c r="D159">
        <v>0</v>
      </c>
      <c r="E159">
        <v>0</v>
      </c>
    </row>
    <row r="160" spans="1:5" x14ac:dyDescent="0.25">
      <c r="A160">
        <v>11105903</v>
      </c>
      <c r="B160">
        <v>1414488</v>
      </c>
      <c r="C160">
        <v>1</v>
      </c>
      <c r="D160">
        <v>2</v>
      </c>
      <c r="E160">
        <v>30</v>
      </c>
    </row>
    <row r="161" spans="1:5" x14ac:dyDescent="0.25">
      <c r="A161">
        <v>11106043</v>
      </c>
      <c r="B161">
        <v>1414488</v>
      </c>
      <c r="C161">
        <v>1</v>
      </c>
      <c r="D161">
        <v>2</v>
      </c>
      <c r="E161">
        <v>30</v>
      </c>
    </row>
    <row r="162" spans="1:5" x14ac:dyDescent="0.25">
      <c r="A162">
        <v>11106043</v>
      </c>
      <c r="B162">
        <v>1765762</v>
      </c>
      <c r="C162">
        <v>1</v>
      </c>
      <c r="D162">
        <v>1</v>
      </c>
      <c r="E162">
        <v>90</v>
      </c>
    </row>
    <row r="163" spans="1:5" x14ac:dyDescent="0.25">
      <c r="A163">
        <v>11106108</v>
      </c>
      <c r="B163">
        <v>0</v>
      </c>
      <c r="C163">
        <v>0</v>
      </c>
      <c r="D163">
        <v>0</v>
      </c>
      <c r="E163">
        <v>0</v>
      </c>
    </row>
    <row r="164" spans="1:5" x14ac:dyDescent="0.25">
      <c r="A164">
        <v>11106108</v>
      </c>
      <c r="B164">
        <v>1414488</v>
      </c>
      <c r="C164">
        <v>1</v>
      </c>
      <c r="D164">
        <v>2</v>
      </c>
      <c r="E164">
        <v>30</v>
      </c>
    </row>
    <row r="165" spans="1:5" x14ac:dyDescent="0.25">
      <c r="A165">
        <v>11106113</v>
      </c>
      <c r="B165">
        <v>0</v>
      </c>
      <c r="C165">
        <v>1</v>
      </c>
      <c r="D165">
        <v>0</v>
      </c>
      <c r="E165">
        <v>90</v>
      </c>
    </row>
    <row r="166" spans="1:5" x14ac:dyDescent="0.25">
      <c r="A166">
        <v>11106113</v>
      </c>
      <c r="B166">
        <v>1414488</v>
      </c>
      <c r="C166">
        <v>1</v>
      </c>
      <c r="D166">
        <v>1</v>
      </c>
      <c r="E166">
        <v>30</v>
      </c>
    </row>
    <row r="167" spans="1:5" x14ac:dyDescent="0.25">
      <c r="A167">
        <v>11106345</v>
      </c>
      <c r="B167">
        <v>157258</v>
      </c>
      <c r="C167">
        <v>0</v>
      </c>
      <c r="D167">
        <v>1</v>
      </c>
      <c r="E167">
        <v>0</v>
      </c>
    </row>
    <row r="168" spans="1:5" x14ac:dyDescent="0.25">
      <c r="A168">
        <v>11106345</v>
      </c>
      <c r="B168">
        <v>1414488</v>
      </c>
      <c r="C168">
        <v>1</v>
      </c>
      <c r="D168">
        <v>2</v>
      </c>
      <c r="E168">
        <v>30</v>
      </c>
    </row>
    <row r="169" spans="1:5" x14ac:dyDescent="0.25">
      <c r="A169">
        <v>11106408</v>
      </c>
      <c r="B169">
        <v>0</v>
      </c>
      <c r="C169">
        <v>1</v>
      </c>
      <c r="D169">
        <v>0</v>
      </c>
      <c r="E169">
        <v>90</v>
      </c>
    </row>
    <row r="170" spans="1:5" x14ac:dyDescent="0.25">
      <c r="A170">
        <v>11106408</v>
      </c>
      <c r="B170">
        <v>1414488</v>
      </c>
      <c r="C170">
        <v>1</v>
      </c>
      <c r="D170">
        <v>2</v>
      </c>
      <c r="E170">
        <v>30</v>
      </c>
    </row>
    <row r="171" spans="1:5" x14ac:dyDescent="0.25">
      <c r="A171">
        <v>11107330</v>
      </c>
      <c r="B171">
        <v>0</v>
      </c>
      <c r="C171">
        <v>0</v>
      </c>
      <c r="D171">
        <v>0</v>
      </c>
      <c r="E171">
        <v>0</v>
      </c>
    </row>
    <row r="172" spans="1:5" x14ac:dyDescent="0.25">
      <c r="A172">
        <v>11107330</v>
      </c>
      <c r="B172">
        <v>1414488</v>
      </c>
      <c r="C172">
        <v>1</v>
      </c>
      <c r="D172">
        <v>6</v>
      </c>
      <c r="E172">
        <v>30</v>
      </c>
    </row>
    <row r="173" spans="1:5" x14ac:dyDescent="0.25">
      <c r="A173">
        <v>11107513</v>
      </c>
      <c r="B173">
        <v>0</v>
      </c>
      <c r="C173">
        <v>0</v>
      </c>
      <c r="D173">
        <v>0</v>
      </c>
      <c r="E173">
        <v>0</v>
      </c>
    </row>
    <row r="174" spans="1:5" x14ac:dyDescent="0.25">
      <c r="A174">
        <v>11107513</v>
      </c>
      <c r="B174">
        <v>1414488</v>
      </c>
      <c r="C174">
        <v>1</v>
      </c>
      <c r="D174">
        <v>2</v>
      </c>
      <c r="E174">
        <v>30</v>
      </c>
    </row>
    <row r="175" spans="1:5" x14ac:dyDescent="0.25">
      <c r="A175">
        <v>11108018</v>
      </c>
      <c r="B175">
        <v>0</v>
      </c>
      <c r="C175">
        <v>0</v>
      </c>
      <c r="D175">
        <v>0</v>
      </c>
      <c r="E175">
        <v>0</v>
      </c>
    </row>
    <row r="176" spans="1:5" x14ac:dyDescent="0.25">
      <c r="A176">
        <v>11108018</v>
      </c>
      <c r="B176">
        <v>1414488</v>
      </c>
      <c r="C176">
        <v>1</v>
      </c>
      <c r="D176">
        <v>3</v>
      </c>
      <c r="E176">
        <v>30</v>
      </c>
    </row>
    <row r="177" spans="1:5" x14ac:dyDescent="0.25">
      <c r="A177">
        <v>11108124</v>
      </c>
      <c r="B177">
        <v>0</v>
      </c>
      <c r="C177">
        <v>0</v>
      </c>
      <c r="D177">
        <v>0</v>
      </c>
      <c r="E177">
        <v>0</v>
      </c>
    </row>
    <row r="178" spans="1:5" x14ac:dyDescent="0.25">
      <c r="A178">
        <v>11108124</v>
      </c>
      <c r="B178">
        <v>1414488</v>
      </c>
      <c r="C178">
        <v>1</v>
      </c>
      <c r="D178">
        <v>2</v>
      </c>
      <c r="E178">
        <v>60</v>
      </c>
    </row>
    <row r="179" spans="1:5" x14ac:dyDescent="0.25">
      <c r="A179">
        <v>11108132</v>
      </c>
      <c r="B179">
        <v>0</v>
      </c>
      <c r="C179">
        <v>0</v>
      </c>
      <c r="D179">
        <v>0</v>
      </c>
      <c r="E179">
        <v>0</v>
      </c>
    </row>
    <row r="180" spans="1:5" x14ac:dyDescent="0.25">
      <c r="A180">
        <v>11108133</v>
      </c>
      <c r="B180">
        <v>397010</v>
      </c>
      <c r="C180">
        <v>0</v>
      </c>
      <c r="D180">
        <v>3</v>
      </c>
      <c r="E180">
        <v>0</v>
      </c>
    </row>
    <row r="181" spans="1:5" x14ac:dyDescent="0.25">
      <c r="A181">
        <v>11108133</v>
      </c>
      <c r="B181">
        <v>1414488</v>
      </c>
      <c r="C181">
        <v>1</v>
      </c>
      <c r="D181">
        <v>1</v>
      </c>
      <c r="E181">
        <v>30</v>
      </c>
    </row>
    <row r="182" spans="1:5" x14ac:dyDescent="0.25">
      <c r="A182">
        <v>11108137</v>
      </c>
      <c r="B182">
        <v>0</v>
      </c>
      <c r="C182">
        <v>0</v>
      </c>
      <c r="D182">
        <v>0</v>
      </c>
      <c r="E182">
        <v>0</v>
      </c>
    </row>
    <row r="183" spans="1:5" x14ac:dyDescent="0.25">
      <c r="A183">
        <v>11108138</v>
      </c>
      <c r="B183">
        <v>0</v>
      </c>
      <c r="C183">
        <v>0</v>
      </c>
      <c r="D183">
        <v>0</v>
      </c>
      <c r="E183">
        <v>0</v>
      </c>
    </row>
    <row r="184" spans="1:5" x14ac:dyDescent="0.25">
      <c r="A184">
        <v>11108334</v>
      </c>
      <c r="B184">
        <v>0</v>
      </c>
      <c r="C184">
        <v>1</v>
      </c>
      <c r="D184">
        <v>0</v>
      </c>
      <c r="E184">
        <v>90</v>
      </c>
    </row>
    <row r="185" spans="1:5" x14ac:dyDescent="0.25">
      <c r="A185">
        <v>11108334</v>
      </c>
      <c r="B185">
        <v>1414488</v>
      </c>
      <c r="C185">
        <v>1</v>
      </c>
      <c r="D185">
        <v>2</v>
      </c>
      <c r="E185">
        <v>30</v>
      </c>
    </row>
    <row r="186" spans="1:5" x14ac:dyDescent="0.25">
      <c r="A186">
        <v>11108361</v>
      </c>
      <c r="B186">
        <v>0</v>
      </c>
      <c r="C186">
        <v>0</v>
      </c>
      <c r="D186">
        <v>0</v>
      </c>
      <c r="E186">
        <v>0</v>
      </c>
    </row>
    <row r="187" spans="1:5" x14ac:dyDescent="0.25">
      <c r="A187">
        <v>11108361</v>
      </c>
      <c r="B187">
        <v>1414488</v>
      </c>
      <c r="C187">
        <v>1</v>
      </c>
      <c r="D187">
        <v>2</v>
      </c>
      <c r="E187">
        <v>30</v>
      </c>
    </row>
    <row r="188" spans="1:5" x14ac:dyDescent="0.25">
      <c r="A188">
        <v>11108382</v>
      </c>
      <c r="B188">
        <v>0</v>
      </c>
      <c r="C188">
        <v>0</v>
      </c>
      <c r="D188">
        <v>0</v>
      </c>
      <c r="E188">
        <v>0</v>
      </c>
    </row>
    <row r="189" spans="1:5" x14ac:dyDescent="0.25">
      <c r="A189">
        <v>11108382</v>
      </c>
      <c r="B189">
        <v>1414488</v>
      </c>
      <c r="C189">
        <v>1</v>
      </c>
      <c r="D189">
        <v>2</v>
      </c>
      <c r="E189">
        <v>30</v>
      </c>
    </row>
    <row r="190" spans="1:5" x14ac:dyDescent="0.25">
      <c r="A190">
        <v>11108386</v>
      </c>
      <c r="B190">
        <v>0</v>
      </c>
      <c r="C190">
        <v>0</v>
      </c>
      <c r="D190">
        <v>0</v>
      </c>
      <c r="E190">
        <v>0</v>
      </c>
    </row>
    <row r="191" spans="1:5" x14ac:dyDescent="0.25">
      <c r="A191">
        <v>11108386</v>
      </c>
      <c r="B191">
        <v>1414488</v>
      </c>
      <c r="C191">
        <v>1</v>
      </c>
      <c r="D191">
        <v>1</v>
      </c>
      <c r="E191">
        <v>30</v>
      </c>
    </row>
    <row r="192" spans="1:5" x14ac:dyDescent="0.25">
      <c r="A192">
        <v>11108592</v>
      </c>
      <c r="B192">
        <v>0</v>
      </c>
      <c r="C192">
        <v>0</v>
      </c>
      <c r="D192">
        <v>0</v>
      </c>
      <c r="E192">
        <v>0</v>
      </c>
    </row>
    <row r="193" spans="1:5" x14ac:dyDescent="0.25">
      <c r="A193">
        <v>11108592</v>
      </c>
      <c r="B193">
        <v>1414488</v>
      </c>
      <c r="C193">
        <v>1</v>
      </c>
      <c r="D193">
        <v>1</v>
      </c>
      <c r="E193">
        <v>30</v>
      </c>
    </row>
    <row r="194" spans="1:5" x14ac:dyDescent="0.25">
      <c r="A194">
        <v>11108723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>
        <v>11108723</v>
      </c>
      <c r="B195">
        <v>1414488</v>
      </c>
      <c r="C195">
        <v>1</v>
      </c>
      <c r="D195">
        <v>4</v>
      </c>
      <c r="E195">
        <v>30</v>
      </c>
    </row>
    <row r="196" spans="1:5" x14ac:dyDescent="0.25">
      <c r="A196">
        <v>11108828</v>
      </c>
      <c r="B196">
        <v>0</v>
      </c>
      <c r="C196">
        <v>0</v>
      </c>
      <c r="D196">
        <v>0</v>
      </c>
      <c r="E196">
        <v>0</v>
      </c>
    </row>
    <row r="197" spans="1:5" x14ac:dyDescent="0.25">
      <c r="A197">
        <v>11108828</v>
      </c>
      <c r="B197">
        <v>1414488</v>
      </c>
      <c r="C197">
        <v>1</v>
      </c>
      <c r="D197">
        <v>2</v>
      </c>
      <c r="E197">
        <v>30</v>
      </c>
    </row>
    <row r="198" spans="1:5" x14ac:dyDescent="0.25">
      <c r="A198">
        <v>11108900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>
        <v>11108900</v>
      </c>
      <c r="B199">
        <v>1414488</v>
      </c>
      <c r="C199">
        <v>1</v>
      </c>
      <c r="D199">
        <v>3</v>
      </c>
      <c r="E199">
        <v>30</v>
      </c>
    </row>
    <row r="200" spans="1:5" x14ac:dyDescent="0.25">
      <c r="A200">
        <v>11109070</v>
      </c>
      <c r="B200">
        <v>0</v>
      </c>
      <c r="C200">
        <v>0</v>
      </c>
      <c r="D200">
        <v>0</v>
      </c>
      <c r="E200">
        <v>0</v>
      </c>
    </row>
    <row r="201" spans="1:5" x14ac:dyDescent="0.25">
      <c r="A201">
        <v>11109070</v>
      </c>
      <c r="B201">
        <v>0</v>
      </c>
      <c r="C201">
        <v>1</v>
      </c>
      <c r="D201">
        <v>0</v>
      </c>
      <c r="E201">
        <v>30</v>
      </c>
    </row>
    <row r="202" spans="1:5" x14ac:dyDescent="0.25">
      <c r="A202">
        <v>11109089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>
        <v>11109089</v>
      </c>
      <c r="B203">
        <v>0</v>
      </c>
      <c r="C203">
        <v>1</v>
      </c>
      <c r="D203">
        <v>0</v>
      </c>
      <c r="E203">
        <v>30</v>
      </c>
    </row>
    <row r="204" spans="1:5" x14ac:dyDescent="0.25">
      <c r="A204">
        <v>11109129</v>
      </c>
      <c r="B204">
        <v>0</v>
      </c>
      <c r="C204">
        <v>1</v>
      </c>
      <c r="D204">
        <v>0</v>
      </c>
      <c r="E204">
        <v>90</v>
      </c>
    </row>
    <row r="205" spans="1:5" x14ac:dyDescent="0.25">
      <c r="A205">
        <v>11109129</v>
      </c>
      <c r="B205">
        <v>1414488</v>
      </c>
      <c r="C205">
        <v>1</v>
      </c>
      <c r="D205">
        <v>3</v>
      </c>
      <c r="E205">
        <v>30</v>
      </c>
    </row>
    <row r="206" spans="1:5" x14ac:dyDescent="0.25">
      <c r="A206">
        <v>11109153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>
        <v>11109153</v>
      </c>
      <c r="B207">
        <v>1414488</v>
      </c>
      <c r="C207">
        <v>1</v>
      </c>
      <c r="D207">
        <v>2</v>
      </c>
      <c r="E207">
        <v>30</v>
      </c>
    </row>
    <row r="208" spans="1:5" x14ac:dyDescent="0.25">
      <c r="A208">
        <v>11109173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>
        <v>11109173</v>
      </c>
      <c r="B209">
        <v>1414488</v>
      </c>
      <c r="C209">
        <v>1</v>
      </c>
      <c r="D209">
        <v>2</v>
      </c>
      <c r="E209">
        <v>30</v>
      </c>
    </row>
    <row r="210" spans="1:5" x14ac:dyDescent="0.25">
      <c r="A210">
        <v>11109179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>
        <v>11109179</v>
      </c>
      <c r="B211">
        <v>1414488</v>
      </c>
      <c r="C211">
        <v>1</v>
      </c>
      <c r="D211">
        <v>1</v>
      </c>
      <c r="E211">
        <v>30</v>
      </c>
    </row>
    <row r="212" spans="1:5" x14ac:dyDescent="0.25">
      <c r="A212">
        <v>11109249</v>
      </c>
      <c r="B212">
        <v>0</v>
      </c>
      <c r="C212">
        <v>0</v>
      </c>
      <c r="D212">
        <v>0</v>
      </c>
      <c r="E212">
        <v>0</v>
      </c>
    </row>
    <row r="213" spans="1:5" x14ac:dyDescent="0.25">
      <c r="A213">
        <v>11109249</v>
      </c>
      <c r="B213">
        <v>1414488</v>
      </c>
      <c r="C213">
        <v>1</v>
      </c>
      <c r="D213">
        <v>3</v>
      </c>
      <c r="E213">
        <v>30</v>
      </c>
    </row>
    <row r="214" spans="1:5" x14ac:dyDescent="0.25">
      <c r="A214">
        <v>11116179</v>
      </c>
      <c r="B214">
        <v>0</v>
      </c>
      <c r="C214">
        <v>0</v>
      </c>
      <c r="D214">
        <v>0</v>
      </c>
      <c r="E214">
        <v>0</v>
      </c>
    </row>
    <row r="215" spans="1:5" x14ac:dyDescent="0.25">
      <c r="A215">
        <v>11116179</v>
      </c>
      <c r="B215">
        <v>0</v>
      </c>
      <c r="C215">
        <v>1</v>
      </c>
      <c r="D215">
        <v>0</v>
      </c>
      <c r="E215">
        <v>30</v>
      </c>
    </row>
    <row r="216" spans="1:5" x14ac:dyDescent="0.25">
      <c r="A216">
        <v>11116361</v>
      </c>
      <c r="B216">
        <v>0</v>
      </c>
      <c r="C216">
        <v>1</v>
      </c>
      <c r="D216">
        <v>0</v>
      </c>
      <c r="E216">
        <v>30</v>
      </c>
    </row>
    <row r="217" spans="1:5" x14ac:dyDescent="0.25">
      <c r="A217">
        <v>11116361</v>
      </c>
      <c r="B217">
        <v>0</v>
      </c>
      <c r="C217">
        <v>1</v>
      </c>
      <c r="D217">
        <v>0</v>
      </c>
      <c r="E217">
        <v>90</v>
      </c>
    </row>
    <row r="218" spans="1:5" x14ac:dyDescent="0.25">
      <c r="A218">
        <v>11116844</v>
      </c>
      <c r="B218">
        <v>0</v>
      </c>
      <c r="C218">
        <v>0</v>
      </c>
      <c r="D218">
        <v>0</v>
      </c>
      <c r="E218">
        <v>0</v>
      </c>
    </row>
    <row r="219" spans="1:5" x14ac:dyDescent="0.25">
      <c r="A219">
        <v>11116844</v>
      </c>
      <c r="B219">
        <v>1414488</v>
      </c>
      <c r="C219">
        <v>1</v>
      </c>
      <c r="D219">
        <v>1</v>
      </c>
      <c r="E219">
        <v>30</v>
      </c>
    </row>
    <row r="220" spans="1:5" x14ac:dyDescent="0.25">
      <c r="A220">
        <v>11117475</v>
      </c>
      <c r="B220">
        <v>0</v>
      </c>
      <c r="C220">
        <v>0</v>
      </c>
      <c r="D220">
        <v>0</v>
      </c>
      <c r="E220">
        <v>0</v>
      </c>
    </row>
    <row r="221" spans="1:5" x14ac:dyDescent="0.25">
      <c r="A221">
        <v>11133090</v>
      </c>
      <c r="B221">
        <v>0</v>
      </c>
      <c r="C221">
        <v>0</v>
      </c>
      <c r="D221">
        <v>0</v>
      </c>
      <c r="E221">
        <v>0</v>
      </c>
    </row>
    <row r="222" spans="1:5" x14ac:dyDescent="0.25">
      <c r="A222">
        <v>11133090</v>
      </c>
      <c r="B222">
        <v>0</v>
      </c>
      <c r="C222">
        <v>1</v>
      </c>
      <c r="D222">
        <v>0</v>
      </c>
      <c r="E222">
        <v>30</v>
      </c>
    </row>
    <row r="223" spans="1:5" x14ac:dyDescent="0.25">
      <c r="A223">
        <v>11140046</v>
      </c>
      <c r="B223">
        <v>0</v>
      </c>
      <c r="C223">
        <v>0</v>
      </c>
      <c r="D223">
        <v>0</v>
      </c>
      <c r="E223">
        <v>0</v>
      </c>
    </row>
    <row r="224" spans="1:5" x14ac:dyDescent="0.25">
      <c r="A224">
        <v>11140046</v>
      </c>
      <c r="B224">
        <v>1414488</v>
      </c>
      <c r="C224">
        <v>1</v>
      </c>
      <c r="D224">
        <v>2</v>
      </c>
      <c r="E224">
        <v>30</v>
      </c>
    </row>
    <row r="225" spans="1:5" x14ac:dyDescent="0.25">
      <c r="A225">
        <v>11140301</v>
      </c>
      <c r="B225">
        <v>0</v>
      </c>
      <c r="C225">
        <v>0</v>
      </c>
      <c r="D225">
        <v>0</v>
      </c>
      <c r="E225">
        <v>0</v>
      </c>
    </row>
    <row r="226" spans="1:5" x14ac:dyDescent="0.25">
      <c r="A226">
        <v>11140301</v>
      </c>
      <c r="B226">
        <v>0</v>
      </c>
      <c r="C226">
        <v>1</v>
      </c>
      <c r="D226">
        <v>0</v>
      </c>
      <c r="E226">
        <v>30</v>
      </c>
    </row>
    <row r="227" spans="1:5" x14ac:dyDescent="0.25">
      <c r="A227">
        <v>11155251</v>
      </c>
      <c r="B227">
        <v>0</v>
      </c>
      <c r="C227">
        <v>0</v>
      </c>
      <c r="D227">
        <v>0</v>
      </c>
      <c r="E227">
        <v>0</v>
      </c>
    </row>
    <row r="228" spans="1:5" x14ac:dyDescent="0.25">
      <c r="A228">
        <v>11155251</v>
      </c>
      <c r="B228">
        <v>1414488</v>
      </c>
      <c r="C228">
        <v>1</v>
      </c>
      <c r="D228">
        <v>2</v>
      </c>
      <c r="E228">
        <v>30</v>
      </c>
    </row>
    <row r="229" spans="1:5" x14ac:dyDescent="0.25">
      <c r="A229">
        <v>11155852</v>
      </c>
      <c r="B229">
        <v>0</v>
      </c>
      <c r="C229">
        <v>0</v>
      </c>
      <c r="D229">
        <v>0</v>
      </c>
      <c r="E229">
        <v>0</v>
      </c>
    </row>
    <row r="230" spans="1:5" x14ac:dyDescent="0.25">
      <c r="A230">
        <v>11155852</v>
      </c>
      <c r="B230">
        <v>1414488</v>
      </c>
      <c r="C230">
        <v>1</v>
      </c>
      <c r="D230">
        <v>4</v>
      </c>
      <c r="E230">
        <v>29</v>
      </c>
    </row>
    <row r="231" spans="1:5" x14ac:dyDescent="0.25">
      <c r="A231">
        <v>11156206</v>
      </c>
      <c r="B231">
        <v>0</v>
      </c>
      <c r="C231">
        <v>0</v>
      </c>
      <c r="D231">
        <v>0</v>
      </c>
      <c r="E231">
        <v>0</v>
      </c>
    </row>
    <row r="232" spans="1:5" x14ac:dyDescent="0.25">
      <c r="A232">
        <v>11156206</v>
      </c>
      <c r="B232">
        <v>0</v>
      </c>
      <c r="C232">
        <v>1</v>
      </c>
      <c r="D232">
        <v>0</v>
      </c>
      <c r="E232">
        <v>30</v>
      </c>
    </row>
    <row r="233" spans="1:5" x14ac:dyDescent="0.25">
      <c r="A233">
        <v>11156429</v>
      </c>
      <c r="B233">
        <v>0</v>
      </c>
      <c r="C233">
        <v>0</v>
      </c>
      <c r="D233">
        <v>0</v>
      </c>
      <c r="E233">
        <v>0</v>
      </c>
    </row>
    <row r="234" spans="1:5" x14ac:dyDescent="0.25">
      <c r="A234">
        <v>11156431</v>
      </c>
      <c r="B234">
        <v>0</v>
      </c>
      <c r="C234">
        <v>0</v>
      </c>
      <c r="D234">
        <v>0</v>
      </c>
      <c r="E234">
        <v>0</v>
      </c>
    </row>
    <row r="235" spans="1:5" x14ac:dyDescent="0.25">
      <c r="A235">
        <v>11156431</v>
      </c>
      <c r="B235">
        <v>774547</v>
      </c>
      <c r="C235">
        <v>0</v>
      </c>
      <c r="D235">
        <v>1</v>
      </c>
      <c r="E235">
        <v>0</v>
      </c>
    </row>
    <row r="236" spans="1:5" x14ac:dyDescent="0.25">
      <c r="A236">
        <v>11156446</v>
      </c>
      <c r="B236">
        <v>0</v>
      </c>
      <c r="C236">
        <v>0</v>
      </c>
      <c r="D236">
        <v>0</v>
      </c>
      <c r="E236">
        <v>0</v>
      </c>
    </row>
    <row r="237" spans="1:5" x14ac:dyDescent="0.25">
      <c r="A237">
        <v>11156448</v>
      </c>
      <c r="B237">
        <v>0</v>
      </c>
      <c r="C237">
        <v>2</v>
      </c>
      <c r="D237">
        <v>0</v>
      </c>
      <c r="E237">
        <v>70</v>
      </c>
    </row>
    <row r="238" spans="1:5" x14ac:dyDescent="0.25">
      <c r="A238">
        <v>11156448</v>
      </c>
      <c r="B238">
        <v>1597416</v>
      </c>
      <c r="C238">
        <v>1</v>
      </c>
      <c r="D238">
        <v>1</v>
      </c>
      <c r="E238">
        <v>90</v>
      </c>
    </row>
    <row r="239" spans="1:5" x14ac:dyDescent="0.25">
      <c r="A239">
        <v>11163394</v>
      </c>
      <c r="B239">
        <v>0</v>
      </c>
      <c r="C239">
        <v>1</v>
      </c>
      <c r="D239">
        <v>0</v>
      </c>
      <c r="E239">
        <v>90</v>
      </c>
    </row>
    <row r="240" spans="1:5" x14ac:dyDescent="0.25">
      <c r="A240">
        <v>11163394</v>
      </c>
      <c r="B240">
        <v>1414488</v>
      </c>
      <c r="C240">
        <v>1</v>
      </c>
      <c r="D240">
        <v>1</v>
      </c>
      <c r="E240">
        <v>30</v>
      </c>
    </row>
    <row r="241" spans="1:5" x14ac:dyDescent="0.25">
      <c r="A241">
        <v>11163538</v>
      </c>
      <c r="B241">
        <v>0</v>
      </c>
      <c r="C241">
        <v>1</v>
      </c>
      <c r="D241">
        <v>0</v>
      </c>
      <c r="E241">
        <v>90</v>
      </c>
    </row>
    <row r="242" spans="1:5" x14ac:dyDescent="0.25">
      <c r="A242">
        <v>11163538</v>
      </c>
      <c r="B242">
        <v>1414488</v>
      </c>
      <c r="C242">
        <v>1</v>
      </c>
      <c r="D242">
        <v>2</v>
      </c>
      <c r="E242">
        <v>60</v>
      </c>
    </row>
    <row r="243" spans="1:5" x14ac:dyDescent="0.25">
      <c r="A243">
        <v>11163669</v>
      </c>
      <c r="B243">
        <v>0</v>
      </c>
      <c r="C243">
        <v>0</v>
      </c>
      <c r="D243">
        <v>0</v>
      </c>
      <c r="E243">
        <v>0</v>
      </c>
    </row>
    <row r="244" spans="1:5" x14ac:dyDescent="0.25">
      <c r="A244">
        <v>11163669</v>
      </c>
      <c r="B244">
        <v>1414488</v>
      </c>
      <c r="C244">
        <v>1</v>
      </c>
      <c r="D244">
        <v>3</v>
      </c>
      <c r="E244">
        <v>30</v>
      </c>
    </row>
    <row r="245" spans="1:5" x14ac:dyDescent="0.25">
      <c r="A245">
        <v>11163828</v>
      </c>
      <c r="B245">
        <v>0</v>
      </c>
      <c r="C245">
        <v>0</v>
      </c>
      <c r="D245">
        <v>0</v>
      </c>
      <c r="E245">
        <v>0</v>
      </c>
    </row>
    <row r="246" spans="1:5" x14ac:dyDescent="0.25">
      <c r="A246">
        <v>11163828</v>
      </c>
      <c r="B246">
        <v>1414488</v>
      </c>
      <c r="C246">
        <v>1</v>
      </c>
      <c r="D246">
        <v>3</v>
      </c>
      <c r="E246">
        <v>30</v>
      </c>
    </row>
    <row r="247" spans="1:5" x14ac:dyDescent="0.25">
      <c r="A247">
        <v>11164248</v>
      </c>
      <c r="B247">
        <v>0</v>
      </c>
      <c r="C247">
        <v>0</v>
      </c>
      <c r="D247">
        <v>0</v>
      </c>
      <c r="E247">
        <v>0</v>
      </c>
    </row>
    <row r="248" spans="1:5" x14ac:dyDescent="0.25">
      <c r="A248">
        <v>11164248</v>
      </c>
      <c r="B248">
        <v>1414488</v>
      </c>
      <c r="C248">
        <v>1</v>
      </c>
      <c r="D248">
        <v>1</v>
      </c>
      <c r="E248">
        <v>30</v>
      </c>
    </row>
    <row r="249" spans="1:5" x14ac:dyDescent="0.25">
      <c r="A249">
        <v>11179759</v>
      </c>
      <c r="B249">
        <v>0</v>
      </c>
      <c r="C249">
        <v>0</v>
      </c>
      <c r="D249">
        <v>0</v>
      </c>
      <c r="E249">
        <v>0</v>
      </c>
    </row>
    <row r="250" spans="1:5" x14ac:dyDescent="0.25">
      <c r="A250">
        <v>11179759</v>
      </c>
      <c r="B250">
        <v>0</v>
      </c>
      <c r="C250">
        <v>1</v>
      </c>
      <c r="D250">
        <v>0</v>
      </c>
      <c r="E250">
        <v>30</v>
      </c>
    </row>
    <row r="251" spans="1:5" x14ac:dyDescent="0.25">
      <c r="A251">
        <v>11180598</v>
      </c>
      <c r="B251">
        <v>0</v>
      </c>
      <c r="C251">
        <v>1</v>
      </c>
      <c r="D251">
        <v>0</v>
      </c>
      <c r="E251">
        <v>90</v>
      </c>
    </row>
    <row r="252" spans="1:5" x14ac:dyDescent="0.25">
      <c r="A252">
        <v>11180598</v>
      </c>
      <c r="B252">
        <v>1414488</v>
      </c>
      <c r="C252">
        <v>1</v>
      </c>
      <c r="D252">
        <v>4</v>
      </c>
      <c r="E252">
        <v>30</v>
      </c>
    </row>
    <row r="253" spans="1:5" x14ac:dyDescent="0.25">
      <c r="A253">
        <v>11180665</v>
      </c>
      <c r="B253">
        <v>0</v>
      </c>
      <c r="C253">
        <v>0</v>
      </c>
      <c r="D253">
        <v>0</v>
      </c>
      <c r="E253">
        <v>0</v>
      </c>
    </row>
    <row r="254" spans="1:5" x14ac:dyDescent="0.25">
      <c r="A254">
        <v>11180665</v>
      </c>
      <c r="B254">
        <v>1414488</v>
      </c>
      <c r="C254">
        <v>1</v>
      </c>
      <c r="D254">
        <v>3</v>
      </c>
      <c r="E254">
        <v>30</v>
      </c>
    </row>
    <row r="255" spans="1:5" x14ac:dyDescent="0.25">
      <c r="A255">
        <v>11180769</v>
      </c>
      <c r="B255">
        <v>0</v>
      </c>
      <c r="C255">
        <v>0</v>
      </c>
      <c r="D255">
        <v>0</v>
      </c>
      <c r="E255">
        <v>0</v>
      </c>
    </row>
    <row r="256" spans="1:5" x14ac:dyDescent="0.25">
      <c r="A256">
        <v>11180769</v>
      </c>
      <c r="B256">
        <v>1414488</v>
      </c>
      <c r="C256">
        <v>1</v>
      </c>
      <c r="D256">
        <v>2</v>
      </c>
      <c r="E256">
        <v>30</v>
      </c>
    </row>
    <row r="257" spans="1:5" x14ac:dyDescent="0.25">
      <c r="A257">
        <v>11180791</v>
      </c>
      <c r="B257">
        <v>0</v>
      </c>
      <c r="C257">
        <v>1</v>
      </c>
      <c r="D257">
        <v>0</v>
      </c>
      <c r="E257">
        <v>90</v>
      </c>
    </row>
    <row r="258" spans="1:5" x14ac:dyDescent="0.25">
      <c r="A258">
        <v>11180791</v>
      </c>
      <c r="B258">
        <v>1414488</v>
      </c>
      <c r="C258">
        <v>1</v>
      </c>
      <c r="D258">
        <v>2</v>
      </c>
      <c r="E258">
        <v>30</v>
      </c>
    </row>
    <row r="259" spans="1:5" x14ac:dyDescent="0.25">
      <c r="A259">
        <v>11180796</v>
      </c>
      <c r="B259">
        <v>0</v>
      </c>
      <c r="C259">
        <v>1</v>
      </c>
      <c r="D259">
        <v>0</v>
      </c>
      <c r="E259">
        <v>90</v>
      </c>
    </row>
    <row r="260" spans="1:5" x14ac:dyDescent="0.25">
      <c r="A260">
        <v>11180796</v>
      </c>
      <c r="B260">
        <v>1414488</v>
      </c>
      <c r="C260">
        <v>1</v>
      </c>
      <c r="D260">
        <v>1</v>
      </c>
      <c r="E260">
        <v>60</v>
      </c>
    </row>
    <row r="261" spans="1:5" x14ac:dyDescent="0.25">
      <c r="A261">
        <v>11180808</v>
      </c>
      <c r="B261">
        <v>0</v>
      </c>
      <c r="C261">
        <v>0</v>
      </c>
      <c r="D261">
        <v>0</v>
      </c>
      <c r="E261">
        <v>0</v>
      </c>
    </row>
    <row r="262" spans="1:5" x14ac:dyDescent="0.25">
      <c r="A262">
        <v>11180808</v>
      </c>
      <c r="B262">
        <v>1414488</v>
      </c>
      <c r="C262">
        <v>1</v>
      </c>
      <c r="D262">
        <v>3</v>
      </c>
      <c r="E262">
        <v>30</v>
      </c>
    </row>
    <row r="263" spans="1:5" x14ac:dyDescent="0.25">
      <c r="A263">
        <v>11180825</v>
      </c>
      <c r="B263">
        <v>0</v>
      </c>
      <c r="C263">
        <v>0</v>
      </c>
      <c r="D263">
        <v>0</v>
      </c>
      <c r="E263">
        <v>0</v>
      </c>
    </row>
    <row r="264" spans="1:5" x14ac:dyDescent="0.25">
      <c r="A264">
        <v>11180825</v>
      </c>
      <c r="B264">
        <v>1414488</v>
      </c>
      <c r="C264">
        <v>1</v>
      </c>
      <c r="D264">
        <v>3</v>
      </c>
      <c r="E264">
        <v>30</v>
      </c>
    </row>
    <row r="265" spans="1:5" x14ac:dyDescent="0.25">
      <c r="A265">
        <v>11180828</v>
      </c>
      <c r="B265">
        <v>0</v>
      </c>
      <c r="C265">
        <v>0</v>
      </c>
      <c r="D265">
        <v>0</v>
      </c>
      <c r="E265">
        <v>0</v>
      </c>
    </row>
    <row r="266" spans="1:5" x14ac:dyDescent="0.25">
      <c r="A266">
        <v>11180828</v>
      </c>
      <c r="B266">
        <v>1414488</v>
      </c>
      <c r="C266">
        <v>1</v>
      </c>
      <c r="D266">
        <v>2</v>
      </c>
      <c r="E266">
        <v>30</v>
      </c>
    </row>
    <row r="267" spans="1:5" x14ac:dyDescent="0.25">
      <c r="A267">
        <v>11180869</v>
      </c>
      <c r="B267">
        <v>0</v>
      </c>
      <c r="C267">
        <v>1</v>
      </c>
      <c r="D267">
        <v>0</v>
      </c>
      <c r="E267">
        <v>90</v>
      </c>
    </row>
    <row r="268" spans="1:5" x14ac:dyDescent="0.25">
      <c r="A268">
        <v>11180869</v>
      </c>
      <c r="B268">
        <v>1414488</v>
      </c>
      <c r="C268">
        <v>1</v>
      </c>
      <c r="D268">
        <v>3</v>
      </c>
      <c r="E268">
        <v>30</v>
      </c>
    </row>
    <row r="269" spans="1:5" x14ac:dyDescent="0.25">
      <c r="A269">
        <v>11181164</v>
      </c>
      <c r="B269">
        <v>0</v>
      </c>
      <c r="C269">
        <v>0</v>
      </c>
      <c r="D269">
        <v>0</v>
      </c>
      <c r="E269">
        <v>0</v>
      </c>
    </row>
    <row r="270" spans="1:5" x14ac:dyDescent="0.25">
      <c r="A270">
        <v>11181164</v>
      </c>
      <c r="B270">
        <v>1414488</v>
      </c>
      <c r="C270">
        <v>1</v>
      </c>
      <c r="D270">
        <v>3</v>
      </c>
      <c r="E270">
        <v>30</v>
      </c>
    </row>
    <row r="271" spans="1:5" x14ac:dyDescent="0.25">
      <c r="A271">
        <v>11182078</v>
      </c>
      <c r="B271">
        <v>0</v>
      </c>
      <c r="C271">
        <v>0</v>
      </c>
      <c r="D271">
        <v>0</v>
      </c>
      <c r="E271">
        <v>0</v>
      </c>
    </row>
    <row r="272" spans="1:5" x14ac:dyDescent="0.25">
      <c r="A272">
        <v>11182078</v>
      </c>
      <c r="B272">
        <v>1414488</v>
      </c>
      <c r="C272">
        <v>1</v>
      </c>
      <c r="D272">
        <v>2</v>
      </c>
      <c r="E272">
        <v>30</v>
      </c>
    </row>
    <row r="273" spans="1:5" x14ac:dyDescent="0.25">
      <c r="A273">
        <v>11182379</v>
      </c>
      <c r="B273">
        <v>0</v>
      </c>
      <c r="C273">
        <v>0</v>
      </c>
      <c r="D273">
        <v>0</v>
      </c>
      <c r="E273">
        <v>0</v>
      </c>
    </row>
    <row r="274" spans="1:5" x14ac:dyDescent="0.25">
      <c r="A274">
        <v>11182379</v>
      </c>
      <c r="B274">
        <v>1414488</v>
      </c>
      <c r="C274">
        <v>1</v>
      </c>
      <c r="D274">
        <v>1</v>
      </c>
      <c r="E274">
        <v>30</v>
      </c>
    </row>
    <row r="275" spans="1:5" x14ac:dyDescent="0.25">
      <c r="A275">
        <v>11182468</v>
      </c>
      <c r="B275">
        <v>0</v>
      </c>
      <c r="C275">
        <v>0</v>
      </c>
      <c r="D275">
        <v>0</v>
      </c>
      <c r="E275">
        <v>0</v>
      </c>
    </row>
    <row r="276" spans="1:5" x14ac:dyDescent="0.25">
      <c r="A276">
        <v>11182468</v>
      </c>
      <c r="B276">
        <v>1414488</v>
      </c>
      <c r="C276">
        <v>1</v>
      </c>
      <c r="D276">
        <v>2</v>
      </c>
      <c r="E276">
        <v>30</v>
      </c>
    </row>
    <row r="277" spans="1:5" x14ac:dyDescent="0.25">
      <c r="A277">
        <v>11182773</v>
      </c>
      <c r="B277">
        <v>0</v>
      </c>
      <c r="C277">
        <v>0</v>
      </c>
      <c r="D277">
        <v>0</v>
      </c>
      <c r="E277">
        <v>0</v>
      </c>
    </row>
    <row r="278" spans="1:5" x14ac:dyDescent="0.25">
      <c r="A278">
        <v>11182773</v>
      </c>
      <c r="B278">
        <v>1414488</v>
      </c>
      <c r="C278">
        <v>1</v>
      </c>
      <c r="D278">
        <v>1</v>
      </c>
      <c r="E278">
        <v>30</v>
      </c>
    </row>
    <row r="279" spans="1:5" x14ac:dyDescent="0.25">
      <c r="A279">
        <v>11183291</v>
      </c>
      <c r="B279">
        <v>0</v>
      </c>
      <c r="C279">
        <v>1</v>
      </c>
      <c r="D279">
        <v>0</v>
      </c>
      <c r="E279">
        <v>90</v>
      </c>
    </row>
    <row r="280" spans="1:5" x14ac:dyDescent="0.25">
      <c r="A280">
        <v>11183291</v>
      </c>
      <c r="B280">
        <v>1414488</v>
      </c>
      <c r="C280">
        <v>1</v>
      </c>
      <c r="D280">
        <v>1</v>
      </c>
      <c r="E280">
        <v>30</v>
      </c>
    </row>
    <row r="281" spans="1:5" x14ac:dyDescent="0.25">
      <c r="A281">
        <v>11186527</v>
      </c>
      <c r="B281">
        <v>0</v>
      </c>
      <c r="C281">
        <v>1</v>
      </c>
      <c r="D281">
        <v>0</v>
      </c>
      <c r="E281">
        <v>90</v>
      </c>
    </row>
    <row r="282" spans="1:5" x14ac:dyDescent="0.25">
      <c r="A282">
        <v>11186527</v>
      </c>
      <c r="B282">
        <v>1414488</v>
      </c>
      <c r="C282">
        <v>1</v>
      </c>
      <c r="D282">
        <v>3</v>
      </c>
      <c r="E282">
        <v>30</v>
      </c>
    </row>
    <row r="283" spans="1:5" x14ac:dyDescent="0.25">
      <c r="A283">
        <v>11187519</v>
      </c>
      <c r="B283">
        <v>0</v>
      </c>
      <c r="C283">
        <v>0</v>
      </c>
      <c r="D283">
        <v>0</v>
      </c>
      <c r="E283">
        <v>0</v>
      </c>
    </row>
    <row r="284" spans="1:5" x14ac:dyDescent="0.25">
      <c r="A284">
        <v>11187519</v>
      </c>
      <c r="B284">
        <v>990223</v>
      </c>
      <c r="C284">
        <v>0</v>
      </c>
      <c r="D284">
        <v>2</v>
      </c>
      <c r="E284">
        <v>0</v>
      </c>
    </row>
    <row r="285" spans="1:5" x14ac:dyDescent="0.25">
      <c r="A285">
        <v>11187521</v>
      </c>
      <c r="B285">
        <v>0</v>
      </c>
      <c r="C285">
        <v>0</v>
      </c>
      <c r="D285">
        <v>0</v>
      </c>
      <c r="E285">
        <v>0</v>
      </c>
    </row>
    <row r="286" spans="1:5" x14ac:dyDescent="0.25">
      <c r="A286">
        <v>11187521</v>
      </c>
      <c r="B286">
        <v>990223</v>
      </c>
      <c r="C286">
        <v>0</v>
      </c>
      <c r="D286">
        <v>1</v>
      </c>
      <c r="E286">
        <v>0</v>
      </c>
    </row>
    <row r="287" spans="1:5" x14ac:dyDescent="0.25">
      <c r="A287">
        <v>11187527</v>
      </c>
      <c r="B287">
        <v>0</v>
      </c>
      <c r="C287">
        <v>0</v>
      </c>
      <c r="D287">
        <v>0</v>
      </c>
      <c r="E287">
        <v>0</v>
      </c>
    </row>
    <row r="288" spans="1:5" x14ac:dyDescent="0.25">
      <c r="A288">
        <v>11187527</v>
      </c>
      <c r="B288">
        <v>710569</v>
      </c>
      <c r="C288">
        <v>0</v>
      </c>
      <c r="D288">
        <v>2</v>
      </c>
      <c r="E288">
        <v>0</v>
      </c>
    </row>
    <row r="289" spans="1:5" x14ac:dyDescent="0.25">
      <c r="A289">
        <v>11187562</v>
      </c>
      <c r="B289">
        <v>1590641</v>
      </c>
      <c r="C289">
        <v>0</v>
      </c>
      <c r="D289">
        <v>2</v>
      </c>
      <c r="E289">
        <v>0</v>
      </c>
    </row>
    <row r="290" spans="1:5" x14ac:dyDescent="0.25">
      <c r="A290">
        <v>11187562</v>
      </c>
      <c r="B290">
        <v>1902440</v>
      </c>
      <c r="C290">
        <v>1</v>
      </c>
      <c r="D290">
        <v>4</v>
      </c>
      <c r="E290">
        <v>90</v>
      </c>
    </row>
    <row r="291" spans="1:5" x14ac:dyDescent="0.25">
      <c r="A291">
        <v>11187564</v>
      </c>
      <c r="B291">
        <v>0</v>
      </c>
      <c r="C291">
        <v>0</v>
      </c>
      <c r="D291">
        <v>0</v>
      </c>
      <c r="E291">
        <v>0</v>
      </c>
    </row>
    <row r="292" spans="1:5" x14ac:dyDescent="0.25">
      <c r="A292">
        <v>11187564</v>
      </c>
      <c r="B292">
        <v>0</v>
      </c>
      <c r="C292">
        <v>1</v>
      </c>
      <c r="D292">
        <v>0</v>
      </c>
      <c r="E292">
        <v>53</v>
      </c>
    </row>
    <row r="293" spans="1:5" x14ac:dyDescent="0.25">
      <c r="A293">
        <v>11187565</v>
      </c>
      <c r="B293">
        <v>0</v>
      </c>
      <c r="C293">
        <v>0</v>
      </c>
      <c r="D293">
        <v>0</v>
      </c>
      <c r="E293">
        <v>0</v>
      </c>
    </row>
    <row r="294" spans="1:5" x14ac:dyDescent="0.25">
      <c r="A294">
        <v>11187565</v>
      </c>
      <c r="B294">
        <v>1902440</v>
      </c>
      <c r="C294">
        <v>1</v>
      </c>
      <c r="D294">
        <v>2</v>
      </c>
      <c r="E294">
        <v>90</v>
      </c>
    </row>
    <row r="295" spans="1:5" x14ac:dyDescent="0.25">
      <c r="A295">
        <v>11187600</v>
      </c>
      <c r="B295">
        <v>0</v>
      </c>
      <c r="C295">
        <v>0</v>
      </c>
      <c r="D295">
        <v>0</v>
      </c>
      <c r="E295">
        <v>0</v>
      </c>
    </row>
    <row r="296" spans="1:5" x14ac:dyDescent="0.25">
      <c r="A296">
        <v>11188013</v>
      </c>
      <c r="B296">
        <v>0</v>
      </c>
      <c r="C296">
        <v>0</v>
      </c>
      <c r="D296">
        <v>0</v>
      </c>
      <c r="E296">
        <v>0</v>
      </c>
    </row>
    <row r="297" spans="1:5" x14ac:dyDescent="0.25">
      <c r="A297">
        <v>11188013</v>
      </c>
      <c r="B297">
        <v>1414488</v>
      </c>
      <c r="C297">
        <v>1</v>
      </c>
      <c r="D297">
        <v>2</v>
      </c>
      <c r="E297">
        <v>30</v>
      </c>
    </row>
    <row r="298" spans="1:5" x14ac:dyDescent="0.25">
      <c r="A298">
        <v>11188724</v>
      </c>
      <c r="B298">
        <v>0</v>
      </c>
      <c r="C298">
        <v>0</v>
      </c>
      <c r="D298">
        <v>0</v>
      </c>
      <c r="E298">
        <v>0</v>
      </c>
    </row>
    <row r="299" spans="1:5" x14ac:dyDescent="0.25">
      <c r="A299">
        <v>11188724</v>
      </c>
      <c r="B299">
        <v>1414488</v>
      </c>
      <c r="C299">
        <v>1</v>
      </c>
      <c r="D299">
        <v>2</v>
      </c>
      <c r="E299">
        <v>30</v>
      </c>
    </row>
    <row r="300" spans="1:5" x14ac:dyDescent="0.25">
      <c r="A300">
        <v>11189017</v>
      </c>
      <c r="B300">
        <v>0</v>
      </c>
      <c r="C300">
        <v>0</v>
      </c>
      <c r="D300">
        <v>0</v>
      </c>
      <c r="E300">
        <v>0</v>
      </c>
    </row>
    <row r="301" spans="1:5" x14ac:dyDescent="0.25">
      <c r="A301">
        <v>11189017</v>
      </c>
      <c r="B301">
        <v>1414488</v>
      </c>
      <c r="C301">
        <v>1</v>
      </c>
      <c r="D301">
        <v>4</v>
      </c>
      <c r="E301">
        <v>30</v>
      </c>
    </row>
    <row r="302" spans="1:5" x14ac:dyDescent="0.25">
      <c r="A302">
        <v>11189488</v>
      </c>
      <c r="B302">
        <v>0</v>
      </c>
      <c r="C302">
        <v>0</v>
      </c>
      <c r="D302">
        <v>0</v>
      </c>
      <c r="E302">
        <v>0</v>
      </c>
    </row>
    <row r="303" spans="1:5" x14ac:dyDescent="0.25">
      <c r="A303">
        <v>11189491</v>
      </c>
      <c r="B303">
        <v>0</v>
      </c>
      <c r="C303">
        <v>0</v>
      </c>
      <c r="D303">
        <v>0</v>
      </c>
      <c r="E303">
        <v>0</v>
      </c>
    </row>
    <row r="304" spans="1:5" x14ac:dyDescent="0.25">
      <c r="A304">
        <v>11189491</v>
      </c>
      <c r="B304">
        <v>1414488</v>
      </c>
      <c r="C304">
        <v>1</v>
      </c>
      <c r="D304">
        <v>3</v>
      </c>
      <c r="E304">
        <v>30</v>
      </c>
    </row>
    <row r="305" spans="1:5" x14ac:dyDescent="0.25">
      <c r="A305">
        <v>11189693</v>
      </c>
      <c r="B305">
        <v>0</v>
      </c>
      <c r="C305">
        <v>0</v>
      </c>
      <c r="D305">
        <v>0</v>
      </c>
      <c r="E305">
        <v>0</v>
      </c>
    </row>
    <row r="306" spans="1:5" x14ac:dyDescent="0.25">
      <c r="A306">
        <v>11189693</v>
      </c>
      <c r="B306">
        <v>1414488</v>
      </c>
      <c r="C306">
        <v>1</v>
      </c>
      <c r="D306">
        <v>2</v>
      </c>
      <c r="E306">
        <v>30</v>
      </c>
    </row>
    <row r="307" spans="1:5" x14ac:dyDescent="0.25">
      <c r="A307">
        <v>11190086</v>
      </c>
      <c r="B307">
        <v>0</v>
      </c>
      <c r="C307">
        <v>0</v>
      </c>
      <c r="D307">
        <v>0</v>
      </c>
      <c r="E307">
        <v>0</v>
      </c>
    </row>
    <row r="308" spans="1:5" x14ac:dyDescent="0.25">
      <c r="A308">
        <v>11190086</v>
      </c>
      <c r="B308">
        <v>1414488</v>
      </c>
      <c r="C308">
        <v>1</v>
      </c>
      <c r="D308">
        <v>2</v>
      </c>
      <c r="E308">
        <v>30</v>
      </c>
    </row>
    <row r="309" spans="1:5" x14ac:dyDescent="0.25">
      <c r="A309">
        <v>11190163</v>
      </c>
      <c r="B309">
        <v>0</v>
      </c>
      <c r="C309">
        <v>0</v>
      </c>
      <c r="D309">
        <v>0</v>
      </c>
      <c r="E309">
        <v>0</v>
      </c>
    </row>
    <row r="310" spans="1:5" x14ac:dyDescent="0.25">
      <c r="A310">
        <v>11190163</v>
      </c>
      <c r="B310">
        <v>0</v>
      </c>
      <c r="C310">
        <v>1</v>
      </c>
      <c r="D310">
        <v>0</v>
      </c>
      <c r="E310">
        <v>30</v>
      </c>
    </row>
    <row r="311" spans="1:5" x14ac:dyDescent="0.25">
      <c r="A311">
        <v>11190176</v>
      </c>
      <c r="B311">
        <v>0</v>
      </c>
      <c r="C311">
        <v>0</v>
      </c>
      <c r="D311">
        <v>0</v>
      </c>
      <c r="E311">
        <v>0</v>
      </c>
    </row>
    <row r="312" spans="1:5" x14ac:dyDescent="0.25">
      <c r="A312">
        <v>11190176</v>
      </c>
      <c r="B312">
        <v>1414488</v>
      </c>
      <c r="C312">
        <v>1</v>
      </c>
      <c r="D312">
        <v>2</v>
      </c>
      <c r="E312">
        <v>30</v>
      </c>
    </row>
    <row r="313" spans="1:5" x14ac:dyDescent="0.25">
      <c r="A313">
        <v>11190705</v>
      </c>
      <c r="B313">
        <v>0</v>
      </c>
      <c r="C313">
        <v>0</v>
      </c>
      <c r="D313">
        <v>0</v>
      </c>
      <c r="E313">
        <v>0</v>
      </c>
    </row>
    <row r="314" spans="1:5" x14ac:dyDescent="0.25">
      <c r="A314">
        <v>11190705</v>
      </c>
      <c r="B314">
        <v>1414488</v>
      </c>
      <c r="C314">
        <v>1</v>
      </c>
      <c r="D314">
        <v>2</v>
      </c>
      <c r="E314">
        <v>10</v>
      </c>
    </row>
    <row r="315" spans="1:5" x14ac:dyDescent="0.25">
      <c r="A315">
        <v>11191673</v>
      </c>
      <c r="B315">
        <v>0</v>
      </c>
      <c r="C315">
        <v>0</v>
      </c>
      <c r="D315">
        <v>0</v>
      </c>
      <c r="E315">
        <v>0</v>
      </c>
    </row>
    <row r="316" spans="1:5" x14ac:dyDescent="0.25">
      <c r="A316">
        <v>11191673</v>
      </c>
      <c r="B316">
        <v>2053763</v>
      </c>
      <c r="C316">
        <v>0</v>
      </c>
      <c r="D316">
        <v>2</v>
      </c>
      <c r="E316">
        <v>0</v>
      </c>
    </row>
    <row r="317" spans="1:5" x14ac:dyDescent="0.25">
      <c r="A317">
        <v>11191678</v>
      </c>
      <c r="B317">
        <v>0</v>
      </c>
      <c r="C317">
        <v>0</v>
      </c>
      <c r="D317">
        <v>0</v>
      </c>
      <c r="E317">
        <v>0</v>
      </c>
    </row>
    <row r="318" spans="1:5" x14ac:dyDescent="0.25">
      <c r="A318">
        <v>11191678</v>
      </c>
      <c r="B318">
        <v>1926275</v>
      </c>
      <c r="C318">
        <v>1</v>
      </c>
      <c r="D318">
        <v>3</v>
      </c>
      <c r="E318">
        <v>90</v>
      </c>
    </row>
    <row r="319" spans="1:5" x14ac:dyDescent="0.25">
      <c r="A319">
        <v>11191680</v>
      </c>
      <c r="B319">
        <v>0</v>
      </c>
      <c r="C319">
        <v>0</v>
      </c>
      <c r="D319">
        <v>0</v>
      </c>
      <c r="E319">
        <v>0</v>
      </c>
    </row>
    <row r="320" spans="1:5" x14ac:dyDescent="0.25">
      <c r="A320">
        <v>11191680</v>
      </c>
      <c r="B320">
        <v>2055916</v>
      </c>
      <c r="C320">
        <v>1</v>
      </c>
      <c r="D320">
        <v>3</v>
      </c>
      <c r="E320">
        <v>68</v>
      </c>
    </row>
    <row r="321" spans="1:5" x14ac:dyDescent="0.25">
      <c r="A321">
        <v>11191683</v>
      </c>
      <c r="B321">
        <v>0</v>
      </c>
      <c r="C321">
        <v>0</v>
      </c>
      <c r="D321">
        <v>0</v>
      </c>
      <c r="E321">
        <v>0</v>
      </c>
    </row>
    <row r="322" spans="1:5" x14ac:dyDescent="0.25">
      <c r="A322">
        <v>11191683</v>
      </c>
      <c r="B322">
        <v>117832</v>
      </c>
      <c r="C322">
        <v>0</v>
      </c>
      <c r="D322">
        <v>1</v>
      </c>
      <c r="E322">
        <v>0</v>
      </c>
    </row>
    <row r="323" spans="1:5" x14ac:dyDescent="0.25">
      <c r="A323">
        <v>11191926</v>
      </c>
      <c r="B323">
        <v>0</v>
      </c>
      <c r="C323">
        <v>0</v>
      </c>
      <c r="D323">
        <v>0</v>
      </c>
      <c r="E323">
        <v>0</v>
      </c>
    </row>
    <row r="324" spans="1:5" x14ac:dyDescent="0.25">
      <c r="A324">
        <v>11191926</v>
      </c>
      <c r="B324">
        <v>1414488</v>
      </c>
      <c r="C324">
        <v>1</v>
      </c>
      <c r="D324">
        <v>4</v>
      </c>
      <c r="E324">
        <v>30</v>
      </c>
    </row>
    <row r="325" spans="1:5" x14ac:dyDescent="0.25">
      <c r="A325">
        <v>11192150</v>
      </c>
      <c r="B325">
        <v>0</v>
      </c>
      <c r="C325">
        <v>1</v>
      </c>
      <c r="D325">
        <v>0</v>
      </c>
      <c r="E325">
        <v>30</v>
      </c>
    </row>
    <row r="326" spans="1:5" x14ac:dyDescent="0.25">
      <c r="A326">
        <v>11192150</v>
      </c>
      <c r="B326">
        <v>63028</v>
      </c>
      <c r="C326">
        <v>0</v>
      </c>
      <c r="D326">
        <v>2</v>
      </c>
      <c r="E326">
        <v>0</v>
      </c>
    </row>
    <row r="327" spans="1:5" x14ac:dyDescent="0.25">
      <c r="A327">
        <v>11192168</v>
      </c>
      <c r="B327">
        <v>0</v>
      </c>
      <c r="C327">
        <v>0</v>
      </c>
      <c r="D327">
        <v>0</v>
      </c>
      <c r="E327">
        <v>0</v>
      </c>
    </row>
    <row r="328" spans="1:5" x14ac:dyDescent="0.25">
      <c r="A328">
        <v>11192168</v>
      </c>
      <c r="B328">
        <v>1414488</v>
      </c>
      <c r="C328">
        <v>1</v>
      </c>
      <c r="D328">
        <v>1</v>
      </c>
      <c r="E328">
        <v>30</v>
      </c>
    </row>
    <row r="329" spans="1:5" x14ac:dyDescent="0.25">
      <c r="A329">
        <v>11192172</v>
      </c>
      <c r="B329">
        <v>0</v>
      </c>
      <c r="C329">
        <v>0</v>
      </c>
      <c r="D329">
        <v>0</v>
      </c>
      <c r="E329">
        <v>0</v>
      </c>
    </row>
    <row r="330" spans="1:5" x14ac:dyDescent="0.25">
      <c r="A330">
        <v>11192172</v>
      </c>
      <c r="B330">
        <v>1414488</v>
      </c>
      <c r="C330">
        <v>1</v>
      </c>
      <c r="D330">
        <v>2</v>
      </c>
      <c r="E330">
        <v>30</v>
      </c>
    </row>
    <row r="331" spans="1:5" x14ac:dyDescent="0.25">
      <c r="A331">
        <v>11192173</v>
      </c>
      <c r="B331">
        <v>0</v>
      </c>
      <c r="C331">
        <v>0</v>
      </c>
      <c r="D331">
        <v>0</v>
      </c>
      <c r="E331">
        <v>0</v>
      </c>
    </row>
    <row r="332" spans="1:5" x14ac:dyDescent="0.25">
      <c r="A332">
        <v>11192173</v>
      </c>
      <c r="B332">
        <v>0</v>
      </c>
      <c r="C332">
        <v>1</v>
      </c>
      <c r="D332">
        <v>0</v>
      </c>
      <c r="E332">
        <v>30</v>
      </c>
    </row>
    <row r="333" spans="1:5" x14ac:dyDescent="0.25">
      <c r="A333">
        <v>11192246</v>
      </c>
      <c r="B333">
        <v>0</v>
      </c>
      <c r="C333">
        <v>0</v>
      </c>
      <c r="D333">
        <v>0</v>
      </c>
      <c r="E333">
        <v>0</v>
      </c>
    </row>
    <row r="334" spans="1:5" x14ac:dyDescent="0.25">
      <c r="A334">
        <v>11192246</v>
      </c>
      <c r="B334">
        <v>0</v>
      </c>
      <c r="C334">
        <v>1</v>
      </c>
      <c r="D334">
        <v>0</v>
      </c>
      <c r="E334">
        <v>30</v>
      </c>
    </row>
    <row r="335" spans="1:5" x14ac:dyDescent="0.25">
      <c r="A335">
        <v>11192428</v>
      </c>
      <c r="B335">
        <v>0</v>
      </c>
      <c r="C335">
        <v>0</v>
      </c>
      <c r="D335">
        <v>0</v>
      </c>
      <c r="E335">
        <v>0</v>
      </c>
    </row>
    <row r="336" spans="1:5" x14ac:dyDescent="0.25">
      <c r="A336">
        <v>11192428</v>
      </c>
      <c r="B336">
        <v>0</v>
      </c>
      <c r="C336">
        <v>1</v>
      </c>
      <c r="D336">
        <v>0</v>
      </c>
      <c r="E336">
        <v>30</v>
      </c>
    </row>
    <row r="337" spans="1:5" x14ac:dyDescent="0.25">
      <c r="A337">
        <v>11192446</v>
      </c>
      <c r="B337">
        <v>0</v>
      </c>
      <c r="C337">
        <v>0</v>
      </c>
      <c r="D337">
        <v>0</v>
      </c>
      <c r="E337">
        <v>0</v>
      </c>
    </row>
    <row r="338" spans="1:5" x14ac:dyDescent="0.25">
      <c r="A338">
        <v>11192446</v>
      </c>
      <c r="B338">
        <v>1414488</v>
      </c>
      <c r="C338">
        <v>1</v>
      </c>
      <c r="D338">
        <v>2</v>
      </c>
      <c r="E338">
        <v>30</v>
      </c>
    </row>
    <row r="339" spans="1:5" x14ac:dyDescent="0.25">
      <c r="A339">
        <v>11192647</v>
      </c>
      <c r="B339">
        <v>434932</v>
      </c>
      <c r="C339">
        <v>0</v>
      </c>
      <c r="D339">
        <v>1</v>
      </c>
      <c r="E339">
        <v>0</v>
      </c>
    </row>
    <row r="340" spans="1:5" x14ac:dyDescent="0.25">
      <c r="A340">
        <v>11192647</v>
      </c>
      <c r="B340">
        <v>1456633</v>
      </c>
      <c r="C340">
        <v>0</v>
      </c>
      <c r="D340">
        <v>1</v>
      </c>
      <c r="E340">
        <v>0</v>
      </c>
    </row>
    <row r="341" spans="1:5" x14ac:dyDescent="0.25">
      <c r="A341">
        <v>11193172</v>
      </c>
      <c r="B341">
        <v>0</v>
      </c>
      <c r="C341">
        <v>0</v>
      </c>
      <c r="D341">
        <v>0</v>
      </c>
      <c r="E341">
        <v>0</v>
      </c>
    </row>
    <row r="342" spans="1:5" x14ac:dyDescent="0.25">
      <c r="A342">
        <v>11193172</v>
      </c>
      <c r="B342">
        <v>1414488</v>
      </c>
      <c r="C342">
        <v>1</v>
      </c>
      <c r="D342">
        <v>4</v>
      </c>
      <c r="E342">
        <v>30</v>
      </c>
    </row>
    <row r="343" spans="1:5" x14ac:dyDescent="0.25">
      <c r="A343">
        <v>11193183</v>
      </c>
      <c r="B343">
        <v>0</v>
      </c>
      <c r="C343">
        <v>0</v>
      </c>
      <c r="D343">
        <v>0</v>
      </c>
      <c r="E343">
        <v>0</v>
      </c>
    </row>
    <row r="344" spans="1:5" x14ac:dyDescent="0.25">
      <c r="A344">
        <v>11193183</v>
      </c>
      <c r="B344">
        <v>1414488</v>
      </c>
      <c r="C344">
        <v>1</v>
      </c>
      <c r="D344">
        <v>2</v>
      </c>
      <c r="E344">
        <v>30</v>
      </c>
    </row>
    <row r="345" spans="1:5" x14ac:dyDescent="0.25">
      <c r="A345">
        <v>11194020</v>
      </c>
      <c r="B345">
        <v>0</v>
      </c>
      <c r="C345">
        <v>0</v>
      </c>
      <c r="D345">
        <v>0</v>
      </c>
      <c r="E345">
        <v>0</v>
      </c>
    </row>
    <row r="346" spans="1:5" x14ac:dyDescent="0.25">
      <c r="A346">
        <v>11194020</v>
      </c>
      <c r="B346">
        <v>0</v>
      </c>
      <c r="C346">
        <v>1</v>
      </c>
      <c r="D346">
        <v>0</v>
      </c>
      <c r="E346">
        <v>30</v>
      </c>
    </row>
    <row r="347" spans="1:5" x14ac:dyDescent="0.25">
      <c r="A347">
        <v>11194708</v>
      </c>
      <c r="B347">
        <v>0</v>
      </c>
      <c r="C347">
        <v>0</v>
      </c>
      <c r="D347">
        <v>0</v>
      </c>
      <c r="E347">
        <v>0</v>
      </c>
    </row>
    <row r="348" spans="1:5" x14ac:dyDescent="0.25">
      <c r="A348">
        <v>11194708</v>
      </c>
      <c r="B348">
        <v>121578</v>
      </c>
      <c r="C348">
        <v>0</v>
      </c>
      <c r="D348">
        <v>1</v>
      </c>
      <c r="E348">
        <v>0</v>
      </c>
    </row>
    <row r="349" spans="1:5" x14ac:dyDescent="0.25">
      <c r="A349">
        <v>11194862</v>
      </c>
      <c r="B349">
        <v>0</v>
      </c>
      <c r="C349">
        <v>0</v>
      </c>
      <c r="D349">
        <v>0</v>
      </c>
      <c r="E349">
        <v>0</v>
      </c>
    </row>
    <row r="350" spans="1:5" x14ac:dyDescent="0.25">
      <c r="A350">
        <v>11194862</v>
      </c>
      <c r="B350">
        <v>1414488</v>
      </c>
      <c r="C350">
        <v>1</v>
      </c>
      <c r="D350">
        <v>2</v>
      </c>
      <c r="E350">
        <v>30</v>
      </c>
    </row>
    <row r="351" spans="1:5" x14ac:dyDescent="0.25">
      <c r="A351">
        <v>11195011</v>
      </c>
      <c r="B351">
        <v>0</v>
      </c>
      <c r="C351">
        <v>2</v>
      </c>
      <c r="D351">
        <v>0</v>
      </c>
      <c r="E351">
        <v>90</v>
      </c>
    </row>
    <row r="352" spans="1:5" x14ac:dyDescent="0.25">
      <c r="A352">
        <v>11195011</v>
      </c>
      <c r="B352">
        <v>1855059</v>
      </c>
      <c r="C352">
        <v>0</v>
      </c>
      <c r="D352">
        <v>1</v>
      </c>
      <c r="E352">
        <v>0</v>
      </c>
    </row>
    <row r="353" spans="1:5" x14ac:dyDescent="0.25">
      <c r="A353">
        <v>11195208</v>
      </c>
      <c r="B353">
        <v>0</v>
      </c>
      <c r="C353">
        <v>0</v>
      </c>
      <c r="D353">
        <v>0</v>
      </c>
      <c r="E353">
        <v>0</v>
      </c>
    </row>
    <row r="354" spans="1:5" x14ac:dyDescent="0.25">
      <c r="A354">
        <v>11195208</v>
      </c>
      <c r="B354">
        <v>1414488</v>
      </c>
      <c r="C354">
        <v>1</v>
      </c>
      <c r="D354">
        <v>1</v>
      </c>
      <c r="E354">
        <v>30</v>
      </c>
    </row>
    <row r="355" spans="1:5" x14ac:dyDescent="0.25">
      <c r="A355">
        <v>11195213</v>
      </c>
      <c r="B355">
        <v>0</v>
      </c>
      <c r="C355">
        <v>0</v>
      </c>
      <c r="D355">
        <v>0</v>
      </c>
      <c r="E355">
        <v>0</v>
      </c>
    </row>
    <row r="356" spans="1:5" x14ac:dyDescent="0.25">
      <c r="A356">
        <v>11195213</v>
      </c>
      <c r="B356">
        <v>1414488</v>
      </c>
      <c r="C356">
        <v>1</v>
      </c>
      <c r="D356">
        <v>2</v>
      </c>
      <c r="E356">
        <v>30</v>
      </c>
    </row>
    <row r="357" spans="1:5" x14ac:dyDescent="0.25">
      <c r="A357">
        <v>11195225</v>
      </c>
      <c r="B357">
        <v>0</v>
      </c>
      <c r="C357">
        <v>0</v>
      </c>
      <c r="D357">
        <v>0</v>
      </c>
      <c r="E357">
        <v>0</v>
      </c>
    </row>
    <row r="358" spans="1:5" x14ac:dyDescent="0.25">
      <c r="A358">
        <v>11195225</v>
      </c>
      <c r="B358">
        <v>1414488</v>
      </c>
      <c r="C358">
        <v>1</v>
      </c>
      <c r="D358">
        <v>3</v>
      </c>
      <c r="E358">
        <v>30</v>
      </c>
    </row>
    <row r="359" spans="1:5" x14ac:dyDescent="0.25">
      <c r="A359">
        <v>11195432</v>
      </c>
      <c r="B359">
        <v>0</v>
      </c>
      <c r="C359">
        <v>0</v>
      </c>
      <c r="D359">
        <v>0</v>
      </c>
      <c r="E359">
        <v>0</v>
      </c>
    </row>
    <row r="360" spans="1:5" x14ac:dyDescent="0.25">
      <c r="A360">
        <v>11195432</v>
      </c>
      <c r="B360">
        <v>1414488</v>
      </c>
      <c r="C360">
        <v>1</v>
      </c>
      <c r="D360">
        <v>3</v>
      </c>
      <c r="E360">
        <v>30</v>
      </c>
    </row>
    <row r="361" spans="1:5" x14ac:dyDescent="0.25">
      <c r="A361">
        <v>11195961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>
        <v>11195961</v>
      </c>
      <c r="B362">
        <v>1414488</v>
      </c>
      <c r="C362">
        <v>1</v>
      </c>
      <c r="D362">
        <v>3</v>
      </c>
      <c r="E362">
        <v>30</v>
      </c>
    </row>
    <row r="363" spans="1:5" x14ac:dyDescent="0.25">
      <c r="A363">
        <v>11195997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>
        <v>11195997</v>
      </c>
      <c r="B364">
        <v>1414488</v>
      </c>
      <c r="C364">
        <v>1</v>
      </c>
      <c r="D364">
        <v>2</v>
      </c>
      <c r="E364">
        <v>60</v>
      </c>
    </row>
    <row r="365" spans="1:5" x14ac:dyDescent="0.25">
      <c r="A365">
        <v>11196001</v>
      </c>
      <c r="B365">
        <v>0</v>
      </c>
      <c r="C365">
        <v>0</v>
      </c>
      <c r="D365">
        <v>0</v>
      </c>
      <c r="E365">
        <v>0</v>
      </c>
    </row>
    <row r="366" spans="1:5" x14ac:dyDescent="0.25">
      <c r="A366">
        <v>11196001</v>
      </c>
      <c r="B366">
        <v>1414488</v>
      </c>
      <c r="C366">
        <v>1</v>
      </c>
      <c r="D366">
        <v>3</v>
      </c>
      <c r="E366">
        <v>30</v>
      </c>
    </row>
    <row r="367" spans="1:5" x14ac:dyDescent="0.25">
      <c r="A367">
        <v>11196149</v>
      </c>
      <c r="B367">
        <v>0</v>
      </c>
      <c r="C367">
        <v>0</v>
      </c>
      <c r="D367">
        <v>0</v>
      </c>
      <c r="E367">
        <v>0</v>
      </c>
    </row>
    <row r="368" spans="1:5" x14ac:dyDescent="0.25">
      <c r="A368">
        <v>11196149</v>
      </c>
      <c r="B368">
        <v>0</v>
      </c>
      <c r="C368">
        <v>1</v>
      </c>
      <c r="D368">
        <v>0</v>
      </c>
      <c r="E368">
        <v>60</v>
      </c>
    </row>
    <row r="369" spans="1:5" x14ac:dyDescent="0.25">
      <c r="A369">
        <v>11196167</v>
      </c>
      <c r="B369">
        <v>0</v>
      </c>
      <c r="C369">
        <v>0</v>
      </c>
      <c r="D369">
        <v>0</v>
      </c>
      <c r="E369">
        <v>0</v>
      </c>
    </row>
    <row r="370" spans="1:5" x14ac:dyDescent="0.25">
      <c r="A370">
        <v>11196167</v>
      </c>
      <c r="B370">
        <v>1414488</v>
      </c>
      <c r="C370">
        <v>1</v>
      </c>
      <c r="D370">
        <v>2</v>
      </c>
      <c r="E370">
        <v>30</v>
      </c>
    </row>
    <row r="371" spans="1:5" x14ac:dyDescent="0.25">
      <c r="A371">
        <v>11196220</v>
      </c>
      <c r="B371">
        <v>0</v>
      </c>
      <c r="C371">
        <v>0</v>
      </c>
      <c r="D371">
        <v>0</v>
      </c>
      <c r="E371">
        <v>0</v>
      </c>
    </row>
    <row r="372" spans="1:5" x14ac:dyDescent="0.25">
      <c r="A372">
        <v>11196220</v>
      </c>
      <c r="B372">
        <v>0</v>
      </c>
      <c r="C372">
        <v>1</v>
      </c>
      <c r="D372">
        <v>0</v>
      </c>
      <c r="E372">
        <v>30</v>
      </c>
    </row>
    <row r="373" spans="1:5" x14ac:dyDescent="0.25">
      <c r="A373">
        <v>11196250</v>
      </c>
      <c r="B373">
        <v>0</v>
      </c>
      <c r="C373">
        <v>0</v>
      </c>
      <c r="D373">
        <v>0</v>
      </c>
      <c r="E373">
        <v>0</v>
      </c>
    </row>
    <row r="374" spans="1:5" x14ac:dyDescent="0.25">
      <c r="A374">
        <v>11196402</v>
      </c>
      <c r="B374">
        <v>0</v>
      </c>
      <c r="C374">
        <v>0</v>
      </c>
      <c r="D374">
        <v>0</v>
      </c>
      <c r="E374">
        <v>0</v>
      </c>
    </row>
    <row r="375" spans="1:5" x14ac:dyDescent="0.25">
      <c r="A375">
        <v>11196402</v>
      </c>
      <c r="B375">
        <v>1414488</v>
      </c>
      <c r="C375">
        <v>1</v>
      </c>
      <c r="D375">
        <v>3</v>
      </c>
      <c r="E375">
        <v>30</v>
      </c>
    </row>
    <row r="376" spans="1:5" x14ac:dyDescent="0.25">
      <c r="A376">
        <v>11196605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>
        <v>11196605</v>
      </c>
      <c r="B377">
        <v>1414488</v>
      </c>
      <c r="C377">
        <v>1</v>
      </c>
      <c r="D377">
        <v>4</v>
      </c>
      <c r="E377">
        <v>30</v>
      </c>
    </row>
    <row r="378" spans="1:5" x14ac:dyDescent="0.25">
      <c r="A378">
        <v>11196852</v>
      </c>
      <c r="B378">
        <v>121578</v>
      </c>
      <c r="C378">
        <v>0</v>
      </c>
      <c r="D378">
        <v>2</v>
      </c>
      <c r="E378">
        <v>0</v>
      </c>
    </row>
    <row r="379" spans="1:5" x14ac:dyDescent="0.25">
      <c r="A379">
        <v>11196852</v>
      </c>
      <c r="B379">
        <v>126239</v>
      </c>
      <c r="C379">
        <v>0</v>
      </c>
      <c r="D379">
        <v>1</v>
      </c>
      <c r="E379">
        <v>0</v>
      </c>
    </row>
    <row r="380" spans="1:5" x14ac:dyDescent="0.25">
      <c r="A380">
        <v>11196854</v>
      </c>
      <c r="B380">
        <v>0</v>
      </c>
      <c r="C380">
        <v>0</v>
      </c>
      <c r="D380">
        <v>0</v>
      </c>
      <c r="E380">
        <v>0</v>
      </c>
    </row>
    <row r="381" spans="1:5" x14ac:dyDescent="0.25">
      <c r="A381">
        <v>11196855</v>
      </c>
      <c r="B381">
        <v>0</v>
      </c>
      <c r="C381">
        <v>0</v>
      </c>
      <c r="D381">
        <v>0</v>
      </c>
      <c r="E381">
        <v>0</v>
      </c>
    </row>
    <row r="382" spans="1:5" x14ac:dyDescent="0.25">
      <c r="A382">
        <v>11196855</v>
      </c>
      <c r="B382">
        <v>221276</v>
      </c>
      <c r="C382">
        <v>0</v>
      </c>
      <c r="D382">
        <v>4</v>
      </c>
      <c r="E382">
        <v>0</v>
      </c>
    </row>
    <row r="383" spans="1:5" x14ac:dyDescent="0.25">
      <c r="A383">
        <v>11196857</v>
      </c>
      <c r="B383">
        <v>0</v>
      </c>
      <c r="C383">
        <v>0</v>
      </c>
      <c r="D383">
        <v>0</v>
      </c>
      <c r="E383">
        <v>0</v>
      </c>
    </row>
    <row r="384" spans="1:5" x14ac:dyDescent="0.25">
      <c r="A384">
        <v>11196857</v>
      </c>
      <c r="B384">
        <v>987759</v>
      </c>
      <c r="C384">
        <v>0</v>
      </c>
      <c r="D384">
        <v>1</v>
      </c>
      <c r="E384">
        <v>0</v>
      </c>
    </row>
    <row r="385" spans="1:5" x14ac:dyDescent="0.25">
      <c r="A385">
        <v>11196859</v>
      </c>
      <c r="B385">
        <v>987759</v>
      </c>
      <c r="C385">
        <v>0</v>
      </c>
      <c r="D385">
        <v>1</v>
      </c>
      <c r="E385">
        <v>0</v>
      </c>
    </row>
    <row r="386" spans="1:5" x14ac:dyDescent="0.25">
      <c r="A386">
        <v>11196859</v>
      </c>
      <c r="B386">
        <v>1162362</v>
      </c>
      <c r="C386">
        <v>0</v>
      </c>
      <c r="D386">
        <v>1</v>
      </c>
      <c r="E386">
        <v>0</v>
      </c>
    </row>
    <row r="387" spans="1:5" x14ac:dyDescent="0.25">
      <c r="A387">
        <v>11196860</v>
      </c>
      <c r="B387">
        <v>0</v>
      </c>
      <c r="C387">
        <v>1</v>
      </c>
      <c r="D387">
        <v>0</v>
      </c>
      <c r="E387">
        <v>90</v>
      </c>
    </row>
    <row r="388" spans="1:5" x14ac:dyDescent="0.25">
      <c r="A388">
        <v>11196860</v>
      </c>
      <c r="B388">
        <v>987759</v>
      </c>
      <c r="C388">
        <v>0</v>
      </c>
      <c r="D388">
        <v>3</v>
      </c>
      <c r="E388">
        <v>0</v>
      </c>
    </row>
    <row r="389" spans="1:5" x14ac:dyDescent="0.25">
      <c r="A389">
        <v>11197043</v>
      </c>
      <c r="B389">
        <v>0</v>
      </c>
      <c r="C389">
        <v>0</v>
      </c>
      <c r="D389">
        <v>0</v>
      </c>
      <c r="E389">
        <v>0</v>
      </c>
    </row>
    <row r="390" spans="1:5" x14ac:dyDescent="0.25">
      <c r="A390">
        <v>11197043</v>
      </c>
      <c r="B390">
        <v>1414488</v>
      </c>
      <c r="C390">
        <v>1</v>
      </c>
      <c r="D390">
        <v>2</v>
      </c>
      <c r="E390">
        <v>30</v>
      </c>
    </row>
    <row r="391" spans="1:5" x14ac:dyDescent="0.25">
      <c r="A391">
        <v>11197276</v>
      </c>
      <c r="B391">
        <v>0</v>
      </c>
      <c r="C391">
        <v>1</v>
      </c>
      <c r="D391">
        <v>0</v>
      </c>
      <c r="E391">
        <v>90</v>
      </c>
    </row>
    <row r="392" spans="1:5" x14ac:dyDescent="0.25">
      <c r="A392">
        <v>11197276</v>
      </c>
      <c r="B392">
        <v>1414488</v>
      </c>
      <c r="C392">
        <v>1</v>
      </c>
      <c r="D392">
        <v>1</v>
      </c>
      <c r="E392">
        <v>30</v>
      </c>
    </row>
    <row r="393" spans="1:5" x14ac:dyDescent="0.25">
      <c r="A393">
        <v>11197468</v>
      </c>
      <c r="B393">
        <v>0</v>
      </c>
      <c r="C393">
        <v>0</v>
      </c>
      <c r="D393">
        <v>0</v>
      </c>
      <c r="E393">
        <v>0</v>
      </c>
    </row>
    <row r="394" spans="1:5" x14ac:dyDescent="0.25">
      <c r="A394">
        <v>11197468</v>
      </c>
      <c r="B394">
        <v>1414488</v>
      </c>
      <c r="C394">
        <v>1</v>
      </c>
      <c r="D394">
        <v>1</v>
      </c>
      <c r="E394">
        <v>30</v>
      </c>
    </row>
    <row r="395" spans="1:5" x14ac:dyDescent="0.25">
      <c r="A395">
        <v>11197485</v>
      </c>
      <c r="B395">
        <v>0</v>
      </c>
      <c r="C395">
        <v>0</v>
      </c>
      <c r="D395">
        <v>0</v>
      </c>
      <c r="E395">
        <v>0</v>
      </c>
    </row>
    <row r="396" spans="1:5" x14ac:dyDescent="0.25">
      <c r="A396">
        <v>11197485</v>
      </c>
      <c r="B396">
        <v>1414488</v>
      </c>
      <c r="C396">
        <v>1</v>
      </c>
      <c r="D396">
        <v>1</v>
      </c>
      <c r="E396">
        <v>30</v>
      </c>
    </row>
    <row r="397" spans="1:5" x14ac:dyDescent="0.25">
      <c r="A397">
        <v>11197616</v>
      </c>
      <c r="B397">
        <v>0</v>
      </c>
      <c r="C397">
        <v>0</v>
      </c>
      <c r="D397">
        <v>0</v>
      </c>
      <c r="E397">
        <v>0</v>
      </c>
    </row>
    <row r="398" spans="1:5" x14ac:dyDescent="0.25">
      <c r="A398">
        <v>11197616</v>
      </c>
      <c r="B398">
        <v>0</v>
      </c>
      <c r="C398">
        <v>1</v>
      </c>
      <c r="D398">
        <v>0</v>
      </c>
      <c r="E398">
        <v>30</v>
      </c>
    </row>
    <row r="399" spans="1:5" x14ac:dyDescent="0.25">
      <c r="A399">
        <v>11197754</v>
      </c>
      <c r="B399">
        <v>0</v>
      </c>
      <c r="C399">
        <v>0</v>
      </c>
      <c r="D399">
        <v>0</v>
      </c>
      <c r="E399">
        <v>0</v>
      </c>
    </row>
    <row r="400" spans="1:5" x14ac:dyDescent="0.25">
      <c r="A400">
        <v>11197754</v>
      </c>
      <c r="B400">
        <v>1414488</v>
      </c>
      <c r="C400">
        <v>1</v>
      </c>
      <c r="D400">
        <v>3</v>
      </c>
      <c r="E400">
        <v>30</v>
      </c>
    </row>
    <row r="401" spans="1:5" x14ac:dyDescent="0.25">
      <c r="A401">
        <v>11197830</v>
      </c>
      <c r="B401">
        <v>0</v>
      </c>
      <c r="C401">
        <v>0</v>
      </c>
      <c r="D401">
        <v>0</v>
      </c>
      <c r="E401">
        <v>0</v>
      </c>
    </row>
    <row r="402" spans="1:5" x14ac:dyDescent="0.25">
      <c r="A402">
        <v>11197830</v>
      </c>
      <c r="B402">
        <v>1414488</v>
      </c>
      <c r="C402">
        <v>1</v>
      </c>
      <c r="D402">
        <v>3</v>
      </c>
      <c r="E402">
        <v>30</v>
      </c>
    </row>
    <row r="403" spans="1:5" x14ac:dyDescent="0.25">
      <c r="A403">
        <v>11198038</v>
      </c>
      <c r="B403">
        <v>0</v>
      </c>
      <c r="C403">
        <v>0</v>
      </c>
      <c r="D403">
        <v>0</v>
      </c>
      <c r="E403">
        <v>0</v>
      </c>
    </row>
    <row r="404" spans="1:5" x14ac:dyDescent="0.25">
      <c r="A404">
        <v>11198038</v>
      </c>
      <c r="B404">
        <v>1414488</v>
      </c>
      <c r="C404">
        <v>1</v>
      </c>
      <c r="D404">
        <v>1</v>
      </c>
      <c r="E404">
        <v>30</v>
      </c>
    </row>
    <row r="405" spans="1:5" x14ac:dyDescent="0.25">
      <c r="A405">
        <v>11198052</v>
      </c>
      <c r="B405">
        <v>0</v>
      </c>
      <c r="C405">
        <v>0</v>
      </c>
      <c r="D405">
        <v>0</v>
      </c>
      <c r="E405">
        <v>0</v>
      </c>
    </row>
    <row r="406" spans="1:5" x14ac:dyDescent="0.25">
      <c r="A406">
        <v>11198052</v>
      </c>
      <c r="B406">
        <v>1414488</v>
      </c>
      <c r="C406">
        <v>1</v>
      </c>
      <c r="D406">
        <v>1</v>
      </c>
      <c r="E406">
        <v>30</v>
      </c>
    </row>
    <row r="407" spans="1:5" x14ac:dyDescent="0.25">
      <c r="A407">
        <v>11198056</v>
      </c>
      <c r="B407">
        <v>0</v>
      </c>
      <c r="C407">
        <v>0</v>
      </c>
      <c r="D407">
        <v>0</v>
      </c>
      <c r="E407">
        <v>0</v>
      </c>
    </row>
    <row r="408" spans="1:5" x14ac:dyDescent="0.25">
      <c r="A408">
        <v>11198107</v>
      </c>
      <c r="B408">
        <v>0</v>
      </c>
      <c r="C408">
        <v>0</v>
      </c>
      <c r="D408">
        <v>0</v>
      </c>
      <c r="E408">
        <v>0</v>
      </c>
    </row>
    <row r="409" spans="1:5" x14ac:dyDescent="0.25">
      <c r="A409">
        <v>11198107</v>
      </c>
      <c r="B409">
        <v>1414488</v>
      </c>
      <c r="C409">
        <v>1</v>
      </c>
      <c r="D409">
        <v>1</v>
      </c>
      <c r="E409">
        <v>30</v>
      </c>
    </row>
    <row r="410" spans="1:5" x14ac:dyDescent="0.25">
      <c r="A410">
        <v>11198197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>
        <v>11198197</v>
      </c>
      <c r="B411">
        <v>1414488</v>
      </c>
      <c r="C411">
        <v>1</v>
      </c>
      <c r="D411">
        <v>1</v>
      </c>
      <c r="E411">
        <v>30</v>
      </c>
    </row>
    <row r="412" spans="1:5" x14ac:dyDescent="0.25">
      <c r="A412">
        <v>11198205</v>
      </c>
      <c r="B412">
        <v>0</v>
      </c>
      <c r="C412">
        <v>0</v>
      </c>
      <c r="D412">
        <v>0</v>
      </c>
      <c r="E412">
        <v>0</v>
      </c>
    </row>
    <row r="413" spans="1:5" x14ac:dyDescent="0.25">
      <c r="A413">
        <v>11198205</v>
      </c>
      <c r="B413">
        <v>0</v>
      </c>
      <c r="C413">
        <v>2</v>
      </c>
      <c r="D413">
        <v>0</v>
      </c>
      <c r="E413">
        <v>90</v>
      </c>
    </row>
    <row r="414" spans="1:5" x14ac:dyDescent="0.25">
      <c r="A414">
        <v>11198370</v>
      </c>
      <c r="B414">
        <v>0</v>
      </c>
      <c r="C414">
        <v>0</v>
      </c>
      <c r="D414">
        <v>0</v>
      </c>
      <c r="E414">
        <v>0</v>
      </c>
    </row>
    <row r="415" spans="1:5" x14ac:dyDescent="0.25">
      <c r="A415">
        <v>11198370</v>
      </c>
      <c r="B415">
        <v>1414488</v>
      </c>
      <c r="C415">
        <v>1</v>
      </c>
      <c r="D415">
        <v>1</v>
      </c>
      <c r="E415">
        <v>30</v>
      </c>
    </row>
    <row r="416" spans="1:5" x14ac:dyDescent="0.25">
      <c r="A416">
        <v>11198433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>
        <v>11198433</v>
      </c>
      <c r="B417">
        <v>1414488</v>
      </c>
      <c r="C417">
        <v>1</v>
      </c>
      <c r="D417">
        <v>3</v>
      </c>
      <c r="E417">
        <v>30</v>
      </c>
    </row>
    <row r="418" spans="1:5" x14ac:dyDescent="0.25">
      <c r="A418">
        <v>11198434</v>
      </c>
      <c r="B418">
        <v>0</v>
      </c>
      <c r="C418">
        <v>0</v>
      </c>
      <c r="D418">
        <v>0</v>
      </c>
      <c r="E418">
        <v>0</v>
      </c>
    </row>
    <row r="419" spans="1:5" x14ac:dyDescent="0.25">
      <c r="A419">
        <v>11198434</v>
      </c>
      <c r="B419">
        <v>1414488</v>
      </c>
      <c r="C419">
        <v>1</v>
      </c>
      <c r="D419">
        <v>3</v>
      </c>
      <c r="E419">
        <v>30</v>
      </c>
    </row>
    <row r="420" spans="1:5" x14ac:dyDescent="0.25">
      <c r="A420">
        <v>11198607</v>
      </c>
      <c r="B420">
        <v>0</v>
      </c>
      <c r="C420">
        <v>0</v>
      </c>
      <c r="D420">
        <v>0</v>
      </c>
      <c r="E420">
        <v>0</v>
      </c>
    </row>
    <row r="421" spans="1:5" x14ac:dyDescent="0.25">
      <c r="A421">
        <v>11198607</v>
      </c>
      <c r="B421">
        <v>1414488</v>
      </c>
      <c r="C421">
        <v>1</v>
      </c>
      <c r="D421">
        <v>3</v>
      </c>
      <c r="E421">
        <v>30</v>
      </c>
    </row>
    <row r="422" spans="1:5" x14ac:dyDescent="0.25">
      <c r="A422">
        <v>11198638</v>
      </c>
      <c r="B422">
        <v>0</v>
      </c>
      <c r="C422">
        <v>0</v>
      </c>
      <c r="D422">
        <v>0</v>
      </c>
      <c r="E422">
        <v>0</v>
      </c>
    </row>
    <row r="423" spans="1:5" x14ac:dyDescent="0.25">
      <c r="A423">
        <v>11198638</v>
      </c>
      <c r="B423">
        <v>1414488</v>
      </c>
      <c r="C423">
        <v>1</v>
      </c>
      <c r="D423">
        <v>3</v>
      </c>
      <c r="E423">
        <v>30</v>
      </c>
    </row>
    <row r="424" spans="1:5" x14ac:dyDescent="0.25">
      <c r="A424">
        <v>11199007</v>
      </c>
      <c r="B424">
        <v>0</v>
      </c>
      <c r="C424">
        <v>1</v>
      </c>
      <c r="D424">
        <v>0</v>
      </c>
      <c r="E424">
        <v>90</v>
      </c>
    </row>
    <row r="425" spans="1:5" x14ac:dyDescent="0.25">
      <c r="A425">
        <v>11199007</v>
      </c>
      <c r="B425">
        <v>1414488</v>
      </c>
      <c r="C425">
        <v>1</v>
      </c>
      <c r="D425">
        <v>1</v>
      </c>
      <c r="E425">
        <v>30</v>
      </c>
    </row>
    <row r="426" spans="1:5" x14ac:dyDescent="0.25">
      <c r="A426">
        <v>11199124</v>
      </c>
      <c r="B426">
        <v>0</v>
      </c>
      <c r="C426">
        <v>0</v>
      </c>
      <c r="D426">
        <v>0</v>
      </c>
      <c r="E426">
        <v>0</v>
      </c>
    </row>
    <row r="427" spans="1:5" x14ac:dyDescent="0.25">
      <c r="A427">
        <v>11199124</v>
      </c>
      <c r="B427">
        <v>0</v>
      </c>
      <c r="C427">
        <v>1</v>
      </c>
      <c r="D427">
        <v>0</v>
      </c>
      <c r="E427">
        <v>30</v>
      </c>
    </row>
    <row r="428" spans="1:5" x14ac:dyDescent="0.25">
      <c r="A428">
        <v>11199126</v>
      </c>
      <c r="B428">
        <v>1054197</v>
      </c>
      <c r="C428">
        <v>0</v>
      </c>
      <c r="D428">
        <v>1</v>
      </c>
      <c r="E428">
        <v>0</v>
      </c>
    </row>
    <row r="429" spans="1:5" x14ac:dyDescent="0.25">
      <c r="A429">
        <v>11199126</v>
      </c>
      <c r="B429">
        <v>1414488</v>
      </c>
      <c r="C429">
        <v>1</v>
      </c>
      <c r="D429">
        <v>1</v>
      </c>
      <c r="E429">
        <v>30</v>
      </c>
    </row>
    <row r="430" spans="1:5" x14ac:dyDescent="0.25">
      <c r="A430">
        <v>11199134</v>
      </c>
      <c r="B430">
        <v>0</v>
      </c>
      <c r="C430">
        <v>0</v>
      </c>
      <c r="D430">
        <v>0</v>
      </c>
      <c r="E430">
        <v>0</v>
      </c>
    </row>
    <row r="431" spans="1:5" x14ac:dyDescent="0.25">
      <c r="A431">
        <v>11199134</v>
      </c>
      <c r="B431">
        <v>1414488</v>
      </c>
      <c r="C431">
        <v>1</v>
      </c>
      <c r="D431">
        <v>1</v>
      </c>
      <c r="E431">
        <v>30</v>
      </c>
    </row>
    <row r="432" spans="1:5" x14ac:dyDescent="0.25">
      <c r="A432">
        <v>11199232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>
        <v>11199232</v>
      </c>
      <c r="B433">
        <v>1414488</v>
      </c>
      <c r="C433">
        <v>1</v>
      </c>
      <c r="D433">
        <v>1</v>
      </c>
      <c r="E433">
        <v>30</v>
      </c>
    </row>
    <row r="434" spans="1:5" x14ac:dyDescent="0.25">
      <c r="A434">
        <v>11199295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>
        <v>11199295</v>
      </c>
      <c r="B435">
        <v>1414488</v>
      </c>
      <c r="C435">
        <v>1</v>
      </c>
      <c r="D435">
        <v>1</v>
      </c>
      <c r="E435">
        <v>30</v>
      </c>
    </row>
    <row r="436" spans="1:5" x14ac:dyDescent="0.25">
      <c r="A436">
        <v>11199319</v>
      </c>
      <c r="B436">
        <v>0</v>
      </c>
      <c r="C436">
        <v>1</v>
      </c>
      <c r="D436">
        <v>0</v>
      </c>
      <c r="E436">
        <v>90</v>
      </c>
    </row>
    <row r="437" spans="1:5" x14ac:dyDescent="0.25">
      <c r="A437">
        <v>11199319</v>
      </c>
      <c r="B437">
        <v>1414488</v>
      </c>
      <c r="C437">
        <v>1</v>
      </c>
      <c r="D437">
        <v>4</v>
      </c>
      <c r="E437">
        <v>60</v>
      </c>
    </row>
    <row r="438" spans="1:5" x14ac:dyDescent="0.25">
      <c r="A438">
        <v>11199331</v>
      </c>
      <c r="B438">
        <v>314902</v>
      </c>
      <c r="C438">
        <v>0</v>
      </c>
      <c r="D438">
        <v>1</v>
      </c>
      <c r="E438">
        <v>0</v>
      </c>
    </row>
    <row r="439" spans="1:5" x14ac:dyDescent="0.25">
      <c r="A439">
        <v>11199331</v>
      </c>
      <c r="B439">
        <v>1430346</v>
      </c>
      <c r="C439">
        <v>0</v>
      </c>
      <c r="D439">
        <v>1</v>
      </c>
      <c r="E439">
        <v>0</v>
      </c>
    </row>
    <row r="440" spans="1:5" x14ac:dyDescent="0.25">
      <c r="A440">
        <v>11199336</v>
      </c>
      <c r="B440">
        <v>0</v>
      </c>
      <c r="C440">
        <v>0</v>
      </c>
      <c r="D440">
        <v>0</v>
      </c>
      <c r="E440">
        <v>0</v>
      </c>
    </row>
    <row r="441" spans="1:5" x14ac:dyDescent="0.25">
      <c r="A441">
        <v>11199336</v>
      </c>
      <c r="B441">
        <v>314902</v>
      </c>
      <c r="C441">
        <v>0</v>
      </c>
      <c r="D441">
        <v>1</v>
      </c>
      <c r="E441">
        <v>0</v>
      </c>
    </row>
    <row r="442" spans="1:5" x14ac:dyDescent="0.25">
      <c r="A442">
        <v>11199338</v>
      </c>
      <c r="B442">
        <v>314902</v>
      </c>
      <c r="C442">
        <v>0</v>
      </c>
      <c r="D442">
        <v>1</v>
      </c>
      <c r="E442">
        <v>0</v>
      </c>
    </row>
    <row r="443" spans="1:5" x14ac:dyDescent="0.25">
      <c r="A443">
        <v>11199338</v>
      </c>
      <c r="B443">
        <v>949969</v>
      </c>
      <c r="C443">
        <v>0</v>
      </c>
      <c r="D443">
        <v>2</v>
      </c>
      <c r="E443">
        <v>0</v>
      </c>
    </row>
    <row r="444" spans="1:5" x14ac:dyDescent="0.25">
      <c r="A444">
        <v>11199341</v>
      </c>
      <c r="B444">
        <v>314902</v>
      </c>
      <c r="C444">
        <v>1</v>
      </c>
      <c r="D444">
        <v>1</v>
      </c>
      <c r="E444">
        <v>90</v>
      </c>
    </row>
    <row r="445" spans="1:5" x14ac:dyDescent="0.25">
      <c r="A445">
        <v>11199341</v>
      </c>
      <c r="B445">
        <v>991599</v>
      </c>
      <c r="C445">
        <v>0</v>
      </c>
      <c r="D445">
        <v>1</v>
      </c>
      <c r="E445">
        <v>0</v>
      </c>
    </row>
    <row r="446" spans="1:5" x14ac:dyDescent="0.25">
      <c r="A446">
        <v>11199347</v>
      </c>
      <c r="B446">
        <v>1369669</v>
      </c>
      <c r="C446">
        <v>0</v>
      </c>
      <c r="D446">
        <v>1</v>
      </c>
      <c r="E446">
        <v>0</v>
      </c>
    </row>
    <row r="447" spans="1:5" x14ac:dyDescent="0.25">
      <c r="A447">
        <v>11199347</v>
      </c>
      <c r="B447">
        <v>2012457</v>
      </c>
      <c r="C447">
        <v>0</v>
      </c>
      <c r="D447">
        <v>4</v>
      </c>
      <c r="E447">
        <v>0</v>
      </c>
    </row>
    <row r="448" spans="1:5" x14ac:dyDescent="0.25">
      <c r="A448">
        <v>11199351</v>
      </c>
      <c r="B448">
        <v>0</v>
      </c>
      <c r="C448">
        <v>1</v>
      </c>
      <c r="D448">
        <v>0</v>
      </c>
      <c r="E448">
        <v>90</v>
      </c>
    </row>
    <row r="449" spans="1:5" x14ac:dyDescent="0.25">
      <c r="A449">
        <v>11199351</v>
      </c>
      <c r="B449">
        <v>1369669</v>
      </c>
      <c r="C449">
        <v>0</v>
      </c>
      <c r="D449">
        <v>1</v>
      </c>
      <c r="E449">
        <v>0</v>
      </c>
    </row>
    <row r="450" spans="1:5" x14ac:dyDescent="0.25">
      <c r="A450">
        <v>11199352</v>
      </c>
      <c r="B450">
        <v>0</v>
      </c>
      <c r="C450">
        <v>0</v>
      </c>
      <c r="D450">
        <v>0</v>
      </c>
      <c r="E450">
        <v>0</v>
      </c>
    </row>
    <row r="451" spans="1:5" x14ac:dyDescent="0.25">
      <c r="A451">
        <v>11199352</v>
      </c>
      <c r="B451">
        <v>2020301</v>
      </c>
      <c r="C451">
        <v>0</v>
      </c>
      <c r="D451">
        <v>2</v>
      </c>
      <c r="E451">
        <v>0</v>
      </c>
    </row>
    <row r="452" spans="1:5" x14ac:dyDescent="0.25">
      <c r="A452">
        <v>11199357</v>
      </c>
      <c r="B452">
        <v>0</v>
      </c>
      <c r="C452">
        <v>0</v>
      </c>
      <c r="D452">
        <v>0</v>
      </c>
      <c r="E452">
        <v>0</v>
      </c>
    </row>
    <row r="453" spans="1:5" x14ac:dyDescent="0.25">
      <c r="A453">
        <v>11199357</v>
      </c>
      <c r="B453">
        <v>1598557</v>
      </c>
      <c r="C453">
        <v>0</v>
      </c>
      <c r="D453">
        <v>5</v>
      </c>
      <c r="E453">
        <v>0</v>
      </c>
    </row>
    <row r="454" spans="1:5" x14ac:dyDescent="0.25">
      <c r="A454">
        <v>11199521</v>
      </c>
      <c r="B454">
        <v>0</v>
      </c>
      <c r="C454">
        <v>0</v>
      </c>
      <c r="D454">
        <v>0</v>
      </c>
      <c r="E454">
        <v>0</v>
      </c>
    </row>
    <row r="455" spans="1:5" x14ac:dyDescent="0.25">
      <c r="A455">
        <v>11199521</v>
      </c>
      <c r="B455">
        <v>1414488</v>
      </c>
      <c r="C455">
        <v>1</v>
      </c>
      <c r="D455">
        <v>1</v>
      </c>
      <c r="E455">
        <v>30</v>
      </c>
    </row>
    <row r="456" spans="1:5" x14ac:dyDescent="0.25">
      <c r="A456">
        <v>11199636</v>
      </c>
      <c r="B456">
        <v>0</v>
      </c>
      <c r="C456">
        <v>1</v>
      </c>
      <c r="D456">
        <v>0</v>
      </c>
      <c r="E456">
        <v>30</v>
      </c>
    </row>
    <row r="457" spans="1:5" x14ac:dyDescent="0.25">
      <c r="A457">
        <v>11199636</v>
      </c>
      <c r="B457">
        <v>0</v>
      </c>
      <c r="C457">
        <v>1</v>
      </c>
      <c r="D457">
        <v>0</v>
      </c>
      <c r="E457">
        <v>90</v>
      </c>
    </row>
    <row r="458" spans="1:5" x14ac:dyDescent="0.25">
      <c r="A458">
        <v>11199653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>
        <v>11199653</v>
      </c>
      <c r="B459">
        <v>0</v>
      </c>
      <c r="C459">
        <v>1</v>
      </c>
      <c r="D459">
        <v>0</v>
      </c>
      <c r="E459">
        <v>60</v>
      </c>
    </row>
    <row r="460" spans="1:5" x14ac:dyDescent="0.25">
      <c r="A460">
        <v>11199699</v>
      </c>
      <c r="B460">
        <v>0</v>
      </c>
      <c r="C460">
        <v>0</v>
      </c>
      <c r="D460">
        <v>0</v>
      </c>
      <c r="E460">
        <v>0</v>
      </c>
    </row>
    <row r="461" spans="1:5" x14ac:dyDescent="0.25">
      <c r="A461">
        <v>11199699</v>
      </c>
      <c r="B461">
        <v>1414488</v>
      </c>
      <c r="C461">
        <v>1</v>
      </c>
      <c r="D461">
        <v>3</v>
      </c>
      <c r="E461">
        <v>60</v>
      </c>
    </row>
    <row r="462" spans="1:5" x14ac:dyDescent="0.25">
      <c r="A462">
        <v>11199822</v>
      </c>
      <c r="B462">
        <v>0</v>
      </c>
      <c r="C462">
        <v>0</v>
      </c>
      <c r="D462">
        <v>0</v>
      </c>
      <c r="E462">
        <v>0</v>
      </c>
    </row>
    <row r="463" spans="1:5" x14ac:dyDescent="0.25">
      <c r="A463">
        <v>11199822</v>
      </c>
      <c r="B463">
        <v>0</v>
      </c>
      <c r="C463">
        <v>2</v>
      </c>
      <c r="D463">
        <v>0</v>
      </c>
      <c r="E463">
        <v>90</v>
      </c>
    </row>
    <row r="464" spans="1:5" x14ac:dyDescent="0.25">
      <c r="A464">
        <v>11200541</v>
      </c>
      <c r="B464">
        <v>0</v>
      </c>
      <c r="C464">
        <v>1</v>
      </c>
      <c r="D464">
        <v>0</v>
      </c>
      <c r="E464">
        <v>90</v>
      </c>
    </row>
    <row r="465" spans="1:5" x14ac:dyDescent="0.25">
      <c r="A465">
        <v>11200541</v>
      </c>
      <c r="B465">
        <v>1414488</v>
      </c>
      <c r="C465">
        <v>1</v>
      </c>
      <c r="D465">
        <v>2</v>
      </c>
      <c r="E465">
        <v>60</v>
      </c>
    </row>
    <row r="466" spans="1:5" x14ac:dyDescent="0.25">
      <c r="A466">
        <v>11200580</v>
      </c>
      <c r="B466">
        <v>0</v>
      </c>
      <c r="C466">
        <v>0</v>
      </c>
      <c r="D466">
        <v>0</v>
      </c>
      <c r="E466">
        <v>0</v>
      </c>
    </row>
    <row r="467" spans="1:5" x14ac:dyDescent="0.25">
      <c r="A467">
        <v>11200580</v>
      </c>
      <c r="B467">
        <v>772631</v>
      </c>
      <c r="C467">
        <v>0</v>
      </c>
      <c r="D467">
        <v>2</v>
      </c>
      <c r="E467">
        <v>0</v>
      </c>
    </row>
    <row r="468" spans="1:5" x14ac:dyDescent="0.25">
      <c r="A468">
        <v>11200600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>
        <v>11200600</v>
      </c>
      <c r="B469">
        <v>493101</v>
      </c>
      <c r="C469">
        <v>0</v>
      </c>
      <c r="D469">
        <v>3</v>
      </c>
      <c r="E469">
        <v>0</v>
      </c>
    </row>
    <row r="470" spans="1:5" x14ac:dyDescent="0.25">
      <c r="A470">
        <v>11200605</v>
      </c>
      <c r="B470">
        <v>0</v>
      </c>
      <c r="C470">
        <v>2</v>
      </c>
      <c r="D470">
        <v>0</v>
      </c>
      <c r="E470">
        <v>90</v>
      </c>
    </row>
    <row r="471" spans="1:5" x14ac:dyDescent="0.25">
      <c r="A471">
        <v>11200605</v>
      </c>
      <c r="B471">
        <v>1414488</v>
      </c>
      <c r="C471">
        <v>1</v>
      </c>
      <c r="D471">
        <v>3</v>
      </c>
      <c r="E471">
        <v>30</v>
      </c>
    </row>
    <row r="472" spans="1:5" x14ac:dyDescent="0.25">
      <c r="A472">
        <v>11200817</v>
      </c>
      <c r="B472">
        <v>0</v>
      </c>
      <c r="C472">
        <v>0</v>
      </c>
      <c r="D472">
        <v>0</v>
      </c>
      <c r="E472">
        <v>0</v>
      </c>
    </row>
    <row r="473" spans="1:5" x14ac:dyDescent="0.25">
      <c r="A473">
        <v>11200817</v>
      </c>
      <c r="B473">
        <v>0</v>
      </c>
      <c r="C473">
        <v>1</v>
      </c>
      <c r="D473">
        <v>0</v>
      </c>
      <c r="E473">
        <v>30</v>
      </c>
    </row>
    <row r="474" spans="1:5" x14ac:dyDescent="0.25">
      <c r="A474">
        <v>11200848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>
        <v>11200848</v>
      </c>
      <c r="B475">
        <v>0</v>
      </c>
      <c r="C475">
        <v>1</v>
      </c>
      <c r="D475">
        <v>0</v>
      </c>
      <c r="E475">
        <v>30</v>
      </c>
    </row>
    <row r="476" spans="1:5" x14ac:dyDescent="0.25">
      <c r="A476">
        <v>11200867</v>
      </c>
      <c r="B476">
        <v>0</v>
      </c>
      <c r="C476">
        <v>0</v>
      </c>
      <c r="D476">
        <v>0</v>
      </c>
      <c r="E476">
        <v>0</v>
      </c>
    </row>
    <row r="477" spans="1:5" x14ac:dyDescent="0.25">
      <c r="A477">
        <v>11200867</v>
      </c>
      <c r="B477">
        <v>1414488</v>
      </c>
      <c r="C477">
        <v>1</v>
      </c>
      <c r="D477">
        <v>3</v>
      </c>
      <c r="E477">
        <v>30</v>
      </c>
    </row>
    <row r="478" spans="1:5" x14ac:dyDescent="0.25">
      <c r="A478">
        <v>11200876</v>
      </c>
      <c r="B478">
        <v>0</v>
      </c>
      <c r="C478">
        <v>0</v>
      </c>
      <c r="D478">
        <v>0</v>
      </c>
      <c r="E478">
        <v>0</v>
      </c>
    </row>
    <row r="479" spans="1:5" x14ac:dyDescent="0.25">
      <c r="A479">
        <v>11200876</v>
      </c>
      <c r="B479">
        <v>1414488</v>
      </c>
      <c r="C479">
        <v>1</v>
      </c>
      <c r="D479">
        <v>3</v>
      </c>
      <c r="E479">
        <v>30</v>
      </c>
    </row>
    <row r="480" spans="1:5" x14ac:dyDescent="0.25">
      <c r="A480">
        <v>11200898</v>
      </c>
      <c r="B480">
        <v>0</v>
      </c>
      <c r="C480">
        <v>0</v>
      </c>
      <c r="D480">
        <v>0</v>
      </c>
      <c r="E480">
        <v>0</v>
      </c>
    </row>
    <row r="481" spans="1:5" x14ac:dyDescent="0.25">
      <c r="A481">
        <v>11200898</v>
      </c>
      <c r="B481">
        <v>2052735</v>
      </c>
      <c r="C481">
        <v>0</v>
      </c>
      <c r="D481">
        <v>1</v>
      </c>
      <c r="E481">
        <v>0</v>
      </c>
    </row>
    <row r="482" spans="1:5" x14ac:dyDescent="0.25">
      <c r="A482">
        <v>11201202</v>
      </c>
      <c r="B482">
        <v>0</v>
      </c>
      <c r="C482">
        <v>0</v>
      </c>
      <c r="D482">
        <v>0</v>
      </c>
      <c r="E482">
        <v>0</v>
      </c>
    </row>
    <row r="483" spans="1:5" x14ac:dyDescent="0.25">
      <c r="A483">
        <v>11201473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>
        <v>11201473</v>
      </c>
      <c r="B484">
        <v>1414488</v>
      </c>
      <c r="C484">
        <v>1</v>
      </c>
      <c r="D484">
        <v>1</v>
      </c>
      <c r="E484">
        <v>30</v>
      </c>
    </row>
    <row r="485" spans="1:5" x14ac:dyDescent="0.25">
      <c r="A485">
        <v>11201527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>
        <v>11201527</v>
      </c>
      <c r="B486">
        <v>1414488</v>
      </c>
      <c r="C486">
        <v>1</v>
      </c>
      <c r="D486">
        <v>5</v>
      </c>
      <c r="E486">
        <v>30</v>
      </c>
    </row>
    <row r="487" spans="1:5" x14ac:dyDescent="0.25">
      <c r="A487">
        <v>11201544</v>
      </c>
      <c r="B487">
        <v>0</v>
      </c>
      <c r="C487">
        <v>0</v>
      </c>
      <c r="D487">
        <v>0</v>
      </c>
      <c r="E487">
        <v>0</v>
      </c>
    </row>
    <row r="488" spans="1:5" x14ac:dyDescent="0.25">
      <c r="A488">
        <v>11201544</v>
      </c>
      <c r="B488">
        <v>1414488</v>
      </c>
      <c r="C488">
        <v>1</v>
      </c>
      <c r="D488">
        <v>1</v>
      </c>
      <c r="E488">
        <v>30</v>
      </c>
    </row>
    <row r="489" spans="1:5" x14ac:dyDescent="0.25">
      <c r="A489">
        <v>11202072</v>
      </c>
      <c r="B489">
        <v>1414488</v>
      </c>
      <c r="C489">
        <v>1</v>
      </c>
      <c r="D489">
        <v>3</v>
      </c>
      <c r="E489">
        <v>30</v>
      </c>
    </row>
    <row r="490" spans="1:5" x14ac:dyDescent="0.25">
      <c r="A490">
        <v>11202072</v>
      </c>
      <c r="B490">
        <v>1878099</v>
      </c>
      <c r="C490">
        <v>1</v>
      </c>
      <c r="D490">
        <v>1</v>
      </c>
      <c r="E490">
        <v>90</v>
      </c>
    </row>
    <row r="491" spans="1:5" x14ac:dyDescent="0.25">
      <c r="A491">
        <v>11202290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>
        <v>11202290</v>
      </c>
      <c r="B492">
        <v>842132</v>
      </c>
      <c r="C492">
        <v>0</v>
      </c>
      <c r="D492">
        <v>2</v>
      </c>
      <c r="E492">
        <v>0</v>
      </c>
    </row>
    <row r="493" spans="1:5" x14ac:dyDescent="0.25">
      <c r="A493">
        <v>11202369</v>
      </c>
      <c r="B493">
        <v>0</v>
      </c>
      <c r="C493">
        <v>1</v>
      </c>
      <c r="D493">
        <v>0</v>
      </c>
      <c r="E493">
        <v>90</v>
      </c>
    </row>
    <row r="494" spans="1:5" x14ac:dyDescent="0.25">
      <c r="A494">
        <v>11202369</v>
      </c>
      <c r="B494">
        <v>1578599</v>
      </c>
      <c r="C494">
        <v>0</v>
      </c>
      <c r="D494">
        <v>2</v>
      </c>
      <c r="E494">
        <v>0</v>
      </c>
    </row>
    <row r="495" spans="1:5" x14ac:dyDescent="0.25">
      <c r="A495">
        <v>11202753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>
        <v>11202753</v>
      </c>
      <c r="B496">
        <v>1414488</v>
      </c>
      <c r="C496">
        <v>1</v>
      </c>
      <c r="D496">
        <v>1</v>
      </c>
      <c r="E496">
        <v>30</v>
      </c>
    </row>
    <row r="497" spans="1:5" x14ac:dyDescent="0.25">
      <c r="A497">
        <v>11202754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>
        <v>11202754</v>
      </c>
      <c r="B498">
        <v>1414488</v>
      </c>
      <c r="C498">
        <v>1</v>
      </c>
      <c r="D498">
        <v>1</v>
      </c>
      <c r="E498">
        <v>30</v>
      </c>
    </row>
    <row r="499" spans="1:5" x14ac:dyDescent="0.25">
      <c r="A499">
        <v>11202833</v>
      </c>
      <c r="B499">
        <v>0</v>
      </c>
      <c r="C499">
        <v>0</v>
      </c>
      <c r="D499">
        <v>0</v>
      </c>
      <c r="E499">
        <v>0</v>
      </c>
    </row>
    <row r="500" spans="1:5" x14ac:dyDescent="0.25">
      <c r="A500">
        <v>11202833</v>
      </c>
      <c r="B500">
        <v>1601680</v>
      </c>
      <c r="C500">
        <v>0</v>
      </c>
      <c r="D500">
        <v>2</v>
      </c>
      <c r="E500">
        <v>0</v>
      </c>
    </row>
    <row r="501" spans="1:5" x14ac:dyDescent="0.25">
      <c r="A501">
        <v>11202903</v>
      </c>
      <c r="B501">
        <v>990223</v>
      </c>
      <c r="C501">
        <v>0</v>
      </c>
      <c r="D501">
        <v>1</v>
      </c>
      <c r="E501">
        <v>0</v>
      </c>
    </row>
    <row r="502" spans="1:5" x14ac:dyDescent="0.25">
      <c r="A502">
        <v>11202903</v>
      </c>
      <c r="B502">
        <v>1652095</v>
      </c>
      <c r="C502">
        <v>0</v>
      </c>
      <c r="D502">
        <v>3</v>
      </c>
      <c r="E502">
        <v>0</v>
      </c>
    </row>
    <row r="503" spans="1:5" x14ac:dyDescent="0.25">
      <c r="A503">
        <v>11202905</v>
      </c>
      <c r="B503">
        <v>0</v>
      </c>
      <c r="C503">
        <v>0</v>
      </c>
      <c r="D503">
        <v>0</v>
      </c>
      <c r="E503">
        <v>0</v>
      </c>
    </row>
    <row r="504" spans="1:5" x14ac:dyDescent="0.25">
      <c r="A504">
        <v>11202915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>
        <v>11203521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>
        <v>11203521</v>
      </c>
      <c r="B506">
        <v>527252</v>
      </c>
      <c r="C506">
        <v>0</v>
      </c>
      <c r="D506">
        <v>4</v>
      </c>
      <c r="E506">
        <v>0</v>
      </c>
    </row>
    <row r="507" spans="1:5" x14ac:dyDescent="0.25">
      <c r="A507">
        <v>11203593</v>
      </c>
      <c r="B507">
        <v>0</v>
      </c>
      <c r="C507">
        <v>0</v>
      </c>
      <c r="D507">
        <v>0</v>
      </c>
      <c r="E507">
        <v>0</v>
      </c>
    </row>
    <row r="508" spans="1:5" x14ac:dyDescent="0.25">
      <c r="A508">
        <v>11203593</v>
      </c>
      <c r="B508">
        <v>71272</v>
      </c>
      <c r="C508">
        <v>0</v>
      </c>
      <c r="D508">
        <v>3</v>
      </c>
      <c r="E508">
        <v>0</v>
      </c>
    </row>
    <row r="509" spans="1:5" x14ac:dyDescent="0.25">
      <c r="A509">
        <v>11203595</v>
      </c>
      <c r="B509">
        <v>71272</v>
      </c>
      <c r="C509">
        <v>0</v>
      </c>
      <c r="D509">
        <v>2</v>
      </c>
      <c r="E509">
        <v>0</v>
      </c>
    </row>
    <row r="510" spans="1:5" x14ac:dyDescent="0.25">
      <c r="A510">
        <v>11203595</v>
      </c>
      <c r="B510">
        <v>1902483</v>
      </c>
      <c r="C510">
        <v>0</v>
      </c>
      <c r="D510">
        <v>2</v>
      </c>
      <c r="E510">
        <v>0</v>
      </c>
    </row>
    <row r="511" spans="1:5" x14ac:dyDescent="0.25">
      <c r="A511">
        <v>11203683</v>
      </c>
      <c r="B511">
        <v>0</v>
      </c>
      <c r="C511">
        <v>1</v>
      </c>
      <c r="D511">
        <v>0</v>
      </c>
      <c r="E511">
        <v>90</v>
      </c>
    </row>
    <row r="512" spans="1:5" x14ac:dyDescent="0.25">
      <c r="A512">
        <v>11203683</v>
      </c>
      <c r="B512">
        <v>1414488</v>
      </c>
      <c r="C512">
        <v>1</v>
      </c>
      <c r="D512">
        <v>3</v>
      </c>
      <c r="E512">
        <v>30</v>
      </c>
    </row>
    <row r="513" spans="1:5" x14ac:dyDescent="0.25">
      <c r="A513">
        <v>11203867</v>
      </c>
      <c r="B513">
        <v>0</v>
      </c>
      <c r="C513">
        <v>0</v>
      </c>
      <c r="D513">
        <v>0</v>
      </c>
      <c r="E513">
        <v>0</v>
      </c>
    </row>
    <row r="514" spans="1:5" x14ac:dyDescent="0.25">
      <c r="A514">
        <v>11203867</v>
      </c>
      <c r="B514">
        <v>1414488</v>
      </c>
      <c r="C514">
        <v>1</v>
      </c>
      <c r="D514">
        <v>3</v>
      </c>
      <c r="E514">
        <v>60</v>
      </c>
    </row>
    <row r="515" spans="1:5" x14ac:dyDescent="0.25">
      <c r="A515">
        <v>11204019</v>
      </c>
      <c r="B515">
        <v>793607</v>
      </c>
      <c r="C515">
        <v>0</v>
      </c>
      <c r="D515">
        <v>5</v>
      </c>
      <c r="E515">
        <v>0</v>
      </c>
    </row>
    <row r="516" spans="1:5" x14ac:dyDescent="0.25">
      <c r="A516">
        <v>11204019</v>
      </c>
      <c r="B516">
        <v>987697</v>
      </c>
      <c r="C516">
        <v>0</v>
      </c>
      <c r="D516">
        <v>1</v>
      </c>
      <c r="E516">
        <v>0</v>
      </c>
    </row>
    <row r="517" spans="1:5" x14ac:dyDescent="0.25">
      <c r="A517">
        <v>11204021</v>
      </c>
      <c r="B517">
        <v>0</v>
      </c>
      <c r="C517">
        <v>1</v>
      </c>
      <c r="D517">
        <v>0</v>
      </c>
      <c r="E517">
        <v>90</v>
      </c>
    </row>
    <row r="518" spans="1:5" x14ac:dyDescent="0.25">
      <c r="A518">
        <v>11204021</v>
      </c>
      <c r="B518">
        <v>793607</v>
      </c>
      <c r="C518">
        <v>0</v>
      </c>
      <c r="D518">
        <v>3</v>
      </c>
      <c r="E518">
        <v>0</v>
      </c>
    </row>
    <row r="519" spans="1:5" x14ac:dyDescent="0.25">
      <c r="A519">
        <v>11204025</v>
      </c>
      <c r="B519">
        <v>0</v>
      </c>
      <c r="C519">
        <v>0</v>
      </c>
      <c r="D519">
        <v>0</v>
      </c>
      <c r="E519">
        <v>0</v>
      </c>
    </row>
    <row r="520" spans="1:5" x14ac:dyDescent="0.25">
      <c r="A520">
        <v>11204029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>
        <v>11204116</v>
      </c>
      <c r="B521">
        <v>1333784</v>
      </c>
      <c r="C521">
        <v>0</v>
      </c>
      <c r="D521">
        <v>1</v>
      </c>
      <c r="E521">
        <v>0</v>
      </c>
    </row>
    <row r="522" spans="1:5" x14ac:dyDescent="0.25">
      <c r="A522">
        <v>11204116</v>
      </c>
      <c r="B522">
        <v>1413995</v>
      </c>
      <c r="C522">
        <v>0</v>
      </c>
      <c r="D522">
        <v>1</v>
      </c>
      <c r="E522">
        <v>0</v>
      </c>
    </row>
    <row r="523" spans="1:5" x14ac:dyDescent="0.25">
      <c r="A523">
        <v>11204471</v>
      </c>
      <c r="B523">
        <v>777806</v>
      </c>
      <c r="C523">
        <v>0</v>
      </c>
      <c r="D523">
        <v>1</v>
      </c>
      <c r="E523">
        <v>0</v>
      </c>
    </row>
    <row r="524" spans="1:5" x14ac:dyDescent="0.25">
      <c r="A524">
        <v>11204471</v>
      </c>
      <c r="B524">
        <v>1601680</v>
      </c>
      <c r="C524">
        <v>0</v>
      </c>
      <c r="D524">
        <v>3</v>
      </c>
      <c r="E524">
        <v>0</v>
      </c>
    </row>
    <row r="525" spans="1:5" x14ac:dyDescent="0.25">
      <c r="A525">
        <v>11204937</v>
      </c>
      <c r="B525">
        <v>0</v>
      </c>
      <c r="C525">
        <v>0</v>
      </c>
      <c r="D525">
        <v>0</v>
      </c>
      <c r="E525">
        <v>0</v>
      </c>
    </row>
    <row r="526" spans="1:5" x14ac:dyDescent="0.25">
      <c r="A526">
        <v>11204937</v>
      </c>
      <c r="B526">
        <v>1333784</v>
      </c>
      <c r="C526">
        <v>0</v>
      </c>
      <c r="D526">
        <v>1</v>
      </c>
      <c r="E526">
        <v>0</v>
      </c>
    </row>
    <row r="527" spans="1:5" x14ac:dyDescent="0.25">
      <c r="A527">
        <v>11205084</v>
      </c>
      <c r="B527">
        <v>0</v>
      </c>
      <c r="C527">
        <v>0</v>
      </c>
      <c r="D527">
        <v>0</v>
      </c>
      <c r="E527">
        <v>0</v>
      </c>
    </row>
    <row r="528" spans="1:5" x14ac:dyDescent="0.25">
      <c r="A528">
        <v>11205084</v>
      </c>
      <c r="B528">
        <v>121578</v>
      </c>
      <c r="C528">
        <v>0</v>
      </c>
      <c r="D528">
        <v>2</v>
      </c>
      <c r="E528">
        <v>0</v>
      </c>
    </row>
    <row r="529" spans="1:5" x14ac:dyDescent="0.25">
      <c r="A529">
        <v>11205087</v>
      </c>
      <c r="B529">
        <v>0</v>
      </c>
      <c r="C529">
        <v>0</v>
      </c>
      <c r="D529">
        <v>0</v>
      </c>
      <c r="E529">
        <v>0</v>
      </c>
    </row>
    <row r="530" spans="1:5" x14ac:dyDescent="0.25">
      <c r="A530">
        <v>11205087</v>
      </c>
      <c r="B530">
        <v>121578</v>
      </c>
      <c r="C530">
        <v>0</v>
      </c>
      <c r="D530">
        <v>1</v>
      </c>
      <c r="E530">
        <v>0</v>
      </c>
    </row>
    <row r="531" spans="1:5" x14ac:dyDescent="0.25">
      <c r="A531">
        <v>11205088</v>
      </c>
      <c r="B531">
        <v>121578</v>
      </c>
      <c r="C531">
        <v>0</v>
      </c>
      <c r="D531">
        <v>2</v>
      </c>
      <c r="E531">
        <v>0</v>
      </c>
    </row>
    <row r="532" spans="1:5" x14ac:dyDescent="0.25">
      <c r="A532">
        <v>11205088</v>
      </c>
      <c r="B532">
        <v>816065</v>
      </c>
      <c r="C532">
        <v>0</v>
      </c>
      <c r="D532">
        <v>2</v>
      </c>
      <c r="E532">
        <v>0</v>
      </c>
    </row>
    <row r="533" spans="1:5" x14ac:dyDescent="0.25">
      <c r="A533">
        <v>11205090</v>
      </c>
      <c r="B533">
        <v>0</v>
      </c>
      <c r="C533">
        <v>0</v>
      </c>
      <c r="D533">
        <v>0</v>
      </c>
      <c r="E533">
        <v>0</v>
      </c>
    </row>
    <row r="534" spans="1:5" x14ac:dyDescent="0.25">
      <c r="A534">
        <v>11205090</v>
      </c>
      <c r="B534">
        <v>987759</v>
      </c>
      <c r="C534">
        <v>0</v>
      </c>
      <c r="D534">
        <v>5</v>
      </c>
      <c r="E534">
        <v>0</v>
      </c>
    </row>
    <row r="535" spans="1:5" x14ac:dyDescent="0.25">
      <c r="A535">
        <v>11205091</v>
      </c>
      <c r="B535">
        <v>0</v>
      </c>
      <c r="C535">
        <v>0</v>
      </c>
      <c r="D535">
        <v>0</v>
      </c>
      <c r="E535">
        <v>0</v>
      </c>
    </row>
    <row r="536" spans="1:5" x14ac:dyDescent="0.25">
      <c r="A536">
        <v>11205091</v>
      </c>
      <c r="B536">
        <v>987759</v>
      </c>
      <c r="C536">
        <v>0</v>
      </c>
      <c r="D536">
        <v>1</v>
      </c>
      <c r="E536">
        <v>0</v>
      </c>
    </row>
    <row r="537" spans="1:5" x14ac:dyDescent="0.25">
      <c r="A537">
        <v>11205092</v>
      </c>
      <c r="B537">
        <v>0</v>
      </c>
      <c r="C537">
        <v>0</v>
      </c>
      <c r="D537">
        <v>0</v>
      </c>
      <c r="E537">
        <v>0</v>
      </c>
    </row>
    <row r="538" spans="1:5" x14ac:dyDescent="0.25">
      <c r="A538">
        <v>11205289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>
        <v>11205289</v>
      </c>
      <c r="B539">
        <v>100651</v>
      </c>
      <c r="C539">
        <v>0</v>
      </c>
      <c r="D539">
        <v>1</v>
      </c>
      <c r="E539">
        <v>0</v>
      </c>
    </row>
    <row r="540" spans="1:5" x14ac:dyDescent="0.25">
      <c r="A540">
        <v>11205360</v>
      </c>
      <c r="B540">
        <v>0</v>
      </c>
      <c r="C540">
        <v>0</v>
      </c>
      <c r="D540">
        <v>0</v>
      </c>
      <c r="E540">
        <v>0</v>
      </c>
    </row>
    <row r="541" spans="1:5" x14ac:dyDescent="0.25">
      <c r="A541">
        <v>11205360</v>
      </c>
      <c r="B541">
        <v>34442</v>
      </c>
      <c r="C541">
        <v>1</v>
      </c>
      <c r="D541">
        <v>2</v>
      </c>
      <c r="E541">
        <v>90</v>
      </c>
    </row>
    <row r="542" spans="1:5" x14ac:dyDescent="0.25">
      <c r="A542">
        <v>11206335</v>
      </c>
      <c r="B542">
        <v>0</v>
      </c>
      <c r="C542">
        <v>0</v>
      </c>
      <c r="D542">
        <v>0</v>
      </c>
      <c r="E542">
        <v>0</v>
      </c>
    </row>
    <row r="543" spans="1:5" x14ac:dyDescent="0.25">
      <c r="A543">
        <v>11206335</v>
      </c>
      <c r="B543">
        <v>438811</v>
      </c>
      <c r="C543">
        <v>0</v>
      </c>
      <c r="D543">
        <v>1</v>
      </c>
      <c r="E543">
        <v>0</v>
      </c>
    </row>
    <row r="544" spans="1:5" x14ac:dyDescent="0.25">
      <c r="A544">
        <v>11206784</v>
      </c>
      <c r="B544">
        <v>120994</v>
      </c>
      <c r="C544">
        <v>0</v>
      </c>
      <c r="D544">
        <v>2</v>
      </c>
      <c r="E544">
        <v>0</v>
      </c>
    </row>
    <row r="545" spans="1:5" x14ac:dyDescent="0.25">
      <c r="A545">
        <v>11206784</v>
      </c>
      <c r="B545">
        <v>1461457</v>
      </c>
      <c r="C545">
        <v>0</v>
      </c>
      <c r="D545">
        <v>3</v>
      </c>
      <c r="E545">
        <v>0</v>
      </c>
    </row>
    <row r="546" spans="1:5" x14ac:dyDescent="0.25">
      <c r="A546">
        <v>11208049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>
        <v>11208049</v>
      </c>
      <c r="B547">
        <v>914508</v>
      </c>
      <c r="C547">
        <v>1</v>
      </c>
      <c r="D547">
        <v>1</v>
      </c>
      <c r="E547">
        <v>90</v>
      </c>
    </row>
    <row r="548" spans="1:5" x14ac:dyDescent="0.25">
      <c r="A548">
        <v>11208508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>
        <v>11208508</v>
      </c>
      <c r="B549">
        <v>2056251</v>
      </c>
      <c r="C549">
        <v>1</v>
      </c>
      <c r="D549">
        <v>3</v>
      </c>
      <c r="E549">
        <v>90</v>
      </c>
    </row>
    <row r="550" spans="1:5" x14ac:dyDescent="0.25">
      <c r="A550">
        <v>11208882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>
        <v>11208882</v>
      </c>
      <c r="B551">
        <v>1414488</v>
      </c>
      <c r="C551">
        <v>1</v>
      </c>
      <c r="D551">
        <v>3</v>
      </c>
      <c r="E551">
        <v>30</v>
      </c>
    </row>
    <row r="552" spans="1:5" x14ac:dyDescent="0.25">
      <c r="A552">
        <v>11208891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>
        <v>11208891</v>
      </c>
      <c r="B553">
        <v>1414488</v>
      </c>
      <c r="C553">
        <v>1</v>
      </c>
      <c r="D553">
        <v>1</v>
      </c>
      <c r="E553">
        <v>30</v>
      </c>
    </row>
    <row r="554" spans="1:5" x14ac:dyDescent="0.25">
      <c r="A554">
        <v>11208918</v>
      </c>
      <c r="B554">
        <v>0</v>
      </c>
      <c r="C554">
        <v>1</v>
      </c>
      <c r="D554">
        <v>0</v>
      </c>
      <c r="E554">
        <v>60</v>
      </c>
    </row>
    <row r="555" spans="1:5" x14ac:dyDescent="0.25">
      <c r="A555">
        <v>11208918</v>
      </c>
      <c r="B555">
        <v>86030</v>
      </c>
      <c r="C555">
        <v>0</v>
      </c>
      <c r="D555">
        <v>1</v>
      </c>
      <c r="E555">
        <v>0</v>
      </c>
    </row>
    <row r="556" spans="1:5" x14ac:dyDescent="0.25">
      <c r="A556">
        <v>11209101</v>
      </c>
      <c r="B556">
        <v>0</v>
      </c>
      <c r="C556">
        <v>1</v>
      </c>
      <c r="D556">
        <v>0</v>
      </c>
      <c r="E556">
        <v>77</v>
      </c>
    </row>
    <row r="557" spans="1:5" x14ac:dyDescent="0.25">
      <c r="A557">
        <v>11209101</v>
      </c>
      <c r="B557">
        <v>1414488</v>
      </c>
      <c r="C557">
        <v>1</v>
      </c>
      <c r="D557">
        <v>4</v>
      </c>
      <c r="E557">
        <v>60</v>
      </c>
    </row>
    <row r="558" spans="1:5" x14ac:dyDescent="0.25">
      <c r="A558">
        <v>11209213</v>
      </c>
      <c r="B558">
        <v>0</v>
      </c>
      <c r="C558">
        <v>1</v>
      </c>
      <c r="D558">
        <v>0</v>
      </c>
      <c r="E558">
        <v>90</v>
      </c>
    </row>
    <row r="559" spans="1:5" x14ac:dyDescent="0.25">
      <c r="A559">
        <v>11209213</v>
      </c>
      <c r="B559">
        <v>1414488</v>
      </c>
      <c r="C559">
        <v>1</v>
      </c>
      <c r="D559">
        <v>2</v>
      </c>
      <c r="E559">
        <v>60</v>
      </c>
    </row>
    <row r="560" spans="1:5" x14ac:dyDescent="0.25">
      <c r="A560">
        <v>11209250</v>
      </c>
      <c r="B560">
        <v>0</v>
      </c>
      <c r="C560">
        <v>0</v>
      </c>
      <c r="D560">
        <v>0</v>
      </c>
      <c r="E560">
        <v>0</v>
      </c>
    </row>
    <row r="561" spans="1:5" x14ac:dyDescent="0.25">
      <c r="A561">
        <v>11209250</v>
      </c>
      <c r="B561">
        <v>1414488</v>
      </c>
      <c r="C561">
        <v>1</v>
      </c>
      <c r="D561">
        <v>1</v>
      </c>
      <c r="E561">
        <v>60</v>
      </c>
    </row>
    <row r="562" spans="1:5" x14ac:dyDescent="0.25">
      <c r="A562">
        <v>11209361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>
        <v>11209361</v>
      </c>
      <c r="B563">
        <v>0</v>
      </c>
      <c r="C563">
        <v>1</v>
      </c>
      <c r="D563">
        <v>0</v>
      </c>
      <c r="E563">
        <v>90</v>
      </c>
    </row>
    <row r="564" spans="1:5" x14ac:dyDescent="0.25">
      <c r="A564">
        <v>11209367</v>
      </c>
      <c r="B564">
        <v>0</v>
      </c>
      <c r="C564">
        <v>0</v>
      </c>
      <c r="D564">
        <v>0</v>
      </c>
      <c r="E564">
        <v>0</v>
      </c>
    </row>
    <row r="565" spans="1:5" x14ac:dyDescent="0.25">
      <c r="A565">
        <v>11209367</v>
      </c>
      <c r="B565">
        <v>1414488</v>
      </c>
      <c r="C565">
        <v>1</v>
      </c>
      <c r="D565">
        <v>2</v>
      </c>
      <c r="E565">
        <v>60</v>
      </c>
    </row>
    <row r="566" spans="1:5" x14ac:dyDescent="0.25">
      <c r="A566">
        <v>11209474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>
        <v>11209475</v>
      </c>
      <c r="B567">
        <v>0</v>
      </c>
      <c r="C567">
        <v>0</v>
      </c>
      <c r="D567">
        <v>0</v>
      </c>
      <c r="E567">
        <v>0</v>
      </c>
    </row>
    <row r="568" spans="1:5" x14ac:dyDescent="0.25">
      <c r="A568">
        <v>11209475</v>
      </c>
      <c r="B568">
        <v>1414488</v>
      </c>
      <c r="C568">
        <v>1</v>
      </c>
      <c r="D568">
        <v>3</v>
      </c>
      <c r="E568">
        <v>30</v>
      </c>
    </row>
    <row r="569" spans="1:5" x14ac:dyDescent="0.25">
      <c r="A569">
        <v>11209482</v>
      </c>
      <c r="B569">
        <v>0</v>
      </c>
      <c r="C569">
        <v>1</v>
      </c>
      <c r="D569">
        <v>0</v>
      </c>
      <c r="E569">
        <v>90</v>
      </c>
    </row>
    <row r="570" spans="1:5" x14ac:dyDescent="0.25">
      <c r="A570">
        <v>11209482</v>
      </c>
      <c r="B570">
        <v>1414488</v>
      </c>
      <c r="C570">
        <v>1</v>
      </c>
      <c r="D570">
        <v>2</v>
      </c>
      <c r="E570">
        <v>60</v>
      </c>
    </row>
    <row r="571" spans="1:5" x14ac:dyDescent="0.25">
      <c r="A571">
        <v>11209507</v>
      </c>
      <c r="B571">
        <v>0</v>
      </c>
      <c r="C571">
        <v>0</v>
      </c>
      <c r="D571">
        <v>0</v>
      </c>
      <c r="E571">
        <v>0</v>
      </c>
    </row>
    <row r="572" spans="1:5" x14ac:dyDescent="0.25">
      <c r="A572">
        <v>11209507</v>
      </c>
      <c r="B572">
        <v>1169834</v>
      </c>
      <c r="C572">
        <v>0</v>
      </c>
      <c r="D572">
        <v>1</v>
      </c>
      <c r="E572">
        <v>0</v>
      </c>
    </row>
    <row r="573" spans="1:5" x14ac:dyDescent="0.25">
      <c r="A573">
        <v>11209522</v>
      </c>
      <c r="B573">
        <v>0</v>
      </c>
      <c r="C573">
        <v>0</v>
      </c>
      <c r="D573">
        <v>0</v>
      </c>
      <c r="E573">
        <v>0</v>
      </c>
    </row>
    <row r="574" spans="1:5" x14ac:dyDescent="0.25">
      <c r="A574">
        <v>11209522</v>
      </c>
      <c r="B574">
        <v>1414488</v>
      </c>
      <c r="C574">
        <v>1</v>
      </c>
      <c r="D574">
        <v>1</v>
      </c>
      <c r="E574">
        <v>60</v>
      </c>
    </row>
    <row r="575" spans="1:5" x14ac:dyDescent="0.25">
      <c r="A575">
        <v>11209530</v>
      </c>
      <c r="B575">
        <v>0</v>
      </c>
      <c r="C575">
        <v>0</v>
      </c>
      <c r="D575">
        <v>0</v>
      </c>
      <c r="E575">
        <v>0</v>
      </c>
    </row>
    <row r="576" spans="1:5" x14ac:dyDescent="0.25">
      <c r="A576">
        <v>11209530</v>
      </c>
      <c r="B576">
        <v>1414488</v>
      </c>
      <c r="C576">
        <v>1</v>
      </c>
      <c r="D576">
        <v>3</v>
      </c>
      <c r="E576">
        <v>60</v>
      </c>
    </row>
    <row r="577" spans="1:5" x14ac:dyDescent="0.25">
      <c r="A577">
        <v>11209538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>
        <v>11209538</v>
      </c>
      <c r="B578">
        <v>1414488</v>
      </c>
      <c r="C578">
        <v>1</v>
      </c>
      <c r="D578">
        <v>1</v>
      </c>
      <c r="E578">
        <v>30</v>
      </c>
    </row>
    <row r="579" spans="1:5" x14ac:dyDescent="0.25">
      <c r="A579">
        <v>11209554</v>
      </c>
      <c r="B579">
        <v>0</v>
      </c>
      <c r="C579">
        <v>0</v>
      </c>
      <c r="D579">
        <v>0</v>
      </c>
      <c r="E579">
        <v>0</v>
      </c>
    </row>
    <row r="580" spans="1:5" x14ac:dyDescent="0.25">
      <c r="A580">
        <v>11209554</v>
      </c>
      <c r="B580">
        <v>1414488</v>
      </c>
      <c r="C580">
        <v>1</v>
      </c>
      <c r="D580">
        <v>4</v>
      </c>
      <c r="E580">
        <v>30</v>
      </c>
    </row>
    <row r="581" spans="1:5" x14ac:dyDescent="0.25">
      <c r="A581">
        <v>11209583</v>
      </c>
      <c r="B581">
        <v>0</v>
      </c>
      <c r="C581">
        <v>1</v>
      </c>
      <c r="D581">
        <v>0</v>
      </c>
      <c r="E581">
        <v>90</v>
      </c>
    </row>
    <row r="582" spans="1:5" x14ac:dyDescent="0.25">
      <c r="A582">
        <v>11209583</v>
      </c>
      <c r="B582">
        <v>1414488</v>
      </c>
      <c r="C582">
        <v>1</v>
      </c>
      <c r="D582">
        <v>4</v>
      </c>
      <c r="E582">
        <v>30</v>
      </c>
    </row>
    <row r="583" spans="1:5" x14ac:dyDescent="0.25">
      <c r="A583">
        <v>11209645</v>
      </c>
      <c r="B583">
        <v>0</v>
      </c>
      <c r="C583">
        <v>0</v>
      </c>
      <c r="D583">
        <v>0</v>
      </c>
      <c r="E583">
        <v>0</v>
      </c>
    </row>
    <row r="584" spans="1:5" x14ac:dyDescent="0.25">
      <c r="A584">
        <v>11209645</v>
      </c>
      <c r="B584">
        <v>1414488</v>
      </c>
      <c r="C584">
        <v>1</v>
      </c>
      <c r="D584">
        <v>1</v>
      </c>
      <c r="E584">
        <v>30</v>
      </c>
    </row>
    <row r="585" spans="1:5" x14ac:dyDescent="0.25">
      <c r="A585">
        <v>11209662</v>
      </c>
      <c r="B585">
        <v>0</v>
      </c>
      <c r="C585">
        <v>0</v>
      </c>
      <c r="D585">
        <v>0</v>
      </c>
      <c r="E585">
        <v>0</v>
      </c>
    </row>
    <row r="586" spans="1:5" x14ac:dyDescent="0.25">
      <c r="A586">
        <v>11209662</v>
      </c>
      <c r="B586">
        <v>1414488</v>
      </c>
      <c r="C586">
        <v>1</v>
      </c>
      <c r="D586">
        <v>3</v>
      </c>
      <c r="E586">
        <v>60</v>
      </c>
    </row>
    <row r="587" spans="1:5" x14ac:dyDescent="0.25">
      <c r="A587">
        <v>11209673</v>
      </c>
      <c r="B587">
        <v>0</v>
      </c>
      <c r="C587">
        <v>0</v>
      </c>
      <c r="D587">
        <v>0</v>
      </c>
      <c r="E587">
        <v>0</v>
      </c>
    </row>
    <row r="588" spans="1:5" x14ac:dyDescent="0.25">
      <c r="A588">
        <v>11209673</v>
      </c>
      <c r="B588">
        <v>1414488</v>
      </c>
      <c r="C588">
        <v>1</v>
      </c>
      <c r="D588">
        <v>1</v>
      </c>
      <c r="E588">
        <v>60</v>
      </c>
    </row>
    <row r="589" spans="1:5" x14ac:dyDescent="0.25">
      <c r="A589">
        <v>11209738</v>
      </c>
      <c r="B589">
        <v>0</v>
      </c>
      <c r="C589">
        <v>1</v>
      </c>
      <c r="D589">
        <v>0</v>
      </c>
      <c r="E589">
        <v>90</v>
      </c>
    </row>
    <row r="590" spans="1:5" x14ac:dyDescent="0.25">
      <c r="A590">
        <v>11209738</v>
      </c>
      <c r="B590">
        <v>1414488</v>
      </c>
      <c r="C590">
        <v>1</v>
      </c>
      <c r="D590">
        <v>2</v>
      </c>
      <c r="E590">
        <v>30</v>
      </c>
    </row>
    <row r="591" spans="1:5" x14ac:dyDescent="0.25">
      <c r="A591">
        <v>11209874</v>
      </c>
      <c r="B591">
        <v>0</v>
      </c>
      <c r="C591">
        <v>0</v>
      </c>
      <c r="D591">
        <v>0</v>
      </c>
      <c r="E591">
        <v>0</v>
      </c>
    </row>
    <row r="592" spans="1:5" x14ac:dyDescent="0.25">
      <c r="A592">
        <v>11209874</v>
      </c>
      <c r="B592">
        <v>1414488</v>
      </c>
      <c r="C592">
        <v>1</v>
      </c>
      <c r="D592">
        <v>3</v>
      </c>
      <c r="E592">
        <v>30</v>
      </c>
    </row>
    <row r="593" spans="1:5" x14ac:dyDescent="0.25">
      <c r="A593">
        <v>11210068</v>
      </c>
      <c r="B593">
        <v>0</v>
      </c>
      <c r="C593">
        <v>1</v>
      </c>
      <c r="D593">
        <v>0</v>
      </c>
      <c r="E593">
        <v>90</v>
      </c>
    </row>
    <row r="594" spans="1:5" x14ac:dyDescent="0.25">
      <c r="A594">
        <v>11210068</v>
      </c>
      <c r="B594">
        <v>1333784</v>
      </c>
      <c r="C594">
        <v>0</v>
      </c>
      <c r="D594">
        <v>2</v>
      </c>
      <c r="E594">
        <v>0</v>
      </c>
    </row>
    <row r="595" spans="1:5" x14ac:dyDescent="0.25">
      <c r="A595">
        <v>11210103</v>
      </c>
      <c r="B595">
        <v>55692</v>
      </c>
      <c r="C595">
        <v>0</v>
      </c>
      <c r="D595">
        <v>1</v>
      </c>
      <c r="E595">
        <v>0</v>
      </c>
    </row>
    <row r="596" spans="1:5" x14ac:dyDescent="0.25">
      <c r="A596">
        <v>11210103</v>
      </c>
      <c r="B596">
        <v>1414488</v>
      </c>
      <c r="C596">
        <v>1</v>
      </c>
      <c r="D596">
        <v>3</v>
      </c>
      <c r="E596">
        <v>60</v>
      </c>
    </row>
    <row r="597" spans="1:5" x14ac:dyDescent="0.25">
      <c r="A597">
        <v>11210145</v>
      </c>
      <c r="B597">
        <v>0</v>
      </c>
      <c r="C597">
        <v>0</v>
      </c>
      <c r="D597">
        <v>0</v>
      </c>
      <c r="E597">
        <v>0</v>
      </c>
    </row>
    <row r="598" spans="1:5" x14ac:dyDescent="0.25">
      <c r="A598">
        <v>11210145</v>
      </c>
      <c r="B598">
        <v>0</v>
      </c>
      <c r="C598">
        <v>1</v>
      </c>
      <c r="D598">
        <v>0</v>
      </c>
      <c r="E598">
        <v>30</v>
      </c>
    </row>
    <row r="599" spans="1:5" x14ac:dyDescent="0.25">
      <c r="A599">
        <v>11210262</v>
      </c>
      <c r="B599">
        <v>0</v>
      </c>
      <c r="C599">
        <v>0</v>
      </c>
      <c r="D599">
        <v>0</v>
      </c>
      <c r="E599">
        <v>0</v>
      </c>
    </row>
    <row r="600" spans="1:5" x14ac:dyDescent="0.25">
      <c r="A600">
        <v>11210262</v>
      </c>
      <c r="B600">
        <v>1414488</v>
      </c>
      <c r="C600">
        <v>1</v>
      </c>
      <c r="D600">
        <v>3</v>
      </c>
      <c r="E600">
        <v>60</v>
      </c>
    </row>
    <row r="601" spans="1:5" x14ac:dyDescent="0.25">
      <c r="A601">
        <v>11210283</v>
      </c>
      <c r="B601">
        <v>0</v>
      </c>
      <c r="C601">
        <v>1</v>
      </c>
      <c r="D601">
        <v>0</v>
      </c>
      <c r="E601">
        <v>30</v>
      </c>
    </row>
    <row r="602" spans="1:5" x14ac:dyDescent="0.25">
      <c r="A602">
        <v>11210283</v>
      </c>
      <c r="B602">
        <v>512110</v>
      </c>
      <c r="C602">
        <v>0</v>
      </c>
      <c r="D602">
        <v>2</v>
      </c>
      <c r="E602">
        <v>0</v>
      </c>
    </row>
    <row r="603" spans="1:5" x14ac:dyDescent="0.25">
      <c r="A603">
        <v>11210287</v>
      </c>
      <c r="B603">
        <v>0</v>
      </c>
      <c r="C603">
        <v>0</v>
      </c>
      <c r="D603">
        <v>0</v>
      </c>
      <c r="E603">
        <v>0</v>
      </c>
    </row>
    <row r="604" spans="1:5" x14ac:dyDescent="0.25">
      <c r="A604">
        <v>11210287</v>
      </c>
      <c r="B604">
        <v>0</v>
      </c>
      <c r="C604">
        <v>1</v>
      </c>
      <c r="D604">
        <v>0</v>
      </c>
      <c r="E604">
        <v>60</v>
      </c>
    </row>
    <row r="605" spans="1:5" x14ac:dyDescent="0.25">
      <c r="A605">
        <v>11210300</v>
      </c>
      <c r="B605">
        <v>990223</v>
      </c>
      <c r="C605">
        <v>0</v>
      </c>
      <c r="D605">
        <v>1</v>
      </c>
      <c r="E605">
        <v>0</v>
      </c>
    </row>
    <row r="606" spans="1:5" x14ac:dyDescent="0.25">
      <c r="A606">
        <v>11210300</v>
      </c>
      <c r="B606">
        <v>1455521</v>
      </c>
      <c r="C606">
        <v>0</v>
      </c>
      <c r="D606">
        <v>1</v>
      </c>
      <c r="E606">
        <v>0</v>
      </c>
    </row>
    <row r="607" spans="1:5" x14ac:dyDescent="0.25">
      <c r="A607">
        <v>11210308</v>
      </c>
      <c r="B607">
        <v>0</v>
      </c>
      <c r="C607">
        <v>0</v>
      </c>
      <c r="D607">
        <v>0</v>
      </c>
      <c r="E607">
        <v>0</v>
      </c>
    </row>
    <row r="608" spans="1:5" x14ac:dyDescent="0.25">
      <c r="A608">
        <v>11210308</v>
      </c>
      <c r="B608">
        <v>772602</v>
      </c>
      <c r="C608">
        <v>0</v>
      </c>
      <c r="D608">
        <v>1</v>
      </c>
      <c r="E608">
        <v>0</v>
      </c>
    </row>
    <row r="609" spans="1:5" x14ac:dyDescent="0.25">
      <c r="A609">
        <v>11210329</v>
      </c>
      <c r="B609">
        <v>990223</v>
      </c>
      <c r="C609">
        <v>0</v>
      </c>
      <c r="D609">
        <v>1</v>
      </c>
      <c r="E609">
        <v>0</v>
      </c>
    </row>
    <row r="610" spans="1:5" x14ac:dyDescent="0.25">
      <c r="A610">
        <v>11210329</v>
      </c>
      <c r="B610">
        <v>1737451</v>
      </c>
      <c r="C610">
        <v>0</v>
      </c>
      <c r="D610">
        <v>1</v>
      </c>
      <c r="E610">
        <v>0</v>
      </c>
    </row>
    <row r="611" spans="1:5" x14ac:dyDescent="0.25">
      <c r="A611">
        <v>11210366</v>
      </c>
      <c r="B611">
        <v>0</v>
      </c>
      <c r="C611">
        <v>0</v>
      </c>
      <c r="D611">
        <v>0</v>
      </c>
      <c r="E611">
        <v>0</v>
      </c>
    </row>
    <row r="612" spans="1:5" x14ac:dyDescent="0.25">
      <c r="A612">
        <v>11210366</v>
      </c>
      <c r="B612">
        <v>1414488</v>
      </c>
      <c r="C612">
        <v>1</v>
      </c>
      <c r="D612">
        <v>3</v>
      </c>
      <c r="E612">
        <v>30</v>
      </c>
    </row>
    <row r="613" spans="1:5" x14ac:dyDescent="0.25">
      <c r="A613">
        <v>11210396</v>
      </c>
      <c r="B613">
        <v>0</v>
      </c>
      <c r="C613">
        <v>1</v>
      </c>
      <c r="D613">
        <v>0</v>
      </c>
      <c r="E613">
        <v>90</v>
      </c>
    </row>
    <row r="614" spans="1:5" x14ac:dyDescent="0.25">
      <c r="A614">
        <v>11210396</v>
      </c>
      <c r="B614">
        <v>1414488</v>
      </c>
      <c r="C614">
        <v>1</v>
      </c>
      <c r="D614">
        <v>3</v>
      </c>
      <c r="E614">
        <v>30</v>
      </c>
    </row>
    <row r="615" spans="1:5" x14ac:dyDescent="0.25">
      <c r="A615">
        <v>11210430</v>
      </c>
      <c r="B615">
        <v>0</v>
      </c>
      <c r="C615">
        <v>0</v>
      </c>
      <c r="D615">
        <v>0</v>
      </c>
      <c r="E615">
        <v>0</v>
      </c>
    </row>
    <row r="616" spans="1:5" x14ac:dyDescent="0.25">
      <c r="A616">
        <v>11210430</v>
      </c>
      <c r="B616">
        <v>1414488</v>
      </c>
      <c r="C616">
        <v>1</v>
      </c>
      <c r="D616">
        <v>1</v>
      </c>
      <c r="E616">
        <v>30</v>
      </c>
    </row>
    <row r="617" spans="1:5" x14ac:dyDescent="0.25">
      <c r="A617">
        <v>11210547</v>
      </c>
      <c r="B617">
        <v>0</v>
      </c>
      <c r="C617">
        <v>0</v>
      </c>
      <c r="D617">
        <v>0</v>
      </c>
      <c r="E617">
        <v>0</v>
      </c>
    </row>
    <row r="618" spans="1:5" x14ac:dyDescent="0.25">
      <c r="A618">
        <v>11210547</v>
      </c>
      <c r="B618">
        <v>1414488</v>
      </c>
      <c r="C618">
        <v>1</v>
      </c>
      <c r="D618">
        <v>2</v>
      </c>
      <c r="E618">
        <v>60</v>
      </c>
    </row>
    <row r="619" spans="1:5" x14ac:dyDescent="0.25">
      <c r="A619">
        <v>11210663</v>
      </c>
      <c r="B619">
        <v>0</v>
      </c>
      <c r="C619">
        <v>0</v>
      </c>
      <c r="D619">
        <v>0</v>
      </c>
      <c r="E619">
        <v>0</v>
      </c>
    </row>
    <row r="620" spans="1:5" x14ac:dyDescent="0.25">
      <c r="A620">
        <v>11210663</v>
      </c>
      <c r="B620">
        <v>1414488</v>
      </c>
      <c r="C620">
        <v>1</v>
      </c>
      <c r="D620">
        <v>1</v>
      </c>
      <c r="E620">
        <v>60</v>
      </c>
    </row>
    <row r="621" spans="1:5" x14ac:dyDescent="0.25">
      <c r="A621">
        <v>11210665</v>
      </c>
      <c r="B621">
        <v>0</v>
      </c>
      <c r="C621">
        <v>0</v>
      </c>
      <c r="D621">
        <v>0</v>
      </c>
      <c r="E621">
        <v>0</v>
      </c>
    </row>
    <row r="622" spans="1:5" x14ac:dyDescent="0.25">
      <c r="A622">
        <v>11210665</v>
      </c>
      <c r="B622">
        <v>0</v>
      </c>
      <c r="C622">
        <v>1</v>
      </c>
      <c r="D622">
        <v>0</v>
      </c>
      <c r="E622">
        <v>30</v>
      </c>
    </row>
    <row r="623" spans="1:5" x14ac:dyDescent="0.25">
      <c r="A623">
        <v>11210673</v>
      </c>
      <c r="B623">
        <v>0</v>
      </c>
      <c r="C623">
        <v>0</v>
      </c>
      <c r="D623">
        <v>0</v>
      </c>
      <c r="E623">
        <v>0</v>
      </c>
    </row>
    <row r="624" spans="1:5" x14ac:dyDescent="0.25">
      <c r="A624">
        <v>11210673</v>
      </c>
      <c r="B624">
        <v>1414488</v>
      </c>
      <c r="C624">
        <v>1</v>
      </c>
      <c r="D624">
        <v>2</v>
      </c>
      <c r="E624">
        <v>30</v>
      </c>
    </row>
    <row r="625" spans="1:5" x14ac:dyDescent="0.25">
      <c r="A625">
        <v>11210677</v>
      </c>
      <c r="B625">
        <v>121578</v>
      </c>
      <c r="C625">
        <v>0</v>
      </c>
      <c r="D625">
        <v>2</v>
      </c>
      <c r="E625">
        <v>0</v>
      </c>
    </row>
    <row r="626" spans="1:5" x14ac:dyDescent="0.25">
      <c r="A626">
        <v>11210677</v>
      </c>
      <c r="B626">
        <v>772631</v>
      </c>
      <c r="C626">
        <v>0</v>
      </c>
      <c r="D626">
        <v>4</v>
      </c>
      <c r="E626">
        <v>0</v>
      </c>
    </row>
    <row r="627" spans="1:5" x14ac:dyDescent="0.25">
      <c r="A627">
        <v>11210678</v>
      </c>
      <c r="B627">
        <v>121578</v>
      </c>
      <c r="C627">
        <v>0</v>
      </c>
      <c r="D627">
        <v>1</v>
      </c>
      <c r="E627">
        <v>0</v>
      </c>
    </row>
    <row r="628" spans="1:5" x14ac:dyDescent="0.25">
      <c r="A628">
        <v>11210678</v>
      </c>
      <c r="B628">
        <v>2014479</v>
      </c>
      <c r="C628">
        <v>0</v>
      </c>
      <c r="D628">
        <v>1</v>
      </c>
      <c r="E628">
        <v>0</v>
      </c>
    </row>
    <row r="629" spans="1:5" x14ac:dyDescent="0.25">
      <c r="A629">
        <v>11210679</v>
      </c>
      <c r="B629">
        <v>121578</v>
      </c>
      <c r="C629">
        <v>0</v>
      </c>
      <c r="D629">
        <v>2</v>
      </c>
      <c r="E629">
        <v>0</v>
      </c>
    </row>
    <row r="630" spans="1:5" x14ac:dyDescent="0.25">
      <c r="A630">
        <v>11210679</v>
      </c>
      <c r="B630">
        <v>493101</v>
      </c>
      <c r="C630">
        <v>0</v>
      </c>
      <c r="D630">
        <v>3</v>
      </c>
      <c r="E630">
        <v>0</v>
      </c>
    </row>
    <row r="631" spans="1:5" x14ac:dyDescent="0.25">
      <c r="A631">
        <v>11210681</v>
      </c>
      <c r="B631">
        <v>121578</v>
      </c>
      <c r="C631">
        <v>0</v>
      </c>
      <c r="D631">
        <v>2</v>
      </c>
      <c r="E631">
        <v>0</v>
      </c>
    </row>
    <row r="632" spans="1:5" x14ac:dyDescent="0.25">
      <c r="A632">
        <v>11210681</v>
      </c>
      <c r="B632">
        <v>816065</v>
      </c>
      <c r="C632">
        <v>0</v>
      </c>
      <c r="D632">
        <v>2</v>
      </c>
      <c r="E632">
        <v>0</v>
      </c>
    </row>
    <row r="633" spans="1:5" x14ac:dyDescent="0.25">
      <c r="A633">
        <v>11210682</v>
      </c>
      <c r="B633">
        <v>0</v>
      </c>
      <c r="C633">
        <v>0</v>
      </c>
      <c r="D633">
        <v>0</v>
      </c>
      <c r="E633">
        <v>0</v>
      </c>
    </row>
    <row r="634" spans="1:5" x14ac:dyDescent="0.25">
      <c r="A634">
        <v>11210682</v>
      </c>
      <c r="B634">
        <v>987759</v>
      </c>
      <c r="C634">
        <v>0</v>
      </c>
      <c r="D634">
        <v>3</v>
      </c>
      <c r="E634">
        <v>0</v>
      </c>
    </row>
    <row r="635" spans="1:5" x14ac:dyDescent="0.25">
      <c r="A635">
        <v>11210683</v>
      </c>
      <c r="B635">
        <v>0</v>
      </c>
      <c r="C635">
        <v>0</v>
      </c>
      <c r="D635">
        <v>0</v>
      </c>
      <c r="E635">
        <v>0</v>
      </c>
    </row>
    <row r="636" spans="1:5" x14ac:dyDescent="0.25">
      <c r="A636">
        <v>11210685</v>
      </c>
      <c r="B636">
        <v>0</v>
      </c>
      <c r="C636">
        <v>0</v>
      </c>
      <c r="D636">
        <v>0</v>
      </c>
      <c r="E636">
        <v>0</v>
      </c>
    </row>
    <row r="637" spans="1:5" x14ac:dyDescent="0.25">
      <c r="A637">
        <v>11210692</v>
      </c>
      <c r="B637">
        <v>0</v>
      </c>
      <c r="C637">
        <v>0</v>
      </c>
      <c r="D637">
        <v>0</v>
      </c>
      <c r="E637">
        <v>0</v>
      </c>
    </row>
    <row r="638" spans="1:5" x14ac:dyDescent="0.25">
      <c r="A638">
        <v>11210692</v>
      </c>
      <c r="B638">
        <v>1414488</v>
      </c>
      <c r="C638">
        <v>1</v>
      </c>
      <c r="D638">
        <v>4</v>
      </c>
      <c r="E638">
        <v>60</v>
      </c>
    </row>
    <row r="639" spans="1:5" x14ac:dyDescent="0.25">
      <c r="A639">
        <v>11210706</v>
      </c>
      <c r="B639">
        <v>0</v>
      </c>
      <c r="C639">
        <v>0</v>
      </c>
      <c r="D639">
        <v>0</v>
      </c>
      <c r="E639">
        <v>0</v>
      </c>
    </row>
    <row r="640" spans="1:5" x14ac:dyDescent="0.25">
      <c r="A640">
        <v>11210706</v>
      </c>
      <c r="B640">
        <v>1414488</v>
      </c>
      <c r="C640">
        <v>1</v>
      </c>
      <c r="D640">
        <v>3</v>
      </c>
      <c r="E640">
        <v>30</v>
      </c>
    </row>
    <row r="641" spans="1:5" x14ac:dyDescent="0.25">
      <c r="A641">
        <v>11210743</v>
      </c>
      <c r="B641">
        <v>0</v>
      </c>
      <c r="C641">
        <v>0</v>
      </c>
      <c r="D641">
        <v>0</v>
      </c>
      <c r="E641">
        <v>0</v>
      </c>
    </row>
    <row r="642" spans="1:5" x14ac:dyDescent="0.25">
      <c r="A642">
        <v>11210743</v>
      </c>
      <c r="B642">
        <v>1414488</v>
      </c>
      <c r="C642">
        <v>1</v>
      </c>
      <c r="D642">
        <v>3</v>
      </c>
      <c r="E642">
        <v>30</v>
      </c>
    </row>
    <row r="643" spans="1:5" x14ac:dyDescent="0.25">
      <c r="A643">
        <v>11210777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>
        <v>11210777</v>
      </c>
      <c r="B644">
        <v>1414488</v>
      </c>
      <c r="C644">
        <v>1</v>
      </c>
      <c r="D644">
        <v>2</v>
      </c>
      <c r="E644">
        <v>30</v>
      </c>
    </row>
    <row r="645" spans="1:5" x14ac:dyDescent="0.25">
      <c r="A645">
        <v>11210790</v>
      </c>
      <c r="B645">
        <v>0</v>
      </c>
      <c r="C645">
        <v>1</v>
      </c>
      <c r="D645">
        <v>0</v>
      </c>
      <c r="E645">
        <v>30</v>
      </c>
    </row>
    <row r="646" spans="1:5" x14ac:dyDescent="0.25">
      <c r="A646">
        <v>11210790</v>
      </c>
      <c r="B646">
        <v>1414488</v>
      </c>
      <c r="C646">
        <v>1</v>
      </c>
      <c r="D646">
        <v>5</v>
      </c>
      <c r="E646">
        <v>30</v>
      </c>
    </row>
    <row r="647" spans="1:5" x14ac:dyDescent="0.25">
      <c r="A647">
        <v>11210791</v>
      </c>
      <c r="B647">
        <v>0</v>
      </c>
      <c r="C647">
        <v>0</v>
      </c>
      <c r="D647">
        <v>0</v>
      </c>
      <c r="E647">
        <v>0</v>
      </c>
    </row>
    <row r="648" spans="1:5" x14ac:dyDescent="0.25">
      <c r="A648">
        <v>11210791</v>
      </c>
      <c r="B648">
        <v>1414488</v>
      </c>
      <c r="C648">
        <v>1</v>
      </c>
      <c r="D648">
        <v>2</v>
      </c>
      <c r="E648">
        <v>30</v>
      </c>
    </row>
    <row r="649" spans="1:5" x14ac:dyDescent="0.25">
      <c r="A649">
        <v>11210793</v>
      </c>
      <c r="B649">
        <v>0</v>
      </c>
      <c r="C649">
        <v>1</v>
      </c>
      <c r="D649">
        <v>0</v>
      </c>
      <c r="E649">
        <v>90</v>
      </c>
    </row>
    <row r="650" spans="1:5" x14ac:dyDescent="0.25">
      <c r="A650">
        <v>11210793</v>
      </c>
      <c r="B650">
        <v>1414488</v>
      </c>
      <c r="C650">
        <v>1</v>
      </c>
      <c r="D650">
        <v>3</v>
      </c>
      <c r="E650">
        <v>30</v>
      </c>
    </row>
    <row r="651" spans="1:5" x14ac:dyDescent="0.25">
      <c r="A651">
        <v>11210849</v>
      </c>
      <c r="B651">
        <v>0</v>
      </c>
      <c r="C651">
        <v>1</v>
      </c>
      <c r="D651">
        <v>0</v>
      </c>
      <c r="E651">
        <v>30</v>
      </c>
    </row>
    <row r="652" spans="1:5" x14ac:dyDescent="0.25">
      <c r="A652">
        <v>11210849</v>
      </c>
      <c r="B652">
        <v>0</v>
      </c>
      <c r="C652">
        <v>1</v>
      </c>
      <c r="D652">
        <v>0</v>
      </c>
      <c r="E652">
        <v>90</v>
      </c>
    </row>
    <row r="653" spans="1:5" x14ac:dyDescent="0.25">
      <c r="A653">
        <v>11210851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>
        <v>11210851</v>
      </c>
      <c r="B654">
        <v>1414488</v>
      </c>
      <c r="C654">
        <v>1</v>
      </c>
      <c r="D654">
        <v>2</v>
      </c>
      <c r="E654">
        <v>30</v>
      </c>
    </row>
    <row r="655" spans="1:5" x14ac:dyDescent="0.25">
      <c r="A655">
        <v>11210874</v>
      </c>
      <c r="B655">
        <v>0</v>
      </c>
      <c r="C655">
        <v>0</v>
      </c>
      <c r="D655">
        <v>0</v>
      </c>
      <c r="E655">
        <v>0</v>
      </c>
    </row>
    <row r="656" spans="1:5" x14ac:dyDescent="0.25">
      <c r="A656">
        <v>11210874</v>
      </c>
      <c r="B656">
        <v>1414488</v>
      </c>
      <c r="C656">
        <v>1</v>
      </c>
      <c r="D656">
        <v>1</v>
      </c>
      <c r="E656">
        <v>60</v>
      </c>
    </row>
    <row r="657" spans="1:5" x14ac:dyDescent="0.25">
      <c r="A657">
        <v>11210876</v>
      </c>
      <c r="B657">
        <v>0</v>
      </c>
      <c r="C657">
        <v>1</v>
      </c>
      <c r="D657">
        <v>0</v>
      </c>
      <c r="E657">
        <v>30</v>
      </c>
    </row>
    <row r="658" spans="1:5" x14ac:dyDescent="0.25">
      <c r="A658">
        <v>11210876</v>
      </c>
      <c r="B658">
        <v>0</v>
      </c>
      <c r="C658">
        <v>1</v>
      </c>
      <c r="D658">
        <v>0</v>
      </c>
      <c r="E658">
        <v>90</v>
      </c>
    </row>
    <row r="659" spans="1:5" x14ac:dyDescent="0.25">
      <c r="A659">
        <v>11210902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>
        <v>11210902</v>
      </c>
      <c r="B660">
        <v>1414488</v>
      </c>
      <c r="C660">
        <v>1</v>
      </c>
      <c r="D660">
        <v>2</v>
      </c>
      <c r="E660">
        <v>30</v>
      </c>
    </row>
    <row r="661" spans="1:5" x14ac:dyDescent="0.25">
      <c r="A661">
        <v>11210944</v>
      </c>
      <c r="B661">
        <v>0</v>
      </c>
      <c r="C661">
        <v>0</v>
      </c>
      <c r="D661">
        <v>0</v>
      </c>
      <c r="E661">
        <v>0</v>
      </c>
    </row>
    <row r="662" spans="1:5" x14ac:dyDescent="0.25">
      <c r="A662">
        <v>11210944</v>
      </c>
      <c r="B662">
        <v>1414488</v>
      </c>
      <c r="C662">
        <v>1</v>
      </c>
      <c r="D662">
        <v>1</v>
      </c>
      <c r="E662">
        <v>30</v>
      </c>
    </row>
    <row r="663" spans="1:5" x14ac:dyDescent="0.25">
      <c r="A663">
        <v>11210946</v>
      </c>
      <c r="B663">
        <v>0</v>
      </c>
      <c r="C663">
        <v>1</v>
      </c>
      <c r="D663">
        <v>0</v>
      </c>
      <c r="E663">
        <v>90</v>
      </c>
    </row>
    <row r="664" spans="1:5" x14ac:dyDescent="0.25">
      <c r="A664">
        <v>11210946</v>
      </c>
      <c r="B664">
        <v>1414488</v>
      </c>
      <c r="C664">
        <v>1</v>
      </c>
      <c r="D664">
        <v>2</v>
      </c>
      <c r="E664">
        <v>30</v>
      </c>
    </row>
    <row r="665" spans="1:5" x14ac:dyDescent="0.25">
      <c r="A665">
        <v>11211052</v>
      </c>
      <c r="B665">
        <v>0</v>
      </c>
      <c r="C665">
        <v>0</v>
      </c>
      <c r="D665">
        <v>0</v>
      </c>
      <c r="E665">
        <v>0</v>
      </c>
    </row>
    <row r="666" spans="1:5" x14ac:dyDescent="0.25">
      <c r="A666">
        <v>11211052</v>
      </c>
      <c r="B666">
        <v>1414488</v>
      </c>
      <c r="C666">
        <v>1</v>
      </c>
      <c r="D666">
        <v>1</v>
      </c>
      <c r="E666">
        <v>30</v>
      </c>
    </row>
    <row r="667" spans="1:5" x14ac:dyDescent="0.25">
      <c r="A667">
        <v>11211123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>
        <v>11211123</v>
      </c>
      <c r="B668">
        <v>0</v>
      </c>
      <c r="C668">
        <v>1</v>
      </c>
      <c r="D668">
        <v>0</v>
      </c>
      <c r="E668">
        <v>30</v>
      </c>
    </row>
    <row r="669" spans="1:5" x14ac:dyDescent="0.25">
      <c r="A669">
        <v>11211125</v>
      </c>
      <c r="B669">
        <v>0</v>
      </c>
      <c r="C669">
        <v>1</v>
      </c>
      <c r="D669">
        <v>0</v>
      </c>
      <c r="E669">
        <v>30</v>
      </c>
    </row>
    <row r="670" spans="1:5" x14ac:dyDescent="0.25">
      <c r="A670">
        <v>11211125</v>
      </c>
      <c r="B670">
        <v>0</v>
      </c>
      <c r="C670">
        <v>1</v>
      </c>
      <c r="D670">
        <v>0</v>
      </c>
      <c r="E670">
        <v>90</v>
      </c>
    </row>
    <row r="671" spans="1:5" x14ac:dyDescent="0.25">
      <c r="A671">
        <v>11211126</v>
      </c>
      <c r="B671">
        <v>0</v>
      </c>
      <c r="C671">
        <v>1</v>
      </c>
      <c r="D671">
        <v>0</v>
      </c>
      <c r="E671">
        <v>30</v>
      </c>
    </row>
    <row r="672" spans="1:5" x14ac:dyDescent="0.25">
      <c r="A672">
        <v>11211126</v>
      </c>
      <c r="B672">
        <v>0</v>
      </c>
      <c r="C672">
        <v>1</v>
      </c>
      <c r="D672">
        <v>0</v>
      </c>
      <c r="E672">
        <v>90</v>
      </c>
    </row>
    <row r="673" spans="1:5" x14ac:dyDescent="0.25">
      <c r="A673">
        <v>11211145</v>
      </c>
      <c r="B673">
        <v>0</v>
      </c>
      <c r="C673">
        <v>0</v>
      </c>
      <c r="D673">
        <v>0</v>
      </c>
      <c r="E673">
        <v>0</v>
      </c>
    </row>
    <row r="674" spans="1:5" x14ac:dyDescent="0.25">
      <c r="A674">
        <v>11211148</v>
      </c>
      <c r="B674">
        <v>0</v>
      </c>
      <c r="C674">
        <v>1</v>
      </c>
      <c r="D674">
        <v>0</v>
      </c>
      <c r="E674">
        <v>30</v>
      </c>
    </row>
    <row r="675" spans="1:5" x14ac:dyDescent="0.25">
      <c r="A675">
        <v>11211148</v>
      </c>
      <c r="B675">
        <v>909869</v>
      </c>
      <c r="C675">
        <v>0</v>
      </c>
      <c r="D675">
        <v>1</v>
      </c>
      <c r="E675">
        <v>0</v>
      </c>
    </row>
    <row r="676" spans="1:5" x14ac:dyDescent="0.25">
      <c r="A676">
        <v>11211159</v>
      </c>
      <c r="B676">
        <v>0</v>
      </c>
      <c r="C676">
        <v>0</v>
      </c>
      <c r="D676">
        <v>0</v>
      </c>
      <c r="E676">
        <v>0</v>
      </c>
    </row>
    <row r="677" spans="1:5" x14ac:dyDescent="0.25">
      <c r="A677">
        <v>11211159</v>
      </c>
      <c r="B677">
        <v>1414488</v>
      </c>
      <c r="C677">
        <v>1</v>
      </c>
      <c r="D677">
        <v>1</v>
      </c>
      <c r="E677">
        <v>60</v>
      </c>
    </row>
    <row r="678" spans="1:5" x14ac:dyDescent="0.25">
      <c r="A678">
        <v>11211175</v>
      </c>
      <c r="B678">
        <v>0</v>
      </c>
      <c r="C678">
        <v>1</v>
      </c>
      <c r="D678">
        <v>0</v>
      </c>
      <c r="E678">
        <v>90</v>
      </c>
    </row>
    <row r="679" spans="1:5" x14ac:dyDescent="0.25">
      <c r="A679">
        <v>11211175</v>
      </c>
      <c r="B679">
        <v>1414488</v>
      </c>
      <c r="C679">
        <v>1</v>
      </c>
      <c r="D679">
        <v>4</v>
      </c>
      <c r="E679">
        <v>30</v>
      </c>
    </row>
    <row r="680" spans="1:5" x14ac:dyDescent="0.25">
      <c r="A680">
        <v>11211187</v>
      </c>
      <c r="B680">
        <v>0</v>
      </c>
      <c r="C680">
        <v>0</v>
      </c>
      <c r="D680">
        <v>0</v>
      </c>
      <c r="E680">
        <v>0</v>
      </c>
    </row>
    <row r="681" spans="1:5" x14ac:dyDescent="0.25">
      <c r="A681">
        <v>11211191</v>
      </c>
      <c r="B681">
        <v>0</v>
      </c>
      <c r="C681">
        <v>0</v>
      </c>
      <c r="D681">
        <v>0</v>
      </c>
      <c r="E681">
        <v>0</v>
      </c>
    </row>
    <row r="682" spans="1:5" x14ac:dyDescent="0.25">
      <c r="A682">
        <v>11211191</v>
      </c>
      <c r="B682">
        <v>0</v>
      </c>
      <c r="C682">
        <v>1</v>
      </c>
      <c r="D682">
        <v>0</v>
      </c>
      <c r="E682">
        <v>30</v>
      </c>
    </row>
    <row r="683" spans="1:5" x14ac:dyDescent="0.25">
      <c r="A683">
        <v>11211272</v>
      </c>
      <c r="B683">
        <v>0</v>
      </c>
      <c r="C683">
        <v>0</v>
      </c>
      <c r="D683">
        <v>0</v>
      </c>
      <c r="E683">
        <v>0</v>
      </c>
    </row>
    <row r="684" spans="1:5" x14ac:dyDescent="0.25">
      <c r="A684">
        <v>11211296</v>
      </c>
      <c r="B684">
        <v>0</v>
      </c>
      <c r="C684">
        <v>0</v>
      </c>
      <c r="D684">
        <v>0</v>
      </c>
      <c r="E684">
        <v>0</v>
      </c>
    </row>
    <row r="685" spans="1:5" x14ac:dyDescent="0.25">
      <c r="A685">
        <v>11211296</v>
      </c>
      <c r="B685">
        <v>1414488</v>
      </c>
      <c r="C685">
        <v>1</v>
      </c>
      <c r="D685">
        <v>2</v>
      </c>
      <c r="E685">
        <v>60</v>
      </c>
    </row>
    <row r="686" spans="1:5" x14ac:dyDescent="0.25">
      <c r="A686">
        <v>11211324</v>
      </c>
      <c r="B686">
        <v>0</v>
      </c>
      <c r="C686">
        <v>0</v>
      </c>
      <c r="D686">
        <v>0</v>
      </c>
      <c r="E686">
        <v>0</v>
      </c>
    </row>
    <row r="687" spans="1:5" x14ac:dyDescent="0.25">
      <c r="A687">
        <v>11211324</v>
      </c>
      <c r="B687">
        <v>0</v>
      </c>
      <c r="C687">
        <v>1</v>
      </c>
      <c r="D687">
        <v>0</v>
      </c>
      <c r="E687">
        <v>30</v>
      </c>
    </row>
    <row r="688" spans="1:5" x14ac:dyDescent="0.25">
      <c r="A688">
        <v>11211334</v>
      </c>
      <c r="B688">
        <v>0</v>
      </c>
      <c r="C688">
        <v>0</v>
      </c>
      <c r="D688">
        <v>0</v>
      </c>
      <c r="E688">
        <v>0</v>
      </c>
    </row>
    <row r="689" spans="1:5" x14ac:dyDescent="0.25">
      <c r="A689">
        <v>11211334</v>
      </c>
      <c r="B689">
        <v>1414488</v>
      </c>
      <c r="C689">
        <v>1</v>
      </c>
      <c r="D689">
        <v>1</v>
      </c>
      <c r="E689">
        <v>30</v>
      </c>
    </row>
    <row r="690" spans="1:5" x14ac:dyDescent="0.25">
      <c r="A690">
        <v>11211347</v>
      </c>
      <c r="B690">
        <v>0</v>
      </c>
      <c r="C690">
        <v>0</v>
      </c>
      <c r="D690">
        <v>0</v>
      </c>
      <c r="E690">
        <v>0</v>
      </c>
    </row>
    <row r="691" spans="1:5" x14ac:dyDescent="0.25">
      <c r="A691">
        <v>11211347</v>
      </c>
      <c r="B691">
        <v>1414488</v>
      </c>
      <c r="C691">
        <v>1</v>
      </c>
      <c r="D691">
        <v>1</v>
      </c>
      <c r="E691">
        <v>30</v>
      </c>
    </row>
    <row r="692" spans="1:5" x14ac:dyDescent="0.25">
      <c r="A692">
        <v>11211392</v>
      </c>
      <c r="B692">
        <v>0</v>
      </c>
      <c r="C692">
        <v>0</v>
      </c>
      <c r="D692">
        <v>0</v>
      </c>
      <c r="E692">
        <v>0</v>
      </c>
    </row>
    <row r="693" spans="1:5" x14ac:dyDescent="0.25">
      <c r="A693">
        <v>11211392</v>
      </c>
      <c r="B693">
        <v>0</v>
      </c>
      <c r="C693">
        <v>1</v>
      </c>
      <c r="D693">
        <v>0</v>
      </c>
      <c r="E693">
        <v>30</v>
      </c>
    </row>
    <row r="694" spans="1:5" x14ac:dyDescent="0.25">
      <c r="A694">
        <v>11211474</v>
      </c>
      <c r="B694">
        <v>0</v>
      </c>
      <c r="C694">
        <v>0</v>
      </c>
      <c r="D694">
        <v>0</v>
      </c>
      <c r="E694">
        <v>0</v>
      </c>
    </row>
    <row r="695" spans="1:5" x14ac:dyDescent="0.25">
      <c r="A695">
        <v>11211474</v>
      </c>
      <c r="B695">
        <v>1414488</v>
      </c>
      <c r="C695">
        <v>1</v>
      </c>
      <c r="D695">
        <v>2</v>
      </c>
      <c r="E695">
        <v>30</v>
      </c>
    </row>
    <row r="696" spans="1:5" x14ac:dyDescent="0.25">
      <c r="A696">
        <v>11211485</v>
      </c>
      <c r="B696">
        <v>1414488</v>
      </c>
      <c r="C696">
        <v>1</v>
      </c>
      <c r="D696">
        <v>1</v>
      </c>
      <c r="E696">
        <v>30</v>
      </c>
    </row>
    <row r="697" spans="1:5" x14ac:dyDescent="0.25">
      <c r="A697">
        <v>11211485</v>
      </c>
      <c r="B697">
        <v>2055594</v>
      </c>
      <c r="C697">
        <v>0</v>
      </c>
      <c r="D697">
        <v>1</v>
      </c>
      <c r="E697">
        <v>0</v>
      </c>
    </row>
    <row r="698" spans="1:5" x14ac:dyDescent="0.25">
      <c r="A698">
        <v>11211524</v>
      </c>
      <c r="B698">
        <v>0</v>
      </c>
      <c r="C698">
        <v>0</v>
      </c>
      <c r="D698">
        <v>0</v>
      </c>
      <c r="E698">
        <v>0</v>
      </c>
    </row>
    <row r="699" spans="1:5" x14ac:dyDescent="0.25">
      <c r="A699">
        <v>11211524</v>
      </c>
      <c r="B699">
        <v>1414488</v>
      </c>
      <c r="C699">
        <v>1</v>
      </c>
      <c r="D699">
        <v>3</v>
      </c>
      <c r="E699">
        <v>30</v>
      </c>
    </row>
    <row r="700" spans="1:5" x14ac:dyDescent="0.25">
      <c r="A700">
        <v>11211553</v>
      </c>
      <c r="B700">
        <v>0</v>
      </c>
      <c r="C700">
        <v>0</v>
      </c>
      <c r="D700">
        <v>0</v>
      </c>
      <c r="E700">
        <v>0</v>
      </c>
    </row>
    <row r="701" spans="1:5" x14ac:dyDescent="0.25">
      <c r="A701">
        <v>11211553</v>
      </c>
      <c r="B701">
        <v>1414488</v>
      </c>
      <c r="C701">
        <v>1</v>
      </c>
      <c r="D701">
        <v>3</v>
      </c>
      <c r="E701">
        <v>30</v>
      </c>
    </row>
    <row r="702" spans="1:5" x14ac:dyDescent="0.25">
      <c r="A702">
        <v>11211578</v>
      </c>
      <c r="B702">
        <v>0</v>
      </c>
      <c r="C702">
        <v>0</v>
      </c>
      <c r="D702">
        <v>0</v>
      </c>
      <c r="E702">
        <v>0</v>
      </c>
    </row>
    <row r="703" spans="1:5" x14ac:dyDescent="0.25">
      <c r="A703">
        <v>11211578</v>
      </c>
      <c r="B703">
        <v>1414488</v>
      </c>
      <c r="C703">
        <v>1</v>
      </c>
      <c r="D703">
        <v>1</v>
      </c>
      <c r="E703">
        <v>60</v>
      </c>
    </row>
    <row r="704" spans="1:5" x14ac:dyDescent="0.25">
      <c r="A704">
        <v>11211764</v>
      </c>
      <c r="B704">
        <v>0</v>
      </c>
      <c r="C704">
        <v>0</v>
      </c>
      <c r="D704">
        <v>0</v>
      </c>
      <c r="E704">
        <v>0</v>
      </c>
    </row>
    <row r="705" spans="1:5" x14ac:dyDescent="0.25">
      <c r="A705">
        <v>11211764</v>
      </c>
      <c r="B705">
        <v>1414488</v>
      </c>
      <c r="C705">
        <v>1</v>
      </c>
      <c r="D705">
        <v>3</v>
      </c>
      <c r="E705">
        <v>30</v>
      </c>
    </row>
    <row r="706" spans="1:5" x14ac:dyDescent="0.25">
      <c r="A706">
        <v>11211858</v>
      </c>
      <c r="B706">
        <v>0</v>
      </c>
      <c r="C706">
        <v>1</v>
      </c>
      <c r="D706">
        <v>0</v>
      </c>
      <c r="E706">
        <v>60</v>
      </c>
    </row>
    <row r="707" spans="1:5" x14ac:dyDescent="0.25">
      <c r="A707">
        <v>11211858</v>
      </c>
      <c r="B707">
        <v>0</v>
      </c>
      <c r="C707">
        <v>1</v>
      </c>
      <c r="D707">
        <v>0</v>
      </c>
      <c r="E707">
        <v>90</v>
      </c>
    </row>
    <row r="708" spans="1:5" x14ac:dyDescent="0.25">
      <c r="A708">
        <v>11211983</v>
      </c>
      <c r="B708">
        <v>100806</v>
      </c>
      <c r="C708">
        <v>0</v>
      </c>
      <c r="D708">
        <v>2</v>
      </c>
      <c r="E708">
        <v>0</v>
      </c>
    </row>
    <row r="709" spans="1:5" x14ac:dyDescent="0.25">
      <c r="A709">
        <v>11211983</v>
      </c>
      <c r="B709">
        <v>1902440</v>
      </c>
      <c r="C709">
        <v>1</v>
      </c>
      <c r="D709">
        <v>2</v>
      </c>
      <c r="E709">
        <v>90</v>
      </c>
    </row>
    <row r="710" spans="1:5" x14ac:dyDescent="0.25">
      <c r="A710">
        <v>11211985</v>
      </c>
      <c r="B710">
        <v>0</v>
      </c>
      <c r="C710">
        <v>0</v>
      </c>
      <c r="D710">
        <v>0</v>
      </c>
      <c r="E710">
        <v>0</v>
      </c>
    </row>
    <row r="711" spans="1:5" x14ac:dyDescent="0.25">
      <c r="A711">
        <v>11211985</v>
      </c>
      <c r="B711">
        <v>0</v>
      </c>
      <c r="C711">
        <v>1</v>
      </c>
      <c r="D711">
        <v>0</v>
      </c>
      <c r="E711">
        <v>90</v>
      </c>
    </row>
    <row r="712" spans="1:5" x14ac:dyDescent="0.25">
      <c r="A712">
        <v>11211986</v>
      </c>
      <c r="B712">
        <v>0</v>
      </c>
      <c r="C712">
        <v>0</v>
      </c>
      <c r="D712">
        <v>0</v>
      </c>
      <c r="E712">
        <v>0</v>
      </c>
    </row>
    <row r="713" spans="1:5" x14ac:dyDescent="0.25">
      <c r="A713">
        <v>11211986</v>
      </c>
      <c r="B713">
        <v>1902440</v>
      </c>
      <c r="C713">
        <v>1</v>
      </c>
      <c r="D713">
        <v>4</v>
      </c>
      <c r="E713">
        <v>90</v>
      </c>
    </row>
    <row r="714" spans="1:5" x14ac:dyDescent="0.25">
      <c r="A714">
        <v>11212039</v>
      </c>
      <c r="B714">
        <v>0</v>
      </c>
      <c r="C714">
        <v>1</v>
      </c>
      <c r="D714">
        <v>0</v>
      </c>
      <c r="E714">
        <v>90</v>
      </c>
    </row>
    <row r="715" spans="1:5" x14ac:dyDescent="0.25">
      <c r="A715">
        <v>11212039</v>
      </c>
      <c r="B715">
        <v>1414488</v>
      </c>
      <c r="C715">
        <v>1</v>
      </c>
      <c r="D715">
        <v>3</v>
      </c>
      <c r="E715">
        <v>60</v>
      </c>
    </row>
    <row r="716" spans="1:5" x14ac:dyDescent="0.25">
      <c r="A716">
        <v>11212287</v>
      </c>
      <c r="B716">
        <v>0</v>
      </c>
      <c r="C716">
        <v>1</v>
      </c>
      <c r="D716">
        <v>0</v>
      </c>
      <c r="E716">
        <v>90</v>
      </c>
    </row>
    <row r="717" spans="1:5" x14ac:dyDescent="0.25">
      <c r="A717">
        <v>11212287</v>
      </c>
      <c r="B717">
        <v>1414488</v>
      </c>
      <c r="C717">
        <v>1</v>
      </c>
      <c r="D717">
        <v>2</v>
      </c>
      <c r="E717">
        <v>60</v>
      </c>
    </row>
    <row r="718" spans="1:5" x14ac:dyDescent="0.25">
      <c r="A718">
        <v>11212405</v>
      </c>
      <c r="B718">
        <v>0</v>
      </c>
      <c r="C718">
        <v>0</v>
      </c>
      <c r="D718">
        <v>0</v>
      </c>
      <c r="E718">
        <v>0</v>
      </c>
    </row>
    <row r="719" spans="1:5" x14ac:dyDescent="0.25">
      <c r="A719">
        <v>11212405</v>
      </c>
      <c r="B719">
        <v>1414488</v>
      </c>
      <c r="C719">
        <v>1</v>
      </c>
      <c r="D719">
        <v>2</v>
      </c>
      <c r="E719">
        <v>30</v>
      </c>
    </row>
    <row r="720" spans="1:5" x14ac:dyDescent="0.25">
      <c r="A720">
        <v>11212507</v>
      </c>
      <c r="B720">
        <v>0</v>
      </c>
      <c r="C720">
        <v>0</v>
      </c>
      <c r="D720">
        <v>0</v>
      </c>
      <c r="E720">
        <v>0</v>
      </c>
    </row>
    <row r="721" spans="1:5" x14ac:dyDescent="0.25">
      <c r="A721">
        <v>11212507</v>
      </c>
      <c r="B721">
        <v>1414488</v>
      </c>
      <c r="C721">
        <v>1</v>
      </c>
      <c r="D721">
        <v>1</v>
      </c>
      <c r="E721">
        <v>30</v>
      </c>
    </row>
    <row r="722" spans="1:5" x14ac:dyDescent="0.25">
      <c r="A722">
        <v>11212576</v>
      </c>
      <c r="B722">
        <v>0</v>
      </c>
      <c r="C722">
        <v>0</v>
      </c>
      <c r="D722">
        <v>0</v>
      </c>
      <c r="E722">
        <v>0</v>
      </c>
    </row>
    <row r="723" spans="1:5" x14ac:dyDescent="0.25">
      <c r="A723">
        <v>11212630</v>
      </c>
      <c r="B723">
        <v>0</v>
      </c>
      <c r="C723">
        <v>1</v>
      </c>
      <c r="D723">
        <v>0</v>
      </c>
      <c r="E723">
        <v>25</v>
      </c>
    </row>
    <row r="724" spans="1:5" x14ac:dyDescent="0.25">
      <c r="A724">
        <v>11212630</v>
      </c>
      <c r="B724">
        <v>0</v>
      </c>
      <c r="C724">
        <v>1</v>
      </c>
      <c r="D724">
        <v>0</v>
      </c>
      <c r="E724">
        <v>30</v>
      </c>
    </row>
    <row r="725" spans="1:5" x14ac:dyDescent="0.25">
      <c r="A725">
        <v>11212658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>
        <v>11212658</v>
      </c>
      <c r="B726">
        <v>1414488</v>
      </c>
      <c r="C726">
        <v>1</v>
      </c>
      <c r="D726">
        <v>1</v>
      </c>
      <c r="E726">
        <v>60</v>
      </c>
    </row>
    <row r="727" spans="1:5" x14ac:dyDescent="0.25">
      <c r="A727">
        <v>11212703</v>
      </c>
      <c r="B727">
        <v>0</v>
      </c>
      <c r="C727">
        <v>0</v>
      </c>
      <c r="D727">
        <v>0</v>
      </c>
      <c r="E727">
        <v>0</v>
      </c>
    </row>
    <row r="728" spans="1:5" x14ac:dyDescent="0.25">
      <c r="A728">
        <v>11212703</v>
      </c>
      <c r="B728">
        <v>1414488</v>
      </c>
      <c r="C728">
        <v>1</v>
      </c>
      <c r="D728">
        <v>1</v>
      </c>
      <c r="E728">
        <v>30</v>
      </c>
    </row>
    <row r="729" spans="1:5" x14ac:dyDescent="0.25">
      <c r="A729">
        <v>11212733</v>
      </c>
      <c r="B729">
        <v>71272</v>
      </c>
      <c r="C729">
        <v>0</v>
      </c>
      <c r="D729">
        <v>2</v>
      </c>
      <c r="E729">
        <v>0</v>
      </c>
    </row>
    <row r="730" spans="1:5" x14ac:dyDescent="0.25">
      <c r="A730">
        <v>11212733</v>
      </c>
      <c r="B730">
        <v>1916760</v>
      </c>
      <c r="C730">
        <v>0</v>
      </c>
      <c r="D730">
        <v>1</v>
      </c>
      <c r="E730">
        <v>0</v>
      </c>
    </row>
    <row r="731" spans="1:5" x14ac:dyDescent="0.25">
      <c r="A731">
        <v>11212748</v>
      </c>
      <c r="B731">
        <v>0</v>
      </c>
      <c r="C731">
        <v>0</v>
      </c>
      <c r="D731">
        <v>0</v>
      </c>
      <c r="E731">
        <v>0</v>
      </c>
    </row>
    <row r="732" spans="1:5" x14ac:dyDescent="0.25">
      <c r="A732">
        <v>11212748</v>
      </c>
      <c r="B732">
        <v>1414488</v>
      </c>
      <c r="C732">
        <v>1</v>
      </c>
      <c r="D732">
        <v>2</v>
      </c>
      <c r="E732">
        <v>60</v>
      </c>
    </row>
    <row r="733" spans="1:5" x14ac:dyDescent="0.25">
      <c r="A733">
        <v>11212763</v>
      </c>
      <c r="B733">
        <v>0</v>
      </c>
      <c r="C733">
        <v>0</v>
      </c>
      <c r="D733">
        <v>0</v>
      </c>
      <c r="E733">
        <v>0</v>
      </c>
    </row>
    <row r="734" spans="1:5" x14ac:dyDescent="0.25">
      <c r="A734">
        <v>11212763</v>
      </c>
      <c r="B734">
        <v>1414488</v>
      </c>
      <c r="C734">
        <v>1</v>
      </c>
      <c r="D734">
        <v>1</v>
      </c>
      <c r="E734">
        <v>30</v>
      </c>
    </row>
    <row r="735" spans="1:5" x14ac:dyDescent="0.25">
      <c r="A735">
        <v>11212788</v>
      </c>
      <c r="B735">
        <v>0</v>
      </c>
      <c r="C735">
        <v>0</v>
      </c>
      <c r="D735">
        <v>0</v>
      </c>
      <c r="E735">
        <v>0</v>
      </c>
    </row>
    <row r="736" spans="1:5" x14ac:dyDescent="0.25">
      <c r="A736">
        <v>11212788</v>
      </c>
      <c r="B736">
        <v>113856</v>
      </c>
      <c r="C736">
        <v>0</v>
      </c>
      <c r="D736">
        <v>3</v>
      </c>
      <c r="E736">
        <v>0</v>
      </c>
    </row>
    <row r="737" spans="1:5" x14ac:dyDescent="0.25">
      <c r="A737">
        <v>11212933</v>
      </c>
      <c r="B737">
        <v>0</v>
      </c>
      <c r="C737">
        <v>0</v>
      </c>
      <c r="D737">
        <v>0</v>
      </c>
      <c r="E737">
        <v>0</v>
      </c>
    </row>
    <row r="738" spans="1:5" x14ac:dyDescent="0.25">
      <c r="A738">
        <v>11212933</v>
      </c>
      <c r="B738">
        <v>1414488</v>
      </c>
      <c r="C738">
        <v>1</v>
      </c>
      <c r="D738">
        <v>2</v>
      </c>
      <c r="E738">
        <v>30</v>
      </c>
    </row>
    <row r="739" spans="1:5" x14ac:dyDescent="0.25">
      <c r="A739">
        <v>11212961</v>
      </c>
      <c r="B739">
        <v>0</v>
      </c>
      <c r="C739">
        <v>0</v>
      </c>
      <c r="D739">
        <v>0</v>
      </c>
      <c r="E739">
        <v>0</v>
      </c>
    </row>
    <row r="740" spans="1:5" x14ac:dyDescent="0.25">
      <c r="A740">
        <v>11212961</v>
      </c>
      <c r="B740">
        <v>1902767</v>
      </c>
      <c r="C740">
        <v>1</v>
      </c>
      <c r="D740">
        <v>2</v>
      </c>
      <c r="E740">
        <v>70</v>
      </c>
    </row>
    <row r="741" spans="1:5" x14ac:dyDescent="0.25">
      <c r="A741">
        <v>11213058</v>
      </c>
      <c r="B741">
        <v>0</v>
      </c>
      <c r="C741">
        <v>1</v>
      </c>
      <c r="D741">
        <v>0</v>
      </c>
      <c r="E741">
        <v>8</v>
      </c>
    </row>
    <row r="742" spans="1:5" x14ac:dyDescent="0.25">
      <c r="A742">
        <v>11213058</v>
      </c>
      <c r="B742">
        <v>1414488</v>
      </c>
      <c r="C742">
        <v>1</v>
      </c>
      <c r="D742">
        <v>1</v>
      </c>
      <c r="E742">
        <v>30</v>
      </c>
    </row>
    <row r="743" spans="1:5" x14ac:dyDescent="0.25">
      <c r="A743">
        <v>11213077</v>
      </c>
      <c r="B743">
        <v>581978</v>
      </c>
      <c r="C743">
        <v>0</v>
      </c>
      <c r="D743">
        <v>1</v>
      </c>
      <c r="E743">
        <v>0</v>
      </c>
    </row>
    <row r="744" spans="1:5" x14ac:dyDescent="0.25">
      <c r="A744">
        <v>11213077</v>
      </c>
      <c r="B744">
        <v>1414488</v>
      </c>
      <c r="C744">
        <v>1</v>
      </c>
      <c r="D744">
        <v>2</v>
      </c>
      <c r="E744">
        <v>30</v>
      </c>
    </row>
    <row r="745" spans="1:5" x14ac:dyDescent="0.25">
      <c r="A745">
        <v>11213133</v>
      </c>
      <c r="B745">
        <v>0</v>
      </c>
      <c r="C745">
        <v>0</v>
      </c>
      <c r="D745">
        <v>0</v>
      </c>
      <c r="E745">
        <v>0</v>
      </c>
    </row>
    <row r="746" spans="1:5" x14ac:dyDescent="0.25">
      <c r="A746">
        <v>11213133</v>
      </c>
      <c r="B746">
        <v>0</v>
      </c>
      <c r="C746">
        <v>1</v>
      </c>
      <c r="D746">
        <v>0</v>
      </c>
      <c r="E746">
        <v>30</v>
      </c>
    </row>
    <row r="747" spans="1:5" x14ac:dyDescent="0.25">
      <c r="A747">
        <v>11213241</v>
      </c>
      <c r="B747">
        <v>986897</v>
      </c>
      <c r="C747">
        <v>0</v>
      </c>
      <c r="D747">
        <v>1</v>
      </c>
      <c r="E747">
        <v>0</v>
      </c>
    </row>
    <row r="748" spans="1:5" x14ac:dyDescent="0.25">
      <c r="A748">
        <v>11213241</v>
      </c>
      <c r="B748">
        <v>1456633</v>
      </c>
      <c r="C748">
        <v>0</v>
      </c>
      <c r="D748">
        <v>2</v>
      </c>
      <c r="E748">
        <v>0</v>
      </c>
    </row>
    <row r="749" spans="1:5" x14ac:dyDescent="0.25">
      <c r="A749">
        <v>11213347</v>
      </c>
      <c r="B749">
        <v>0</v>
      </c>
      <c r="C749">
        <v>0</v>
      </c>
      <c r="D749">
        <v>0</v>
      </c>
      <c r="E749">
        <v>0</v>
      </c>
    </row>
    <row r="750" spans="1:5" x14ac:dyDescent="0.25">
      <c r="A750">
        <v>11213347</v>
      </c>
      <c r="B750">
        <v>1414488</v>
      </c>
      <c r="C750">
        <v>1</v>
      </c>
      <c r="D750">
        <v>2</v>
      </c>
      <c r="E750">
        <v>30</v>
      </c>
    </row>
    <row r="751" spans="1:5" x14ac:dyDescent="0.25">
      <c r="A751">
        <v>11213499</v>
      </c>
      <c r="B751">
        <v>0</v>
      </c>
      <c r="C751">
        <v>0</v>
      </c>
      <c r="D751">
        <v>0</v>
      </c>
      <c r="E751">
        <v>0</v>
      </c>
    </row>
    <row r="752" spans="1:5" x14ac:dyDescent="0.25">
      <c r="A752">
        <v>11213499</v>
      </c>
      <c r="B752">
        <v>1414488</v>
      </c>
      <c r="C752">
        <v>1</v>
      </c>
      <c r="D752">
        <v>2</v>
      </c>
      <c r="E752">
        <v>30</v>
      </c>
    </row>
    <row r="753" spans="1:5" x14ac:dyDescent="0.25">
      <c r="A753">
        <v>11213562</v>
      </c>
      <c r="B753">
        <v>0</v>
      </c>
      <c r="C753">
        <v>0</v>
      </c>
      <c r="D753">
        <v>0</v>
      </c>
      <c r="E753">
        <v>0</v>
      </c>
    </row>
    <row r="754" spans="1:5" x14ac:dyDescent="0.25">
      <c r="A754">
        <v>11213562</v>
      </c>
      <c r="B754">
        <v>1414488</v>
      </c>
      <c r="C754">
        <v>1</v>
      </c>
      <c r="D754">
        <v>2</v>
      </c>
      <c r="E754">
        <v>30</v>
      </c>
    </row>
    <row r="755" spans="1:5" x14ac:dyDescent="0.25">
      <c r="A755">
        <v>11213854</v>
      </c>
      <c r="B755">
        <v>0</v>
      </c>
      <c r="C755">
        <v>1</v>
      </c>
      <c r="D755">
        <v>0</v>
      </c>
      <c r="E755">
        <v>90</v>
      </c>
    </row>
    <row r="756" spans="1:5" x14ac:dyDescent="0.25">
      <c r="A756">
        <v>11213854</v>
      </c>
      <c r="B756">
        <v>1414488</v>
      </c>
      <c r="C756">
        <v>1</v>
      </c>
      <c r="D756">
        <v>2</v>
      </c>
      <c r="E756">
        <v>30</v>
      </c>
    </row>
    <row r="757" spans="1:5" x14ac:dyDescent="0.25">
      <c r="A757">
        <v>11213863</v>
      </c>
      <c r="B757">
        <v>0</v>
      </c>
      <c r="C757">
        <v>0</v>
      </c>
      <c r="D757">
        <v>0</v>
      </c>
      <c r="E757">
        <v>0</v>
      </c>
    </row>
    <row r="758" spans="1:5" x14ac:dyDescent="0.25">
      <c r="A758">
        <v>11213863</v>
      </c>
      <c r="B758">
        <v>1414488</v>
      </c>
      <c r="C758">
        <v>1</v>
      </c>
      <c r="D758">
        <v>3</v>
      </c>
      <c r="E758">
        <v>30</v>
      </c>
    </row>
    <row r="759" spans="1:5" x14ac:dyDescent="0.25">
      <c r="A759">
        <v>11213876</v>
      </c>
      <c r="B759">
        <v>0</v>
      </c>
      <c r="C759">
        <v>0</v>
      </c>
      <c r="D759">
        <v>0</v>
      </c>
      <c r="E759">
        <v>0</v>
      </c>
    </row>
    <row r="760" spans="1:5" x14ac:dyDescent="0.25">
      <c r="A760">
        <v>11213876</v>
      </c>
      <c r="B760">
        <v>1333784</v>
      </c>
      <c r="C760">
        <v>0</v>
      </c>
      <c r="D760">
        <v>1</v>
      </c>
      <c r="E760">
        <v>0</v>
      </c>
    </row>
    <row r="761" spans="1:5" x14ac:dyDescent="0.25">
      <c r="A761">
        <v>11214178</v>
      </c>
      <c r="B761">
        <v>120994</v>
      </c>
      <c r="C761">
        <v>0</v>
      </c>
      <c r="D761">
        <v>1</v>
      </c>
      <c r="E761">
        <v>0</v>
      </c>
    </row>
    <row r="762" spans="1:5" x14ac:dyDescent="0.25">
      <c r="A762">
        <v>11214178</v>
      </c>
      <c r="B762">
        <v>1197777</v>
      </c>
      <c r="C762">
        <v>1</v>
      </c>
      <c r="D762">
        <v>1</v>
      </c>
      <c r="E762">
        <v>90</v>
      </c>
    </row>
    <row r="763" spans="1:5" x14ac:dyDescent="0.25">
      <c r="A763">
        <v>11214218</v>
      </c>
      <c r="B763">
        <v>119951</v>
      </c>
      <c r="C763">
        <v>0</v>
      </c>
      <c r="D763">
        <v>1</v>
      </c>
      <c r="E763">
        <v>0</v>
      </c>
    </row>
    <row r="764" spans="1:5" x14ac:dyDescent="0.25">
      <c r="A764">
        <v>11214218</v>
      </c>
      <c r="B764">
        <v>1414488</v>
      </c>
      <c r="C764">
        <v>1</v>
      </c>
      <c r="D764">
        <v>4</v>
      </c>
      <c r="E764">
        <v>30</v>
      </c>
    </row>
    <row r="765" spans="1:5" x14ac:dyDescent="0.25">
      <c r="A765">
        <v>11214248</v>
      </c>
      <c r="B765">
        <v>0</v>
      </c>
      <c r="C765">
        <v>0</v>
      </c>
      <c r="D765">
        <v>0</v>
      </c>
      <c r="E765">
        <v>0</v>
      </c>
    </row>
    <row r="766" spans="1:5" x14ac:dyDescent="0.25">
      <c r="A766">
        <v>11214248</v>
      </c>
      <c r="B766">
        <v>1414488</v>
      </c>
      <c r="C766">
        <v>1</v>
      </c>
      <c r="D766">
        <v>3</v>
      </c>
      <c r="E766">
        <v>30</v>
      </c>
    </row>
    <row r="767" spans="1:5" x14ac:dyDescent="0.25">
      <c r="A767">
        <v>11214256</v>
      </c>
      <c r="B767">
        <v>0</v>
      </c>
      <c r="C767">
        <v>1</v>
      </c>
      <c r="D767">
        <v>0</v>
      </c>
      <c r="E767">
        <v>90</v>
      </c>
    </row>
    <row r="768" spans="1:5" x14ac:dyDescent="0.25">
      <c r="A768">
        <v>11214256</v>
      </c>
      <c r="B768">
        <v>1414488</v>
      </c>
      <c r="C768">
        <v>1</v>
      </c>
      <c r="D768">
        <v>1</v>
      </c>
      <c r="E768">
        <v>30</v>
      </c>
    </row>
    <row r="769" spans="1:5" x14ac:dyDescent="0.25">
      <c r="A769">
        <v>11214496</v>
      </c>
      <c r="B769">
        <v>0</v>
      </c>
      <c r="C769">
        <v>0</v>
      </c>
      <c r="D769">
        <v>0</v>
      </c>
      <c r="E769">
        <v>0</v>
      </c>
    </row>
    <row r="770" spans="1:5" x14ac:dyDescent="0.25">
      <c r="A770">
        <v>11214536</v>
      </c>
      <c r="B770">
        <v>0</v>
      </c>
      <c r="C770">
        <v>1</v>
      </c>
      <c r="D770">
        <v>0</v>
      </c>
      <c r="E770">
        <v>30</v>
      </c>
    </row>
    <row r="771" spans="1:5" x14ac:dyDescent="0.25">
      <c r="A771">
        <v>11214536</v>
      </c>
      <c r="B771">
        <v>0</v>
      </c>
      <c r="C771">
        <v>1</v>
      </c>
      <c r="D771">
        <v>0</v>
      </c>
      <c r="E771">
        <v>90</v>
      </c>
    </row>
    <row r="772" spans="1:5" x14ac:dyDescent="0.25">
      <c r="A772">
        <v>11214607</v>
      </c>
      <c r="B772">
        <v>0</v>
      </c>
      <c r="C772">
        <v>0</v>
      </c>
      <c r="D772">
        <v>0</v>
      </c>
      <c r="E772">
        <v>0</v>
      </c>
    </row>
    <row r="773" spans="1:5" x14ac:dyDescent="0.25">
      <c r="A773">
        <v>11214607</v>
      </c>
      <c r="B773">
        <v>1456633</v>
      </c>
      <c r="C773">
        <v>0</v>
      </c>
      <c r="D773">
        <v>4</v>
      </c>
      <c r="E773">
        <v>0</v>
      </c>
    </row>
    <row r="774" spans="1:5" x14ac:dyDescent="0.25">
      <c r="A774">
        <v>11214703</v>
      </c>
      <c r="B774">
        <v>990223</v>
      </c>
      <c r="C774">
        <v>0</v>
      </c>
      <c r="D774">
        <v>1</v>
      </c>
      <c r="E774">
        <v>0</v>
      </c>
    </row>
    <row r="775" spans="1:5" x14ac:dyDescent="0.25">
      <c r="A775">
        <v>11214703</v>
      </c>
      <c r="B775">
        <v>1417129</v>
      </c>
      <c r="C775">
        <v>0</v>
      </c>
      <c r="D775">
        <v>1</v>
      </c>
      <c r="E775">
        <v>0</v>
      </c>
    </row>
    <row r="776" spans="1:5" x14ac:dyDescent="0.25">
      <c r="A776">
        <v>11214711</v>
      </c>
      <c r="B776">
        <v>0</v>
      </c>
      <c r="C776">
        <v>0</v>
      </c>
      <c r="D776">
        <v>0</v>
      </c>
      <c r="E776">
        <v>0</v>
      </c>
    </row>
    <row r="777" spans="1:5" x14ac:dyDescent="0.25">
      <c r="A777">
        <v>11214711</v>
      </c>
      <c r="B777">
        <v>1414488</v>
      </c>
      <c r="C777">
        <v>1</v>
      </c>
      <c r="D777">
        <v>4</v>
      </c>
      <c r="E777">
        <v>30</v>
      </c>
    </row>
    <row r="778" spans="1:5" x14ac:dyDescent="0.25">
      <c r="A778">
        <v>11214749</v>
      </c>
      <c r="B778">
        <v>0</v>
      </c>
      <c r="C778">
        <v>1</v>
      </c>
      <c r="D778">
        <v>0</v>
      </c>
      <c r="E778">
        <v>90</v>
      </c>
    </row>
    <row r="779" spans="1:5" x14ac:dyDescent="0.25">
      <c r="A779">
        <v>11214749</v>
      </c>
      <c r="B779">
        <v>121578</v>
      </c>
      <c r="C779">
        <v>0</v>
      </c>
      <c r="D779">
        <v>3</v>
      </c>
      <c r="E779">
        <v>0</v>
      </c>
    </row>
    <row r="780" spans="1:5" x14ac:dyDescent="0.25">
      <c r="A780">
        <v>11214753</v>
      </c>
      <c r="B780">
        <v>121578</v>
      </c>
      <c r="C780">
        <v>0</v>
      </c>
      <c r="D780">
        <v>1</v>
      </c>
      <c r="E780">
        <v>0</v>
      </c>
    </row>
    <row r="781" spans="1:5" x14ac:dyDescent="0.25">
      <c r="A781">
        <v>11214753</v>
      </c>
      <c r="B781">
        <v>889280</v>
      </c>
      <c r="C781">
        <v>1</v>
      </c>
      <c r="D781">
        <v>2</v>
      </c>
      <c r="E781">
        <v>15</v>
      </c>
    </row>
    <row r="782" spans="1:5" x14ac:dyDescent="0.25">
      <c r="A782">
        <v>11214754</v>
      </c>
      <c r="B782">
        <v>121578</v>
      </c>
      <c r="C782">
        <v>0</v>
      </c>
      <c r="D782">
        <v>1</v>
      </c>
      <c r="E782">
        <v>0</v>
      </c>
    </row>
    <row r="783" spans="1:5" x14ac:dyDescent="0.25">
      <c r="A783">
        <v>11214754</v>
      </c>
      <c r="B783">
        <v>1583862</v>
      </c>
      <c r="C783">
        <v>0</v>
      </c>
      <c r="D783">
        <v>2</v>
      </c>
      <c r="E783">
        <v>0</v>
      </c>
    </row>
    <row r="784" spans="1:5" x14ac:dyDescent="0.25">
      <c r="A784">
        <v>11214862</v>
      </c>
      <c r="B784">
        <v>0</v>
      </c>
      <c r="C784">
        <v>0</v>
      </c>
      <c r="D784">
        <v>0</v>
      </c>
      <c r="E784">
        <v>0</v>
      </c>
    </row>
    <row r="785" spans="1:5" x14ac:dyDescent="0.25">
      <c r="A785">
        <v>11214862</v>
      </c>
      <c r="B785">
        <v>1414488</v>
      </c>
      <c r="C785">
        <v>1</v>
      </c>
      <c r="D785">
        <v>1</v>
      </c>
      <c r="E785">
        <v>30</v>
      </c>
    </row>
    <row r="786" spans="1:5" x14ac:dyDescent="0.25">
      <c r="A786">
        <v>11214870</v>
      </c>
      <c r="B786">
        <v>0</v>
      </c>
      <c r="C786">
        <v>0</v>
      </c>
      <c r="D786">
        <v>0</v>
      </c>
      <c r="E786">
        <v>0</v>
      </c>
    </row>
    <row r="787" spans="1:5" x14ac:dyDescent="0.25">
      <c r="A787">
        <v>11214870</v>
      </c>
      <c r="B787">
        <v>1414488</v>
      </c>
      <c r="C787">
        <v>1</v>
      </c>
      <c r="D787">
        <v>5</v>
      </c>
      <c r="E787">
        <v>30</v>
      </c>
    </row>
    <row r="788" spans="1:5" x14ac:dyDescent="0.25">
      <c r="A788">
        <v>11214878</v>
      </c>
      <c r="B788">
        <v>0</v>
      </c>
      <c r="C788">
        <v>0</v>
      </c>
      <c r="D788">
        <v>0</v>
      </c>
      <c r="E788">
        <v>0</v>
      </c>
    </row>
    <row r="789" spans="1:5" x14ac:dyDescent="0.25">
      <c r="A789">
        <v>11214878</v>
      </c>
      <c r="B789">
        <v>1414488</v>
      </c>
      <c r="C789">
        <v>1</v>
      </c>
      <c r="D789">
        <v>1</v>
      </c>
      <c r="E789">
        <v>30</v>
      </c>
    </row>
    <row r="790" spans="1:5" x14ac:dyDescent="0.25">
      <c r="A790">
        <v>11214879</v>
      </c>
      <c r="B790">
        <v>0</v>
      </c>
      <c r="C790">
        <v>0</v>
      </c>
      <c r="D790">
        <v>0</v>
      </c>
      <c r="E790">
        <v>0</v>
      </c>
    </row>
    <row r="791" spans="1:5" x14ac:dyDescent="0.25">
      <c r="A791">
        <v>11214879</v>
      </c>
      <c r="B791">
        <v>1414488</v>
      </c>
      <c r="C791">
        <v>1</v>
      </c>
      <c r="D791">
        <v>2</v>
      </c>
      <c r="E791">
        <v>30</v>
      </c>
    </row>
    <row r="792" spans="1:5" x14ac:dyDescent="0.25">
      <c r="A792">
        <v>11214924</v>
      </c>
      <c r="B792">
        <v>0</v>
      </c>
      <c r="C792">
        <v>1</v>
      </c>
      <c r="D792">
        <v>0</v>
      </c>
      <c r="E792">
        <v>90</v>
      </c>
    </row>
    <row r="793" spans="1:5" x14ac:dyDescent="0.25">
      <c r="A793">
        <v>11214924</v>
      </c>
      <c r="B793">
        <v>1414488</v>
      </c>
      <c r="C793">
        <v>1</v>
      </c>
      <c r="D793">
        <v>1</v>
      </c>
      <c r="E793">
        <v>30</v>
      </c>
    </row>
    <row r="794" spans="1:5" x14ac:dyDescent="0.25">
      <c r="A794">
        <v>11215007</v>
      </c>
      <c r="B794">
        <v>0</v>
      </c>
      <c r="C794">
        <v>1</v>
      </c>
      <c r="D794">
        <v>0</v>
      </c>
      <c r="E794">
        <v>90</v>
      </c>
    </row>
    <row r="795" spans="1:5" x14ac:dyDescent="0.25">
      <c r="A795">
        <v>11215046</v>
      </c>
      <c r="B795">
        <v>0</v>
      </c>
      <c r="C795">
        <v>0</v>
      </c>
      <c r="D795">
        <v>0</v>
      </c>
      <c r="E795">
        <v>0</v>
      </c>
    </row>
    <row r="796" spans="1:5" x14ac:dyDescent="0.25">
      <c r="A796">
        <v>11215046</v>
      </c>
      <c r="B796">
        <v>1414488</v>
      </c>
      <c r="C796">
        <v>1</v>
      </c>
      <c r="D796">
        <v>1</v>
      </c>
      <c r="E796">
        <v>30</v>
      </c>
    </row>
    <row r="797" spans="1:5" x14ac:dyDescent="0.25">
      <c r="A797">
        <v>11215060</v>
      </c>
      <c r="B797">
        <v>0</v>
      </c>
      <c r="C797">
        <v>0</v>
      </c>
      <c r="D797">
        <v>0</v>
      </c>
      <c r="E797">
        <v>0</v>
      </c>
    </row>
    <row r="798" spans="1:5" x14ac:dyDescent="0.25">
      <c r="A798">
        <v>11215060</v>
      </c>
      <c r="B798">
        <v>0</v>
      </c>
      <c r="C798">
        <v>1</v>
      </c>
      <c r="D798">
        <v>0</v>
      </c>
      <c r="E798">
        <v>60</v>
      </c>
    </row>
    <row r="799" spans="1:5" x14ac:dyDescent="0.25">
      <c r="A799">
        <v>11215124</v>
      </c>
      <c r="B799">
        <v>0</v>
      </c>
      <c r="C799">
        <v>0</v>
      </c>
      <c r="D799">
        <v>0</v>
      </c>
      <c r="E799">
        <v>0</v>
      </c>
    </row>
    <row r="800" spans="1:5" x14ac:dyDescent="0.25">
      <c r="A800">
        <v>11215124</v>
      </c>
      <c r="B800">
        <v>1414488</v>
      </c>
      <c r="C800">
        <v>1</v>
      </c>
      <c r="D800">
        <v>2</v>
      </c>
      <c r="E800">
        <v>30</v>
      </c>
    </row>
    <row r="801" spans="1:5" x14ac:dyDescent="0.25">
      <c r="A801">
        <v>11215172</v>
      </c>
      <c r="B801">
        <v>0</v>
      </c>
      <c r="C801">
        <v>0</v>
      </c>
      <c r="D801">
        <v>0</v>
      </c>
      <c r="E801">
        <v>0</v>
      </c>
    </row>
    <row r="802" spans="1:5" x14ac:dyDescent="0.25">
      <c r="A802">
        <v>11215172</v>
      </c>
      <c r="B802">
        <v>1414488</v>
      </c>
      <c r="C802">
        <v>1</v>
      </c>
      <c r="D802">
        <v>1</v>
      </c>
      <c r="E802">
        <v>30</v>
      </c>
    </row>
    <row r="803" spans="1:5" x14ac:dyDescent="0.25">
      <c r="A803">
        <v>11215237</v>
      </c>
      <c r="B803">
        <v>766609</v>
      </c>
      <c r="C803">
        <v>0</v>
      </c>
      <c r="D803">
        <v>1</v>
      </c>
      <c r="E803">
        <v>0</v>
      </c>
    </row>
    <row r="804" spans="1:5" x14ac:dyDescent="0.25">
      <c r="A804">
        <v>11215237</v>
      </c>
      <c r="B804">
        <v>990223</v>
      </c>
      <c r="C804">
        <v>0</v>
      </c>
      <c r="D804">
        <v>2</v>
      </c>
      <c r="E804">
        <v>0</v>
      </c>
    </row>
    <row r="805" spans="1:5" x14ac:dyDescent="0.25">
      <c r="A805">
        <v>11215246</v>
      </c>
      <c r="B805">
        <v>0</v>
      </c>
      <c r="C805">
        <v>0</v>
      </c>
      <c r="D805">
        <v>0</v>
      </c>
      <c r="E805">
        <v>0</v>
      </c>
    </row>
    <row r="806" spans="1:5" x14ac:dyDescent="0.25">
      <c r="A806">
        <v>11215246</v>
      </c>
      <c r="B806">
        <v>990223</v>
      </c>
      <c r="C806">
        <v>0</v>
      </c>
      <c r="D806">
        <v>2</v>
      </c>
      <c r="E806">
        <v>0</v>
      </c>
    </row>
    <row r="807" spans="1:5" x14ac:dyDescent="0.25">
      <c r="A807">
        <v>11215322</v>
      </c>
      <c r="B807">
        <v>0</v>
      </c>
      <c r="C807">
        <v>0</v>
      </c>
      <c r="D807">
        <v>0</v>
      </c>
      <c r="E807">
        <v>0</v>
      </c>
    </row>
    <row r="808" spans="1:5" x14ac:dyDescent="0.25">
      <c r="A808">
        <v>11215374</v>
      </c>
      <c r="B808">
        <v>0</v>
      </c>
      <c r="C808">
        <v>0</v>
      </c>
      <c r="D808">
        <v>0</v>
      </c>
      <c r="E808">
        <v>0</v>
      </c>
    </row>
    <row r="809" spans="1:5" x14ac:dyDescent="0.25">
      <c r="A809">
        <v>11215374</v>
      </c>
      <c r="B809">
        <v>1414488</v>
      </c>
      <c r="C809">
        <v>1</v>
      </c>
      <c r="D809">
        <v>1</v>
      </c>
      <c r="E809">
        <v>30</v>
      </c>
    </row>
    <row r="810" spans="1:5" x14ac:dyDescent="0.25">
      <c r="A810">
        <v>11215648</v>
      </c>
      <c r="B810">
        <v>0</v>
      </c>
      <c r="C810">
        <v>1</v>
      </c>
      <c r="D810">
        <v>0</v>
      </c>
      <c r="E810">
        <v>90</v>
      </c>
    </row>
    <row r="811" spans="1:5" x14ac:dyDescent="0.25">
      <c r="A811">
        <v>11215648</v>
      </c>
      <c r="B811">
        <v>1414488</v>
      </c>
      <c r="C811">
        <v>1</v>
      </c>
      <c r="D811">
        <v>2</v>
      </c>
      <c r="E811">
        <v>30</v>
      </c>
    </row>
    <row r="812" spans="1:5" x14ac:dyDescent="0.25">
      <c r="A812">
        <v>11215784</v>
      </c>
      <c r="B812">
        <v>0</v>
      </c>
      <c r="C812">
        <v>0</v>
      </c>
      <c r="D812">
        <v>0</v>
      </c>
      <c r="E812">
        <v>0</v>
      </c>
    </row>
    <row r="813" spans="1:5" x14ac:dyDescent="0.25">
      <c r="A813">
        <v>11215784</v>
      </c>
      <c r="B813">
        <v>1414488</v>
      </c>
      <c r="C813">
        <v>1</v>
      </c>
      <c r="D813">
        <v>2</v>
      </c>
      <c r="E813">
        <v>30</v>
      </c>
    </row>
    <row r="814" spans="1:5" x14ac:dyDescent="0.25">
      <c r="A814">
        <v>11215890</v>
      </c>
      <c r="B814">
        <v>0</v>
      </c>
      <c r="C814">
        <v>0</v>
      </c>
      <c r="D814">
        <v>0</v>
      </c>
      <c r="E814">
        <v>0</v>
      </c>
    </row>
    <row r="815" spans="1:5" x14ac:dyDescent="0.25">
      <c r="A815">
        <v>11216122</v>
      </c>
      <c r="B815">
        <v>0</v>
      </c>
      <c r="C815">
        <v>0</v>
      </c>
      <c r="D815">
        <v>0</v>
      </c>
      <c r="E815">
        <v>0</v>
      </c>
    </row>
    <row r="816" spans="1:5" x14ac:dyDescent="0.25">
      <c r="A816">
        <v>11216122</v>
      </c>
      <c r="B816">
        <v>1414488</v>
      </c>
      <c r="C816">
        <v>1</v>
      </c>
      <c r="D816">
        <v>3</v>
      </c>
      <c r="E816">
        <v>30</v>
      </c>
    </row>
    <row r="817" spans="1:5" x14ac:dyDescent="0.25">
      <c r="A817">
        <v>11216173</v>
      </c>
      <c r="B817">
        <v>0</v>
      </c>
      <c r="C817">
        <v>0</v>
      </c>
      <c r="D817">
        <v>0</v>
      </c>
      <c r="E817">
        <v>0</v>
      </c>
    </row>
    <row r="818" spans="1:5" x14ac:dyDescent="0.25">
      <c r="A818">
        <v>11216173</v>
      </c>
      <c r="B818">
        <v>1414488</v>
      </c>
      <c r="C818">
        <v>1</v>
      </c>
      <c r="D818">
        <v>1</v>
      </c>
      <c r="E818">
        <v>30</v>
      </c>
    </row>
    <row r="819" spans="1:5" x14ac:dyDescent="0.25">
      <c r="A819">
        <v>11216302</v>
      </c>
      <c r="B819">
        <v>0</v>
      </c>
      <c r="C819">
        <v>0</v>
      </c>
      <c r="D819">
        <v>0</v>
      </c>
      <c r="E819">
        <v>0</v>
      </c>
    </row>
    <row r="820" spans="1:5" x14ac:dyDescent="0.25">
      <c r="A820">
        <v>11216302</v>
      </c>
      <c r="B820">
        <v>1414488</v>
      </c>
      <c r="C820">
        <v>1</v>
      </c>
      <c r="D820">
        <v>1</v>
      </c>
      <c r="E820">
        <v>30</v>
      </c>
    </row>
    <row r="821" spans="1:5" x14ac:dyDescent="0.25">
      <c r="A821">
        <v>11216459</v>
      </c>
      <c r="B821">
        <v>0</v>
      </c>
      <c r="C821">
        <v>1</v>
      </c>
      <c r="D821">
        <v>0</v>
      </c>
      <c r="E821">
        <v>70</v>
      </c>
    </row>
    <row r="822" spans="1:5" x14ac:dyDescent="0.25">
      <c r="A822">
        <v>11216459</v>
      </c>
      <c r="B822">
        <v>1414488</v>
      </c>
      <c r="C822">
        <v>0</v>
      </c>
      <c r="D822">
        <v>1</v>
      </c>
      <c r="E822">
        <v>0</v>
      </c>
    </row>
    <row r="823" spans="1:5" x14ac:dyDescent="0.25">
      <c r="A823">
        <v>11216462</v>
      </c>
      <c r="B823">
        <v>1414488</v>
      </c>
      <c r="C823">
        <v>1</v>
      </c>
      <c r="D823">
        <v>2</v>
      </c>
      <c r="E823">
        <v>30</v>
      </c>
    </row>
    <row r="824" spans="1:5" x14ac:dyDescent="0.25">
      <c r="A824">
        <v>11216462</v>
      </c>
      <c r="B824">
        <v>2052722</v>
      </c>
      <c r="C824">
        <v>0</v>
      </c>
      <c r="D824">
        <v>2</v>
      </c>
      <c r="E824">
        <v>0</v>
      </c>
    </row>
    <row r="825" spans="1:5" x14ac:dyDescent="0.25">
      <c r="A825">
        <v>11216471</v>
      </c>
      <c r="B825">
        <v>0</v>
      </c>
      <c r="C825">
        <v>0</v>
      </c>
      <c r="D825">
        <v>0</v>
      </c>
      <c r="E825">
        <v>0</v>
      </c>
    </row>
    <row r="826" spans="1:5" x14ac:dyDescent="0.25">
      <c r="A826">
        <v>11216471</v>
      </c>
      <c r="B826">
        <v>1414488</v>
      </c>
      <c r="C826">
        <v>1</v>
      </c>
      <c r="D826">
        <v>3</v>
      </c>
      <c r="E826">
        <v>60</v>
      </c>
    </row>
    <row r="827" spans="1:5" x14ac:dyDescent="0.25">
      <c r="A827">
        <v>11216477</v>
      </c>
      <c r="B827">
        <v>0</v>
      </c>
      <c r="C827">
        <v>0</v>
      </c>
      <c r="D827">
        <v>0</v>
      </c>
      <c r="E827">
        <v>0</v>
      </c>
    </row>
    <row r="828" spans="1:5" x14ac:dyDescent="0.25">
      <c r="A828">
        <v>11216489</v>
      </c>
      <c r="B828">
        <v>0</v>
      </c>
      <c r="C828">
        <v>0</v>
      </c>
      <c r="D828">
        <v>0</v>
      </c>
      <c r="E828">
        <v>0</v>
      </c>
    </row>
    <row r="829" spans="1:5" x14ac:dyDescent="0.25">
      <c r="A829">
        <v>11216489</v>
      </c>
      <c r="B829">
        <v>2052502</v>
      </c>
      <c r="C829">
        <v>0</v>
      </c>
      <c r="D829">
        <v>1</v>
      </c>
      <c r="E829">
        <v>0</v>
      </c>
    </row>
    <row r="830" spans="1:5" x14ac:dyDescent="0.25">
      <c r="A830">
        <v>11216493</v>
      </c>
      <c r="B830">
        <v>0</v>
      </c>
      <c r="C830">
        <v>0</v>
      </c>
      <c r="D830">
        <v>0</v>
      </c>
      <c r="E830">
        <v>0</v>
      </c>
    </row>
    <row r="831" spans="1:5" x14ac:dyDescent="0.25">
      <c r="A831">
        <v>11216493</v>
      </c>
      <c r="B831">
        <v>0</v>
      </c>
      <c r="C831">
        <v>1</v>
      </c>
      <c r="D831">
        <v>0</v>
      </c>
      <c r="E831">
        <v>30</v>
      </c>
    </row>
    <row r="832" spans="1:5" x14ac:dyDescent="0.25">
      <c r="A832">
        <v>11216531</v>
      </c>
      <c r="B832">
        <v>0</v>
      </c>
      <c r="C832">
        <v>0</v>
      </c>
      <c r="D832">
        <v>0</v>
      </c>
      <c r="E832">
        <v>0</v>
      </c>
    </row>
    <row r="833" spans="1:5" x14ac:dyDescent="0.25">
      <c r="A833">
        <v>11216531</v>
      </c>
      <c r="B833">
        <v>1414488</v>
      </c>
      <c r="C833">
        <v>1</v>
      </c>
      <c r="D833">
        <v>1</v>
      </c>
      <c r="E833">
        <v>60</v>
      </c>
    </row>
    <row r="834" spans="1:5" x14ac:dyDescent="0.25">
      <c r="A834">
        <v>11216556</v>
      </c>
      <c r="B834">
        <v>0</v>
      </c>
      <c r="C834">
        <v>0</v>
      </c>
      <c r="D834">
        <v>0</v>
      </c>
      <c r="E834">
        <v>0</v>
      </c>
    </row>
    <row r="835" spans="1:5" x14ac:dyDescent="0.25">
      <c r="A835">
        <v>11216556</v>
      </c>
      <c r="B835">
        <v>1414488</v>
      </c>
      <c r="C835">
        <v>1</v>
      </c>
      <c r="D835">
        <v>4</v>
      </c>
      <c r="E835">
        <v>60</v>
      </c>
    </row>
    <row r="836" spans="1:5" x14ac:dyDescent="0.25">
      <c r="A836">
        <v>11216724</v>
      </c>
      <c r="B836">
        <v>0</v>
      </c>
      <c r="C836">
        <v>0</v>
      </c>
      <c r="D836">
        <v>0</v>
      </c>
      <c r="E836">
        <v>0</v>
      </c>
    </row>
    <row r="837" spans="1:5" x14ac:dyDescent="0.25">
      <c r="A837">
        <v>11216724</v>
      </c>
      <c r="B837">
        <v>1414488</v>
      </c>
      <c r="C837">
        <v>1</v>
      </c>
      <c r="D837">
        <v>3</v>
      </c>
      <c r="E837">
        <v>30</v>
      </c>
    </row>
    <row r="838" spans="1:5" x14ac:dyDescent="0.25">
      <c r="A838">
        <v>11216778</v>
      </c>
      <c r="B838">
        <v>0</v>
      </c>
      <c r="C838">
        <v>0</v>
      </c>
      <c r="D838">
        <v>0</v>
      </c>
      <c r="E838">
        <v>0</v>
      </c>
    </row>
    <row r="839" spans="1:5" x14ac:dyDescent="0.25">
      <c r="A839">
        <v>11217091</v>
      </c>
      <c r="B839">
        <v>0</v>
      </c>
      <c r="C839">
        <v>0</v>
      </c>
      <c r="D839">
        <v>0</v>
      </c>
      <c r="E839">
        <v>0</v>
      </c>
    </row>
    <row r="840" spans="1:5" x14ac:dyDescent="0.25">
      <c r="A840">
        <v>11217091</v>
      </c>
      <c r="B840">
        <v>0</v>
      </c>
      <c r="C840">
        <v>1</v>
      </c>
      <c r="D840">
        <v>0</v>
      </c>
      <c r="E840">
        <v>60</v>
      </c>
    </row>
    <row r="841" spans="1:5" x14ac:dyDescent="0.25">
      <c r="A841">
        <v>11217093</v>
      </c>
      <c r="B841">
        <v>0</v>
      </c>
      <c r="C841">
        <v>1</v>
      </c>
      <c r="D841">
        <v>0</v>
      </c>
      <c r="E841">
        <v>74</v>
      </c>
    </row>
    <row r="842" spans="1:5" x14ac:dyDescent="0.25">
      <c r="A842">
        <v>11217093</v>
      </c>
      <c r="B842">
        <v>1414488</v>
      </c>
      <c r="C842">
        <v>1</v>
      </c>
      <c r="D842">
        <v>3</v>
      </c>
      <c r="E842">
        <v>30</v>
      </c>
    </row>
    <row r="843" spans="1:5" x14ac:dyDescent="0.25">
      <c r="A843">
        <v>11217102</v>
      </c>
      <c r="B843">
        <v>0</v>
      </c>
      <c r="C843">
        <v>0</v>
      </c>
      <c r="D843">
        <v>0</v>
      </c>
      <c r="E843">
        <v>0</v>
      </c>
    </row>
    <row r="844" spans="1:5" x14ac:dyDescent="0.25">
      <c r="A844">
        <v>11217102</v>
      </c>
      <c r="B844">
        <v>1414488</v>
      </c>
      <c r="C844">
        <v>1</v>
      </c>
      <c r="D844">
        <v>3</v>
      </c>
      <c r="E844">
        <v>30</v>
      </c>
    </row>
    <row r="845" spans="1:5" x14ac:dyDescent="0.25">
      <c r="A845">
        <v>11217103</v>
      </c>
      <c r="B845">
        <v>0</v>
      </c>
      <c r="C845">
        <v>1</v>
      </c>
      <c r="D845">
        <v>0</v>
      </c>
      <c r="E845">
        <v>75</v>
      </c>
    </row>
    <row r="846" spans="1:5" x14ac:dyDescent="0.25">
      <c r="A846">
        <v>11217103</v>
      </c>
      <c r="B846">
        <v>1414488</v>
      </c>
      <c r="C846">
        <v>1</v>
      </c>
      <c r="D846">
        <v>4</v>
      </c>
      <c r="E846">
        <v>30</v>
      </c>
    </row>
    <row r="847" spans="1:5" x14ac:dyDescent="0.25">
      <c r="A847">
        <v>11217105</v>
      </c>
      <c r="B847">
        <v>0</v>
      </c>
      <c r="C847">
        <v>0</v>
      </c>
      <c r="D847">
        <v>0</v>
      </c>
      <c r="E847">
        <v>0</v>
      </c>
    </row>
    <row r="848" spans="1:5" x14ac:dyDescent="0.25">
      <c r="A848">
        <v>11217105</v>
      </c>
      <c r="B848">
        <v>1414488</v>
      </c>
      <c r="C848">
        <v>1</v>
      </c>
      <c r="D848">
        <v>3</v>
      </c>
      <c r="E848">
        <v>30</v>
      </c>
    </row>
    <row r="849" spans="1:5" x14ac:dyDescent="0.25">
      <c r="A849">
        <v>11217172</v>
      </c>
      <c r="B849">
        <v>0</v>
      </c>
      <c r="C849">
        <v>0</v>
      </c>
      <c r="D849">
        <v>0</v>
      </c>
      <c r="E849">
        <v>0</v>
      </c>
    </row>
    <row r="850" spans="1:5" x14ac:dyDescent="0.25">
      <c r="A850">
        <v>11217172</v>
      </c>
      <c r="B850">
        <v>0</v>
      </c>
      <c r="C850">
        <v>1</v>
      </c>
      <c r="D850">
        <v>0</v>
      </c>
      <c r="E850">
        <v>30</v>
      </c>
    </row>
    <row r="851" spans="1:5" x14ac:dyDescent="0.25">
      <c r="A851">
        <v>11217199</v>
      </c>
      <c r="B851">
        <v>1201666</v>
      </c>
      <c r="C851">
        <v>0</v>
      </c>
      <c r="D851">
        <v>1</v>
      </c>
      <c r="E851">
        <v>0</v>
      </c>
    </row>
    <row r="852" spans="1:5" x14ac:dyDescent="0.25">
      <c r="A852">
        <v>11217199</v>
      </c>
      <c r="B852">
        <v>1414488</v>
      </c>
      <c r="C852">
        <v>1</v>
      </c>
      <c r="D852">
        <v>2</v>
      </c>
      <c r="E852">
        <v>30</v>
      </c>
    </row>
    <row r="853" spans="1:5" x14ac:dyDescent="0.25">
      <c r="A853">
        <v>11217205</v>
      </c>
      <c r="B853">
        <v>0</v>
      </c>
      <c r="C853">
        <v>0</v>
      </c>
      <c r="D853">
        <v>0</v>
      </c>
      <c r="E853">
        <v>0</v>
      </c>
    </row>
    <row r="854" spans="1:5" x14ac:dyDescent="0.25">
      <c r="A854">
        <v>11217205</v>
      </c>
      <c r="B854">
        <v>2052502</v>
      </c>
      <c r="C854">
        <v>0</v>
      </c>
      <c r="D854">
        <v>1</v>
      </c>
      <c r="E854">
        <v>0</v>
      </c>
    </row>
    <row r="855" spans="1:5" x14ac:dyDescent="0.25">
      <c r="A855">
        <v>11217257</v>
      </c>
      <c r="B855">
        <v>0</v>
      </c>
      <c r="C855">
        <v>0</v>
      </c>
      <c r="D855">
        <v>0</v>
      </c>
      <c r="E855">
        <v>0</v>
      </c>
    </row>
    <row r="856" spans="1:5" x14ac:dyDescent="0.25">
      <c r="A856">
        <v>11217257</v>
      </c>
      <c r="B856">
        <v>1414488</v>
      </c>
      <c r="C856">
        <v>1</v>
      </c>
      <c r="D856">
        <v>3</v>
      </c>
      <c r="E856">
        <v>30</v>
      </c>
    </row>
    <row r="857" spans="1:5" x14ac:dyDescent="0.25">
      <c r="A857">
        <v>11217538</v>
      </c>
      <c r="B857">
        <v>0</v>
      </c>
      <c r="C857">
        <v>0</v>
      </c>
      <c r="D857">
        <v>0</v>
      </c>
      <c r="E857">
        <v>0</v>
      </c>
    </row>
    <row r="858" spans="1:5" x14ac:dyDescent="0.25">
      <c r="A858">
        <v>11217538</v>
      </c>
      <c r="B858">
        <v>1414488</v>
      </c>
      <c r="C858">
        <v>1</v>
      </c>
      <c r="D858">
        <v>2</v>
      </c>
      <c r="E858">
        <v>30</v>
      </c>
    </row>
    <row r="859" spans="1:5" x14ac:dyDescent="0.25">
      <c r="A859">
        <v>11217736</v>
      </c>
      <c r="B859">
        <v>0</v>
      </c>
      <c r="C859">
        <v>0</v>
      </c>
      <c r="D859">
        <v>0</v>
      </c>
      <c r="E859">
        <v>0</v>
      </c>
    </row>
    <row r="860" spans="1:5" x14ac:dyDescent="0.25">
      <c r="A860">
        <v>11217736</v>
      </c>
      <c r="B860">
        <v>0</v>
      </c>
      <c r="C860">
        <v>1</v>
      </c>
      <c r="D860">
        <v>0</v>
      </c>
      <c r="E860">
        <v>30</v>
      </c>
    </row>
    <row r="861" spans="1:5" x14ac:dyDescent="0.25">
      <c r="A861">
        <v>11217900</v>
      </c>
      <c r="B861">
        <v>497115</v>
      </c>
      <c r="C861">
        <v>0</v>
      </c>
      <c r="D861">
        <v>1</v>
      </c>
      <c r="E861">
        <v>0</v>
      </c>
    </row>
    <row r="862" spans="1:5" x14ac:dyDescent="0.25">
      <c r="A862">
        <v>11217900</v>
      </c>
      <c r="B862">
        <v>1414488</v>
      </c>
      <c r="C862">
        <v>1</v>
      </c>
      <c r="D862">
        <v>3</v>
      </c>
      <c r="E862">
        <v>60</v>
      </c>
    </row>
    <row r="863" spans="1:5" x14ac:dyDescent="0.25">
      <c r="A863">
        <v>11217922</v>
      </c>
      <c r="B863">
        <v>0</v>
      </c>
      <c r="C863">
        <v>0</v>
      </c>
      <c r="D863">
        <v>0</v>
      </c>
      <c r="E863">
        <v>0</v>
      </c>
    </row>
    <row r="864" spans="1:5" x14ac:dyDescent="0.25">
      <c r="A864">
        <v>11217922</v>
      </c>
      <c r="B864">
        <v>1414488</v>
      </c>
      <c r="C864">
        <v>1</v>
      </c>
      <c r="D864">
        <v>3</v>
      </c>
      <c r="E864">
        <v>30</v>
      </c>
    </row>
    <row r="865" spans="1:5" x14ac:dyDescent="0.25">
      <c r="A865">
        <v>11217964</v>
      </c>
      <c r="B865">
        <v>0</v>
      </c>
      <c r="C865">
        <v>0</v>
      </c>
      <c r="D865">
        <v>0</v>
      </c>
      <c r="E865">
        <v>0</v>
      </c>
    </row>
    <row r="866" spans="1:5" x14ac:dyDescent="0.25">
      <c r="A866">
        <v>11217964</v>
      </c>
      <c r="B866">
        <v>1414488</v>
      </c>
      <c r="C866">
        <v>1</v>
      </c>
      <c r="D866">
        <v>2</v>
      </c>
      <c r="E866">
        <v>60</v>
      </c>
    </row>
    <row r="867" spans="1:5" x14ac:dyDescent="0.25">
      <c r="A867">
        <v>11217974</v>
      </c>
      <c r="B867">
        <v>0</v>
      </c>
      <c r="C867">
        <v>0</v>
      </c>
      <c r="D867">
        <v>0</v>
      </c>
      <c r="E867">
        <v>0</v>
      </c>
    </row>
    <row r="868" spans="1:5" x14ac:dyDescent="0.25">
      <c r="A868">
        <v>11217974</v>
      </c>
      <c r="B868">
        <v>1414488</v>
      </c>
      <c r="C868">
        <v>1</v>
      </c>
      <c r="D868">
        <v>3</v>
      </c>
      <c r="E868">
        <v>30</v>
      </c>
    </row>
    <row r="869" spans="1:5" x14ac:dyDescent="0.25">
      <c r="A869">
        <v>11218057</v>
      </c>
      <c r="B869">
        <v>0</v>
      </c>
      <c r="C869">
        <v>0</v>
      </c>
      <c r="D869">
        <v>0</v>
      </c>
      <c r="E869">
        <v>0</v>
      </c>
    </row>
    <row r="870" spans="1:5" x14ac:dyDescent="0.25">
      <c r="A870">
        <v>11218057</v>
      </c>
      <c r="B870">
        <v>1457478</v>
      </c>
      <c r="C870">
        <v>0</v>
      </c>
      <c r="D870">
        <v>1</v>
      </c>
      <c r="E870">
        <v>0</v>
      </c>
    </row>
    <row r="871" spans="1:5" x14ac:dyDescent="0.25">
      <c r="A871">
        <v>11218156</v>
      </c>
      <c r="B871">
        <v>0</v>
      </c>
      <c r="C871">
        <v>0</v>
      </c>
      <c r="D871">
        <v>0</v>
      </c>
      <c r="E871">
        <v>0</v>
      </c>
    </row>
    <row r="872" spans="1:5" x14ac:dyDescent="0.25">
      <c r="A872">
        <v>11218156</v>
      </c>
      <c r="B872">
        <v>1414488</v>
      </c>
      <c r="C872">
        <v>1</v>
      </c>
      <c r="D872">
        <v>1</v>
      </c>
      <c r="E872">
        <v>30</v>
      </c>
    </row>
    <row r="873" spans="1:5" x14ac:dyDescent="0.25">
      <c r="A873">
        <v>11218267</v>
      </c>
      <c r="B873">
        <v>0</v>
      </c>
      <c r="C873">
        <v>0</v>
      </c>
      <c r="D873">
        <v>0</v>
      </c>
      <c r="E873">
        <v>0</v>
      </c>
    </row>
    <row r="874" spans="1:5" x14ac:dyDescent="0.25">
      <c r="A874">
        <v>11218267</v>
      </c>
      <c r="B874">
        <v>995980</v>
      </c>
      <c r="C874">
        <v>0</v>
      </c>
      <c r="D874">
        <v>3</v>
      </c>
      <c r="E874">
        <v>0</v>
      </c>
    </row>
    <row r="875" spans="1:5" x14ac:dyDescent="0.25">
      <c r="A875">
        <v>11218268</v>
      </c>
      <c r="B875">
        <v>0</v>
      </c>
      <c r="C875">
        <v>0</v>
      </c>
      <c r="D875">
        <v>0</v>
      </c>
      <c r="E875">
        <v>0</v>
      </c>
    </row>
    <row r="876" spans="1:5" x14ac:dyDescent="0.25">
      <c r="A876">
        <v>11218268</v>
      </c>
      <c r="B876">
        <v>2055916</v>
      </c>
      <c r="C876">
        <v>1</v>
      </c>
      <c r="D876">
        <v>3</v>
      </c>
      <c r="E876">
        <v>80</v>
      </c>
    </row>
    <row r="877" spans="1:5" x14ac:dyDescent="0.25">
      <c r="A877">
        <v>11218271</v>
      </c>
      <c r="B877">
        <v>777486</v>
      </c>
      <c r="C877">
        <v>1</v>
      </c>
      <c r="D877">
        <v>1</v>
      </c>
      <c r="E877">
        <v>90</v>
      </c>
    </row>
    <row r="878" spans="1:5" x14ac:dyDescent="0.25">
      <c r="A878">
        <v>11218271</v>
      </c>
      <c r="B878">
        <v>1333766</v>
      </c>
      <c r="C878">
        <v>0</v>
      </c>
      <c r="D878">
        <v>1</v>
      </c>
      <c r="E878">
        <v>0</v>
      </c>
    </row>
    <row r="879" spans="1:5" x14ac:dyDescent="0.25">
      <c r="A879">
        <v>11218360</v>
      </c>
      <c r="B879">
        <v>0</v>
      </c>
      <c r="C879">
        <v>0</v>
      </c>
      <c r="D879">
        <v>0</v>
      </c>
      <c r="E879">
        <v>0</v>
      </c>
    </row>
    <row r="880" spans="1:5" x14ac:dyDescent="0.25">
      <c r="A880">
        <v>11218360</v>
      </c>
      <c r="B880">
        <v>0</v>
      </c>
      <c r="C880">
        <v>1</v>
      </c>
      <c r="D880">
        <v>0</v>
      </c>
      <c r="E880">
        <v>60</v>
      </c>
    </row>
    <row r="881" spans="1:5" x14ac:dyDescent="0.25">
      <c r="A881">
        <v>11218454</v>
      </c>
      <c r="B881">
        <v>0</v>
      </c>
      <c r="C881">
        <v>0</v>
      </c>
      <c r="D881">
        <v>0</v>
      </c>
      <c r="E881">
        <v>0</v>
      </c>
    </row>
    <row r="882" spans="1:5" x14ac:dyDescent="0.25">
      <c r="A882">
        <v>11218454</v>
      </c>
      <c r="B882">
        <v>1414488</v>
      </c>
      <c r="C882">
        <v>1</v>
      </c>
      <c r="D882">
        <v>2</v>
      </c>
      <c r="E882">
        <v>30</v>
      </c>
    </row>
    <row r="883" spans="1:5" x14ac:dyDescent="0.25">
      <c r="A883">
        <v>11218459</v>
      </c>
      <c r="B883">
        <v>0</v>
      </c>
      <c r="C883">
        <v>0</v>
      </c>
      <c r="D883">
        <v>0</v>
      </c>
      <c r="E883">
        <v>0</v>
      </c>
    </row>
    <row r="884" spans="1:5" x14ac:dyDescent="0.25">
      <c r="A884">
        <v>11218459</v>
      </c>
      <c r="B884">
        <v>1414488</v>
      </c>
      <c r="C884">
        <v>1</v>
      </c>
      <c r="D884">
        <v>1</v>
      </c>
      <c r="E884">
        <v>30</v>
      </c>
    </row>
    <row r="885" spans="1:5" x14ac:dyDescent="0.25">
      <c r="A885">
        <v>11218535</v>
      </c>
      <c r="B885">
        <v>121578</v>
      </c>
      <c r="C885">
        <v>0</v>
      </c>
      <c r="D885">
        <v>1</v>
      </c>
      <c r="E885">
        <v>0</v>
      </c>
    </row>
    <row r="886" spans="1:5" x14ac:dyDescent="0.25">
      <c r="A886">
        <v>11218535</v>
      </c>
      <c r="B886">
        <v>221276</v>
      </c>
      <c r="C886">
        <v>0</v>
      </c>
      <c r="D886">
        <v>5</v>
      </c>
      <c r="E886">
        <v>0</v>
      </c>
    </row>
    <row r="887" spans="1:5" x14ac:dyDescent="0.25">
      <c r="A887">
        <v>11218773</v>
      </c>
      <c r="B887">
        <v>0</v>
      </c>
      <c r="C887">
        <v>0</v>
      </c>
      <c r="D887">
        <v>0</v>
      </c>
      <c r="E887">
        <v>0</v>
      </c>
    </row>
    <row r="888" spans="1:5" x14ac:dyDescent="0.25">
      <c r="A888">
        <v>11218773</v>
      </c>
      <c r="B888">
        <v>980676</v>
      </c>
      <c r="C888">
        <v>0</v>
      </c>
      <c r="D888">
        <v>2</v>
      </c>
      <c r="E888">
        <v>0</v>
      </c>
    </row>
    <row r="889" spans="1:5" x14ac:dyDescent="0.25">
      <c r="A889">
        <v>11218963</v>
      </c>
      <c r="B889">
        <v>0</v>
      </c>
      <c r="C889">
        <v>0</v>
      </c>
      <c r="D889">
        <v>0</v>
      </c>
      <c r="E889">
        <v>0</v>
      </c>
    </row>
    <row r="890" spans="1:5" x14ac:dyDescent="0.25">
      <c r="A890">
        <v>11218963</v>
      </c>
      <c r="B890">
        <v>1414488</v>
      </c>
      <c r="C890">
        <v>1</v>
      </c>
      <c r="D890">
        <v>2</v>
      </c>
      <c r="E890">
        <v>30</v>
      </c>
    </row>
    <row r="891" spans="1:5" x14ac:dyDescent="0.25">
      <c r="A891">
        <v>11219076</v>
      </c>
      <c r="B891">
        <v>0</v>
      </c>
      <c r="C891">
        <v>0</v>
      </c>
      <c r="D891">
        <v>0</v>
      </c>
      <c r="E891">
        <v>0</v>
      </c>
    </row>
    <row r="892" spans="1:5" x14ac:dyDescent="0.25">
      <c r="A892">
        <v>11219076</v>
      </c>
      <c r="B892">
        <v>1414488</v>
      </c>
      <c r="C892">
        <v>1</v>
      </c>
      <c r="D892">
        <v>2</v>
      </c>
      <c r="E892">
        <v>30</v>
      </c>
    </row>
    <row r="893" spans="1:5" x14ac:dyDescent="0.25">
      <c r="A893">
        <v>11219255</v>
      </c>
      <c r="B893">
        <v>0</v>
      </c>
      <c r="C893">
        <v>0</v>
      </c>
      <c r="D893">
        <v>0</v>
      </c>
      <c r="E893">
        <v>0</v>
      </c>
    </row>
    <row r="894" spans="1:5" x14ac:dyDescent="0.25">
      <c r="A894">
        <v>11219255</v>
      </c>
      <c r="B894">
        <v>1414488</v>
      </c>
      <c r="C894">
        <v>1</v>
      </c>
      <c r="D894">
        <v>3</v>
      </c>
      <c r="E894">
        <v>30</v>
      </c>
    </row>
    <row r="895" spans="1:5" x14ac:dyDescent="0.25">
      <c r="A895">
        <v>11219350</v>
      </c>
      <c r="B895">
        <v>0</v>
      </c>
      <c r="C895">
        <v>0</v>
      </c>
      <c r="D895">
        <v>0</v>
      </c>
      <c r="E895">
        <v>0</v>
      </c>
    </row>
    <row r="896" spans="1:5" x14ac:dyDescent="0.25">
      <c r="A896">
        <v>11219350</v>
      </c>
      <c r="B896">
        <v>1414488</v>
      </c>
      <c r="C896">
        <v>0</v>
      </c>
      <c r="D896">
        <v>1</v>
      </c>
      <c r="E896">
        <v>0</v>
      </c>
    </row>
    <row r="897" spans="1:5" x14ac:dyDescent="0.25">
      <c r="A897">
        <v>11219478</v>
      </c>
      <c r="B897">
        <v>0</v>
      </c>
      <c r="C897">
        <v>0</v>
      </c>
      <c r="D897">
        <v>0</v>
      </c>
      <c r="E897">
        <v>0</v>
      </c>
    </row>
    <row r="898" spans="1:5" x14ac:dyDescent="0.25">
      <c r="A898">
        <v>11219478</v>
      </c>
      <c r="B898">
        <v>1333784</v>
      </c>
      <c r="C898">
        <v>0</v>
      </c>
      <c r="D898">
        <v>1</v>
      </c>
      <c r="E898">
        <v>0</v>
      </c>
    </row>
    <row r="899" spans="1:5" x14ac:dyDescent="0.25">
      <c r="A899">
        <v>11219492</v>
      </c>
      <c r="B899">
        <v>0</v>
      </c>
      <c r="C899">
        <v>0</v>
      </c>
      <c r="D899">
        <v>0</v>
      </c>
      <c r="E899">
        <v>0</v>
      </c>
    </row>
    <row r="900" spans="1:5" x14ac:dyDescent="0.25">
      <c r="A900">
        <v>11219492</v>
      </c>
      <c r="B900">
        <v>0</v>
      </c>
      <c r="C900">
        <v>1</v>
      </c>
      <c r="D900">
        <v>0</v>
      </c>
      <c r="E900">
        <v>90</v>
      </c>
    </row>
    <row r="901" spans="1:5" x14ac:dyDescent="0.25">
      <c r="A901">
        <v>11219509</v>
      </c>
      <c r="B901">
        <v>0</v>
      </c>
      <c r="C901">
        <v>0</v>
      </c>
      <c r="D901">
        <v>0</v>
      </c>
      <c r="E901">
        <v>0</v>
      </c>
    </row>
    <row r="902" spans="1:5" x14ac:dyDescent="0.25">
      <c r="A902">
        <v>11219509</v>
      </c>
      <c r="B902">
        <v>1902767</v>
      </c>
      <c r="C902">
        <v>1</v>
      </c>
      <c r="D902">
        <v>6</v>
      </c>
      <c r="E902">
        <v>70</v>
      </c>
    </row>
    <row r="903" spans="1:5" x14ac:dyDescent="0.25">
      <c r="A903">
        <v>11219547</v>
      </c>
      <c r="B903">
        <v>0</v>
      </c>
      <c r="C903">
        <v>0</v>
      </c>
      <c r="D903">
        <v>0</v>
      </c>
      <c r="E903">
        <v>0</v>
      </c>
    </row>
    <row r="904" spans="1:5" x14ac:dyDescent="0.25">
      <c r="A904">
        <v>11219547</v>
      </c>
      <c r="B904">
        <v>0</v>
      </c>
      <c r="C904">
        <v>1</v>
      </c>
      <c r="D904">
        <v>0</v>
      </c>
      <c r="E904">
        <v>60</v>
      </c>
    </row>
    <row r="905" spans="1:5" x14ac:dyDescent="0.25">
      <c r="A905">
        <v>11219758</v>
      </c>
      <c r="B905">
        <v>0</v>
      </c>
      <c r="C905">
        <v>0</v>
      </c>
      <c r="D905">
        <v>0</v>
      </c>
      <c r="E905">
        <v>0</v>
      </c>
    </row>
    <row r="906" spans="1:5" x14ac:dyDescent="0.25">
      <c r="A906">
        <v>11219810</v>
      </c>
      <c r="B906">
        <v>0</v>
      </c>
      <c r="C906">
        <v>0</v>
      </c>
      <c r="D906">
        <v>0</v>
      </c>
      <c r="E906">
        <v>0</v>
      </c>
    </row>
    <row r="907" spans="1:5" x14ac:dyDescent="0.25">
      <c r="A907">
        <v>11219810</v>
      </c>
      <c r="B907">
        <v>1414488</v>
      </c>
      <c r="C907">
        <v>1</v>
      </c>
      <c r="D907">
        <v>2</v>
      </c>
      <c r="E907">
        <v>30</v>
      </c>
    </row>
    <row r="908" spans="1:5" x14ac:dyDescent="0.25">
      <c r="A908">
        <v>11219831</v>
      </c>
      <c r="B908">
        <v>0</v>
      </c>
      <c r="C908">
        <v>0</v>
      </c>
      <c r="D908">
        <v>0</v>
      </c>
      <c r="E908">
        <v>0</v>
      </c>
    </row>
    <row r="909" spans="1:5" x14ac:dyDescent="0.25">
      <c r="A909">
        <v>11219831</v>
      </c>
      <c r="B909">
        <v>1414488</v>
      </c>
      <c r="C909">
        <v>1</v>
      </c>
      <c r="D909">
        <v>2</v>
      </c>
      <c r="E909">
        <v>30</v>
      </c>
    </row>
    <row r="910" spans="1:5" x14ac:dyDescent="0.25">
      <c r="A910">
        <v>11220074</v>
      </c>
      <c r="B910">
        <v>0</v>
      </c>
      <c r="C910">
        <v>0</v>
      </c>
      <c r="D910">
        <v>0</v>
      </c>
      <c r="E910">
        <v>0</v>
      </c>
    </row>
    <row r="911" spans="1:5" x14ac:dyDescent="0.25">
      <c r="A911">
        <v>11220074</v>
      </c>
      <c r="B911">
        <v>1902767</v>
      </c>
      <c r="C911">
        <v>1</v>
      </c>
      <c r="D911">
        <v>1</v>
      </c>
      <c r="E911">
        <v>70</v>
      </c>
    </row>
    <row r="912" spans="1:5" x14ac:dyDescent="0.25">
      <c r="A912">
        <v>11220111</v>
      </c>
      <c r="B912">
        <v>0</v>
      </c>
      <c r="C912">
        <v>0</v>
      </c>
      <c r="D912">
        <v>0</v>
      </c>
      <c r="E912">
        <v>0</v>
      </c>
    </row>
    <row r="913" spans="1:5" x14ac:dyDescent="0.25">
      <c r="A913">
        <v>11220111</v>
      </c>
      <c r="B913">
        <v>438610</v>
      </c>
      <c r="C913">
        <v>0</v>
      </c>
      <c r="D913">
        <v>1</v>
      </c>
      <c r="E913">
        <v>0</v>
      </c>
    </row>
    <row r="914" spans="1:5" x14ac:dyDescent="0.25">
      <c r="A914">
        <v>11220112</v>
      </c>
      <c r="B914">
        <v>0</v>
      </c>
      <c r="C914">
        <v>0</v>
      </c>
      <c r="D914">
        <v>0</v>
      </c>
      <c r="E914">
        <v>0</v>
      </c>
    </row>
    <row r="915" spans="1:5" x14ac:dyDescent="0.25">
      <c r="A915">
        <v>11220124</v>
      </c>
      <c r="B915">
        <v>0</v>
      </c>
      <c r="C915">
        <v>0</v>
      </c>
      <c r="D915">
        <v>0</v>
      </c>
      <c r="E915">
        <v>0</v>
      </c>
    </row>
    <row r="916" spans="1:5" x14ac:dyDescent="0.25">
      <c r="A916">
        <v>11220124</v>
      </c>
      <c r="B916">
        <v>1414488</v>
      </c>
      <c r="C916">
        <v>1</v>
      </c>
      <c r="D916">
        <v>2</v>
      </c>
      <c r="E916">
        <v>30</v>
      </c>
    </row>
    <row r="917" spans="1:5" x14ac:dyDescent="0.25">
      <c r="A917">
        <v>11220160</v>
      </c>
      <c r="B917">
        <v>948677</v>
      </c>
      <c r="C917">
        <v>0</v>
      </c>
      <c r="D917">
        <v>2</v>
      </c>
      <c r="E917">
        <v>0</v>
      </c>
    </row>
    <row r="918" spans="1:5" x14ac:dyDescent="0.25">
      <c r="A918">
        <v>11220160</v>
      </c>
      <c r="B918">
        <v>1629476</v>
      </c>
      <c r="C918">
        <v>0</v>
      </c>
      <c r="D918">
        <v>1</v>
      </c>
      <c r="E918">
        <v>0</v>
      </c>
    </row>
    <row r="919" spans="1:5" x14ac:dyDescent="0.25">
      <c r="A919">
        <v>11220162</v>
      </c>
      <c r="B919">
        <v>948677</v>
      </c>
      <c r="C919">
        <v>0</v>
      </c>
      <c r="D919">
        <v>1</v>
      </c>
      <c r="E919">
        <v>0</v>
      </c>
    </row>
    <row r="920" spans="1:5" x14ac:dyDescent="0.25">
      <c r="A920">
        <v>11220162</v>
      </c>
      <c r="B920">
        <v>1629476</v>
      </c>
      <c r="C920">
        <v>0</v>
      </c>
      <c r="D920">
        <v>1</v>
      </c>
      <c r="E920">
        <v>0</v>
      </c>
    </row>
    <row r="921" spans="1:5" x14ac:dyDescent="0.25">
      <c r="A921">
        <v>11220164</v>
      </c>
      <c r="B921">
        <v>0</v>
      </c>
      <c r="C921">
        <v>0</v>
      </c>
      <c r="D921">
        <v>0</v>
      </c>
      <c r="E921">
        <v>0</v>
      </c>
    </row>
    <row r="922" spans="1:5" x14ac:dyDescent="0.25">
      <c r="A922">
        <v>11220166</v>
      </c>
      <c r="B922">
        <v>948677</v>
      </c>
      <c r="C922">
        <v>0</v>
      </c>
      <c r="D922">
        <v>2</v>
      </c>
      <c r="E922">
        <v>0</v>
      </c>
    </row>
    <row r="923" spans="1:5" x14ac:dyDescent="0.25">
      <c r="A923">
        <v>11220166</v>
      </c>
      <c r="B923">
        <v>1629476</v>
      </c>
      <c r="C923">
        <v>0</v>
      </c>
      <c r="D923">
        <v>1</v>
      </c>
      <c r="E923">
        <v>0</v>
      </c>
    </row>
    <row r="924" spans="1:5" x14ac:dyDescent="0.25">
      <c r="A924">
        <v>11220880</v>
      </c>
      <c r="B924">
        <v>121578</v>
      </c>
      <c r="C924">
        <v>0</v>
      </c>
      <c r="D924">
        <v>1</v>
      </c>
      <c r="E924">
        <v>0</v>
      </c>
    </row>
    <row r="925" spans="1:5" x14ac:dyDescent="0.25">
      <c r="A925">
        <v>11220880</v>
      </c>
      <c r="B925">
        <v>1653527</v>
      </c>
      <c r="C925">
        <v>0</v>
      </c>
      <c r="D925">
        <v>1</v>
      </c>
      <c r="E925">
        <v>0</v>
      </c>
    </row>
    <row r="926" spans="1:5" x14ac:dyDescent="0.25">
      <c r="A926">
        <v>11220882</v>
      </c>
      <c r="B926">
        <v>121578</v>
      </c>
      <c r="C926">
        <v>0</v>
      </c>
      <c r="D926">
        <v>2</v>
      </c>
      <c r="E926">
        <v>0</v>
      </c>
    </row>
    <row r="927" spans="1:5" x14ac:dyDescent="0.25">
      <c r="A927">
        <v>11220882</v>
      </c>
      <c r="B927">
        <v>995655</v>
      </c>
      <c r="C927">
        <v>0</v>
      </c>
      <c r="D927">
        <v>3</v>
      </c>
      <c r="E927">
        <v>0</v>
      </c>
    </row>
    <row r="928" spans="1:5" x14ac:dyDescent="0.25">
      <c r="A928">
        <v>11220883</v>
      </c>
      <c r="B928">
        <v>0</v>
      </c>
      <c r="C928">
        <v>0</v>
      </c>
      <c r="D928">
        <v>0</v>
      </c>
      <c r="E928">
        <v>0</v>
      </c>
    </row>
    <row r="929" spans="1:5" x14ac:dyDescent="0.25">
      <c r="A929">
        <v>11220883</v>
      </c>
      <c r="B929">
        <v>121578</v>
      </c>
      <c r="C929">
        <v>0</v>
      </c>
      <c r="D929">
        <v>2</v>
      </c>
      <c r="E929">
        <v>0</v>
      </c>
    </row>
    <row r="930" spans="1:5" x14ac:dyDescent="0.25">
      <c r="A930">
        <v>11220887</v>
      </c>
      <c r="B930">
        <v>0</v>
      </c>
      <c r="C930">
        <v>0</v>
      </c>
      <c r="D930">
        <v>0</v>
      </c>
      <c r="E930">
        <v>0</v>
      </c>
    </row>
    <row r="931" spans="1:5" x14ac:dyDescent="0.25">
      <c r="A931">
        <v>11220891</v>
      </c>
      <c r="B931">
        <v>0</v>
      </c>
      <c r="C931">
        <v>1</v>
      </c>
      <c r="D931">
        <v>0</v>
      </c>
      <c r="E931">
        <v>90</v>
      </c>
    </row>
    <row r="932" spans="1:5" x14ac:dyDescent="0.25">
      <c r="A932">
        <v>11220891</v>
      </c>
      <c r="B932">
        <v>987759</v>
      </c>
      <c r="C932">
        <v>0</v>
      </c>
      <c r="D932">
        <v>1</v>
      </c>
      <c r="E932">
        <v>0</v>
      </c>
    </row>
    <row r="933" spans="1:5" x14ac:dyDescent="0.25">
      <c r="A933">
        <v>11220892</v>
      </c>
      <c r="B933">
        <v>987733</v>
      </c>
      <c r="C933">
        <v>0</v>
      </c>
      <c r="D933">
        <v>2</v>
      </c>
      <c r="E933">
        <v>0</v>
      </c>
    </row>
    <row r="934" spans="1:5" x14ac:dyDescent="0.25">
      <c r="A934">
        <v>11220892</v>
      </c>
      <c r="B934">
        <v>987759</v>
      </c>
      <c r="C934">
        <v>0</v>
      </c>
      <c r="D934">
        <v>5</v>
      </c>
      <c r="E934">
        <v>0</v>
      </c>
    </row>
    <row r="935" spans="1:5" x14ac:dyDescent="0.25">
      <c r="A935">
        <v>11220918</v>
      </c>
      <c r="B935">
        <v>0</v>
      </c>
      <c r="C935">
        <v>0</v>
      </c>
      <c r="D935">
        <v>0</v>
      </c>
      <c r="E935">
        <v>0</v>
      </c>
    </row>
    <row r="936" spans="1:5" x14ac:dyDescent="0.25">
      <c r="A936">
        <v>11221450</v>
      </c>
      <c r="B936">
        <v>0</v>
      </c>
      <c r="C936">
        <v>0</v>
      </c>
      <c r="D936">
        <v>0</v>
      </c>
      <c r="E936">
        <v>0</v>
      </c>
    </row>
    <row r="937" spans="1:5" x14ac:dyDescent="0.25">
      <c r="A937">
        <v>11221450</v>
      </c>
      <c r="B937">
        <v>1902767</v>
      </c>
      <c r="C937">
        <v>1</v>
      </c>
      <c r="D937">
        <v>3</v>
      </c>
      <c r="E937">
        <v>70</v>
      </c>
    </row>
    <row r="938" spans="1:5" x14ac:dyDescent="0.25">
      <c r="A938">
        <v>11221504</v>
      </c>
      <c r="B938">
        <v>0</v>
      </c>
      <c r="C938">
        <v>0</v>
      </c>
      <c r="D938">
        <v>0</v>
      </c>
      <c r="E938">
        <v>0</v>
      </c>
    </row>
    <row r="939" spans="1:5" x14ac:dyDescent="0.25">
      <c r="A939">
        <v>11221504</v>
      </c>
      <c r="B939">
        <v>490468</v>
      </c>
      <c r="C939">
        <v>0</v>
      </c>
      <c r="D939">
        <v>2</v>
      </c>
      <c r="E939">
        <v>0</v>
      </c>
    </row>
    <row r="940" spans="1:5" x14ac:dyDescent="0.25">
      <c r="A940">
        <v>11222367</v>
      </c>
      <c r="B940">
        <v>0</v>
      </c>
      <c r="C940">
        <v>0</v>
      </c>
      <c r="D940">
        <v>0</v>
      </c>
      <c r="E940">
        <v>0</v>
      </c>
    </row>
    <row r="941" spans="1:5" x14ac:dyDescent="0.25">
      <c r="A941">
        <v>11222367</v>
      </c>
      <c r="B941">
        <v>1414488</v>
      </c>
      <c r="C941">
        <v>0</v>
      </c>
      <c r="D941">
        <v>2</v>
      </c>
      <c r="E941">
        <v>0</v>
      </c>
    </row>
    <row r="942" spans="1:5" x14ac:dyDescent="0.25">
      <c r="A942">
        <v>11222838</v>
      </c>
      <c r="B942">
        <v>0</v>
      </c>
      <c r="C942">
        <v>0</v>
      </c>
      <c r="D942">
        <v>0</v>
      </c>
      <c r="E942">
        <v>0</v>
      </c>
    </row>
    <row r="943" spans="1:5" x14ac:dyDescent="0.25">
      <c r="A943">
        <v>11222838</v>
      </c>
      <c r="B943">
        <v>793607</v>
      </c>
      <c r="C943">
        <v>0</v>
      </c>
      <c r="D943">
        <v>2</v>
      </c>
      <c r="E943">
        <v>0</v>
      </c>
    </row>
    <row r="944" spans="1:5" x14ac:dyDescent="0.25">
      <c r="A944">
        <v>11222842</v>
      </c>
      <c r="B944">
        <v>0</v>
      </c>
      <c r="C944">
        <v>0</v>
      </c>
      <c r="D944">
        <v>0</v>
      </c>
      <c r="E944">
        <v>0</v>
      </c>
    </row>
    <row r="945" spans="1:5" x14ac:dyDescent="0.25">
      <c r="A945">
        <v>11222842</v>
      </c>
      <c r="B945">
        <v>793607</v>
      </c>
      <c r="C945">
        <v>0</v>
      </c>
      <c r="D945">
        <v>1</v>
      </c>
      <c r="E945">
        <v>0</v>
      </c>
    </row>
    <row r="946" spans="1:5" x14ac:dyDescent="0.25">
      <c r="A946">
        <v>11222843</v>
      </c>
      <c r="B946">
        <v>793607</v>
      </c>
      <c r="C946">
        <v>0</v>
      </c>
      <c r="D946">
        <v>3</v>
      </c>
      <c r="E946">
        <v>0</v>
      </c>
    </row>
    <row r="947" spans="1:5" x14ac:dyDescent="0.25">
      <c r="A947">
        <v>11222843</v>
      </c>
      <c r="B947">
        <v>951890</v>
      </c>
      <c r="C947">
        <v>0</v>
      </c>
      <c r="D947">
        <v>2</v>
      </c>
      <c r="E947">
        <v>0</v>
      </c>
    </row>
    <row r="948" spans="1:5" x14ac:dyDescent="0.25">
      <c r="A948">
        <v>11222848</v>
      </c>
      <c r="B948">
        <v>0</v>
      </c>
      <c r="C948">
        <v>0</v>
      </c>
      <c r="D948">
        <v>0</v>
      </c>
      <c r="E948">
        <v>0</v>
      </c>
    </row>
    <row r="949" spans="1:5" x14ac:dyDescent="0.25">
      <c r="A949">
        <v>11222848</v>
      </c>
      <c r="B949">
        <v>793607</v>
      </c>
      <c r="C949">
        <v>0</v>
      </c>
      <c r="D949">
        <v>1</v>
      </c>
      <c r="E949">
        <v>0</v>
      </c>
    </row>
    <row r="950" spans="1:5" x14ac:dyDescent="0.25">
      <c r="A950">
        <v>11222850</v>
      </c>
      <c r="B950">
        <v>0</v>
      </c>
      <c r="C950">
        <v>0</v>
      </c>
      <c r="D950">
        <v>0</v>
      </c>
      <c r="E950">
        <v>0</v>
      </c>
    </row>
    <row r="951" spans="1:5" x14ac:dyDescent="0.25">
      <c r="A951">
        <v>11222850</v>
      </c>
      <c r="B951">
        <v>793607</v>
      </c>
      <c r="C951">
        <v>0</v>
      </c>
      <c r="D951">
        <v>4</v>
      </c>
      <c r="E951">
        <v>0</v>
      </c>
    </row>
    <row r="952" spans="1:5" x14ac:dyDescent="0.25">
      <c r="A952">
        <v>11223236</v>
      </c>
      <c r="B952">
        <v>0</v>
      </c>
      <c r="C952">
        <v>0</v>
      </c>
      <c r="D952">
        <v>0</v>
      </c>
      <c r="E952">
        <v>0</v>
      </c>
    </row>
    <row r="953" spans="1:5" x14ac:dyDescent="0.25">
      <c r="A953">
        <v>11223236</v>
      </c>
      <c r="B953">
        <v>1414488</v>
      </c>
      <c r="C953">
        <v>1</v>
      </c>
      <c r="D953">
        <v>1</v>
      </c>
      <c r="E953">
        <v>30</v>
      </c>
    </row>
    <row r="954" spans="1:5" x14ac:dyDescent="0.25">
      <c r="A954">
        <v>11223689</v>
      </c>
      <c r="B954">
        <v>0</v>
      </c>
      <c r="C954">
        <v>0</v>
      </c>
      <c r="D954">
        <v>0</v>
      </c>
      <c r="E954">
        <v>0</v>
      </c>
    </row>
    <row r="955" spans="1:5" x14ac:dyDescent="0.25">
      <c r="A955">
        <v>11223696</v>
      </c>
      <c r="B955">
        <v>0</v>
      </c>
      <c r="C955">
        <v>0</v>
      </c>
      <c r="D955">
        <v>0</v>
      </c>
      <c r="E955">
        <v>0</v>
      </c>
    </row>
    <row r="956" spans="1:5" x14ac:dyDescent="0.25">
      <c r="A956">
        <v>11223834</v>
      </c>
      <c r="B956">
        <v>0</v>
      </c>
      <c r="C956">
        <v>0</v>
      </c>
      <c r="D956">
        <v>0</v>
      </c>
      <c r="E956">
        <v>0</v>
      </c>
    </row>
    <row r="957" spans="1:5" x14ac:dyDescent="0.25">
      <c r="A957">
        <v>11223834</v>
      </c>
      <c r="B957">
        <v>1414488</v>
      </c>
      <c r="C957">
        <v>1</v>
      </c>
      <c r="D957">
        <v>3</v>
      </c>
      <c r="E957">
        <v>30</v>
      </c>
    </row>
    <row r="958" spans="1:5" x14ac:dyDescent="0.25">
      <c r="A958">
        <v>11223840</v>
      </c>
      <c r="B958">
        <v>1414488</v>
      </c>
      <c r="C958">
        <v>1</v>
      </c>
      <c r="D958">
        <v>2</v>
      </c>
      <c r="E958">
        <v>30</v>
      </c>
    </row>
    <row r="959" spans="1:5" x14ac:dyDescent="0.25">
      <c r="A959">
        <v>11223840</v>
      </c>
      <c r="B959">
        <v>1902483</v>
      </c>
      <c r="C959">
        <v>0</v>
      </c>
      <c r="D959">
        <v>1</v>
      </c>
      <c r="E959">
        <v>0</v>
      </c>
    </row>
    <row r="960" spans="1:5" x14ac:dyDescent="0.25">
      <c r="A960">
        <v>11224262</v>
      </c>
      <c r="B960">
        <v>0</v>
      </c>
      <c r="C960">
        <v>0</v>
      </c>
      <c r="D960">
        <v>0</v>
      </c>
      <c r="E960">
        <v>0</v>
      </c>
    </row>
    <row r="961" spans="1:5" x14ac:dyDescent="0.25">
      <c r="A961">
        <v>11224262</v>
      </c>
      <c r="B961">
        <v>1414488</v>
      </c>
      <c r="C961">
        <v>1</v>
      </c>
      <c r="D961">
        <v>2</v>
      </c>
      <c r="E961">
        <v>30</v>
      </c>
    </row>
    <row r="962" spans="1:5" x14ac:dyDescent="0.25">
      <c r="A962">
        <v>11224266</v>
      </c>
      <c r="B962">
        <v>0</v>
      </c>
      <c r="C962">
        <v>0</v>
      </c>
      <c r="D962">
        <v>0</v>
      </c>
      <c r="E962">
        <v>0</v>
      </c>
    </row>
    <row r="963" spans="1:5" x14ac:dyDescent="0.25">
      <c r="A963">
        <v>11224266</v>
      </c>
      <c r="B963">
        <v>1414488</v>
      </c>
      <c r="C963">
        <v>1</v>
      </c>
      <c r="D963">
        <v>1</v>
      </c>
      <c r="E963">
        <v>30</v>
      </c>
    </row>
    <row r="964" spans="1:5" x14ac:dyDescent="0.25">
      <c r="A964">
        <v>11224319</v>
      </c>
      <c r="B964">
        <v>0</v>
      </c>
      <c r="C964">
        <v>0</v>
      </c>
      <c r="D964">
        <v>0</v>
      </c>
      <c r="E964">
        <v>0</v>
      </c>
    </row>
    <row r="965" spans="1:5" x14ac:dyDescent="0.25">
      <c r="A965">
        <v>11224319</v>
      </c>
      <c r="B965">
        <v>120994</v>
      </c>
      <c r="C965">
        <v>0</v>
      </c>
      <c r="D965">
        <v>1</v>
      </c>
      <c r="E965">
        <v>0</v>
      </c>
    </row>
    <row r="966" spans="1:5" x14ac:dyDescent="0.25">
      <c r="A966">
        <v>11224454</v>
      </c>
      <c r="B966">
        <v>1799344</v>
      </c>
      <c r="C966">
        <v>0</v>
      </c>
      <c r="D966">
        <v>1</v>
      </c>
      <c r="E966">
        <v>0</v>
      </c>
    </row>
    <row r="967" spans="1:5" x14ac:dyDescent="0.25">
      <c r="A967">
        <v>11224454</v>
      </c>
      <c r="B967">
        <v>1878099</v>
      </c>
      <c r="C967">
        <v>1</v>
      </c>
      <c r="D967">
        <v>1</v>
      </c>
      <c r="E967">
        <v>90</v>
      </c>
    </row>
    <row r="968" spans="1:5" x14ac:dyDescent="0.25">
      <c r="A968">
        <v>11224455</v>
      </c>
      <c r="B968">
        <v>861395</v>
      </c>
      <c r="C968">
        <v>0</v>
      </c>
      <c r="D968">
        <v>2</v>
      </c>
      <c r="E968">
        <v>0</v>
      </c>
    </row>
    <row r="969" spans="1:5" x14ac:dyDescent="0.25">
      <c r="A969">
        <v>11224455</v>
      </c>
      <c r="B969">
        <v>1799344</v>
      </c>
      <c r="C969">
        <v>0</v>
      </c>
      <c r="D969">
        <v>1</v>
      </c>
      <c r="E969">
        <v>0</v>
      </c>
    </row>
    <row r="970" spans="1:5" x14ac:dyDescent="0.25">
      <c r="A970">
        <v>11224458</v>
      </c>
      <c r="B970">
        <v>733398</v>
      </c>
      <c r="C970">
        <v>0</v>
      </c>
      <c r="D970">
        <v>1</v>
      </c>
      <c r="E970">
        <v>0</v>
      </c>
    </row>
    <row r="971" spans="1:5" x14ac:dyDescent="0.25">
      <c r="A971">
        <v>11224458</v>
      </c>
      <c r="B971">
        <v>1799344</v>
      </c>
      <c r="C971">
        <v>0</v>
      </c>
      <c r="D971">
        <v>3</v>
      </c>
      <c r="E971">
        <v>0</v>
      </c>
    </row>
    <row r="972" spans="1:5" x14ac:dyDescent="0.25">
      <c r="A972">
        <v>11224684</v>
      </c>
      <c r="B972">
        <v>0</v>
      </c>
      <c r="C972">
        <v>0</v>
      </c>
      <c r="D972">
        <v>0</v>
      </c>
      <c r="E972">
        <v>0</v>
      </c>
    </row>
    <row r="973" spans="1:5" x14ac:dyDescent="0.25">
      <c r="A973">
        <v>11224684</v>
      </c>
      <c r="B973">
        <v>1414488</v>
      </c>
      <c r="C973">
        <v>1</v>
      </c>
      <c r="D973">
        <v>2</v>
      </c>
      <c r="E973">
        <v>30</v>
      </c>
    </row>
    <row r="974" spans="1:5" x14ac:dyDescent="0.25">
      <c r="A974">
        <v>11224952</v>
      </c>
      <c r="B974">
        <v>0</v>
      </c>
      <c r="C974">
        <v>0</v>
      </c>
      <c r="D974">
        <v>0</v>
      </c>
      <c r="E974">
        <v>0</v>
      </c>
    </row>
    <row r="975" spans="1:5" x14ac:dyDescent="0.25">
      <c r="A975">
        <v>11224952</v>
      </c>
      <c r="B975">
        <v>990223</v>
      </c>
      <c r="C975">
        <v>0</v>
      </c>
      <c r="D975">
        <v>2</v>
      </c>
      <c r="E975">
        <v>0</v>
      </c>
    </row>
    <row r="976" spans="1:5" x14ac:dyDescent="0.25">
      <c r="A976">
        <v>11225043</v>
      </c>
      <c r="B976">
        <v>0</v>
      </c>
      <c r="C976">
        <v>0</v>
      </c>
      <c r="D976">
        <v>0</v>
      </c>
      <c r="E976">
        <v>0</v>
      </c>
    </row>
    <row r="977" spans="1:5" x14ac:dyDescent="0.25">
      <c r="A977">
        <v>11225043</v>
      </c>
      <c r="B977">
        <v>1414488</v>
      </c>
      <c r="C977">
        <v>1</v>
      </c>
      <c r="D977">
        <v>1</v>
      </c>
      <c r="E977">
        <v>30</v>
      </c>
    </row>
    <row r="978" spans="1:5" x14ac:dyDescent="0.25">
      <c r="A978">
        <v>11225340</v>
      </c>
      <c r="B978">
        <v>0</v>
      </c>
      <c r="C978">
        <v>0</v>
      </c>
      <c r="D978">
        <v>0</v>
      </c>
      <c r="E978">
        <v>0</v>
      </c>
    </row>
    <row r="979" spans="1:5" x14ac:dyDescent="0.25">
      <c r="A979">
        <v>11225340</v>
      </c>
      <c r="B979">
        <v>1414488</v>
      </c>
      <c r="C979">
        <v>1</v>
      </c>
      <c r="D979">
        <v>4</v>
      </c>
      <c r="E979">
        <v>30</v>
      </c>
    </row>
    <row r="980" spans="1:5" x14ac:dyDescent="0.25">
      <c r="A980">
        <v>11225765</v>
      </c>
      <c r="B980">
        <v>463509</v>
      </c>
      <c r="C980">
        <v>0</v>
      </c>
      <c r="D980">
        <v>2</v>
      </c>
      <c r="E980">
        <v>0</v>
      </c>
    </row>
    <row r="981" spans="1:5" x14ac:dyDescent="0.25">
      <c r="A981">
        <v>11225765</v>
      </c>
      <c r="B981">
        <v>1414488</v>
      </c>
      <c r="C981">
        <v>1</v>
      </c>
      <c r="D981">
        <v>4</v>
      </c>
      <c r="E981">
        <v>30</v>
      </c>
    </row>
    <row r="982" spans="1:5" x14ac:dyDescent="0.25">
      <c r="A982">
        <v>11225953</v>
      </c>
      <c r="B982">
        <v>115908</v>
      </c>
      <c r="C982">
        <v>0</v>
      </c>
      <c r="D982">
        <v>2</v>
      </c>
      <c r="E982">
        <v>0</v>
      </c>
    </row>
    <row r="983" spans="1:5" x14ac:dyDescent="0.25">
      <c r="A983">
        <v>11225953</v>
      </c>
      <c r="B983">
        <v>121578</v>
      </c>
      <c r="C983">
        <v>0</v>
      </c>
      <c r="D983">
        <v>1</v>
      </c>
      <c r="E983">
        <v>0</v>
      </c>
    </row>
    <row r="984" spans="1:5" x14ac:dyDescent="0.25">
      <c r="A984">
        <v>11225960</v>
      </c>
      <c r="B984">
        <v>0</v>
      </c>
      <c r="C984">
        <v>0</v>
      </c>
      <c r="D984">
        <v>0</v>
      </c>
      <c r="E984">
        <v>0</v>
      </c>
    </row>
    <row r="985" spans="1:5" x14ac:dyDescent="0.25">
      <c r="A985">
        <v>11225960</v>
      </c>
      <c r="B985">
        <v>221276</v>
      </c>
      <c r="C985">
        <v>0</v>
      </c>
      <c r="D985">
        <v>1</v>
      </c>
      <c r="E985">
        <v>0</v>
      </c>
    </row>
    <row r="986" spans="1:5" x14ac:dyDescent="0.25">
      <c r="A986">
        <v>11226320</v>
      </c>
      <c r="B986">
        <v>0</v>
      </c>
      <c r="C986">
        <v>1</v>
      </c>
      <c r="D986">
        <v>0</v>
      </c>
      <c r="E986">
        <v>90</v>
      </c>
    </row>
    <row r="987" spans="1:5" x14ac:dyDescent="0.25">
      <c r="A987">
        <v>11226320</v>
      </c>
      <c r="B987">
        <v>1414488</v>
      </c>
      <c r="C987">
        <v>1</v>
      </c>
      <c r="D987">
        <v>1</v>
      </c>
      <c r="E987">
        <v>10</v>
      </c>
    </row>
    <row r="988" spans="1:5" x14ac:dyDescent="0.25">
      <c r="A988">
        <v>11226377</v>
      </c>
      <c r="B988">
        <v>121578</v>
      </c>
      <c r="C988">
        <v>0</v>
      </c>
      <c r="D988">
        <v>1</v>
      </c>
      <c r="E988">
        <v>0</v>
      </c>
    </row>
    <row r="989" spans="1:5" x14ac:dyDescent="0.25">
      <c r="A989">
        <v>11226377</v>
      </c>
      <c r="B989">
        <v>1665801</v>
      </c>
      <c r="C989">
        <v>0</v>
      </c>
      <c r="D989">
        <v>3</v>
      </c>
      <c r="E989">
        <v>0</v>
      </c>
    </row>
    <row r="990" spans="1:5" x14ac:dyDescent="0.25">
      <c r="A990">
        <v>11226388</v>
      </c>
      <c r="B990">
        <v>0</v>
      </c>
      <c r="C990">
        <v>0</v>
      </c>
      <c r="D990">
        <v>0</v>
      </c>
      <c r="E990">
        <v>0</v>
      </c>
    </row>
    <row r="991" spans="1:5" x14ac:dyDescent="0.25">
      <c r="A991">
        <v>11226388</v>
      </c>
      <c r="B991">
        <v>1414488</v>
      </c>
      <c r="C991">
        <v>1</v>
      </c>
      <c r="D991">
        <v>2</v>
      </c>
      <c r="E991">
        <v>30</v>
      </c>
    </row>
    <row r="992" spans="1:5" x14ac:dyDescent="0.25">
      <c r="A992">
        <v>11226459</v>
      </c>
      <c r="B992">
        <v>0</v>
      </c>
      <c r="C992">
        <v>0</v>
      </c>
      <c r="D992">
        <v>0</v>
      </c>
      <c r="E992">
        <v>0</v>
      </c>
    </row>
    <row r="993" spans="1:5" x14ac:dyDescent="0.25">
      <c r="A993">
        <v>11226459</v>
      </c>
      <c r="B993">
        <v>0</v>
      </c>
      <c r="C993">
        <v>1</v>
      </c>
      <c r="D993">
        <v>0</v>
      </c>
      <c r="E993">
        <v>90</v>
      </c>
    </row>
    <row r="994" spans="1:5" x14ac:dyDescent="0.25">
      <c r="A994">
        <v>11227217</v>
      </c>
      <c r="B994">
        <v>987759</v>
      </c>
      <c r="C994">
        <v>0</v>
      </c>
      <c r="D994">
        <v>1</v>
      </c>
      <c r="E994">
        <v>0</v>
      </c>
    </row>
    <row r="995" spans="1:5" x14ac:dyDescent="0.25">
      <c r="A995">
        <v>11227217</v>
      </c>
      <c r="B995">
        <v>987761</v>
      </c>
      <c r="C995">
        <v>0</v>
      </c>
      <c r="D995">
        <v>1</v>
      </c>
      <c r="E995">
        <v>0</v>
      </c>
    </row>
    <row r="996" spans="1:5" x14ac:dyDescent="0.25">
      <c r="A996">
        <v>11227222</v>
      </c>
      <c r="B996">
        <v>0</v>
      </c>
      <c r="C996">
        <v>0</v>
      </c>
      <c r="D996">
        <v>0</v>
      </c>
      <c r="E996">
        <v>0</v>
      </c>
    </row>
    <row r="997" spans="1:5" x14ac:dyDescent="0.25">
      <c r="A997">
        <v>11227223</v>
      </c>
      <c r="B997">
        <v>0</v>
      </c>
      <c r="C997">
        <v>0</v>
      </c>
      <c r="D997">
        <v>0</v>
      </c>
      <c r="E997">
        <v>0</v>
      </c>
    </row>
    <row r="998" spans="1:5" x14ac:dyDescent="0.25">
      <c r="A998">
        <v>11227223</v>
      </c>
      <c r="B998">
        <v>987759</v>
      </c>
      <c r="C998">
        <v>0</v>
      </c>
      <c r="D998">
        <v>1</v>
      </c>
      <c r="E998">
        <v>0</v>
      </c>
    </row>
    <row r="999" spans="1:5" x14ac:dyDescent="0.25">
      <c r="A999">
        <v>11227530</v>
      </c>
      <c r="B999">
        <v>0</v>
      </c>
      <c r="C999">
        <v>0</v>
      </c>
      <c r="D999">
        <v>0</v>
      </c>
      <c r="E999">
        <v>0</v>
      </c>
    </row>
    <row r="1000" spans="1:5" x14ac:dyDescent="0.25">
      <c r="A1000">
        <v>11227530</v>
      </c>
      <c r="B1000">
        <v>793607</v>
      </c>
      <c r="C1000">
        <v>0</v>
      </c>
      <c r="D1000">
        <v>3</v>
      </c>
      <c r="E1000">
        <v>0</v>
      </c>
    </row>
    <row r="1001" spans="1:5" x14ac:dyDescent="0.25">
      <c r="A1001">
        <v>11227682</v>
      </c>
      <c r="B1001">
        <v>0</v>
      </c>
      <c r="C1001">
        <v>0</v>
      </c>
      <c r="D1001">
        <v>0</v>
      </c>
      <c r="E1001">
        <v>0</v>
      </c>
    </row>
    <row r="1002" spans="1:5" x14ac:dyDescent="0.25">
      <c r="A1002">
        <v>11227682</v>
      </c>
      <c r="B1002">
        <v>1414488</v>
      </c>
      <c r="C1002">
        <v>1</v>
      </c>
      <c r="D1002">
        <v>3</v>
      </c>
      <c r="E1002">
        <v>30</v>
      </c>
    </row>
    <row r="1003" spans="1:5" x14ac:dyDescent="0.25">
      <c r="A1003">
        <v>11227840</v>
      </c>
      <c r="B1003">
        <v>0</v>
      </c>
      <c r="C1003">
        <v>0</v>
      </c>
      <c r="D1003">
        <v>0</v>
      </c>
      <c r="E1003">
        <v>0</v>
      </c>
    </row>
    <row r="1004" spans="1:5" x14ac:dyDescent="0.25">
      <c r="A1004">
        <v>11228472</v>
      </c>
      <c r="B1004">
        <v>774537</v>
      </c>
      <c r="C1004">
        <v>0</v>
      </c>
      <c r="D1004">
        <v>1</v>
      </c>
      <c r="E1004">
        <v>0</v>
      </c>
    </row>
    <row r="1005" spans="1:5" x14ac:dyDescent="0.25">
      <c r="A1005">
        <v>11228472</v>
      </c>
      <c r="B1005">
        <v>1456633</v>
      </c>
      <c r="C1005">
        <v>0</v>
      </c>
      <c r="D1005">
        <v>2</v>
      </c>
      <c r="E1005">
        <v>0</v>
      </c>
    </row>
    <row r="1006" spans="1:5" x14ac:dyDescent="0.25">
      <c r="A1006">
        <v>11228498</v>
      </c>
      <c r="B1006">
        <v>0</v>
      </c>
      <c r="C1006">
        <v>0</v>
      </c>
      <c r="D1006">
        <v>0</v>
      </c>
      <c r="E1006">
        <v>0</v>
      </c>
    </row>
    <row r="1007" spans="1:5" x14ac:dyDescent="0.25">
      <c r="A1007">
        <v>11228498</v>
      </c>
      <c r="B1007">
        <v>1456633</v>
      </c>
      <c r="C1007">
        <v>0</v>
      </c>
      <c r="D1007">
        <v>2</v>
      </c>
      <c r="E1007">
        <v>0</v>
      </c>
    </row>
    <row r="1008" spans="1:5" x14ac:dyDescent="0.25">
      <c r="A1008">
        <v>11228592</v>
      </c>
      <c r="B1008">
        <v>0</v>
      </c>
      <c r="C1008">
        <v>0</v>
      </c>
      <c r="D1008">
        <v>0</v>
      </c>
      <c r="E1008">
        <v>0</v>
      </c>
    </row>
    <row r="1009" spans="1:5" x14ac:dyDescent="0.25">
      <c r="A1009">
        <v>11228592</v>
      </c>
      <c r="B1009">
        <v>490468</v>
      </c>
      <c r="C1009">
        <v>0</v>
      </c>
      <c r="D1009">
        <v>2</v>
      </c>
      <c r="E1009">
        <v>0</v>
      </c>
    </row>
    <row r="1010" spans="1:5" x14ac:dyDescent="0.25">
      <c r="A1010">
        <v>11228949</v>
      </c>
      <c r="B1010">
        <v>0</v>
      </c>
      <c r="C1010">
        <v>0</v>
      </c>
      <c r="D1010">
        <v>0</v>
      </c>
      <c r="E1010">
        <v>0</v>
      </c>
    </row>
    <row r="1011" spans="1:5" x14ac:dyDescent="0.25">
      <c r="A1011">
        <v>11228949</v>
      </c>
      <c r="B1011">
        <v>1835200</v>
      </c>
      <c r="C1011">
        <v>0</v>
      </c>
      <c r="D1011">
        <v>1</v>
      </c>
      <c r="E1011">
        <v>0</v>
      </c>
    </row>
    <row r="1012" spans="1:5" x14ac:dyDescent="0.25">
      <c r="A1012">
        <v>11229027</v>
      </c>
      <c r="B1012">
        <v>0</v>
      </c>
      <c r="C1012">
        <v>0</v>
      </c>
      <c r="D1012">
        <v>0</v>
      </c>
      <c r="E1012">
        <v>0</v>
      </c>
    </row>
    <row r="1013" spans="1:5" x14ac:dyDescent="0.25">
      <c r="A1013">
        <v>11229027</v>
      </c>
      <c r="B1013">
        <v>1902767</v>
      </c>
      <c r="C1013">
        <v>1</v>
      </c>
      <c r="D1013">
        <v>1</v>
      </c>
      <c r="E1013">
        <v>70</v>
      </c>
    </row>
    <row r="1014" spans="1:5" x14ac:dyDescent="0.25">
      <c r="A1014">
        <v>11229065</v>
      </c>
      <c r="B1014">
        <v>0</v>
      </c>
      <c r="C1014">
        <v>0</v>
      </c>
      <c r="D1014">
        <v>0</v>
      </c>
      <c r="E1014">
        <v>0</v>
      </c>
    </row>
    <row r="1015" spans="1:5" x14ac:dyDescent="0.25">
      <c r="A1015">
        <v>11229269</v>
      </c>
      <c r="B1015">
        <v>0</v>
      </c>
      <c r="C1015">
        <v>0</v>
      </c>
      <c r="D1015">
        <v>0</v>
      </c>
      <c r="E1015">
        <v>0</v>
      </c>
    </row>
    <row r="1016" spans="1:5" x14ac:dyDescent="0.25">
      <c r="A1016">
        <v>11229270</v>
      </c>
      <c r="B1016">
        <v>0</v>
      </c>
      <c r="C1016">
        <v>0</v>
      </c>
      <c r="D1016">
        <v>0</v>
      </c>
      <c r="E1016">
        <v>0</v>
      </c>
    </row>
    <row r="1017" spans="1:5" x14ac:dyDescent="0.25">
      <c r="A1017">
        <v>11229299</v>
      </c>
      <c r="B1017">
        <v>0</v>
      </c>
      <c r="C1017">
        <v>0</v>
      </c>
      <c r="D1017">
        <v>0</v>
      </c>
      <c r="E1017">
        <v>0</v>
      </c>
    </row>
    <row r="1018" spans="1:5" x14ac:dyDescent="0.25">
      <c r="A1018">
        <v>11229299</v>
      </c>
      <c r="B1018">
        <v>2052502</v>
      </c>
      <c r="C1018">
        <v>0</v>
      </c>
      <c r="D1018">
        <v>1</v>
      </c>
      <c r="E1018">
        <v>0</v>
      </c>
    </row>
    <row r="1019" spans="1:5" x14ac:dyDescent="0.25">
      <c r="A1019">
        <v>11229716</v>
      </c>
      <c r="B1019">
        <v>0</v>
      </c>
      <c r="C1019">
        <v>0</v>
      </c>
      <c r="D1019">
        <v>0</v>
      </c>
      <c r="E1019">
        <v>0</v>
      </c>
    </row>
    <row r="1020" spans="1:5" x14ac:dyDescent="0.25">
      <c r="A1020">
        <v>11229716</v>
      </c>
      <c r="B1020">
        <v>2055916</v>
      </c>
      <c r="C1020">
        <v>1</v>
      </c>
      <c r="D1020">
        <v>2</v>
      </c>
      <c r="E1020">
        <v>90</v>
      </c>
    </row>
    <row r="1021" spans="1:5" x14ac:dyDescent="0.25">
      <c r="A1021">
        <v>11229743</v>
      </c>
      <c r="B1021">
        <v>0</v>
      </c>
      <c r="C1021">
        <v>0</v>
      </c>
      <c r="D1021">
        <v>0</v>
      </c>
      <c r="E1021">
        <v>0</v>
      </c>
    </row>
    <row r="1022" spans="1:5" x14ac:dyDescent="0.25">
      <c r="A1022">
        <v>11229743</v>
      </c>
      <c r="B1022">
        <v>1414488</v>
      </c>
      <c r="C1022">
        <v>1</v>
      </c>
      <c r="D1022">
        <v>1</v>
      </c>
      <c r="E1022">
        <v>30</v>
      </c>
    </row>
    <row r="1023" spans="1:5" x14ac:dyDescent="0.25">
      <c r="A1023">
        <v>11230092</v>
      </c>
      <c r="B1023">
        <v>0</v>
      </c>
      <c r="C1023">
        <v>0</v>
      </c>
      <c r="D1023">
        <v>0</v>
      </c>
      <c r="E1023">
        <v>0</v>
      </c>
    </row>
    <row r="1024" spans="1:5" x14ac:dyDescent="0.25">
      <c r="A1024">
        <v>11230092</v>
      </c>
      <c r="B1024">
        <v>121578</v>
      </c>
      <c r="C1024">
        <v>0</v>
      </c>
      <c r="D1024">
        <v>1</v>
      </c>
      <c r="E1024">
        <v>0</v>
      </c>
    </row>
    <row r="1025" spans="1:5" x14ac:dyDescent="0.25">
      <c r="A1025">
        <v>11231114</v>
      </c>
      <c r="B1025">
        <v>0</v>
      </c>
      <c r="C1025">
        <v>0</v>
      </c>
      <c r="D1025">
        <v>0</v>
      </c>
      <c r="E1025">
        <v>0</v>
      </c>
    </row>
    <row r="1026" spans="1:5" x14ac:dyDescent="0.25">
      <c r="A1026">
        <v>11231114</v>
      </c>
      <c r="B1026">
        <v>1333784</v>
      </c>
      <c r="C1026">
        <v>0</v>
      </c>
      <c r="D1026">
        <v>2</v>
      </c>
      <c r="E1026">
        <v>0</v>
      </c>
    </row>
    <row r="1027" spans="1:5" x14ac:dyDescent="0.25">
      <c r="A1027">
        <v>11231176</v>
      </c>
      <c r="B1027">
        <v>0</v>
      </c>
      <c r="C1027">
        <v>0</v>
      </c>
      <c r="D1027">
        <v>0</v>
      </c>
      <c r="E1027">
        <v>0</v>
      </c>
    </row>
    <row r="1028" spans="1:5" x14ac:dyDescent="0.25">
      <c r="A1028">
        <v>11231184</v>
      </c>
      <c r="B1028">
        <v>990223</v>
      </c>
      <c r="C1028">
        <v>0</v>
      </c>
      <c r="D1028">
        <v>1</v>
      </c>
      <c r="E1028">
        <v>0</v>
      </c>
    </row>
    <row r="1029" spans="1:5" x14ac:dyDescent="0.25">
      <c r="A1029">
        <v>11231184</v>
      </c>
      <c r="B1029">
        <v>1436078</v>
      </c>
      <c r="C1029">
        <v>0</v>
      </c>
      <c r="D1029">
        <v>2</v>
      </c>
      <c r="E1029">
        <v>0</v>
      </c>
    </row>
    <row r="1030" spans="1:5" x14ac:dyDescent="0.25">
      <c r="A1030">
        <v>11232170</v>
      </c>
      <c r="B1030">
        <v>0</v>
      </c>
      <c r="C1030">
        <v>0</v>
      </c>
      <c r="D1030">
        <v>0</v>
      </c>
      <c r="E1030">
        <v>0</v>
      </c>
    </row>
    <row r="1031" spans="1:5" x14ac:dyDescent="0.25">
      <c r="A1031">
        <v>11232170</v>
      </c>
      <c r="B1031">
        <v>1902767</v>
      </c>
      <c r="C1031">
        <v>1</v>
      </c>
      <c r="D1031">
        <v>2</v>
      </c>
      <c r="E1031">
        <v>70</v>
      </c>
    </row>
    <row r="1032" spans="1:5" x14ac:dyDescent="0.25">
      <c r="A1032">
        <v>11232308</v>
      </c>
      <c r="B1032">
        <v>0</v>
      </c>
      <c r="C1032">
        <v>0</v>
      </c>
      <c r="D1032">
        <v>0</v>
      </c>
      <c r="E1032">
        <v>0</v>
      </c>
    </row>
    <row r="1033" spans="1:5" x14ac:dyDescent="0.25">
      <c r="A1033">
        <v>11232308</v>
      </c>
      <c r="B1033">
        <v>0</v>
      </c>
      <c r="C1033">
        <v>1</v>
      </c>
      <c r="D1033">
        <v>0</v>
      </c>
      <c r="E1033">
        <v>70</v>
      </c>
    </row>
    <row r="1034" spans="1:5" x14ac:dyDescent="0.25">
      <c r="A1034">
        <v>11232450</v>
      </c>
      <c r="B1034">
        <v>0</v>
      </c>
      <c r="C1034">
        <v>1</v>
      </c>
      <c r="D1034">
        <v>0</v>
      </c>
      <c r="E1034">
        <v>30</v>
      </c>
    </row>
    <row r="1035" spans="1:5" x14ac:dyDescent="0.25">
      <c r="A1035">
        <v>11232450</v>
      </c>
      <c r="B1035">
        <v>1414488</v>
      </c>
      <c r="C1035">
        <v>1</v>
      </c>
      <c r="D1035">
        <v>1</v>
      </c>
      <c r="E1035">
        <v>10</v>
      </c>
    </row>
    <row r="1036" spans="1:5" x14ac:dyDescent="0.25">
      <c r="A1036">
        <v>11232452</v>
      </c>
      <c r="B1036">
        <v>1414488</v>
      </c>
      <c r="C1036">
        <v>1</v>
      </c>
      <c r="D1036">
        <v>4</v>
      </c>
      <c r="E1036">
        <v>10</v>
      </c>
    </row>
    <row r="1037" spans="1:5" x14ac:dyDescent="0.25">
      <c r="A1037">
        <v>11232452</v>
      </c>
      <c r="B1037">
        <v>1472615</v>
      </c>
      <c r="C1037">
        <v>0</v>
      </c>
      <c r="D1037">
        <v>1</v>
      </c>
      <c r="E1037">
        <v>0</v>
      </c>
    </row>
    <row r="1038" spans="1:5" x14ac:dyDescent="0.25">
      <c r="A1038">
        <v>11232456</v>
      </c>
      <c r="B1038">
        <v>51288</v>
      </c>
      <c r="C1038">
        <v>0</v>
      </c>
      <c r="D1038">
        <v>1</v>
      </c>
      <c r="E1038">
        <v>0</v>
      </c>
    </row>
    <row r="1039" spans="1:5" x14ac:dyDescent="0.25">
      <c r="A1039">
        <v>11232456</v>
      </c>
      <c r="B1039">
        <v>1414488</v>
      </c>
      <c r="C1039">
        <v>1</v>
      </c>
      <c r="D1039">
        <v>3</v>
      </c>
      <c r="E1039">
        <v>20</v>
      </c>
    </row>
    <row r="1040" spans="1:5" x14ac:dyDescent="0.25">
      <c r="A1040">
        <v>11233576</v>
      </c>
      <c r="B1040">
        <v>0</v>
      </c>
      <c r="C1040">
        <v>0</v>
      </c>
      <c r="D1040">
        <v>0</v>
      </c>
      <c r="E1040">
        <v>0</v>
      </c>
    </row>
    <row r="1041" spans="1:5" x14ac:dyDescent="0.25">
      <c r="A1041">
        <v>11233635</v>
      </c>
      <c r="B1041">
        <v>1902440</v>
      </c>
      <c r="C1041">
        <v>1</v>
      </c>
      <c r="D1041">
        <v>1</v>
      </c>
      <c r="E1041">
        <v>90</v>
      </c>
    </row>
    <row r="1042" spans="1:5" x14ac:dyDescent="0.25">
      <c r="A1042">
        <v>11233635</v>
      </c>
      <c r="B1042">
        <v>1908208</v>
      </c>
      <c r="C1042">
        <v>0</v>
      </c>
      <c r="D1042">
        <v>2</v>
      </c>
      <c r="E1042">
        <v>0</v>
      </c>
    </row>
    <row r="1043" spans="1:5" x14ac:dyDescent="0.25">
      <c r="A1043">
        <v>11233761</v>
      </c>
      <c r="B1043">
        <v>0</v>
      </c>
      <c r="C1043">
        <v>0</v>
      </c>
      <c r="D1043">
        <v>0</v>
      </c>
      <c r="E1043">
        <v>0</v>
      </c>
    </row>
    <row r="1044" spans="1:5" x14ac:dyDescent="0.25">
      <c r="A1044">
        <v>11233761</v>
      </c>
      <c r="B1044">
        <v>1365756</v>
      </c>
      <c r="C1044">
        <v>1</v>
      </c>
      <c r="D1044">
        <v>1</v>
      </c>
      <c r="E1044">
        <v>90</v>
      </c>
    </row>
    <row r="1045" spans="1:5" x14ac:dyDescent="0.25">
      <c r="A1045">
        <v>11233813</v>
      </c>
      <c r="B1045">
        <v>0</v>
      </c>
      <c r="C1045">
        <v>1</v>
      </c>
      <c r="D1045">
        <v>0</v>
      </c>
      <c r="E1045">
        <v>90</v>
      </c>
    </row>
    <row r="1046" spans="1:5" x14ac:dyDescent="0.25">
      <c r="A1046">
        <v>11233813</v>
      </c>
      <c r="B1046">
        <v>948677</v>
      </c>
      <c r="C1046">
        <v>0</v>
      </c>
      <c r="D1046">
        <v>4</v>
      </c>
      <c r="E1046">
        <v>0</v>
      </c>
    </row>
    <row r="1047" spans="1:5" x14ac:dyDescent="0.25">
      <c r="A1047">
        <v>11233850</v>
      </c>
      <c r="B1047">
        <v>0</v>
      </c>
      <c r="C1047">
        <v>0</v>
      </c>
      <c r="D1047">
        <v>0</v>
      </c>
      <c r="E1047">
        <v>0</v>
      </c>
    </row>
    <row r="1048" spans="1:5" x14ac:dyDescent="0.25">
      <c r="A1048">
        <v>11233850</v>
      </c>
      <c r="B1048">
        <v>644663</v>
      </c>
      <c r="C1048">
        <v>0</v>
      </c>
      <c r="D1048">
        <v>1</v>
      </c>
      <c r="E1048">
        <v>0</v>
      </c>
    </row>
    <row r="1049" spans="1:5" x14ac:dyDescent="0.25">
      <c r="A1049">
        <v>11234121</v>
      </c>
      <c r="B1049">
        <v>0</v>
      </c>
      <c r="C1049">
        <v>0</v>
      </c>
      <c r="D1049">
        <v>0</v>
      </c>
      <c r="E1049">
        <v>0</v>
      </c>
    </row>
    <row r="1050" spans="1:5" x14ac:dyDescent="0.25">
      <c r="A1050">
        <v>11234121</v>
      </c>
      <c r="B1050">
        <v>492982</v>
      </c>
      <c r="C1050">
        <v>0</v>
      </c>
      <c r="D1050">
        <v>3</v>
      </c>
      <c r="E1050">
        <v>0</v>
      </c>
    </row>
    <row r="1051" spans="1:5" x14ac:dyDescent="0.25">
      <c r="A1051">
        <v>11234135</v>
      </c>
      <c r="B1051">
        <v>0</v>
      </c>
      <c r="C1051">
        <v>0</v>
      </c>
      <c r="D1051">
        <v>0</v>
      </c>
      <c r="E1051">
        <v>0</v>
      </c>
    </row>
    <row r="1052" spans="1:5" x14ac:dyDescent="0.25">
      <c r="A1052">
        <v>11234135</v>
      </c>
      <c r="B1052">
        <v>121578</v>
      </c>
      <c r="C1052">
        <v>0</v>
      </c>
      <c r="D1052">
        <v>6</v>
      </c>
      <c r="E1052">
        <v>0</v>
      </c>
    </row>
    <row r="1053" spans="1:5" x14ac:dyDescent="0.25">
      <c r="A1053">
        <v>11234137</v>
      </c>
      <c r="B1053">
        <v>0</v>
      </c>
      <c r="C1053">
        <v>0</v>
      </c>
      <c r="D1053">
        <v>0</v>
      </c>
      <c r="E1053">
        <v>0</v>
      </c>
    </row>
    <row r="1054" spans="1:5" x14ac:dyDescent="0.25">
      <c r="A1054">
        <v>11234864</v>
      </c>
      <c r="B1054">
        <v>0</v>
      </c>
      <c r="C1054">
        <v>0</v>
      </c>
      <c r="D1054">
        <v>0</v>
      </c>
      <c r="E1054">
        <v>0</v>
      </c>
    </row>
    <row r="1055" spans="1:5" x14ac:dyDescent="0.25">
      <c r="A1055">
        <v>11234864</v>
      </c>
      <c r="B1055">
        <v>1414488</v>
      </c>
      <c r="C1055">
        <v>0</v>
      </c>
      <c r="D1055">
        <v>1</v>
      </c>
      <c r="E1055">
        <v>0</v>
      </c>
    </row>
    <row r="1056" spans="1:5" x14ac:dyDescent="0.25">
      <c r="A1056">
        <v>11234865</v>
      </c>
      <c r="B1056">
        <v>0</v>
      </c>
      <c r="C1056">
        <v>0</v>
      </c>
      <c r="D1056">
        <v>0</v>
      </c>
      <c r="E1056">
        <v>0</v>
      </c>
    </row>
    <row r="1057" spans="1:5" x14ac:dyDescent="0.25">
      <c r="A1057">
        <v>11234865</v>
      </c>
      <c r="B1057">
        <v>1456633</v>
      </c>
      <c r="C1057">
        <v>0</v>
      </c>
      <c r="D1057">
        <v>1</v>
      </c>
      <c r="E1057">
        <v>0</v>
      </c>
    </row>
    <row r="1058" spans="1:5" x14ac:dyDescent="0.25">
      <c r="A1058">
        <v>11235273</v>
      </c>
      <c r="B1058">
        <v>0</v>
      </c>
      <c r="C1058">
        <v>0</v>
      </c>
      <c r="D1058">
        <v>0</v>
      </c>
      <c r="E1058">
        <v>0</v>
      </c>
    </row>
    <row r="1059" spans="1:5" x14ac:dyDescent="0.25">
      <c r="A1059">
        <v>11235755</v>
      </c>
      <c r="B1059">
        <v>71272</v>
      </c>
      <c r="C1059">
        <v>0</v>
      </c>
      <c r="D1059">
        <v>2</v>
      </c>
      <c r="E1059">
        <v>0</v>
      </c>
    </row>
    <row r="1060" spans="1:5" x14ac:dyDescent="0.25">
      <c r="A1060">
        <v>11235755</v>
      </c>
      <c r="B1060">
        <v>140610</v>
      </c>
      <c r="C1060">
        <v>0</v>
      </c>
      <c r="D1060">
        <v>3</v>
      </c>
      <c r="E1060">
        <v>0</v>
      </c>
    </row>
    <row r="1061" spans="1:5" x14ac:dyDescent="0.25">
      <c r="A1061">
        <v>11235946</v>
      </c>
      <c r="B1061">
        <v>121578</v>
      </c>
      <c r="C1061">
        <v>0</v>
      </c>
      <c r="D1061">
        <v>1</v>
      </c>
      <c r="E1061">
        <v>0</v>
      </c>
    </row>
    <row r="1062" spans="1:5" x14ac:dyDescent="0.25">
      <c r="A1062">
        <v>11235946</v>
      </c>
      <c r="B1062">
        <v>221276</v>
      </c>
      <c r="C1062">
        <v>0</v>
      </c>
      <c r="D1062">
        <v>4</v>
      </c>
      <c r="E1062">
        <v>0</v>
      </c>
    </row>
    <row r="1063" spans="1:5" x14ac:dyDescent="0.25">
      <c r="A1063">
        <v>11235948</v>
      </c>
      <c r="B1063">
        <v>0</v>
      </c>
      <c r="C1063">
        <v>0</v>
      </c>
      <c r="D1063">
        <v>0</v>
      </c>
      <c r="E1063">
        <v>0</v>
      </c>
    </row>
    <row r="1064" spans="1:5" x14ac:dyDescent="0.25">
      <c r="A1064">
        <v>11235948</v>
      </c>
      <c r="B1064">
        <v>121578</v>
      </c>
      <c r="C1064">
        <v>0</v>
      </c>
      <c r="D1064">
        <v>2</v>
      </c>
      <c r="E1064">
        <v>0</v>
      </c>
    </row>
    <row r="1065" spans="1:5" x14ac:dyDescent="0.25">
      <c r="A1065">
        <v>11235950</v>
      </c>
      <c r="B1065">
        <v>121578</v>
      </c>
      <c r="C1065">
        <v>0</v>
      </c>
      <c r="D1065">
        <v>2</v>
      </c>
      <c r="E1065">
        <v>0</v>
      </c>
    </row>
    <row r="1066" spans="1:5" x14ac:dyDescent="0.25">
      <c r="A1066">
        <v>11235950</v>
      </c>
      <c r="B1066">
        <v>313413</v>
      </c>
      <c r="C1066">
        <v>0</v>
      </c>
      <c r="D1066">
        <v>2</v>
      </c>
      <c r="E1066">
        <v>0</v>
      </c>
    </row>
    <row r="1067" spans="1:5" x14ac:dyDescent="0.25">
      <c r="A1067">
        <v>11235954</v>
      </c>
      <c r="B1067">
        <v>0</v>
      </c>
      <c r="C1067">
        <v>0</v>
      </c>
      <c r="D1067">
        <v>0</v>
      </c>
      <c r="E1067">
        <v>0</v>
      </c>
    </row>
    <row r="1068" spans="1:5" x14ac:dyDescent="0.25">
      <c r="A1068">
        <v>11235955</v>
      </c>
      <c r="B1068">
        <v>0</v>
      </c>
      <c r="C1068">
        <v>0</v>
      </c>
      <c r="D1068">
        <v>0</v>
      </c>
      <c r="E1068">
        <v>0</v>
      </c>
    </row>
    <row r="1069" spans="1:5" x14ac:dyDescent="0.25">
      <c r="A1069">
        <v>11235955</v>
      </c>
      <c r="B1069">
        <v>987759</v>
      </c>
      <c r="C1069">
        <v>0</v>
      </c>
      <c r="D1069">
        <v>1</v>
      </c>
      <c r="E1069">
        <v>0</v>
      </c>
    </row>
    <row r="1070" spans="1:5" x14ac:dyDescent="0.25">
      <c r="A1070">
        <v>11235956</v>
      </c>
      <c r="B1070">
        <v>0</v>
      </c>
      <c r="C1070">
        <v>0</v>
      </c>
      <c r="D1070">
        <v>0</v>
      </c>
      <c r="E1070">
        <v>0</v>
      </c>
    </row>
    <row r="1071" spans="1:5" x14ac:dyDescent="0.25">
      <c r="A1071">
        <v>11235956</v>
      </c>
      <c r="B1071">
        <v>987759</v>
      </c>
      <c r="C1071">
        <v>0</v>
      </c>
      <c r="D1071">
        <v>5</v>
      </c>
      <c r="E1071">
        <v>0</v>
      </c>
    </row>
    <row r="1072" spans="1:5" x14ac:dyDescent="0.25">
      <c r="A1072">
        <v>11236754</v>
      </c>
      <c r="B1072">
        <v>0</v>
      </c>
      <c r="C1072">
        <v>0</v>
      </c>
      <c r="D1072">
        <v>0</v>
      </c>
      <c r="E1072">
        <v>0</v>
      </c>
    </row>
    <row r="1073" spans="1:5" x14ac:dyDescent="0.25">
      <c r="A1073">
        <v>11236755</v>
      </c>
      <c r="B1073">
        <v>0</v>
      </c>
      <c r="C1073">
        <v>0</v>
      </c>
      <c r="D1073">
        <v>0</v>
      </c>
      <c r="E1073">
        <v>0</v>
      </c>
    </row>
    <row r="1074" spans="1:5" x14ac:dyDescent="0.25">
      <c r="A1074">
        <v>11237391</v>
      </c>
      <c r="B1074">
        <v>309621</v>
      </c>
      <c r="C1074">
        <v>0</v>
      </c>
      <c r="D1074">
        <v>1</v>
      </c>
      <c r="E1074">
        <v>0</v>
      </c>
    </row>
    <row r="1075" spans="1:5" x14ac:dyDescent="0.25">
      <c r="A1075">
        <v>11237391</v>
      </c>
      <c r="B1075">
        <v>990223</v>
      </c>
      <c r="C1075">
        <v>0</v>
      </c>
      <c r="D1075">
        <v>2</v>
      </c>
      <c r="E1075">
        <v>0</v>
      </c>
    </row>
    <row r="1076" spans="1:5" x14ac:dyDescent="0.25">
      <c r="A1076">
        <v>11238085</v>
      </c>
      <c r="B1076">
        <v>117832</v>
      </c>
      <c r="C1076">
        <v>0</v>
      </c>
      <c r="D1076">
        <v>2</v>
      </c>
      <c r="E1076">
        <v>0</v>
      </c>
    </row>
    <row r="1077" spans="1:5" x14ac:dyDescent="0.25">
      <c r="A1077">
        <v>11238085</v>
      </c>
      <c r="B1077">
        <v>490468</v>
      </c>
      <c r="C1077">
        <v>0</v>
      </c>
      <c r="D1077">
        <v>2</v>
      </c>
      <c r="E1077">
        <v>0</v>
      </c>
    </row>
    <row r="1078" spans="1:5" x14ac:dyDescent="0.25">
      <c r="A1078">
        <v>11238089</v>
      </c>
      <c r="B1078">
        <v>0</v>
      </c>
      <c r="C1078">
        <v>0</v>
      </c>
      <c r="D1078">
        <v>0</v>
      </c>
      <c r="E1078">
        <v>0</v>
      </c>
    </row>
    <row r="1079" spans="1:5" x14ac:dyDescent="0.25">
      <c r="A1079">
        <v>11238089</v>
      </c>
      <c r="B1079">
        <v>802077</v>
      </c>
      <c r="C1079">
        <v>0</v>
      </c>
      <c r="D1079">
        <v>2</v>
      </c>
      <c r="E1079">
        <v>0</v>
      </c>
    </row>
    <row r="1080" spans="1:5" x14ac:dyDescent="0.25">
      <c r="A1080">
        <v>11238090</v>
      </c>
      <c r="B1080">
        <v>1456633</v>
      </c>
      <c r="C1080">
        <v>0</v>
      </c>
      <c r="D1080">
        <v>1</v>
      </c>
      <c r="E1080">
        <v>0</v>
      </c>
    </row>
    <row r="1081" spans="1:5" x14ac:dyDescent="0.25">
      <c r="A1081">
        <v>11238090</v>
      </c>
      <c r="B1081">
        <v>1461222</v>
      </c>
      <c r="C1081">
        <v>0</v>
      </c>
      <c r="D1081">
        <v>2</v>
      </c>
      <c r="E1081">
        <v>0</v>
      </c>
    </row>
    <row r="1082" spans="1:5" x14ac:dyDescent="0.25">
      <c r="A1082">
        <v>11238092</v>
      </c>
      <c r="B1082">
        <v>0</v>
      </c>
      <c r="C1082">
        <v>0</v>
      </c>
      <c r="D1082">
        <v>0</v>
      </c>
      <c r="E1082">
        <v>0</v>
      </c>
    </row>
    <row r="1083" spans="1:5" x14ac:dyDescent="0.25">
      <c r="A1083">
        <v>11238095</v>
      </c>
      <c r="B1083">
        <v>1333784</v>
      </c>
      <c r="C1083">
        <v>0</v>
      </c>
      <c r="D1083">
        <v>1</v>
      </c>
      <c r="E1083">
        <v>0</v>
      </c>
    </row>
    <row r="1084" spans="1:5" x14ac:dyDescent="0.25">
      <c r="A1084">
        <v>11238095</v>
      </c>
      <c r="B1084">
        <v>1596594</v>
      </c>
      <c r="C1084">
        <v>0</v>
      </c>
      <c r="D1084">
        <v>4</v>
      </c>
      <c r="E1084">
        <v>0</v>
      </c>
    </row>
    <row r="1085" spans="1:5" x14ac:dyDescent="0.25">
      <c r="A1085">
        <v>11238097</v>
      </c>
      <c r="B1085">
        <v>312726</v>
      </c>
      <c r="C1085">
        <v>0</v>
      </c>
      <c r="D1085">
        <v>1</v>
      </c>
      <c r="E1085">
        <v>0</v>
      </c>
    </row>
    <row r="1086" spans="1:5" x14ac:dyDescent="0.25">
      <c r="A1086">
        <v>11238097</v>
      </c>
      <c r="B1086">
        <v>1333784</v>
      </c>
      <c r="C1086">
        <v>0</v>
      </c>
      <c r="D1086">
        <v>2</v>
      </c>
      <c r="E1086">
        <v>0</v>
      </c>
    </row>
    <row r="1087" spans="1:5" x14ac:dyDescent="0.25">
      <c r="A1087">
        <v>11238222</v>
      </c>
      <c r="B1087">
        <v>121578</v>
      </c>
      <c r="C1087">
        <v>0</v>
      </c>
      <c r="D1087">
        <v>2</v>
      </c>
      <c r="E1087">
        <v>0</v>
      </c>
    </row>
    <row r="1088" spans="1:5" x14ac:dyDescent="0.25">
      <c r="A1088">
        <v>11238222</v>
      </c>
      <c r="B1088">
        <v>2014479</v>
      </c>
      <c r="C1088">
        <v>0</v>
      </c>
      <c r="D1088">
        <v>2</v>
      </c>
      <c r="E1088">
        <v>0</v>
      </c>
    </row>
    <row r="1089" spans="1:5" x14ac:dyDescent="0.25">
      <c r="A1089">
        <v>11238579</v>
      </c>
      <c r="B1089">
        <v>0</v>
      </c>
      <c r="C1089">
        <v>0</v>
      </c>
      <c r="D1089">
        <v>0</v>
      </c>
      <c r="E1089">
        <v>0</v>
      </c>
    </row>
    <row r="1090" spans="1:5" x14ac:dyDescent="0.25">
      <c r="A1090">
        <v>11238579</v>
      </c>
      <c r="B1090">
        <v>772419</v>
      </c>
      <c r="C1090">
        <v>0</v>
      </c>
      <c r="D1090">
        <v>1</v>
      </c>
      <c r="E1090">
        <v>0</v>
      </c>
    </row>
    <row r="1091" spans="1:5" x14ac:dyDescent="0.25">
      <c r="A1091">
        <v>11238582</v>
      </c>
      <c r="B1091">
        <v>0</v>
      </c>
      <c r="C1091">
        <v>0</v>
      </c>
      <c r="D1091">
        <v>0</v>
      </c>
      <c r="E1091">
        <v>0</v>
      </c>
    </row>
    <row r="1092" spans="1:5" x14ac:dyDescent="0.25">
      <c r="A1092">
        <v>11238582</v>
      </c>
      <c r="B1092">
        <v>463568</v>
      </c>
      <c r="C1092">
        <v>0</v>
      </c>
      <c r="D1092">
        <v>4</v>
      </c>
      <c r="E1092">
        <v>0</v>
      </c>
    </row>
    <row r="1093" spans="1:5" x14ac:dyDescent="0.25">
      <c r="A1093">
        <v>11238593</v>
      </c>
      <c r="B1093">
        <v>0</v>
      </c>
      <c r="C1093">
        <v>0</v>
      </c>
      <c r="D1093">
        <v>0</v>
      </c>
      <c r="E1093">
        <v>0</v>
      </c>
    </row>
    <row r="1094" spans="1:5" x14ac:dyDescent="0.25">
      <c r="A1094">
        <v>11238594</v>
      </c>
      <c r="B1094">
        <v>0</v>
      </c>
      <c r="C1094">
        <v>0</v>
      </c>
      <c r="D1094">
        <v>0</v>
      </c>
      <c r="E1094">
        <v>0</v>
      </c>
    </row>
    <row r="1095" spans="1:5" x14ac:dyDescent="0.25">
      <c r="A1095">
        <v>11238649</v>
      </c>
      <c r="B1095">
        <v>1629476</v>
      </c>
      <c r="C1095">
        <v>0</v>
      </c>
      <c r="D1095">
        <v>2</v>
      </c>
      <c r="E1095">
        <v>0</v>
      </c>
    </row>
    <row r="1096" spans="1:5" x14ac:dyDescent="0.25">
      <c r="A1096">
        <v>11238649</v>
      </c>
      <c r="B1096">
        <v>2055939</v>
      </c>
      <c r="C1096">
        <v>0</v>
      </c>
      <c r="D1096">
        <v>3</v>
      </c>
      <c r="E1096">
        <v>0</v>
      </c>
    </row>
    <row r="1097" spans="1:5" x14ac:dyDescent="0.25">
      <c r="A1097">
        <v>11238650</v>
      </c>
      <c r="B1097">
        <v>0</v>
      </c>
      <c r="C1097">
        <v>0</v>
      </c>
      <c r="D1097">
        <v>0</v>
      </c>
      <c r="E1097">
        <v>0</v>
      </c>
    </row>
    <row r="1098" spans="1:5" x14ac:dyDescent="0.25">
      <c r="A1098">
        <v>11238650</v>
      </c>
      <c r="B1098">
        <v>1335897</v>
      </c>
      <c r="C1098">
        <v>1</v>
      </c>
      <c r="D1098">
        <v>1</v>
      </c>
      <c r="E1098">
        <v>90</v>
      </c>
    </row>
    <row r="1099" spans="1:5" x14ac:dyDescent="0.25">
      <c r="A1099">
        <v>11238661</v>
      </c>
      <c r="B1099">
        <v>1629476</v>
      </c>
      <c r="C1099">
        <v>0</v>
      </c>
      <c r="D1099">
        <v>1</v>
      </c>
      <c r="E1099">
        <v>0</v>
      </c>
    </row>
    <row r="1100" spans="1:5" x14ac:dyDescent="0.25">
      <c r="A1100">
        <v>11238661</v>
      </c>
      <c r="B1100">
        <v>1961141</v>
      </c>
      <c r="C1100">
        <v>0</v>
      </c>
      <c r="D1100">
        <v>2</v>
      </c>
      <c r="E1100">
        <v>0</v>
      </c>
    </row>
    <row r="1101" spans="1:5" x14ac:dyDescent="0.25">
      <c r="A1101">
        <v>11238820</v>
      </c>
      <c r="B1101">
        <v>0</v>
      </c>
      <c r="C1101">
        <v>0</v>
      </c>
      <c r="D1101">
        <v>0</v>
      </c>
      <c r="E1101">
        <v>0</v>
      </c>
    </row>
    <row r="1102" spans="1:5" x14ac:dyDescent="0.25">
      <c r="A1102">
        <v>11238822</v>
      </c>
      <c r="B1102">
        <v>0</v>
      </c>
      <c r="C1102">
        <v>0</v>
      </c>
      <c r="D1102">
        <v>0</v>
      </c>
      <c r="E1102">
        <v>0</v>
      </c>
    </row>
    <row r="1103" spans="1:5" x14ac:dyDescent="0.25">
      <c r="A1103">
        <v>11238946</v>
      </c>
      <c r="B1103">
        <v>0</v>
      </c>
      <c r="C1103">
        <v>0</v>
      </c>
      <c r="D1103">
        <v>0</v>
      </c>
      <c r="E1103">
        <v>0</v>
      </c>
    </row>
    <row r="1104" spans="1:5" x14ac:dyDescent="0.25">
      <c r="A1104">
        <v>11239340</v>
      </c>
      <c r="B1104">
        <v>0</v>
      </c>
      <c r="C1104">
        <v>0</v>
      </c>
      <c r="D1104">
        <v>0</v>
      </c>
      <c r="E1104">
        <v>0</v>
      </c>
    </row>
    <row r="1105" spans="1:5" x14ac:dyDescent="0.25">
      <c r="A1105">
        <v>11239340</v>
      </c>
      <c r="B1105">
        <v>1333784</v>
      </c>
      <c r="C1105">
        <v>0</v>
      </c>
      <c r="D1105">
        <v>2</v>
      </c>
      <c r="E1105">
        <v>0</v>
      </c>
    </row>
    <row r="1106" spans="1:5" x14ac:dyDescent="0.25">
      <c r="A1106">
        <v>11239351</v>
      </c>
      <c r="B1106">
        <v>0</v>
      </c>
      <c r="C1106">
        <v>0</v>
      </c>
      <c r="D1106">
        <v>0</v>
      </c>
      <c r="E1106">
        <v>0</v>
      </c>
    </row>
    <row r="1107" spans="1:5" x14ac:dyDescent="0.25">
      <c r="A1107">
        <v>11239351</v>
      </c>
      <c r="B1107">
        <v>1333784</v>
      </c>
      <c r="C1107">
        <v>0</v>
      </c>
      <c r="D1107">
        <v>2</v>
      </c>
      <c r="E1107">
        <v>0</v>
      </c>
    </row>
    <row r="1108" spans="1:5" x14ac:dyDescent="0.25">
      <c r="A1108">
        <v>11239620</v>
      </c>
      <c r="B1108">
        <v>0</v>
      </c>
      <c r="C1108">
        <v>0</v>
      </c>
      <c r="D1108">
        <v>0</v>
      </c>
      <c r="E1108">
        <v>0</v>
      </c>
    </row>
    <row r="1109" spans="1:5" x14ac:dyDescent="0.25">
      <c r="A1109">
        <v>11239620</v>
      </c>
      <c r="B1109">
        <v>0</v>
      </c>
      <c r="C1109">
        <v>1</v>
      </c>
      <c r="D1109">
        <v>0</v>
      </c>
      <c r="E1109">
        <v>65</v>
      </c>
    </row>
    <row r="1110" spans="1:5" x14ac:dyDescent="0.25">
      <c r="A1110">
        <v>11239647</v>
      </c>
      <c r="B1110">
        <v>0</v>
      </c>
      <c r="C1110">
        <v>0</v>
      </c>
      <c r="D1110">
        <v>0</v>
      </c>
      <c r="E1110">
        <v>0</v>
      </c>
    </row>
    <row r="1111" spans="1:5" x14ac:dyDescent="0.25">
      <c r="A1111">
        <v>11239647</v>
      </c>
      <c r="B1111">
        <v>1414488</v>
      </c>
      <c r="C1111">
        <v>1</v>
      </c>
      <c r="D1111">
        <v>3</v>
      </c>
      <c r="E1111">
        <v>30</v>
      </c>
    </row>
    <row r="1112" spans="1:5" x14ac:dyDescent="0.25">
      <c r="A1112">
        <v>11239648</v>
      </c>
      <c r="B1112">
        <v>939587</v>
      </c>
      <c r="C1112">
        <v>0</v>
      </c>
      <c r="D1112">
        <v>3</v>
      </c>
      <c r="E1112">
        <v>0</v>
      </c>
    </row>
    <row r="1113" spans="1:5" x14ac:dyDescent="0.25">
      <c r="A1113">
        <v>11239648</v>
      </c>
      <c r="B1113">
        <v>1414488</v>
      </c>
      <c r="C1113">
        <v>1</v>
      </c>
      <c r="D1113">
        <v>3</v>
      </c>
      <c r="E1113">
        <v>30</v>
      </c>
    </row>
    <row r="1114" spans="1:5" x14ac:dyDescent="0.25">
      <c r="A1114">
        <v>11239650</v>
      </c>
      <c r="B1114">
        <v>0</v>
      </c>
      <c r="C1114">
        <v>1</v>
      </c>
      <c r="D1114">
        <v>0</v>
      </c>
      <c r="E1114">
        <v>30</v>
      </c>
    </row>
    <row r="1115" spans="1:5" x14ac:dyDescent="0.25">
      <c r="A1115">
        <v>11239650</v>
      </c>
      <c r="B1115">
        <v>939587</v>
      </c>
      <c r="C1115">
        <v>0</v>
      </c>
      <c r="D1115">
        <v>3</v>
      </c>
      <c r="E1115">
        <v>0</v>
      </c>
    </row>
    <row r="1116" spans="1:5" x14ac:dyDescent="0.25">
      <c r="A1116">
        <v>11239652</v>
      </c>
      <c r="B1116">
        <v>939587</v>
      </c>
      <c r="C1116">
        <v>0</v>
      </c>
      <c r="D1116">
        <v>3</v>
      </c>
      <c r="E1116">
        <v>0</v>
      </c>
    </row>
    <row r="1117" spans="1:5" x14ac:dyDescent="0.25">
      <c r="A1117">
        <v>11239652</v>
      </c>
      <c r="B1117">
        <v>1414488</v>
      </c>
      <c r="C1117">
        <v>1</v>
      </c>
      <c r="D1117">
        <v>2</v>
      </c>
      <c r="E1117">
        <v>30</v>
      </c>
    </row>
    <row r="1118" spans="1:5" x14ac:dyDescent="0.25">
      <c r="A1118">
        <v>11239866</v>
      </c>
      <c r="B1118">
        <v>793607</v>
      </c>
      <c r="C1118">
        <v>0</v>
      </c>
      <c r="D1118">
        <v>4</v>
      </c>
      <c r="E1118">
        <v>0</v>
      </c>
    </row>
    <row r="1119" spans="1:5" x14ac:dyDescent="0.25">
      <c r="A1119">
        <v>11239866</v>
      </c>
      <c r="B1119">
        <v>793641</v>
      </c>
      <c r="C1119">
        <v>1</v>
      </c>
      <c r="D1119">
        <v>1</v>
      </c>
      <c r="E1119">
        <v>90</v>
      </c>
    </row>
    <row r="1120" spans="1:5" x14ac:dyDescent="0.25">
      <c r="A1120">
        <v>11239917</v>
      </c>
      <c r="B1120">
        <v>0</v>
      </c>
      <c r="C1120">
        <v>0</v>
      </c>
      <c r="D1120">
        <v>0</v>
      </c>
      <c r="E1120">
        <v>0</v>
      </c>
    </row>
    <row r="1121" spans="1:5" x14ac:dyDescent="0.25">
      <c r="A1121">
        <v>11239917</v>
      </c>
      <c r="B1121">
        <v>793607</v>
      </c>
      <c r="C1121">
        <v>0</v>
      </c>
      <c r="D1121">
        <v>6</v>
      </c>
      <c r="E1121">
        <v>0</v>
      </c>
    </row>
    <row r="1122" spans="1:5" x14ac:dyDescent="0.25">
      <c r="A1122">
        <v>11241440</v>
      </c>
      <c r="B1122">
        <v>2053670</v>
      </c>
      <c r="C1122">
        <v>0</v>
      </c>
      <c r="D1122">
        <v>1</v>
      </c>
      <c r="E1122">
        <v>0</v>
      </c>
    </row>
    <row r="1123" spans="1:5" x14ac:dyDescent="0.25">
      <c r="A1123">
        <v>11241440</v>
      </c>
      <c r="B1123">
        <v>2055843</v>
      </c>
      <c r="C1123">
        <v>0</v>
      </c>
      <c r="D1123">
        <v>1</v>
      </c>
      <c r="E1123">
        <v>0</v>
      </c>
    </row>
    <row r="1124" spans="1:5" x14ac:dyDescent="0.25">
      <c r="A1124">
        <v>11241649</v>
      </c>
      <c r="B1124">
        <v>0</v>
      </c>
      <c r="C1124">
        <v>0</v>
      </c>
      <c r="D1124">
        <v>0</v>
      </c>
      <c r="E1124">
        <v>0</v>
      </c>
    </row>
    <row r="1125" spans="1:5" x14ac:dyDescent="0.25">
      <c r="A1125">
        <v>11241649</v>
      </c>
      <c r="B1125">
        <v>1414488</v>
      </c>
      <c r="C1125">
        <v>0</v>
      </c>
      <c r="D1125">
        <v>2</v>
      </c>
      <c r="E1125">
        <v>0</v>
      </c>
    </row>
    <row r="1126" spans="1:5" x14ac:dyDescent="0.25">
      <c r="A1126">
        <v>11241732</v>
      </c>
      <c r="B1126">
        <v>0</v>
      </c>
      <c r="C1126">
        <v>0</v>
      </c>
      <c r="D1126">
        <v>0</v>
      </c>
      <c r="E1126">
        <v>0</v>
      </c>
    </row>
    <row r="1127" spans="1:5" x14ac:dyDescent="0.25">
      <c r="A1127">
        <v>11241732</v>
      </c>
      <c r="B1127">
        <v>987759</v>
      </c>
      <c r="C1127">
        <v>0</v>
      </c>
      <c r="D1127">
        <v>2</v>
      </c>
      <c r="E1127">
        <v>0</v>
      </c>
    </row>
    <row r="1128" spans="1:5" x14ac:dyDescent="0.25">
      <c r="A1128">
        <v>11241733</v>
      </c>
      <c r="B1128">
        <v>0</v>
      </c>
      <c r="C1128">
        <v>0</v>
      </c>
      <c r="D1128">
        <v>0</v>
      </c>
      <c r="E1128">
        <v>0</v>
      </c>
    </row>
    <row r="1129" spans="1:5" x14ac:dyDescent="0.25">
      <c r="A1129">
        <v>11241733</v>
      </c>
      <c r="B1129">
        <v>987759</v>
      </c>
      <c r="C1129">
        <v>0</v>
      </c>
      <c r="D1129">
        <v>3</v>
      </c>
      <c r="E1129">
        <v>0</v>
      </c>
    </row>
    <row r="1130" spans="1:5" x14ac:dyDescent="0.25">
      <c r="A1130">
        <v>11241735</v>
      </c>
      <c r="B1130">
        <v>987759</v>
      </c>
      <c r="C1130">
        <v>0</v>
      </c>
      <c r="D1130">
        <v>2</v>
      </c>
      <c r="E1130">
        <v>0</v>
      </c>
    </row>
    <row r="1131" spans="1:5" x14ac:dyDescent="0.25">
      <c r="A1131">
        <v>11241735</v>
      </c>
      <c r="B1131">
        <v>987776</v>
      </c>
      <c r="C1131">
        <v>0</v>
      </c>
      <c r="D1131">
        <v>1</v>
      </c>
      <c r="E1131">
        <v>0</v>
      </c>
    </row>
    <row r="1132" spans="1:5" x14ac:dyDescent="0.25">
      <c r="A1132">
        <v>11241738</v>
      </c>
      <c r="B1132">
        <v>0</v>
      </c>
      <c r="C1132">
        <v>0</v>
      </c>
      <c r="D1132">
        <v>0</v>
      </c>
      <c r="E1132">
        <v>0</v>
      </c>
    </row>
    <row r="1133" spans="1:5" x14ac:dyDescent="0.25">
      <c r="A1133">
        <v>11241740</v>
      </c>
      <c r="B1133">
        <v>121578</v>
      </c>
      <c r="C1133">
        <v>0</v>
      </c>
      <c r="D1133">
        <v>1</v>
      </c>
      <c r="E1133">
        <v>0</v>
      </c>
    </row>
    <row r="1134" spans="1:5" x14ac:dyDescent="0.25">
      <c r="A1134">
        <v>11241740</v>
      </c>
      <c r="B1134">
        <v>816065</v>
      </c>
      <c r="C1134">
        <v>0</v>
      </c>
      <c r="D1134">
        <v>2</v>
      </c>
      <c r="E1134">
        <v>0</v>
      </c>
    </row>
    <row r="1135" spans="1:5" x14ac:dyDescent="0.25">
      <c r="A1135">
        <v>11241930</v>
      </c>
      <c r="B1135">
        <v>0</v>
      </c>
      <c r="C1135">
        <v>0</v>
      </c>
      <c r="D1135">
        <v>0</v>
      </c>
      <c r="E1135">
        <v>0</v>
      </c>
    </row>
    <row r="1136" spans="1:5" x14ac:dyDescent="0.25">
      <c r="A1136">
        <v>11241930</v>
      </c>
      <c r="B1136">
        <v>1414488</v>
      </c>
      <c r="C1136">
        <v>1</v>
      </c>
      <c r="D1136">
        <v>1</v>
      </c>
      <c r="E1136">
        <v>30</v>
      </c>
    </row>
    <row r="1137" spans="1:5" x14ac:dyDescent="0.25">
      <c r="A1137">
        <v>11241931</v>
      </c>
      <c r="B1137">
        <v>0</v>
      </c>
      <c r="C1137">
        <v>1</v>
      </c>
      <c r="D1137">
        <v>0</v>
      </c>
      <c r="E1137">
        <v>30</v>
      </c>
    </row>
    <row r="1138" spans="1:5" x14ac:dyDescent="0.25">
      <c r="A1138">
        <v>11241931</v>
      </c>
      <c r="B1138">
        <v>0</v>
      </c>
      <c r="C1138">
        <v>1</v>
      </c>
      <c r="D1138">
        <v>0</v>
      </c>
      <c r="E1138">
        <v>90</v>
      </c>
    </row>
    <row r="1139" spans="1:5" x14ac:dyDescent="0.25">
      <c r="A1139">
        <v>11241934</v>
      </c>
      <c r="B1139">
        <v>0</v>
      </c>
      <c r="C1139">
        <v>0</v>
      </c>
      <c r="D1139">
        <v>0</v>
      </c>
      <c r="E1139">
        <v>0</v>
      </c>
    </row>
    <row r="1140" spans="1:5" x14ac:dyDescent="0.25">
      <c r="A1140">
        <v>11241934</v>
      </c>
      <c r="B1140">
        <v>1414488</v>
      </c>
      <c r="C1140">
        <v>1</v>
      </c>
      <c r="D1140">
        <v>4</v>
      </c>
      <c r="E1140">
        <v>30</v>
      </c>
    </row>
    <row r="1141" spans="1:5" x14ac:dyDescent="0.25">
      <c r="A1141">
        <v>11241935</v>
      </c>
      <c r="B1141">
        <v>939587</v>
      </c>
      <c r="C1141">
        <v>0</v>
      </c>
      <c r="D1141">
        <v>3</v>
      </c>
      <c r="E1141">
        <v>0</v>
      </c>
    </row>
    <row r="1142" spans="1:5" x14ac:dyDescent="0.25">
      <c r="A1142">
        <v>11241935</v>
      </c>
      <c r="B1142">
        <v>1414488</v>
      </c>
      <c r="C1142">
        <v>1</v>
      </c>
      <c r="D1142">
        <v>4</v>
      </c>
      <c r="E1142">
        <v>30</v>
      </c>
    </row>
    <row r="1143" spans="1:5" x14ac:dyDescent="0.25">
      <c r="A1143">
        <v>11241936</v>
      </c>
      <c r="B1143">
        <v>939587</v>
      </c>
      <c r="C1143">
        <v>0</v>
      </c>
      <c r="D1143">
        <v>2</v>
      </c>
      <c r="E1143">
        <v>0</v>
      </c>
    </row>
    <row r="1144" spans="1:5" x14ac:dyDescent="0.25">
      <c r="A1144">
        <v>11241936</v>
      </c>
      <c r="B1144">
        <v>1414488</v>
      </c>
      <c r="C1144">
        <v>1</v>
      </c>
      <c r="D1144">
        <v>1</v>
      </c>
      <c r="E1144">
        <v>30</v>
      </c>
    </row>
    <row r="1145" spans="1:5" x14ac:dyDescent="0.25">
      <c r="A1145">
        <v>11242450</v>
      </c>
      <c r="B1145">
        <v>0</v>
      </c>
      <c r="C1145">
        <v>0</v>
      </c>
      <c r="D1145">
        <v>0</v>
      </c>
      <c r="E1145">
        <v>0</v>
      </c>
    </row>
    <row r="1146" spans="1:5" x14ac:dyDescent="0.25">
      <c r="A1146">
        <v>11242573</v>
      </c>
      <c r="B1146">
        <v>0</v>
      </c>
      <c r="C1146">
        <v>0</v>
      </c>
      <c r="D1146">
        <v>0</v>
      </c>
      <c r="E1146">
        <v>0</v>
      </c>
    </row>
    <row r="1147" spans="1:5" x14ac:dyDescent="0.25">
      <c r="A1147">
        <v>11242573</v>
      </c>
      <c r="B1147">
        <v>795364</v>
      </c>
      <c r="C1147">
        <v>0</v>
      </c>
      <c r="D1147">
        <v>2</v>
      </c>
      <c r="E1147">
        <v>0</v>
      </c>
    </row>
    <row r="1148" spans="1:5" x14ac:dyDescent="0.25">
      <c r="A1148">
        <v>11242678</v>
      </c>
      <c r="B1148">
        <v>314902</v>
      </c>
      <c r="C1148">
        <v>0</v>
      </c>
      <c r="D1148">
        <v>1</v>
      </c>
      <c r="E1148">
        <v>0</v>
      </c>
    </row>
    <row r="1149" spans="1:5" x14ac:dyDescent="0.25">
      <c r="A1149">
        <v>11242678</v>
      </c>
      <c r="B1149">
        <v>775291</v>
      </c>
      <c r="C1149">
        <v>1</v>
      </c>
      <c r="D1149">
        <v>1</v>
      </c>
      <c r="E1149">
        <v>90</v>
      </c>
    </row>
    <row r="1150" spans="1:5" x14ac:dyDescent="0.25">
      <c r="A1150">
        <v>11242726</v>
      </c>
      <c r="B1150">
        <v>0</v>
      </c>
      <c r="C1150">
        <v>0</v>
      </c>
      <c r="D1150">
        <v>0</v>
      </c>
      <c r="E1150">
        <v>0</v>
      </c>
    </row>
    <row r="1151" spans="1:5" x14ac:dyDescent="0.25">
      <c r="A1151">
        <v>11242726</v>
      </c>
      <c r="B1151">
        <v>1414488</v>
      </c>
      <c r="C1151">
        <v>1</v>
      </c>
      <c r="D1151">
        <v>1</v>
      </c>
      <c r="E1151">
        <v>30</v>
      </c>
    </row>
    <row r="1152" spans="1:5" x14ac:dyDescent="0.25">
      <c r="A1152">
        <v>11242861</v>
      </c>
      <c r="B1152">
        <v>0</v>
      </c>
      <c r="C1152">
        <v>0</v>
      </c>
      <c r="D1152">
        <v>0</v>
      </c>
      <c r="E1152">
        <v>0</v>
      </c>
    </row>
    <row r="1153" spans="1:5" x14ac:dyDescent="0.25">
      <c r="A1153">
        <v>11242874</v>
      </c>
      <c r="B1153">
        <v>0</v>
      </c>
      <c r="C1153">
        <v>1</v>
      </c>
      <c r="D1153">
        <v>0</v>
      </c>
      <c r="E1153">
        <v>90</v>
      </c>
    </row>
    <row r="1154" spans="1:5" x14ac:dyDescent="0.25">
      <c r="A1154">
        <v>11242874</v>
      </c>
      <c r="B1154">
        <v>948677</v>
      </c>
      <c r="C1154">
        <v>0</v>
      </c>
      <c r="D1154">
        <v>3</v>
      </c>
      <c r="E1154">
        <v>0</v>
      </c>
    </row>
    <row r="1155" spans="1:5" x14ac:dyDescent="0.25">
      <c r="A1155">
        <v>11242983</v>
      </c>
      <c r="B1155">
        <v>0</v>
      </c>
      <c r="C1155">
        <v>0</v>
      </c>
      <c r="D1155">
        <v>0</v>
      </c>
      <c r="E1155">
        <v>0</v>
      </c>
    </row>
    <row r="1156" spans="1:5" x14ac:dyDescent="0.25">
      <c r="A1156">
        <v>11243806</v>
      </c>
      <c r="B1156">
        <v>121578</v>
      </c>
      <c r="C1156">
        <v>0</v>
      </c>
      <c r="D1156">
        <v>1</v>
      </c>
      <c r="E1156">
        <v>0</v>
      </c>
    </row>
    <row r="1157" spans="1:5" x14ac:dyDescent="0.25">
      <c r="A1157">
        <v>11243806</v>
      </c>
      <c r="B1157">
        <v>1433929</v>
      </c>
      <c r="C1157">
        <v>0</v>
      </c>
      <c r="D1157">
        <v>1</v>
      </c>
      <c r="E1157">
        <v>0</v>
      </c>
    </row>
    <row r="1158" spans="1:5" x14ac:dyDescent="0.25">
      <c r="A1158">
        <v>11244733</v>
      </c>
      <c r="B1158">
        <v>0</v>
      </c>
      <c r="C1158">
        <v>0</v>
      </c>
      <c r="D1158">
        <v>0</v>
      </c>
      <c r="E1158">
        <v>0</v>
      </c>
    </row>
    <row r="1159" spans="1:5" x14ac:dyDescent="0.25">
      <c r="A1159">
        <v>11244967</v>
      </c>
      <c r="B1159">
        <v>1902440</v>
      </c>
      <c r="C1159">
        <v>1</v>
      </c>
      <c r="D1159">
        <v>2</v>
      </c>
      <c r="E1159">
        <v>90</v>
      </c>
    </row>
    <row r="1160" spans="1:5" x14ac:dyDescent="0.25">
      <c r="A1160">
        <v>11244967</v>
      </c>
      <c r="B1160">
        <v>1908208</v>
      </c>
      <c r="C1160">
        <v>0</v>
      </c>
      <c r="D1160">
        <v>4</v>
      </c>
      <c r="E1160">
        <v>0</v>
      </c>
    </row>
    <row r="1161" spans="1:5" x14ac:dyDescent="0.25">
      <c r="A1161">
        <v>11245045</v>
      </c>
      <c r="B1161">
        <v>0</v>
      </c>
      <c r="C1161">
        <v>0</v>
      </c>
      <c r="D1161">
        <v>0</v>
      </c>
      <c r="E1161">
        <v>0</v>
      </c>
    </row>
    <row r="1162" spans="1:5" x14ac:dyDescent="0.25">
      <c r="A1162">
        <v>11245074</v>
      </c>
      <c r="B1162">
        <v>120994</v>
      </c>
      <c r="C1162">
        <v>0</v>
      </c>
      <c r="D1162">
        <v>1</v>
      </c>
      <c r="E1162">
        <v>0</v>
      </c>
    </row>
    <row r="1163" spans="1:5" x14ac:dyDescent="0.25">
      <c r="A1163">
        <v>11245074</v>
      </c>
      <c r="B1163">
        <v>876187</v>
      </c>
      <c r="C1163">
        <v>0</v>
      </c>
      <c r="D1163">
        <v>2</v>
      </c>
      <c r="E1163">
        <v>0</v>
      </c>
    </row>
    <row r="1164" spans="1:5" x14ac:dyDescent="0.25">
      <c r="A1164">
        <v>11245152</v>
      </c>
      <c r="B1164">
        <v>0</v>
      </c>
      <c r="C1164">
        <v>0</v>
      </c>
      <c r="D1164">
        <v>0</v>
      </c>
      <c r="E1164">
        <v>0</v>
      </c>
    </row>
    <row r="1165" spans="1:5" x14ac:dyDescent="0.25">
      <c r="A1165">
        <v>11245152</v>
      </c>
      <c r="B1165">
        <v>1414488</v>
      </c>
      <c r="C1165">
        <v>1</v>
      </c>
      <c r="D1165">
        <v>1</v>
      </c>
      <c r="E1165">
        <v>74</v>
      </c>
    </row>
    <row r="1166" spans="1:5" x14ac:dyDescent="0.25">
      <c r="A1166">
        <v>11245194</v>
      </c>
      <c r="B1166">
        <v>0</v>
      </c>
      <c r="C1166">
        <v>0</v>
      </c>
      <c r="D1166">
        <v>0</v>
      </c>
      <c r="E1166">
        <v>0</v>
      </c>
    </row>
    <row r="1167" spans="1:5" x14ac:dyDescent="0.25">
      <c r="A1167">
        <v>11245468</v>
      </c>
      <c r="B1167">
        <v>0</v>
      </c>
      <c r="C1167">
        <v>0</v>
      </c>
      <c r="D1167">
        <v>0</v>
      </c>
      <c r="E1167">
        <v>0</v>
      </c>
    </row>
    <row r="1168" spans="1:5" x14ac:dyDescent="0.25">
      <c r="A1168">
        <v>11245468</v>
      </c>
      <c r="B1168">
        <v>936919</v>
      </c>
      <c r="C1168">
        <v>1</v>
      </c>
      <c r="D1168">
        <v>3</v>
      </c>
      <c r="E1168">
        <v>90</v>
      </c>
    </row>
    <row r="1169" spans="1:5" x14ac:dyDescent="0.25">
      <c r="A1169">
        <v>11245767</v>
      </c>
      <c r="B1169">
        <v>0</v>
      </c>
      <c r="C1169">
        <v>0</v>
      </c>
      <c r="D1169">
        <v>0</v>
      </c>
      <c r="E1169">
        <v>0</v>
      </c>
    </row>
    <row r="1170" spans="1:5" x14ac:dyDescent="0.25">
      <c r="A1170">
        <v>11245767</v>
      </c>
      <c r="B1170">
        <v>490468</v>
      </c>
      <c r="C1170">
        <v>0</v>
      </c>
      <c r="D1170">
        <v>2</v>
      </c>
      <c r="E1170">
        <v>0</v>
      </c>
    </row>
    <row r="1171" spans="1:5" x14ac:dyDescent="0.25">
      <c r="A1171">
        <v>11246229</v>
      </c>
      <c r="B1171">
        <v>0</v>
      </c>
      <c r="C1171">
        <v>0</v>
      </c>
      <c r="D1171">
        <v>0</v>
      </c>
      <c r="E1171">
        <v>0</v>
      </c>
    </row>
    <row r="1172" spans="1:5" x14ac:dyDescent="0.25">
      <c r="A1172">
        <v>11246231</v>
      </c>
      <c r="B1172">
        <v>0</v>
      </c>
      <c r="C1172">
        <v>0</v>
      </c>
      <c r="D1172">
        <v>0</v>
      </c>
      <c r="E1172">
        <v>0</v>
      </c>
    </row>
    <row r="1173" spans="1:5" x14ac:dyDescent="0.25">
      <c r="A1173">
        <v>11246272</v>
      </c>
      <c r="B1173">
        <v>0</v>
      </c>
      <c r="C1173">
        <v>0</v>
      </c>
      <c r="D1173">
        <v>0</v>
      </c>
      <c r="E1173">
        <v>0</v>
      </c>
    </row>
    <row r="1174" spans="1:5" x14ac:dyDescent="0.25">
      <c r="A1174">
        <v>11246272</v>
      </c>
      <c r="B1174">
        <v>936919</v>
      </c>
      <c r="C1174">
        <v>1</v>
      </c>
      <c r="D1174">
        <v>2</v>
      </c>
      <c r="E1174">
        <v>90</v>
      </c>
    </row>
    <row r="1175" spans="1:5" x14ac:dyDescent="0.25">
      <c r="A1175">
        <v>11246353</v>
      </c>
      <c r="B1175">
        <v>0</v>
      </c>
      <c r="C1175">
        <v>0</v>
      </c>
      <c r="D1175">
        <v>0</v>
      </c>
      <c r="E1175">
        <v>0</v>
      </c>
    </row>
    <row r="1176" spans="1:5" x14ac:dyDescent="0.25">
      <c r="A1176">
        <v>11246353</v>
      </c>
      <c r="B1176">
        <v>1333784</v>
      </c>
      <c r="C1176">
        <v>0</v>
      </c>
      <c r="D1176">
        <v>2</v>
      </c>
      <c r="E1176">
        <v>0</v>
      </c>
    </row>
    <row r="1177" spans="1:5" x14ac:dyDescent="0.25">
      <c r="A1177">
        <v>11246641</v>
      </c>
      <c r="B1177">
        <v>121578</v>
      </c>
      <c r="C1177">
        <v>0</v>
      </c>
      <c r="D1177">
        <v>1</v>
      </c>
      <c r="E1177">
        <v>0</v>
      </c>
    </row>
    <row r="1178" spans="1:5" x14ac:dyDescent="0.25">
      <c r="A1178">
        <v>11246641</v>
      </c>
      <c r="B1178">
        <v>221276</v>
      </c>
      <c r="C1178">
        <v>0</v>
      </c>
      <c r="D1178">
        <v>2</v>
      </c>
      <c r="E1178">
        <v>0</v>
      </c>
    </row>
    <row r="1179" spans="1:5" x14ac:dyDescent="0.25">
      <c r="A1179">
        <v>11246659</v>
      </c>
      <c r="B1179">
        <v>100806</v>
      </c>
      <c r="C1179">
        <v>0</v>
      </c>
      <c r="D1179">
        <v>1</v>
      </c>
      <c r="E1179">
        <v>0</v>
      </c>
    </row>
    <row r="1180" spans="1:5" x14ac:dyDescent="0.25">
      <c r="A1180">
        <v>11246659</v>
      </c>
      <c r="B1180">
        <v>1414488</v>
      </c>
      <c r="C1180">
        <v>1</v>
      </c>
      <c r="D1180">
        <v>3</v>
      </c>
      <c r="E1180">
        <v>30</v>
      </c>
    </row>
    <row r="1181" spans="1:5" x14ac:dyDescent="0.25">
      <c r="A1181">
        <v>11246668</v>
      </c>
      <c r="B1181">
        <v>0</v>
      </c>
      <c r="C1181">
        <v>0</v>
      </c>
      <c r="D1181">
        <v>0</v>
      </c>
      <c r="E1181">
        <v>0</v>
      </c>
    </row>
    <row r="1182" spans="1:5" x14ac:dyDescent="0.25">
      <c r="A1182">
        <v>11246668</v>
      </c>
      <c r="B1182">
        <v>987759</v>
      </c>
      <c r="C1182">
        <v>0</v>
      </c>
      <c r="D1182">
        <v>3</v>
      </c>
      <c r="E1182">
        <v>0</v>
      </c>
    </row>
    <row r="1183" spans="1:5" x14ac:dyDescent="0.25">
      <c r="A1183">
        <v>11246671</v>
      </c>
      <c r="B1183">
        <v>0</v>
      </c>
      <c r="C1183">
        <v>0</v>
      </c>
      <c r="D1183">
        <v>0</v>
      </c>
      <c r="E1183">
        <v>0</v>
      </c>
    </row>
    <row r="1184" spans="1:5" x14ac:dyDescent="0.25">
      <c r="A1184">
        <v>11246671</v>
      </c>
      <c r="B1184">
        <v>987759</v>
      </c>
      <c r="C1184">
        <v>0</v>
      </c>
      <c r="D1184">
        <v>5</v>
      </c>
      <c r="E1184">
        <v>0</v>
      </c>
    </row>
    <row r="1185" spans="1:5" x14ac:dyDescent="0.25">
      <c r="A1185">
        <v>11246672</v>
      </c>
      <c r="B1185">
        <v>0</v>
      </c>
      <c r="C1185">
        <v>0</v>
      </c>
      <c r="D1185">
        <v>0</v>
      </c>
      <c r="E1185">
        <v>0</v>
      </c>
    </row>
    <row r="1186" spans="1:5" x14ac:dyDescent="0.25">
      <c r="A1186">
        <v>11246672</v>
      </c>
      <c r="B1186">
        <v>987759</v>
      </c>
      <c r="C1186">
        <v>0</v>
      </c>
      <c r="D1186">
        <v>3</v>
      </c>
      <c r="E1186">
        <v>0</v>
      </c>
    </row>
    <row r="1187" spans="1:5" x14ac:dyDescent="0.25">
      <c r="A1187">
        <v>11246676</v>
      </c>
      <c r="B1187">
        <v>0</v>
      </c>
      <c r="C1187">
        <v>0</v>
      </c>
      <c r="D1187">
        <v>0</v>
      </c>
      <c r="E1187">
        <v>0</v>
      </c>
    </row>
    <row r="1188" spans="1:5" x14ac:dyDescent="0.25">
      <c r="A1188">
        <v>11246676</v>
      </c>
      <c r="B1188">
        <v>121578</v>
      </c>
      <c r="C1188">
        <v>0</v>
      </c>
      <c r="D1188">
        <v>1</v>
      </c>
      <c r="E1188">
        <v>0</v>
      </c>
    </row>
    <row r="1189" spans="1:5" x14ac:dyDescent="0.25">
      <c r="A1189">
        <v>11247246</v>
      </c>
      <c r="B1189">
        <v>0</v>
      </c>
      <c r="C1189">
        <v>0</v>
      </c>
      <c r="D1189">
        <v>0</v>
      </c>
      <c r="E1189">
        <v>0</v>
      </c>
    </row>
    <row r="1190" spans="1:5" x14ac:dyDescent="0.25">
      <c r="A1190">
        <v>11247745</v>
      </c>
      <c r="B1190">
        <v>0</v>
      </c>
      <c r="C1190">
        <v>0</v>
      </c>
      <c r="D1190">
        <v>0</v>
      </c>
      <c r="E1190">
        <v>0</v>
      </c>
    </row>
    <row r="1191" spans="1:5" x14ac:dyDescent="0.25">
      <c r="A1191">
        <v>11247745</v>
      </c>
      <c r="B1191">
        <v>948677</v>
      </c>
      <c r="C1191">
        <v>0</v>
      </c>
      <c r="D1191">
        <v>1</v>
      </c>
      <c r="E1191">
        <v>0</v>
      </c>
    </row>
    <row r="1192" spans="1:5" x14ac:dyDescent="0.25">
      <c r="A1192">
        <v>11247751</v>
      </c>
      <c r="B1192">
        <v>0</v>
      </c>
      <c r="C1192">
        <v>0</v>
      </c>
      <c r="D1192">
        <v>0</v>
      </c>
      <c r="E1192">
        <v>0</v>
      </c>
    </row>
    <row r="1193" spans="1:5" x14ac:dyDescent="0.25">
      <c r="A1193">
        <v>11247751</v>
      </c>
      <c r="B1193">
        <v>1629476</v>
      </c>
      <c r="C1193">
        <v>0</v>
      </c>
      <c r="D1193">
        <v>1</v>
      </c>
      <c r="E1193">
        <v>0</v>
      </c>
    </row>
    <row r="1194" spans="1:5" x14ac:dyDescent="0.25">
      <c r="A1194">
        <v>11247775</v>
      </c>
      <c r="B1194">
        <v>0</v>
      </c>
      <c r="C1194">
        <v>0</v>
      </c>
      <c r="D1194">
        <v>0</v>
      </c>
      <c r="E1194">
        <v>0</v>
      </c>
    </row>
    <row r="1195" spans="1:5" x14ac:dyDescent="0.25">
      <c r="A1195">
        <v>11247775</v>
      </c>
      <c r="B1195">
        <v>948677</v>
      </c>
      <c r="C1195">
        <v>0</v>
      </c>
      <c r="D1195">
        <v>1</v>
      </c>
      <c r="E1195">
        <v>0</v>
      </c>
    </row>
    <row r="1196" spans="1:5" x14ac:dyDescent="0.25">
      <c r="A1196">
        <v>11247778</v>
      </c>
      <c r="B1196">
        <v>0</v>
      </c>
      <c r="C1196">
        <v>0</v>
      </c>
      <c r="D1196">
        <v>0</v>
      </c>
      <c r="E1196">
        <v>0</v>
      </c>
    </row>
    <row r="1197" spans="1:5" x14ac:dyDescent="0.25">
      <c r="A1197">
        <v>11247778</v>
      </c>
      <c r="B1197">
        <v>1629476</v>
      </c>
      <c r="C1197">
        <v>0</v>
      </c>
      <c r="D1197">
        <v>1</v>
      </c>
      <c r="E1197">
        <v>0</v>
      </c>
    </row>
    <row r="1198" spans="1:5" x14ac:dyDescent="0.25">
      <c r="A1198">
        <v>11247779</v>
      </c>
      <c r="B1198">
        <v>0</v>
      </c>
      <c r="C1198">
        <v>0</v>
      </c>
      <c r="D1198">
        <v>0</v>
      </c>
      <c r="E1198">
        <v>0</v>
      </c>
    </row>
    <row r="1199" spans="1:5" x14ac:dyDescent="0.25">
      <c r="A1199">
        <v>11247779</v>
      </c>
      <c r="B1199">
        <v>948677</v>
      </c>
      <c r="C1199">
        <v>0</v>
      </c>
      <c r="D1199">
        <v>1</v>
      </c>
      <c r="E1199">
        <v>0</v>
      </c>
    </row>
    <row r="1200" spans="1:5" x14ac:dyDescent="0.25">
      <c r="A1200">
        <v>11247781</v>
      </c>
      <c r="B1200">
        <v>948677</v>
      </c>
      <c r="C1200">
        <v>0</v>
      </c>
      <c r="D1200">
        <v>1</v>
      </c>
      <c r="E1200">
        <v>0</v>
      </c>
    </row>
    <row r="1201" spans="1:5" x14ac:dyDescent="0.25">
      <c r="A1201">
        <v>11247781</v>
      </c>
      <c r="B1201">
        <v>1629476</v>
      </c>
      <c r="C1201">
        <v>0</v>
      </c>
      <c r="D1201">
        <v>2</v>
      </c>
      <c r="E1201">
        <v>0</v>
      </c>
    </row>
    <row r="1202" spans="1:5" x14ac:dyDescent="0.25">
      <c r="A1202">
        <v>11247784</v>
      </c>
      <c r="B1202">
        <v>0</v>
      </c>
      <c r="C1202">
        <v>0</v>
      </c>
      <c r="D1202">
        <v>0</v>
      </c>
      <c r="E1202">
        <v>0</v>
      </c>
    </row>
    <row r="1203" spans="1:5" x14ac:dyDescent="0.25">
      <c r="A1203">
        <v>11247784</v>
      </c>
      <c r="B1203">
        <v>1629476</v>
      </c>
      <c r="C1203">
        <v>0</v>
      </c>
      <c r="D1203">
        <v>1</v>
      </c>
      <c r="E1203">
        <v>0</v>
      </c>
    </row>
    <row r="1204" spans="1:5" x14ac:dyDescent="0.25">
      <c r="A1204">
        <v>11247787</v>
      </c>
      <c r="B1204">
        <v>948677</v>
      </c>
      <c r="C1204">
        <v>0</v>
      </c>
      <c r="D1204">
        <v>1</v>
      </c>
      <c r="E1204">
        <v>0</v>
      </c>
    </row>
    <row r="1205" spans="1:5" x14ac:dyDescent="0.25">
      <c r="A1205">
        <v>11247787</v>
      </c>
      <c r="B1205">
        <v>1629476</v>
      </c>
      <c r="C1205">
        <v>0</v>
      </c>
      <c r="D1205">
        <v>2</v>
      </c>
      <c r="E1205">
        <v>0</v>
      </c>
    </row>
    <row r="1206" spans="1:5" x14ac:dyDescent="0.25">
      <c r="A1206">
        <v>11247794</v>
      </c>
      <c r="B1206">
        <v>0</v>
      </c>
      <c r="C1206">
        <v>0</v>
      </c>
      <c r="D1206">
        <v>0</v>
      </c>
      <c r="E1206">
        <v>0</v>
      </c>
    </row>
    <row r="1207" spans="1:5" x14ac:dyDescent="0.25">
      <c r="A1207">
        <v>11247806</v>
      </c>
      <c r="B1207">
        <v>0</v>
      </c>
      <c r="C1207">
        <v>0</v>
      </c>
      <c r="D1207">
        <v>0</v>
      </c>
      <c r="E1207">
        <v>0</v>
      </c>
    </row>
    <row r="1208" spans="1:5" x14ac:dyDescent="0.25">
      <c r="A1208">
        <v>11247806</v>
      </c>
      <c r="B1208">
        <v>1629476</v>
      </c>
      <c r="C1208">
        <v>0</v>
      </c>
      <c r="D1208">
        <v>1</v>
      </c>
      <c r="E1208">
        <v>0</v>
      </c>
    </row>
    <row r="1209" spans="1:5" x14ac:dyDescent="0.25">
      <c r="A1209">
        <v>11248112</v>
      </c>
      <c r="B1209">
        <v>0</v>
      </c>
      <c r="C1209">
        <v>0</v>
      </c>
      <c r="D1209">
        <v>0</v>
      </c>
      <c r="E1209">
        <v>0</v>
      </c>
    </row>
    <row r="1210" spans="1:5" x14ac:dyDescent="0.25">
      <c r="A1210">
        <v>11248112</v>
      </c>
      <c r="B1210">
        <v>0</v>
      </c>
      <c r="C1210">
        <v>1</v>
      </c>
      <c r="D1210">
        <v>0</v>
      </c>
      <c r="E1210">
        <v>90</v>
      </c>
    </row>
    <row r="1211" spans="1:5" x14ac:dyDescent="0.25">
      <c r="A1211">
        <v>11248122</v>
      </c>
      <c r="B1211">
        <v>0</v>
      </c>
      <c r="C1211">
        <v>0</v>
      </c>
      <c r="D1211">
        <v>0</v>
      </c>
      <c r="E1211">
        <v>0</v>
      </c>
    </row>
    <row r="1212" spans="1:5" x14ac:dyDescent="0.25">
      <c r="A1212">
        <v>11248122</v>
      </c>
      <c r="B1212">
        <v>1414488</v>
      </c>
      <c r="C1212">
        <v>1</v>
      </c>
      <c r="D1212">
        <v>1</v>
      </c>
      <c r="E1212">
        <v>60</v>
      </c>
    </row>
    <row r="1213" spans="1:5" x14ac:dyDescent="0.25">
      <c r="A1213">
        <v>11248124</v>
      </c>
      <c r="B1213">
        <v>939587</v>
      </c>
      <c r="C1213">
        <v>0</v>
      </c>
      <c r="D1213">
        <v>1</v>
      </c>
      <c r="E1213">
        <v>0</v>
      </c>
    </row>
    <row r="1214" spans="1:5" x14ac:dyDescent="0.25">
      <c r="A1214">
        <v>11248124</v>
      </c>
      <c r="B1214">
        <v>1414488</v>
      </c>
      <c r="C1214">
        <v>1</v>
      </c>
      <c r="D1214">
        <v>2</v>
      </c>
      <c r="E1214">
        <v>60</v>
      </c>
    </row>
    <row r="1215" spans="1:5" x14ac:dyDescent="0.25">
      <c r="A1215">
        <v>11248126</v>
      </c>
      <c r="B1215">
        <v>0</v>
      </c>
      <c r="C1215">
        <v>0</v>
      </c>
      <c r="D1215">
        <v>0</v>
      </c>
      <c r="E1215">
        <v>0</v>
      </c>
    </row>
    <row r="1216" spans="1:5" x14ac:dyDescent="0.25">
      <c r="A1216">
        <v>11248126</v>
      </c>
      <c r="B1216">
        <v>1414488</v>
      </c>
      <c r="C1216">
        <v>1</v>
      </c>
      <c r="D1216">
        <v>2</v>
      </c>
      <c r="E1216">
        <v>60</v>
      </c>
    </row>
    <row r="1217" spans="1:5" x14ac:dyDescent="0.25">
      <c r="A1217">
        <v>11248272</v>
      </c>
      <c r="B1217">
        <v>121578</v>
      </c>
      <c r="C1217">
        <v>0</v>
      </c>
      <c r="D1217">
        <v>1</v>
      </c>
      <c r="E1217">
        <v>0</v>
      </c>
    </row>
    <row r="1218" spans="1:5" x14ac:dyDescent="0.25">
      <c r="A1218">
        <v>11248272</v>
      </c>
      <c r="B1218">
        <v>245697</v>
      </c>
      <c r="C1218">
        <v>0</v>
      </c>
      <c r="D1218">
        <v>2</v>
      </c>
      <c r="E1218">
        <v>0</v>
      </c>
    </row>
    <row r="1219" spans="1:5" x14ac:dyDescent="0.25">
      <c r="A1219">
        <v>11248273</v>
      </c>
      <c r="B1219">
        <v>0</v>
      </c>
      <c r="C1219">
        <v>0</v>
      </c>
      <c r="D1219">
        <v>0</v>
      </c>
      <c r="E1219">
        <v>0</v>
      </c>
    </row>
    <row r="1220" spans="1:5" x14ac:dyDescent="0.25">
      <c r="A1220">
        <v>11248273</v>
      </c>
      <c r="B1220">
        <v>1583862</v>
      </c>
      <c r="C1220">
        <v>0</v>
      </c>
      <c r="D1220">
        <v>2</v>
      </c>
      <c r="E1220">
        <v>0</v>
      </c>
    </row>
    <row r="1221" spans="1:5" x14ac:dyDescent="0.25">
      <c r="A1221">
        <v>11248563</v>
      </c>
      <c r="B1221">
        <v>0</v>
      </c>
      <c r="C1221">
        <v>0</v>
      </c>
      <c r="D1221">
        <v>0</v>
      </c>
      <c r="E1221">
        <v>0</v>
      </c>
    </row>
    <row r="1222" spans="1:5" x14ac:dyDescent="0.25">
      <c r="A1222">
        <v>11248800</v>
      </c>
      <c r="B1222">
        <v>0</v>
      </c>
      <c r="C1222">
        <v>0</v>
      </c>
      <c r="D1222">
        <v>0</v>
      </c>
      <c r="E1222">
        <v>0</v>
      </c>
    </row>
    <row r="1223" spans="1:5" x14ac:dyDescent="0.25">
      <c r="A1223">
        <v>11248800</v>
      </c>
      <c r="B1223">
        <v>1456633</v>
      </c>
      <c r="C1223">
        <v>0</v>
      </c>
      <c r="D1223">
        <v>2</v>
      </c>
      <c r="E1223">
        <v>0</v>
      </c>
    </row>
    <row r="1224" spans="1:5" x14ac:dyDescent="0.25">
      <c r="A1224">
        <v>11249001</v>
      </c>
      <c r="B1224">
        <v>0</v>
      </c>
      <c r="C1224">
        <v>0</v>
      </c>
      <c r="D1224">
        <v>0</v>
      </c>
      <c r="E1224">
        <v>0</v>
      </c>
    </row>
    <row r="1225" spans="1:5" x14ac:dyDescent="0.25">
      <c r="A1225">
        <v>11249001</v>
      </c>
      <c r="B1225">
        <v>485060</v>
      </c>
      <c r="C1225">
        <v>0</v>
      </c>
      <c r="D1225">
        <v>1</v>
      </c>
      <c r="E1225">
        <v>0</v>
      </c>
    </row>
    <row r="1226" spans="1:5" x14ac:dyDescent="0.25">
      <c r="A1226">
        <v>11249066</v>
      </c>
      <c r="B1226">
        <v>0</v>
      </c>
      <c r="C1226">
        <v>0</v>
      </c>
      <c r="D1226">
        <v>0</v>
      </c>
      <c r="E1226">
        <v>0</v>
      </c>
    </row>
    <row r="1227" spans="1:5" x14ac:dyDescent="0.25">
      <c r="A1227">
        <v>11249307</v>
      </c>
      <c r="B1227">
        <v>491552</v>
      </c>
      <c r="C1227">
        <v>0</v>
      </c>
      <c r="D1227">
        <v>1</v>
      </c>
      <c r="E1227">
        <v>0</v>
      </c>
    </row>
    <row r="1228" spans="1:5" x14ac:dyDescent="0.25">
      <c r="A1228">
        <v>11249307</v>
      </c>
      <c r="B1228">
        <v>990223</v>
      </c>
      <c r="C1228">
        <v>0</v>
      </c>
      <c r="D1228">
        <v>1</v>
      </c>
      <c r="E1228">
        <v>0</v>
      </c>
    </row>
    <row r="1229" spans="1:5" x14ac:dyDescent="0.25">
      <c r="A1229">
        <v>11249342</v>
      </c>
      <c r="B1229">
        <v>0</v>
      </c>
      <c r="C1229">
        <v>0</v>
      </c>
      <c r="D1229">
        <v>0</v>
      </c>
      <c r="E1229">
        <v>0</v>
      </c>
    </row>
    <row r="1230" spans="1:5" x14ac:dyDescent="0.25">
      <c r="A1230">
        <v>11249342</v>
      </c>
      <c r="B1230">
        <v>891098</v>
      </c>
      <c r="C1230">
        <v>0</v>
      </c>
      <c r="D1230">
        <v>1</v>
      </c>
      <c r="E1230">
        <v>0</v>
      </c>
    </row>
    <row r="1231" spans="1:5" x14ac:dyDescent="0.25">
      <c r="A1231">
        <v>11249810</v>
      </c>
      <c r="B1231">
        <v>0</v>
      </c>
      <c r="C1231">
        <v>0</v>
      </c>
      <c r="D1231">
        <v>0</v>
      </c>
      <c r="E1231">
        <v>0</v>
      </c>
    </row>
    <row r="1232" spans="1:5" x14ac:dyDescent="0.25">
      <c r="A1232">
        <v>11249810</v>
      </c>
      <c r="B1232">
        <v>909869</v>
      </c>
      <c r="C1232">
        <v>0</v>
      </c>
      <c r="D1232">
        <v>3</v>
      </c>
      <c r="E1232">
        <v>0</v>
      </c>
    </row>
    <row r="1233" spans="1:5" x14ac:dyDescent="0.25">
      <c r="A1233">
        <v>11249813</v>
      </c>
      <c r="B1233">
        <v>0</v>
      </c>
      <c r="C1233">
        <v>0</v>
      </c>
      <c r="D1233">
        <v>0</v>
      </c>
      <c r="E1233">
        <v>0</v>
      </c>
    </row>
    <row r="1234" spans="1:5" x14ac:dyDescent="0.25">
      <c r="A1234">
        <v>11249813</v>
      </c>
      <c r="B1234">
        <v>909869</v>
      </c>
      <c r="C1234">
        <v>0</v>
      </c>
      <c r="D1234">
        <v>1</v>
      </c>
      <c r="E1234">
        <v>0</v>
      </c>
    </row>
    <row r="1235" spans="1:5" x14ac:dyDescent="0.25">
      <c r="A1235">
        <v>11249815</v>
      </c>
      <c r="B1235">
        <v>0</v>
      </c>
      <c r="C1235">
        <v>0</v>
      </c>
      <c r="D1235">
        <v>0</v>
      </c>
      <c r="E1235">
        <v>0</v>
      </c>
    </row>
    <row r="1236" spans="1:5" x14ac:dyDescent="0.25">
      <c r="A1236">
        <v>11249815</v>
      </c>
      <c r="B1236">
        <v>909869</v>
      </c>
      <c r="C1236">
        <v>0</v>
      </c>
      <c r="D1236">
        <v>1</v>
      </c>
      <c r="E1236">
        <v>0</v>
      </c>
    </row>
    <row r="1237" spans="1:5" x14ac:dyDescent="0.25">
      <c r="A1237">
        <v>11249816</v>
      </c>
      <c r="B1237">
        <v>909869</v>
      </c>
      <c r="C1237">
        <v>0</v>
      </c>
      <c r="D1237">
        <v>3</v>
      </c>
      <c r="E1237">
        <v>0</v>
      </c>
    </row>
    <row r="1238" spans="1:5" x14ac:dyDescent="0.25">
      <c r="A1238">
        <v>11249816</v>
      </c>
      <c r="B1238">
        <v>2053376</v>
      </c>
      <c r="C1238">
        <v>0</v>
      </c>
      <c r="D1238">
        <v>3</v>
      </c>
      <c r="E1238">
        <v>0</v>
      </c>
    </row>
    <row r="1239" spans="1:5" x14ac:dyDescent="0.25">
      <c r="A1239">
        <v>11249818</v>
      </c>
      <c r="B1239">
        <v>909869</v>
      </c>
      <c r="C1239">
        <v>0</v>
      </c>
      <c r="D1239">
        <v>2</v>
      </c>
      <c r="E1239">
        <v>0</v>
      </c>
    </row>
    <row r="1240" spans="1:5" x14ac:dyDescent="0.25">
      <c r="A1240">
        <v>11249818</v>
      </c>
      <c r="B1240">
        <v>2053376</v>
      </c>
      <c r="C1240">
        <v>0</v>
      </c>
      <c r="D1240">
        <v>1</v>
      </c>
      <c r="E1240">
        <v>0</v>
      </c>
    </row>
    <row r="1241" spans="1:5" x14ac:dyDescent="0.25">
      <c r="A1241">
        <v>11249992</v>
      </c>
      <c r="B1241">
        <v>0</v>
      </c>
      <c r="C1241">
        <v>0</v>
      </c>
      <c r="D1241">
        <v>0</v>
      </c>
      <c r="E1241">
        <v>0</v>
      </c>
    </row>
    <row r="1242" spans="1:5" x14ac:dyDescent="0.25">
      <c r="A1242">
        <v>11249992</v>
      </c>
      <c r="B1242">
        <v>438610</v>
      </c>
      <c r="C1242">
        <v>1</v>
      </c>
      <c r="D1242">
        <v>1</v>
      </c>
      <c r="E1242">
        <v>90</v>
      </c>
    </row>
    <row r="1243" spans="1:5" x14ac:dyDescent="0.25">
      <c r="A1243">
        <v>11249993</v>
      </c>
      <c r="B1243">
        <v>0</v>
      </c>
      <c r="C1243">
        <v>0</v>
      </c>
      <c r="D1243">
        <v>0</v>
      </c>
      <c r="E1243">
        <v>0</v>
      </c>
    </row>
    <row r="1244" spans="1:5" x14ac:dyDescent="0.25">
      <c r="A1244">
        <v>11249993</v>
      </c>
      <c r="B1244">
        <v>438610</v>
      </c>
      <c r="C1244">
        <v>0</v>
      </c>
      <c r="D1244">
        <v>2</v>
      </c>
      <c r="E1244">
        <v>0</v>
      </c>
    </row>
    <row r="1245" spans="1:5" x14ac:dyDescent="0.25">
      <c r="A1245">
        <v>11250063</v>
      </c>
      <c r="B1245">
        <v>776891</v>
      </c>
      <c r="C1245">
        <v>0</v>
      </c>
      <c r="D1245">
        <v>2</v>
      </c>
      <c r="E1245">
        <v>0</v>
      </c>
    </row>
    <row r="1246" spans="1:5" x14ac:dyDescent="0.25">
      <c r="A1246">
        <v>11250063</v>
      </c>
      <c r="B1246">
        <v>1597416</v>
      </c>
      <c r="C1246">
        <v>0</v>
      </c>
      <c r="D1246">
        <v>1</v>
      </c>
      <c r="E1246">
        <v>0</v>
      </c>
    </row>
    <row r="1247" spans="1:5" x14ac:dyDescent="0.25">
      <c r="A1247">
        <v>11250419</v>
      </c>
      <c r="B1247">
        <v>0</v>
      </c>
      <c r="C1247">
        <v>0</v>
      </c>
      <c r="D1247">
        <v>0</v>
      </c>
      <c r="E1247">
        <v>0</v>
      </c>
    </row>
    <row r="1248" spans="1:5" x14ac:dyDescent="0.25">
      <c r="A1248">
        <v>11250419</v>
      </c>
      <c r="B1248">
        <v>1333784</v>
      </c>
      <c r="C1248">
        <v>0</v>
      </c>
      <c r="D1248">
        <v>2</v>
      </c>
      <c r="E1248">
        <v>0</v>
      </c>
    </row>
    <row r="1249" spans="1:5" x14ac:dyDescent="0.25">
      <c r="A1249">
        <v>11250649</v>
      </c>
      <c r="B1249">
        <v>0</v>
      </c>
      <c r="C1249">
        <v>0</v>
      </c>
      <c r="D1249">
        <v>0</v>
      </c>
      <c r="E1249">
        <v>0</v>
      </c>
    </row>
    <row r="1250" spans="1:5" x14ac:dyDescent="0.25">
      <c r="A1250">
        <v>11250649</v>
      </c>
      <c r="B1250">
        <v>1829587</v>
      </c>
      <c r="C1250">
        <v>0</v>
      </c>
      <c r="D1250">
        <v>2</v>
      </c>
      <c r="E1250">
        <v>0</v>
      </c>
    </row>
    <row r="1251" spans="1:5" x14ac:dyDescent="0.25">
      <c r="A1251">
        <v>11250677</v>
      </c>
      <c r="B1251">
        <v>0</v>
      </c>
      <c r="C1251">
        <v>0</v>
      </c>
      <c r="D1251">
        <v>0</v>
      </c>
      <c r="E1251">
        <v>0</v>
      </c>
    </row>
    <row r="1252" spans="1:5" x14ac:dyDescent="0.25">
      <c r="A1252">
        <v>11250705</v>
      </c>
      <c r="B1252">
        <v>0</v>
      </c>
      <c r="C1252">
        <v>0</v>
      </c>
      <c r="D1252">
        <v>0</v>
      </c>
      <c r="E1252">
        <v>0</v>
      </c>
    </row>
    <row r="1253" spans="1:5" x14ac:dyDescent="0.25">
      <c r="A1253">
        <v>11251176</v>
      </c>
      <c r="B1253">
        <v>121578</v>
      </c>
      <c r="C1253">
        <v>0</v>
      </c>
      <c r="D1253">
        <v>1</v>
      </c>
      <c r="E1253">
        <v>0</v>
      </c>
    </row>
    <row r="1254" spans="1:5" x14ac:dyDescent="0.25">
      <c r="A1254">
        <v>11251176</v>
      </c>
      <c r="B1254">
        <v>816065</v>
      </c>
      <c r="C1254">
        <v>0</v>
      </c>
      <c r="D1254">
        <v>2</v>
      </c>
      <c r="E1254">
        <v>0</v>
      </c>
    </row>
    <row r="1255" spans="1:5" x14ac:dyDescent="0.25">
      <c r="A1255">
        <v>11251177</v>
      </c>
      <c r="B1255">
        <v>121578</v>
      </c>
      <c r="C1255">
        <v>0</v>
      </c>
      <c r="D1255">
        <v>1</v>
      </c>
      <c r="E1255">
        <v>0</v>
      </c>
    </row>
    <row r="1256" spans="1:5" x14ac:dyDescent="0.25">
      <c r="A1256">
        <v>11251177</v>
      </c>
      <c r="B1256">
        <v>871030</v>
      </c>
      <c r="C1256">
        <v>0</v>
      </c>
      <c r="D1256">
        <v>1</v>
      </c>
      <c r="E1256">
        <v>0</v>
      </c>
    </row>
    <row r="1257" spans="1:5" x14ac:dyDescent="0.25">
      <c r="A1257">
        <v>11251179</v>
      </c>
      <c r="B1257">
        <v>987759</v>
      </c>
      <c r="C1257">
        <v>0</v>
      </c>
      <c r="D1257">
        <v>1</v>
      </c>
      <c r="E1257">
        <v>0</v>
      </c>
    </row>
    <row r="1258" spans="1:5" x14ac:dyDescent="0.25">
      <c r="A1258">
        <v>11251179</v>
      </c>
      <c r="B1258">
        <v>987761</v>
      </c>
      <c r="C1258">
        <v>0</v>
      </c>
      <c r="D1258">
        <v>1</v>
      </c>
      <c r="E1258">
        <v>0</v>
      </c>
    </row>
    <row r="1259" spans="1:5" x14ac:dyDescent="0.25">
      <c r="A1259">
        <v>11251181</v>
      </c>
      <c r="B1259">
        <v>0</v>
      </c>
      <c r="C1259">
        <v>0</v>
      </c>
      <c r="D1259">
        <v>0</v>
      </c>
      <c r="E1259">
        <v>0</v>
      </c>
    </row>
    <row r="1260" spans="1:5" x14ac:dyDescent="0.25">
      <c r="A1260">
        <v>11251181</v>
      </c>
      <c r="B1260">
        <v>987759</v>
      </c>
      <c r="C1260">
        <v>0</v>
      </c>
      <c r="D1260">
        <v>4</v>
      </c>
      <c r="E1260">
        <v>0</v>
      </c>
    </row>
    <row r="1261" spans="1:5" x14ac:dyDescent="0.25">
      <c r="A1261">
        <v>11251184</v>
      </c>
      <c r="B1261">
        <v>0</v>
      </c>
      <c r="C1261">
        <v>0</v>
      </c>
      <c r="D1261">
        <v>0</v>
      </c>
      <c r="E1261">
        <v>0</v>
      </c>
    </row>
    <row r="1262" spans="1:5" x14ac:dyDescent="0.25">
      <c r="A1262">
        <v>11251184</v>
      </c>
      <c r="B1262">
        <v>987759</v>
      </c>
      <c r="C1262">
        <v>0</v>
      </c>
      <c r="D1262">
        <v>3</v>
      </c>
      <c r="E1262">
        <v>0</v>
      </c>
    </row>
    <row r="1263" spans="1:5" x14ac:dyDescent="0.25">
      <c r="A1263">
        <v>11251199</v>
      </c>
      <c r="B1263">
        <v>0</v>
      </c>
      <c r="C1263">
        <v>0</v>
      </c>
      <c r="D1263">
        <v>0</v>
      </c>
      <c r="E1263">
        <v>0</v>
      </c>
    </row>
    <row r="1264" spans="1:5" x14ac:dyDescent="0.25">
      <c r="A1264">
        <v>11251199</v>
      </c>
      <c r="B1264">
        <v>121578</v>
      </c>
      <c r="C1264">
        <v>0</v>
      </c>
      <c r="D1264">
        <v>3</v>
      </c>
      <c r="E1264">
        <v>0</v>
      </c>
    </row>
    <row r="1265" spans="1:5" x14ac:dyDescent="0.25">
      <c r="A1265">
        <v>11251211</v>
      </c>
      <c r="B1265">
        <v>0</v>
      </c>
      <c r="C1265">
        <v>0</v>
      </c>
      <c r="D1265">
        <v>0</v>
      </c>
      <c r="E1265">
        <v>0</v>
      </c>
    </row>
    <row r="1266" spans="1:5" x14ac:dyDescent="0.25">
      <c r="A1266">
        <v>11251211</v>
      </c>
      <c r="B1266">
        <v>709242</v>
      </c>
      <c r="C1266">
        <v>0</v>
      </c>
      <c r="D1266">
        <v>1</v>
      </c>
      <c r="E1266">
        <v>0</v>
      </c>
    </row>
    <row r="1267" spans="1:5" x14ac:dyDescent="0.25">
      <c r="A1267">
        <v>11251768</v>
      </c>
      <c r="B1267">
        <v>0</v>
      </c>
      <c r="C1267">
        <v>0</v>
      </c>
      <c r="D1267">
        <v>0</v>
      </c>
      <c r="E1267">
        <v>0</v>
      </c>
    </row>
    <row r="1268" spans="1:5" x14ac:dyDescent="0.25">
      <c r="A1268">
        <v>11252547</v>
      </c>
      <c r="B1268">
        <v>0</v>
      </c>
      <c r="C1268">
        <v>0</v>
      </c>
      <c r="D1268">
        <v>0</v>
      </c>
      <c r="E1268">
        <v>0</v>
      </c>
    </row>
    <row r="1269" spans="1:5" x14ac:dyDescent="0.25">
      <c r="A1269">
        <v>11252547</v>
      </c>
      <c r="B1269">
        <v>793607</v>
      </c>
      <c r="C1269">
        <v>0</v>
      </c>
      <c r="D1269">
        <v>3</v>
      </c>
      <c r="E1269">
        <v>0</v>
      </c>
    </row>
    <row r="1270" spans="1:5" x14ac:dyDescent="0.25">
      <c r="A1270">
        <v>11252687</v>
      </c>
      <c r="B1270">
        <v>0</v>
      </c>
      <c r="C1270">
        <v>0</v>
      </c>
      <c r="D1270">
        <v>0</v>
      </c>
      <c r="E1270">
        <v>0</v>
      </c>
    </row>
    <row r="1271" spans="1:5" x14ac:dyDescent="0.25">
      <c r="A1271">
        <v>11252690</v>
      </c>
      <c r="B1271">
        <v>0</v>
      </c>
      <c r="C1271">
        <v>0</v>
      </c>
      <c r="D1271">
        <v>0</v>
      </c>
      <c r="E1271">
        <v>0</v>
      </c>
    </row>
    <row r="1272" spans="1:5" x14ac:dyDescent="0.25">
      <c r="A1272">
        <v>11252690</v>
      </c>
      <c r="B1272">
        <v>1629842</v>
      </c>
      <c r="C1272">
        <v>0</v>
      </c>
      <c r="D1272">
        <v>1</v>
      </c>
      <c r="E1272">
        <v>0</v>
      </c>
    </row>
    <row r="1273" spans="1:5" x14ac:dyDescent="0.25">
      <c r="A1273">
        <v>11252872</v>
      </c>
      <c r="B1273">
        <v>0</v>
      </c>
      <c r="C1273">
        <v>0</v>
      </c>
      <c r="D1273">
        <v>0</v>
      </c>
      <c r="E1273">
        <v>0</v>
      </c>
    </row>
    <row r="1274" spans="1:5" x14ac:dyDescent="0.25">
      <c r="A1274">
        <v>11253709</v>
      </c>
      <c r="B1274">
        <v>0</v>
      </c>
      <c r="C1274">
        <v>0</v>
      </c>
      <c r="D1274">
        <v>0</v>
      </c>
      <c r="E1274">
        <v>0</v>
      </c>
    </row>
    <row r="1275" spans="1:5" x14ac:dyDescent="0.25">
      <c r="A1275">
        <v>11253709</v>
      </c>
      <c r="B1275">
        <v>225545</v>
      </c>
      <c r="C1275">
        <v>0</v>
      </c>
      <c r="D1275">
        <v>1</v>
      </c>
      <c r="E1275">
        <v>0</v>
      </c>
    </row>
    <row r="1276" spans="1:5" x14ac:dyDescent="0.25">
      <c r="A1276">
        <v>11253747</v>
      </c>
      <c r="B1276">
        <v>0</v>
      </c>
      <c r="C1276">
        <v>0</v>
      </c>
      <c r="D1276">
        <v>0</v>
      </c>
      <c r="E1276">
        <v>0</v>
      </c>
    </row>
    <row r="1277" spans="1:5" x14ac:dyDescent="0.25">
      <c r="A1277">
        <v>11253886</v>
      </c>
      <c r="B1277">
        <v>314902</v>
      </c>
      <c r="C1277">
        <v>0</v>
      </c>
      <c r="D1277">
        <v>3</v>
      </c>
      <c r="E1277">
        <v>0</v>
      </c>
    </row>
    <row r="1278" spans="1:5" x14ac:dyDescent="0.25">
      <c r="A1278">
        <v>11253886</v>
      </c>
      <c r="B1278">
        <v>775291</v>
      </c>
      <c r="C1278">
        <v>1</v>
      </c>
      <c r="D1278">
        <v>1</v>
      </c>
      <c r="E1278">
        <v>90</v>
      </c>
    </row>
    <row r="1279" spans="1:5" x14ac:dyDescent="0.25">
      <c r="A1279">
        <v>11254198</v>
      </c>
      <c r="B1279">
        <v>121578</v>
      </c>
      <c r="C1279">
        <v>0</v>
      </c>
      <c r="D1279">
        <v>1</v>
      </c>
      <c r="E1279">
        <v>0</v>
      </c>
    </row>
    <row r="1280" spans="1:5" x14ac:dyDescent="0.25">
      <c r="A1280">
        <v>11254198</v>
      </c>
      <c r="B1280">
        <v>472863</v>
      </c>
      <c r="C1280">
        <v>0</v>
      </c>
      <c r="D1280">
        <v>1</v>
      </c>
      <c r="E1280">
        <v>0</v>
      </c>
    </row>
    <row r="1281" spans="1:5" x14ac:dyDescent="0.25">
      <c r="A1281">
        <v>11254200</v>
      </c>
      <c r="B1281">
        <v>121578</v>
      </c>
      <c r="C1281">
        <v>0</v>
      </c>
      <c r="D1281">
        <v>2</v>
      </c>
      <c r="E1281">
        <v>0</v>
      </c>
    </row>
    <row r="1282" spans="1:5" x14ac:dyDescent="0.25">
      <c r="A1282">
        <v>11254200</v>
      </c>
      <c r="B1282">
        <v>995655</v>
      </c>
      <c r="C1282">
        <v>0</v>
      </c>
      <c r="D1282">
        <v>2</v>
      </c>
      <c r="E1282">
        <v>0</v>
      </c>
    </row>
    <row r="1283" spans="1:5" x14ac:dyDescent="0.25">
      <c r="A1283">
        <v>11254453</v>
      </c>
      <c r="B1283">
        <v>0</v>
      </c>
      <c r="C1283">
        <v>0</v>
      </c>
      <c r="D1283">
        <v>0</v>
      </c>
      <c r="E1283">
        <v>0</v>
      </c>
    </row>
    <row r="1284" spans="1:5" x14ac:dyDescent="0.25">
      <c r="A1284">
        <v>11255429</v>
      </c>
      <c r="B1284">
        <v>0</v>
      </c>
      <c r="C1284">
        <v>0</v>
      </c>
      <c r="D1284">
        <v>0</v>
      </c>
      <c r="E1284">
        <v>0</v>
      </c>
    </row>
    <row r="1285" spans="1:5" x14ac:dyDescent="0.25">
      <c r="A1285">
        <v>11255429</v>
      </c>
      <c r="B1285">
        <v>1799344</v>
      </c>
      <c r="C1285">
        <v>0</v>
      </c>
      <c r="D1285">
        <v>4</v>
      </c>
      <c r="E1285">
        <v>0</v>
      </c>
    </row>
    <row r="1286" spans="1:5" x14ac:dyDescent="0.25">
      <c r="A1286">
        <v>11255504</v>
      </c>
      <c r="B1286">
        <v>71272</v>
      </c>
      <c r="C1286">
        <v>0</v>
      </c>
      <c r="D1286">
        <v>3</v>
      </c>
      <c r="E1286">
        <v>0</v>
      </c>
    </row>
    <row r="1287" spans="1:5" x14ac:dyDescent="0.25">
      <c r="A1287">
        <v>11255504</v>
      </c>
      <c r="B1287">
        <v>931864</v>
      </c>
      <c r="C1287">
        <v>2</v>
      </c>
      <c r="D1287">
        <v>1</v>
      </c>
      <c r="E1287">
        <v>90</v>
      </c>
    </row>
    <row r="1288" spans="1:5" x14ac:dyDescent="0.25">
      <c r="A1288">
        <v>11255513</v>
      </c>
      <c r="B1288">
        <v>71272</v>
      </c>
      <c r="C1288">
        <v>0</v>
      </c>
      <c r="D1288">
        <v>1</v>
      </c>
      <c r="E1288">
        <v>0</v>
      </c>
    </row>
    <row r="1289" spans="1:5" x14ac:dyDescent="0.25">
      <c r="A1289">
        <v>11255513</v>
      </c>
      <c r="B1289">
        <v>125165</v>
      </c>
      <c r="C1289">
        <v>0</v>
      </c>
      <c r="D1289">
        <v>4</v>
      </c>
      <c r="E1289">
        <v>0</v>
      </c>
    </row>
    <row r="1290" spans="1:5" x14ac:dyDescent="0.25">
      <c r="A1290">
        <v>11255557</v>
      </c>
      <c r="B1290">
        <v>0</v>
      </c>
      <c r="C1290">
        <v>0</v>
      </c>
      <c r="D1290">
        <v>0</v>
      </c>
      <c r="E1290">
        <v>0</v>
      </c>
    </row>
    <row r="1291" spans="1:5" x14ac:dyDescent="0.25">
      <c r="A1291">
        <v>11255561</v>
      </c>
      <c r="B1291">
        <v>0</v>
      </c>
      <c r="C1291">
        <v>1</v>
      </c>
      <c r="D1291">
        <v>0</v>
      </c>
      <c r="E1291">
        <v>90</v>
      </c>
    </row>
    <row r="1292" spans="1:5" x14ac:dyDescent="0.25">
      <c r="A1292">
        <v>11255561</v>
      </c>
      <c r="B1292">
        <v>987759</v>
      </c>
      <c r="C1292">
        <v>0</v>
      </c>
      <c r="D1292">
        <v>4</v>
      </c>
      <c r="E1292">
        <v>0</v>
      </c>
    </row>
    <row r="1293" spans="1:5" x14ac:dyDescent="0.25">
      <c r="A1293">
        <v>11255573</v>
      </c>
      <c r="B1293">
        <v>0</v>
      </c>
      <c r="C1293">
        <v>0</v>
      </c>
      <c r="D1293">
        <v>0</v>
      </c>
      <c r="E1293">
        <v>0</v>
      </c>
    </row>
    <row r="1294" spans="1:5" x14ac:dyDescent="0.25">
      <c r="A1294">
        <v>11255573</v>
      </c>
      <c r="B1294">
        <v>1630417</v>
      </c>
      <c r="C1294">
        <v>0</v>
      </c>
      <c r="D1294">
        <v>3</v>
      </c>
      <c r="E1294">
        <v>0</v>
      </c>
    </row>
    <row r="1295" spans="1:5" x14ac:dyDescent="0.25">
      <c r="A1295">
        <v>11255586</v>
      </c>
      <c r="B1295">
        <v>2052424</v>
      </c>
      <c r="C1295">
        <v>0</v>
      </c>
      <c r="D1295">
        <v>1</v>
      </c>
      <c r="E1295">
        <v>0</v>
      </c>
    </row>
    <row r="1296" spans="1:5" x14ac:dyDescent="0.25">
      <c r="A1296">
        <v>11255586</v>
      </c>
      <c r="B1296">
        <v>2052668</v>
      </c>
      <c r="C1296">
        <v>0</v>
      </c>
      <c r="D1296">
        <v>2</v>
      </c>
      <c r="E1296">
        <v>0</v>
      </c>
    </row>
    <row r="1297" spans="1:5" x14ac:dyDescent="0.25">
      <c r="A1297">
        <v>11255592</v>
      </c>
      <c r="B1297">
        <v>0</v>
      </c>
      <c r="C1297">
        <v>0</v>
      </c>
      <c r="D1297">
        <v>0</v>
      </c>
      <c r="E1297">
        <v>0</v>
      </c>
    </row>
    <row r="1298" spans="1:5" x14ac:dyDescent="0.25">
      <c r="A1298">
        <v>11255608</v>
      </c>
      <c r="B1298">
        <v>0</v>
      </c>
      <c r="C1298">
        <v>0</v>
      </c>
      <c r="D1298">
        <v>0</v>
      </c>
      <c r="E1298">
        <v>0</v>
      </c>
    </row>
    <row r="1299" spans="1:5" x14ac:dyDescent="0.25">
      <c r="A1299">
        <v>11255616</v>
      </c>
      <c r="B1299">
        <v>0</v>
      </c>
      <c r="C1299">
        <v>0</v>
      </c>
      <c r="D1299">
        <v>0</v>
      </c>
      <c r="E1299">
        <v>0</v>
      </c>
    </row>
    <row r="1300" spans="1:5" x14ac:dyDescent="0.25">
      <c r="A1300">
        <v>11255616</v>
      </c>
      <c r="B1300">
        <v>2052722</v>
      </c>
      <c r="C1300">
        <v>0</v>
      </c>
      <c r="D1300">
        <v>1</v>
      </c>
      <c r="E1300">
        <v>0</v>
      </c>
    </row>
    <row r="1301" spans="1:5" x14ac:dyDescent="0.25">
      <c r="A1301">
        <v>11255628</v>
      </c>
      <c r="B1301">
        <v>0</v>
      </c>
      <c r="C1301">
        <v>0</v>
      </c>
      <c r="D1301">
        <v>0</v>
      </c>
      <c r="E1301">
        <v>0</v>
      </c>
    </row>
    <row r="1302" spans="1:5" x14ac:dyDescent="0.25">
      <c r="A1302">
        <v>11255628</v>
      </c>
      <c r="B1302">
        <v>0</v>
      </c>
      <c r="C1302">
        <v>1</v>
      </c>
      <c r="D1302">
        <v>0</v>
      </c>
      <c r="E1302">
        <v>90</v>
      </c>
    </row>
    <row r="1303" spans="1:5" x14ac:dyDescent="0.25">
      <c r="A1303">
        <v>11256612</v>
      </c>
      <c r="B1303">
        <v>0</v>
      </c>
      <c r="C1303">
        <v>0</v>
      </c>
      <c r="D1303">
        <v>0</v>
      </c>
      <c r="E1303">
        <v>0</v>
      </c>
    </row>
    <row r="1304" spans="1:5" x14ac:dyDescent="0.25">
      <c r="A1304">
        <v>11256658</v>
      </c>
      <c r="B1304">
        <v>0</v>
      </c>
      <c r="C1304">
        <v>0</v>
      </c>
      <c r="D1304">
        <v>0</v>
      </c>
      <c r="E1304">
        <v>0</v>
      </c>
    </row>
    <row r="1305" spans="1:5" x14ac:dyDescent="0.25">
      <c r="A1305">
        <v>11256658</v>
      </c>
      <c r="B1305">
        <v>0</v>
      </c>
      <c r="C1305">
        <v>1</v>
      </c>
      <c r="D1305">
        <v>0</v>
      </c>
      <c r="E1305">
        <v>90</v>
      </c>
    </row>
    <row r="1306" spans="1:5" x14ac:dyDescent="0.25">
      <c r="A1306">
        <v>11256853</v>
      </c>
      <c r="B1306">
        <v>0</v>
      </c>
      <c r="C1306">
        <v>0</v>
      </c>
      <c r="D1306">
        <v>0</v>
      </c>
      <c r="E1306">
        <v>0</v>
      </c>
    </row>
    <row r="1307" spans="1:5" x14ac:dyDescent="0.25">
      <c r="A1307">
        <v>11256876</v>
      </c>
      <c r="B1307">
        <v>0</v>
      </c>
      <c r="C1307">
        <v>0</v>
      </c>
      <c r="D1307">
        <v>0</v>
      </c>
      <c r="E1307">
        <v>0</v>
      </c>
    </row>
    <row r="1308" spans="1:5" x14ac:dyDescent="0.25">
      <c r="A1308">
        <v>11256979</v>
      </c>
      <c r="B1308">
        <v>0</v>
      </c>
      <c r="C1308">
        <v>0</v>
      </c>
      <c r="D1308">
        <v>0</v>
      </c>
      <c r="E1308">
        <v>0</v>
      </c>
    </row>
    <row r="1309" spans="1:5" x14ac:dyDescent="0.25">
      <c r="A1309">
        <v>11256979</v>
      </c>
      <c r="B1309">
        <v>948105</v>
      </c>
      <c r="C1309">
        <v>0</v>
      </c>
      <c r="D1309">
        <v>1</v>
      </c>
      <c r="E1309">
        <v>0</v>
      </c>
    </row>
    <row r="1310" spans="1:5" x14ac:dyDescent="0.25">
      <c r="A1310">
        <v>11257208</v>
      </c>
      <c r="B1310">
        <v>120994</v>
      </c>
      <c r="C1310">
        <v>0</v>
      </c>
      <c r="D1310">
        <v>1</v>
      </c>
      <c r="E1310">
        <v>0</v>
      </c>
    </row>
    <row r="1311" spans="1:5" x14ac:dyDescent="0.25">
      <c r="A1311">
        <v>11257208</v>
      </c>
      <c r="B1311">
        <v>991150</v>
      </c>
      <c r="C1311">
        <v>0</v>
      </c>
      <c r="D1311">
        <v>3</v>
      </c>
      <c r="E1311">
        <v>0</v>
      </c>
    </row>
    <row r="1312" spans="1:5" x14ac:dyDescent="0.25">
      <c r="A1312">
        <v>11257491</v>
      </c>
      <c r="B1312">
        <v>0</v>
      </c>
      <c r="C1312">
        <v>0</v>
      </c>
      <c r="D1312">
        <v>0</v>
      </c>
      <c r="E1312">
        <v>0</v>
      </c>
    </row>
    <row r="1313" spans="1:5" x14ac:dyDescent="0.25">
      <c r="A1313">
        <v>11257543</v>
      </c>
      <c r="B1313">
        <v>0</v>
      </c>
      <c r="C1313">
        <v>0</v>
      </c>
      <c r="D1313">
        <v>0</v>
      </c>
      <c r="E1313">
        <v>0</v>
      </c>
    </row>
    <row r="1314" spans="1:5" x14ac:dyDescent="0.25">
      <c r="A1314">
        <v>11257545</v>
      </c>
      <c r="B1314">
        <v>0</v>
      </c>
      <c r="C1314">
        <v>0</v>
      </c>
      <c r="D1314">
        <v>0</v>
      </c>
      <c r="E1314">
        <v>0</v>
      </c>
    </row>
    <row r="1315" spans="1:5" x14ac:dyDescent="0.25">
      <c r="A1315">
        <v>11257545</v>
      </c>
      <c r="B1315">
        <v>987744</v>
      </c>
      <c r="C1315">
        <v>0</v>
      </c>
      <c r="D1315">
        <v>3</v>
      </c>
      <c r="E1315">
        <v>0</v>
      </c>
    </row>
    <row r="1316" spans="1:5" x14ac:dyDescent="0.25">
      <c r="A1316">
        <v>11257546</v>
      </c>
      <c r="B1316">
        <v>0</v>
      </c>
      <c r="C1316">
        <v>0</v>
      </c>
      <c r="D1316">
        <v>0</v>
      </c>
      <c r="E1316">
        <v>0</v>
      </c>
    </row>
    <row r="1317" spans="1:5" x14ac:dyDescent="0.25">
      <c r="A1317">
        <v>11257547</v>
      </c>
      <c r="B1317">
        <v>0</v>
      </c>
      <c r="C1317">
        <v>0</v>
      </c>
      <c r="D1317">
        <v>0</v>
      </c>
      <c r="E1317">
        <v>0</v>
      </c>
    </row>
    <row r="1318" spans="1:5" x14ac:dyDescent="0.25">
      <c r="A1318">
        <v>11257681</v>
      </c>
      <c r="B1318">
        <v>778704</v>
      </c>
      <c r="C1318">
        <v>0</v>
      </c>
      <c r="D1318">
        <v>3</v>
      </c>
      <c r="E1318">
        <v>0</v>
      </c>
    </row>
    <row r="1319" spans="1:5" x14ac:dyDescent="0.25">
      <c r="A1319">
        <v>11257681</v>
      </c>
      <c r="B1319">
        <v>799717</v>
      </c>
      <c r="C1319">
        <v>0</v>
      </c>
      <c r="D1319">
        <v>1</v>
      </c>
      <c r="E1319">
        <v>0</v>
      </c>
    </row>
    <row r="1320" spans="1:5" x14ac:dyDescent="0.25">
      <c r="A1320">
        <v>11257787</v>
      </c>
      <c r="B1320">
        <v>0</v>
      </c>
      <c r="C1320">
        <v>0</v>
      </c>
      <c r="D1320">
        <v>0</v>
      </c>
      <c r="E1320">
        <v>0</v>
      </c>
    </row>
    <row r="1321" spans="1:5" x14ac:dyDescent="0.25">
      <c r="A1321">
        <v>11258084</v>
      </c>
      <c r="B1321">
        <v>0</v>
      </c>
      <c r="C1321">
        <v>0</v>
      </c>
      <c r="D1321">
        <v>0</v>
      </c>
      <c r="E1321">
        <v>0</v>
      </c>
    </row>
    <row r="1322" spans="1:5" x14ac:dyDescent="0.25">
      <c r="A1322">
        <v>11258084</v>
      </c>
      <c r="B1322">
        <v>0</v>
      </c>
      <c r="C1322">
        <v>1</v>
      </c>
      <c r="D1322">
        <v>0</v>
      </c>
      <c r="E1322">
        <v>90</v>
      </c>
    </row>
    <row r="1323" spans="1:5" x14ac:dyDescent="0.25">
      <c r="A1323">
        <v>11258090</v>
      </c>
      <c r="B1323">
        <v>121578</v>
      </c>
      <c r="C1323">
        <v>0</v>
      </c>
      <c r="D1323">
        <v>1</v>
      </c>
      <c r="E1323">
        <v>0</v>
      </c>
    </row>
    <row r="1324" spans="1:5" x14ac:dyDescent="0.25">
      <c r="A1324">
        <v>11258090</v>
      </c>
      <c r="B1324">
        <v>1333766</v>
      </c>
      <c r="C1324">
        <v>0</v>
      </c>
      <c r="D1324">
        <v>1</v>
      </c>
      <c r="E1324">
        <v>0</v>
      </c>
    </row>
    <row r="1325" spans="1:5" x14ac:dyDescent="0.25">
      <c r="A1325">
        <v>11258099</v>
      </c>
      <c r="B1325">
        <v>0</v>
      </c>
      <c r="C1325">
        <v>0</v>
      </c>
      <c r="D1325">
        <v>0</v>
      </c>
      <c r="E1325">
        <v>0</v>
      </c>
    </row>
    <row r="1326" spans="1:5" x14ac:dyDescent="0.25">
      <c r="A1326">
        <v>11258134</v>
      </c>
      <c r="B1326">
        <v>0</v>
      </c>
      <c r="C1326">
        <v>0</v>
      </c>
      <c r="D1326">
        <v>0</v>
      </c>
      <c r="E1326">
        <v>0</v>
      </c>
    </row>
    <row r="1327" spans="1:5" x14ac:dyDescent="0.25">
      <c r="A1327">
        <v>11258134</v>
      </c>
      <c r="B1327">
        <v>120994</v>
      </c>
      <c r="C1327">
        <v>1</v>
      </c>
      <c r="D1327">
        <v>2</v>
      </c>
      <c r="E1327">
        <v>90</v>
      </c>
    </row>
    <row r="1328" spans="1:5" x14ac:dyDescent="0.25">
      <c r="A1328">
        <v>11258137</v>
      </c>
      <c r="B1328">
        <v>0</v>
      </c>
      <c r="C1328">
        <v>0</v>
      </c>
      <c r="D1328">
        <v>0</v>
      </c>
      <c r="E1328">
        <v>0</v>
      </c>
    </row>
    <row r="1329" spans="1:5" x14ac:dyDescent="0.25">
      <c r="A1329">
        <v>11258178</v>
      </c>
      <c r="B1329">
        <v>0</v>
      </c>
      <c r="C1329">
        <v>0</v>
      </c>
      <c r="D1329">
        <v>0</v>
      </c>
      <c r="E1329">
        <v>0</v>
      </c>
    </row>
    <row r="1330" spans="1:5" x14ac:dyDescent="0.25">
      <c r="A1330">
        <v>11258178</v>
      </c>
      <c r="B1330">
        <v>1333784</v>
      </c>
      <c r="C1330">
        <v>0</v>
      </c>
      <c r="D1330">
        <v>2</v>
      </c>
      <c r="E1330">
        <v>0</v>
      </c>
    </row>
    <row r="1331" spans="1:5" x14ac:dyDescent="0.25">
      <c r="A1331">
        <v>11258492</v>
      </c>
      <c r="B1331">
        <v>120994</v>
      </c>
      <c r="C1331">
        <v>0</v>
      </c>
      <c r="D1331">
        <v>2</v>
      </c>
      <c r="E1331">
        <v>0</v>
      </c>
    </row>
    <row r="1332" spans="1:5" x14ac:dyDescent="0.25">
      <c r="A1332">
        <v>11258492</v>
      </c>
      <c r="B1332">
        <v>519683</v>
      </c>
      <c r="C1332">
        <v>0</v>
      </c>
      <c r="D1332">
        <v>1</v>
      </c>
      <c r="E1332">
        <v>0</v>
      </c>
    </row>
    <row r="1333" spans="1:5" x14ac:dyDescent="0.25">
      <c r="A1333">
        <v>11258581</v>
      </c>
      <c r="B1333">
        <v>0</v>
      </c>
      <c r="C1333">
        <v>0</v>
      </c>
      <c r="D1333">
        <v>0</v>
      </c>
      <c r="E1333">
        <v>0</v>
      </c>
    </row>
    <row r="1334" spans="1:5" x14ac:dyDescent="0.25">
      <c r="A1334">
        <v>11258582</v>
      </c>
      <c r="B1334">
        <v>0</v>
      </c>
      <c r="C1334">
        <v>1</v>
      </c>
      <c r="D1334">
        <v>0</v>
      </c>
      <c r="E1334">
        <v>90</v>
      </c>
    </row>
    <row r="1335" spans="1:5" x14ac:dyDescent="0.25">
      <c r="A1335">
        <v>11258582</v>
      </c>
      <c r="B1335">
        <v>2053402</v>
      </c>
      <c r="C1335">
        <v>0</v>
      </c>
      <c r="D1335">
        <v>2</v>
      </c>
      <c r="E1335">
        <v>0</v>
      </c>
    </row>
    <row r="1336" spans="1:5" x14ac:dyDescent="0.25">
      <c r="A1336">
        <v>11258584</v>
      </c>
      <c r="B1336">
        <v>0</v>
      </c>
      <c r="C1336">
        <v>0</v>
      </c>
      <c r="D1336">
        <v>0</v>
      </c>
      <c r="E1336">
        <v>0</v>
      </c>
    </row>
    <row r="1337" spans="1:5" x14ac:dyDescent="0.25">
      <c r="A1337">
        <v>11258584</v>
      </c>
      <c r="B1337">
        <v>1583470</v>
      </c>
      <c r="C1337">
        <v>0</v>
      </c>
      <c r="D1337">
        <v>3</v>
      </c>
      <c r="E1337">
        <v>0</v>
      </c>
    </row>
    <row r="1338" spans="1:5" x14ac:dyDescent="0.25">
      <c r="A1338">
        <v>11258596</v>
      </c>
      <c r="B1338">
        <v>0</v>
      </c>
      <c r="C1338">
        <v>0</v>
      </c>
      <c r="D1338">
        <v>0</v>
      </c>
      <c r="E1338">
        <v>0</v>
      </c>
    </row>
    <row r="1339" spans="1:5" x14ac:dyDescent="0.25">
      <c r="A1339">
        <v>11258596</v>
      </c>
      <c r="B1339">
        <v>2054934</v>
      </c>
      <c r="C1339">
        <v>0</v>
      </c>
      <c r="D1339">
        <v>2</v>
      </c>
      <c r="E1339">
        <v>0</v>
      </c>
    </row>
    <row r="1340" spans="1:5" x14ac:dyDescent="0.25">
      <c r="A1340">
        <v>11258597</v>
      </c>
      <c r="B1340">
        <v>121578</v>
      </c>
      <c r="C1340">
        <v>0</v>
      </c>
      <c r="D1340">
        <v>1</v>
      </c>
      <c r="E1340">
        <v>0</v>
      </c>
    </row>
    <row r="1341" spans="1:5" x14ac:dyDescent="0.25">
      <c r="A1341">
        <v>11258597</v>
      </c>
      <c r="B1341">
        <v>1414533</v>
      </c>
      <c r="C1341">
        <v>0</v>
      </c>
      <c r="D1341">
        <v>3</v>
      </c>
      <c r="E1341">
        <v>0</v>
      </c>
    </row>
    <row r="1342" spans="1:5" x14ac:dyDescent="0.25">
      <c r="A1342">
        <v>11258598</v>
      </c>
      <c r="B1342">
        <v>71272</v>
      </c>
      <c r="C1342">
        <v>0</v>
      </c>
      <c r="D1342">
        <v>1</v>
      </c>
      <c r="E1342">
        <v>0</v>
      </c>
    </row>
    <row r="1343" spans="1:5" x14ac:dyDescent="0.25">
      <c r="A1343">
        <v>11258598</v>
      </c>
      <c r="B1343">
        <v>987759</v>
      </c>
      <c r="C1343">
        <v>0</v>
      </c>
      <c r="D1343">
        <v>4</v>
      </c>
      <c r="E1343">
        <v>0</v>
      </c>
    </row>
    <row r="1344" spans="1:5" x14ac:dyDescent="0.25">
      <c r="A1344">
        <v>11258599</v>
      </c>
      <c r="B1344">
        <v>121578</v>
      </c>
      <c r="C1344">
        <v>0</v>
      </c>
      <c r="D1344">
        <v>5</v>
      </c>
      <c r="E1344">
        <v>0</v>
      </c>
    </row>
    <row r="1345" spans="1:5" x14ac:dyDescent="0.25">
      <c r="A1345">
        <v>11258599</v>
      </c>
      <c r="B1345">
        <v>2044241</v>
      </c>
      <c r="C1345">
        <v>0</v>
      </c>
      <c r="D1345">
        <v>2</v>
      </c>
      <c r="E1345">
        <v>0</v>
      </c>
    </row>
    <row r="1346" spans="1:5" x14ac:dyDescent="0.25">
      <c r="A1346">
        <v>11258600</v>
      </c>
      <c r="B1346">
        <v>0</v>
      </c>
      <c r="C1346">
        <v>0</v>
      </c>
      <c r="D1346">
        <v>0</v>
      </c>
      <c r="E1346">
        <v>0</v>
      </c>
    </row>
    <row r="1347" spans="1:5" x14ac:dyDescent="0.25">
      <c r="A1347">
        <v>11258600</v>
      </c>
      <c r="B1347">
        <v>987759</v>
      </c>
      <c r="C1347">
        <v>0</v>
      </c>
      <c r="D1347">
        <v>2</v>
      </c>
      <c r="E1347">
        <v>0</v>
      </c>
    </row>
    <row r="1348" spans="1:5" x14ac:dyDescent="0.25">
      <c r="A1348">
        <v>11258604</v>
      </c>
      <c r="B1348">
        <v>0</v>
      </c>
      <c r="C1348">
        <v>0</v>
      </c>
      <c r="D1348">
        <v>0</v>
      </c>
      <c r="E1348">
        <v>0</v>
      </c>
    </row>
    <row r="1349" spans="1:5" x14ac:dyDescent="0.25">
      <c r="A1349">
        <v>11258604</v>
      </c>
      <c r="B1349">
        <v>1583470</v>
      </c>
      <c r="C1349">
        <v>0</v>
      </c>
      <c r="D1349">
        <v>1</v>
      </c>
      <c r="E1349">
        <v>0</v>
      </c>
    </row>
    <row r="1350" spans="1:5" x14ac:dyDescent="0.25">
      <c r="A1350">
        <v>11258606</v>
      </c>
      <c r="B1350">
        <v>0</v>
      </c>
      <c r="C1350">
        <v>0</v>
      </c>
      <c r="D1350">
        <v>0</v>
      </c>
      <c r="E1350">
        <v>0</v>
      </c>
    </row>
    <row r="1351" spans="1:5" x14ac:dyDescent="0.25">
      <c r="A1351">
        <v>11258606</v>
      </c>
      <c r="B1351">
        <v>988708</v>
      </c>
      <c r="C1351">
        <v>0</v>
      </c>
      <c r="D1351">
        <v>1</v>
      </c>
      <c r="E1351">
        <v>0</v>
      </c>
    </row>
    <row r="1352" spans="1:5" x14ac:dyDescent="0.25">
      <c r="A1352">
        <v>11258616</v>
      </c>
      <c r="B1352">
        <v>0</v>
      </c>
      <c r="C1352">
        <v>0</v>
      </c>
      <c r="D1352">
        <v>0</v>
      </c>
      <c r="E1352">
        <v>0</v>
      </c>
    </row>
    <row r="1353" spans="1:5" x14ac:dyDescent="0.25">
      <c r="A1353">
        <v>11258616</v>
      </c>
      <c r="B1353">
        <v>793536</v>
      </c>
      <c r="C1353">
        <v>0</v>
      </c>
      <c r="D1353">
        <v>1</v>
      </c>
      <c r="E1353">
        <v>0</v>
      </c>
    </row>
    <row r="1354" spans="1:5" x14ac:dyDescent="0.25">
      <c r="A1354">
        <v>11258621</v>
      </c>
      <c r="B1354">
        <v>987759</v>
      </c>
      <c r="C1354">
        <v>0</v>
      </c>
      <c r="D1354">
        <v>2</v>
      </c>
      <c r="E1354">
        <v>0</v>
      </c>
    </row>
    <row r="1355" spans="1:5" x14ac:dyDescent="0.25">
      <c r="A1355">
        <v>11258621</v>
      </c>
      <c r="B1355">
        <v>1601680</v>
      </c>
      <c r="C1355">
        <v>0</v>
      </c>
      <c r="D1355">
        <v>3</v>
      </c>
      <c r="E1355">
        <v>0</v>
      </c>
    </row>
    <row r="1356" spans="1:5" x14ac:dyDescent="0.25">
      <c r="A1356">
        <v>11258670</v>
      </c>
      <c r="B1356">
        <v>1436408</v>
      </c>
      <c r="C1356">
        <v>0</v>
      </c>
      <c r="D1356">
        <v>2</v>
      </c>
      <c r="E1356">
        <v>0</v>
      </c>
    </row>
    <row r="1357" spans="1:5" x14ac:dyDescent="0.25">
      <c r="A1357">
        <v>11258670</v>
      </c>
      <c r="B1357">
        <v>2053402</v>
      </c>
      <c r="C1357">
        <v>0</v>
      </c>
      <c r="D1357">
        <v>1</v>
      </c>
      <c r="E1357">
        <v>0</v>
      </c>
    </row>
    <row r="1358" spans="1:5" x14ac:dyDescent="0.25">
      <c r="A1358">
        <v>11258681</v>
      </c>
      <c r="B1358">
        <v>121578</v>
      </c>
      <c r="C1358">
        <v>0</v>
      </c>
      <c r="D1358">
        <v>3</v>
      </c>
      <c r="E1358">
        <v>0</v>
      </c>
    </row>
    <row r="1359" spans="1:5" x14ac:dyDescent="0.25">
      <c r="A1359">
        <v>11258681</v>
      </c>
      <c r="B1359">
        <v>490468</v>
      </c>
      <c r="C1359">
        <v>0</v>
      </c>
      <c r="D1359">
        <v>3</v>
      </c>
      <c r="E1359">
        <v>0</v>
      </c>
    </row>
    <row r="1360" spans="1:5" x14ac:dyDescent="0.25">
      <c r="A1360">
        <v>11258713</v>
      </c>
      <c r="B1360">
        <v>121578</v>
      </c>
      <c r="C1360">
        <v>0</v>
      </c>
      <c r="D1360">
        <v>1</v>
      </c>
      <c r="E1360">
        <v>0</v>
      </c>
    </row>
    <row r="1361" spans="1:5" x14ac:dyDescent="0.25">
      <c r="A1361">
        <v>11258713</v>
      </c>
      <c r="B1361">
        <v>2056315</v>
      </c>
      <c r="C1361">
        <v>0</v>
      </c>
      <c r="D1361">
        <v>3</v>
      </c>
      <c r="E1361">
        <v>0</v>
      </c>
    </row>
    <row r="1362" spans="1:5" x14ac:dyDescent="0.25">
      <c r="A1362">
        <v>11258729</v>
      </c>
      <c r="B1362">
        <v>0</v>
      </c>
      <c r="C1362">
        <v>2</v>
      </c>
      <c r="D1362">
        <v>0</v>
      </c>
      <c r="E1362">
        <v>90</v>
      </c>
    </row>
    <row r="1363" spans="1:5" x14ac:dyDescent="0.25">
      <c r="A1363">
        <v>11258729</v>
      </c>
      <c r="B1363">
        <v>987759</v>
      </c>
      <c r="C1363">
        <v>0</v>
      </c>
      <c r="D1363">
        <v>1</v>
      </c>
      <c r="E1363">
        <v>0</v>
      </c>
    </row>
    <row r="1364" spans="1:5" x14ac:dyDescent="0.25">
      <c r="A1364">
        <v>11258731</v>
      </c>
      <c r="B1364">
        <v>0</v>
      </c>
      <c r="C1364">
        <v>0</v>
      </c>
      <c r="D1364">
        <v>0</v>
      </c>
      <c r="E1364">
        <v>0</v>
      </c>
    </row>
    <row r="1365" spans="1:5" x14ac:dyDescent="0.25">
      <c r="A1365">
        <v>11258731</v>
      </c>
      <c r="B1365">
        <v>121578</v>
      </c>
      <c r="C1365">
        <v>0</v>
      </c>
      <c r="D1365">
        <v>3</v>
      </c>
      <c r="E1365">
        <v>0</v>
      </c>
    </row>
    <row r="1366" spans="1:5" x14ac:dyDescent="0.25">
      <c r="A1366">
        <v>11258735</v>
      </c>
      <c r="B1366">
        <v>0</v>
      </c>
      <c r="C1366">
        <v>2</v>
      </c>
      <c r="D1366">
        <v>0</v>
      </c>
      <c r="E1366">
        <v>90</v>
      </c>
    </row>
    <row r="1367" spans="1:5" x14ac:dyDescent="0.25">
      <c r="A1367">
        <v>11258735</v>
      </c>
      <c r="B1367">
        <v>987759</v>
      </c>
      <c r="C1367">
        <v>0</v>
      </c>
      <c r="D1367">
        <v>2</v>
      </c>
      <c r="E1367">
        <v>0</v>
      </c>
    </row>
    <row r="1368" spans="1:5" x14ac:dyDescent="0.25">
      <c r="A1368">
        <v>11258741</v>
      </c>
      <c r="B1368">
        <v>987759</v>
      </c>
      <c r="C1368">
        <v>0</v>
      </c>
      <c r="D1368">
        <v>4</v>
      </c>
      <c r="E1368">
        <v>0</v>
      </c>
    </row>
    <row r="1369" spans="1:5" x14ac:dyDescent="0.25">
      <c r="A1369">
        <v>11258741</v>
      </c>
      <c r="B1369">
        <v>1902767</v>
      </c>
      <c r="C1369">
        <v>1</v>
      </c>
      <c r="D1369">
        <v>2</v>
      </c>
      <c r="E1369">
        <v>90</v>
      </c>
    </row>
    <row r="1370" spans="1:5" x14ac:dyDescent="0.25">
      <c r="A1370">
        <v>11258764</v>
      </c>
      <c r="B1370">
        <v>0</v>
      </c>
      <c r="C1370">
        <v>0</v>
      </c>
      <c r="D1370">
        <v>0</v>
      </c>
      <c r="E1370">
        <v>0</v>
      </c>
    </row>
    <row r="1371" spans="1:5" x14ac:dyDescent="0.25">
      <c r="A1371">
        <v>11258764</v>
      </c>
      <c r="B1371">
        <v>0</v>
      </c>
      <c r="C1371">
        <v>1</v>
      </c>
      <c r="D1371">
        <v>0</v>
      </c>
      <c r="E1371">
        <v>90</v>
      </c>
    </row>
    <row r="1372" spans="1:5" x14ac:dyDescent="0.25">
      <c r="A1372">
        <v>11258773</v>
      </c>
      <c r="B1372">
        <v>987759</v>
      </c>
      <c r="C1372">
        <v>0</v>
      </c>
      <c r="D1372">
        <v>1</v>
      </c>
      <c r="E1372">
        <v>0</v>
      </c>
    </row>
    <row r="1373" spans="1:5" x14ac:dyDescent="0.25">
      <c r="A1373">
        <v>11258773</v>
      </c>
      <c r="B1373">
        <v>1902767</v>
      </c>
      <c r="C1373">
        <v>1</v>
      </c>
      <c r="D1373">
        <v>1</v>
      </c>
      <c r="E1373">
        <v>90</v>
      </c>
    </row>
    <row r="1374" spans="1:5" x14ac:dyDescent="0.25">
      <c r="A1374">
        <v>11258846</v>
      </c>
      <c r="B1374">
        <v>0</v>
      </c>
      <c r="C1374">
        <v>0</v>
      </c>
      <c r="D1374">
        <v>0</v>
      </c>
      <c r="E1374">
        <v>0</v>
      </c>
    </row>
    <row r="1375" spans="1:5" x14ac:dyDescent="0.25">
      <c r="A1375">
        <v>11258846</v>
      </c>
      <c r="B1375">
        <v>1414488</v>
      </c>
      <c r="C1375">
        <v>1</v>
      </c>
      <c r="D1375">
        <v>1</v>
      </c>
      <c r="E1375">
        <v>90</v>
      </c>
    </row>
    <row r="1376" spans="1:5" x14ac:dyDescent="0.25">
      <c r="A1376">
        <v>11258847</v>
      </c>
      <c r="B1376">
        <v>2052502</v>
      </c>
      <c r="C1376">
        <v>0</v>
      </c>
      <c r="D1376">
        <v>1</v>
      </c>
      <c r="E1376">
        <v>0</v>
      </c>
    </row>
    <row r="1377" spans="1:5" x14ac:dyDescent="0.25">
      <c r="A1377">
        <v>11258847</v>
      </c>
      <c r="B1377">
        <v>2053402</v>
      </c>
      <c r="C1377">
        <v>0</v>
      </c>
      <c r="D1377">
        <v>2</v>
      </c>
      <c r="E1377">
        <v>0</v>
      </c>
    </row>
    <row r="1378" spans="1:5" x14ac:dyDescent="0.25">
      <c r="A1378">
        <v>11258860</v>
      </c>
      <c r="B1378">
        <v>438610</v>
      </c>
      <c r="C1378">
        <v>0</v>
      </c>
      <c r="D1378">
        <v>1</v>
      </c>
      <c r="E1378">
        <v>0</v>
      </c>
    </row>
    <row r="1379" spans="1:5" x14ac:dyDescent="0.25">
      <c r="A1379">
        <v>11258860</v>
      </c>
      <c r="B1379">
        <v>987759</v>
      </c>
      <c r="C1379">
        <v>0</v>
      </c>
      <c r="D1379">
        <v>1</v>
      </c>
      <c r="E1379">
        <v>0</v>
      </c>
    </row>
    <row r="1380" spans="1:5" x14ac:dyDescent="0.25">
      <c r="A1380">
        <v>11258862</v>
      </c>
      <c r="B1380">
        <v>0</v>
      </c>
      <c r="C1380">
        <v>0</v>
      </c>
      <c r="D1380">
        <v>0</v>
      </c>
      <c r="E1380">
        <v>0</v>
      </c>
    </row>
    <row r="1381" spans="1:5" x14ac:dyDescent="0.25">
      <c r="A1381">
        <v>11258862</v>
      </c>
      <c r="B1381">
        <v>987759</v>
      </c>
      <c r="C1381">
        <v>0</v>
      </c>
      <c r="D1381">
        <v>2</v>
      </c>
      <c r="E1381">
        <v>0</v>
      </c>
    </row>
    <row r="1382" spans="1:5" x14ac:dyDescent="0.25">
      <c r="A1382">
        <v>11259170</v>
      </c>
      <c r="B1382">
        <v>0</v>
      </c>
      <c r="C1382">
        <v>0</v>
      </c>
      <c r="D1382">
        <v>0</v>
      </c>
      <c r="E1382">
        <v>0</v>
      </c>
    </row>
    <row r="1383" spans="1:5" x14ac:dyDescent="0.25">
      <c r="A1383">
        <v>11259170</v>
      </c>
      <c r="B1383">
        <v>710578</v>
      </c>
      <c r="C1383">
        <v>0</v>
      </c>
      <c r="D1383">
        <v>4</v>
      </c>
      <c r="E1383">
        <v>0</v>
      </c>
    </row>
    <row r="1384" spans="1:5" x14ac:dyDescent="0.25">
      <c r="A1384">
        <v>11259517</v>
      </c>
      <c r="B1384">
        <v>0</v>
      </c>
      <c r="C1384">
        <v>0</v>
      </c>
      <c r="D1384">
        <v>0</v>
      </c>
      <c r="E1384">
        <v>0</v>
      </c>
    </row>
    <row r="1385" spans="1:5" x14ac:dyDescent="0.25">
      <c r="A1385">
        <v>11260761</v>
      </c>
      <c r="B1385">
        <v>0</v>
      </c>
      <c r="C1385">
        <v>0</v>
      </c>
      <c r="D1385">
        <v>0</v>
      </c>
      <c r="E1385">
        <v>0</v>
      </c>
    </row>
    <row r="1386" spans="1:5" x14ac:dyDescent="0.25">
      <c r="A1386">
        <v>11260761</v>
      </c>
      <c r="B1386">
        <v>71272</v>
      </c>
      <c r="C1386">
        <v>0</v>
      </c>
      <c r="D1386">
        <v>3</v>
      </c>
      <c r="E1386">
        <v>0</v>
      </c>
    </row>
    <row r="1387" spans="1:5" x14ac:dyDescent="0.25">
      <c r="A1387">
        <v>11260767</v>
      </c>
      <c r="B1387">
        <v>71272</v>
      </c>
      <c r="C1387">
        <v>0</v>
      </c>
      <c r="D1387">
        <v>4</v>
      </c>
      <c r="E1387">
        <v>0</v>
      </c>
    </row>
    <row r="1388" spans="1:5" x14ac:dyDescent="0.25">
      <c r="A1388">
        <v>11260767</v>
      </c>
      <c r="B1388">
        <v>2013262</v>
      </c>
      <c r="C1388">
        <v>0</v>
      </c>
      <c r="D1388">
        <v>4</v>
      </c>
      <c r="E1388">
        <v>0</v>
      </c>
    </row>
    <row r="1389" spans="1:5" x14ac:dyDescent="0.25">
      <c r="A1389">
        <v>11260802</v>
      </c>
      <c r="B1389">
        <v>71272</v>
      </c>
      <c r="C1389">
        <v>0</v>
      </c>
      <c r="D1389">
        <v>2</v>
      </c>
      <c r="E1389">
        <v>0</v>
      </c>
    </row>
    <row r="1390" spans="1:5" x14ac:dyDescent="0.25">
      <c r="A1390">
        <v>11260802</v>
      </c>
      <c r="B1390">
        <v>121578</v>
      </c>
      <c r="C1390">
        <v>0</v>
      </c>
      <c r="D1390">
        <v>1</v>
      </c>
      <c r="E1390">
        <v>0</v>
      </c>
    </row>
    <row r="1391" spans="1:5" x14ac:dyDescent="0.25">
      <c r="A1391">
        <v>11260804</v>
      </c>
      <c r="B1391">
        <v>0</v>
      </c>
      <c r="C1391">
        <v>0</v>
      </c>
      <c r="D1391">
        <v>0</v>
      </c>
      <c r="E1391">
        <v>0</v>
      </c>
    </row>
    <row r="1392" spans="1:5" x14ac:dyDescent="0.25">
      <c r="A1392">
        <v>11260804</v>
      </c>
      <c r="B1392">
        <v>0</v>
      </c>
      <c r="C1392">
        <v>1</v>
      </c>
      <c r="D1392">
        <v>0</v>
      </c>
      <c r="E1392">
        <v>90</v>
      </c>
    </row>
    <row r="1393" spans="1:5" x14ac:dyDescent="0.25">
      <c r="A1393">
        <v>11260813</v>
      </c>
      <c r="B1393">
        <v>71272</v>
      </c>
      <c r="C1393">
        <v>0</v>
      </c>
      <c r="D1393">
        <v>3</v>
      </c>
      <c r="E1393">
        <v>0</v>
      </c>
    </row>
    <row r="1394" spans="1:5" x14ac:dyDescent="0.25">
      <c r="A1394">
        <v>11260813</v>
      </c>
      <c r="B1394">
        <v>987759</v>
      </c>
      <c r="C1394">
        <v>0</v>
      </c>
      <c r="D1394">
        <v>1</v>
      </c>
      <c r="E1394">
        <v>0</v>
      </c>
    </row>
    <row r="1395" spans="1:5" x14ac:dyDescent="0.25">
      <c r="A1395">
        <v>11260814</v>
      </c>
      <c r="B1395">
        <v>0</v>
      </c>
      <c r="C1395">
        <v>0</v>
      </c>
      <c r="D1395">
        <v>0</v>
      </c>
      <c r="E1395">
        <v>0</v>
      </c>
    </row>
    <row r="1396" spans="1:5" x14ac:dyDescent="0.25">
      <c r="A1396">
        <v>11260814</v>
      </c>
      <c r="B1396">
        <v>0</v>
      </c>
      <c r="C1396">
        <v>1</v>
      </c>
      <c r="D1396">
        <v>0</v>
      </c>
      <c r="E1396">
        <v>90</v>
      </c>
    </row>
    <row r="1397" spans="1:5" x14ac:dyDescent="0.25">
      <c r="A1397">
        <v>11260824</v>
      </c>
      <c r="B1397">
        <v>2052500</v>
      </c>
      <c r="C1397">
        <v>3</v>
      </c>
      <c r="D1397">
        <v>1</v>
      </c>
      <c r="E1397">
        <v>90</v>
      </c>
    </row>
    <row r="1398" spans="1:5" x14ac:dyDescent="0.25">
      <c r="A1398">
        <v>11260824</v>
      </c>
      <c r="B1398">
        <v>2053402</v>
      </c>
      <c r="C1398">
        <v>0</v>
      </c>
      <c r="D1398">
        <v>1</v>
      </c>
      <c r="E1398">
        <v>0</v>
      </c>
    </row>
    <row r="1399" spans="1:5" x14ac:dyDescent="0.25">
      <c r="A1399">
        <v>11260838</v>
      </c>
      <c r="B1399">
        <v>0</v>
      </c>
      <c r="C1399">
        <v>0</v>
      </c>
      <c r="D1399">
        <v>0</v>
      </c>
      <c r="E1399">
        <v>0</v>
      </c>
    </row>
    <row r="1400" spans="1:5" x14ac:dyDescent="0.25">
      <c r="A1400">
        <v>11260838</v>
      </c>
      <c r="B1400">
        <v>2056854</v>
      </c>
      <c r="C1400">
        <v>0</v>
      </c>
      <c r="D1400">
        <v>2</v>
      </c>
      <c r="E1400">
        <v>0</v>
      </c>
    </row>
    <row r="1401" spans="1:5" x14ac:dyDescent="0.25">
      <c r="A1401">
        <v>11260858</v>
      </c>
      <c r="B1401">
        <v>0</v>
      </c>
      <c r="C1401">
        <v>0</v>
      </c>
      <c r="D1401">
        <v>0</v>
      </c>
      <c r="E1401">
        <v>0</v>
      </c>
    </row>
    <row r="1402" spans="1:5" x14ac:dyDescent="0.25">
      <c r="A1402">
        <v>11260858</v>
      </c>
      <c r="B1402">
        <v>1456633</v>
      </c>
      <c r="C1402">
        <v>1</v>
      </c>
      <c r="D1402">
        <v>3</v>
      </c>
      <c r="E1402">
        <v>90</v>
      </c>
    </row>
    <row r="1403" spans="1:5" x14ac:dyDescent="0.25">
      <c r="A1403">
        <v>11260861</v>
      </c>
      <c r="B1403">
        <v>0</v>
      </c>
      <c r="C1403">
        <v>0</v>
      </c>
      <c r="D1403">
        <v>0</v>
      </c>
      <c r="E1403">
        <v>0</v>
      </c>
    </row>
    <row r="1404" spans="1:5" x14ac:dyDescent="0.25">
      <c r="A1404">
        <v>11260861</v>
      </c>
      <c r="B1404">
        <v>121578</v>
      </c>
      <c r="C1404">
        <v>0</v>
      </c>
      <c r="D1404">
        <v>2</v>
      </c>
      <c r="E1404">
        <v>0</v>
      </c>
    </row>
    <row r="1405" spans="1:5" x14ac:dyDescent="0.25">
      <c r="A1405">
        <v>11260862</v>
      </c>
      <c r="B1405">
        <v>121578</v>
      </c>
      <c r="C1405">
        <v>0</v>
      </c>
      <c r="D1405">
        <v>1</v>
      </c>
      <c r="E1405">
        <v>0</v>
      </c>
    </row>
    <row r="1406" spans="1:5" x14ac:dyDescent="0.25">
      <c r="A1406">
        <v>11260862</v>
      </c>
      <c r="B1406">
        <v>438610</v>
      </c>
      <c r="C1406">
        <v>0</v>
      </c>
      <c r="D1406">
        <v>1</v>
      </c>
      <c r="E1406">
        <v>0</v>
      </c>
    </row>
    <row r="1407" spans="1:5" x14ac:dyDescent="0.25">
      <c r="A1407">
        <v>11260863</v>
      </c>
      <c r="B1407">
        <v>0</v>
      </c>
      <c r="C1407">
        <v>1</v>
      </c>
      <c r="D1407">
        <v>0</v>
      </c>
      <c r="E1407">
        <v>90</v>
      </c>
    </row>
    <row r="1408" spans="1:5" x14ac:dyDescent="0.25">
      <c r="A1408">
        <v>11260863</v>
      </c>
      <c r="B1408">
        <v>121578</v>
      </c>
      <c r="C1408">
        <v>0</v>
      </c>
      <c r="D1408">
        <v>2</v>
      </c>
      <c r="E1408">
        <v>0</v>
      </c>
    </row>
    <row r="1409" spans="1:5" x14ac:dyDescent="0.25">
      <c r="A1409">
        <v>11260881</v>
      </c>
      <c r="B1409">
        <v>0</v>
      </c>
      <c r="C1409">
        <v>0</v>
      </c>
      <c r="D1409">
        <v>0</v>
      </c>
      <c r="E1409">
        <v>0</v>
      </c>
    </row>
    <row r="1410" spans="1:5" x14ac:dyDescent="0.25">
      <c r="A1410">
        <v>11260881</v>
      </c>
      <c r="B1410">
        <v>987759</v>
      </c>
      <c r="C1410">
        <v>0</v>
      </c>
      <c r="D1410">
        <v>1</v>
      </c>
      <c r="E1410">
        <v>0</v>
      </c>
    </row>
    <row r="1411" spans="1:5" x14ac:dyDescent="0.25">
      <c r="A1411">
        <v>11260888</v>
      </c>
      <c r="B1411">
        <v>0</v>
      </c>
      <c r="C1411">
        <v>0</v>
      </c>
      <c r="D1411">
        <v>0</v>
      </c>
      <c r="E1411">
        <v>0</v>
      </c>
    </row>
    <row r="1412" spans="1:5" x14ac:dyDescent="0.25">
      <c r="A1412">
        <v>11260888</v>
      </c>
      <c r="B1412">
        <v>987759</v>
      </c>
      <c r="C1412">
        <v>0</v>
      </c>
      <c r="D1412">
        <v>3</v>
      </c>
      <c r="E1412">
        <v>0</v>
      </c>
    </row>
    <row r="1413" spans="1:5" x14ac:dyDescent="0.25">
      <c r="A1413">
        <v>11260889</v>
      </c>
      <c r="B1413">
        <v>0</v>
      </c>
      <c r="C1413">
        <v>1</v>
      </c>
      <c r="D1413">
        <v>0</v>
      </c>
      <c r="E1413">
        <v>90</v>
      </c>
    </row>
    <row r="1414" spans="1:5" x14ac:dyDescent="0.25">
      <c r="A1414">
        <v>11260889</v>
      </c>
      <c r="B1414">
        <v>121578</v>
      </c>
      <c r="C1414">
        <v>0</v>
      </c>
      <c r="D1414">
        <v>4</v>
      </c>
      <c r="E1414">
        <v>0</v>
      </c>
    </row>
    <row r="1415" spans="1:5" x14ac:dyDescent="0.25">
      <c r="A1415">
        <v>11260895</v>
      </c>
      <c r="B1415">
        <v>0</v>
      </c>
      <c r="C1415">
        <v>0</v>
      </c>
      <c r="D1415">
        <v>0</v>
      </c>
      <c r="E1415">
        <v>0</v>
      </c>
    </row>
    <row r="1416" spans="1:5" x14ac:dyDescent="0.25">
      <c r="A1416">
        <v>11260895</v>
      </c>
      <c r="B1416">
        <v>988708</v>
      </c>
      <c r="C1416">
        <v>0</v>
      </c>
      <c r="D1416">
        <v>2</v>
      </c>
      <c r="E1416">
        <v>0</v>
      </c>
    </row>
    <row r="1417" spans="1:5" x14ac:dyDescent="0.25">
      <c r="A1417">
        <v>11260906</v>
      </c>
      <c r="B1417">
        <v>0</v>
      </c>
      <c r="C1417">
        <v>0</v>
      </c>
      <c r="D1417">
        <v>0</v>
      </c>
      <c r="E1417">
        <v>0</v>
      </c>
    </row>
    <row r="1418" spans="1:5" x14ac:dyDescent="0.25">
      <c r="A1418">
        <v>11260906</v>
      </c>
      <c r="B1418">
        <v>121578</v>
      </c>
      <c r="C1418">
        <v>0</v>
      </c>
      <c r="D1418">
        <v>2</v>
      </c>
      <c r="E1418">
        <v>0</v>
      </c>
    </row>
    <row r="1419" spans="1:5" x14ac:dyDescent="0.25">
      <c r="A1419">
        <v>11260907</v>
      </c>
      <c r="B1419">
        <v>0</v>
      </c>
      <c r="C1419">
        <v>0</v>
      </c>
      <c r="D1419">
        <v>0</v>
      </c>
      <c r="E1419">
        <v>0</v>
      </c>
    </row>
    <row r="1420" spans="1:5" x14ac:dyDescent="0.25">
      <c r="A1420">
        <v>11260917</v>
      </c>
      <c r="B1420">
        <v>0</v>
      </c>
      <c r="C1420">
        <v>0</v>
      </c>
      <c r="D1420">
        <v>0</v>
      </c>
      <c r="E1420">
        <v>0</v>
      </c>
    </row>
    <row r="1421" spans="1:5" x14ac:dyDescent="0.25">
      <c r="A1421">
        <v>11260917</v>
      </c>
      <c r="B1421">
        <v>987759</v>
      </c>
      <c r="C1421">
        <v>0</v>
      </c>
      <c r="D1421">
        <v>1</v>
      </c>
      <c r="E1421">
        <v>0</v>
      </c>
    </row>
    <row r="1422" spans="1:5" x14ac:dyDescent="0.25">
      <c r="A1422">
        <v>11260919</v>
      </c>
      <c r="B1422">
        <v>0</v>
      </c>
      <c r="C1422">
        <v>0</v>
      </c>
      <c r="D1422">
        <v>0</v>
      </c>
      <c r="E1422">
        <v>0</v>
      </c>
    </row>
    <row r="1423" spans="1:5" x14ac:dyDescent="0.25">
      <c r="A1423">
        <v>11260919</v>
      </c>
      <c r="B1423">
        <v>2055666</v>
      </c>
      <c r="C1423">
        <v>0</v>
      </c>
      <c r="D1423">
        <v>1</v>
      </c>
      <c r="E1423">
        <v>0</v>
      </c>
    </row>
    <row r="1424" spans="1:5" x14ac:dyDescent="0.25">
      <c r="A1424">
        <v>11260920</v>
      </c>
      <c r="B1424">
        <v>1417129</v>
      </c>
      <c r="C1424">
        <v>0</v>
      </c>
      <c r="D1424">
        <v>1</v>
      </c>
      <c r="E1424">
        <v>0</v>
      </c>
    </row>
    <row r="1425" spans="1:5" x14ac:dyDescent="0.25">
      <c r="A1425">
        <v>11260920</v>
      </c>
      <c r="B1425">
        <v>1601680</v>
      </c>
      <c r="C1425">
        <v>0</v>
      </c>
      <c r="D1425">
        <v>3</v>
      </c>
      <c r="E1425">
        <v>0</v>
      </c>
    </row>
    <row r="1426" spans="1:5" x14ac:dyDescent="0.25">
      <c r="A1426">
        <v>11260932</v>
      </c>
      <c r="B1426">
        <v>0</v>
      </c>
      <c r="C1426">
        <v>0</v>
      </c>
      <c r="D1426">
        <v>0</v>
      </c>
      <c r="E1426">
        <v>0</v>
      </c>
    </row>
    <row r="1427" spans="1:5" x14ac:dyDescent="0.25">
      <c r="A1427">
        <v>11260932</v>
      </c>
      <c r="B1427">
        <v>2009629</v>
      </c>
      <c r="C1427">
        <v>1</v>
      </c>
      <c r="D1427">
        <v>5</v>
      </c>
      <c r="E1427">
        <v>90</v>
      </c>
    </row>
    <row r="1428" spans="1:5" x14ac:dyDescent="0.25">
      <c r="A1428">
        <v>11261050</v>
      </c>
      <c r="B1428">
        <v>2012097</v>
      </c>
      <c r="C1428">
        <v>0</v>
      </c>
      <c r="D1428">
        <v>2</v>
      </c>
      <c r="E1428">
        <v>0</v>
      </c>
    </row>
    <row r="1429" spans="1:5" x14ac:dyDescent="0.25">
      <c r="A1429">
        <v>11261050</v>
      </c>
      <c r="B1429">
        <v>2053402</v>
      </c>
      <c r="C1429">
        <v>0</v>
      </c>
      <c r="D1429">
        <v>2</v>
      </c>
      <c r="E1429">
        <v>0</v>
      </c>
    </row>
    <row r="1430" spans="1:5" x14ac:dyDescent="0.25">
      <c r="A1430">
        <v>11261065</v>
      </c>
      <c r="B1430">
        <v>0</v>
      </c>
      <c r="C1430">
        <v>1</v>
      </c>
      <c r="D1430">
        <v>0</v>
      </c>
      <c r="E1430">
        <v>90</v>
      </c>
    </row>
    <row r="1431" spans="1:5" x14ac:dyDescent="0.25">
      <c r="A1431">
        <v>11261065</v>
      </c>
      <c r="B1431">
        <v>987759</v>
      </c>
      <c r="C1431">
        <v>0</v>
      </c>
      <c r="D1431">
        <v>2</v>
      </c>
      <c r="E1431">
        <v>0</v>
      </c>
    </row>
    <row r="1432" spans="1:5" x14ac:dyDescent="0.25">
      <c r="A1432">
        <v>11261066</v>
      </c>
      <c r="B1432">
        <v>0</v>
      </c>
      <c r="C1432">
        <v>0</v>
      </c>
      <c r="D1432">
        <v>0</v>
      </c>
      <c r="E1432">
        <v>0</v>
      </c>
    </row>
    <row r="1433" spans="1:5" x14ac:dyDescent="0.25">
      <c r="A1433">
        <v>11261066</v>
      </c>
      <c r="B1433">
        <v>987759</v>
      </c>
      <c r="C1433">
        <v>0</v>
      </c>
      <c r="D1433">
        <v>4</v>
      </c>
      <c r="E1433">
        <v>0</v>
      </c>
    </row>
    <row r="1434" spans="1:5" x14ac:dyDescent="0.25">
      <c r="A1434">
        <v>11261080</v>
      </c>
      <c r="B1434">
        <v>794555</v>
      </c>
      <c r="C1434">
        <v>2</v>
      </c>
      <c r="D1434">
        <v>3</v>
      </c>
      <c r="E1434">
        <v>90</v>
      </c>
    </row>
    <row r="1435" spans="1:5" x14ac:dyDescent="0.25">
      <c r="A1435">
        <v>11261080</v>
      </c>
      <c r="B1435">
        <v>2053402</v>
      </c>
      <c r="C1435">
        <v>0</v>
      </c>
      <c r="D1435">
        <v>2</v>
      </c>
      <c r="E1435">
        <v>0</v>
      </c>
    </row>
    <row r="1436" spans="1:5" x14ac:dyDescent="0.25">
      <c r="A1436">
        <v>11261094</v>
      </c>
      <c r="B1436">
        <v>0</v>
      </c>
      <c r="C1436">
        <v>0</v>
      </c>
      <c r="D1436">
        <v>0</v>
      </c>
      <c r="E1436">
        <v>0</v>
      </c>
    </row>
    <row r="1437" spans="1:5" x14ac:dyDescent="0.25">
      <c r="A1437">
        <v>11261122</v>
      </c>
      <c r="B1437">
        <v>0</v>
      </c>
      <c r="C1437">
        <v>2</v>
      </c>
      <c r="D1437">
        <v>0</v>
      </c>
      <c r="E1437">
        <v>90</v>
      </c>
    </row>
    <row r="1438" spans="1:5" x14ac:dyDescent="0.25">
      <c r="A1438">
        <v>11261122</v>
      </c>
      <c r="B1438">
        <v>987759</v>
      </c>
      <c r="C1438">
        <v>0</v>
      </c>
      <c r="D1438">
        <v>2</v>
      </c>
      <c r="E1438">
        <v>0</v>
      </c>
    </row>
    <row r="1439" spans="1:5" x14ac:dyDescent="0.25">
      <c r="A1439">
        <v>11261242</v>
      </c>
      <c r="B1439">
        <v>0</v>
      </c>
      <c r="C1439">
        <v>0</v>
      </c>
      <c r="D1439">
        <v>0</v>
      </c>
      <c r="E1439">
        <v>0</v>
      </c>
    </row>
    <row r="1440" spans="1:5" x14ac:dyDescent="0.25">
      <c r="A1440">
        <v>11261242</v>
      </c>
      <c r="B1440">
        <v>463541</v>
      </c>
      <c r="C1440">
        <v>0</v>
      </c>
      <c r="D1440">
        <v>2</v>
      </c>
      <c r="E1440">
        <v>0</v>
      </c>
    </row>
    <row r="1441" spans="1:5" x14ac:dyDescent="0.25">
      <c r="A1441">
        <v>11261244</v>
      </c>
      <c r="B1441">
        <v>0</v>
      </c>
      <c r="C1441">
        <v>0</v>
      </c>
      <c r="D1441">
        <v>0</v>
      </c>
      <c r="E1441">
        <v>0</v>
      </c>
    </row>
    <row r="1442" spans="1:5" x14ac:dyDescent="0.25">
      <c r="A1442">
        <v>11261244</v>
      </c>
      <c r="B1442">
        <v>463541</v>
      </c>
      <c r="C1442">
        <v>0</v>
      </c>
      <c r="D1442">
        <v>2</v>
      </c>
      <c r="E1442">
        <v>0</v>
      </c>
    </row>
    <row r="1443" spans="1:5" x14ac:dyDescent="0.25">
      <c r="A1443">
        <v>11261245</v>
      </c>
      <c r="B1443">
        <v>0</v>
      </c>
      <c r="C1443">
        <v>1</v>
      </c>
      <c r="D1443">
        <v>0</v>
      </c>
      <c r="E1443">
        <v>90</v>
      </c>
    </row>
    <row r="1444" spans="1:5" x14ac:dyDescent="0.25">
      <c r="A1444">
        <v>11261245</v>
      </c>
      <c r="B1444">
        <v>463541</v>
      </c>
      <c r="C1444">
        <v>0</v>
      </c>
      <c r="D1444">
        <v>1</v>
      </c>
      <c r="E1444">
        <v>0</v>
      </c>
    </row>
    <row r="1445" spans="1:5" x14ac:dyDescent="0.25">
      <c r="A1445">
        <v>11261314</v>
      </c>
      <c r="B1445">
        <v>0</v>
      </c>
      <c r="C1445">
        <v>0</v>
      </c>
      <c r="D1445">
        <v>0</v>
      </c>
      <c r="E1445">
        <v>0</v>
      </c>
    </row>
    <row r="1446" spans="1:5" x14ac:dyDescent="0.25">
      <c r="A1446">
        <v>11261314</v>
      </c>
      <c r="B1446">
        <v>1456633</v>
      </c>
      <c r="C1446">
        <v>0</v>
      </c>
      <c r="D1446">
        <v>2</v>
      </c>
      <c r="E1446">
        <v>0</v>
      </c>
    </row>
    <row r="1447" spans="1:5" x14ac:dyDescent="0.25">
      <c r="A1447">
        <v>11261381</v>
      </c>
      <c r="B1447">
        <v>463541</v>
      </c>
      <c r="C1447">
        <v>0</v>
      </c>
      <c r="D1447">
        <v>3</v>
      </c>
      <c r="E1447">
        <v>0</v>
      </c>
    </row>
    <row r="1448" spans="1:5" x14ac:dyDescent="0.25">
      <c r="A1448">
        <v>11261381</v>
      </c>
      <c r="B1448">
        <v>793621</v>
      </c>
      <c r="C1448">
        <v>0</v>
      </c>
      <c r="D1448">
        <v>2</v>
      </c>
      <c r="E1448">
        <v>0</v>
      </c>
    </row>
    <row r="1449" spans="1:5" x14ac:dyDescent="0.25">
      <c r="A1449">
        <v>11261460</v>
      </c>
      <c r="B1449">
        <v>463541</v>
      </c>
      <c r="C1449">
        <v>0</v>
      </c>
      <c r="D1449">
        <v>2</v>
      </c>
      <c r="E1449">
        <v>0</v>
      </c>
    </row>
    <row r="1450" spans="1:5" x14ac:dyDescent="0.25">
      <c r="A1450">
        <v>11261460</v>
      </c>
      <c r="B1450">
        <v>793644</v>
      </c>
      <c r="C1450">
        <v>0</v>
      </c>
      <c r="D1450">
        <v>2</v>
      </c>
      <c r="E1450">
        <v>0</v>
      </c>
    </row>
    <row r="1451" spans="1:5" x14ac:dyDescent="0.25">
      <c r="A1451">
        <v>11261480</v>
      </c>
      <c r="B1451">
        <v>0</v>
      </c>
      <c r="C1451">
        <v>0</v>
      </c>
      <c r="D1451">
        <v>0</v>
      </c>
      <c r="E1451">
        <v>0</v>
      </c>
    </row>
    <row r="1452" spans="1:5" x14ac:dyDescent="0.25">
      <c r="A1452">
        <v>11261480</v>
      </c>
      <c r="B1452">
        <v>463541</v>
      </c>
      <c r="C1452">
        <v>0</v>
      </c>
      <c r="D1452">
        <v>2</v>
      </c>
      <c r="E1452">
        <v>0</v>
      </c>
    </row>
    <row r="1453" spans="1:5" x14ac:dyDescent="0.25">
      <c r="A1453">
        <v>11261798</v>
      </c>
      <c r="B1453">
        <v>0</v>
      </c>
      <c r="C1453">
        <v>0</v>
      </c>
      <c r="D1453">
        <v>0</v>
      </c>
      <c r="E1453">
        <v>0</v>
      </c>
    </row>
    <row r="1454" spans="1:5" x14ac:dyDescent="0.25">
      <c r="A1454">
        <v>11261901</v>
      </c>
      <c r="B1454">
        <v>0</v>
      </c>
      <c r="C1454">
        <v>0</v>
      </c>
      <c r="D1454">
        <v>0</v>
      </c>
      <c r="E1454">
        <v>0</v>
      </c>
    </row>
    <row r="1455" spans="1:5" x14ac:dyDescent="0.25">
      <c r="A1455">
        <v>11261909</v>
      </c>
      <c r="B1455">
        <v>0</v>
      </c>
      <c r="C1455">
        <v>0</v>
      </c>
      <c r="D1455">
        <v>0</v>
      </c>
      <c r="E1455">
        <v>0</v>
      </c>
    </row>
    <row r="1456" spans="1:5" x14ac:dyDescent="0.25">
      <c r="A1456">
        <v>11261909</v>
      </c>
      <c r="B1456">
        <v>121578</v>
      </c>
      <c r="C1456">
        <v>0</v>
      </c>
      <c r="D1456">
        <v>1</v>
      </c>
      <c r="E1456">
        <v>0</v>
      </c>
    </row>
    <row r="1457" spans="1:5" x14ac:dyDescent="0.25">
      <c r="A1457">
        <v>11261910</v>
      </c>
      <c r="B1457">
        <v>0</v>
      </c>
      <c r="C1457">
        <v>0</v>
      </c>
      <c r="D1457">
        <v>0</v>
      </c>
      <c r="E1457">
        <v>0</v>
      </c>
    </row>
    <row r="1458" spans="1:5" x14ac:dyDescent="0.25">
      <c r="A1458">
        <v>11261910</v>
      </c>
      <c r="B1458">
        <v>121578</v>
      </c>
      <c r="C1458">
        <v>0</v>
      </c>
      <c r="D1458">
        <v>3</v>
      </c>
      <c r="E1458">
        <v>0</v>
      </c>
    </row>
    <row r="1459" spans="1:5" x14ac:dyDescent="0.25">
      <c r="A1459">
        <v>11261911</v>
      </c>
      <c r="B1459">
        <v>0</v>
      </c>
      <c r="C1459">
        <v>0</v>
      </c>
      <c r="D1459">
        <v>0</v>
      </c>
      <c r="E1459">
        <v>0</v>
      </c>
    </row>
    <row r="1460" spans="1:5" x14ac:dyDescent="0.25">
      <c r="A1460">
        <v>11261911</v>
      </c>
      <c r="B1460">
        <v>2055939</v>
      </c>
      <c r="C1460">
        <v>1</v>
      </c>
      <c r="D1460">
        <v>1</v>
      </c>
      <c r="E1460">
        <v>90</v>
      </c>
    </row>
    <row r="1461" spans="1:5" x14ac:dyDescent="0.25">
      <c r="A1461">
        <v>11261993</v>
      </c>
      <c r="B1461">
        <v>121578</v>
      </c>
      <c r="C1461">
        <v>0</v>
      </c>
      <c r="D1461">
        <v>1</v>
      </c>
      <c r="E1461">
        <v>0</v>
      </c>
    </row>
    <row r="1462" spans="1:5" x14ac:dyDescent="0.25">
      <c r="A1462">
        <v>11261993</v>
      </c>
      <c r="B1462">
        <v>463541</v>
      </c>
      <c r="C1462">
        <v>0</v>
      </c>
      <c r="D1462">
        <v>5</v>
      </c>
      <c r="E1462">
        <v>0</v>
      </c>
    </row>
    <row r="1463" spans="1:5" x14ac:dyDescent="0.25">
      <c r="A1463">
        <v>11262061</v>
      </c>
      <c r="B1463">
        <v>0</v>
      </c>
      <c r="C1463">
        <v>0</v>
      </c>
      <c r="D1463">
        <v>0</v>
      </c>
      <c r="E1463">
        <v>0</v>
      </c>
    </row>
    <row r="1464" spans="1:5" x14ac:dyDescent="0.25">
      <c r="A1464">
        <v>11262170</v>
      </c>
      <c r="B1464">
        <v>0</v>
      </c>
      <c r="C1464">
        <v>0</v>
      </c>
      <c r="D1464">
        <v>0</v>
      </c>
      <c r="E1464">
        <v>0</v>
      </c>
    </row>
    <row r="1465" spans="1:5" x14ac:dyDescent="0.25">
      <c r="A1465">
        <v>11262170</v>
      </c>
      <c r="B1465">
        <v>463541</v>
      </c>
      <c r="C1465">
        <v>0</v>
      </c>
      <c r="D1465">
        <v>5</v>
      </c>
      <c r="E1465">
        <v>0</v>
      </c>
    </row>
    <row r="1466" spans="1:5" x14ac:dyDescent="0.25">
      <c r="A1466">
        <v>11262172</v>
      </c>
      <c r="B1466">
        <v>0</v>
      </c>
      <c r="C1466">
        <v>0</v>
      </c>
      <c r="D1466">
        <v>0</v>
      </c>
      <c r="E1466">
        <v>0</v>
      </c>
    </row>
    <row r="1467" spans="1:5" x14ac:dyDescent="0.25">
      <c r="A1467">
        <v>11262172</v>
      </c>
      <c r="B1467">
        <v>0</v>
      </c>
      <c r="C1467">
        <v>1</v>
      </c>
      <c r="D1467">
        <v>0</v>
      </c>
      <c r="E1467">
        <v>90</v>
      </c>
    </row>
    <row r="1468" spans="1:5" x14ac:dyDescent="0.25">
      <c r="A1468">
        <v>11262764</v>
      </c>
      <c r="B1468">
        <v>990223</v>
      </c>
      <c r="C1468">
        <v>0</v>
      </c>
      <c r="D1468">
        <v>1</v>
      </c>
      <c r="E1468">
        <v>0</v>
      </c>
    </row>
    <row r="1469" spans="1:5" x14ac:dyDescent="0.25">
      <c r="A1469">
        <v>11262764</v>
      </c>
      <c r="B1469">
        <v>993499</v>
      </c>
      <c r="C1469">
        <v>0</v>
      </c>
      <c r="D1469">
        <v>2</v>
      </c>
      <c r="E1469">
        <v>0</v>
      </c>
    </row>
    <row r="1470" spans="1:5" x14ac:dyDescent="0.25">
      <c r="A1470">
        <v>11262777</v>
      </c>
      <c r="B1470">
        <v>0</v>
      </c>
      <c r="C1470">
        <v>0</v>
      </c>
      <c r="D1470">
        <v>0</v>
      </c>
      <c r="E1470">
        <v>0</v>
      </c>
    </row>
    <row r="1471" spans="1:5" x14ac:dyDescent="0.25">
      <c r="A1471">
        <v>11262777</v>
      </c>
      <c r="B1471">
        <v>993499</v>
      </c>
      <c r="C1471">
        <v>0</v>
      </c>
      <c r="D1471">
        <v>2</v>
      </c>
      <c r="E1471">
        <v>0</v>
      </c>
    </row>
    <row r="1472" spans="1:5" x14ac:dyDescent="0.25">
      <c r="A1472">
        <v>11262798</v>
      </c>
      <c r="B1472">
        <v>990223</v>
      </c>
      <c r="C1472">
        <v>0</v>
      </c>
      <c r="D1472">
        <v>2</v>
      </c>
      <c r="E1472">
        <v>0</v>
      </c>
    </row>
    <row r="1473" spans="1:5" x14ac:dyDescent="0.25">
      <c r="A1473">
        <v>11262798</v>
      </c>
      <c r="B1473">
        <v>993499</v>
      </c>
      <c r="C1473">
        <v>0</v>
      </c>
      <c r="D1473">
        <v>1</v>
      </c>
      <c r="E1473">
        <v>0</v>
      </c>
    </row>
    <row r="1474" spans="1:5" x14ac:dyDescent="0.25">
      <c r="A1474">
        <v>11262888</v>
      </c>
      <c r="B1474">
        <v>1799344</v>
      </c>
      <c r="C1474">
        <v>0</v>
      </c>
      <c r="D1474">
        <v>4</v>
      </c>
      <c r="E1474">
        <v>0</v>
      </c>
    </row>
    <row r="1475" spans="1:5" x14ac:dyDescent="0.25">
      <c r="A1475">
        <v>11262888</v>
      </c>
      <c r="B1475">
        <v>1799400</v>
      </c>
      <c r="C1475">
        <v>0</v>
      </c>
      <c r="D1475">
        <v>3</v>
      </c>
      <c r="E1475">
        <v>0</v>
      </c>
    </row>
    <row r="1476" spans="1:5" x14ac:dyDescent="0.25">
      <c r="A1476">
        <v>11262906</v>
      </c>
      <c r="B1476">
        <v>0</v>
      </c>
      <c r="C1476">
        <v>0</v>
      </c>
      <c r="D1476">
        <v>0</v>
      </c>
      <c r="E1476">
        <v>0</v>
      </c>
    </row>
    <row r="1477" spans="1:5" x14ac:dyDescent="0.25">
      <c r="A1477">
        <v>11262906</v>
      </c>
      <c r="B1477">
        <v>1908208</v>
      </c>
      <c r="C1477">
        <v>0</v>
      </c>
      <c r="D1477">
        <v>2</v>
      </c>
      <c r="E1477">
        <v>0</v>
      </c>
    </row>
    <row r="1478" spans="1:5" x14ac:dyDescent="0.25">
      <c r="A1478">
        <v>11263055</v>
      </c>
      <c r="B1478">
        <v>0</v>
      </c>
      <c r="C1478">
        <v>0</v>
      </c>
      <c r="D1478">
        <v>0</v>
      </c>
      <c r="E1478">
        <v>0</v>
      </c>
    </row>
    <row r="1479" spans="1:5" x14ac:dyDescent="0.25">
      <c r="A1479">
        <v>11263055</v>
      </c>
      <c r="B1479">
        <v>623221</v>
      </c>
      <c r="C1479">
        <v>0</v>
      </c>
      <c r="D1479">
        <v>2</v>
      </c>
      <c r="E1479">
        <v>0</v>
      </c>
    </row>
    <row r="1480" spans="1:5" x14ac:dyDescent="0.25">
      <c r="A1480">
        <v>11263561</v>
      </c>
      <c r="B1480">
        <v>0</v>
      </c>
      <c r="C1480">
        <v>0</v>
      </c>
      <c r="D1480">
        <v>0</v>
      </c>
      <c r="E1480">
        <v>0</v>
      </c>
    </row>
    <row r="1481" spans="1:5" x14ac:dyDescent="0.25">
      <c r="A1481">
        <v>11263620</v>
      </c>
      <c r="B1481">
        <v>0</v>
      </c>
      <c r="C1481">
        <v>0</v>
      </c>
      <c r="D1481">
        <v>0</v>
      </c>
      <c r="E1481">
        <v>0</v>
      </c>
    </row>
    <row r="1482" spans="1:5" x14ac:dyDescent="0.25">
      <c r="A1482">
        <v>11263621</v>
      </c>
      <c r="B1482">
        <v>0</v>
      </c>
      <c r="C1482">
        <v>0</v>
      </c>
      <c r="D1482">
        <v>0</v>
      </c>
      <c r="E1482">
        <v>0</v>
      </c>
    </row>
    <row r="1483" spans="1:5" x14ac:dyDescent="0.25">
      <c r="A1483">
        <v>11263621</v>
      </c>
      <c r="B1483">
        <v>228845</v>
      </c>
      <c r="C1483">
        <v>0</v>
      </c>
      <c r="D1483">
        <v>5</v>
      </c>
      <c r="E1483">
        <v>0</v>
      </c>
    </row>
    <row r="1484" spans="1:5" x14ac:dyDescent="0.25">
      <c r="A1484">
        <v>11263622</v>
      </c>
      <c r="B1484">
        <v>0</v>
      </c>
      <c r="C1484">
        <v>0</v>
      </c>
      <c r="D1484">
        <v>0</v>
      </c>
      <c r="E1484">
        <v>0</v>
      </c>
    </row>
    <row r="1485" spans="1:5" x14ac:dyDescent="0.25">
      <c r="A1485">
        <v>11263622</v>
      </c>
      <c r="B1485">
        <v>2056315</v>
      </c>
      <c r="C1485">
        <v>0</v>
      </c>
      <c r="D1485">
        <v>4</v>
      </c>
      <c r="E1485">
        <v>0</v>
      </c>
    </row>
    <row r="1486" spans="1:5" x14ac:dyDescent="0.25">
      <c r="A1486">
        <v>11263625</v>
      </c>
      <c r="B1486">
        <v>0</v>
      </c>
      <c r="C1486">
        <v>0</v>
      </c>
      <c r="D1486">
        <v>0</v>
      </c>
      <c r="E1486">
        <v>0</v>
      </c>
    </row>
    <row r="1487" spans="1:5" x14ac:dyDescent="0.25">
      <c r="A1487">
        <v>11263625</v>
      </c>
      <c r="B1487">
        <v>2056315</v>
      </c>
      <c r="C1487">
        <v>0</v>
      </c>
      <c r="D1487">
        <v>1</v>
      </c>
      <c r="E1487">
        <v>0</v>
      </c>
    </row>
    <row r="1488" spans="1:5" x14ac:dyDescent="0.25">
      <c r="A1488">
        <v>11263627</v>
      </c>
      <c r="B1488">
        <v>490468</v>
      </c>
      <c r="C1488">
        <v>0</v>
      </c>
      <c r="D1488">
        <v>3</v>
      </c>
      <c r="E1488">
        <v>0</v>
      </c>
    </row>
    <row r="1489" spans="1:5" x14ac:dyDescent="0.25">
      <c r="A1489">
        <v>11263627</v>
      </c>
      <c r="B1489">
        <v>987759</v>
      </c>
      <c r="C1489">
        <v>0</v>
      </c>
      <c r="D1489">
        <v>2</v>
      </c>
      <c r="E1489">
        <v>0</v>
      </c>
    </row>
    <row r="1490" spans="1:5" x14ac:dyDescent="0.25">
      <c r="A1490">
        <v>11263686</v>
      </c>
      <c r="B1490">
        <v>121578</v>
      </c>
      <c r="C1490">
        <v>0</v>
      </c>
      <c r="D1490">
        <v>1</v>
      </c>
      <c r="E1490">
        <v>0</v>
      </c>
    </row>
    <row r="1491" spans="1:5" x14ac:dyDescent="0.25">
      <c r="A1491">
        <v>11263686</v>
      </c>
      <c r="B1491">
        <v>490468</v>
      </c>
      <c r="C1491">
        <v>0</v>
      </c>
      <c r="D1491">
        <v>2</v>
      </c>
      <c r="E1491">
        <v>0</v>
      </c>
    </row>
    <row r="1492" spans="1:5" x14ac:dyDescent="0.25">
      <c r="A1492">
        <v>11263687</v>
      </c>
      <c r="B1492">
        <v>0</v>
      </c>
      <c r="C1492">
        <v>0</v>
      </c>
      <c r="D1492">
        <v>0</v>
      </c>
      <c r="E1492">
        <v>0</v>
      </c>
    </row>
    <row r="1493" spans="1:5" x14ac:dyDescent="0.25">
      <c r="A1493">
        <v>11263687</v>
      </c>
      <c r="B1493">
        <v>987759</v>
      </c>
      <c r="C1493">
        <v>0</v>
      </c>
      <c r="D1493">
        <v>3</v>
      </c>
      <c r="E1493">
        <v>0</v>
      </c>
    </row>
    <row r="1494" spans="1:5" x14ac:dyDescent="0.25">
      <c r="A1494">
        <v>11263688</v>
      </c>
      <c r="B1494">
        <v>0</v>
      </c>
      <c r="C1494">
        <v>0</v>
      </c>
      <c r="D1494">
        <v>0</v>
      </c>
      <c r="E1494">
        <v>0</v>
      </c>
    </row>
    <row r="1495" spans="1:5" x14ac:dyDescent="0.25">
      <c r="A1495">
        <v>11263689</v>
      </c>
      <c r="B1495">
        <v>0</v>
      </c>
      <c r="C1495">
        <v>0</v>
      </c>
      <c r="D1495">
        <v>0</v>
      </c>
      <c r="E1495">
        <v>0</v>
      </c>
    </row>
    <row r="1496" spans="1:5" x14ac:dyDescent="0.25">
      <c r="A1496">
        <v>11263689</v>
      </c>
      <c r="B1496">
        <v>121578</v>
      </c>
      <c r="C1496">
        <v>0</v>
      </c>
      <c r="D1496">
        <v>1</v>
      </c>
      <c r="E1496">
        <v>0</v>
      </c>
    </row>
    <row r="1497" spans="1:5" x14ac:dyDescent="0.25">
      <c r="A1497">
        <v>11263690</v>
      </c>
      <c r="B1497">
        <v>121578</v>
      </c>
      <c r="C1497">
        <v>0</v>
      </c>
      <c r="D1497">
        <v>2</v>
      </c>
      <c r="E1497">
        <v>0</v>
      </c>
    </row>
    <row r="1498" spans="1:5" x14ac:dyDescent="0.25">
      <c r="A1498">
        <v>11263690</v>
      </c>
      <c r="B1498">
        <v>280029</v>
      </c>
      <c r="C1498">
        <v>0</v>
      </c>
      <c r="D1498">
        <v>1</v>
      </c>
      <c r="E1498">
        <v>0</v>
      </c>
    </row>
    <row r="1499" spans="1:5" x14ac:dyDescent="0.25">
      <c r="A1499">
        <v>11263694</v>
      </c>
      <c r="B1499">
        <v>0</v>
      </c>
      <c r="C1499">
        <v>0</v>
      </c>
      <c r="D1499">
        <v>0</v>
      </c>
      <c r="E1499">
        <v>0</v>
      </c>
    </row>
    <row r="1500" spans="1:5" x14ac:dyDescent="0.25">
      <c r="A1500">
        <v>11263694</v>
      </c>
      <c r="B1500">
        <v>988708</v>
      </c>
      <c r="C1500">
        <v>0</v>
      </c>
      <c r="D1500">
        <v>2</v>
      </c>
      <c r="E1500">
        <v>0</v>
      </c>
    </row>
    <row r="1501" spans="1:5" x14ac:dyDescent="0.25">
      <c r="A1501">
        <v>11263711</v>
      </c>
      <c r="B1501">
        <v>0</v>
      </c>
      <c r="C1501">
        <v>0</v>
      </c>
      <c r="D1501">
        <v>0</v>
      </c>
      <c r="E1501">
        <v>0</v>
      </c>
    </row>
    <row r="1502" spans="1:5" x14ac:dyDescent="0.25">
      <c r="A1502">
        <v>11263711</v>
      </c>
      <c r="B1502">
        <v>987759</v>
      </c>
      <c r="C1502">
        <v>0</v>
      </c>
      <c r="D1502">
        <v>2</v>
      </c>
      <c r="E1502">
        <v>0</v>
      </c>
    </row>
    <row r="1503" spans="1:5" x14ac:dyDescent="0.25">
      <c r="A1503">
        <v>11263713</v>
      </c>
      <c r="B1503">
        <v>0</v>
      </c>
      <c r="C1503">
        <v>0</v>
      </c>
      <c r="D1503">
        <v>0</v>
      </c>
      <c r="E1503">
        <v>0</v>
      </c>
    </row>
    <row r="1504" spans="1:5" x14ac:dyDescent="0.25">
      <c r="A1504">
        <v>11263714</v>
      </c>
      <c r="B1504">
        <v>0</v>
      </c>
      <c r="C1504">
        <v>1</v>
      </c>
      <c r="D1504">
        <v>0</v>
      </c>
      <c r="E1504">
        <v>90</v>
      </c>
    </row>
    <row r="1505" spans="1:5" x14ac:dyDescent="0.25">
      <c r="A1505">
        <v>11263714</v>
      </c>
      <c r="B1505">
        <v>987759</v>
      </c>
      <c r="C1505">
        <v>0</v>
      </c>
      <c r="D1505">
        <v>3</v>
      </c>
      <c r="E1505">
        <v>0</v>
      </c>
    </row>
    <row r="1506" spans="1:5" x14ac:dyDescent="0.25">
      <c r="A1506">
        <v>11263716</v>
      </c>
      <c r="B1506">
        <v>121578</v>
      </c>
      <c r="C1506">
        <v>0</v>
      </c>
      <c r="D1506">
        <v>3</v>
      </c>
      <c r="E1506">
        <v>0</v>
      </c>
    </row>
    <row r="1507" spans="1:5" x14ac:dyDescent="0.25">
      <c r="A1507">
        <v>11263716</v>
      </c>
      <c r="B1507">
        <v>2056315</v>
      </c>
      <c r="C1507">
        <v>0</v>
      </c>
      <c r="D1507">
        <v>1</v>
      </c>
      <c r="E1507">
        <v>0</v>
      </c>
    </row>
    <row r="1508" spans="1:5" x14ac:dyDescent="0.25">
      <c r="A1508">
        <v>11263718</v>
      </c>
      <c r="B1508">
        <v>121578</v>
      </c>
      <c r="C1508">
        <v>0</v>
      </c>
      <c r="D1508">
        <v>1</v>
      </c>
      <c r="E1508">
        <v>0</v>
      </c>
    </row>
    <row r="1509" spans="1:5" x14ac:dyDescent="0.25">
      <c r="A1509">
        <v>11263718</v>
      </c>
      <c r="B1509">
        <v>228845</v>
      </c>
      <c r="C1509">
        <v>0</v>
      </c>
      <c r="D1509">
        <v>1</v>
      </c>
      <c r="E1509">
        <v>0</v>
      </c>
    </row>
    <row r="1510" spans="1:5" x14ac:dyDescent="0.25">
      <c r="A1510">
        <v>11263727</v>
      </c>
      <c r="B1510">
        <v>0</v>
      </c>
      <c r="C1510">
        <v>0</v>
      </c>
      <c r="D1510">
        <v>0</v>
      </c>
      <c r="E1510">
        <v>0</v>
      </c>
    </row>
    <row r="1511" spans="1:5" x14ac:dyDescent="0.25">
      <c r="A1511">
        <v>11263727</v>
      </c>
      <c r="B1511">
        <v>490468</v>
      </c>
      <c r="C1511">
        <v>0</v>
      </c>
      <c r="D1511">
        <v>3</v>
      </c>
      <c r="E1511">
        <v>0</v>
      </c>
    </row>
    <row r="1512" spans="1:5" x14ac:dyDescent="0.25">
      <c r="A1512">
        <v>11263730</v>
      </c>
      <c r="B1512">
        <v>121578</v>
      </c>
      <c r="C1512">
        <v>0</v>
      </c>
      <c r="D1512">
        <v>1</v>
      </c>
      <c r="E1512">
        <v>0</v>
      </c>
    </row>
    <row r="1513" spans="1:5" x14ac:dyDescent="0.25">
      <c r="A1513">
        <v>11263730</v>
      </c>
      <c r="B1513">
        <v>988708</v>
      </c>
      <c r="C1513">
        <v>0</v>
      </c>
      <c r="D1513">
        <v>3</v>
      </c>
      <c r="E1513">
        <v>0</v>
      </c>
    </row>
    <row r="1514" spans="1:5" x14ac:dyDescent="0.25">
      <c r="A1514">
        <v>11263833</v>
      </c>
      <c r="B1514">
        <v>0</v>
      </c>
      <c r="C1514">
        <v>0</v>
      </c>
      <c r="D1514">
        <v>0</v>
      </c>
      <c r="E1514">
        <v>0</v>
      </c>
    </row>
    <row r="1515" spans="1:5" x14ac:dyDescent="0.25">
      <c r="A1515">
        <v>11263833</v>
      </c>
      <c r="B1515">
        <v>121578</v>
      </c>
      <c r="C1515">
        <v>0</v>
      </c>
      <c r="D1515">
        <v>2</v>
      </c>
      <c r="E1515">
        <v>0</v>
      </c>
    </row>
    <row r="1516" spans="1:5" x14ac:dyDescent="0.25">
      <c r="A1516">
        <v>11263834</v>
      </c>
      <c r="B1516">
        <v>0</v>
      </c>
      <c r="C1516">
        <v>0</v>
      </c>
      <c r="D1516">
        <v>0</v>
      </c>
      <c r="E1516">
        <v>0</v>
      </c>
    </row>
    <row r="1517" spans="1:5" x14ac:dyDescent="0.25">
      <c r="A1517">
        <v>11263834</v>
      </c>
      <c r="B1517">
        <v>121578</v>
      </c>
      <c r="C1517">
        <v>0</v>
      </c>
      <c r="D1517">
        <v>5</v>
      </c>
      <c r="E1517">
        <v>0</v>
      </c>
    </row>
    <row r="1518" spans="1:5" x14ac:dyDescent="0.25">
      <c r="A1518">
        <v>11263843</v>
      </c>
      <c r="B1518">
        <v>0</v>
      </c>
      <c r="C1518">
        <v>0</v>
      </c>
      <c r="D1518">
        <v>0</v>
      </c>
      <c r="E1518">
        <v>0</v>
      </c>
    </row>
    <row r="1519" spans="1:5" x14ac:dyDescent="0.25">
      <c r="A1519">
        <v>11263843</v>
      </c>
      <c r="B1519">
        <v>987759</v>
      </c>
      <c r="C1519">
        <v>0</v>
      </c>
      <c r="D1519">
        <v>1</v>
      </c>
      <c r="E1519">
        <v>0</v>
      </c>
    </row>
    <row r="1520" spans="1:5" x14ac:dyDescent="0.25">
      <c r="A1520">
        <v>11263848</v>
      </c>
      <c r="B1520">
        <v>0</v>
      </c>
      <c r="C1520">
        <v>0</v>
      </c>
      <c r="D1520">
        <v>0</v>
      </c>
      <c r="E1520">
        <v>0</v>
      </c>
    </row>
    <row r="1521" spans="1:5" x14ac:dyDescent="0.25">
      <c r="A1521">
        <v>11263848</v>
      </c>
      <c r="B1521">
        <v>987759</v>
      </c>
      <c r="C1521">
        <v>0</v>
      </c>
      <c r="D1521">
        <v>2</v>
      </c>
      <c r="E1521">
        <v>0</v>
      </c>
    </row>
    <row r="1522" spans="1:5" x14ac:dyDescent="0.25">
      <c r="A1522">
        <v>11263858</v>
      </c>
      <c r="B1522">
        <v>0</v>
      </c>
      <c r="C1522">
        <v>0</v>
      </c>
      <c r="D1522">
        <v>0</v>
      </c>
      <c r="E1522">
        <v>0</v>
      </c>
    </row>
    <row r="1523" spans="1:5" x14ac:dyDescent="0.25">
      <c r="A1523">
        <v>11263858</v>
      </c>
      <c r="B1523">
        <v>773984</v>
      </c>
      <c r="C1523">
        <v>0</v>
      </c>
      <c r="D1523">
        <v>2</v>
      </c>
      <c r="E1523">
        <v>0</v>
      </c>
    </row>
    <row r="1524" spans="1:5" x14ac:dyDescent="0.25">
      <c r="A1524">
        <v>11263862</v>
      </c>
      <c r="B1524">
        <v>0</v>
      </c>
      <c r="C1524">
        <v>0</v>
      </c>
      <c r="D1524">
        <v>0</v>
      </c>
      <c r="E1524">
        <v>0</v>
      </c>
    </row>
    <row r="1525" spans="1:5" x14ac:dyDescent="0.25">
      <c r="A1525">
        <v>11263862</v>
      </c>
      <c r="B1525">
        <v>987759</v>
      </c>
      <c r="C1525">
        <v>0</v>
      </c>
      <c r="D1525">
        <v>4</v>
      </c>
      <c r="E1525">
        <v>0</v>
      </c>
    </row>
    <row r="1526" spans="1:5" x14ac:dyDescent="0.25">
      <c r="A1526">
        <v>11263866</v>
      </c>
      <c r="B1526">
        <v>2053402</v>
      </c>
      <c r="C1526">
        <v>0</v>
      </c>
      <c r="D1526">
        <v>1</v>
      </c>
      <c r="E1526">
        <v>0</v>
      </c>
    </row>
    <row r="1527" spans="1:5" x14ac:dyDescent="0.25">
      <c r="A1527">
        <v>11263866</v>
      </c>
      <c r="B1527">
        <v>2055666</v>
      </c>
      <c r="C1527">
        <v>0</v>
      </c>
      <c r="D1527">
        <v>3</v>
      </c>
      <c r="E1527">
        <v>0</v>
      </c>
    </row>
    <row r="1528" spans="1:5" x14ac:dyDescent="0.25">
      <c r="A1528">
        <v>11264077</v>
      </c>
      <c r="B1528">
        <v>0</v>
      </c>
      <c r="C1528">
        <v>0</v>
      </c>
      <c r="D1528">
        <v>0</v>
      </c>
      <c r="E1528">
        <v>0</v>
      </c>
    </row>
    <row r="1529" spans="1:5" x14ac:dyDescent="0.25">
      <c r="A1529">
        <v>11264106</v>
      </c>
      <c r="B1529">
        <v>0</v>
      </c>
      <c r="C1529">
        <v>0</v>
      </c>
      <c r="D1529">
        <v>0</v>
      </c>
      <c r="E1529">
        <v>0</v>
      </c>
    </row>
    <row r="1530" spans="1:5" x14ac:dyDescent="0.25">
      <c r="A1530">
        <v>11264109</v>
      </c>
      <c r="B1530">
        <v>0</v>
      </c>
      <c r="C1530">
        <v>0</v>
      </c>
      <c r="D1530">
        <v>0</v>
      </c>
      <c r="E1530">
        <v>0</v>
      </c>
    </row>
    <row r="1531" spans="1:5" x14ac:dyDescent="0.25">
      <c r="A1531">
        <v>11264109</v>
      </c>
      <c r="B1531">
        <v>120994</v>
      </c>
      <c r="C1531">
        <v>1</v>
      </c>
      <c r="D1531">
        <v>2</v>
      </c>
      <c r="E1531">
        <v>90</v>
      </c>
    </row>
    <row r="1532" spans="1:5" x14ac:dyDescent="0.25">
      <c r="A1532">
        <v>11264171</v>
      </c>
      <c r="B1532">
        <v>0</v>
      </c>
      <c r="C1532">
        <v>0</v>
      </c>
      <c r="D1532">
        <v>0</v>
      </c>
      <c r="E1532">
        <v>0</v>
      </c>
    </row>
    <row r="1533" spans="1:5" x14ac:dyDescent="0.25">
      <c r="A1533">
        <v>11264171</v>
      </c>
      <c r="B1533">
        <v>490468</v>
      </c>
      <c r="C1533">
        <v>0</v>
      </c>
      <c r="D1533">
        <v>2</v>
      </c>
      <c r="E1533">
        <v>0</v>
      </c>
    </row>
    <row r="1534" spans="1:5" x14ac:dyDescent="0.25">
      <c r="A1534">
        <v>11264172</v>
      </c>
      <c r="B1534">
        <v>463541</v>
      </c>
      <c r="C1534">
        <v>0</v>
      </c>
      <c r="D1534">
        <v>1</v>
      </c>
      <c r="E1534">
        <v>0</v>
      </c>
    </row>
    <row r="1535" spans="1:5" x14ac:dyDescent="0.25">
      <c r="A1535">
        <v>11264172</v>
      </c>
      <c r="B1535">
        <v>490468</v>
      </c>
      <c r="C1535">
        <v>0</v>
      </c>
      <c r="D1535">
        <v>3</v>
      </c>
      <c r="E1535">
        <v>0</v>
      </c>
    </row>
    <row r="1536" spans="1:5" x14ac:dyDescent="0.25">
      <c r="A1536">
        <v>11264175</v>
      </c>
      <c r="B1536">
        <v>228845</v>
      </c>
      <c r="C1536">
        <v>0</v>
      </c>
      <c r="D1536">
        <v>1</v>
      </c>
      <c r="E1536">
        <v>0</v>
      </c>
    </row>
    <row r="1537" spans="1:5" x14ac:dyDescent="0.25">
      <c r="A1537">
        <v>11264175</v>
      </c>
      <c r="B1537">
        <v>463541</v>
      </c>
      <c r="C1537">
        <v>0</v>
      </c>
      <c r="D1537">
        <v>3</v>
      </c>
      <c r="E1537">
        <v>0</v>
      </c>
    </row>
    <row r="1538" spans="1:5" x14ac:dyDescent="0.25">
      <c r="A1538">
        <v>11264176</v>
      </c>
      <c r="B1538">
        <v>0</v>
      </c>
      <c r="C1538">
        <v>0</v>
      </c>
      <c r="D1538">
        <v>0</v>
      </c>
      <c r="E1538">
        <v>0</v>
      </c>
    </row>
    <row r="1539" spans="1:5" x14ac:dyDescent="0.25">
      <c r="A1539">
        <v>11264176</v>
      </c>
      <c r="B1539">
        <v>463541</v>
      </c>
      <c r="C1539">
        <v>0</v>
      </c>
      <c r="D1539">
        <v>2</v>
      </c>
      <c r="E1539">
        <v>0</v>
      </c>
    </row>
    <row r="1540" spans="1:5" x14ac:dyDescent="0.25">
      <c r="A1540">
        <v>11264190</v>
      </c>
      <c r="B1540">
        <v>0</v>
      </c>
      <c r="C1540">
        <v>0</v>
      </c>
      <c r="D1540">
        <v>0</v>
      </c>
      <c r="E1540">
        <v>0</v>
      </c>
    </row>
    <row r="1541" spans="1:5" x14ac:dyDescent="0.25">
      <c r="A1541">
        <v>11264190</v>
      </c>
      <c r="B1541">
        <v>793621</v>
      </c>
      <c r="C1541">
        <v>0</v>
      </c>
      <c r="D1541">
        <v>3</v>
      </c>
      <c r="E1541">
        <v>0</v>
      </c>
    </row>
    <row r="1542" spans="1:5" x14ac:dyDescent="0.25">
      <c r="A1542">
        <v>11264217</v>
      </c>
      <c r="B1542">
        <v>463541</v>
      </c>
      <c r="C1542">
        <v>0</v>
      </c>
      <c r="D1542">
        <v>2</v>
      </c>
      <c r="E1542">
        <v>0</v>
      </c>
    </row>
    <row r="1543" spans="1:5" x14ac:dyDescent="0.25">
      <c r="A1543">
        <v>11264217</v>
      </c>
      <c r="B1543">
        <v>793644</v>
      </c>
      <c r="C1543">
        <v>0</v>
      </c>
      <c r="D1543">
        <v>2</v>
      </c>
      <c r="E1543">
        <v>0</v>
      </c>
    </row>
    <row r="1544" spans="1:5" x14ac:dyDescent="0.25">
      <c r="A1544">
        <v>11264274</v>
      </c>
      <c r="B1544">
        <v>121578</v>
      </c>
      <c r="C1544">
        <v>0</v>
      </c>
      <c r="D1544">
        <v>1</v>
      </c>
      <c r="E1544">
        <v>0</v>
      </c>
    </row>
    <row r="1545" spans="1:5" x14ac:dyDescent="0.25">
      <c r="A1545">
        <v>11264274</v>
      </c>
      <c r="B1545">
        <v>463541</v>
      </c>
      <c r="C1545">
        <v>0</v>
      </c>
      <c r="D1545">
        <v>1</v>
      </c>
      <c r="E1545">
        <v>0</v>
      </c>
    </row>
    <row r="1546" spans="1:5" x14ac:dyDescent="0.25">
      <c r="A1546">
        <v>11264276</v>
      </c>
      <c r="B1546">
        <v>463541</v>
      </c>
      <c r="C1546">
        <v>0</v>
      </c>
      <c r="D1546">
        <v>1</v>
      </c>
      <c r="E1546">
        <v>0</v>
      </c>
    </row>
    <row r="1547" spans="1:5" x14ac:dyDescent="0.25">
      <c r="A1547">
        <v>11264276</v>
      </c>
      <c r="B1547">
        <v>987759</v>
      </c>
      <c r="C1547">
        <v>0</v>
      </c>
      <c r="D1547">
        <v>1</v>
      </c>
      <c r="E1547">
        <v>0</v>
      </c>
    </row>
    <row r="1548" spans="1:5" x14ac:dyDescent="0.25">
      <c r="A1548">
        <v>11264278</v>
      </c>
      <c r="B1548">
        <v>0</v>
      </c>
      <c r="C1548">
        <v>0</v>
      </c>
      <c r="D1548">
        <v>0</v>
      </c>
      <c r="E1548">
        <v>0</v>
      </c>
    </row>
    <row r="1549" spans="1:5" x14ac:dyDescent="0.25">
      <c r="A1549">
        <v>11264278</v>
      </c>
      <c r="B1549">
        <v>463541</v>
      </c>
      <c r="C1549">
        <v>0</v>
      </c>
      <c r="D1549">
        <v>1</v>
      </c>
      <c r="E1549">
        <v>0</v>
      </c>
    </row>
    <row r="1550" spans="1:5" x14ac:dyDescent="0.25">
      <c r="A1550">
        <v>11264385</v>
      </c>
      <c r="B1550">
        <v>0</v>
      </c>
      <c r="C1550">
        <v>0</v>
      </c>
      <c r="D1550">
        <v>0</v>
      </c>
      <c r="E1550">
        <v>0</v>
      </c>
    </row>
    <row r="1551" spans="1:5" x14ac:dyDescent="0.25">
      <c r="A1551">
        <v>11264385</v>
      </c>
      <c r="B1551">
        <v>463541</v>
      </c>
      <c r="C1551">
        <v>0</v>
      </c>
      <c r="D1551">
        <v>1</v>
      </c>
      <c r="E1551">
        <v>0</v>
      </c>
    </row>
    <row r="1552" spans="1:5" x14ac:dyDescent="0.25">
      <c r="A1552">
        <v>11264387</v>
      </c>
      <c r="B1552">
        <v>0</v>
      </c>
      <c r="C1552">
        <v>1</v>
      </c>
      <c r="D1552">
        <v>0</v>
      </c>
      <c r="E1552">
        <v>90</v>
      </c>
    </row>
    <row r="1553" spans="1:5" x14ac:dyDescent="0.25">
      <c r="A1553">
        <v>11264387</v>
      </c>
      <c r="B1553">
        <v>463541</v>
      </c>
      <c r="C1553">
        <v>0</v>
      </c>
      <c r="D1553">
        <v>1</v>
      </c>
      <c r="E1553">
        <v>0</v>
      </c>
    </row>
    <row r="1554" spans="1:5" x14ac:dyDescent="0.25">
      <c r="A1554">
        <v>11264545</v>
      </c>
      <c r="B1554">
        <v>0</v>
      </c>
      <c r="C1554">
        <v>0</v>
      </c>
      <c r="D1554">
        <v>0</v>
      </c>
      <c r="E1554">
        <v>0</v>
      </c>
    </row>
    <row r="1555" spans="1:5" x14ac:dyDescent="0.25">
      <c r="A1555">
        <v>11264545</v>
      </c>
      <c r="B1555">
        <v>1456633</v>
      </c>
      <c r="C1555">
        <v>0</v>
      </c>
      <c r="D1555">
        <v>3</v>
      </c>
      <c r="E1555">
        <v>0</v>
      </c>
    </row>
    <row r="1556" spans="1:5" x14ac:dyDescent="0.25">
      <c r="A1556">
        <v>11264548</v>
      </c>
      <c r="B1556">
        <v>0</v>
      </c>
      <c r="C1556">
        <v>0</v>
      </c>
      <c r="D1556">
        <v>0</v>
      </c>
      <c r="E1556">
        <v>0</v>
      </c>
    </row>
    <row r="1557" spans="1:5" x14ac:dyDescent="0.25">
      <c r="A1557">
        <v>11264548</v>
      </c>
      <c r="B1557">
        <v>1456633</v>
      </c>
      <c r="C1557">
        <v>0</v>
      </c>
      <c r="D1557">
        <v>1</v>
      </c>
      <c r="E1557">
        <v>0</v>
      </c>
    </row>
    <row r="1558" spans="1:5" x14ac:dyDescent="0.25">
      <c r="A1558">
        <v>11264612</v>
      </c>
      <c r="B1558">
        <v>0</v>
      </c>
      <c r="C1558">
        <v>0</v>
      </c>
      <c r="D1558">
        <v>0</v>
      </c>
      <c r="E1558">
        <v>0</v>
      </c>
    </row>
    <row r="1559" spans="1:5" x14ac:dyDescent="0.25">
      <c r="A1559">
        <v>11264612</v>
      </c>
      <c r="B1559">
        <v>793621</v>
      </c>
      <c r="C1559">
        <v>0</v>
      </c>
      <c r="D1559">
        <v>1</v>
      </c>
      <c r="E1559">
        <v>0</v>
      </c>
    </row>
    <row r="1560" spans="1:5" x14ac:dyDescent="0.25">
      <c r="A1560">
        <v>11264617</v>
      </c>
      <c r="B1560">
        <v>0</v>
      </c>
      <c r="C1560">
        <v>0</v>
      </c>
      <c r="D1560">
        <v>0</v>
      </c>
      <c r="E1560">
        <v>0</v>
      </c>
    </row>
    <row r="1561" spans="1:5" x14ac:dyDescent="0.25">
      <c r="A1561">
        <v>11264617</v>
      </c>
      <c r="B1561">
        <v>2056315</v>
      </c>
      <c r="C1561">
        <v>0</v>
      </c>
      <c r="D1561">
        <v>2</v>
      </c>
      <c r="E1561">
        <v>0</v>
      </c>
    </row>
    <row r="1562" spans="1:5" x14ac:dyDescent="0.25">
      <c r="A1562">
        <v>11264619</v>
      </c>
      <c r="B1562">
        <v>0</v>
      </c>
      <c r="C1562">
        <v>0</v>
      </c>
      <c r="D1562">
        <v>0</v>
      </c>
      <c r="E1562">
        <v>0</v>
      </c>
    </row>
    <row r="1563" spans="1:5" x14ac:dyDescent="0.25">
      <c r="A1563">
        <v>11264619</v>
      </c>
      <c r="B1563">
        <v>2053670</v>
      </c>
      <c r="C1563">
        <v>0</v>
      </c>
      <c r="D1563">
        <v>2</v>
      </c>
      <c r="E1563">
        <v>0</v>
      </c>
    </row>
    <row r="1564" spans="1:5" x14ac:dyDescent="0.25">
      <c r="A1564">
        <v>11264621</v>
      </c>
      <c r="B1564">
        <v>228845</v>
      </c>
      <c r="C1564">
        <v>0</v>
      </c>
      <c r="D1564">
        <v>4</v>
      </c>
      <c r="E1564">
        <v>0</v>
      </c>
    </row>
    <row r="1565" spans="1:5" x14ac:dyDescent="0.25">
      <c r="A1565">
        <v>11264621</v>
      </c>
      <c r="B1565">
        <v>2053670</v>
      </c>
      <c r="C1565">
        <v>0</v>
      </c>
      <c r="D1565">
        <v>1</v>
      </c>
      <c r="E1565">
        <v>0</v>
      </c>
    </row>
    <row r="1566" spans="1:5" x14ac:dyDescent="0.25">
      <c r="A1566">
        <v>11264622</v>
      </c>
      <c r="B1566">
        <v>0</v>
      </c>
      <c r="C1566">
        <v>0</v>
      </c>
      <c r="D1566">
        <v>0</v>
      </c>
      <c r="E1566">
        <v>0</v>
      </c>
    </row>
    <row r="1567" spans="1:5" x14ac:dyDescent="0.25">
      <c r="A1567">
        <v>11264622</v>
      </c>
      <c r="B1567">
        <v>490468</v>
      </c>
      <c r="C1567">
        <v>0</v>
      </c>
      <c r="D1567">
        <v>4</v>
      </c>
      <c r="E1567">
        <v>0</v>
      </c>
    </row>
    <row r="1568" spans="1:5" x14ac:dyDescent="0.25">
      <c r="A1568">
        <v>11264679</v>
      </c>
      <c r="B1568">
        <v>0</v>
      </c>
      <c r="C1568">
        <v>0</v>
      </c>
      <c r="D1568">
        <v>0</v>
      </c>
      <c r="E1568">
        <v>0</v>
      </c>
    </row>
    <row r="1569" spans="1:5" x14ac:dyDescent="0.25">
      <c r="A1569">
        <v>11264679</v>
      </c>
      <c r="B1569">
        <v>0</v>
      </c>
      <c r="C1569">
        <v>1</v>
      </c>
      <c r="D1569">
        <v>0</v>
      </c>
      <c r="E1569">
        <v>90</v>
      </c>
    </row>
    <row r="1570" spans="1:5" x14ac:dyDescent="0.25">
      <c r="A1570">
        <v>11264680</v>
      </c>
      <c r="B1570">
        <v>0</v>
      </c>
      <c r="C1570">
        <v>0</v>
      </c>
      <c r="D1570">
        <v>0</v>
      </c>
      <c r="E1570">
        <v>0</v>
      </c>
    </row>
    <row r="1571" spans="1:5" x14ac:dyDescent="0.25">
      <c r="A1571">
        <v>11264680</v>
      </c>
      <c r="B1571">
        <v>71272</v>
      </c>
      <c r="C1571">
        <v>0</v>
      </c>
      <c r="D1571">
        <v>5</v>
      </c>
      <c r="E1571">
        <v>0</v>
      </c>
    </row>
    <row r="1572" spans="1:5" x14ac:dyDescent="0.25">
      <c r="A1572">
        <v>11264910</v>
      </c>
      <c r="B1572">
        <v>793621</v>
      </c>
      <c r="C1572">
        <v>0</v>
      </c>
      <c r="D1572">
        <v>2</v>
      </c>
      <c r="E1572">
        <v>0</v>
      </c>
    </row>
    <row r="1573" spans="1:5" x14ac:dyDescent="0.25">
      <c r="A1573">
        <v>11264910</v>
      </c>
      <c r="B1573">
        <v>1456633</v>
      </c>
      <c r="C1573">
        <v>0</v>
      </c>
      <c r="D1573">
        <v>1</v>
      </c>
      <c r="E1573">
        <v>0</v>
      </c>
    </row>
    <row r="1574" spans="1:5" x14ac:dyDescent="0.25">
      <c r="A1574">
        <v>11264958</v>
      </c>
      <c r="B1574">
        <v>0</v>
      </c>
      <c r="C1574">
        <v>1</v>
      </c>
      <c r="D1574">
        <v>0</v>
      </c>
      <c r="E1574">
        <v>90</v>
      </c>
    </row>
    <row r="1575" spans="1:5" x14ac:dyDescent="0.25">
      <c r="A1575">
        <v>11264958</v>
      </c>
      <c r="B1575">
        <v>793621</v>
      </c>
      <c r="C1575">
        <v>0</v>
      </c>
      <c r="D1575">
        <v>1</v>
      </c>
      <c r="E1575">
        <v>0</v>
      </c>
    </row>
    <row r="1576" spans="1:5" x14ac:dyDescent="0.25">
      <c r="A1576">
        <v>11264983</v>
      </c>
      <c r="B1576">
        <v>0</v>
      </c>
      <c r="C1576">
        <v>0</v>
      </c>
      <c r="D1576">
        <v>0</v>
      </c>
      <c r="E1576">
        <v>0</v>
      </c>
    </row>
    <row r="1577" spans="1:5" x14ac:dyDescent="0.25">
      <c r="A1577">
        <v>11264983</v>
      </c>
      <c r="B1577">
        <v>1456633</v>
      </c>
      <c r="C1577">
        <v>0</v>
      </c>
      <c r="D1577">
        <v>1</v>
      </c>
      <c r="E1577">
        <v>0</v>
      </c>
    </row>
    <row r="1578" spans="1:5" x14ac:dyDescent="0.25">
      <c r="A1578">
        <v>11264994</v>
      </c>
      <c r="B1578">
        <v>0</v>
      </c>
      <c r="C1578">
        <v>0</v>
      </c>
      <c r="D1578">
        <v>0</v>
      </c>
      <c r="E1578">
        <v>0</v>
      </c>
    </row>
    <row r="1579" spans="1:5" x14ac:dyDescent="0.25">
      <c r="A1579">
        <v>11264994</v>
      </c>
      <c r="B1579">
        <v>793621</v>
      </c>
      <c r="C1579">
        <v>0</v>
      </c>
      <c r="D1579">
        <v>3</v>
      </c>
      <c r="E1579">
        <v>0</v>
      </c>
    </row>
    <row r="1580" spans="1:5" x14ac:dyDescent="0.25">
      <c r="A1580">
        <v>11265025</v>
      </c>
      <c r="B1580">
        <v>0</v>
      </c>
      <c r="C1580">
        <v>0</v>
      </c>
      <c r="D1580">
        <v>0</v>
      </c>
      <c r="E1580">
        <v>0</v>
      </c>
    </row>
    <row r="1581" spans="1:5" x14ac:dyDescent="0.25">
      <c r="A1581">
        <v>11265025</v>
      </c>
      <c r="B1581">
        <v>793621</v>
      </c>
      <c r="C1581">
        <v>0</v>
      </c>
      <c r="D1581">
        <v>1</v>
      </c>
      <c r="E1581">
        <v>0</v>
      </c>
    </row>
    <row r="1582" spans="1:5" x14ac:dyDescent="0.25">
      <c r="A1582">
        <v>11265027</v>
      </c>
      <c r="B1582">
        <v>0</v>
      </c>
      <c r="C1582">
        <v>0</v>
      </c>
      <c r="D1582">
        <v>0</v>
      </c>
      <c r="E1582">
        <v>0</v>
      </c>
    </row>
    <row r="1583" spans="1:5" x14ac:dyDescent="0.25">
      <c r="A1583">
        <v>11265027</v>
      </c>
      <c r="B1583">
        <v>793621</v>
      </c>
      <c r="C1583">
        <v>0</v>
      </c>
      <c r="D1583">
        <v>1</v>
      </c>
      <c r="E1583">
        <v>0</v>
      </c>
    </row>
    <row r="1584" spans="1:5" x14ac:dyDescent="0.25">
      <c r="A1584">
        <v>11265053</v>
      </c>
      <c r="B1584">
        <v>0</v>
      </c>
      <c r="C1584">
        <v>0</v>
      </c>
      <c r="D1584">
        <v>0</v>
      </c>
      <c r="E1584">
        <v>0</v>
      </c>
    </row>
    <row r="1585" spans="1:5" x14ac:dyDescent="0.25">
      <c r="A1585">
        <v>11265053</v>
      </c>
      <c r="B1585">
        <v>2053670</v>
      </c>
      <c r="C1585">
        <v>0</v>
      </c>
      <c r="D1585">
        <v>1</v>
      </c>
      <c r="E1585">
        <v>0</v>
      </c>
    </row>
    <row r="1586" spans="1:5" x14ac:dyDescent="0.25">
      <c r="A1586">
        <v>11265054</v>
      </c>
      <c r="B1586">
        <v>0</v>
      </c>
      <c r="C1586">
        <v>0</v>
      </c>
      <c r="D1586">
        <v>0</v>
      </c>
      <c r="E1586">
        <v>0</v>
      </c>
    </row>
    <row r="1587" spans="1:5" x14ac:dyDescent="0.25">
      <c r="A1587">
        <v>11265071</v>
      </c>
      <c r="B1587">
        <v>0</v>
      </c>
      <c r="C1587">
        <v>1</v>
      </c>
      <c r="D1587">
        <v>0</v>
      </c>
      <c r="E1587">
        <v>90</v>
      </c>
    </row>
    <row r="1588" spans="1:5" x14ac:dyDescent="0.25">
      <c r="A1588">
        <v>11265071</v>
      </c>
      <c r="B1588">
        <v>1908208</v>
      </c>
      <c r="C1588">
        <v>0</v>
      </c>
      <c r="D1588">
        <v>3</v>
      </c>
      <c r="E1588">
        <v>0</v>
      </c>
    </row>
    <row r="1589" spans="1:5" x14ac:dyDescent="0.25">
      <c r="A1589">
        <v>11265205</v>
      </c>
      <c r="B1589">
        <v>0</v>
      </c>
      <c r="C1589">
        <v>0</v>
      </c>
      <c r="D1589">
        <v>0</v>
      </c>
      <c r="E1589">
        <v>0</v>
      </c>
    </row>
    <row r="1590" spans="1:5" x14ac:dyDescent="0.25">
      <c r="A1590">
        <v>11265205</v>
      </c>
      <c r="B1590">
        <v>793621</v>
      </c>
      <c r="C1590">
        <v>0</v>
      </c>
      <c r="D1590">
        <v>3</v>
      </c>
      <c r="E1590">
        <v>0</v>
      </c>
    </row>
    <row r="1591" spans="1:5" x14ac:dyDescent="0.25">
      <c r="A1591">
        <v>11265206</v>
      </c>
      <c r="B1591">
        <v>0</v>
      </c>
      <c r="C1591">
        <v>0</v>
      </c>
      <c r="D1591">
        <v>0</v>
      </c>
      <c r="E1591">
        <v>0</v>
      </c>
    </row>
    <row r="1592" spans="1:5" x14ac:dyDescent="0.25">
      <c r="A1592">
        <v>11265209</v>
      </c>
      <c r="B1592">
        <v>0</v>
      </c>
      <c r="C1592">
        <v>0</v>
      </c>
      <c r="D1592">
        <v>0</v>
      </c>
      <c r="E1592">
        <v>0</v>
      </c>
    </row>
    <row r="1593" spans="1:5" x14ac:dyDescent="0.25">
      <c r="A1593">
        <v>11265209</v>
      </c>
      <c r="B1593">
        <v>2053670</v>
      </c>
      <c r="C1593">
        <v>0</v>
      </c>
      <c r="D1593">
        <v>2</v>
      </c>
      <c r="E1593">
        <v>0</v>
      </c>
    </row>
    <row r="1594" spans="1:5" x14ac:dyDescent="0.25">
      <c r="A1594">
        <v>11265227</v>
      </c>
      <c r="B1594">
        <v>0</v>
      </c>
      <c r="C1594">
        <v>0</v>
      </c>
      <c r="D1594">
        <v>0</v>
      </c>
      <c r="E1594">
        <v>0</v>
      </c>
    </row>
    <row r="1595" spans="1:5" x14ac:dyDescent="0.25">
      <c r="A1595">
        <v>11265227</v>
      </c>
      <c r="B1595">
        <v>793621</v>
      </c>
      <c r="C1595">
        <v>0</v>
      </c>
      <c r="D1595">
        <v>5</v>
      </c>
      <c r="E1595">
        <v>0</v>
      </c>
    </row>
    <row r="1596" spans="1:5" x14ac:dyDescent="0.25">
      <c r="A1596">
        <v>11265487</v>
      </c>
      <c r="B1596">
        <v>0</v>
      </c>
      <c r="C1596">
        <v>0</v>
      </c>
      <c r="D1596">
        <v>0</v>
      </c>
      <c r="E1596">
        <v>0</v>
      </c>
    </row>
    <row r="1597" spans="1:5" x14ac:dyDescent="0.25">
      <c r="A1597">
        <v>11265844</v>
      </c>
      <c r="B1597">
        <v>0</v>
      </c>
      <c r="C1597">
        <v>0</v>
      </c>
      <c r="D1597">
        <v>0</v>
      </c>
      <c r="E1597">
        <v>0</v>
      </c>
    </row>
    <row r="1598" spans="1:5" x14ac:dyDescent="0.25">
      <c r="A1598">
        <v>11266016</v>
      </c>
      <c r="B1598">
        <v>0</v>
      </c>
      <c r="C1598">
        <v>0</v>
      </c>
      <c r="D1598">
        <v>0</v>
      </c>
      <c r="E1598">
        <v>0</v>
      </c>
    </row>
    <row r="1599" spans="1:5" x14ac:dyDescent="0.25">
      <c r="A1599">
        <v>11266016</v>
      </c>
      <c r="B1599">
        <v>793621</v>
      </c>
      <c r="C1599">
        <v>0</v>
      </c>
      <c r="D1599">
        <v>1</v>
      </c>
      <c r="E1599">
        <v>0</v>
      </c>
    </row>
    <row r="1600" spans="1:5" x14ac:dyDescent="0.25">
      <c r="A1600">
        <v>11266020</v>
      </c>
      <c r="B1600">
        <v>0</v>
      </c>
      <c r="C1600">
        <v>0</v>
      </c>
      <c r="D1600">
        <v>0</v>
      </c>
      <c r="E1600">
        <v>0</v>
      </c>
    </row>
    <row r="1601" spans="1:5" x14ac:dyDescent="0.25">
      <c r="A1601">
        <v>11266020</v>
      </c>
      <c r="B1601">
        <v>463541</v>
      </c>
      <c r="C1601">
        <v>0</v>
      </c>
      <c r="D1601">
        <v>1</v>
      </c>
      <c r="E1601">
        <v>0</v>
      </c>
    </row>
    <row r="1602" spans="1:5" x14ac:dyDescent="0.25">
      <c r="A1602">
        <v>11266022</v>
      </c>
      <c r="B1602">
        <v>463541</v>
      </c>
      <c r="C1602">
        <v>0</v>
      </c>
      <c r="D1602">
        <v>4</v>
      </c>
      <c r="E1602">
        <v>0</v>
      </c>
    </row>
    <row r="1603" spans="1:5" x14ac:dyDescent="0.25">
      <c r="A1603">
        <v>11266022</v>
      </c>
      <c r="B1603">
        <v>2053670</v>
      </c>
      <c r="C1603">
        <v>0</v>
      </c>
      <c r="D1603">
        <v>1</v>
      </c>
      <c r="E1603">
        <v>0</v>
      </c>
    </row>
    <row r="1604" spans="1:5" x14ac:dyDescent="0.25">
      <c r="A1604">
        <v>11266046</v>
      </c>
      <c r="B1604">
        <v>0</v>
      </c>
      <c r="C1604">
        <v>0</v>
      </c>
      <c r="D1604">
        <v>0</v>
      </c>
      <c r="E1604">
        <v>0</v>
      </c>
    </row>
    <row r="1605" spans="1:5" x14ac:dyDescent="0.25">
      <c r="A1605">
        <v>11266046</v>
      </c>
      <c r="B1605">
        <v>463541</v>
      </c>
      <c r="C1605">
        <v>0</v>
      </c>
      <c r="D1605">
        <v>5</v>
      </c>
      <c r="E1605">
        <v>0</v>
      </c>
    </row>
    <row r="1606" spans="1:5" x14ac:dyDescent="0.25">
      <c r="A1606">
        <v>11266047</v>
      </c>
      <c r="B1606">
        <v>0</v>
      </c>
      <c r="C1606">
        <v>0</v>
      </c>
      <c r="D1606">
        <v>0</v>
      </c>
      <c r="E1606">
        <v>0</v>
      </c>
    </row>
    <row r="1607" spans="1:5" x14ac:dyDescent="0.25">
      <c r="A1607">
        <v>11266048</v>
      </c>
      <c r="B1607">
        <v>0</v>
      </c>
      <c r="C1607">
        <v>0</v>
      </c>
      <c r="D1607">
        <v>0</v>
      </c>
      <c r="E1607">
        <v>0</v>
      </c>
    </row>
    <row r="1608" spans="1:5" x14ac:dyDescent="0.25">
      <c r="A1608">
        <v>11266048</v>
      </c>
      <c r="B1608">
        <v>2053670</v>
      </c>
      <c r="C1608">
        <v>0</v>
      </c>
      <c r="D1608">
        <v>2</v>
      </c>
      <c r="E1608">
        <v>0</v>
      </c>
    </row>
    <row r="1609" spans="1:5" x14ac:dyDescent="0.25">
      <c r="A1609">
        <v>11266065</v>
      </c>
      <c r="B1609">
        <v>793614</v>
      </c>
      <c r="C1609">
        <v>0</v>
      </c>
      <c r="D1609">
        <v>2</v>
      </c>
      <c r="E1609">
        <v>0</v>
      </c>
    </row>
    <row r="1610" spans="1:5" x14ac:dyDescent="0.25">
      <c r="A1610">
        <v>11266065</v>
      </c>
      <c r="B1610">
        <v>793621</v>
      </c>
      <c r="C1610">
        <v>0</v>
      </c>
      <c r="D1610">
        <v>3</v>
      </c>
      <c r="E1610">
        <v>0</v>
      </c>
    </row>
    <row r="1611" spans="1:5" x14ac:dyDescent="0.25">
      <c r="A1611">
        <v>11266165</v>
      </c>
      <c r="B1611">
        <v>0</v>
      </c>
      <c r="C1611">
        <v>0</v>
      </c>
      <c r="D1611">
        <v>0</v>
      </c>
      <c r="E1611">
        <v>0</v>
      </c>
    </row>
    <row r="1612" spans="1:5" x14ac:dyDescent="0.25">
      <c r="A1612">
        <v>11266165</v>
      </c>
      <c r="B1612">
        <v>2053670</v>
      </c>
      <c r="C1612">
        <v>0</v>
      </c>
      <c r="D1612">
        <v>1</v>
      </c>
      <c r="E1612">
        <v>0</v>
      </c>
    </row>
    <row r="1613" spans="1:5" x14ac:dyDescent="0.25">
      <c r="A1613">
        <v>11266166</v>
      </c>
      <c r="B1613">
        <v>0</v>
      </c>
      <c r="C1613">
        <v>0</v>
      </c>
      <c r="D1613">
        <v>0</v>
      </c>
      <c r="E1613">
        <v>0</v>
      </c>
    </row>
    <row r="1614" spans="1:5" x14ac:dyDescent="0.25">
      <c r="A1614">
        <v>11266166</v>
      </c>
      <c r="B1614">
        <v>2053670</v>
      </c>
      <c r="C1614">
        <v>0</v>
      </c>
      <c r="D1614">
        <v>1</v>
      </c>
      <c r="E1614">
        <v>0</v>
      </c>
    </row>
    <row r="1615" spans="1:5" x14ac:dyDescent="0.25">
      <c r="A1615">
        <v>11266167</v>
      </c>
      <c r="B1615">
        <v>0</v>
      </c>
      <c r="C1615">
        <v>0</v>
      </c>
      <c r="D1615">
        <v>0</v>
      </c>
      <c r="E1615">
        <v>0</v>
      </c>
    </row>
    <row r="1616" spans="1:5" x14ac:dyDescent="0.25">
      <c r="A1616">
        <v>11266167</v>
      </c>
      <c r="B1616">
        <v>2053670</v>
      </c>
      <c r="C1616">
        <v>0</v>
      </c>
      <c r="D1616">
        <v>1</v>
      </c>
      <c r="E1616">
        <v>0</v>
      </c>
    </row>
    <row r="1617" spans="1:5" x14ac:dyDescent="0.25">
      <c r="A1617">
        <v>11266170</v>
      </c>
      <c r="B1617">
        <v>0</v>
      </c>
      <c r="C1617">
        <v>0</v>
      </c>
      <c r="D1617">
        <v>0</v>
      </c>
      <c r="E1617">
        <v>0</v>
      </c>
    </row>
    <row r="1618" spans="1:5" x14ac:dyDescent="0.25">
      <c r="A1618">
        <v>11266170</v>
      </c>
      <c r="B1618">
        <v>490549</v>
      </c>
      <c r="C1618">
        <v>0</v>
      </c>
      <c r="D1618">
        <v>1</v>
      </c>
      <c r="E1618">
        <v>0</v>
      </c>
    </row>
    <row r="1619" spans="1:5" x14ac:dyDescent="0.25">
      <c r="A1619">
        <v>11266249</v>
      </c>
      <c r="B1619">
        <v>0</v>
      </c>
      <c r="C1619">
        <v>0</v>
      </c>
      <c r="D1619">
        <v>0</v>
      </c>
      <c r="E1619">
        <v>0</v>
      </c>
    </row>
    <row r="1620" spans="1:5" x14ac:dyDescent="0.25">
      <c r="A1620">
        <v>11266249</v>
      </c>
      <c r="B1620">
        <v>26877</v>
      </c>
      <c r="C1620">
        <v>0</v>
      </c>
      <c r="D1620">
        <v>1</v>
      </c>
      <c r="E1620">
        <v>0</v>
      </c>
    </row>
    <row r="1621" spans="1:5" x14ac:dyDescent="0.25">
      <c r="A1621">
        <v>11266254</v>
      </c>
      <c r="B1621">
        <v>793621</v>
      </c>
      <c r="C1621">
        <v>0</v>
      </c>
      <c r="D1621">
        <v>3</v>
      </c>
      <c r="E1621">
        <v>0</v>
      </c>
    </row>
    <row r="1622" spans="1:5" x14ac:dyDescent="0.25">
      <c r="A1622">
        <v>11266254</v>
      </c>
      <c r="B1622">
        <v>1456633</v>
      </c>
      <c r="C1622">
        <v>0</v>
      </c>
      <c r="D1622">
        <v>1</v>
      </c>
      <c r="E1622">
        <v>0</v>
      </c>
    </row>
    <row r="1623" spans="1:5" x14ac:dyDescent="0.25">
      <c r="A1623">
        <v>11266268</v>
      </c>
      <c r="B1623">
        <v>0</v>
      </c>
      <c r="C1623">
        <v>0</v>
      </c>
      <c r="D1623">
        <v>0</v>
      </c>
      <c r="E1623">
        <v>0</v>
      </c>
    </row>
    <row r="1624" spans="1:5" x14ac:dyDescent="0.25">
      <c r="A1624">
        <v>11266268</v>
      </c>
      <c r="B1624">
        <v>793686</v>
      </c>
      <c r="C1624">
        <v>0</v>
      </c>
      <c r="D1624">
        <v>1</v>
      </c>
      <c r="E1624">
        <v>0</v>
      </c>
    </row>
    <row r="1625" spans="1:5" x14ac:dyDescent="0.25">
      <c r="A1625">
        <v>11266272</v>
      </c>
      <c r="B1625">
        <v>0</v>
      </c>
      <c r="C1625">
        <v>0</v>
      </c>
      <c r="D1625">
        <v>0</v>
      </c>
      <c r="E1625">
        <v>0</v>
      </c>
    </row>
    <row r="1626" spans="1:5" x14ac:dyDescent="0.25">
      <c r="A1626">
        <v>11266403</v>
      </c>
      <c r="B1626">
        <v>121578</v>
      </c>
      <c r="C1626">
        <v>0</v>
      </c>
      <c r="D1626">
        <v>3</v>
      </c>
      <c r="E1626">
        <v>0</v>
      </c>
    </row>
    <row r="1627" spans="1:5" x14ac:dyDescent="0.25">
      <c r="A1627">
        <v>11266403</v>
      </c>
      <c r="B1627">
        <v>793621</v>
      </c>
      <c r="C1627">
        <v>0</v>
      </c>
      <c r="D1627">
        <v>3</v>
      </c>
      <c r="E1627">
        <v>0</v>
      </c>
    </row>
    <row r="1628" spans="1:5" x14ac:dyDescent="0.25">
      <c r="A1628">
        <v>11266404</v>
      </c>
      <c r="B1628">
        <v>793621</v>
      </c>
      <c r="C1628">
        <v>0</v>
      </c>
      <c r="D1628">
        <v>2</v>
      </c>
      <c r="E1628">
        <v>0</v>
      </c>
    </row>
    <row r="1629" spans="1:5" x14ac:dyDescent="0.25">
      <c r="A1629">
        <v>11266404</v>
      </c>
      <c r="B1629">
        <v>987759</v>
      </c>
      <c r="C1629">
        <v>0</v>
      </c>
      <c r="D1629">
        <v>3</v>
      </c>
      <c r="E1629">
        <v>0</v>
      </c>
    </row>
    <row r="1630" spans="1:5" x14ac:dyDescent="0.25">
      <c r="A1630">
        <v>11266406</v>
      </c>
      <c r="B1630">
        <v>793621</v>
      </c>
      <c r="C1630">
        <v>0</v>
      </c>
      <c r="D1630">
        <v>2</v>
      </c>
      <c r="E1630">
        <v>0</v>
      </c>
    </row>
    <row r="1631" spans="1:5" x14ac:dyDescent="0.25">
      <c r="A1631">
        <v>11266406</v>
      </c>
      <c r="B1631">
        <v>2053402</v>
      </c>
      <c r="C1631">
        <v>0</v>
      </c>
      <c r="D1631">
        <v>1</v>
      </c>
      <c r="E1631">
        <v>0</v>
      </c>
    </row>
    <row r="1632" spans="1:5" x14ac:dyDescent="0.25">
      <c r="A1632">
        <v>11266551</v>
      </c>
      <c r="B1632">
        <v>0</v>
      </c>
      <c r="C1632">
        <v>0</v>
      </c>
      <c r="D1632">
        <v>0</v>
      </c>
      <c r="E1632">
        <v>0</v>
      </c>
    </row>
    <row r="1633" spans="1:5" x14ac:dyDescent="0.25">
      <c r="A1633">
        <v>11266551</v>
      </c>
      <c r="B1633">
        <v>1414488</v>
      </c>
      <c r="C1633">
        <v>1</v>
      </c>
      <c r="D1633">
        <v>1</v>
      </c>
      <c r="E1633">
        <v>90</v>
      </c>
    </row>
    <row r="1634" spans="1:5" x14ac:dyDescent="0.25">
      <c r="A1634">
        <v>11266552</v>
      </c>
      <c r="B1634">
        <v>0</v>
      </c>
      <c r="C1634">
        <v>0</v>
      </c>
      <c r="D1634">
        <v>0</v>
      </c>
      <c r="E1634">
        <v>0</v>
      </c>
    </row>
    <row r="1635" spans="1:5" x14ac:dyDescent="0.25">
      <c r="A1635">
        <v>11266552</v>
      </c>
      <c r="B1635">
        <v>1902767</v>
      </c>
      <c r="C1635">
        <v>1</v>
      </c>
      <c r="D1635">
        <v>2</v>
      </c>
      <c r="E1635">
        <v>90</v>
      </c>
    </row>
    <row r="1636" spans="1:5" x14ac:dyDescent="0.25">
      <c r="A1636">
        <v>11266553</v>
      </c>
      <c r="B1636">
        <v>0</v>
      </c>
      <c r="C1636">
        <v>0</v>
      </c>
      <c r="D1636">
        <v>0</v>
      </c>
      <c r="E1636">
        <v>0</v>
      </c>
    </row>
    <row r="1637" spans="1:5" x14ac:dyDescent="0.25">
      <c r="A1637">
        <v>11266553</v>
      </c>
      <c r="B1637">
        <v>121578</v>
      </c>
      <c r="C1637">
        <v>0</v>
      </c>
      <c r="D1637">
        <v>2</v>
      </c>
      <c r="E1637">
        <v>0</v>
      </c>
    </row>
    <row r="1638" spans="1:5" x14ac:dyDescent="0.25">
      <c r="A1638">
        <v>11266561</v>
      </c>
      <c r="B1638">
        <v>0</v>
      </c>
      <c r="C1638">
        <v>2</v>
      </c>
      <c r="D1638">
        <v>0</v>
      </c>
      <c r="E1638">
        <v>90</v>
      </c>
    </row>
    <row r="1639" spans="1:5" x14ac:dyDescent="0.25">
      <c r="A1639">
        <v>11266561</v>
      </c>
      <c r="B1639">
        <v>2053402</v>
      </c>
      <c r="C1639">
        <v>0</v>
      </c>
      <c r="D1639">
        <v>2</v>
      </c>
      <c r="E1639">
        <v>0</v>
      </c>
    </row>
    <row r="1640" spans="1:5" x14ac:dyDescent="0.25">
      <c r="A1640">
        <v>11266566</v>
      </c>
      <c r="B1640">
        <v>0</v>
      </c>
      <c r="C1640">
        <v>2</v>
      </c>
      <c r="D1640">
        <v>0</v>
      </c>
      <c r="E1640">
        <v>90</v>
      </c>
    </row>
    <row r="1641" spans="1:5" x14ac:dyDescent="0.25">
      <c r="A1641">
        <v>11266566</v>
      </c>
      <c r="B1641">
        <v>987759</v>
      </c>
      <c r="C1641">
        <v>0</v>
      </c>
      <c r="D1641">
        <v>1</v>
      </c>
      <c r="E1641">
        <v>0</v>
      </c>
    </row>
    <row r="1642" spans="1:5" x14ac:dyDescent="0.25">
      <c r="A1642">
        <v>11266571</v>
      </c>
      <c r="B1642">
        <v>0</v>
      </c>
      <c r="C1642">
        <v>0</v>
      </c>
      <c r="D1642">
        <v>0</v>
      </c>
      <c r="E1642">
        <v>0</v>
      </c>
    </row>
    <row r="1643" spans="1:5" x14ac:dyDescent="0.25">
      <c r="A1643">
        <v>11266571</v>
      </c>
      <c r="B1643">
        <v>0</v>
      </c>
      <c r="C1643">
        <v>1</v>
      </c>
      <c r="D1643">
        <v>0</v>
      </c>
      <c r="E1643">
        <v>90</v>
      </c>
    </row>
    <row r="1644" spans="1:5" x14ac:dyDescent="0.25">
      <c r="A1644">
        <v>11266575</v>
      </c>
      <c r="B1644">
        <v>0</v>
      </c>
      <c r="C1644">
        <v>1</v>
      </c>
      <c r="D1644">
        <v>0</v>
      </c>
      <c r="E1644">
        <v>90</v>
      </c>
    </row>
    <row r="1645" spans="1:5" x14ac:dyDescent="0.25">
      <c r="A1645">
        <v>11266575</v>
      </c>
      <c r="B1645">
        <v>987759</v>
      </c>
      <c r="C1645">
        <v>0</v>
      </c>
      <c r="D1645">
        <v>1</v>
      </c>
      <c r="E1645">
        <v>0</v>
      </c>
    </row>
    <row r="1646" spans="1:5" x14ac:dyDescent="0.25">
      <c r="A1646">
        <v>11266578</v>
      </c>
      <c r="B1646">
        <v>0</v>
      </c>
      <c r="C1646">
        <v>0</v>
      </c>
      <c r="D1646">
        <v>0</v>
      </c>
      <c r="E1646">
        <v>0</v>
      </c>
    </row>
    <row r="1647" spans="1:5" x14ac:dyDescent="0.25">
      <c r="A1647">
        <v>11266578</v>
      </c>
      <c r="B1647">
        <v>987759</v>
      </c>
      <c r="C1647">
        <v>0</v>
      </c>
      <c r="D1647">
        <v>1</v>
      </c>
      <c r="E1647">
        <v>0</v>
      </c>
    </row>
    <row r="1648" spans="1:5" x14ac:dyDescent="0.25">
      <c r="A1648">
        <v>11266615</v>
      </c>
      <c r="B1648">
        <v>0</v>
      </c>
      <c r="C1648">
        <v>0</v>
      </c>
      <c r="D1648">
        <v>0</v>
      </c>
      <c r="E1648">
        <v>0</v>
      </c>
    </row>
    <row r="1649" spans="1:5" x14ac:dyDescent="0.25">
      <c r="A1649">
        <v>11266615</v>
      </c>
      <c r="B1649">
        <v>1414488</v>
      </c>
      <c r="C1649">
        <v>1</v>
      </c>
      <c r="D1649">
        <v>3</v>
      </c>
      <c r="E1649">
        <v>90</v>
      </c>
    </row>
    <row r="1650" spans="1:5" x14ac:dyDescent="0.25">
      <c r="A1650">
        <v>11266618</v>
      </c>
      <c r="B1650">
        <v>0</v>
      </c>
      <c r="C1650">
        <v>0</v>
      </c>
      <c r="D1650">
        <v>0</v>
      </c>
      <c r="E1650">
        <v>0</v>
      </c>
    </row>
    <row r="1651" spans="1:5" x14ac:dyDescent="0.25">
      <c r="A1651">
        <v>11266618</v>
      </c>
      <c r="B1651">
        <v>987759</v>
      </c>
      <c r="C1651">
        <v>0</v>
      </c>
      <c r="D1651">
        <v>3</v>
      </c>
      <c r="E1651">
        <v>0</v>
      </c>
    </row>
    <row r="1652" spans="1:5" x14ac:dyDescent="0.25">
      <c r="A1652">
        <v>11266628</v>
      </c>
      <c r="B1652">
        <v>0</v>
      </c>
      <c r="C1652">
        <v>1</v>
      </c>
      <c r="D1652">
        <v>0</v>
      </c>
      <c r="E1652">
        <v>90</v>
      </c>
    </row>
    <row r="1653" spans="1:5" x14ac:dyDescent="0.25">
      <c r="A1653">
        <v>11266628</v>
      </c>
      <c r="B1653">
        <v>793621</v>
      </c>
      <c r="C1653">
        <v>0</v>
      </c>
      <c r="D1653">
        <v>1</v>
      </c>
      <c r="E1653">
        <v>0</v>
      </c>
    </row>
    <row r="1654" spans="1:5" x14ac:dyDescent="0.25">
      <c r="A1654">
        <v>11266629</v>
      </c>
      <c r="B1654">
        <v>120994</v>
      </c>
      <c r="C1654">
        <v>0</v>
      </c>
      <c r="D1654">
        <v>2</v>
      </c>
      <c r="E1654">
        <v>0</v>
      </c>
    </row>
    <row r="1655" spans="1:5" x14ac:dyDescent="0.25">
      <c r="A1655">
        <v>11266629</v>
      </c>
      <c r="B1655">
        <v>2053402</v>
      </c>
      <c r="C1655">
        <v>0</v>
      </c>
      <c r="D1655">
        <v>2</v>
      </c>
      <c r="E1655">
        <v>0</v>
      </c>
    </row>
    <row r="1656" spans="1:5" x14ac:dyDescent="0.25">
      <c r="A1656">
        <v>11266630</v>
      </c>
      <c r="B1656">
        <v>0</v>
      </c>
      <c r="C1656">
        <v>0</v>
      </c>
      <c r="D1656">
        <v>0</v>
      </c>
      <c r="E1656">
        <v>0</v>
      </c>
    </row>
    <row r="1657" spans="1:5" x14ac:dyDescent="0.25">
      <c r="A1657">
        <v>11266630</v>
      </c>
      <c r="B1657">
        <v>71272</v>
      </c>
      <c r="C1657">
        <v>0</v>
      </c>
      <c r="D1657">
        <v>2</v>
      </c>
      <c r="E1657">
        <v>0</v>
      </c>
    </row>
    <row r="1658" spans="1:5" x14ac:dyDescent="0.25">
      <c r="A1658">
        <v>11266673</v>
      </c>
      <c r="B1658">
        <v>0</v>
      </c>
      <c r="C1658">
        <v>0</v>
      </c>
      <c r="D1658">
        <v>0</v>
      </c>
      <c r="E1658">
        <v>0</v>
      </c>
    </row>
    <row r="1659" spans="1:5" x14ac:dyDescent="0.25">
      <c r="A1659">
        <v>11266673</v>
      </c>
      <c r="B1659">
        <v>1456633</v>
      </c>
      <c r="C1659">
        <v>0</v>
      </c>
      <c r="D1659">
        <v>2</v>
      </c>
      <c r="E1659">
        <v>0</v>
      </c>
    </row>
    <row r="1660" spans="1:5" x14ac:dyDescent="0.25">
      <c r="A1660">
        <v>11266702</v>
      </c>
      <c r="B1660">
        <v>987759</v>
      </c>
      <c r="C1660">
        <v>0</v>
      </c>
      <c r="D1660">
        <v>3</v>
      </c>
      <c r="E1660">
        <v>0</v>
      </c>
    </row>
    <row r="1661" spans="1:5" x14ac:dyDescent="0.25">
      <c r="A1661">
        <v>11266702</v>
      </c>
      <c r="B1661">
        <v>1456633</v>
      </c>
      <c r="C1661">
        <v>0</v>
      </c>
      <c r="D1661">
        <v>2</v>
      </c>
      <c r="E1661">
        <v>0</v>
      </c>
    </row>
    <row r="1662" spans="1:5" x14ac:dyDescent="0.25">
      <c r="A1662">
        <v>11266741</v>
      </c>
      <c r="B1662">
        <v>0</v>
      </c>
      <c r="C1662">
        <v>0</v>
      </c>
      <c r="D1662">
        <v>0</v>
      </c>
      <c r="E1662">
        <v>0</v>
      </c>
    </row>
    <row r="1663" spans="1:5" x14ac:dyDescent="0.25">
      <c r="A1663">
        <v>11266741</v>
      </c>
      <c r="B1663">
        <v>71272</v>
      </c>
      <c r="C1663">
        <v>0</v>
      </c>
      <c r="D1663">
        <v>1</v>
      </c>
      <c r="E1663">
        <v>0</v>
      </c>
    </row>
    <row r="1664" spans="1:5" x14ac:dyDescent="0.25">
      <c r="A1664">
        <v>11266755</v>
      </c>
      <c r="B1664">
        <v>0</v>
      </c>
      <c r="C1664">
        <v>0</v>
      </c>
      <c r="D1664">
        <v>0</v>
      </c>
      <c r="E1664">
        <v>0</v>
      </c>
    </row>
    <row r="1665" spans="1:5" x14ac:dyDescent="0.25">
      <c r="A1665">
        <v>11266755</v>
      </c>
      <c r="B1665">
        <v>613635</v>
      </c>
      <c r="C1665">
        <v>0</v>
      </c>
      <c r="D1665">
        <v>3</v>
      </c>
      <c r="E1665">
        <v>0</v>
      </c>
    </row>
    <row r="1666" spans="1:5" x14ac:dyDescent="0.25">
      <c r="A1666">
        <v>11266824</v>
      </c>
      <c r="B1666">
        <v>121578</v>
      </c>
      <c r="C1666">
        <v>0</v>
      </c>
      <c r="D1666">
        <v>1</v>
      </c>
      <c r="E1666">
        <v>0</v>
      </c>
    </row>
    <row r="1667" spans="1:5" x14ac:dyDescent="0.25">
      <c r="A1667">
        <v>11266824</v>
      </c>
      <c r="B1667">
        <v>990223</v>
      </c>
      <c r="C1667">
        <v>0</v>
      </c>
      <c r="D1667">
        <v>2</v>
      </c>
      <c r="E1667">
        <v>0</v>
      </c>
    </row>
    <row r="1668" spans="1:5" x14ac:dyDescent="0.25">
      <c r="A1668">
        <v>11266840</v>
      </c>
      <c r="B1668">
        <v>0</v>
      </c>
      <c r="C1668">
        <v>0</v>
      </c>
      <c r="D1668">
        <v>0</v>
      </c>
      <c r="E1668">
        <v>0</v>
      </c>
    </row>
    <row r="1669" spans="1:5" x14ac:dyDescent="0.25">
      <c r="A1669">
        <v>11266840</v>
      </c>
      <c r="B1669">
        <v>990223</v>
      </c>
      <c r="C1669">
        <v>0</v>
      </c>
      <c r="D1669">
        <v>1</v>
      </c>
      <c r="E1669">
        <v>0</v>
      </c>
    </row>
    <row r="1670" spans="1:5" x14ac:dyDescent="0.25">
      <c r="A1670">
        <v>11266842</v>
      </c>
      <c r="B1670">
        <v>0</v>
      </c>
      <c r="C1670">
        <v>0</v>
      </c>
      <c r="D1670">
        <v>0</v>
      </c>
      <c r="E1670">
        <v>0</v>
      </c>
    </row>
    <row r="1671" spans="1:5" x14ac:dyDescent="0.25">
      <c r="A1671">
        <v>11266842</v>
      </c>
      <c r="B1671">
        <v>1456633</v>
      </c>
      <c r="C1671">
        <v>0</v>
      </c>
      <c r="D1671">
        <v>1</v>
      </c>
      <c r="E1671">
        <v>0</v>
      </c>
    </row>
    <row r="1672" spans="1:5" x14ac:dyDescent="0.25">
      <c r="A1672">
        <v>11266845</v>
      </c>
      <c r="B1672">
        <v>71272</v>
      </c>
      <c r="C1672">
        <v>0</v>
      </c>
      <c r="D1672">
        <v>1</v>
      </c>
      <c r="E1672">
        <v>0</v>
      </c>
    </row>
    <row r="1673" spans="1:5" x14ac:dyDescent="0.25">
      <c r="A1673">
        <v>11266845</v>
      </c>
      <c r="B1673">
        <v>987759</v>
      </c>
      <c r="C1673">
        <v>0</v>
      </c>
      <c r="D1673">
        <v>1</v>
      </c>
      <c r="E1673">
        <v>0</v>
      </c>
    </row>
    <row r="1674" spans="1:5" x14ac:dyDescent="0.25">
      <c r="A1674">
        <v>11266846</v>
      </c>
      <c r="B1674">
        <v>0</v>
      </c>
      <c r="C1674">
        <v>1</v>
      </c>
      <c r="D1674">
        <v>0</v>
      </c>
      <c r="E1674">
        <v>90</v>
      </c>
    </row>
    <row r="1675" spans="1:5" x14ac:dyDescent="0.25">
      <c r="A1675">
        <v>11266846</v>
      </c>
      <c r="B1675">
        <v>987759</v>
      </c>
      <c r="C1675">
        <v>0</v>
      </c>
      <c r="D1675">
        <v>1</v>
      </c>
      <c r="E1675">
        <v>0</v>
      </c>
    </row>
    <row r="1676" spans="1:5" x14ac:dyDescent="0.25">
      <c r="A1676">
        <v>11266880</v>
      </c>
      <c r="B1676">
        <v>0</v>
      </c>
      <c r="C1676">
        <v>0</v>
      </c>
      <c r="D1676">
        <v>0</v>
      </c>
      <c r="E1676">
        <v>0</v>
      </c>
    </row>
    <row r="1677" spans="1:5" x14ac:dyDescent="0.25">
      <c r="A1677">
        <v>11266880</v>
      </c>
      <c r="B1677">
        <v>987759</v>
      </c>
      <c r="C1677">
        <v>0</v>
      </c>
      <c r="D1677">
        <v>2</v>
      </c>
      <c r="E1677">
        <v>0</v>
      </c>
    </row>
    <row r="1678" spans="1:5" x14ac:dyDescent="0.25">
      <c r="A1678">
        <v>11266905</v>
      </c>
      <c r="B1678">
        <v>121578</v>
      </c>
      <c r="C1678">
        <v>0</v>
      </c>
      <c r="D1678">
        <v>2</v>
      </c>
      <c r="E1678">
        <v>0</v>
      </c>
    </row>
    <row r="1679" spans="1:5" x14ac:dyDescent="0.25">
      <c r="A1679">
        <v>11266905</v>
      </c>
      <c r="B1679">
        <v>490468</v>
      </c>
      <c r="C1679">
        <v>0</v>
      </c>
      <c r="D1679">
        <v>2</v>
      </c>
      <c r="E1679">
        <v>0</v>
      </c>
    </row>
    <row r="1680" spans="1:5" x14ac:dyDescent="0.25">
      <c r="A1680">
        <v>11266906</v>
      </c>
      <c r="B1680">
        <v>0</v>
      </c>
      <c r="C1680">
        <v>0</v>
      </c>
      <c r="D1680">
        <v>0</v>
      </c>
      <c r="E1680">
        <v>0</v>
      </c>
    </row>
    <row r="1681" spans="1:5" x14ac:dyDescent="0.25">
      <c r="A1681">
        <v>11266907</v>
      </c>
      <c r="B1681">
        <v>0</v>
      </c>
      <c r="C1681">
        <v>0</v>
      </c>
      <c r="D1681">
        <v>0</v>
      </c>
      <c r="E1681">
        <v>0</v>
      </c>
    </row>
    <row r="1682" spans="1:5" x14ac:dyDescent="0.25">
      <c r="A1682">
        <v>11266907</v>
      </c>
      <c r="B1682">
        <v>121578</v>
      </c>
      <c r="C1682">
        <v>0</v>
      </c>
      <c r="D1682">
        <v>2</v>
      </c>
      <c r="E1682">
        <v>0</v>
      </c>
    </row>
    <row r="1683" spans="1:5" x14ac:dyDescent="0.25">
      <c r="A1683">
        <v>11267020</v>
      </c>
      <c r="B1683">
        <v>2052500</v>
      </c>
      <c r="C1683">
        <v>3</v>
      </c>
      <c r="D1683">
        <v>3</v>
      </c>
      <c r="E1683">
        <v>90</v>
      </c>
    </row>
    <row r="1684" spans="1:5" x14ac:dyDescent="0.25">
      <c r="A1684">
        <v>11267020</v>
      </c>
      <c r="B1684">
        <v>2053402</v>
      </c>
      <c r="C1684">
        <v>0</v>
      </c>
      <c r="D1684">
        <v>2</v>
      </c>
      <c r="E1684">
        <v>0</v>
      </c>
    </row>
    <row r="1685" spans="1:5" x14ac:dyDescent="0.25">
      <c r="A1685">
        <v>11267027</v>
      </c>
      <c r="B1685">
        <v>0</v>
      </c>
      <c r="C1685">
        <v>0</v>
      </c>
      <c r="D1685">
        <v>0</v>
      </c>
      <c r="E1685">
        <v>0</v>
      </c>
    </row>
    <row r="1686" spans="1:5" x14ac:dyDescent="0.25">
      <c r="A1686">
        <v>11267029</v>
      </c>
      <c r="B1686">
        <v>0</v>
      </c>
      <c r="C1686">
        <v>0</v>
      </c>
      <c r="D1686">
        <v>0</v>
      </c>
      <c r="E1686">
        <v>0</v>
      </c>
    </row>
    <row r="1687" spans="1:5" x14ac:dyDescent="0.25">
      <c r="A1687">
        <v>11267029</v>
      </c>
      <c r="B1687">
        <v>121578</v>
      </c>
      <c r="C1687">
        <v>0</v>
      </c>
      <c r="D1687">
        <v>2</v>
      </c>
      <c r="E1687">
        <v>0</v>
      </c>
    </row>
    <row r="1688" spans="1:5" x14ac:dyDescent="0.25">
      <c r="A1688">
        <v>11267030</v>
      </c>
      <c r="B1688">
        <v>0</v>
      </c>
      <c r="C1688">
        <v>0</v>
      </c>
      <c r="D1688">
        <v>0</v>
      </c>
      <c r="E1688">
        <v>0</v>
      </c>
    </row>
    <row r="1689" spans="1:5" x14ac:dyDescent="0.25">
      <c r="A1689">
        <v>11267030</v>
      </c>
      <c r="B1689">
        <v>121578</v>
      </c>
      <c r="C1689">
        <v>0</v>
      </c>
      <c r="D1689">
        <v>6</v>
      </c>
      <c r="E1689">
        <v>0</v>
      </c>
    </row>
    <row r="1690" spans="1:5" x14ac:dyDescent="0.25">
      <c r="A1690">
        <v>11267088</v>
      </c>
      <c r="B1690">
        <v>0</v>
      </c>
      <c r="C1690">
        <v>0</v>
      </c>
      <c r="D1690">
        <v>0</v>
      </c>
      <c r="E1690">
        <v>0</v>
      </c>
    </row>
    <row r="1691" spans="1:5" x14ac:dyDescent="0.25">
      <c r="A1691">
        <v>11267088</v>
      </c>
      <c r="B1691">
        <v>0</v>
      </c>
      <c r="C1691">
        <v>1</v>
      </c>
      <c r="D1691">
        <v>0</v>
      </c>
      <c r="E1691">
        <v>90</v>
      </c>
    </row>
    <row r="1692" spans="1:5" x14ac:dyDescent="0.25">
      <c r="A1692">
        <v>11267119</v>
      </c>
      <c r="B1692">
        <v>151409</v>
      </c>
      <c r="C1692">
        <v>0</v>
      </c>
      <c r="D1692">
        <v>4</v>
      </c>
      <c r="E1692">
        <v>0</v>
      </c>
    </row>
    <row r="1693" spans="1:5" x14ac:dyDescent="0.25">
      <c r="A1693">
        <v>11267119</v>
      </c>
      <c r="B1693">
        <v>2053402</v>
      </c>
      <c r="C1693">
        <v>0</v>
      </c>
      <c r="D1693">
        <v>1</v>
      </c>
      <c r="E1693">
        <v>0</v>
      </c>
    </row>
    <row r="1694" spans="1:5" x14ac:dyDescent="0.25">
      <c r="A1694">
        <v>11267133</v>
      </c>
      <c r="B1694">
        <v>0</v>
      </c>
      <c r="C1694">
        <v>1</v>
      </c>
      <c r="D1694">
        <v>0</v>
      </c>
      <c r="E1694">
        <v>90</v>
      </c>
    </row>
    <row r="1695" spans="1:5" x14ac:dyDescent="0.25">
      <c r="A1695">
        <v>11267133</v>
      </c>
      <c r="B1695">
        <v>793621</v>
      </c>
      <c r="C1695">
        <v>0</v>
      </c>
      <c r="D1695">
        <v>3</v>
      </c>
      <c r="E1695">
        <v>0</v>
      </c>
    </row>
    <row r="1696" spans="1:5" x14ac:dyDescent="0.25">
      <c r="A1696">
        <v>11267381</v>
      </c>
      <c r="B1696">
        <v>463541</v>
      </c>
      <c r="C1696">
        <v>0</v>
      </c>
      <c r="D1696">
        <v>2</v>
      </c>
      <c r="E1696">
        <v>0</v>
      </c>
    </row>
    <row r="1697" spans="1:5" x14ac:dyDescent="0.25">
      <c r="A1697">
        <v>11267381</v>
      </c>
      <c r="B1697">
        <v>908345</v>
      </c>
      <c r="C1697">
        <v>0</v>
      </c>
      <c r="D1697">
        <v>4</v>
      </c>
      <c r="E1697">
        <v>0</v>
      </c>
    </row>
    <row r="1698" spans="1:5" x14ac:dyDescent="0.25">
      <c r="A1698">
        <v>11267532</v>
      </c>
      <c r="B1698">
        <v>0</v>
      </c>
      <c r="C1698">
        <v>0</v>
      </c>
      <c r="D1698">
        <v>0</v>
      </c>
      <c r="E1698">
        <v>0</v>
      </c>
    </row>
    <row r="1699" spans="1:5" x14ac:dyDescent="0.25">
      <c r="A1699">
        <v>11267532</v>
      </c>
      <c r="B1699">
        <v>463541</v>
      </c>
      <c r="C1699">
        <v>0</v>
      </c>
      <c r="D1699">
        <v>5</v>
      </c>
      <c r="E1699">
        <v>0</v>
      </c>
    </row>
    <row r="1700" spans="1:5" x14ac:dyDescent="0.25">
      <c r="A1700">
        <v>11267533</v>
      </c>
      <c r="B1700">
        <v>0</v>
      </c>
      <c r="C1700">
        <v>0</v>
      </c>
      <c r="D1700">
        <v>0</v>
      </c>
      <c r="E1700">
        <v>0</v>
      </c>
    </row>
    <row r="1701" spans="1:5" x14ac:dyDescent="0.25">
      <c r="A1701">
        <v>11267533</v>
      </c>
      <c r="B1701">
        <v>463541</v>
      </c>
      <c r="C1701">
        <v>0</v>
      </c>
      <c r="D1701">
        <v>2</v>
      </c>
      <c r="E1701">
        <v>0</v>
      </c>
    </row>
    <row r="1702" spans="1:5" x14ac:dyDescent="0.25">
      <c r="A1702">
        <v>11267733</v>
      </c>
      <c r="B1702">
        <v>908345</v>
      </c>
      <c r="C1702">
        <v>0</v>
      </c>
      <c r="D1702">
        <v>3</v>
      </c>
      <c r="E1702">
        <v>0</v>
      </c>
    </row>
    <row r="1703" spans="1:5" x14ac:dyDescent="0.25">
      <c r="A1703">
        <v>11267733</v>
      </c>
      <c r="B1703">
        <v>2053670</v>
      </c>
      <c r="C1703">
        <v>0</v>
      </c>
      <c r="D1703">
        <v>1</v>
      </c>
      <c r="E1703">
        <v>0</v>
      </c>
    </row>
    <row r="1704" spans="1:5" x14ac:dyDescent="0.25">
      <c r="A1704">
        <v>11267810</v>
      </c>
      <c r="B1704">
        <v>0</v>
      </c>
      <c r="C1704">
        <v>0</v>
      </c>
      <c r="D1704">
        <v>0</v>
      </c>
      <c r="E1704">
        <v>0</v>
      </c>
    </row>
    <row r="1705" spans="1:5" x14ac:dyDescent="0.25">
      <c r="A1705">
        <v>11268063</v>
      </c>
      <c r="B1705">
        <v>0</v>
      </c>
      <c r="C1705">
        <v>0</v>
      </c>
      <c r="D1705">
        <v>0</v>
      </c>
      <c r="E1705">
        <v>0</v>
      </c>
    </row>
    <row r="1706" spans="1:5" x14ac:dyDescent="0.25">
      <c r="A1706">
        <v>11268063</v>
      </c>
      <c r="B1706">
        <v>228845</v>
      </c>
      <c r="C1706">
        <v>0</v>
      </c>
      <c r="D1706">
        <v>2</v>
      </c>
      <c r="E1706">
        <v>0</v>
      </c>
    </row>
    <row r="1707" spans="1:5" x14ac:dyDescent="0.25">
      <c r="A1707">
        <v>11268064</v>
      </c>
      <c r="B1707">
        <v>2053670</v>
      </c>
      <c r="C1707">
        <v>0</v>
      </c>
      <c r="D1707">
        <v>1</v>
      </c>
      <c r="E1707">
        <v>0</v>
      </c>
    </row>
    <row r="1708" spans="1:5" x14ac:dyDescent="0.25">
      <c r="A1708">
        <v>11268064</v>
      </c>
      <c r="B1708">
        <v>2056315</v>
      </c>
      <c r="C1708">
        <v>0</v>
      </c>
      <c r="D1708">
        <v>5</v>
      </c>
      <c r="E1708">
        <v>0</v>
      </c>
    </row>
    <row r="1709" spans="1:5" x14ac:dyDescent="0.25">
      <c r="A1709">
        <v>11268069</v>
      </c>
      <c r="B1709">
        <v>0</v>
      </c>
      <c r="C1709">
        <v>0</v>
      </c>
      <c r="D1709">
        <v>0</v>
      </c>
      <c r="E1709">
        <v>0</v>
      </c>
    </row>
    <row r="1710" spans="1:5" x14ac:dyDescent="0.25">
      <c r="A1710">
        <v>11268069</v>
      </c>
      <c r="B1710">
        <v>990223</v>
      </c>
      <c r="C1710">
        <v>0</v>
      </c>
      <c r="D1710">
        <v>1</v>
      </c>
      <c r="E1710">
        <v>0</v>
      </c>
    </row>
    <row r="1711" spans="1:5" x14ac:dyDescent="0.25">
      <c r="A1711">
        <v>11268430</v>
      </c>
      <c r="B1711">
        <v>793621</v>
      </c>
      <c r="C1711">
        <v>0</v>
      </c>
      <c r="D1711">
        <v>2</v>
      </c>
      <c r="E1711">
        <v>0</v>
      </c>
    </row>
    <row r="1712" spans="1:5" x14ac:dyDescent="0.25">
      <c r="A1712">
        <v>11268430</v>
      </c>
      <c r="B1712">
        <v>793644</v>
      </c>
      <c r="C1712">
        <v>0</v>
      </c>
      <c r="D1712">
        <v>1</v>
      </c>
      <c r="E1712">
        <v>0</v>
      </c>
    </row>
    <row r="1713" spans="1:5" x14ac:dyDescent="0.25">
      <c r="A1713">
        <v>11268431</v>
      </c>
      <c r="B1713">
        <v>0</v>
      </c>
      <c r="C1713">
        <v>0</v>
      </c>
      <c r="D1713">
        <v>0</v>
      </c>
      <c r="E1713">
        <v>0</v>
      </c>
    </row>
    <row r="1714" spans="1:5" x14ac:dyDescent="0.25">
      <c r="A1714">
        <v>11268431</v>
      </c>
      <c r="B1714">
        <v>2053670</v>
      </c>
      <c r="C1714">
        <v>0</v>
      </c>
      <c r="D1714">
        <v>2</v>
      </c>
      <c r="E1714">
        <v>0</v>
      </c>
    </row>
    <row r="1715" spans="1:5" x14ac:dyDescent="0.25">
      <c r="A1715">
        <v>11268669</v>
      </c>
      <c r="B1715">
        <v>0</v>
      </c>
      <c r="C1715">
        <v>0</v>
      </c>
      <c r="D1715">
        <v>0</v>
      </c>
      <c r="E1715">
        <v>0</v>
      </c>
    </row>
    <row r="1716" spans="1:5" x14ac:dyDescent="0.25">
      <c r="A1716">
        <v>11268669</v>
      </c>
      <c r="B1716">
        <v>234983</v>
      </c>
      <c r="C1716">
        <v>0</v>
      </c>
      <c r="D1716">
        <v>1</v>
      </c>
      <c r="E1716">
        <v>0</v>
      </c>
    </row>
    <row r="1717" spans="1:5" x14ac:dyDescent="0.25">
      <c r="A1717">
        <v>11268876</v>
      </c>
      <c r="B1717">
        <v>0</v>
      </c>
      <c r="C1717">
        <v>0</v>
      </c>
      <c r="D1717">
        <v>0</v>
      </c>
      <c r="E1717">
        <v>0</v>
      </c>
    </row>
    <row r="1718" spans="1:5" x14ac:dyDescent="0.25">
      <c r="A1718">
        <v>11268876</v>
      </c>
      <c r="B1718">
        <v>990223</v>
      </c>
      <c r="C1718">
        <v>0</v>
      </c>
      <c r="D1718">
        <v>3</v>
      </c>
      <c r="E1718">
        <v>0</v>
      </c>
    </row>
    <row r="1719" spans="1:5" x14ac:dyDescent="0.25">
      <c r="A1719">
        <v>11268881</v>
      </c>
      <c r="B1719">
        <v>0</v>
      </c>
      <c r="C1719">
        <v>0</v>
      </c>
      <c r="D1719">
        <v>0</v>
      </c>
      <c r="E1719">
        <v>0</v>
      </c>
    </row>
    <row r="1720" spans="1:5" x14ac:dyDescent="0.25">
      <c r="A1720">
        <v>11268881</v>
      </c>
      <c r="B1720">
        <v>490549</v>
      </c>
      <c r="C1720">
        <v>0</v>
      </c>
      <c r="D1720">
        <v>3</v>
      </c>
      <c r="E1720">
        <v>0</v>
      </c>
    </row>
    <row r="1721" spans="1:5" x14ac:dyDescent="0.25">
      <c r="A1721">
        <v>11268884</v>
      </c>
      <c r="B1721">
        <v>0</v>
      </c>
      <c r="C1721">
        <v>0</v>
      </c>
      <c r="D1721">
        <v>0</v>
      </c>
      <c r="E1721">
        <v>0</v>
      </c>
    </row>
    <row r="1722" spans="1:5" x14ac:dyDescent="0.25">
      <c r="A1722">
        <v>11268889</v>
      </c>
      <c r="B1722">
        <v>0</v>
      </c>
      <c r="C1722">
        <v>0</v>
      </c>
      <c r="D1722">
        <v>0</v>
      </c>
      <c r="E1722">
        <v>0</v>
      </c>
    </row>
    <row r="1723" spans="1:5" x14ac:dyDescent="0.25">
      <c r="A1723">
        <v>11268937</v>
      </c>
      <c r="B1723">
        <v>0</v>
      </c>
      <c r="C1723">
        <v>0</v>
      </c>
      <c r="D1723">
        <v>0</v>
      </c>
      <c r="E1723">
        <v>0</v>
      </c>
    </row>
    <row r="1724" spans="1:5" x14ac:dyDescent="0.25">
      <c r="A1724">
        <v>11268938</v>
      </c>
      <c r="B1724">
        <v>0</v>
      </c>
      <c r="C1724">
        <v>0</v>
      </c>
      <c r="D1724">
        <v>0</v>
      </c>
      <c r="E1724">
        <v>0</v>
      </c>
    </row>
    <row r="1725" spans="1:5" x14ac:dyDescent="0.25">
      <c r="A1725">
        <v>11268945</v>
      </c>
      <c r="B1725">
        <v>0</v>
      </c>
      <c r="C1725">
        <v>0</v>
      </c>
      <c r="D1725">
        <v>0</v>
      </c>
      <c r="E1725">
        <v>0</v>
      </c>
    </row>
    <row r="1726" spans="1:5" x14ac:dyDescent="0.25">
      <c r="A1726">
        <v>11268945</v>
      </c>
      <c r="B1726">
        <v>463541</v>
      </c>
      <c r="C1726">
        <v>0</v>
      </c>
      <c r="D1726">
        <v>1</v>
      </c>
      <c r="E1726">
        <v>0</v>
      </c>
    </row>
    <row r="1727" spans="1:5" x14ac:dyDescent="0.25">
      <c r="A1727">
        <v>11268947</v>
      </c>
      <c r="B1727">
        <v>0</v>
      </c>
      <c r="C1727">
        <v>0</v>
      </c>
      <c r="D1727">
        <v>0</v>
      </c>
      <c r="E1727">
        <v>0</v>
      </c>
    </row>
    <row r="1728" spans="1:5" x14ac:dyDescent="0.25">
      <c r="A1728">
        <v>11268947</v>
      </c>
      <c r="B1728">
        <v>463541</v>
      </c>
      <c r="C1728">
        <v>0</v>
      </c>
      <c r="D1728">
        <v>2</v>
      </c>
      <c r="E1728">
        <v>0</v>
      </c>
    </row>
    <row r="1729" spans="1:5" x14ac:dyDescent="0.25">
      <c r="A1729">
        <v>11268996</v>
      </c>
      <c r="B1729">
        <v>26877</v>
      </c>
      <c r="C1729">
        <v>0</v>
      </c>
      <c r="D1729">
        <v>1</v>
      </c>
      <c r="E1729">
        <v>0</v>
      </c>
    </row>
    <row r="1730" spans="1:5" x14ac:dyDescent="0.25">
      <c r="A1730">
        <v>11268996</v>
      </c>
      <c r="B1730">
        <v>793621</v>
      </c>
      <c r="C1730">
        <v>0</v>
      </c>
      <c r="D1730">
        <v>2</v>
      </c>
      <c r="E1730">
        <v>0</v>
      </c>
    </row>
    <row r="1731" spans="1:5" x14ac:dyDescent="0.25">
      <c r="A1731">
        <v>11268997</v>
      </c>
      <c r="B1731">
        <v>0</v>
      </c>
      <c r="C1731">
        <v>0</v>
      </c>
      <c r="D1731">
        <v>0</v>
      </c>
      <c r="E1731">
        <v>0</v>
      </c>
    </row>
    <row r="1732" spans="1:5" x14ac:dyDescent="0.25">
      <c r="A1732">
        <v>11269015</v>
      </c>
      <c r="B1732">
        <v>0</v>
      </c>
      <c r="C1732">
        <v>0</v>
      </c>
      <c r="D1732">
        <v>0</v>
      </c>
      <c r="E1732">
        <v>0</v>
      </c>
    </row>
    <row r="1733" spans="1:5" x14ac:dyDescent="0.25">
      <c r="A1733">
        <v>11269015</v>
      </c>
      <c r="B1733">
        <v>1456633</v>
      </c>
      <c r="C1733">
        <v>0</v>
      </c>
      <c r="D1733">
        <v>4</v>
      </c>
      <c r="E1733">
        <v>0</v>
      </c>
    </row>
    <row r="1734" spans="1:5" x14ac:dyDescent="0.25">
      <c r="A1734">
        <v>11269233</v>
      </c>
      <c r="B1734">
        <v>314902</v>
      </c>
      <c r="C1734">
        <v>1</v>
      </c>
      <c r="D1734">
        <v>1</v>
      </c>
      <c r="E1734">
        <v>90</v>
      </c>
    </row>
    <row r="1735" spans="1:5" x14ac:dyDescent="0.25">
      <c r="A1735">
        <v>11269233</v>
      </c>
      <c r="B1735">
        <v>463541</v>
      </c>
      <c r="C1735">
        <v>0</v>
      </c>
      <c r="D1735">
        <v>1</v>
      </c>
      <c r="E1735">
        <v>0</v>
      </c>
    </row>
    <row r="1736" spans="1:5" x14ac:dyDescent="0.25">
      <c r="A1736">
        <v>11269240</v>
      </c>
      <c r="B1736">
        <v>0</v>
      </c>
      <c r="C1736">
        <v>0</v>
      </c>
      <c r="D1736">
        <v>0</v>
      </c>
      <c r="E1736">
        <v>0</v>
      </c>
    </row>
    <row r="1737" spans="1:5" x14ac:dyDescent="0.25">
      <c r="A1737">
        <v>11269240</v>
      </c>
      <c r="B1737">
        <v>793621</v>
      </c>
      <c r="C1737">
        <v>0</v>
      </c>
      <c r="D1737">
        <v>3</v>
      </c>
      <c r="E1737">
        <v>0</v>
      </c>
    </row>
    <row r="1738" spans="1:5" x14ac:dyDescent="0.25">
      <c r="A1738">
        <v>11269241</v>
      </c>
      <c r="B1738">
        <v>0</v>
      </c>
      <c r="C1738">
        <v>0</v>
      </c>
      <c r="D1738">
        <v>0</v>
      </c>
      <c r="E1738">
        <v>0</v>
      </c>
    </row>
    <row r="1739" spans="1:5" x14ac:dyDescent="0.25">
      <c r="A1739">
        <v>11269241</v>
      </c>
      <c r="B1739">
        <v>793621</v>
      </c>
      <c r="C1739">
        <v>0</v>
      </c>
      <c r="D1739">
        <v>2</v>
      </c>
      <c r="E1739">
        <v>0</v>
      </c>
    </row>
    <row r="1740" spans="1:5" x14ac:dyDescent="0.25">
      <c r="A1740">
        <v>11269242</v>
      </c>
      <c r="B1740">
        <v>0</v>
      </c>
      <c r="C1740">
        <v>0</v>
      </c>
      <c r="D1740">
        <v>0</v>
      </c>
      <c r="E1740">
        <v>0</v>
      </c>
    </row>
    <row r="1741" spans="1:5" x14ac:dyDescent="0.25">
      <c r="A1741">
        <v>11269242</v>
      </c>
      <c r="B1741">
        <v>463541</v>
      </c>
      <c r="C1741">
        <v>0</v>
      </c>
      <c r="D1741">
        <v>3</v>
      </c>
      <c r="E1741">
        <v>0</v>
      </c>
    </row>
    <row r="1742" spans="1:5" x14ac:dyDescent="0.25">
      <c r="A1742">
        <v>11269632</v>
      </c>
      <c r="B1742">
        <v>0</v>
      </c>
      <c r="C1742">
        <v>1</v>
      </c>
      <c r="D1742">
        <v>0</v>
      </c>
      <c r="E1742">
        <v>90</v>
      </c>
    </row>
    <row r="1743" spans="1:5" x14ac:dyDescent="0.25">
      <c r="A1743">
        <v>11269632</v>
      </c>
      <c r="B1743">
        <v>2053670</v>
      </c>
      <c r="C1743">
        <v>0</v>
      </c>
      <c r="D1743">
        <v>2</v>
      </c>
      <c r="E1743">
        <v>0</v>
      </c>
    </row>
    <row r="1744" spans="1:5" x14ac:dyDescent="0.25">
      <c r="A1744">
        <v>11269633</v>
      </c>
      <c r="B1744">
        <v>0</v>
      </c>
      <c r="C1744">
        <v>0</v>
      </c>
      <c r="D1744">
        <v>0</v>
      </c>
      <c r="E1744">
        <v>0</v>
      </c>
    </row>
    <row r="1745" spans="1:5" x14ac:dyDescent="0.25">
      <c r="A1745">
        <v>11269633</v>
      </c>
      <c r="B1745">
        <v>71272</v>
      </c>
      <c r="C1745">
        <v>0</v>
      </c>
      <c r="D1745">
        <v>1</v>
      </c>
      <c r="E1745">
        <v>0</v>
      </c>
    </row>
    <row r="1746" spans="1:5" x14ac:dyDescent="0.25">
      <c r="A1746">
        <v>11269765</v>
      </c>
      <c r="B1746">
        <v>0</v>
      </c>
      <c r="C1746">
        <v>0</v>
      </c>
      <c r="D1746">
        <v>0</v>
      </c>
      <c r="E1746">
        <v>0</v>
      </c>
    </row>
    <row r="1747" spans="1:5" x14ac:dyDescent="0.25">
      <c r="A1747">
        <v>11269765</v>
      </c>
      <c r="B1747">
        <v>0</v>
      </c>
      <c r="C1747">
        <v>1</v>
      </c>
      <c r="D1747">
        <v>0</v>
      </c>
      <c r="E1747">
        <v>90</v>
      </c>
    </row>
    <row r="1748" spans="1:5" x14ac:dyDescent="0.25">
      <c r="A1748">
        <v>11269805</v>
      </c>
      <c r="B1748">
        <v>0</v>
      </c>
      <c r="C1748">
        <v>0</v>
      </c>
      <c r="D1748">
        <v>0</v>
      </c>
      <c r="E1748">
        <v>0</v>
      </c>
    </row>
    <row r="1749" spans="1:5" x14ac:dyDescent="0.25">
      <c r="A1749">
        <v>11269805</v>
      </c>
      <c r="B1749">
        <v>2056315</v>
      </c>
      <c r="C1749">
        <v>0</v>
      </c>
      <c r="D1749">
        <v>4</v>
      </c>
      <c r="E1749">
        <v>0</v>
      </c>
    </row>
    <row r="1750" spans="1:5" x14ac:dyDescent="0.25">
      <c r="A1750">
        <v>11269806</v>
      </c>
      <c r="B1750">
        <v>0</v>
      </c>
      <c r="C1750">
        <v>0</v>
      </c>
      <c r="D1750">
        <v>0</v>
      </c>
      <c r="E1750">
        <v>0</v>
      </c>
    </row>
    <row r="1751" spans="1:5" x14ac:dyDescent="0.25">
      <c r="A1751">
        <v>11269806</v>
      </c>
      <c r="B1751">
        <v>228845</v>
      </c>
      <c r="C1751">
        <v>0</v>
      </c>
      <c r="D1751">
        <v>3</v>
      </c>
      <c r="E1751">
        <v>0</v>
      </c>
    </row>
    <row r="1752" spans="1:5" x14ac:dyDescent="0.25">
      <c r="A1752">
        <v>11269807</v>
      </c>
      <c r="B1752">
        <v>0</v>
      </c>
      <c r="C1752">
        <v>0</v>
      </c>
      <c r="D1752">
        <v>0</v>
      </c>
      <c r="E1752">
        <v>0</v>
      </c>
    </row>
    <row r="1753" spans="1:5" x14ac:dyDescent="0.25">
      <c r="A1753">
        <v>11269807</v>
      </c>
      <c r="B1753">
        <v>490468</v>
      </c>
      <c r="C1753">
        <v>0</v>
      </c>
      <c r="D1753">
        <v>2</v>
      </c>
      <c r="E1753">
        <v>0</v>
      </c>
    </row>
    <row r="1754" spans="1:5" x14ac:dyDescent="0.25">
      <c r="A1754">
        <v>11269885</v>
      </c>
      <c r="B1754">
        <v>0</v>
      </c>
      <c r="C1754">
        <v>0</v>
      </c>
      <c r="D1754">
        <v>0</v>
      </c>
      <c r="E1754">
        <v>0</v>
      </c>
    </row>
    <row r="1755" spans="1:5" x14ac:dyDescent="0.25">
      <c r="A1755">
        <v>11269885</v>
      </c>
      <c r="B1755">
        <v>463541</v>
      </c>
      <c r="C1755">
        <v>0</v>
      </c>
      <c r="D1755">
        <v>1</v>
      </c>
      <c r="E1755">
        <v>0</v>
      </c>
    </row>
    <row r="1756" spans="1:5" x14ac:dyDescent="0.25">
      <c r="A1756">
        <v>11269920</v>
      </c>
      <c r="B1756">
        <v>0</v>
      </c>
      <c r="C1756">
        <v>0</v>
      </c>
      <c r="D1756">
        <v>0</v>
      </c>
      <c r="E1756">
        <v>0</v>
      </c>
    </row>
    <row r="1757" spans="1:5" x14ac:dyDescent="0.25">
      <c r="A1757">
        <v>11269920</v>
      </c>
      <c r="B1757">
        <v>463541</v>
      </c>
      <c r="C1757">
        <v>0</v>
      </c>
      <c r="D1757">
        <v>1</v>
      </c>
      <c r="E1757">
        <v>0</v>
      </c>
    </row>
    <row r="1758" spans="1:5" x14ac:dyDescent="0.25">
      <c r="A1758">
        <v>11269921</v>
      </c>
      <c r="B1758">
        <v>0</v>
      </c>
      <c r="C1758">
        <v>0</v>
      </c>
      <c r="D1758">
        <v>0</v>
      </c>
      <c r="E1758">
        <v>0</v>
      </c>
    </row>
    <row r="1759" spans="1:5" x14ac:dyDescent="0.25">
      <c r="A1759">
        <v>11269921</v>
      </c>
      <c r="B1759">
        <v>463541</v>
      </c>
      <c r="C1759">
        <v>0</v>
      </c>
      <c r="D1759">
        <v>5</v>
      </c>
      <c r="E1759">
        <v>0</v>
      </c>
    </row>
    <row r="1760" spans="1:5" x14ac:dyDescent="0.25">
      <c r="A1760">
        <v>11270099</v>
      </c>
      <c r="B1760">
        <v>0</v>
      </c>
      <c r="C1760">
        <v>0</v>
      </c>
      <c r="D1760">
        <v>0</v>
      </c>
      <c r="E1760">
        <v>0</v>
      </c>
    </row>
    <row r="1761" spans="1:5" x14ac:dyDescent="0.25">
      <c r="A1761">
        <v>11270099</v>
      </c>
      <c r="B1761">
        <v>908345</v>
      </c>
      <c r="C1761">
        <v>0</v>
      </c>
      <c r="D1761">
        <v>5</v>
      </c>
      <c r="E1761">
        <v>0</v>
      </c>
    </row>
    <row r="1762" spans="1:5" x14ac:dyDescent="0.25">
      <c r="A1762">
        <v>11270129</v>
      </c>
      <c r="B1762">
        <v>0</v>
      </c>
      <c r="C1762">
        <v>0</v>
      </c>
      <c r="D1762">
        <v>0</v>
      </c>
      <c r="E1762">
        <v>0</v>
      </c>
    </row>
    <row r="1763" spans="1:5" x14ac:dyDescent="0.25">
      <c r="A1763">
        <v>11270129</v>
      </c>
      <c r="B1763">
        <v>1456420</v>
      </c>
      <c r="C1763">
        <v>1</v>
      </c>
      <c r="D1763">
        <v>1</v>
      </c>
      <c r="E1763">
        <v>90</v>
      </c>
    </row>
    <row r="1764" spans="1:5" x14ac:dyDescent="0.25">
      <c r="A1764">
        <v>11270668</v>
      </c>
      <c r="B1764">
        <v>0</v>
      </c>
      <c r="C1764">
        <v>1</v>
      </c>
      <c r="D1764">
        <v>0</v>
      </c>
      <c r="E1764">
        <v>90</v>
      </c>
    </row>
    <row r="1765" spans="1:5" x14ac:dyDescent="0.25">
      <c r="A1765">
        <v>11270668</v>
      </c>
      <c r="B1765">
        <v>1629476</v>
      </c>
      <c r="C1765">
        <v>0</v>
      </c>
      <c r="D1765">
        <v>3</v>
      </c>
      <c r="E1765">
        <v>0</v>
      </c>
    </row>
    <row r="1766" spans="1:5" x14ac:dyDescent="0.25">
      <c r="A1766">
        <v>11270669</v>
      </c>
      <c r="B1766">
        <v>0</v>
      </c>
      <c r="C1766">
        <v>0</v>
      </c>
      <c r="D1766">
        <v>0</v>
      </c>
      <c r="E1766">
        <v>0</v>
      </c>
    </row>
    <row r="1767" spans="1:5" x14ac:dyDescent="0.25">
      <c r="A1767">
        <v>11270669</v>
      </c>
      <c r="B1767">
        <v>793621</v>
      </c>
      <c r="C1767">
        <v>0</v>
      </c>
      <c r="D1767">
        <v>2</v>
      </c>
      <c r="E1767">
        <v>0</v>
      </c>
    </row>
    <row r="1768" spans="1:5" x14ac:dyDescent="0.25">
      <c r="A1768">
        <v>11270670</v>
      </c>
      <c r="B1768">
        <v>0</v>
      </c>
      <c r="C1768">
        <v>1</v>
      </c>
      <c r="D1768">
        <v>0</v>
      </c>
      <c r="E1768">
        <v>90</v>
      </c>
    </row>
    <row r="1769" spans="1:5" x14ac:dyDescent="0.25">
      <c r="A1769">
        <v>11270670</v>
      </c>
      <c r="B1769">
        <v>314902</v>
      </c>
      <c r="C1769">
        <v>2</v>
      </c>
      <c r="D1769">
        <v>2</v>
      </c>
      <c r="E1769">
        <v>90</v>
      </c>
    </row>
    <row r="1770" spans="1:5" x14ac:dyDescent="0.25">
      <c r="A1770">
        <v>11270671</v>
      </c>
      <c r="B1770">
        <v>793621</v>
      </c>
      <c r="C1770">
        <v>0</v>
      </c>
      <c r="D1770">
        <v>1</v>
      </c>
      <c r="E1770">
        <v>0</v>
      </c>
    </row>
    <row r="1771" spans="1:5" x14ac:dyDescent="0.25">
      <c r="A1771">
        <v>11270671</v>
      </c>
      <c r="B1771">
        <v>1629476</v>
      </c>
      <c r="C1771">
        <v>0</v>
      </c>
      <c r="D1771">
        <v>2</v>
      </c>
      <c r="E1771">
        <v>0</v>
      </c>
    </row>
    <row r="1772" spans="1:5" x14ac:dyDescent="0.25">
      <c r="A1772">
        <v>11270672</v>
      </c>
      <c r="B1772">
        <v>0</v>
      </c>
      <c r="C1772">
        <v>1</v>
      </c>
      <c r="D1772">
        <v>0</v>
      </c>
      <c r="E1772">
        <v>90</v>
      </c>
    </row>
    <row r="1773" spans="1:5" x14ac:dyDescent="0.25">
      <c r="A1773">
        <v>11270672</v>
      </c>
      <c r="B1773">
        <v>710856</v>
      </c>
      <c r="C1773">
        <v>0</v>
      </c>
      <c r="D1773">
        <v>1</v>
      </c>
      <c r="E1773">
        <v>0</v>
      </c>
    </row>
    <row r="1774" spans="1:5" x14ac:dyDescent="0.25">
      <c r="A1774">
        <v>11270673</v>
      </c>
      <c r="B1774">
        <v>0</v>
      </c>
      <c r="C1774">
        <v>1</v>
      </c>
      <c r="D1774">
        <v>0</v>
      </c>
      <c r="E1774">
        <v>90</v>
      </c>
    </row>
    <row r="1775" spans="1:5" x14ac:dyDescent="0.25">
      <c r="A1775">
        <v>11270673</v>
      </c>
      <c r="B1775">
        <v>314902</v>
      </c>
      <c r="C1775">
        <v>2</v>
      </c>
      <c r="D1775">
        <v>1</v>
      </c>
      <c r="E1775">
        <v>90</v>
      </c>
    </row>
    <row r="1776" spans="1:5" x14ac:dyDescent="0.25">
      <c r="A1776">
        <v>11270674</v>
      </c>
      <c r="B1776">
        <v>0</v>
      </c>
      <c r="C1776">
        <v>0</v>
      </c>
      <c r="D1776">
        <v>0</v>
      </c>
      <c r="E1776">
        <v>0</v>
      </c>
    </row>
    <row r="1777" spans="1:5" x14ac:dyDescent="0.25">
      <c r="A1777">
        <v>11270674</v>
      </c>
      <c r="B1777">
        <v>0</v>
      </c>
      <c r="C1777">
        <v>2</v>
      </c>
      <c r="D1777">
        <v>0</v>
      </c>
      <c r="E1777">
        <v>90</v>
      </c>
    </row>
    <row r="1778" spans="1:5" x14ac:dyDescent="0.25">
      <c r="A1778">
        <v>11270675</v>
      </c>
      <c r="B1778">
        <v>0</v>
      </c>
      <c r="C1778">
        <v>1</v>
      </c>
      <c r="D1778">
        <v>0</v>
      </c>
      <c r="E1778">
        <v>90</v>
      </c>
    </row>
    <row r="1779" spans="1:5" x14ac:dyDescent="0.25">
      <c r="A1779">
        <v>11270675</v>
      </c>
      <c r="B1779">
        <v>710856</v>
      </c>
      <c r="C1779">
        <v>0</v>
      </c>
      <c r="D1779">
        <v>3</v>
      </c>
      <c r="E1779">
        <v>0</v>
      </c>
    </row>
    <row r="1780" spans="1:5" x14ac:dyDescent="0.25">
      <c r="A1780">
        <v>11270676</v>
      </c>
      <c r="B1780">
        <v>793621</v>
      </c>
      <c r="C1780">
        <v>0</v>
      </c>
      <c r="D1780">
        <v>3</v>
      </c>
      <c r="E1780">
        <v>0</v>
      </c>
    </row>
    <row r="1781" spans="1:5" x14ac:dyDescent="0.25">
      <c r="A1781">
        <v>11270676</v>
      </c>
      <c r="B1781">
        <v>1601680</v>
      </c>
      <c r="C1781">
        <v>1</v>
      </c>
      <c r="D1781">
        <v>3</v>
      </c>
      <c r="E1781">
        <v>90</v>
      </c>
    </row>
    <row r="1782" spans="1:5" x14ac:dyDescent="0.25">
      <c r="A1782">
        <v>11270677</v>
      </c>
      <c r="B1782">
        <v>0</v>
      </c>
      <c r="C1782">
        <v>0</v>
      </c>
      <c r="D1782">
        <v>0</v>
      </c>
      <c r="E1782">
        <v>0</v>
      </c>
    </row>
    <row r="1783" spans="1:5" x14ac:dyDescent="0.25">
      <c r="A1783">
        <v>11270677</v>
      </c>
      <c r="B1783">
        <v>1601680</v>
      </c>
      <c r="C1783">
        <v>1</v>
      </c>
      <c r="D1783">
        <v>2</v>
      </c>
      <c r="E1783">
        <v>90</v>
      </c>
    </row>
    <row r="1784" spans="1:5" x14ac:dyDescent="0.25">
      <c r="A1784">
        <v>11270678</v>
      </c>
      <c r="B1784">
        <v>0</v>
      </c>
      <c r="C1784">
        <v>1</v>
      </c>
      <c r="D1784">
        <v>0</v>
      </c>
      <c r="E1784">
        <v>90</v>
      </c>
    </row>
    <row r="1785" spans="1:5" x14ac:dyDescent="0.25">
      <c r="A1785">
        <v>11270678</v>
      </c>
      <c r="B1785">
        <v>793621</v>
      </c>
      <c r="C1785">
        <v>0</v>
      </c>
      <c r="D1785">
        <v>1</v>
      </c>
      <c r="E1785">
        <v>0</v>
      </c>
    </row>
    <row r="1786" spans="1:5" x14ac:dyDescent="0.25">
      <c r="A1786">
        <v>11270679</v>
      </c>
      <c r="B1786">
        <v>0</v>
      </c>
      <c r="C1786">
        <v>0</v>
      </c>
      <c r="D1786">
        <v>0</v>
      </c>
      <c r="E1786">
        <v>0</v>
      </c>
    </row>
    <row r="1787" spans="1:5" x14ac:dyDescent="0.25">
      <c r="A1787">
        <v>11270679</v>
      </c>
      <c r="B1787">
        <v>314902</v>
      </c>
      <c r="C1787">
        <v>2</v>
      </c>
      <c r="D1787">
        <v>3</v>
      </c>
      <c r="E1787">
        <v>90</v>
      </c>
    </row>
    <row r="1788" spans="1:5" x14ac:dyDescent="0.25">
      <c r="A1788">
        <v>11270680</v>
      </c>
      <c r="B1788">
        <v>0</v>
      </c>
      <c r="C1788">
        <v>0</v>
      </c>
      <c r="D1788">
        <v>0</v>
      </c>
      <c r="E1788">
        <v>0</v>
      </c>
    </row>
    <row r="1789" spans="1:5" x14ac:dyDescent="0.25">
      <c r="A1789">
        <v>11270680</v>
      </c>
      <c r="B1789">
        <v>710856</v>
      </c>
      <c r="C1789">
        <v>0</v>
      </c>
      <c r="D1789">
        <v>1</v>
      </c>
      <c r="E1789">
        <v>0</v>
      </c>
    </row>
    <row r="1790" spans="1:5" x14ac:dyDescent="0.25">
      <c r="A1790">
        <v>11270681</v>
      </c>
      <c r="B1790">
        <v>314902</v>
      </c>
      <c r="C1790">
        <v>2</v>
      </c>
      <c r="D1790">
        <v>2</v>
      </c>
      <c r="E1790">
        <v>90</v>
      </c>
    </row>
    <row r="1791" spans="1:5" x14ac:dyDescent="0.25">
      <c r="A1791">
        <v>11270681</v>
      </c>
      <c r="B1791">
        <v>793621</v>
      </c>
      <c r="C1791">
        <v>1</v>
      </c>
      <c r="D1791">
        <v>1</v>
      </c>
      <c r="E1791">
        <v>90</v>
      </c>
    </row>
    <row r="1792" spans="1:5" x14ac:dyDescent="0.25">
      <c r="A1792">
        <v>11270682</v>
      </c>
      <c r="B1792">
        <v>0</v>
      </c>
      <c r="C1792">
        <v>1</v>
      </c>
      <c r="D1792">
        <v>0</v>
      </c>
      <c r="E1792">
        <v>90</v>
      </c>
    </row>
    <row r="1793" spans="1:5" x14ac:dyDescent="0.25">
      <c r="A1793">
        <v>11270682</v>
      </c>
      <c r="B1793">
        <v>1601680</v>
      </c>
      <c r="C1793">
        <v>1</v>
      </c>
      <c r="D1793">
        <v>2</v>
      </c>
      <c r="E1793">
        <v>90</v>
      </c>
    </row>
    <row r="1794" spans="1:5" x14ac:dyDescent="0.25">
      <c r="A1794">
        <v>11270683</v>
      </c>
      <c r="B1794">
        <v>438610</v>
      </c>
      <c r="C1794">
        <v>0</v>
      </c>
      <c r="D1794">
        <v>1</v>
      </c>
      <c r="E1794">
        <v>0</v>
      </c>
    </row>
    <row r="1795" spans="1:5" x14ac:dyDescent="0.25">
      <c r="A1795">
        <v>11270683</v>
      </c>
      <c r="B1795">
        <v>2055939</v>
      </c>
      <c r="C1795">
        <v>0</v>
      </c>
      <c r="D1795">
        <v>1</v>
      </c>
      <c r="E1795">
        <v>0</v>
      </c>
    </row>
    <row r="1796" spans="1:5" x14ac:dyDescent="0.25">
      <c r="A1796">
        <v>11270684</v>
      </c>
      <c r="B1796">
        <v>0</v>
      </c>
      <c r="C1796">
        <v>0</v>
      </c>
      <c r="D1796">
        <v>0</v>
      </c>
      <c r="E1796">
        <v>0</v>
      </c>
    </row>
    <row r="1797" spans="1:5" x14ac:dyDescent="0.25">
      <c r="A1797">
        <v>11270684</v>
      </c>
      <c r="B1797">
        <v>463541</v>
      </c>
      <c r="C1797">
        <v>0</v>
      </c>
      <c r="D1797">
        <v>1</v>
      </c>
      <c r="E1797">
        <v>0</v>
      </c>
    </row>
    <row r="1798" spans="1:5" x14ac:dyDescent="0.25">
      <c r="A1798">
        <v>11270686</v>
      </c>
      <c r="B1798">
        <v>0</v>
      </c>
      <c r="C1798">
        <v>0</v>
      </c>
      <c r="D1798">
        <v>0</v>
      </c>
      <c r="E1798">
        <v>0</v>
      </c>
    </row>
    <row r="1799" spans="1:5" x14ac:dyDescent="0.25">
      <c r="A1799">
        <v>11270688</v>
      </c>
      <c r="B1799">
        <v>438610</v>
      </c>
      <c r="C1799">
        <v>0</v>
      </c>
      <c r="D1799">
        <v>1</v>
      </c>
      <c r="E1799">
        <v>0</v>
      </c>
    </row>
    <row r="1800" spans="1:5" x14ac:dyDescent="0.25">
      <c r="A1800">
        <v>11270688</v>
      </c>
      <c r="B1800">
        <v>463541</v>
      </c>
      <c r="C1800">
        <v>3</v>
      </c>
      <c r="D1800">
        <v>1</v>
      </c>
      <c r="E1800">
        <v>90</v>
      </c>
    </row>
    <row r="1801" spans="1:5" x14ac:dyDescent="0.25">
      <c r="A1801">
        <v>11270689</v>
      </c>
      <c r="B1801">
        <v>0</v>
      </c>
      <c r="C1801">
        <v>0</v>
      </c>
      <c r="D1801">
        <v>0</v>
      </c>
      <c r="E1801">
        <v>0</v>
      </c>
    </row>
    <row r="1802" spans="1:5" x14ac:dyDescent="0.25">
      <c r="A1802">
        <v>11270689</v>
      </c>
      <c r="B1802">
        <v>908345</v>
      </c>
      <c r="C1802">
        <v>0</v>
      </c>
      <c r="D1802">
        <v>2</v>
      </c>
      <c r="E1802">
        <v>0</v>
      </c>
    </row>
    <row r="1803" spans="1:5" x14ac:dyDescent="0.25">
      <c r="A1803">
        <v>11270690</v>
      </c>
      <c r="B1803">
        <v>463541</v>
      </c>
      <c r="C1803">
        <v>3</v>
      </c>
      <c r="D1803">
        <v>1</v>
      </c>
      <c r="E1803">
        <v>90</v>
      </c>
    </row>
    <row r="1804" spans="1:5" x14ac:dyDescent="0.25">
      <c r="A1804">
        <v>11270690</v>
      </c>
      <c r="B1804">
        <v>2055939</v>
      </c>
      <c r="C1804">
        <v>0</v>
      </c>
      <c r="D1804">
        <v>1</v>
      </c>
      <c r="E1804">
        <v>0</v>
      </c>
    </row>
    <row r="1805" spans="1:5" x14ac:dyDescent="0.25">
      <c r="A1805">
        <v>11270692</v>
      </c>
      <c r="B1805">
        <v>2053456</v>
      </c>
      <c r="C1805">
        <v>0</v>
      </c>
      <c r="D1805">
        <v>1</v>
      </c>
      <c r="E1805">
        <v>0</v>
      </c>
    </row>
    <row r="1806" spans="1:5" x14ac:dyDescent="0.25">
      <c r="A1806">
        <v>11270692</v>
      </c>
      <c r="B1806">
        <v>2055939</v>
      </c>
      <c r="C1806">
        <v>0</v>
      </c>
      <c r="D1806">
        <v>4</v>
      </c>
      <c r="E1806">
        <v>0</v>
      </c>
    </row>
    <row r="1807" spans="1:5" x14ac:dyDescent="0.25">
      <c r="A1807">
        <v>11270693</v>
      </c>
      <c r="B1807">
        <v>0</v>
      </c>
      <c r="C1807">
        <v>0</v>
      </c>
      <c r="D1807">
        <v>0</v>
      </c>
      <c r="E1807">
        <v>0</v>
      </c>
    </row>
    <row r="1808" spans="1:5" x14ac:dyDescent="0.25">
      <c r="A1808">
        <v>11270695</v>
      </c>
      <c r="B1808">
        <v>908345</v>
      </c>
      <c r="C1808">
        <v>0</v>
      </c>
      <c r="D1808">
        <v>3</v>
      </c>
      <c r="E1808">
        <v>0</v>
      </c>
    </row>
    <row r="1809" spans="1:5" x14ac:dyDescent="0.25">
      <c r="A1809">
        <v>11270695</v>
      </c>
      <c r="B1809">
        <v>2055939</v>
      </c>
      <c r="C1809">
        <v>0</v>
      </c>
      <c r="D1809">
        <v>1</v>
      </c>
      <c r="E1809">
        <v>0</v>
      </c>
    </row>
    <row r="1810" spans="1:5" x14ac:dyDescent="0.25">
      <c r="A1810">
        <v>11270697</v>
      </c>
      <c r="B1810">
        <v>0</v>
      </c>
      <c r="C1810">
        <v>0</v>
      </c>
      <c r="D1810">
        <v>0</v>
      </c>
      <c r="E1810">
        <v>0</v>
      </c>
    </row>
    <row r="1811" spans="1:5" x14ac:dyDescent="0.25">
      <c r="A1811">
        <v>11270697</v>
      </c>
      <c r="B1811">
        <v>438610</v>
      </c>
      <c r="C1811">
        <v>0</v>
      </c>
      <c r="D1811">
        <v>1</v>
      </c>
      <c r="E1811">
        <v>0</v>
      </c>
    </row>
    <row r="1812" spans="1:5" x14ac:dyDescent="0.25">
      <c r="A1812">
        <v>11270730</v>
      </c>
      <c r="B1812">
        <v>793621</v>
      </c>
      <c r="C1812">
        <v>0</v>
      </c>
      <c r="D1812">
        <v>1</v>
      </c>
      <c r="E1812">
        <v>0</v>
      </c>
    </row>
    <row r="1813" spans="1:5" x14ac:dyDescent="0.25">
      <c r="A1813">
        <v>11270730</v>
      </c>
      <c r="B1813">
        <v>990223</v>
      </c>
      <c r="C1813">
        <v>0</v>
      </c>
      <c r="D1813">
        <v>2</v>
      </c>
      <c r="E1813">
        <v>0</v>
      </c>
    </row>
    <row r="1814" spans="1:5" x14ac:dyDescent="0.25">
      <c r="A1814">
        <v>11270731</v>
      </c>
      <c r="B1814">
        <v>0</v>
      </c>
      <c r="C1814">
        <v>0</v>
      </c>
      <c r="D1814">
        <v>0</v>
      </c>
      <c r="E1814">
        <v>0</v>
      </c>
    </row>
    <row r="1815" spans="1:5" x14ac:dyDescent="0.25">
      <c r="A1815">
        <v>11270731</v>
      </c>
      <c r="B1815">
        <v>990223</v>
      </c>
      <c r="C1815">
        <v>0</v>
      </c>
      <c r="D1815">
        <v>2</v>
      </c>
      <c r="E1815">
        <v>0</v>
      </c>
    </row>
    <row r="1816" spans="1:5" x14ac:dyDescent="0.25">
      <c r="A1816">
        <v>11270735</v>
      </c>
      <c r="B1816">
        <v>0</v>
      </c>
      <c r="C1816">
        <v>0</v>
      </c>
      <c r="D1816">
        <v>0</v>
      </c>
      <c r="E1816">
        <v>0</v>
      </c>
    </row>
    <row r="1817" spans="1:5" x14ac:dyDescent="0.25">
      <c r="A1817">
        <v>11270735</v>
      </c>
      <c r="B1817">
        <v>1456633</v>
      </c>
      <c r="C1817">
        <v>0</v>
      </c>
      <c r="D1817">
        <v>2</v>
      </c>
      <c r="E1817">
        <v>0</v>
      </c>
    </row>
    <row r="1818" spans="1:5" x14ac:dyDescent="0.25">
      <c r="A1818">
        <v>11270741</v>
      </c>
      <c r="B1818">
        <v>0</v>
      </c>
      <c r="C1818">
        <v>0</v>
      </c>
      <c r="D1818">
        <v>0</v>
      </c>
      <c r="E1818">
        <v>0</v>
      </c>
    </row>
    <row r="1819" spans="1:5" x14ac:dyDescent="0.25">
      <c r="A1819">
        <v>11270741</v>
      </c>
      <c r="B1819">
        <v>121578</v>
      </c>
      <c r="C1819">
        <v>0</v>
      </c>
      <c r="D1819">
        <v>1</v>
      </c>
      <c r="E1819">
        <v>0</v>
      </c>
    </row>
    <row r="1820" spans="1:5" x14ac:dyDescent="0.25">
      <c r="A1820">
        <v>11270742</v>
      </c>
      <c r="B1820">
        <v>0</v>
      </c>
      <c r="C1820">
        <v>0</v>
      </c>
      <c r="D1820">
        <v>0</v>
      </c>
      <c r="E1820">
        <v>0</v>
      </c>
    </row>
    <row r="1821" spans="1:5" x14ac:dyDescent="0.25">
      <c r="A1821">
        <v>11270742</v>
      </c>
      <c r="B1821">
        <v>121578</v>
      </c>
      <c r="C1821">
        <v>0</v>
      </c>
      <c r="D1821">
        <v>1</v>
      </c>
      <c r="E1821">
        <v>0</v>
      </c>
    </row>
    <row r="1822" spans="1:5" x14ac:dyDescent="0.25">
      <c r="A1822">
        <v>11270743</v>
      </c>
      <c r="B1822">
        <v>0</v>
      </c>
      <c r="C1822">
        <v>0</v>
      </c>
      <c r="D1822">
        <v>0</v>
      </c>
      <c r="E1822">
        <v>0</v>
      </c>
    </row>
    <row r="1823" spans="1:5" x14ac:dyDescent="0.25">
      <c r="A1823">
        <v>11270743</v>
      </c>
      <c r="B1823">
        <v>121578</v>
      </c>
      <c r="C1823">
        <v>0</v>
      </c>
      <c r="D1823">
        <v>3</v>
      </c>
      <c r="E1823">
        <v>0</v>
      </c>
    </row>
    <row r="1824" spans="1:5" x14ac:dyDescent="0.25">
      <c r="A1824">
        <v>11270744</v>
      </c>
      <c r="B1824">
        <v>0</v>
      </c>
      <c r="C1824">
        <v>0</v>
      </c>
      <c r="D1824">
        <v>0</v>
      </c>
      <c r="E1824">
        <v>0</v>
      </c>
    </row>
    <row r="1825" spans="1:5" x14ac:dyDescent="0.25">
      <c r="A1825">
        <v>11270755</v>
      </c>
      <c r="B1825">
        <v>0</v>
      </c>
      <c r="C1825">
        <v>0</v>
      </c>
      <c r="D1825">
        <v>0</v>
      </c>
      <c r="E1825">
        <v>0</v>
      </c>
    </row>
    <row r="1826" spans="1:5" x14ac:dyDescent="0.25">
      <c r="A1826">
        <v>11270755</v>
      </c>
      <c r="B1826">
        <v>1902767</v>
      </c>
      <c r="C1826">
        <v>1</v>
      </c>
      <c r="D1826">
        <v>2</v>
      </c>
      <c r="E1826">
        <v>90</v>
      </c>
    </row>
    <row r="1827" spans="1:5" x14ac:dyDescent="0.25">
      <c r="A1827">
        <v>11270756</v>
      </c>
      <c r="B1827">
        <v>0</v>
      </c>
      <c r="C1827">
        <v>0</v>
      </c>
      <c r="D1827">
        <v>0</v>
      </c>
      <c r="E1827">
        <v>0</v>
      </c>
    </row>
    <row r="1828" spans="1:5" x14ac:dyDescent="0.25">
      <c r="A1828">
        <v>11270756</v>
      </c>
      <c r="B1828">
        <v>1414488</v>
      </c>
      <c r="C1828">
        <v>1</v>
      </c>
      <c r="D1828">
        <v>3</v>
      </c>
      <c r="E1828">
        <v>90</v>
      </c>
    </row>
    <row r="1829" spans="1:5" x14ac:dyDescent="0.25">
      <c r="A1829">
        <v>11270757</v>
      </c>
      <c r="B1829">
        <v>0</v>
      </c>
      <c r="C1829">
        <v>0</v>
      </c>
      <c r="D1829">
        <v>0</v>
      </c>
      <c r="E1829">
        <v>0</v>
      </c>
    </row>
    <row r="1830" spans="1:5" x14ac:dyDescent="0.25">
      <c r="A1830">
        <v>11270760</v>
      </c>
      <c r="B1830">
        <v>0</v>
      </c>
      <c r="C1830">
        <v>0</v>
      </c>
      <c r="D1830">
        <v>0</v>
      </c>
      <c r="E1830">
        <v>0</v>
      </c>
    </row>
    <row r="1831" spans="1:5" x14ac:dyDescent="0.25">
      <c r="A1831">
        <v>11270760</v>
      </c>
      <c r="B1831">
        <v>987759</v>
      </c>
      <c r="C1831">
        <v>0</v>
      </c>
      <c r="D1831">
        <v>3</v>
      </c>
      <c r="E1831">
        <v>0</v>
      </c>
    </row>
    <row r="1832" spans="1:5" x14ac:dyDescent="0.25">
      <c r="A1832">
        <v>11270762</v>
      </c>
      <c r="B1832">
        <v>0</v>
      </c>
      <c r="C1832">
        <v>0</v>
      </c>
      <c r="D1832">
        <v>0</v>
      </c>
      <c r="E1832">
        <v>0</v>
      </c>
    </row>
    <row r="1833" spans="1:5" x14ac:dyDescent="0.25">
      <c r="A1833">
        <v>11270762</v>
      </c>
      <c r="B1833">
        <v>793621</v>
      </c>
      <c r="C1833">
        <v>0</v>
      </c>
      <c r="D1833">
        <v>1</v>
      </c>
      <c r="E1833">
        <v>0</v>
      </c>
    </row>
    <row r="1834" spans="1:5" x14ac:dyDescent="0.25">
      <c r="A1834">
        <v>11270764</v>
      </c>
      <c r="B1834">
        <v>463541</v>
      </c>
      <c r="C1834">
        <v>0</v>
      </c>
      <c r="D1834">
        <v>1</v>
      </c>
      <c r="E1834">
        <v>0</v>
      </c>
    </row>
    <row r="1835" spans="1:5" x14ac:dyDescent="0.25">
      <c r="A1835">
        <v>11270764</v>
      </c>
      <c r="B1835">
        <v>987759</v>
      </c>
      <c r="C1835">
        <v>0</v>
      </c>
      <c r="D1835">
        <v>2</v>
      </c>
      <c r="E1835">
        <v>0</v>
      </c>
    </row>
    <row r="1836" spans="1:5" x14ac:dyDescent="0.25">
      <c r="A1836">
        <v>11270770</v>
      </c>
      <c r="B1836">
        <v>987759</v>
      </c>
      <c r="C1836">
        <v>0</v>
      </c>
      <c r="D1836">
        <v>3</v>
      </c>
      <c r="E1836">
        <v>0</v>
      </c>
    </row>
    <row r="1837" spans="1:5" x14ac:dyDescent="0.25">
      <c r="A1837">
        <v>11270770</v>
      </c>
      <c r="B1837">
        <v>990223</v>
      </c>
      <c r="C1837">
        <v>0</v>
      </c>
      <c r="D1837">
        <v>2</v>
      </c>
      <c r="E1837">
        <v>0</v>
      </c>
    </row>
    <row r="1838" spans="1:5" x14ac:dyDescent="0.25">
      <c r="A1838">
        <v>11270772</v>
      </c>
      <c r="B1838">
        <v>0</v>
      </c>
      <c r="C1838">
        <v>0</v>
      </c>
      <c r="D1838">
        <v>0</v>
      </c>
      <c r="E1838">
        <v>0</v>
      </c>
    </row>
    <row r="1839" spans="1:5" x14ac:dyDescent="0.25">
      <c r="A1839">
        <v>11270772</v>
      </c>
      <c r="B1839">
        <v>2055666</v>
      </c>
      <c r="C1839">
        <v>0</v>
      </c>
      <c r="D1839">
        <v>4</v>
      </c>
      <c r="E1839">
        <v>0</v>
      </c>
    </row>
    <row r="1840" spans="1:5" x14ac:dyDescent="0.25">
      <c r="A1840">
        <v>11270774</v>
      </c>
      <c r="B1840">
        <v>0</v>
      </c>
      <c r="C1840">
        <v>0</v>
      </c>
      <c r="D1840">
        <v>0</v>
      </c>
      <c r="E1840">
        <v>0</v>
      </c>
    </row>
    <row r="1841" spans="1:5" x14ac:dyDescent="0.25">
      <c r="A1841">
        <v>11270774</v>
      </c>
      <c r="B1841">
        <v>2053402</v>
      </c>
      <c r="C1841">
        <v>0</v>
      </c>
      <c r="D1841">
        <v>1</v>
      </c>
      <c r="E1841">
        <v>0</v>
      </c>
    </row>
    <row r="1842" spans="1:5" x14ac:dyDescent="0.25">
      <c r="A1842">
        <v>11270777</v>
      </c>
      <c r="B1842">
        <v>121578</v>
      </c>
      <c r="C1842">
        <v>0</v>
      </c>
      <c r="D1842">
        <v>2</v>
      </c>
      <c r="E1842">
        <v>0</v>
      </c>
    </row>
    <row r="1843" spans="1:5" x14ac:dyDescent="0.25">
      <c r="A1843">
        <v>11270777</v>
      </c>
      <c r="B1843">
        <v>1583470</v>
      </c>
      <c r="C1843">
        <v>0</v>
      </c>
      <c r="D1843">
        <v>1</v>
      </c>
      <c r="E1843">
        <v>0</v>
      </c>
    </row>
    <row r="1844" spans="1:5" x14ac:dyDescent="0.25">
      <c r="A1844">
        <v>11270779</v>
      </c>
      <c r="B1844">
        <v>0</v>
      </c>
      <c r="C1844">
        <v>0</v>
      </c>
      <c r="D1844">
        <v>0</v>
      </c>
      <c r="E1844">
        <v>0</v>
      </c>
    </row>
    <row r="1845" spans="1:5" x14ac:dyDescent="0.25">
      <c r="A1845">
        <v>11270797</v>
      </c>
      <c r="B1845">
        <v>0</v>
      </c>
      <c r="C1845">
        <v>0</v>
      </c>
      <c r="D1845">
        <v>0</v>
      </c>
      <c r="E1845">
        <v>0</v>
      </c>
    </row>
    <row r="1846" spans="1:5" x14ac:dyDescent="0.25">
      <c r="A1846">
        <v>11270797</v>
      </c>
      <c r="B1846">
        <v>314902</v>
      </c>
      <c r="C1846">
        <v>1</v>
      </c>
      <c r="D1846">
        <v>2</v>
      </c>
      <c r="E1846">
        <v>90</v>
      </c>
    </row>
    <row r="1847" spans="1:5" x14ac:dyDescent="0.25">
      <c r="A1847">
        <v>11270818</v>
      </c>
      <c r="B1847">
        <v>0</v>
      </c>
      <c r="C1847">
        <v>0</v>
      </c>
      <c r="D1847">
        <v>0</v>
      </c>
      <c r="E1847">
        <v>0</v>
      </c>
    </row>
    <row r="1848" spans="1:5" x14ac:dyDescent="0.25">
      <c r="A1848">
        <v>11270830</v>
      </c>
      <c r="B1848">
        <v>0</v>
      </c>
      <c r="C1848">
        <v>0</v>
      </c>
      <c r="D1848">
        <v>0</v>
      </c>
      <c r="E1848">
        <v>0</v>
      </c>
    </row>
    <row r="1849" spans="1:5" x14ac:dyDescent="0.25">
      <c r="A1849">
        <v>11270830</v>
      </c>
      <c r="B1849">
        <v>121578</v>
      </c>
      <c r="C1849">
        <v>0</v>
      </c>
      <c r="D1849">
        <v>2</v>
      </c>
      <c r="E1849">
        <v>0</v>
      </c>
    </row>
    <row r="1850" spans="1:5" x14ac:dyDescent="0.25">
      <c r="A1850">
        <v>11270870</v>
      </c>
      <c r="B1850">
        <v>0</v>
      </c>
      <c r="C1850">
        <v>0</v>
      </c>
      <c r="D1850">
        <v>0</v>
      </c>
      <c r="E1850">
        <v>0</v>
      </c>
    </row>
    <row r="1851" spans="1:5" x14ac:dyDescent="0.25">
      <c r="A1851">
        <v>11270870</v>
      </c>
      <c r="B1851">
        <v>315263</v>
      </c>
      <c r="C1851">
        <v>0</v>
      </c>
      <c r="D1851">
        <v>1</v>
      </c>
      <c r="E1851">
        <v>0</v>
      </c>
    </row>
    <row r="1852" spans="1:5" x14ac:dyDescent="0.25">
      <c r="A1852">
        <v>11270934</v>
      </c>
      <c r="B1852">
        <v>0</v>
      </c>
      <c r="C1852">
        <v>0</v>
      </c>
      <c r="D1852">
        <v>0</v>
      </c>
      <c r="E1852">
        <v>0</v>
      </c>
    </row>
    <row r="1853" spans="1:5" x14ac:dyDescent="0.25">
      <c r="A1853">
        <v>11270934</v>
      </c>
      <c r="B1853">
        <v>1333784</v>
      </c>
      <c r="C1853">
        <v>0</v>
      </c>
      <c r="D1853">
        <v>1</v>
      </c>
      <c r="E1853">
        <v>0</v>
      </c>
    </row>
    <row r="1854" spans="1:5" x14ac:dyDescent="0.25">
      <c r="A1854">
        <v>11270976</v>
      </c>
      <c r="B1854">
        <v>793621</v>
      </c>
      <c r="C1854">
        <v>0</v>
      </c>
      <c r="D1854">
        <v>2</v>
      </c>
      <c r="E1854">
        <v>0</v>
      </c>
    </row>
    <row r="1855" spans="1:5" x14ac:dyDescent="0.25">
      <c r="A1855">
        <v>11270976</v>
      </c>
      <c r="B1855">
        <v>1601680</v>
      </c>
      <c r="C1855">
        <v>1</v>
      </c>
      <c r="D1855">
        <v>2</v>
      </c>
      <c r="E1855">
        <v>90</v>
      </c>
    </row>
    <row r="1856" spans="1:5" x14ac:dyDescent="0.25">
      <c r="A1856">
        <v>11271234</v>
      </c>
      <c r="B1856">
        <v>0</v>
      </c>
      <c r="C1856">
        <v>0</v>
      </c>
      <c r="D1856">
        <v>0</v>
      </c>
      <c r="E1856">
        <v>0</v>
      </c>
    </row>
    <row r="1857" spans="1:5" x14ac:dyDescent="0.25">
      <c r="A1857">
        <v>11271347</v>
      </c>
      <c r="B1857">
        <v>0</v>
      </c>
      <c r="C1857">
        <v>1</v>
      </c>
      <c r="D1857">
        <v>0</v>
      </c>
      <c r="E1857">
        <v>90</v>
      </c>
    </row>
    <row r="1858" spans="1:5" x14ac:dyDescent="0.25">
      <c r="A1858">
        <v>11271347</v>
      </c>
      <c r="B1858">
        <v>121578</v>
      </c>
      <c r="C1858">
        <v>0</v>
      </c>
      <c r="D1858">
        <v>4</v>
      </c>
      <c r="E1858">
        <v>0</v>
      </c>
    </row>
    <row r="1859" spans="1:5" x14ac:dyDescent="0.25">
      <c r="A1859">
        <v>11271349</v>
      </c>
      <c r="B1859">
        <v>0</v>
      </c>
      <c r="C1859">
        <v>0</v>
      </c>
      <c r="D1859">
        <v>0</v>
      </c>
      <c r="E1859">
        <v>0</v>
      </c>
    </row>
    <row r="1860" spans="1:5" x14ac:dyDescent="0.25">
      <c r="A1860">
        <v>11271349</v>
      </c>
      <c r="B1860">
        <v>793614</v>
      </c>
      <c r="C1860">
        <v>0</v>
      </c>
      <c r="D1860">
        <v>2</v>
      </c>
      <c r="E1860">
        <v>0</v>
      </c>
    </row>
    <row r="1861" spans="1:5" x14ac:dyDescent="0.25">
      <c r="A1861">
        <v>11271350</v>
      </c>
      <c r="B1861">
        <v>121578</v>
      </c>
      <c r="C1861">
        <v>0</v>
      </c>
      <c r="D1861">
        <v>1</v>
      </c>
      <c r="E1861">
        <v>0</v>
      </c>
    </row>
    <row r="1862" spans="1:5" x14ac:dyDescent="0.25">
      <c r="A1862">
        <v>11271350</v>
      </c>
      <c r="B1862">
        <v>124649</v>
      </c>
      <c r="C1862">
        <v>0</v>
      </c>
      <c r="D1862">
        <v>1</v>
      </c>
      <c r="E1862">
        <v>0</v>
      </c>
    </row>
    <row r="1863" spans="1:5" x14ac:dyDescent="0.25">
      <c r="A1863">
        <v>11271353</v>
      </c>
      <c r="B1863">
        <v>793614</v>
      </c>
      <c r="C1863">
        <v>0</v>
      </c>
      <c r="D1863">
        <v>1</v>
      </c>
      <c r="E1863">
        <v>0</v>
      </c>
    </row>
    <row r="1864" spans="1:5" x14ac:dyDescent="0.25">
      <c r="A1864">
        <v>11271353</v>
      </c>
      <c r="B1864">
        <v>987759</v>
      </c>
      <c r="C1864">
        <v>0</v>
      </c>
      <c r="D1864">
        <v>1</v>
      </c>
      <c r="E1864">
        <v>0</v>
      </c>
    </row>
    <row r="1865" spans="1:5" x14ac:dyDescent="0.25">
      <c r="A1865">
        <v>11271354</v>
      </c>
      <c r="B1865">
        <v>0</v>
      </c>
      <c r="C1865">
        <v>1</v>
      </c>
      <c r="D1865">
        <v>0</v>
      </c>
      <c r="E1865">
        <v>90</v>
      </c>
    </row>
    <row r="1866" spans="1:5" x14ac:dyDescent="0.25">
      <c r="A1866">
        <v>11271354</v>
      </c>
      <c r="B1866">
        <v>987759</v>
      </c>
      <c r="C1866">
        <v>0</v>
      </c>
      <c r="D1866">
        <v>1</v>
      </c>
      <c r="E1866">
        <v>0</v>
      </c>
    </row>
    <row r="1867" spans="1:5" x14ac:dyDescent="0.25">
      <c r="A1867">
        <v>11271357</v>
      </c>
      <c r="B1867">
        <v>0</v>
      </c>
      <c r="C1867">
        <v>0</v>
      </c>
      <c r="D1867">
        <v>0</v>
      </c>
      <c r="E1867">
        <v>0</v>
      </c>
    </row>
    <row r="1868" spans="1:5" x14ac:dyDescent="0.25">
      <c r="A1868">
        <v>11271357</v>
      </c>
      <c r="B1868">
        <v>124649</v>
      </c>
      <c r="C1868">
        <v>0</v>
      </c>
      <c r="D1868">
        <v>2</v>
      </c>
      <c r="E1868">
        <v>0</v>
      </c>
    </row>
    <row r="1869" spans="1:5" x14ac:dyDescent="0.25">
      <c r="A1869">
        <v>11271359</v>
      </c>
      <c r="B1869">
        <v>0</v>
      </c>
      <c r="C1869">
        <v>1</v>
      </c>
      <c r="D1869">
        <v>0</v>
      </c>
      <c r="E1869">
        <v>90</v>
      </c>
    </row>
    <row r="1870" spans="1:5" x14ac:dyDescent="0.25">
      <c r="A1870">
        <v>11271359</v>
      </c>
      <c r="B1870">
        <v>987759</v>
      </c>
      <c r="C1870">
        <v>0</v>
      </c>
      <c r="D1870">
        <v>2</v>
      </c>
      <c r="E1870">
        <v>0</v>
      </c>
    </row>
    <row r="1871" spans="1:5" x14ac:dyDescent="0.25">
      <c r="A1871">
        <v>11271361</v>
      </c>
      <c r="B1871">
        <v>0</v>
      </c>
      <c r="C1871">
        <v>1</v>
      </c>
      <c r="D1871">
        <v>0</v>
      </c>
      <c r="E1871">
        <v>25</v>
      </c>
    </row>
    <row r="1872" spans="1:5" x14ac:dyDescent="0.25">
      <c r="A1872">
        <v>11271361</v>
      </c>
      <c r="B1872">
        <v>987759</v>
      </c>
      <c r="C1872">
        <v>0</v>
      </c>
      <c r="D1872">
        <v>2</v>
      </c>
      <c r="E1872">
        <v>0</v>
      </c>
    </row>
    <row r="1873" spans="1:5" x14ac:dyDescent="0.25">
      <c r="A1873">
        <v>11271362</v>
      </c>
      <c r="B1873">
        <v>0</v>
      </c>
      <c r="C1873">
        <v>0</v>
      </c>
      <c r="D1873">
        <v>0</v>
      </c>
      <c r="E1873">
        <v>0</v>
      </c>
    </row>
    <row r="1874" spans="1:5" x14ac:dyDescent="0.25">
      <c r="A1874">
        <v>11271363</v>
      </c>
      <c r="B1874">
        <v>0</v>
      </c>
      <c r="C1874">
        <v>0</v>
      </c>
      <c r="D1874">
        <v>0</v>
      </c>
      <c r="E1874">
        <v>0</v>
      </c>
    </row>
    <row r="1875" spans="1:5" x14ac:dyDescent="0.25">
      <c r="A1875">
        <v>11271363</v>
      </c>
      <c r="B1875">
        <v>987759</v>
      </c>
      <c r="C1875">
        <v>0</v>
      </c>
      <c r="D1875">
        <v>5</v>
      </c>
      <c r="E1875">
        <v>0</v>
      </c>
    </row>
    <row r="1876" spans="1:5" x14ac:dyDescent="0.25">
      <c r="A1876">
        <v>11271364</v>
      </c>
      <c r="B1876">
        <v>987759</v>
      </c>
      <c r="C1876">
        <v>0</v>
      </c>
      <c r="D1876">
        <v>2</v>
      </c>
      <c r="E1876">
        <v>0</v>
      </c>
    </row>
    <row r="1877" spans="1:5" x14ac:dyDescent="0.25">
      <c r="A1877">
        <v>11271364</v>
      </c>
      <c r="B1877">
        <v>1414488</v>
      </c>
      <c r="C1877">
        <v>1</v>
      </c>
      <c r="D1877">
        <v>1</v>
      </c>
      <c r="E1877">
        <v>90</v>
      </c>
    </row>
    <row r="1878" spans="1:5" x14ac:dyDescent="0.25">
      <c r="A1878">
        <v>11271365</v>
      </c>
      <c r="B1878">
        <v>0</v>
      </c>
      <c r="C1878">
        <v>0</v>
      </c>
      <c r="D1878">
        <v>0</v>
      </c>
      <c r="E1878">
        <v>0</v>
      </c>
    </row>
    <row r="1879" spans="1:5" x14ac:dyDescent="0.25">
      <c r="A1879">
        <v>11271365</v>
      </c>
      <c r="B1879">
        <v>793614</v>
      </c>
      <c r="C1879">
        <v>0</v>
      </c>
      <c r="D1879">
        <v>2</v>
      </c>
      <c r="E1879">
        <v>0</v>
      </c>
    </row>
    <row r="1880" spans="1:5" x14ac:dyDescent="0.25">
      <c r="A1880">
        <v>11271366</v>
      </c>
      <c r="B1880">
        <v>121578</v>
      </c>
      <c r="C1880">
        <v>0</v>
      </c>
      <c r="D1880">
        <v>1</v>
      </c>
      <c r="E1880">
        <v>0</v>
      </c>
    </row>
    <row r="1881" spans="1:5" x14ac:dyDescent="0.25">
      <c r="A1881">
        <v>11271366</v>
      </c>
      <c r="B1881">
        <v>492152</v>
      </c>
      <c r="C1881">
        <v>0</v>
      </c>
      <c r="D1881">
        <v>2</v>
      </c>
      <c r="E1881">
        <v>0</v>
      </c>
    </row>
    <row r="1882" spans="1:5" x14ac:dyDescent="0.25">
      <c r="A1882">
        <v>11271367</v>
      </c>
      <c r="B1882">
        <v>0</v>
      </c>
      <c r="C1882">
        <v>0</v>
      </c>
      <c r="D1882">
        <v>0</v>
      </c>
      <c r="E1882">
        <v>0</v>
      </c>
    </row>
    <row r="1883" spans="1:5" x14ac:dyDescent="0.25">
      <c r="A1883">
        <v>11271367</v>
      </c>
      <c r="B1883">
        <v>0</v>
      </c>
      <c r="C1883">
        <v>1</v>
      </c>
      <c r="D1883">
        <v>0</v>
      </c>
      <c r="E1883">
        <v>90</v>
      </c>
    </row>
    <row r="1884" spans="1:5" x14ac:dyDescent="0.25">
      <c r="A1884">
        <v>11271368</v>
      </c>
      <c r="B1884">
        <v>0</v>
      </c>
      <c r="C1884">
        <v>0</v>
      </c>
      <c r="D1884">
        <v>0</v>
      </c>
      <c r="E1884">
        <v>0</v>
      </c>
    </row>
    <row r="1885" spans="1:5" x14ac:dyDescent="0.25">
      <c r="A1885">
        <v>11271368</v>
      </c>
      <c r="B1885">
        <v>987759</v>
      </c>
      <c r="C1885">
        <v>0</v>
      </c>
      <c r="D1885">
        <v>1</v>
      </c>
      <c r="E1885">
        <v>0</v>
      </c>
    </row>
    <row r="1886" spans="1:5" x14ac:dyDescent="0.25">
      <c r="A1886">
        <v>11271370</v>
      </c>
      <c r="B1886">
        <v>0</v>
      </c>
      <c r="C1886">
        <v>1</v>
      </c>
      <c r="D1886">
        <v>0</v>
      </c>
      <c r="E1886">
        <v>90</v>
      </c>
    </row>
    <row r="1887" spans="1:5" x14ac:dyDescent="0.25">
      <c r="A1887">
        <v>11271370</v>
      </c>
      <c r="B1887">
        <v>121578</v>
      </c>
      <c r="C1887">
        <v>0</v>
      </c>
      <c r="D1887">
        <v>2</v>
      </c>
      <c r="E1887">
        <v>0</v>
      </c>
    </row>
    <row r="1888" spans="1:5" x14ac:dyDescent="0.25">
      <c r="A1888">
        <v>11271371</v>
      </c>
      <c r="B1888">
        <v>0</v>
      </c>
      <c r="C1888">
        <v>0</v>
      </c>
      <c r="D1888">
        <v>0</v>
      </c>
      <c r="E1888">
        <v>0</v>
      </c>
    </row>
    <row r="1889" spans="1:5" x14ac:dyDescent="0.25">
      <c r="A1889">
        <v>11271371</v>
      </c>
      <c r="B1889">
        <v>793614</v>
      </c>
      <c r="C1889">
        <v>0</v>
      </c>
      <c r="D1889">
        <v>1</v>
      </c>
      <c r="E1889">
        <v>0</v>
      </c>
    </row>
    <row r="1890" spans="1:5" x14ac:dyDescent="0.25">
      <c r="A1890">
        <v>11271389</v>
      </c>
      <c r="B1890">
        <v>0</v>
      </c>
      <c r="C1890">
        <v>2</v>
      </c>
      <c r="D1890">
        <v>0</v>
      </c>
      <c r="E1890">
        <v>90</v>
      </c>
    </row>
    <row r="1891" spans="1:5" x14ac:dyDescent="0.25">
      <c r="A1891">
        <v>11271389</v>
      </c>
      <c r="B1891">
        <v>987759</v>
      </c>
      <c r="C1891">
        <v>0</v>
      </c>
      <c r="D1891">
        <v>1</v>
      </c>
      <c r="E1891">
        <v>0</v>
      </c>
    </row>
    <row r="1892" spans="1:5" x14ac:dyDescent="0.25">
      <c r="A1892">
        <v>11271421</v>
      </c>
      <c r="B1892">
        <v>0</v>
      </c>
      <c r="C1892">
        <v>0</v>
      </c>
      <c r="D1892">
        <v>0</v>
      </c>
      <c r="E1892">
        <v>0</v>
      </c>
    </row>
    <row r="1893" spans="1:5" x14ac:dyDescent="0.25">
      <c r="A1893">
        <v>11271421</v>
      </c>
      <c r="B1893">
        <v>1902767</v>
      </c>
      <c r="C1893">
        <v>1</v>
      </c>
      <c r="D1893">
        <v>3</v>
      </c>
      <c r="E1893">
        <v>70</v>
      </c>
    </row>
    <row r="1894" spans="1:5" x14ac:dyDescent="0.25">
      <c r="A1894">
        <v>11271448</v>
      </c>
      <c r="B1894">
        <v>261537</v>
      </c>
      <c r="C1894">
        <v>0</v>
      </c>
      <c r="D1894">
        <v>1</v>
      </c>
      <c r="E1894">
        <v>0</v>
      </c>
    </row>
    <row r="1895" spans="1:5" x14ac:dyDescent="0.25">
      <c r="A1895">
        <v>11271448</v>
      </c>
      <c r="B1895">
        <v>793607</v>
      </c>
      <c r="C1895">
        <v>0</v>
      </c>
      <c r="D1895">
        <v>2</v>
      </c>
      <c r="E1895">
        <v>0</v>
      </c>
    </row>
    <row r="1896" spans="1:5" x14ac:dyDescent="0.25">
      <c r="A1896">
        <v>11271522</v>
      </c>
      <c r="B1896">
        <v>0</v>
      </c>
      <c r="C1896">
        <v>0</v>
      </c>
      <c r="D1896">
        <v>0</v>
      </c>
      <c r="E1896">
        <v>0</v>
      </c>
    </row>
    <row r="1897" spans="1:5" x14ac:dyDescent="0.25">
      <c r="A1897">
        <v>11271551</v>
      </c>
      <c r="B1897">
        <v>0</v>
      </c>
      <c r="C1897">
        <v>0</v>
      </c>
      <c r="D1897">
        <v>0</v>
      </c>
      <c r="E1897">
        <v>0</v>
      </c>
    </row>
    <row r="1898" spans="1:5" x14ac:dyDescent="0.25">
      <c r="A1898">
        <v>11271614</v>
      </c>
      <c r="B1898">
        <v>0</v>
      </c>
      <c r="C1898">
        <v>0</v>
      </c>
      <c r="D1898">
        <v>0</v>
      </c>
      <c r="E1898">
        <v>0</v>
      </c>
    </row>
    <row r="1899" spans="1:5" x14ac:dyDescent="0.25">
      <c r="A1899">
        <v>11271640</v>
      </c>
      <c r="B1899">
        <v>0</v>
      </c>
      <c r="C1899">
        <v>0</v>
      </c>
      <c r="D1899">
        <v>0</v>
      </c>
      <c r="E1899">
        <v>0</v>
      </c>
    </row>
    <row r="1900" spans="1:5" x14ac:dyDescent="0.25">
      <c r="A1900">
        <v>11271720</v>
      </c>
      <c r="B1900">
        <v>0</v>
      </c>
      <c r="C1900">
        <v>0</v>
      </c>
      <c r="D1900">
        <v>0</v>
      </c>
      <c r="E1900">
        <v>0</v>
      </c>
    </row>
    <row r="1901" spans="1:5" x14ac:dyDescent="0.25">
      <c r="A1901">
        <v>11271993</v>
      </c>
      <c r="B1901">
        <v>0</v>
      </c>
      <c r="C1901">
        <v>1</v>
      </c>
      <c r="D1901">
        <v>0</v>
      </c>
      <c r="E1901">
        <v>90</v>
      </c>
    </row>
    <row r="1902" spans="1:5" x14ac:dyDescent="0.25">
      <c r="A1902">
        <v>11271993</v>
      </c>
      <c r="B1902">
        <v>2053402</v>
      </c>
      <c r="C1902">
        <v>0</v>
      </c>
      <c r="D1902">
        <v>2</v>
      </c>
      <c r="E1902">
        <v>0</v>
      </c>
    </row>
    <row r="1903" spans="1:5" x14ac:dyDescent="0.25">
      <c r="A1903">
        <v>11271996</v>
      </c>
      <c r="B1903">
        <v>0</v>
      </c>
      <c r="C1903">
        <v>0</v>
      </c>
      <c r="D1903">
        <v>0</v>
      </c>
      <c r="E1903">
        <v>0</v>
      </c>
    </row>
    <row r="1904" spans="1:5" x14ac:dyDescent="0.25">
      <c r="A1904">
        <v>11271996</v>
      </c>
      <c r="B1904">
        <v>0</v>
      </c>
      <c r="C1904">
        <v>1</v>
      </c>
      <c r="D1904">
        <v>0</v>
      </c>
      <c r="E1904">
        <v>90</v>
      </c>
    </row>
    <row r="1905" spans="1:5" x14ac:dyDescent="0.25">
      <c r="A1905">
        <v>11271997</v>
      </c>
      <c r="B1905">
        <v>0</v>
      </c>
      <c r="C1905">
        <v>0</v>
      </c>
      <c r="D1905">
        <v>0</v>
      </c>
      <c r="E1905">
        <v>0</v>
      </c>
    </row>
    <row r="1906" spans="1:5" x14ac:dyDescent="0.25">
      <c r="A1906">
        <v>11271997</v>
      </c>
      <c r="B1906">
        <v>2053402</v>
      </c>
      <c r="C1906">
        <v>0</v>
      </c>
      <c r="D1906">
        <v>1</v>
      </c>
      <c r="E1906">
        <v>0</v>
      </c>
    </row>
    <row r="1907" spans="1:5" x14ac:dyDescent="0.25">
      <c r="A1907">
        <v>11272001</v>
      </c>
      <c r="B1907">
        <v>0</v>
      </c>
      <c r="C1907">
        <v>0</v>
      </c>
      <c r="D1907">
        <v>0</v>
      </c>
      <c r="E1907">
        <v>0</v>
      </c>
    </row>
    <row r="1908" spans="1:5" x14ac:dyDescent="0.25">
      <c r="A1908">
        <v>11272001</v>
      </c>
      <c r="B1908">
        <v>773984</v>
      </c>
      <c r="C1908">
        <v>0</v>
      </c>
      <c r="D1908">
        <v>2</v>
      </c>
      <c r="E1908">
        <v>0</v>
      </c>
    </row>
    <row r="1909" spans="1:5" x14ac:dyDescent="0.25">
      <c r="A1909">
        <v>11272003</v>
      </c>
      <c r="B1909">
        <v>0</v>
      </c>
      <c r="C1909">
        <v>0</v>
      </c>
      <c r="D1909">
        <v>0</v>
      </c>
      <c r="E1909">
        <v>0</v>
      </c>
    </row>
    <row r="1910" spans="1:5" x14ac:dyDescent="0.25">
      <c r="A1910">
        <v>11272003</v>
      </c>
      <c r="B1910">
        <v>2012097</v>
      </c>
      <c r="C1910">
        <v>0</v>
      </c>
      <c r="D1910">
        <v>2</v>
      </c>
      <c r="E1910">
        <v>0</v>
      </c>
    </row>
    <row r="1911" spans="1:5" x14ac:dyDescent="0.25">
      <c r="A1911">
        <v>11272005</v>
      </c>
      <c r="B1911">
        <v>2053402</v>
      </c>
      <c r="C1911">
        <v>0</v>
      </c>
      <c r="D1911">
        <v>1</v>
      </c>
      <c r="E1911">
        <v>0</v>
      </c>
    </row>
    <row r="1912" spans="1:5" x14ac:dyDescent="0.25">
      <c r="A1912">
        <v>11272005</v>
      </c>
      <c r="B1912">
        <v>2055666</v>
      </c>
      <c r="C1912">
        <v>0</v>
      </c>
      <c r="D1912">
        <v>2</v>
      </c>
      <c r="E1912">
        <v>0</v>
      </c>
    </row>
    <row r="1913" spans="1:5" x14ac:dyDescent="0.25">
      <c r="A1913">
        <v>11272143</v>
      </c>
      <c r="B1913">
        <v>0</v>
      </c>
      <c r="C1913">
        <v>1</v>
      </c>
      <c r="D1913">
        <v>0</v>
      </c>
      <c r="E1913">
        <v>90</v>
      </c>
    </row>
    <row r="1914" spans="1:5" x14ac:dyDescent="0.25">
      <c r="A1914">
        <v>11272143</v>
      </c>
      <c r="B1914">
        <v>1165251</v>
      </c>
      <c r="C1914">
        <v>0</v>
      </c>
      <c r="D1914">
        <v>1</v>
      </c>
      <c r="E1914">
        <v>0</v>
      </c>
    </row>
    <row r="1915" spans="1:5" x14ac:dyDescent="0.25">
      <c r="A1915">
        <v>11272226</v>
      </c>
      <c r="B1915">
        <v>0</v>
      </c>
      <c r="C1915">
        <v>0</v>
      </c>
      <c r="D1915">
        <v>0</v>
      </c>
      <c r="E1915">
        <v>0</v>
      </c>
    </row>
    <row r="1916" spans="1:5" x14ac:dyDescent="0.25">
      <c r="A1916">
        <v>11272226</v>
      </c>
      <c r="B1916">
        <v>1414488</v>
      </c>
      <c r="C1916">
        <v>1</v>
      </c>
      <c r="D1916">
        <v>2</v>
      </c>
      <c r="E1916">
        <v>90</v>
      </c>
    </row>
    <row r="1917" spans="1:5" x14ac:dyDescent="0.25">
      <c r="A1917">
        <v>11272266</v>
      </c>
      <c r="B1917">
        <v>0</v>
      </c>
      <c r="C1917">
        <v>0</v>
      </c>
      <c r="D1917">
        <v>0</v>
      </c>
      <c r="E1917">
        <v>0</v>
      </c>
    </row>
    <row r="1918" spans="1:5" x14ac:dyDescent="0.25">
      <c r="A1918">
        <v>11272266</v>
      </c>
      <c r="B1918">
        <v>121578</v>
      </c>
      <c r="C1918">
        <v>0</v>
      </c>
      <c r="D1918">
        <v>2</v>
      </c>
      <c r="E1918">
        <v>0</v>
      </c>
    </row>
    <row r="1919" spans="1:5" x14ac:dyDescent="0.25">
      <c r="A1919">
        <v>11272412</v>
      </c>
      <c r="B1919">
        <v>0</v>
      </c>
      <c r="C1919">
        <v>0</v>
      </c>
      <c r="D1919">
        <v>0</v>
      </c>
      <c r="E1919">
        <v>0</v>
      </c>
    </row>
    <row r="1920" spans="1:5" x14ac:dyDescent="0.25">
      <c r="A1920">
        <v>11272412</v>
      </c>
      <c r="B1920">
        <v>489013</v>
      </c>
      <c r="C1920">
        <v>0</v>
      </c>
      <c r="D1920">
        <v>3</v>
      </c>
      <c r="E1920">
        <v>0</v>
      </c>
    </row>
    <row r="1921" spans="1:5" x14ac:dyDescent="0.25">
      <c r="A1921">
        <v>11272426</v>
      </c>
      <c r="B1921">
        <v>0</v>
      </c>
      <c r="C1921">
        <v>0</v>
      </c>
      <c r="D1921">
        <v>0</v>
      </c>
      <c r="E1921">
        <v>0</v>
      </c>
    </row>
    <row r="1922" spans="1:5" x14ac:dyDescent="0.25">
      <c r="A1922">
        <v>11272426</v>
      </c>
      <c r="B1922">
        <v>1414488</v>
      </c>
      <c r="C1922">
        <v>1</v>
      </c>
      <c r="D1922">
        <v>3</v>
      </c>
      <c r="E1922">
        <v>90</v>
      </c>
    </row>
    <row r="1923" spans="1:5" x14ac:dyDescent="0.25">
      <c r="A1923">
        <v>11272427</v>
      </c>
      <c r="B1923">
        <v>0</v>
      </c>
      <c r="C1923">
        <v>0</v>
      </c>
      <c r="D1923">
        <v>0</v>
      </c>
      <c r="E1923">
        <v>0</v>
      </c>
    </row>
    <row r="1924" spans="1:5" x14ac:dyDescent="0.25">
      <c r="A1924">
        <v>11272427</v>
      </c>
      <c r="B1924">
        <v>0</v>
      </c>
      <c r="C1924">
        <v>1</v>
      </c>
      <c r="D1924">
        <v>0</v>
      </c>
      <c r="E1924">
        <v>90</v>
      </c>
    </row>
    <row r="1925" spans="1:5" x14ac:dyDescent="0.25">
      <c r="A1925">
        <v>11272431</v>
      </c>
      <c r="B1925">
        <v>0</v>
      </c>
      <c r="C1925">
        <v>0</v>
      </c>
      <c r="D1925">
        <v>0</v>
      </c>
      <c r="E1925">
        <v>0</v>
      </c>
    </row>
    <row r="1926" spans="1:5" x14ac:dyDescent="0.25">
      <c r="A1926">
        <v>11272431</v>
      </c>
      <c r="B1926">
        <v>2052502</v>
      </c>
      <c r="C1926">
        <v>0</v>
      </c>
      <c r="D1926">
        <v>2</v>
      </c>
      <c r="E1926">
        <v>0</v>
      </c>
    </row>
    <row r="1927" spans="1:5" x14ac:dyDescent="0.25">
      <c r="A1927">
        <v>11272855</v>
      </c>
      <c r="B1927">
        <v>0</v>
      </c>
      <c r="C1927">
        <v>0</v>
      </c>
      <c r="D1927">
        <v>0</v>
      </c>
      <c r="E1927">
        <v>0</v>
      </c>
    </row>
    <row r="1928" spans="1:5" x14ac:dyDescent="0.25">
      <c r="A1928">
        <v>11272890</v>
      </c>
      <c r="B1928">
        <v>438811</v>
      </c>
      <c r="C1928">
        <v>0</v>
      </c>
      <c r="D1928">
        <v>1</v>
      </c>
      <c r="E1928">
        <v>0</v>
      </c>
    </row>
    <row r="1929" spans="1:5" x14ac:dyDescent="0.25">
      <c r="A1929">
        <v>11272890</v>
      </c>
      <c r="B1929">
        <v>2053670</v>
      </c>
      <c r="C1929">
        <v>1</v>
      </c>
      <c r="D1929">
        <v>2</v>
      </c>
      <c r="E1929">
        <v>90</v>
      </c>
    </row>
    <row r="1930" spans="1:5" x14ac:dyDescent="0.25">
      <c r="A1930">
        <v>11272892</v>
      </c>
      <c r="B1930">
        <v>0</v>
      </c>
      <c r="C1930">
        <v>0</v>
      </c>
      <c r="D1930">
        <v>0</v>
      </c>
      <c r="E1930">
        <v>0</v>
      </c>
    </row>
    <row r="1931" spans="1:5" x14ac:dyDescent="0.25">
      <c r="A1931">
        <v>11272892</v>
      </c>
      <c r="B1931">
        <v>463541</v>
      </c>
      <c r="C1931">
        <v>0</v>
      </c>
      <c r="D1931">
        <v>1</v>
      </c>
      <c r="E1931">
        <v>0</v>
      </c>
    </row>
    <row r="1932" spans="1:5" x14ac:dyDescent="0.25">
      <c r="A1932">
        <v>11272894</v>
      </c>
      <c r="B1932">
        <v>0</v>
      </c>
      <c r="C1932">
        <v>1</v>
      </c>
      <c r="D1932">
        <v>0</v>
      </c>
      <c r="E1932">
        <v>90</v>
      </c>
    </row>
    <row r="1933" spans="1:5" x14ac:dyDescent="0.25">
      <c r="A1933">
        <v>11272894</v>
      </c>
      <c r="B1933">
        <v>793621</v>
      </c>
      <c r="C1933">
        <v>0</v>
      </c>
      <c r="D1933">
        <v>1</v>
      </c>
      <c r="E1933">
        <v>0</v>
      </c>
    </row>
    <row r="1934" spans="1:5" x14ac:dyDescent="0.25">
      <c r="A1934">
        <v>11272951</v>
      </c>
      <c r="B1934">
        <v>0</v>
      </c>
      <c r="C1934">
        <v>0</v>
      </c>
      <c r="D1934">
        <v>0</v>
      </c>
      <c r="E1934">
        <v>0</v>
      </c>
    </row>
    <row r="1935" spans="1:5" x14ac:dyDescent="0.25">
      <c r="A1935">
        <v>11272957</v>
      </c>
      <c r="B1935">
        <v>0</v>
      </c>
      <c r="C1935">
        <v>0</v>
      </c>
      <c r="D1935">
        <v>0</v>
      </c>
      <c r="E1935">
        <v>0</v>
      </c>
    </row>
    <row r="1936" spans="1:5" x14ac:dyDescent="0.25">
      <c r="A1936">
        <v>11272957</v>
      </c>
      <c r="B1936">
        <v>463541</v>
      </c>
      <c r="C1936">
        <v>0</v>
      </c>
      <c r="D1936">
        <v>1</v>
      </c>
      <c r="E1936">
        <v>0</v>
      </c>
    </row>
    <row r="1937" spans="1:5" x14ac:dyDescent="0.25">
      <c r="A1937">
        <v>11272988</v>
      </c>
      <c r="B1937">
        <v>0</v>
      </c>
      <c r="C1937">
        <v>0</v>
      </c>
      <c r="D1937">
        <v>0</v>
      </c>
      <c r="E1937">
        <v>0</v>
      </c>
    </row>
    <row r="1938" spans="1:5" x14ac:dyDescent="0.25">
      <c r="A1938">
        <v>11272988</v>
      </c>
      <c r="B1938">
        <v>793621</v>
      </c>
      <c r="C1938">
        <v>0</v>
      </c>
      <c r="D1938">
        <v>1</v>
      </c>
      <c r="E1938">
        <v>0</v>
      </c>
    </row>
    <row r="1939" spans="1:5" x14ac:dyDescent="0.25">
      <c r="A1939">
        <v>11272989</v>
      </c>
      <c r="B1939">
        <v>793621</v>
      </c>
      <c r="C1939">
        <v>0</v>
      </c>
      <c r="D1939">
        <v>3</v>
      </c>
      <c r="E1939">
        <v>0</v>
      </c>
    </row>
    <row r="1940" spans="1:5" x14ac:dyDescent="0.25">
      <c r="A1940">
        <v>11272989</v>
      </c>
      <c r="B1940">
        <v>793686</v>
      </c>
      <c r="C1940">
        <v>0</v>
      </c>
      <c r="D1940">
        <v>1</v>
      </c>
      <c r="E1940">
        <v>0</v>
      </c>
    </row>
    <row r="1941" spans="1:5" x14ac:dyDescent="0.25">
      <c r="A1941">
        <v>11272996</v>
      </c>
      <c r="B1941">
        <v>0</v>
      </c>
      <c r="C1941">
        <v>0</v>
      </c>
      <c r="D1941">
        <v>0</v>
      </c>
      <c r="E1941">
        <v>0</v>
      </c>
    </row>
    <row r="1942" spans="1:5" x14ac:dyDescent="0.25">
      <c r="A1942">
        <v>11272996</v>
      </c>
      <c r="B1942">
        <v>463541</v>
      </c>
      <c r="C1942">
        <v>0</v>
      </c>
      <c r="D1942">
        <v>4</v>
      </c>
      <c r="E1942">
        <v>0</v>
      </c>
    </row>
    <row r="1943" spans="1:5" x14ac:dyDescent="0.25">
      <c r="A1943">
        <v>11273015</v>
      </c>
      <c r="B1943">
        <v>0</v>
      </c>
      <c r="C1943">
        <v>0</v>
      </c>
      <c r="D1943">
        <v>0</v>
      </c>
      <c r="E1943">
        <v>0</v>
      </c>
    </row>
    <row r="1944" spans="1:5" x14ac:dyDescent="0.25">
      <c r="A1944">
        <v>11273016</v>
      </c>
      <c r="B1944">
        <v>0</v>
      </c>
      <c r="C1944">
        <v>0</v>
      </c>
      <c r="D1944">
        <v>0</v>
      </c>
      <c r="E1944">
        <v>0</v>
      </c>
    </row>
    <row r="1945" spans="1:5" x14ac:dyDescent="0.25">
      <c r="A1945">
        <v>11273017</v>
      </c>
      <c r="B1945">
        <v>0</v>
      </c>
      <c r="C1945">
        <v>0</v>
      </c>
      <c r="D1945">
        <v>0</v>
      </c>
      <c r="E1945">
        <v>0</v>
      </c>
    </row>
    <row r="1946" spans="1:5" x14ac:dyDescent="0.25">
      <c r="A1946">
        <v>11273017</v>
      </c>
      <c r="B1946">
        <v>463541</v>
      </c>
      <c r="C1946">
        <v>0</v>
      </c>
      <c r="D1946">
        <v>2</v>
      </c>
      <c r="E1946">
        <v>0</v>
      </c>
    </row>
    <row r="1947" spans="1:5" x14ac:dyDescent="0.25">
      <c r="A1947">
        <v>11273069</v>
      </c>
      <c r="B1947">
        <v>990223</v>
      </c>
      <c r="C1947">
        <v>0</v>
      </c>
      <c r="D1947">
        <v>3</v>
      </c>
      <c r="E1947">
        <v>0</v>
      </c>
    </row>
    <row r="1948" spans="1:5" x14ac:dyDescent="0.25">
      <c r="A1948">
        <v>11273069</v>
      </c>
      <c r="B1948">
        <v>2053670</v>
      </c>
      <c r="C1948">
        <v>1</v>
      </c>
      <c r="D1948">
        <v>1</v>
      </c>
      <c r="E1948">
        <v>90</v>
      </c>
    </row>
    <row r="1949" spans="1:5" x14ac:dyDescent="0.25">
      <c r="A1949">
        <v>11273136</v>
      </c>
      <c r="B1949">
        <v>0</v>
      </c>
      <c r="C1949">
        <v>3</v>
      </c>
      <c r="D1949">
        <v>0</v>
      </c>
      <c r="E1949">
        <v>90</v>
      </c>
    </row>
    <row r="1950" spans="1:5" x14ac:dyDescent="0.25">
      <c r="A1950">
        <v>11273136</v>
      </c>
      <c r="B1950">
        <v>793621</v>
      </c>
      <c r="C1950">
        <v>0</v>
      </c>
      <c r="D1950">
        <v>1</v>
      </c>
      <c r="E1950">
        <v>0</v>
      </c>
    </row>
    <row r="1951" spans="1:5" x14ac:dyDescent="0.25">
      <c r="A1951">
        <v>11273142</v>
      </c>
      <c r="B1951">
        <v>793560</v>
      </c>
      <c r="C1951">
        <v>0</v>
      </c>
      <c r="D1951">
        <v>2</v>
      </c>
      <c r="E1951">
        <v>0</v>
      </c>
    </row>
    <row r="1952" spans="1:5" x14ac:dyDescent="0.25">
      <c r="A1952">
        <v>11273142</v>
      </c>
      <c r="B1952">
        <v>793607</v>
      </c>
      <c r="C1952">
        <v>0</v>
      </c>
      <c r="D1952">
        <v>3</v>
      </c>
      <c r="E1952">
        <v>0</v>
      </c>
    </row>
    <row r="1953" spans="1:5" x14ac:dyDescent="0.25">
      <c r="A1953">
        <v>11273238</v>
      </c>
      <c r="B1953">
        <v>0</v>
      </c>
      <c r="C1953">
        <v>0</v>
      </c>
      <c r="D1953">
        <v>0</v>
      </c>
      <c r="E1953">
        <v>0</v>
      </c>
    </row>
    <row r="1954" spans="1:5" x14ac:dyDescent="0.25">
      <c r="A1954">
        <v>11273238</v>
      </c>
      <c r="B1954">
        <v>2053670</v>
      </c>
      <c r="C1954">
        <v>1</v>
      </c>
      <c r="D1954">
        <v>3</v>
      </c>
      <c r="E1954">
        <v>90</v>
      </c>
    </row>
    <row r="1955" spans="1:5" x14ac:dyDescent="0.25">
      <c r="A1955">
        <v>11273460</v>
      </c>
      <c r="B1955">
        <v>0</v>
      </c>
      <c r="C1955">
        <v>1</v>
      </c>
      <c r="D1955">
        <v>0</v>
      </c>
      <c r="E1955">
        <v>90</v>
      </c>
    </row>
    <row r="1956" spans="1:5" x14ac:dyDescent="0.25">
      <c r="A1956">
        <v>11273460</v>
      </c>
      <c r="B1956">
        <v>1456633</v>
      </c>
      <c r="C1956">
        <v>0</v>
      </c>
      <c r="D1956">
        <v>2</v>
      </c>
      <c r="E1956">
        <v>0</v>
      </c>
    </row>
    <row r="1957" spans="1:5" x14ac:dyDescent="0.25">
      <c r="A1957">
        <v>11273495</v>
      </c>
      <c r="B1957">
        <v>2053670</v>
      </c>
      <c r="C1957">
        <v>1</v>
      </c>
      <c r="D1957">
        <v>3</v>
      </c>
      <c r="E1957">
        <v>90</v>
      </c>
    </row>
    <row r="1958" spans="1:5" x14ac:dyDescent="0.25">
      <c r="A1958">
        <v>11273495</v>
      </c>
      <c r="B1958">
        <v>2056315</v>
      </c>
      <c r="C1958">
        <v>0</v>
      </c>
      <c r="D1958">
        <v>2</v>
      </c>
      <c r="E1958">
        <v>0</v>
      </c>
    </row>
    <row r="1959" spans="1:5" x14ac:dyDescent="0.25">
      <c r="A1959">
        <v>11273496</v>
      </c>
      <c r="B1959">
        <v>0</v>
      </c>
      <c r="C1959">
        <v>1</v>
      </c>
      <c r="D1959">
        <v>0</v>
      </c>
      <c r="E1959">
        <v>90</v>
      </c>
    </row>
    <row r="1960" spans="1:5" x14ac:dyDescent="0.25">
      <c r="A1960">
        <v>11273496</v>
      </c>
      <c r="B1960">
        <v>228845</v>
      </c>
      <c r="C1960">
        <v>0</v>
      </c>
      <c r="D1960">
        <v>1</v>
      </c>
      <c r="E1960">
        <v>0</v>
      </c>
    </row>
    <row r="1961" spans="1:5" x14ac:dyDescent="0.25">
      <c r="A1961">
        <v>11273497</v>
      </c>
      <c r="B1961">
        <v>0</v>
      </c>
      <c r="C1961">
        <v>1</v>
      </c>
      <c r="D1961">
        <v>0</v>
      </c>
      <c r="E1961">
        <v>90</v>
      </c>
    </row>
    <row r="1962" spans="1:5" x14ac:dyDescent="0.25">
      <c r="A1962">
        <v>11273497</v>
      </c>
      <c r="B1962">
        <v>490468</v>
      </c>
      <c r="C1962">
        <v>0</v>
      </c>
      <c r="D1962">
        <v>3</v>
      </c>
      <c r="E1962">
        <v>0</v>
      </c>
    </row>
    <row r="1963" spans="1:5" x14ac:dyDescent="0.25">
      <c r="A1963">
        <v>11273875</v>
      </c>
      <c r="B1963">
        <v>0</v>
      </c>
      <c r="C1963">
        <v>0</v>
      </c>
      <c r="D1963">
        <v>0</v>
      </c>
      <c r="E1963">
        <v>0</v>
      </c>
    </row>
    <row r="1964" spans="1:5" x14ac:dyDescent="0.25">
      <c r="A1964">
        <v>11274205</v>
      </c>
      <c r="B1964">
        <v>0</v>
      </c>
      <c r="C1964">
        <v>0</v>
      </c>
      <c r="D1964">
        <v>0</v>
      </c>
      <c r="E1964">
        <v>0</v>
      </c>
    </row>
    <row r="1965" spans="1:5" x14ac:dyDescent="0.25">
      <c r="A1965">
        <v>11274205</v>
      </c>
      <c r="B1965">
        <v>1433929</v>
      </c>
      <c r="C1965">
        <v>0</v>
      </c>
      <c r="D1965">
        <v>1</v>
      </c>
      <c r="E1965">
        <v>0</v>
      </c>
    </row>
    <row r="1966" spans="1:5" x14ac:dyDescent="0.25">
      <c r="A1966">
        <v>11274563</v>
      </c>
      <c r="B1966">
        <v>0</v>
      </c>
      <c r="C1966">
        <v>0</v>
      </c>
      <c r="D1966">
        <v>0</v>
      </c>
      <c r="E1966">
        <v>0</v>
      </c>
    </row>
    <row r="1967" spans="1:5" x14ac:dyDescent="0.25">
      <c r="A1967">
        <v>11274563</v>
      </c>
      <c r="B1967">
        <v>793614</v>
      </c>
      <c r="C1967">
        <v>0</v>
      </c>
      <c r="D1967">
        <v>1</v>
      </c>
      <c r="E1967">
        <v>0</v>
      </c>
    </row>
    <row r="1968" spans="1:5" x14ac:dyDescent="0.25">
      <c r="A1968">
        <v>11274569</v>
      </c>
      <c r="B1968">
        <v>1333527</v>
      </c>
      <c r="C1968">
        <v>1</v>
      </c>
      <c r="D1968">
        <v>1</v>
      </c>
      <c r="E1968">
        <v>90</v>
      </c>
    </row>
    <row r="1969" spans="1:5" x14ac:dyDescent="0.25">
      <c r="A1969">
        <v>11274569</v>
      </c>
      <c r="B1969">
        <v>2053402</v>
      </c>
      <c r="C1969">
        <v>0</v>
      </c>
      <c r="D1969">
        <v>1</v>
      </c>
      <c r="E1969">
        <v>0</v>
      </c>
    </row>
    <row r="1970" spans="1:5" x14ac:dyDescent="0.25">
      <c r="A1970">
        <v>11274600</v>
      </c>
      <c r="B1970">
        <v>0</v>
      </c>
      <c r="C1970">
        <v>1</v>
      </c>
      <c r="D1970">
        <v>0</v>
      </c>
      <c r="E1970">
        <v>90</v>
      </c>
    </row>
    <row r="1971" spans="1:5" x14ac:dyDescent="0.25">
      <c r="A1971">
        <v>11274600</v>
      </c>
      <c r="B1971">
        <v>987759</v>
      </c>
      <c r="C1971">
        <v>0</v>
      </c>
      <c r="D1971">
        <v>2</v>
      </c>
      <c r="E1971">
        <v>0</v>
      </c>
    </row>
    <row r="1972" spans="1:5" x14ac:dyDescent="0.25">
      <c r="A1972">
        <v>11274603</v>
      </c>
      <c r="B1972">
        <v>793614</v>
      </c>
      <c r="C1972">
        <v>0</v>
      </c>
      <c r="D1972">
        <v>1</v>
      </c>
      <c r="E1972">
        <v>0</v>
      </c>
    </row>
    <row r="1973" spans="1:5" x14ac:dyDescent="0.25">
      <c r="A1973">
        <v>11274603</v>
      </c>
      <c r="B1973">
        <v>987759</v>
      </c>
      <c r="C1973">
        <v>0</v>
      </c>
      <c r="D1973">
        <v>2</v>
      </c>
      <c r="E1973">
        <v>0</v>
      </c>
    </row>
    <row r="1974" spans="1:5" x14ac:dyDescent="0.25">
      <c r="A1974">
        <v>11274606</v>
      </c>
      <c r="B1974">
        <v>987759</v>
      </c>
      <c r="C1974">
        <v>0</v>
      </c>
      <c r="D1974">
        <v>3</v>
      </c>
      <c r="E1974">
        <v>0</v>
      </c>
    </row>
    <row r="1975" spans="1:5" x14ac:dyDescent="0.25">
      <c r="A1975">
        <v>11274606</v>
      </c>
      <c r="B1975">
        <v>988708</v>
      </c>
      <c r="C1975">
        <v>0</v>
      </c>
      <c r="D1975">
        <v>1</v>
      </c>
      <c r="E1975">
        <v>0</v>
      </c>
    </row>
    <row r="1976" spans="1:5" x14ac:dyDescent="0.25">
      <c r="A1976">
        <v>11274645</v>
      </c>
      <c r="B1976">
        <v>0</v>
      </c>
      <c r="C1976">
        <v>0</v>
      </c>
      <c r="D1976">
        <v>0</v>
      </c>
      <c r="E1976">
        <v>0</v>
      </c>
    </row>
    <row r="1977" spans="1:5" x14ac:dyDescent="0.25">
      <c r="A1977">
        <v>11274645</v>
      </c>
      <c r="B1977">
        <v>0</v>
      </c>
      <c r="C1977">
        <v>1</v>
      </c>
      <c r="D1977">
        <v>0</v>
      </c>
      <c r="E1977">
        <v>90</v>
      </c>
    </row>
    <row r="1978" spans="1:5" x14ac:dyDescent="0.25">
      <c r="A1978">
        <v>11274646</v>
      </c>
      <c r="B1978">
        <v>0</v>
      </c>
      <c r="C1978">
        <v>0</v>
      </c>
      <c r="D1978">
        <v>0</v>
      </c>
      <c r="E1978">
        <v>0</v>
      </c>
    </row>
    <row r="1979" spans="1:5" x14ac:dyDescent="0.25">
      <c r="A1979">
        <v>11274646</v>
      </c>
      <c r="B1979">
        <v>71272</v>
      </c>
      <c r="C1979">
        <v>0</v>
      </c>
      <c r="D1979">
        <v>2</v>
      </c>
      <c r="E1979">
        <v>0</v>
      </c>
    </row>
    <row r="1980" spans="1:5" x14ac:dyDescent="0.25">
      <c r="A1980">
        <v>11274753</v>
      </c>
      <c r="B1980">
        <v>0</v>
      </c>
      <c r="C1980">
        <v>0</v>
      </c>
      <c r="D1980">
        <v>0</v>
      </c>
      <c r="E1980">
        <v>0</v>
      </c>
    </row>
    <row r="1981" spans="1:5" x14ac:dyDescent="0.25">
      <c r="A1981">
        <v>11274753</v>
      </c>
      <c r="B1981">
        <v>490468</v>
      </c>
      <c r="C1981">
        <v>0</v>
      </c>
      <c r="D1981">
        <v>3</v>
      </c>
      <c r="E1981">
        <v>0</v>
      </c>
    </row>
    <row r="1982" spans="1:5" x14ac:dyDescent="0.25">
      <c r="A1982">
        <v>11274755</v>
      </c>
      <c r="B1982">
        <v>228845</v>
      </c>
      <c r="C1982">
        <v>0</v>
      </c>
      <c r="D1982">
        <v>2</v>
      </c>
      <c r="E1982">
        <v>0</v>
      </c>
    </row>
    <row r="1983" spans="1:5" x14ac:dyDescent="0.25">
      <c r="A1983">
        <v>11274755</v>
      </c>
      <c r="B1983">
        <v>987759</v>
      </c>
      <c r="C1983">
        <v>0</v>
      </c>
      <c r="D1983">
        <v>1</v>
      </c>
      <c r="E1983">
        <v>0</v>
      </c>
    </row>
    <row r="1984" spans="1:5" x14ac:dyDescent="0.25">
      <c r="A1984">
        <v>11274756</v>
      </c>
      <c r="B1984">
        <v>0</v>
      </c>
      <c r="C1984">
        <v>0</v>
      </c>
      <c r="D1984">
        <v>0</v>
      </c>
      <c r="E1984">
        <v>0</v>
      </c>
    </row>
    <row r="1985" spans="1:5" x14ac:dyDescent="0.25">
      <c r="A1985">
        <v>11274756</v>
      </c>
      <c r="B1985">
        <v>2056315</v>
      </c>
      <c r="C1985">
        <v>0</v>
      </c>
      <c r="D1985">
        <v>2</v>
      </c>
      <c r="E1985">
        <v>0</v>
      </c>
    </row>
    <row r="1986" spans="1:5" x14ac:dyDescent="0.25">
      <c r="A1986">
        <v>11274868</v>
      </c>
      <c r="B1986">
        <v>0</v>
      </c>
      <c r="C1986">
        <v>0</v>
      </c>
      <c r="D1986">
        <v>0</v>
      </c>
      <c r="E1986">
        <v>0</v>
      </c>
    </row>
    <row r="1987" spans="1:5" x14ac:dyDescent="0.25">
      <c r="A1987">
        <v>11274868</v>
      </c>
      <c r="B1987">
        <v>992583</v>
      </c>
      <c r="C1987">
        <v>1</v>
      </c>
      <c r="D1987">
        <v>2</v>
      </c>
      <c r="E1987">
        <v>90</v>
      </c>
    </row>
    <row r="1988" spans="1:5" x14ac:dyDescent="0.25">
      <c r="A1988">
        <v>11275045</v>
      </c>
      <c r="B1988">
        <v>0</v>
      </c>
      <c r="C1988">
        <v>0</v>
      </c>
      <c r="D1988">
        <v>0</v>
      </c>
      <c r="E1988">
        <v>0</v>
      </c>
    </row>
    <row r="1989" spans="1:5" x14ac:dyDescent="0.25">
      <c r="A1989">
        <v>11275045</v>
      </c>
      <c r="B1989">
        <v>1583470</v>
      </c>
      <c r="C1989">
        <v>0</v>
      </c>
      <c r="D1989">
        <v>3</v>
      </c>
      <c r="E1989">
        <v>0</v>
      </c>
    </row>
    <row r="1990" spans="1:5" x14ac:dyDescent="0.25">
      <c r="A1990">
        <v>11275063</v>
      </c>
      <c r="B1990">
        <v>121578</v>
      </c>
      <c r="C1990">
        <v>0</v>
      </c>
      <c r="D1990">
        <v>1</v>
      </c>
      <c r="E1990">
        <v>0</v>
      </c>
    </row>
    <row r="1991" spans="1:5" x14ac:dyDescent="0.25">
      <c r="A1991">
        <v>11275063</v>
      </c>
      <c r="B1991">
        <v>2052500</v>
      </c>
      <c r="C1991">
        <v>3</v>
      </c>
      <c r="D1991">
        <v>1</v>
      </c>
      <c r="E1991">
        <v>90</v>
      </c>
    </row>
    <row r="1992" spans="1:5" x14ac:dyDescent="0.25">
      <c r="A1992">
        <v>11275078</v>
      </c>
      <c r="B1992">
        <v>0</v>
      </c>
      <c r="C1992">
        <v>0</v>
      </c>
      <c r="D1992">
        <v>0</v>
      </c>
      <c r="E1992">
        <v>0</v>
      </c>
    </row>
    <row r="1993" spans="1:5" x14ac:dyDescent="0.25">
      <c r="A1993">
        <v>11275078</v>
      </c>
      <c r="B1993">
        <v>948677</v>
      </c>
      <c r="C1993">
        <v>0</v>
      </c>
      <c r="D1993">
        <v>2</v>
      </c>
      <c r="E1993">
        <v>0</v>
      </c>
    </row>
    <row r="1994" spans="1:5" x14ac:dyDescent="0.25">
      <c r="A1994">
        <v>11275079</v>
      </c>
      <c r="B1994">
        <v>0</v>
      </c>
      <c r="C1994">
        <v>0</v>
      </c>
      <c r="D1994">
        <v>0</v>
      </c>
      <c r="E1994">
        <v>0</v>
      </c>
    </row>
    <row r="1995" spans="1:5" x14ac:dyDescent="0.25">
      <c r="A1995">
        <v>11275079</v>
      </c>
      <c r="B1995">
        <v>1333784</v>
      </c>
      <c r="C1995">
        <v>0</v>
      </c>
      <c r="D1995">
        <v>2</v>
      </c>
      <c r="E1995">
        <v>0</v>
      </c>
    </row>
    <row r="1996" spans="1:5" x14ac:dyDescent="0.25">
      <c r="A1996">
        <v>11275090</v>
      </c>
      <c r="B1996">
        <v>0</v>
      </c>
      <c r="C1996">
        <v>0</v>
      </c>
      <c r="D1996">
        <v>0</v>
      </c>
      <c r="E1996">
        <v>0</v>
      </c>
    </row>
    <row r="1997" spans="1:5" x14ac:dyDescent="0.25">
      <c r="A1997">
        <v>11275090</v>
      </c>
      <c r="B1997">
        <v>1414488</v>
      </c>
      <c r="C1997">
        <v>1</v>
      </c>
      <c r="D1997">
        <v>3</v>
      </c>
      <c r="E1997">
        <v>90</v>
      </c>
    </row>
    <row r="1998" spans="1:5" x14ac:dyDescent="0.25">
      <c r="A1998">
        <v>11275091</v>
      </c>
      <c r="B1998">
        <v>121578</v>
      </c>
      <c r="C1998">
        <v>0</v>
      </c>
      <c r="D1998">
        <v>1</v>
      </c>
      <c r="E1998">
        <v>0</v>
      </c>
    </row>
    <row r="1999" spans="1:5" x14ac:dyDescent="0.25">
      <c r="A1999">
        <v>11275091</v>
      </c>
      <c r="B1999">
        <v>1902767</v>
      </c>
      <c r="C1999">
        <v>1</v>
      </c>
      <c r="D1999">
        <v>2</v>
      </c>
      <c r="E1999">
        <v>25</v>
      </c>
    </row>
    <row r="2000" spans="1:5" x14ac:dyDescent="0.25">
      <c r="A2000">
        <v>11275094</v>
      </c>
      <c r="B2000">
        <v>0</v>
      </c>
      <c r="C2000">
        <v>0</v>
      </c>
      <c r="D2000">
        <v>0</v>
      </c>
      <c r="E2000">
        <v>0</v>
      </c>
    </row>
    <row r="2001" spans="1:5" x14ac:dyDescent="0.25">
      <c r="A2001">
        <v>11275094</v>
      </c>
      <c r="B2001">
        <v>121578</v>
      </c>
      <c r="C2001">
        <v>0</v>
      </c>
      <c r="D2001">
        <v>3</v>
      </c>
      <c r="E2001">
        <v>0</v>
      </c>
    </row>
    <row r="2002" spans="1:5" x14ac:dyDescent="0.25">
      <c r="A2002">
        <v>11275113</v>
      </c>
      <c r="B2002">
        <v>121578</v>
      </c>
      <c r="C2002">
        <v>0</v>
      </c>
      <c r="D2002">
        <v>1</v>
      </c>
      <c r="E2002">
        <v>0</v>
      </c>
    </row>
    <row r="2003" spans="1:5" x14ac:dyDescent="0.25">
      <c r="A2003">
        <v>11275113</v>
      </c>
      <c r="B2003">
        <v>793607</v>
      </c>
      <c r="C2003">
        <v>0</v>
      </c>
      <c r="D2003">
        <v>1</v>
      </c>
      <c r="E2003">
        <v>0</v>
      </c>
    </row>
    <row r="2004" spans="1:5" x14ac:dyDescent="0.25">
      <c r="A2004">
        <v>11275142</v>
      </c>
      <c r="B2004">
        <v>0</v>
      </c>
      <c r="C2004">
        <v>0</v>
      </c>
      <c r="D2004">
        <v>0</v>
      </c>
      <c r="E2004">
        <v>0</v>
      </c>
    </row>
    <row r="2005" spans="1:5" x14ac:dyDescent="0.25">
      <c r="A2005">
        <v>11275142</v>
      </c>
      <c r="B2005">
        <v>438610</v>
      </c>
      <c r="C2005">
        <v>0</v>
      </c>
      <c r="D2005">
        <v>1</v>
      </c>
      <c r="E2005">
        <v>0</v>
      </c>
    </row>
    <row r="2006" spans="1:5" x14ac:dyDescent="0.25">
      <c r="A2006">
        <v>11275143</v>
      </c>
      <c r="B2006">
        <v>0</v>
      </c>
      <c r="C2006">
        <v>0</v>
      </c>
      <c r="D2006">
        <v>0</v>
      </c>
      <c r="E2006">
        <v>0</v>
      </c>
    </row>
    <row r="2007" spans="1:5" x14ac:dyDescent="0.25">
      <c r="A2007">
        <v>11275143</v>
      </c>
      <c r="B2007">
        <v>987759</v>
      </c>
      <c r="C2007">
        <v>0</v>
      </c>
      <c r="D2007">
        <v>4</v>
      </c>
      <c r="E2007">
        <v>0</v>
      </c>
    </row>
    <row r="2008" spans="1:5" x14ac:dyDescent="0.25">
      <c r="A2008">
        <v>11275144</v>
      </c>
      <c r="B2008">
        <v>987759</v>
      </c>
      <c r="C2008">
        <v>0</v>
      </c>
      <c r="D2008">
        <v>3</v>
      </c>
      <c r="E2008">
        <v>0</v>
      </c>
    </row>
    <row r="2009" spans="1:5" x14ac:dyDescent="0.25">
      <c r="A2009">
        <v>11275144</v>
      </c>
      <c r="B2009">
        <v>2055939</v>
      </c>
      <c r="C2009">
        <v>1</v>
      </c>
      <c r="D2009">
        <v>1</v>
      </c>
      <c r="E2009">
        <v>90</v>
      </c>
    </row>
    <row r="2010" spans="1:5" x14ac:dyDescent="0.25">
      <c r="A2010">
        <v>11275147</v>
      </c>
      <c r="B2010">
        <v>0</v>
      </c>
      <c r="C2010">
        <v>0</v>
      </c>
      <c r="D2010">
        <v>0</v>
      </c>
      <c r="E2010">
        <v>0</v>
      </c>
    </row>
    <row r="2011" spans="1:5" x14ac:dyDescent="0.25">
      <c r="A2011">
        <v>11275156</v>
      </c>
      <c r="B2011">
        <v>0</v>
      </c>
      <c r="C2011">
        <v>0</v>
      </c>
      <c r="D2011">
        <v>0</v>
      </c>
      <c r="E2011">
        <v>0</v>
      </c>
    </row>
    <row r="2012" spans="1:5" x14ac:dyDescent="0.25">
      <c r="A2012">
        <v>11275156</v>
      </c>
      <c r="B2012">
        <v>121578</v>
      </c>
      <c r="C2012">
        <v>0</v>
      </c>
      <c r="D2012">
        <v>3</v>
      </c>
      <c r="E2012">
        <v>0</v>
      </c>
    </row>
    <row r="2013" spans="1:5" x14ac:dyDescent="0.25">
      <c r="A2013">
        <v>11275161</v>
      </c>
      <c r="B2013">
        <v>0</v>
      </c>
      <c r="C2013">
        <v>0</v>
      </c>
      <c r="D2013">
        <v>0</v>
      </c>
      <c r="E2013">
        <v>0</v>
      </c>
    </row>
    <row r="2014" spans="1:5" x14ac:dyDescent="0.25">
      <c r="A2014">
        <v>11275161</v>
      </c>
      <c r="B2014">
        <v>121578</v>
      </c>
      <c r="C2014">
        <v>0</v>
      </c>
      <c r="D2014">
        <v>1</v>
      </c>
      <c r="E2014">
        <v>0</v>
      </c>
    </row>
    <row r="2015" spans="1:5" x14ac:dyDescent="0.25">
      <c r="A2015">
        <v>11275219</v>
      </c>
      <c r="B2015">
        <v>0</v>
      </c>
      <c r="C2015">
        <v>0</v>
      </c>
      <c r="D2015">
        <v>0</v>
      </c>
      <c r="E2015">
        <v>0</v>
      </c>
    </row>
    <row r="2016" spans="1:5" x14ac:dyDescent="0.25">
      <c r="A2016">
        <v>11275442</v>
      </c>
      <c r="B2016">
        <v>297553</v>
      </c>
      <c r="C2016">
        <v>0</v>
      </c>
      <c r="D2016">
        <v>1</v>
      </c>
      <c r="E2016">
        <v>0</v>
      </c>
    </row>
    <row r="2017" spans="1:5" x14ac:dyDescent="0.25">
      <c r="A2017">
        <v>11275442</v>
      </c>
      <c r="B2017">
        <v>793607</v>
      </c>
      <c r="C2017">
        <v>0</v>
      </c>
      <c r="D2017">
        <v>2</v>
      </c>
      <c r="E2017">
        <v>0</v>
      </c>
    </row>
    <row r="2018" spans="1:5" x14ac:dyDescent="0.25">
      <c r="A2018">
        <v>11275900</v>
      </c>
      <c r="B2018">
        <v>0</v>
      </c>
      <c r="C2018">
        <v>0</v>
      </c>
      <c r="D2018">
        <v>0</v>
      </c>
      <c r="E2018">
        <v>0</v>
      </c>
    </row>
    <row r="2019" spans="1:5" x14ac:dyDescent="0.25">
      <c r="A2019">
        <v>11275900</v>
      </c>
      <c r="B2019">
        <v>71272</v>
      </c>
      <c r="C2019">
        <v>0</v>
      </c>
      <c r="D2019">
        <v>4</v>
      </c>
      <c r="E2019">
        <v>0</v>
      </c>
    </row>
    <row r="2020" spans="1:5" x14ac:dyDescent="0.25">
      <c r="A2020">
        <v>11275902</v>
      </c>
      <c r="B2020">
        <v>0</v>
      </c>
      <c r="C2020">
        <v>0</v>
      </c>
      <c r="D2020">
        <v>0</v>
      </c>
      <c r="E2020">
        <v>0</v>
      </c>
    </row>
    <row r="2021" spans="1:5" x14ac:dyDescent="0.25">
      <c r="A2021">
        <v>11275902</v>
      </c>
      <c r="B2021">
        <v>0</v>
      </c>
      <c r="C2021">
        <v>1</v>
      </c>
      <c r="D2021">
        <v>0</v>
      </c>
      <c r="E2021">
        <v>90</v>
      </c>
    </row>
    <row r="2022" spans="1:5" x14ac:dyDescent="0.25">
      <c r="A2022">
        <v>11276015</v>
      </c>
      <c r="B2022">
        <v>0</v>
      </c>
      <c r="C2022">
        <v>0</v>
      </c>
      <c r="D2022">
        <v>0</v>
      </c>
      <c r="E2022">
        <v>0</v>
      </c>
    </row>
    <row r="2023" spans="1:5" x14ac:dyDescent="0.25">
      <c r="A2023">
        <v>11276015</v>
      </c>
      <c r="B2023">
        <v>987759</v>
      </c>
      <c r="C2023">
        <v>0</v>
      </c>
      <c r="D2023">
        <v>1</v>
      </c>
      <c r="E2023">
        <v>0</v>
      </c>
    </row>
    <row r="2024" spans="1:5" x14ac:dyDescent="0.25">
      <c r="A2024">
        <v>11276016</v>
      </c>
      <c r="B2024">
        <v>0</v>
      </c>
      <c r="C2024">
        <v>1</v>
      </c>
      <c r="D2024">
        <v>0</v>
      </c>
      <c r="E2024">
        <v>90</v>
      </c>
    </row>
    <row r="2025" spans="1:5" x14ac:dyDescent="0.25">
      <c r="A2025">
        <v>11276016</v>
      </c>
      <c r="B2025">
        <v>987759</v>
      </c>
      <c r="C2025">
        <v>0</v>
      </c>
      <c r="D2025">
        <v>1</v>
      </c>
      <c r="E2025">
        <v>0</v>
      </c>
    </row>
    <row r="2026" spans="1:5" x14ac:dyDescent="0.25">
      <c r="A2026">
        <v>11276427</v>
      </c>
      <c r="B2026">
        <v>0</v>
      </c>
      <c r="C2026">
        <v>0</v>
      </c>
      <c r="D2026">
        <v>0</v>
      </c>
      <c r="E2026">
        <v>0</v>
      </c>
    </row>
    <row r="2027" spans="1:5" x14ac:dyDescent="0.25">
      <c r="A2027">
        <v>11276427</v>
      </c>
      <c r="B2027">
        <v>793621</v>
      </c>
      <c r="C2027">
        <v>0</v>
      </c>
      <c r="D2027">
        <v>4</v>
      </c>
      <c r="E2027">
        <v>0</v>
      </c>
    </row>
    <row r="2028" spans="1:5" x14ac:dyDescent="0.25">
      <c r="A2028">
        <v>11276428</v>
      </c>
      <c r="B2028">
        <v>793621</v>
      </c>
      <c r="C2028">
        <v>0</v>
      </c>
      <c r="D2028">
        <v>1</v>
      </c>
      <c r="E2028">
        <v>0</v>
      </c>
    </row>
    <row r="2029" spans="1:5" x14ac:dyDescent="0.25">
      <c r="A2029">
        <v>11276428</v>
      </c>
      <c r="B2029">
        <v>987759</v>
      </c>
      <c r="C2029">
        <v>0</v>
      </c>
      <c r="D2029">
        <v>1</v>
      </c>
      <c r="E2029">
        <v>0</v>
      </c>
    </row>
    <row r="2030" spans="1:5" x14ac:dyDescent="0.25">
      <c r="A2030">
        <v>11276443</v>
      </c>
      <c r="B2030">
        <v>0</v>
      </c>
      <c r="C2030">
        <v>0</v>
      </c>
      <c r="D2030">
        <v>0</v>
      </c>
      <c r="E2030">
        <v>0</v>
      </c>
    </row>
    <row r="2031" spans="1:5" x14ac:dyDescent="0.25">
      <c r="A2031">
        <v>11276444</v>
      </c>
      <c r="B2031">
        <v>793621</v>
      </c>
      <c r="C2031">
        <v>0</v>
      </c>
      <c r="D2031">
        <v>2</v>
      </c>
      <c r="E2031">
        <v>0</v>
      </c>
    </row>
    <row r="2032" spans="1:5" x14ac:dyDescent="0.25">
      <c r="A2032">
        <v>11276444</v>
      </c>
      <c r="B2032">
        <v>1601680</v>
      </c>
      <c r="C2032">
        <v>1</v>
      </c>
      <c r="D2032">
        <v>1</v>
      </c>
      <c r="E2032">
        <v>90</v>
      </c>
    </row>
    <row r="2033" spans="1:5" x14ac:dyDescent="0.25">
      <c r="A2033">
        <v>11276454</v>
      </c>
      <c r="B2033">
        <v>0</v>
      </c>
      <c r="C2033">
        <v>0</v>
      </c>
      <c r="D2033">
        <v>0</v>
      </c>
      <c r="E2033">
        <v>0</v>
      </c>
    </row>
    <row r="2034" spans="1:5" x14ac:dyDescent="0.25">
      <c r="A2034">
        <v>11276454</v>
      </c>
      <c r="B2034">
        <v>0</v>
      </c>
      <c r="C2034">
        <v>1</v>
      </c>
      <c r="D2034">
        <v>0</v>
      </c>
      <c r="E2034">
        <v>90</v>
      </c>
    </row>
    <row r="2035" spans="1:5" x14ac:dyDescent="0.25">
      <c r="A2035">
        <v>11276478</v>
      </c>
      <c r="B2035">
        <v>0</v>
      </c>
      <c r="C2035">
        <v>0</v>
      </c>
      <c r="D2035">
        <v>0</v>
      </c>
      <c r="E2035">
        <v>0</v>
      </c>
    </row>
    <row r="2036" spans="1:5" x14ac:dyDescent="0.25">
      <c r="A2036">
        <v>11276478</v>
      </c>
      <c r="B2036">
        <v>463541</v>
      </c>
      <c r="C2036">
        <v>0</v>
      </c>
      <c r="D2036">
        <v>3</v>
      </c>
      <c r="E2036">
        <v>0</v>
      </c>
    </row>
    <row r="2037" spans="1:5" x14ac:dyDescent="0.25">
      <c r="A2037">
        <v>11276502</v>
      </c>
      <c r="B2037">
        <v>0</v>
      </c>
      <c r="C2037">
        <v>0</v>
      </c>
      <c r="D2037">
        <v>0</v>
      </c>
      <c r="E2037">
        <v>0</v>
      </c>
    </row>
    <row r="2038" spans="1:5" x14ac:dyDescent="0.25">
      <c r="A2038">
        <v>11276502</v>
      </c>
      <c r="B2038">
        <v>2053670</v>
      </c>
      <c r="C2038">
        <v>1</v>
      </c>
      <c r="D2038">
        <v>3</v>
      </c>
      <c r="E2038">
        <v>90</v>
      </c>
    </row>
    <row r="2039" spans="1:5" x14ac:dyDescent="0.25">
      <c r="A2039">
        <v>11276512</v>
      </c>
      <c r="B2039">
        <v>0</v>
      </c>
      <c r="C2039">
        <v>0</v>
      </c>
      <c r="D2039">
        <v>0</v>
      </c>
      <c r="E2039">
        <v>0</v>
      </c>
    </row>
    <row r="2040" spans="1:5" x14ac:dyDescent="0.25">
      <c r="A2040">
        <v>11276516</v>
      </c>
      <c r="B2040">
        <v>793621</v>
      </c>
      <c r="C2040">
        <v>0</v>
      </c>
      <c r="D2040">
        <v>3</v>
      </c>
      <c r="E2040">
        <v>0</v>
      </c>
    </row>
    <row r="2041" spans="1:5" x14ac:dyDescent="0.25">
      <c r="A2041">
        <v>11276516</v>
      </c>
      <c r="B2041">
        <v>1456633</v>
      </c>
      <c r="C2041">
        <v>0</v>
      </c>
      <c r="D2041">
        <v>2</v>
      </c>
      <c r="E2041">
        <v>0</v>
      </c>
    </row>
    <row r="2042" spans="1:5" x14ac:dyDescent="0.25">
      <c r="A2042">
        <v>11276595</v>
      </c>
      <c r="B2042">
        <v>0</v>
      </c>
      <c r="C2042">
        <v>1</v>
      </c>
      <c r="D2042">
        <v>0</v>
      </c>
      <c r="E2042">
        <v>90</v>
      </c>
    </row>
    <row r="2043" spans="1:5" x14ac:dyDescent="0.25">
      <c r="A2043">
        <v>11276595</v>
      </c>
      <c r="B2043">
        <v>2056315</v>
      </c>
      <c r="C2043">
        <v>0</v>
      </c>
      <c r="D2043">
        <v>3</v>
      </c>
      <c r="E2043">
        <v>0</v>
      </c>
    </row>
    <row r="2044" spans="1:5" x14ac:dyDescent="0.25">
      <c r="A2044">
        <v>11276597</v>
      </c>
      <c r="B2044">
        <v>0</v>
      </c>
      <c r="C2044">
        <v>1</v>
      </c>
      <c r="D2044">
        <v>0</v>
      </c>
      <c r="E2044">
        <v>90</v>
      </c>
    </row>
    <row r="2045" spans="1:5" x14ac:dyDescent="0.25">
      <c r="A2045">
        <v>11276597</v>
      </c>
      <c r="B2045">
        <v>228845</v>
      </c>
      <c r="C2045">
        <v>0</v>
      </c>
      <c r="D2045">
        <v>2</v>
      </c>
      <c r="E2045">
        <v>0</v>
      </c>
    </row>
    <row r="2046" spans="1:5" x14ac:dyDescent="0.25">
      <c r="A2046">
        <v>11276598</v>
      </c>
      <c r="B2046">
        <v>0</v>
      </c>
      <c r="C2046">
        <v>1</v>
      </c>
      <c r="D2046">
        <v>0</v>
      </c>
      <c r="E2046">
        <v>90</v>
      </c>
    </row>
    <row r="2047" spans="1:5" x14ac:dyDescent="0.25">
      <c r="A2047">
        <v>11276598</v>
      </c>
      <c r="B2047">
        <v>490468</v>
      </c>
      <c r="C2047">
        <v>0</v>
      </c>
      <c r="D2047">
        <v>1</v>
      </c>
      <c r="E2047">
        <v>0</v>
      </c>
    </row>
    <row r="2048" spans="1:5" x14ac:dyDescent="0.25">
      <c r="A2048">
        <v>11276639</v>
      </c>
      <c r="B2048">
        <v>0</v>
      </c>
      <c r="C2048">
        <v>0</v>
      </c>
      <c r="D2048">
        <v>0</v>
      </c>
      <c r="E2048">
        <v>0</v>
      </c>
    </row>
    <row r="2049" spans="1:5" x14ac:dyDescent="0.25">
      <c r="A2049">
        <v>11276639</v>
      </c>
      <c r="B2049">
        <v>793621</v>
      </c>
      <c r="C2049">
        <v>0</v>
      </c>
      <c r="D2049">
        <v>1</v>
      </c>
      <c r="E2049">
        <v>0</v>
      </c>
    </row>
    <row r="2050" spans="1:5" x14ac:dyDescent="0.25">
      <c r="A2050">
        <v>11276642</v>
      </c>
      <c r="B2050">
        <v>0</v>
      </c>
      <c r="C2050">
        <v>1</v>
      </c>
      <c r="D2050">
        <v>0</v>
      </c>
      <c r="E2050">
        <v>90</v>
      </c>
    </row>
    <row r="2051" spans="1:5" x14ac:dyDescent="0.25">
      <c r="A2051">
        <v>11276642</v>
      </c>
      <c r="B2051">
        <v>2053670</v>
      </c>
      <c r="C2051">
        <v>1</v>
      </c>
      <c r="D2051">
        <v>2</v>
      </c>
      <c r="E2051">
        <v>90</v>
      </c>
    </row>
    <row r="2052" spans="1:5" x14ac:dyDescent="0.25">
      <c r="A2052">
        <v>11276643</v>
      </c>
      <c r="B2052">
        <v>0</v>
      </c>
      <c r="C2052">
        <v>0</v>
      </c>
      <c r="D2052">
        <v>0</v>
      </c>
      <c r="E2052">
        <v>0</v>
      </c>
    </row>
    <row r="2053" spans="1:5" x14ac:dyDescent="0.25">
      <c r="A2053">
        <v>11276643</v>
      </c>
      <c r="B2053">
        <v>308719</v>
      </c>
      <c r="C2053">
        <v>1</v>
      </c>
      <c r="D2053">
        <v>2</v>
      </c>
      <c r="E2053">
        <v>90</v>
      </c>
    </row>
    <row r="2054" spans="1:5" x14ac:dyDescent="0.25">
      <c r="A2054">
        <v>11276724</v>
      </c>
      <c r="B2054">
        <v>0</v>
      </c>
      <c r="C2054">
        <v>0</v>
      </c>
      <c r="D2054">
        <v>0</v>
      </c>
      <c r="E2054">
        <v>0</v>
      </c>
    </row>
    <row r="2055" spans="1:5" x14ac:dyDescent="0.25">
      <c r="A2055">
        <v>11276724</v>
      </c>
      <c r="B2055">
        <v>463541</v>
      </c>
      <c r="C2055">
        <v>0</v>
      </c>
      <c r="D2055">
        <v>2</v>
      </c>
      <c r="E2055">
        <v>0</v>
      </c>
    </row>
    <row r="2056" spans="1:5" x14ac:dyDescent="0.25">
      <c r="A2056">
        <v>11276770</v>
      </c>
      <c r="B2056">
        <v>0</v>
      </c>
      <c r="C2056">
        <v>0</v>
      </c>
      <c r="D2056">
        <v>0</v>
      </c>
      <c r="E2056">
        <v>0</v>
      </c>
    </row>
    <row r="2057" spans="1:5" x14ac:dyDescent="0.25">
      <c r="A2057">
        <v>11277183</v>
      </c>
      <c r="B2057">
        <v>0</v>
      </c>
      <c r="C2057">
        <v>0</v>
      </c>
      <c r="D2057">
        <v>0</v>
      </c>
      <c r="E2057">
        <v>0</v>
      </c>
    </row>
    <row r="2058" spans="1:5" x14ac:dyDescent="0.25">
      <c r="A2058">
        <v>11277184</v>
      </c>
      <c r="B2058">
        <v>0</v>
      </c>
      <c r="C2058">
        <v>1</v>
      </c>
      <c r="D2058">
        <v>0</v>
      </c>
      <c r="E2058">
        <v>90</v>
      </c>
    </row>
    <row r="2059" spans="1:5" x14ac:dyDescent="0.25">
      <c r="A2059">
        <v>11277184</v>
      </c>
      <c r="B2059">
        <v>793621</v>
      </c>
      <c r="C2059">
        <v>0</v>
      </c>
      <c r="D2059">
        <v>1</v>
      </c>
      <c r="E2059">
        <v>0</v>
      </c>
    </row>
    <row r="2060" spans="1:5" x14ac:dyDescent="0.25">
      <c r="A2060">
        <v>11277189</v>
      </c>
      <c r="B2060">
        <v>0</v>
      </c>
      <c r="C2060">
        <v>0</v>
      </c>
      <c r="D2060">
        <v>0</v>
      </c>
      <c r="E2060">
        <v>0</v>
      </c>
    </row>
    <row r="2061" spans="1:5" x14ac:dyDescent="0.25">
      <c r="A2061">
        <v>11277208</v>
      </c>
      <c r="B2061">
        <v>0</v>
      </c>
      <c r="C2061">
        <v>1</v>
      </c>
      <c r="D2061">
        <v>0</v>
      </c>
      <c r="E2061">
        <v>90</v>
      </c>
    </row>
    <row r="2062" spans="1:5" x14ac:dyDescent="0.25">
      <c r="A2062">
        <v>11277208</v>
      </c>
      <c r="B2062">
        <v>0</v>
      </c>
      <c r="C2062">
        <v>3</v>
      </c>
      <c r="D2062">
        <v>0</v>
      </c>
      <c r="E2062">
        <v>90</v>
      </c>
    </row>
    <row r="2063" spans="1:5" x14ac:dyDescent="0.25">
      <c r="A2063">
        <v>11277220</v>
      </c>
      <c r="B2063">
        <v>0</v>
      </c>
      <c r="C2063">
        <v>1</v>
      </c>
      <c r="D2063">
        <v>0</v>
      </c>
      <c r="E2063">
        <v>90</v>
      </c>
    </row>
    <row r="2064" spans="1:5" x14ac:dyDescent="0.25">
      <c r="A2064">
        <v>11277220</v>
      </c>
      <c r="B2064">
        <v>463541</v>
      </c>
      <c r="C2064">
        <v>3</v>
      </c>
      <c r="D2064">
        <v>2</v>
      </c>
      <c r="E2064">
        <v>90</v>
      </c>
    </row>
    <row r="2065" spans="1:5" x14ac:dyDescent="0.25">
      <c r="A2065">
        <v>11277222</v>
      </c>
      <c r="B2065">
        <v>0</v>
      </c>
      <c r="C2065">
        <v>0</v>
      </c>
      <c r="D2065">
        <v>0</v>
      </c>
      <c r="E2065">
        <v>0</v>
      </c>
    </row>
    <row r="2066" spans="1:5" x14ac:dyDescent="0.25">
      <c r="A2066">
        <v>11277222</v>
      </c>
      <c r="B2066">
        <v>463541</v>
      </c>
      <c r="C2066">
        <v>3</v>
      </c>
      <c r="D2066">
        <v>3</v>
      </c>
      <c r="E2066">
        <v>90</v>
      </c>
    </row>
    <row r="2067" spans="1:5" x14ac:dyDescent="0.25">
      <c r="A2067">
        <v>11277249</v>
      </c>
      <c r="B2067">
        <v>0</v>
      </c>
      <c r="C2067">
        <v>1</v>
      </c>
      <c r="D2067">
        <v>0</v>
      </c>
      <c r="E2067">
        <v>90</v>
      </c>
    </row>
    <row r="2068" spans="1:5" x14ac:dyDescent="0.25">
      <c r="A2068">
        <v>11277249</v>
      </c>
      <c r="B2068">
        <v>137672</v>
      </c>
      <c r="C2068">
        <v>2</v>
      </c>
      <c r="D2068">
        <v>1</v>
      </c>
      <c r="E2068">
        <v>90</v>
      </c>
    </row>
    <row r="2069" spans="1:5" x14ac:dyDescent="0.25">
      <c r="A2069">
        <v>11277256</v>
      </c>
      <c r="B2069">
        <v>463541</v>
      </c>
      <c r="C2069">
        <v>3</v>
      </c>
      <c r="D2069">
        <v>2</v>
      </c>
      <c r="E2069">
        <v>90</v>
      </c>
    </row>
    <row r="2070" spans="1:5" x14ac:dyDescent="0.25">
      <c r="A2070">
        <v>11277256</v>
      </c>
      <c r="B2070">
        <v>908345</v>
      </c>
      <c r="C2070">
        <v>0</v>
      </c>
      <c r="D2070">
        <v>3</v>
      </c>
      <c r="E2070">
        <v>0</v>
      </c>
    </row>
    <row r="2071" spans="1:5" x14ac:dyDescent="0.25">
      <c r="A2071">
        <v>11277261</v>
      </c>
      <c r="B2071">
        <v>0</v>
      </c>
      <c r="C2071">
        <v>1</v>
      </c>
      <c r="D2071">
        <v>0</v>
      </c>
      <c r="E2071">
        <v>90</v>
      </c>
    </row>
    <row r="2072" spans="1:5" x14ac:dyDescent="0.25">
      <c r="A2072">
        <v>11277261</v>
      </c>
      <c r="B2072">
        <v>26877</v>
      </c>
      <c r="C2072">
        <v>0</v>
      </c>
      <c r="D2072">
        <v>1</v>
      </c>
      <c r="E2072">
        <v>0</v>
      </c>
    </row>
    <row r="2073" spans="1:5" x14ac:dyDescent="0.25">
      <c r="A2073">
        <v>11277262</v>
      </c>
      <c r="B2073">
        <v>2053670</v>
      </c>
      <c r="C2073">
        <v>1</v>
      </c>
      <c r="D2073">
        <v>1</v>
      </c>
      <c r="E2073">
        <v>90</v>
      </c>
    </row>
    <row r="2074" spans="1:5" x14ac:dyDescent="0.25">
      <c r="A2074">
        <v>11277262</v>
      </c>
      <c r="B2074">
        <v>2055070</v>
      </c>
      <c r="C2074">
        <v>1</v>
      </c>
      <c r="D2074">
        <v>2</v>
      </c>
      <c r="E2074">
        <v>90</v>
      </c>
    </row>
    <row r="2075" spans="1:5" x14ac:dyDescent="0.25">
      <c r="A2075">
        <v>11277269</v>
      </c>
      <c r="B2075">
        <v>0</v>
      </c>
      <c r="C2075">
        <v>1</v>
      </c>
      <c r="D2075">
        <v>0</v>
      </c>
      <c r="E2075">
        <v>90</v>
      </c>
    </row>
    <row r="2076" spans="1:5" x14ac:dyDescent="0.25">
      <c r="A2076">
        <v>11277269</v>
      </c>
      <c r="B2076">
        <v>463541</v>
      </c>
      <c r="C2076">
        <v>3</v>
      </c>
      <c r="D2076">
        <v>4</v>
      </c>
      <c r="E2076">
        <v>90</v>
      </c>
    </row>
    <row r="2077" spans="1:5" x14ac:dyDescent="0.25">
      <c r="A2077">
        <v>11277271</v>
      </c>
      <c r="B2077">
        <v>1601680</v>
      </c>
      <c r="C2077">
        <v>1</v>
      </c>
      <c r="D2077">
        <v>2</v>
      </c>
      <c r="E2077">
        <v>90</v>
      </c>
    </row>
    <row r="2078" spans="1:5" x14ac:dyDescent="0.25">
      <c r="A2078">
        <v>11277271</v>
      </c>
      <c r="B2078">
        <v>2053670</v>
      </c>
      <c r="C2078">
        <v>1</v>
      </c>
      <c r="D2078">
        <v>1</v>
      </c>
      <c r="E2078">
        <v>90</v>
      </c>
    </row>
    <row r="2079" spans="1:5" x14ac:dyDescent="0.25">
      <c r="A2079">
        <v>11277281</v>
      </c>
      <c r="B2079">
        <v>0</v>
      </c>
      <c r="C2079">
        <v>0</v>
      </c>
      <c r="D2079">
        <v>0</v>
      </c>
      <c r="E2079">
        <v>0</v>
      </c>
    </row>
    <row r="2080" spans="1:5" x14ac:dyDescent="0.25">
      <c r="A2080">
        <v>11277281</v>
      </c>
      <c r="B2080">
        <v>2053670</v>
      </c>
      <c r="C2080">
        <v>1</v>
      </c>
      <c r="D2080">
        <v>2</v>
      </c>
      <c r="E2080">
        <v>90</v>
      </c>
    </row>
    <row r="2081" spans="1:5" x14ac:dyDescent="0.25">
      <c r="A2081">
        <v>11277287</v>
      </c>
      <c r="B2081">
        <v>0</v>
      </c>
      <c r="C2081">
        <v>1</v>
      </c>
      <c r="D2081">
        <v>0</v>
      </c>
      <c r="E2081">
        <v>90</v>
      </c>
    </row>
    <row r="2082" spans="1:5" x14ac:dyDescent="0.25">
      <c r="A2082">
        <v>11277287</v>
      </c>
      <c r="B2082">
        <v>463541</v>
      </c>
      <c r="C2082">
        <v>3</v>
      </c>
      <c r="D2082">
        <v>1</v>
      </c>
      <c r="E2082">
        <v>90</v>
      </c>
    </row>
    <row r="2083" spans="1:5" x14ac:dyDescent="0.25">
      <c r="A2083">
        <v>11277305</v>
      </c>
      <c r="B2083">
        <v>2053670</v>
      </c>
      <c r="C2083">
        <v>1</v>
      </c>
      <c r="D2083">
        <v>1</v>
      </c>
      <c r="E2083">
        <v>90</v>
      </c>
    </row>
    <row r="2084" spans="1:5" x14ac:dyDescent="0.25">
      <c r="A2084">
        <v>11277305</v>
      </c>
      <c r="B2084">
        <v>2055070</v>
      </c>
      <c r="C2084">
        <v>0</v>
      </c>
      <c r="D2084">
        <v>2</v>
      </c>
      <c r="E2084">
        <v>0</v>
      </c>
    </row>
    <row r="2085" spans="1:5" x14ac:dyDescent="0.25">
      <c r="A2085">
        <v>11277306</v>
      </c>
      <c r="B2085">
        <v>0</v>
      </c>
      <c r="C2085">
        <v>1</v>
      </c>
      <c r="D2085">
        <v>0</v>
      </c>
      <c r="E2085">
        <v>90</v>
      </c>
    </row>
    <row r="2086" spans="1:5" x14ac:dyDescent="0.25">
      <c r="A2086">
        <v>11277306</v>
      </c>
      <c r="B2086">
        <v>137672</v>
      </c>
      <c r="C2086">
        <v>2</v>
      </c>
      <c r="D2086">
        <v>3</v>
      </c>
      <c r="E2086">
        <v>90</v>
      </c>
    </row>
    <row r="2087" spans="1:5" x14ac:dyDescent="0.25">
      <c r="A2087">
        <v>11277315</v>
      </c>
      <c r="B2087">
        <v>0</v>
      </c>
      <c r="C2087">
        <v>0</v>
      </c>
      <c r="D2087">
        <v>0</v>
      </c>
      <c r="E2087">
        <v>0</v>
      </c>
    </row>
    <row r="2088" spans="1:5" x14ac:dyDescent="0.25">
      <c r="A2088">
        <v>11277315</v>
      </c>
      <c r="B2088">
        <v>463541</v>
      </c>
      <c r="C2088">
        <v>3</v>
      </c>
      <c r="D2088">
        <v>1</v>
      </c>
      <c r="E2088">
        <v>90</v>
      </c>
    </row>
    <row r="2089" spans="1:5" x14ac:dyDescent="0.25">
      <c r="A2089">
        <v>11277317</v>
      </c>
      <c r="B2089">
        <v>0</v>
      </c>
      <c r="C2089">
        <v>0</v>
      </c>
      <c r="D2089">
        <v>0</v>
      </c>
      <c r="E2089">
        <v>0</v>
      </c>
    </row>
    <row r="2090" spans="1:5" x14ac:dyDescent="0.25">
      <c r="A2090">
        <v>11277317</v>
      </c>
      <c r="B2090">
        <v>463541</v>
      </c>
      <c r="C2090">
        <v>3</v>
      </c>
      <c r="D2090">
        <v>2</v>
      </c>
      <c r="E2090">
        <v>90</v>
      </c>
    </row>
    <row r="2091" spans="1:5" x14ac:dyDescent="0.25">
      <c r="A2091">
        <v>11277326</v>
      </c>
      <c r="B2091">
        <v>0</v>
      </c>
      <c r="C2091">
        <v>0</v>
      </c>
      <c r="D2091">
        <v>0</v>
      </c>
      <c r="E2091">
        <v>0</v>
      </c>
    </row>
    <row r="2092" spans="1:5" x14ac:dyDescent="0.25">
      <c r="A2092">
        <v>11277326</v>
      </c>
      <c r="B2092">
        <v>0</v>
      </c>
      <c r="C2092">
        <v>3</v>
      </c>
      <c r="D2092">
        <v>0</v>
      </c>
      <c r="E2092">
        <v>90</v>
      </c>
    </row>
    <row r="2093" spans="1:5" x14ac:dyDescent="0.25">
      <c r="A2093">
        <v>11277328</v>
      </c>
      <c r="B2093">
        <v>0</v>
      </c>
      <c r="C2093">
        <v>0</v>
      </c>
      <c r="D2093">
        <v>0</v>
      </c>
      <c r="E2093">
        <v>0</v>
      </c>
    </row>
    <row r="2094" spans="1:5" x14ac:dyDescent="0.25">
      <c r="A2094">
        <v>11277328</v>
      </c>
      <c r="B2094">
        <v>0</v>
      </c>
      <c r="C2094">
        <v>3</v>
      </c>
      <c r="D2094">
        <v>0</v>
      </c>
      <c r="E2094">
        <v>90</v>
      </c>
    </row>
    <row r="2095" spans="1:5" x14ac:dyDescent="0.25">
      <c r="A2095">
        <v>11277375</v>
      </c>
      <c r="B2095">
        <v>0</v>
      </c>
      <c r="C2095">
        <v>0</v>
      </c>
      <c r="D2095">
        <v>0</v>
      </c>
      <c r="E2095">
        <v>0</v>
      </c>
    </row>
    <row r="2096" spans="1:5" x14ac:dyDescent="0.25">
      <c r="A2096">
        <v>11277375</v>
      </c>
      <c r="B2096">
        <v>463541</v>
      </c>
      <c r="C2096">
        <v>3</v>
      </c>
      <c r="D2096">
        <v>1</v>
      </c>
      <c r="E2096">
        <v>90</v>
      </c>
    </row>
    <row r="2097" spans="1:5" x14ac:dyDescent="0.25">
      <c r="A2097">
        <v>11277385</v>
      </c>
      <c r="B2097">
        <v>490468</v>
      </c>
      <c r="C2097">
        <v>0</v>
      </c>
      <c r="D2097">
        <v>4</v>
      </c>
      <c r="E2097">
        <v>0</v>
      </c>
    </row>
    <row r="2098" spans="1:5" x14ac:dyDescent="0.25">
      <c r="A2098">
        <v>11277385</v>
      </c>
      <c r="B2098">
        <v>793621</v>
      </c>
      <c r="C2098">
        <v>0</v>
      </c>
      <c r="D2098">
        <v>1</v>
      </c>
      <c r="E2098">
        <v>0</v>
      </c>
    </row>
    <row r="2099" spans="1:5" x14ac:dyDescent="0.25">
      <c r="A2099">
        <v>11277386</v>
      </c>
      <c r="B2099">
        <v>0</v>
      </c>
      <c r="C2099">
        <v>0</v>
      </c>
      <c r="D2099">
        <v>0</v>
      </c>
      <c r="E2099">
        <v>0</v>
      </c>
    </row>
    <row r="2100" spans="1:5" x14ac:dyDescent="0.25">
      <c r="A2100">
        <v>11277386</v>
      </c>
      <c r="B2100">
        <v>793621</v>
      </c>
      <c r="C2100">
        <v>0</v>
      </c>
      <c r="D2100">
        <v>3</v>
      </c>
      <c r="E2100">
        <v>0</v>
      </c>
    </row>
    <row r="2101" spans="1:5" x14ac:dyDescent="0.25">
      <c r="A2101">
        <v>11277387</v>
      </c>
      <c r="B2101">
        <v>0</v>
      </c>
      <c r="C2101">
        <v>0</v>
      </c>
      <c r="D2101">
        <v>0</v>
      </c>
      <c r="E2101">
        <v>0</v>
      </c>
    </row>
    <row r="2102" spans="1:5" x14ac:dyDescent="0.25">
      <c r="A2102">
        <v>11277387</v>
      </c>
      <c r="B2102">
        <v>793621</v>
      </c>
      <c r="C2102">
        <v>0</v>
      </c>
      <c r="D2102">
        <v>3</v>
      </c>
      <c r="E2102">
        <v>0</v>
      </c>
    </row>
    <row r="2103" spans="1:5" x14ac:dyDescent="0.25">
      <c r="A2103">
        <v>11277389</v>
      </c>
      <c r="B2103">
        <v>0</v>
      </c>
      <c r="C2103">
        <v>3</v>
      </c>
      <c r="D2103">
        <v>0</v>
      </c>
      <c r="E2103">
        <v>90</v>
      </c>
    </row>
    <row r="2104" spans="1:5" x14ac:dyDescent="0.25">
      <c r="A2104">
        <v>11277389</v>
      </c>
      <c r="B2104">
        <v>990223</v>
      </c>
      <c r="C2104">
        <v>0</v>
      </c>
      <c r="D2104">
        <v>4</v>
      </c>
      <c r="E2104">
        <v>0</v>
      </c>
    </row>
    <row r="2105" spans="1:5" x14ac:dyDescent="0.25">
      <c r="A2105">
        <v>11277409</v>
      </c>
      <c r="B2105">
        <v>0</v>
      </c>
      <c r="C2105">
        <v>3</v>
      </c>
      <c r="D2105">
        <v>0</v>
      </c>
      <c r="E2105">
        <v>90</v>
      </c>
    </row>
    <row r="2106" spans="1:5" x14ac:dyDescent="0.25">
      <c r="A2106">
        <v>11277409</v>
      </c>
      <c r="B2106">
        <v>1333766</v>
      </c>
      <c r="C2106">
        <v>0</v>
      </c>
      <c r="D2106">
        <v>1</v>
      </c>
      <c r="E2106">
        <v>0</v>
      </c>
    </row>
    <row r="2107" spans="1:5" x14ac:dyDescent="0.25">
      <c r="A2107">
        <v>11277447</v>
      </c>
      <c r="B2107">
        <v>463541</v>
      </c>
      <c r="C2107">
        <v>3</v>
      </c>
      <c r="D2107">
        <v>1</v>
      </c>
      <c r="E2107">
        <v>90</v>
      </c>
    </row>
    <row r="2108" spans="1:5" x14ac:dyDescent="0.25">
      <c r="A2108">
        <v>11277447</v>
      </c>
      <c r="B2108">
        <v>793686</v>
      </c>
      <c r="C2108">
        <v>0</v>
      </c>
      <c r="D2108">
        <v>1</v>
      </c>
      <c r="E2108">
        <v>0</v>
      </c>
    </row>
    <row r="2109" spans="1:5" x14ac:dyDescent="0.25">
      <c r="A2109">
        <v>11277449</v>
      </c>
      <c r="B2109">
        <v>0</v>
      </c>
      <c r="C2109">
        <v>0</v>
      </c>
      <c r="D2109">
        <v>0</v>
      </c>
      <c r="E2109">
        <v>0</v>
      </c>
    </row>
    <row r="2110" spans="1:5" x14ac:dyDescent="0.25">
      <c r="A2110">
        <v>11277449</v>
      </c>
      <c r="B2110">
        <v>463541</v>
      </c>
      <c r="C2110">
        <v>3</v>
      </c>
      <c r="D2110">
        <v>1</v>
      </c>
      <c r="E2110">
        <v>90</v>
      </c>
    </row>
    <row r="2111" spans="1:5" x14ac:dyDescent="0.25">
      <c r="A2111">
        <v>11277470</v>
      </c>
      <c r="B2111">
        <v>536938</v>
      </c>
      <c r="C2111">
        <v>0</v>
      </c>
      <c r="D2111">
        <v>2</v>
      </c>
      <c r="E2111">
        <v>0</v>
      </c>
    </row>
    <row r="2112" spans="1:5" x14ac:dyDescent="0.25">
      <c r="A2112">
        <v>11277470</v>
      </c>
      <c r="B2112">
        <v>2055939</v>
      </c>
      <c r="C2112">
        <v>0</v>
      </c>
      <c r="D2112">
        <v>1</v>
      </c>
      <c r="E2112">
        <v>0</v>
      </c>
    </row>
    <row r="2113" spans="1:5" x14ac:dyDescent="0.25">
      <c r="A2113">
        <v>11277487</v>
      </c>
      <c r="B2113">
        <v>0</v>
      </c>
      <c r="C2113">
        <v>1</v>
      </c>
      <c r="D2113">
        <v>0</v>
      </c>
      <c r="E2113">
        <v>90</v>
      </c>
    </row>
    <row r="2114" spans="1:5" x14ac:dyDescent="0.25">
      <c r="A2114">
        <v>11277487</v>
      </c>
      <c r="B2114">
        <v>2053456</v>
      </c>
      <c r="C2114">
        <v>0</v>
      </c>
      <c r="D2114">
        <v>1</v>
      </c>
      <c r="E2114">
        <v>0</v>
      </c>
    </row>
    <row r="2115" spans="1:5" x14ac:dyDescent="0.25">
      <c r="A2115">
        <v>11277632</v>
      </c>
      <c r="B2115">
        <v>463541</v>
      </c>
      <c r="C2115">
        <v>3</v>
      </c>
      <c r="D2115">
        <v>1</v>
      </c>
      <c r="E2115">
        <v>90</v>
      </c>
    </row>
    <row r="2116" spans="1:5" x14ac:dyDescent="0.25">
      <c r="A2116">
        <v>11277632</v>
      </c>
      <c r="B2116">
        <v>1456633</v>
      </c>
      <c r="C2116">
        <v>0</v>
      </c>
      <c r="D2116">
        <v>2</v>
      </c>
      <c r="E2116">
        <v>0</v>
      </c>
    </row>
    <row r="2117" spans="1:5" x14ac:dyDescent="0.25">
      <c r="A2117">
        <v>11277698</v>
      </c>
      <c r="B2117">
        <v>0</v>
      </c>
      <c r="C2117">
        <v>0</v>
      </c>
      <c r="D2117">
        <v>0</v>
      </c>
      <c r="E2117">
        <v>0</v>
      </c>
    </row>
    <row r="2118" spans="1:5" x14ac:dyDescent="0.25">
      <c r="A2118">
        <v>11277698</v>
      </c>
      <c r="B2118">
        <v>463541</v>
      </c>
      <c r="C2118">
        <v>3</v>
      </c>
      <c r="D2118">
        <v>1</v>
      </c>
      <c r="E2118">
        <v>90</v>
      </c>
    </row>
    <row r="2119" spans="1:5" x14ac:dyDescent="0.25">
      <c r="A2119">
        <v>11277705</v>
      </c>
      <c r="B2119">
        <v>438610</v>
      </c>
      <c r="C2119">
        <v>0</v>
      </c>
      <c r="D2119">
        <v>1</v>
      </c>
      <c r="E2119">
        <v>0</v>
      </c>
    </row>
    <row r="2120" spans="1:5" x14ac:dyDescent="0.25">
      <c r="A2120">
        <v>11277705</v>
      </c>
      <c r="B2120">
        <v>463541</v>
      </c>
      <c r="C2120">
        <v>3</v>
      </c>
      <c r="D2120">
        <v>1</v>
      </c>
      <c r="E2120">
        <v>90</v>
      </c>
    </row>
    <row r="2121" spans="1:5" x14ac:dyDescent="0.25">
      <c r="A2121">
        <v>11277706</v>
      </c>
      <c r="B2121">
        <v>0</v>
      </c>
      <c r="C2121">
        <v>0</v>
      </c>
      <c r="D2121">
        <v>0</v>
      </c>
      <c r="E2121">
        <v>0</v>
      </c>
    </row>
    <row r="2122" spans="1:5" x14ac:dyDescent="0.25">
      <c r="A2122">
        <v>11277706</v>
      </c>
      <c r="B2122">
        <v>793621</v>
      </c>
      <c r="C2122">
        <v>0</v>
      </c>
      <c r="D2122">
        <v>3</v>
      </c>
      <c r="E2122">
        <v>0</v>
      </c>
    </row>
    <row r="2123" spans="1:5" x14ac:dyDescent="0.25">
      <c r="A2123">
        <v>11277707</v>
      </c>
      <c r="B2123">
        <v>0</v>
      </c>
      <c r="C2123">
        <v>0</v>
      </c>
      <c r="D2123">
        <v>0</v>
      </c>
      <c r="E2123">
        <v>0</v>
      </c>
    </row>
    <row r="2124" spans="1:5" x14ac:dyDescent="0.25">
      <c r="A2124">
        <v>11277707</v>
      </c>
      <c r="B2124">
        <v>463541</v>
      </c>
      <c r="C2124">
        <v>3</v>
      </c>
      <c r="D2124">
        <v>2</v>
      </c>
      <c r="E2124">
        <v>90</v>
      </c>
    </row>
    <row r="2125" spans="1:5" x14ac:dyDescent="0.25">
      <c r="A2125">
        <v>11277823</v>
      </c>
      <c r="B2125">
        <v>0</v>
      </c>
      <c r="C2125">
        <v>0</v>
      </c>
      <c r="D2125">
        <v>0</v>
      </c>
      <c r="E2125">
        <v>0</v>
      </c>
    </row>
    <row r="2126" spans="1:5" x14ac:dyDescent="0.25">
      <c r="A2126">
        <v>11277863</v>
      </c>
      <c r="B2126">
        <v>0</v>
      </c>
      <c r="C2126">
        <v>1</v>
      </c>
      <c r="D2126">
        <v>0</v>
      </c>
      <c r="E2126">
        <v>90</v>
      </c>
    </row>
    <row r="2127" spans="1:5" x14ac:dyDescent="0.25">
      <c r="A2127">
        <v>11277863</v>
      </c>
      <c r="B2127">
        <v>463541</v>
      </c>
      <c r="C2127">
        <v>3</v>
      </c>
      <c r="D2127">
        <v>3</v>
      </c>
      <c r="E2127">
        <v>90</v>
      </c>
    </row>
    <row r="2128" spans="1:5" x14ac:dyDescent="0.25">
      <c r="A2128">
        <v>11277864</v>
      </c>
      <c r="B2128">
        <v>120994</v>
      </c>
      <c r="C2128">
        <v>1</v>
      </c>
      <c r="D2128">
        <v>1</v>
      </c>
      <c r="E2128">
        <v>90</v>
      </c>
    </row>
    <row r="2129" spans="1:5" x14ac:dyDescent="0.25">
      <c r="A2129">
        <v>11277864</v>
      </c>
      <c r="B2129">
        <v>121578</v>
      </c>
      <c r="C2129">
        <v>0</v>
      </c>
      <c r="D2129">
        <v>2</v>
      </c>
      <c r="E2129">
        <v>0</v>
      </c>
    </row>
    <row r="2130" spans="1:5" x14ac:dyDescent="0.25">
      <c r="A2130">
        <v>11277865</v>
      </c>
      <c r="B2130">
        <v>0</v>
      </c>
      <c r="C2130">
        <v>3</v>
      </c>
      <c r="D2130">
        <v>0</v>
      </c>
      <c r="E2130">
        <v>90</v>
      </c>
    </row>
    <row r="2131" spans="1:5" x14ac:dyDescent="0.25">
      <c r="A2131">
        <v>11277865</v>
      </c>
      <c r="B2131">
        <v>71272</v>
      </c>
      <c r="C2131">
        <v>0</v>
      </c>
      <c r="D2131">
        <v>2</v>
      </c>
      <c r="E2131">
        <v>0</v>
      </c>
    </row>
    <row r="2132" spans="1:5" x14ac:dyDescent="0.25">
      <c r="A2132">
        <v>11277866</v>
      </c>
      <c r="B2132">
        <v>71272</v>
      </c>
      <c r="C2132">
        <v>0</v>
      </c>
      <c r="D2132">
        <v>1</v>
      </c>
      <c r="E2132">
        <v>0</v>
      </c>
    </row>
    <row r="2133" spans="1:5" x14ac:dyDescent="0.25">
      <c r="A2133">
        <v>11277866</v>
      </c>
      <c r="B2133">
        <v>121578</v>
      </c>
      <c r="C2133">
        <v>0</v>
      </c>
      <c r="D2133">
        <v>1</v>
      </c>
      <c r="E2133">
        <v>0</v>
      </c>
    </row>
    <row r="2134" spans="1:5" x14ac:dyDescent="0.25">
      <c r="A2134">
        <v>11277882</v>
      </c>
      <c r="B2134">
        <v>0</v>
      </c>
      <c r="C2134">
        <v>0</v>
      </c>
      <c r="D2134">
        <v>0</v>
      </c>
      <c r="E2134">
        <v>0</v>
      </c>
    </row>
    <row r="2135" spans="1:5" x14ac:dyDescent="0.25">
      <c r="A2135">
        <v>11277882</v>
      </c>
      <c r="B2135">
        <v>988708</v>
      </c>
      <c r="C2135">
        <v>0</v>
      </c>
      <c r="D2135">
        <v>2</v>
      </c>
      <c r="E2135">
        <v>0</v>
      </c>
    </row>
    <row r="2136" spans="1:5" x14ac:dyDescent="0.25">
      <c r="A2136">
        <v>11277883</v>
      </c>
      <c r="B2136">
        <v>0</v>
      </c>
      <c r="C2136">
        <v>1</v>
      </c>
      <c r="D2136">
        <v>0</v>
      </c>
      <c r="E2136">
        <v>25</v>
      </c>
    </row>
    <row r="2137" spans="1:5" x14ac:dyDescent="0.25">
      <c r="A2137">
        <v>11277883</v>
      </c>
      <c r="B2137">
        <v>121578</v>
      </c>
      <c r="C2137">
        <v>0</v>
      </c>
      <c r="D2137">
        <v>1</v>
      </c>
      <c r="E2137">
        <v>0</v>
      </c>
    </row>
    <row r="2138" spans="1:5" x14ac:dyDescent="0.25">
      <c r="A2138">
        <v>11277884</v>
      </c>
      <c r="B2138">
        <v>0</v>
      </c>
      <c r="C2138">
        <v>1</v>
      </c>
      <c r="D2138">
        <v>0</v>
      </c>
      <c r="E2138">
        <v>90</v>
      </c>
    </row>
    <row r="2139" spans="1:5" x14ac:dyDescent="0.25">
      <c r="A2139">
        <v>11277884</v>
      </c>
      <c r="B2139">
        <v>1805969</v>
      </c>
      <c r="C2139">
        <v>1</v>
      </c>
      <c r="D2139">
        <v>2</v>
      </c>
      <c r="E2139">
        <v>90</v>
      </c>
    </row>
    <row r="2140" spans="1:5" x14ac:dyDescent="0.25">
      <c r="A2140">
        <v>11277891</v>
      </c>
      <c r="B2140">
        <v>0</v>
      </c>
      <c r="C2140">
        <v>0</v>
      </c>
      <c r="D2140">
        <v>0</v>
      </c>
      <c r="E2140">
        <v>0</v>
      </c>
    </row>
    <row r="2141" spans="1:5" x14ac:dyDescent="0.25">
      <c r="A2141">
        <v>11277891</v>
      </c>
      <c r="B2141">
        <v>1414488</v>
      </c>
      <c r="C2141">
        <v>1</v>
      </c>
      <c r="D2141">
        <v>3</v>
      </c>
      <c r="E2141">
        <v>90</v>
      </c>
    </row>
    <row r="2142" spans="1:5" x14ac:dyDescent="0.25">
      <c r="A2142">
        <v>11277893</v>
      </c>
      <c r="B2142">
        <v>0</v>
      </c>
      <c r="C2142">
        <v>0</v>
      </c>
      <c r="D2142">
        <v>0</v>
      </c>
      <c r="E2142">
        <v>0</v>
      </c>
    </row>
    <row r="2143" spans="1:5" x14ac:dyDescent="0.25">
      <c r="A2143">
        <v>11277893</v>
      </c>
      <c r="B2143">
        <v>121578</v>
      </c>
      <c r="C2143">
        <v>0</v>
      </c>
      <c r="D2143">
        <v>2</v>
      </c>
      <c r="E2143">
        <v>0</v>
      </c>
    </row>
    <row r="2144" spans="1:5" x14ac:dyDescent="0.25">
      <c r="A2144">
        <v>11277898</v>
      </c>
      <c r="B2144">
        <v>26877</v>
      </c>
      <c r="C2144">
        <v>0</v>
      </c>
      <c r="D2144">
        <v>4</v>
      </c>
      <c r="E2144">
        <v>0</v>
      </c>
    </row>
    <row r="2145" spans="1:5" x14ac:dyDescent="0.25">
      <c r="A2145">
        <v>11277898</v>
      </c>
      <c r="B2145">
        <v>987759</v>
      </c>
      <c r="C2145">
        <v>0</v>
      </c>
      <c r="D2145">
        <v>1</v>
      </c>
      <c r="E2145">
        <v>0</v>
      </c>
    </row>
    <row r="2146" spans="1:5" x14ac:dyDescent="0.25">
      <c r="A2146">
        <v>11277911</v>
      </c>
      <c r="B2146">
        <v>0</v>
      </c>
      <c r="C2146">
        <v>0</v>
      </c>
      <c r="D2146">
        <v>0</v>
      </c>
      <c r="E2146">
        <v>0</v>
      </c>
    </row>
    <row r="2147" spans="1:5" x14ac:dyDescent="0.25">
      <c r="A2147">
        <v>11277911</v>
      </c>
      <c r="B2147">
        <v>1456633</v>
      </c>
      <c r="C2147">
        <v>0</v>
      </c>
      <c r="D2147">
        <v>2</v>
      </c>
      <c r="E2147">
        <v>0</v>
      </c>
    </row>
    <row r="2148" spans="1:5" x14ac:dyDescent="0.25">
      <c r="A2148">
        <v>11277917</v>
      </c>
      <c r="B2148">
        <v>0</v>
      </c>
      <c r="C2148">
        <v>0</v>
      </c>
      <c r="D2148">
        <v>0</v>
      </c>
      <c r="E2148">
        <v>0</v>
      </c>
    </row>
    <row r="2149" spans="1:5" x14ac:dyDescent="0.25">
      <c r="A2149">
        <v>11277917</v>
      </c>
      <c r="B2149">
        <v>1989019</v>
      </c>
      <c r="C2149">
        <v>0</v>
      </c>
      <c r="D2149">
        <v>1</v>
      </c>
      <c r="E2149">
        <v>0</v>
      </c>
    </row>
    <row r="2150" spans="1:5" x14ac:dyDescent="0.25">
      <c r="A2150">
        <v>11277918</v>
      </c>
      <c r="B2150">
        <v>0</v>
      </c>
      <c r="C2150">
        <v>0</v>
      </c>
      <c r="D2150">
        <v>0</v>
      </c>
      <c r="E2150">
        <v>0</v>
      </c>
    </row>
    <row r="2151" spans="1:5" x14ac:dyDescent="0.25">
      <c r="A2151">
        <v>11277918</v>
      </c>
      <c r="B2151">
        <v>2013090</v>
      </c>
      <c r="C2151">
        <v>0</v>
      </c>
      <c r="D2151">
        <v>1</v>
      </c>
      <c r="E2151">
        <v>0</v>
      </c>
    </row>
    <row r="2152" spans="1:5" x14ac:dyDescent="0.25">
      <c r="A2152">
        <v>11277919</v>
      </c>
      <c r="B2152">
        <v>2053402</v>
      </c>
      <c r="C2152">
        <v>0</v>
      </c>
      <c r="D2152">
        <v>1</v>
      </c>
      <c r="E2152">
        <v>0</v>
      </c>
    </row>
    <row r="2153" spans="1:5" x14ac:dyDescent="0.25">
      <c r="A2153">
        <v>11277919</v>
      </c>
      <c r="B2153">
        <v>2053788</v>
      </c>
      <c r="C2153">
        <v>1</v>
      </c>
      <c r="D2153">
        <v>2</v>
      </c>
      <c r="E2153">
        <v>90</v>
      </c>
    </row>
    <row r="2154" spans="1:5" x14ac:dyDescent="0.25">
      <c r="A2154">
        <v>11278018</v>
      </c>
      <c r="B2154">
        <v>0</v>
      </c>
      <c r="C2154">
        <v>0</v>
      </c>
      <c r="D2154">
        <v>0</v>
      </c>
      <c r="E2154">
        <v>0</v>
      </c>
    </row>
    <row r="2155" spans="1:5" x14ac:dyDescent="0.25">
      <c r="A2155">
        <v>11278018</v>
      </c>
      <c r="B2155">
        <v>825468</v>
      </c>
      <c r="C2155">
        <v>1</v>
      </c>
      <c r="D2155">
        <v>1</v>
      </c>
      <c r="E2155">
        <v>90</v>
      </c>
    </row>
    <row r="2156" spans="1:5" x14ac:dyDescent="0.25">
      <c r="A2156">
        <v>11278019</v>
      </c>
      <c r="B2156">
        <v>0</v>
      </c>
      <c r="C2156">
        <v>0</v>
      </c>
      <c r="D2156">
        <v>0</v>
      </c>
      <c r="E2156">
        <v>0</v>
      </c>
    </row>
    <row r="2157" spans="1:5" x14ac:dyDescent="0.25">
      <c r="A2157">
        <v>11278019</v>
      </c>
      <c r="B2157">
        <v>987759</v>
      </c>
      <c r="C2157">
        <v>0</v>
      </c>
      <c r="D2157">
        <v>1</v>
      </c>
      <c r="E2157">
        <v>0</v>
      </c>
    </row>
    <row r="2158" spans="1:5" x14ac:dyDescent="0.25">
      <c r="A2158">
        <v>11278103</v>
      </c>
      <c r="B2158">
        <v>0</v>
      </c>
      <c r="C2158">
        <v>0</v>
      </c>
      <c r="D2158">
        <v>0</v>
      </c>
      <c r="E2158">
        <v>0</v>
      </c>
    </row>
    <row r="2159" spans="1:5" x14ac:dyDescent="0.25">
      <c r="A2159">
        <v>11278103</v>
      </c>
      <c r="B2159">
        <v>71272</v>
      </c>
      <c r="C2159">
        <v>0</v>
      </c>
      <c r="D2159">
        <v>2</v>
      </c>
      <c r="E2159">
        <v>0</v>
      </c>
    </row>
    <row r="2160" spans="1:5" x14ac:dyDescent="0.25">
      <c r="A2160">
        <v>11278104</v>
      </c>
      <c r="B2160">
        <v>0</v>
      </c>
      <c r="C2160">
        <v>1</v>
      </c>
      <c r="D2160">
        <v>0</v>
      </c>
      <c r="E2160">
        <v>90</v>
      </c>
    </row>
    <row r="2161" spans="1:5" x14ac:dyDescent="0.25">
      <c r="A2161">
        <v>11278104</v>
      </c>
      <c r="B2161">
        <v>121578</v>
      </c>
      <c r="C2161">
        <v>0</v>
      </c>
      <c r="D2161">
        <v>1</v>
      </c>
      <c r="E2161">
        <v>0</v>
      </c>
    </row>
    <row r="2162" spans="1:5" x14ac:dyDescent="0.25">
      <c r="A2162">
        <v>11278122</v>
      </c>
      <c r="B2162">
        <v>0</v>
      </c>
      <c r="C2162">
        <v>0</v>
      </c>
      <c r="D2162">
        <v>0</v>
      </c>
      <c r="E2162">
        <v>0</v>
      </c>
    </row>
    <row r="2163" spans="1:5" x14ac:dyDescent="0.25">
      <c r="A2163">
        <v>11278122</v>
      </c>
      <c r="B2163">
        <v>71272</v>
      </c>
      <c r="C2163">
        <v>0</v>
      </c>
      <c r="D2163">
        <v>3</v>
      </c>
      <c r="E2163">
        <v>0</v>
      </c>
    </row>
    <row r="2164" spans="1:5" x14ac:dyDescent="0.25">
      <c r="A2164">
        <v>11278123</v>
      </c>
      <c r="B2164">
        <v>120994</v>
      </c>
      <c r="C2164">
        <v>1</v>
      </c>
      <c r="D2164">
        <v>1</v>
      </c>
      <c r="E2164">
        <v>90</v>
      </c>
    </row>
    <row r="2165" spans="1:5" x14ac:dyDescent="0.25">
      <c r="A2165">
        <v>11278123</v>
      </c>
      <c r="B2165">
        <v>2053402</v>
      </c>
      <c r="C2165">
        <v>0</v>
      </c>
      <c r="D2165">
        <v>3</v>
      </c>
      <c r="E2165">
        <v>0</v>
      </c>
    </row>
    <row r="2166" spans="1:5" x14ac:dyDescent="0.25">
      <c r="A2166">
        <v>11278127</v>
      </c>
      <c r="B2166">
        <v>0</v>
      </c>
      <c r="C2166">
        <v>0</v>
      </c>
      <c r="D2166">
        <v>0</v>
      </c>
      <c r="E2166">
        <v>0</v>
      </c>
    </row>
    <row r="2167" spans="1:5" x14ac:dyDescent="0.25">
      <c r="A2167">
        <v>11278128</v>
      </c>
      <c r="B2167">
        <v>151409</v>
      </c>
      <c r="C2167">
        <v>0</v>
      </c>
      <c r="D2167">
        <v>1</v>
      </c>
      <c r="E2167">
        <v>0</v>
      </c>
    </row>
    <row r="2168" spans="1:5" x14ac:dyDescent="0.25">
      <c r="A2168">
        <v>11278128</v>
      </c>
      <c r="B2168">
        <v>987759</v>
      </c>
      <c r="C2168">
        <v>0</v>
      </c>
      <c r="D2168">
        <v>1</v>
      </c>
      <c r="E2168">
        <v>0</v>
      </c>
    </row>
    <row r="2169" spans="1:5" x14ac:dyDescent="0.25">
      <c r="A2169">
        <v>11278136</v>
      </c>
      <c r="B2169">
        <v>121578</v>
      </c>
      <c r="C2169">
        <v>0</v>
      </c>
      <c r="D2169">
        <v>2</v>
      </c>
      <c r="E2169">
        <v>0</v>
      </c>
    </row>
    <row r="2170" spans="1:5" x14ac:dyDescent="0.25">
      <c r="A2170">
        <v>11278136</v>
      </c>
      <c r="B2170">
        <v>1333766</v>
      </c>
      <c r="C2170">
        <v>0</v>
      </c>
      <c r="D2170">
        <v>2</v>
      </c>
      <c r="E2170">
        <v>0</v>
      </c>
    </row>
    <row r="2171" spans="1:5" x14ac:dyDescent="0.25">
      <c r="A2171">
        <v>11278160</v>
      </c>
      <c r="B2171">
        <v>0</v>
      </c>
      <c r="C2171">
        <v>0</v>
      </c>
      <c r="D2171">
        <v>0</v>
      </c>
      <c r="E2171">
        <v>0</v>
      </c>
    </row>
    <row r="2172" spans="1:5" x14ac:dyDescent="0.25">
      <c r="A2172">
        <v>11278160</v>
      </c>
      <c r="B2172">
        <v>793607</v>
      </c>
      <c r="C2172">
        <v>0</v>
      </c>
      <c r="D2172">
        <v>3</v>
      </c>
      <c r="E2172">
        <v>0</v>
      </c>
    </row>
    <row r="2173" spans="1:5" x14ac:dyDescent="0.25">
      <c r="A2173">
        <v>11278200</v>
      </c>
      <c r="B2173">
        <v>0</v>
      </c>
      <c r="C2173">
        <v>0</v>
      </c>
      <c r="D2173">
        <v>0</v>
      </c>
      <c r="E2173">
        <v>0</v>
      </c>
    </row>
    <row r="2174" spans="1:5" x14ac:dyDescent="0.25">
      <c r="A2174">
        <v>11278200</v>
      </c>
      <c r="B2174">
        <v>121578</v>
      </c>
      <c r="C2174">
        <v>0</v>
      </c>
      <c r="D2174">
        <v>1</v>
      </c>
      <c r="E2174">
        <v>0</v>
      </c>
    </row>
    <row r="2175" spans="1:5" x14ac:dyDescent="0.25">
      <c r="A2175">
        <v>11278207</v>
      </c>
      <c r="B2175">
        <v>0</v>
      </c>
      <c r="C2175">
        <v>0</v>
      </c>
      <c r="D2175">
        <v>0</v>
      </c>
      <c r="E2175">
        <v>0</v>
      </c>
    </row>
    <row r="2176" spans="1:5" x14ac:dyDescent="0.25">
      <c r="A2176">
        <v>11278207</v>
      </c>
      <c r="B2176">
        <v>773984</v>
      </c>
      <c r="C2176">
        <v>0</v>
      </c>
      <c r="D2176">
        <v>1</v>
      </c>
      <c r="E2176">
        <v>0</v>
      </c>
    </row>
    <row r="2177" spans="1:5" x14ac:dyDescent="0.25">
      <c r="A2177">
        <v>11278209</v>
      </c>
      <c r="B2177">
        <v>0</v>
      </c>
      <c r="C2177">
        <v>0</v>
      </c>
      <c r="D2177">
        <v>0</v>
      </c>
      <c r="E2177">
        <v>0</v>
      </c>
    </row>
    <row r="2178" spans="1:5" x14ac:dyDescent="0.25">
      <c r="A2178">
        <v>11278263</v>
      </c>
      <c r="B2178">
        <v>0</v>
      </c>
      <c r="C2178">
        <v>0</v>
      </c>
      <c r="D2178">
        <v>0</v>
      </c>
      <c r="E2178">
        <v>0</v>
      </c>
    </row>
    <row r="2179" spans="1:5" x14ac:dyDescent="0.25">
      <c r="A2179">
        <v>11278263</v>
      </c>
      <c r="B2179">
        <v>988708</v>
      </c>
      <c r="C2179">
        <v>0</v>
      </c>
      <c r="D2179">
        <v>1</v>
      </c>
      <c r="E2179">
        <v>0</v>
      </c>
    </row>
    <row r="2180" spans="1:5" x14ac:dyDescent="0.25">
      <c r="A2180">
        <v>11278308</v>
      </c>
      <c r="B2180">
        <v>0</v>
      </c>
      <c r="C2180">
        <v>0</v>
      </c>
      <c r="D2180">
        <v>0</v>
      </c>
      <c r="E2180">
        <v>0</v>
      </c>
    </row>
    <row r="2181" spans="1:5" x14ac:dyDescent="0.25">
      <c r="A2181">
        <v>11278390</v>
      </c>
      <c r="B2181">
        <v>120151</v>
      </c>
      <c r="C2181">
        <v>0</v>
      </c>
      <c r="D2181">
        <v>1</v>
      </c>
      <c r="E2181">
        <v>0</v>
      </c>
    </row>
    <row r="2182" spans="1:5" x14ac:dyDescent="0.25">
      <c r="A2182">
        <v>11278390</v>
      </c>
      <c r="B2182">
        <v>1333784</v>
      </c>
      <c r="C2182">
        <v>0</v>
      </c>
      <c r="D2182">
        <v>1</v>
      </c>
      <c r="E2182">
        <v>0</v>
      </c>
    </row>
    <row r="2183" spans="1:5" x14ac:dyDescent="0.25">
      <c r="A2183">
        <v>11278437</v>
      </c>
      <c r="B2183">
        <v>0</v>
      </c>
      <c r="C2183">
        <v>0</v>
      </c>
      <c r="D2183">
        <v>0</v>
      </c>
      <c r="E2183">
        <v>0</v>
      </c>
    </row>
    <row r="2184" spans="1:5" x14ac:dyDescent="0.25">
      <c r="A2184">
        <v>11278486</v>
      </c>
      <c r="B2184">
        <v>0</v>
      </c>
      <c r="C2184">
        <v>1</v>
      </c>
      <c r="D2184">
        <v>0</v>
      </c>
      <c r="E2184">
        <v>90</v>
      </c>
    </row>
    <row r="2185" spans="1:5" x14ac:dyDescent="0.25">
      <c r="A2185">
        <v>11278486</v>
      </c>
      <c r="B2185">
        <v>908345</v>
      </c>
      <c r="C2185">
        <v>0</v>
      </c>
      <c r="D2185">
        <v>1</v>
      </c>
      <c r="E2185">
        <v>0</v>
      </c>
    </row>
    <row r="2186" spans="1:5" x14ac:dyDescent="0.25">
      <c r="A2186">
        <v>11278886</v>
      </c>
      <c r="B2186">
        <v>0</v>
      </c>
      <c r="C2186">
        <v>1</v>
      </c>
      <c r="D2186">
        <v>0</v>
      </c>
      <c r="E2186">
        <v>90</v>
      </c>
    </row>
    <row r="2187" spans="1:5" x14ac:dyDescent="0.25">
      <c r="A2187">
        <v>11278886</v>
      </c>
      <c r="B2187">
        <v>793621</v>
      </c>
      <c r="C2187">
        <v>0</v>
      </c>
      <c r="D2187">
        <v>1</v>
      </c>
      <c r="E2187">
        <v>0</v>
      </c>
    </row>
    <row r="2188" spans="1:5" x14ac:dyDescent="0.25">
      <c r="A2188">
        <v>11278928</v>
      </c>
      <c r="B2188">
        <v>987759</v>
      </c>
      <c r="C2188">
        <v>0</v>
      </c>
      <c r="D2188">
        <v>4</v>
      </c>
      <c r="E2188">
        <v>0</v>
      </c>
    </row>
    <row r="2189" spans="1:5" x14ac:dyDescent="0.25">
      <c r="A2189">
        <v>11278928</v>
      </c>
      <c r="B2189">
        <v>2053670</v>
      </c>
      <c r="C2189">
        <v>1</v>
      </c>
      <c r="D2189">
        <v>1</v>
      </c>
      <c r="E2189">
        <v>90</v>
      </c>
    </row>
    <row r="2190" spans="1:5" x14ac:dyDescent="0.25">
      <c r="A2190">
        <v>11278929</v>
      </c>
      <c r="B2190">
        <v>463541</v>
      </c>
      <c r="C2190">
        <v>3</v>
      </c>
      <c r="D2190">
        <v>1</v>
      </c>
      <c r="E2190">
        <v>90</v>
      </c>
    </row>
    <row r="2191" spans="1:5" x14ac:dyDescent="0.25">
      <c r="A2191">
        <v>11278929</v>
      </c>
      <c r="B2191">
        <v>987759</v>
      </c>
      <c r="C2191">
        <v>0</v>
      </c>
      <c r="D2191">
        <v>5</v>
      </c>
      <c r="E2191">
        <v>0</v>
      </c>
    </row>
    <row r="2192" spans="1:5" x14ac:dyDescent="0.25">
      <c r="A2192">
        <v>11278935</v>
      </c>
      <c r="B2192">
        <v>793621</v>
      </c>
      <c r="C2192">
        <v>0</v>
      </c>
      <c r="D2192">
        <v>2</v>
      </c>
      <c r="E2192">
        <v>0</v>
      </c>
    </row>
    <row r="2193" spans="1:5" x14ac:dyDescent="0.25">
      <c r="A2193">
        <v>11278935</v>
      </c>
      <c r="B2193">
        <v>908345</v>
      </c>
      <c r="C2193">
        <v>0</v>
      </c>
      <c r="D2193">
        <v>3</v>
      </c>
      <c r="E2193">
        <v>0</v>
      </c>
    </row>
    <row r="2194" spans="1:5" x14ac:dyDescent="0.25">
      <c r="A2194">
        <v>11278993</v>
      </c>
      <c r="B2194">
        <v>0</v>
      </c>
      <c r="C2194">
        <v>0</v>
      </c>
      <c r="D2194">
        <v>0</v>
      </c>
      <c r="E2194">
        <v>0</v>
      </c>
    </row>
    <row r="2195" spans="1:5" x14ac:dyDescent="0.25">
      <c r="A2195">
        <v>11278993</v>
      </c>
      <c r="B2195">
        <v>0</v>
      </c>
      <c r="C2195">
        <v>1</v>
      </c>
      <c r="D2195">
        <v>0</v>
      </c>
      <c r="E2195">
        <v>90</v>
      </c>
    </row>
    <row r="2196" spans="1:5" x14ac:dyDescent="0.25">
      <c r="A2196">
        <v>11278994</v>
      </c>
      <c r="B2196">
        <v>0</v>
      </c>
      <c r="C2196">
        <v>0</v>
      </c>
      <c r="D2196">
        <v>0</v>
      </c>
      <c r="E2196">
        <v>0</v>
      </c>
    </row>
    <row r="2197" spans="1:5" x14ac:dyDescent="0.25">
      <c r="A2197">
        <v>11279237</v>
      </c>
      <c r="B2197">
        <v>0</v>
      </c>
      <c r="C2197">
        <v>3</v>
      </c>
      <c r="D2197">
        <v>0</v>
      </c>
      <c r="E2197">
        <v>90</v>
      </c>
    </row>
    <row r="2198" spans="1:5" x14ac:dyDescent="0.25">
      <c r="A2198">
        <v>11279237</v>
      </c>
      <c r="B2198">
        <v>793644</v>
      </c>
      <c r="C2198">
        <v>0</v>
      </c>
      <c r="D2198">
        <v>1</v>
      </c>
      <c r="E2198">
        <v>0</v>
      </c>
    </row>
    <row r="2199" spans="1:5" x14ac:dyDescent="0.25">
      <c r="A2199">
        <v>11279300</v>
      </c>
      <c r="B2199">
        <v>0</v>
      </c>
      <c r="C2199">
        <v>0</v>
      </c>
      <c r="D2199">
        <v>0</v>
      </c>
      <c r="E2199">
        <v>0</v>
      </c>
    </row>
    <row r="2200" spans="1:5" x14ac:dyDescent="0.25">
      <c r="A2200">
        <v>11279300</v>
      </c>
      <c r="B2200">
        <v>793621</v>
      </c>
      <c r="C2200">
        <v>0</v>
      </c>
      <c r="D2200">
        <v>1</v>
      </c>
      <c r="E2200">
        <v>0</v>
      </c>
    </row>
    <row r="2201" spans="1:5" x14ac:dyDescent="0.25">
      <c r="A2201">
        <v>11279480</v>
      </c>
      <c r="B2201">
        <v>314902</v>
      </c>
      <c r="C2201">
        <v>2</v>
      </c>
      <c r="D2201">
        <v>1</v>
      </c>
      <c r="E2201">
        <v>90</v>
      </c>
    </row>
    <row r="2202" spans="1:5" x14ac:dyDescent="0.25">
      <c r="A2202">
        <v>11279480</v>
      </c>
      <c r="B2202">
        <v>463541</v>
      </c>
      <c r="C2202">
        <v>3</v>
      </c>
      <c r="D2202">
        <v>2</v>
      </c>
      <c r="E2202">
        <v>90</v>
      </c>
    </row>
    <row r="2203" spans="1:5" x14ac:dyDescent="0.25">
      <c r="A2203">
        <v>11279484</v>
      </c>
      <c r="B2203">
        <v>438610</v>
      </c>
      <c r="C2203">
        <v>0</v>
      </c>
      <c r="D2203">
        <v>1</v>
      </c>
      <c r="E2203">
        <v>0</v>
      </c>
    </row>
    <row r="2204" spans="1:5" x14ac:dyDescent="0.25">
      <c r="A2204">
        <v>11279484</v>
      </c>
      <c r="B2204">
        <v>1588202</v>
      </c>
      <c r="C2204">
        <v>0</v>
      </c>
      <c r="D2204">
        <v>5</v>
      </c>
      <c r="E2204">
        <v>0</v>
      </c>
    </row>
    <row r="2205" spans="1:5" x14ac:dyDescent="0.25">
      <c r="A2205">
        <v>11279582</v>
      </c>
      <c r="B2205">
        <v>0</v>
      </c>
      <c r="C2205">
        <v>0</v>
      </c>
      <c r="D2205">
        <v>0</v>
      </c>
      <c r="E2205">
        <v>0</v>
      </c>
    </row>
    <row r="2206" spans="1:5" x14ac:dyDescent="0.25">
      <c r="A2206">
        <v>11279657</v>
      </c>
      <c r="B2206">
        <v>0</v>
      </c>
      <c r="C2206">
        <v>0</v>
      </c>
      <c r="D2206">
        <v>0</v>
      </c>
      <c r="E2206">
        <v>0</v>
      </c>
    </row>
    <row r="2207" spans="1:5" x14ac:dyDescent="0.25">
      <c r="A2207">
        <v>11279657</v>
      </c>
      <c r="B2207">
        <v>987759</v>
      </c>
      <c r="C2207">
        <v>0</v>
      </c>
      <c r="D2207">
        <v>2</v>
      </c>
      <c r="E2207">
        <v>0</v>
      </c>
    </row>
    <row r="2208" spans="1:5" x14ac:dyDescent="0.25">
      <c r="A2208">
        <v>11279673</v>
      </c>
      <c r="B2208">
        <v>0</v>
      </c>
      <c r="C2208">
        <v>0</v>
      </c>
      <c r="D2208">
        <v>0</v>
      </c>
      <c r="E2208">
        <v>0</v>
      </c>
    </row>
    <row r="2209" spans="1:5" x14ac:dyDescent="0.25">
      <c r="A2209">
        <v>11280179</v>
      </c>
      <c r="B2209">
        <v>0</v>
      </c>
      <c r="C2209">
        <v>0</v>
      </c>
      <c r="D2209">
        <v>0</v>
      </c>
      <c r="E2209">
        <v>0</v>
      </c>
    </row>
    <row r="2210" spans="1:5" x14ac:dyDescent="0.25">
      <c r="A2210">
        <v>11280180</v>
      </c>
      <c r="B2210">
        <v>0</v>
      </c>
      <c r="C2210">
        <v>0</v>
      </c>
      <c r="D2210">
        <v>0</v>
      </c>
      <c r="E2210">
        <v>0</v>
      </c>
    </row>
    <row r="2211" spans="1:5" x14ac:dyDescent="0.25">
      <c r="A2211">
        <v>11280222</v>
      </c>
      <c r="B2211">
        <v>0</v>
      </c>
      <c r="C2211">
        <v>0</v>
      </c>
      <c r="D2211">
        <v>0</v>
      </c>
      <c r="E2211">
        <v>0</v>
      </c>
    </row>
    <row r="2212" spans="1:5" x14ac:dyDescent="0.25">
      <c r="A2212">
        <v>11280223</v>
      </c>
      <c r="B2212">
        <v>987759</v>
      </c>
      <c r="C2212">
        <v>0</v>
      </c>
      <c r="D2212">
        <v>1</v>
      </c>
      <c r="E2212">
        <v>0</v>
      </c>
    </row>
    <row r="2213" spans="1:5" x14ac:dyDescent="0.25">
      <c r="A2213">
        <v>11280223</v>
      </c>
      <c r="B2213">
        <v>990223</v>
      </c>
      <c r="C2213">
        <v>0</v>
      </c>
      <c r="D2213">
        <v>2</v>
      </c>
      <c r="E2213">
        <v>0</v>
      </c>
    </row>
    <row r="2214" spans="1:5" x14ac:dyDescent="0.25">
      <c r="A2214">
        <v>11280227</v>
      </c>
      <c r="B2214">
        <v>0</v>
      </c>
      <c r="C2214">
        <v>0</v>
      </c>
      <c r="D2214">
        <v>0</v>
      </c>
      <c r="E2214">
        <v>0</v>
      </c>
    </row>
    <row r="2215" spans="1:5" x14ac:dyDescent="0.25">
      <c r="A2215">
        <v>11280227</v>
      </c>
      <c r="B2215">
        <v>990223</v>
      </c>
      <c r="C2215">
        <v>0</v>
      </c>
      <c r="D2215">
        <v>1</v>
      </c>
      <c r="E2215">
        <v>0</v>
      </c>
    </row>
    <row r="2216" spans="1:5" x14ac:dyDescent="0.25">
      <c r="A2216">
        <v>11280229</v>
      </c>
      <c r="B2216">
        <v>0</v>
      </c>
      <c r="C2216">
        <v>0</v>
      </c>
      <c r="D2216">
        <v>0</v>
      </c>
      <c r="E2216">
        <v>0</v>
      </c>
    </row>
    <row r="2217" spans="1:5" x14ac:dyDescent="0.25">
      <c r="A2217">
        <v>11280236</v>
      </c>
      <c r="B2217">
        <v>0</v>
      </c>
      <c r="C2217">
        <v>0</v>
      </c>
      <c r="D2217">
        <v>0</v>
      </c>
      <c r="E2217">
        <v>0</v>
      </c>
    </row>
    <row r="2218" spans="1:5" x14ac:dyDescent="0.25">
      <c r="A2218">
        <v>11280236</v>
      </c>
      <c r="B2218">
        <v>0</v>
      </c>
      <c r="C2218">
        <v>2</v>
      </c>
      <c r="D2218">
        <v>0</v>
      </c>
      <c r="E2218">
        <v>90</v>
      </c>
    </row>
    <row r="2219" spans="1:5" x14ac:dyDescent="0.25">
      <c r="A2219">
        <v>11280237</v>
      </c>
      <c r="B2219">
        <v>0</v>
      </c>
      <c r="C2219">
        <v>0</v>
      </c>
      <c r="D2219">
        <v>0</v>
      </c>
      <c r="E2219">
        <v>0</v>
      </c>
    </row>
    <row r="2220" spans="1:5" x14ac:dyDescent="0.25">
      <c r="A2220">
        <v>11280240</v>
      </c>
      <c r="B2220">
        <v>0</v>
      </c>
      <c r="C2220">
        <v>0</v>
      </c>
      <c r="D2220">
        <v>0</v>
      </c>
      <c r="E2220">
        <v>0</v>
      </c>
    </row>
    <row r="2221" spans="1:5" x14ac:dyDescent="0.25">
      <c r="A2221">
        <v>11280240</v>
      </c>
      <c r="B2221">
        <v>990223</v>
      </c>
      <c r="C2221">
        <v>0</v>
      </c>
      <c r="D2221">
        <v>1</v>
      </c>
      <c r="E2221">
        <v>0</v>
      </c>
    </row>
    <row r="2222" spans="1:5" x14ac:dyDescent="0.25">
      <c r="A2222">
        <v>11280243</v>
      </c>
      <c r="B2222">
        <v>0</v>
      </c>
      <c r="C2222">
        <v>0</v>
      </c>
      <c r="D2222">
        <v>0</v>
      </c>
      <c r="E2222">
        <v>0</v>
      </c>
    </row>
    <row r="2223" spans="1:5" x14ac:dyDescent="0.25">
      <c r="A2223">
        <v>11280243</v>
      </c>
      <c r="B2223">
        <v>2053402</v>
      </c>
      <c r="C2223">
        <v>0</v>
      </c>
      <c r="D2223">
        <v>2</v>
      </c>
      <c r="E2223">
        <v>0</v>
      </c>
    </row>
    <row r="2224" spans="1:5" x14ac:dyDescent="0.25">
      <c r="A2224">
        <v>11280244</v>
      </c>
      <c r="B2224">
        <v>0</v>
      </c>
      <c r="C2224">
        <v>0</v>
      </c>
      <c r="D2224">
        <v>0</v>
      </c>
      <c r="E2224">
        <v>0</v>
      </c>
    </row>
    <row r="2225" spans="1:5" x14ac:dyDescent="0.25">
      <c r="A2225">
        <v>11280244</v>
      </c>
      <c r="B2225">
        <v>314902</v>
      </c>
      <c r="C2225">
        <v>2</v>
      </c>
      <c r="D2225">
        <v>1</v>
      </c>
      <c r="E2225">
        <v>90</v>
      </c>
    </row>
    <row r="2226" spans="1:5" x14ac:dyDescent="0.25">
      <c r="A2226">
        <v>11280246</v>
      </c>
      <c r="B2226">
        <v>0</v>
      </c>
      <c r="C2226">
        <v>0</v>
      </c>
      <c r="D2226">
        <v>0</v>
      </c>
      <c r="E2226">
        <v>0</v>
      </c>
    </row>
    <row r="2227" spans="1:5" x14ac:dyDescent="0.25">
      <c r="A2227">
        <v>11280269</v>
      </c>
      <c r="B2227">
        <v>0</v>
      </c>
      <c r="C2227">
        <v>0</v>
      </c>
      <c r="D2227">
        <v>0</v>
      </c>
      <c r="E2227">
        <v>0</v>
      </c>
    </row>
    <row r="2228" spans="1:5" x14ac:dyDescent="0.25">
      <c r="A2228">
        <v>11280270</v>
      </c>
      <c r="B2228">
        <v>0</v>
      </c>
      <c r="C2228">
        <v>0</v>
      </c>
      <c r="D2228">
        <v>0</v>
      </c>
      <c r="E2228">
        <v>0</v>
      </c>
    </row>
    <row r="2229" spans="1:5" x14ac:dyDescent="0.25">
      <c r="A2229">
        <v>11280271</v>
      </c>
      <c r="B2229">
        <v>463541</v>
      </c>
      <c r="C2229">
        <v>3</v>
      </c>
      <c r="D2229">
        <v>3</v>
      </c>
      <c r="E2229">
        <v>90</v>
      </c>
    </row>
    <row r="2230" spans="1:5" x14ac:dyDescent="0.25">
      <c r="A2230">
        <v>11280271</v>
      </c>
      <c r="B2230">
        <v>987759</v>
      </c>
      <c r="C2230">
        <v>0</v>
      </c>
      <c r="D2230">
        <v>4</v>
      </c>
      <c r="E2230">
        <v>0</v>
      </c>
    </row>
    <row r="2231" spans="1:5" x14ac:dyDescent="0.25">
      <c r="A2231">
        <v>11280274</v>
      </c>
      <c r="B2231">
        <v>0</v>
      </c>
      <c r="C2231">
        <v>0</v>
      </c>
      <c r="D2231">
        <v>0</v>
      </c>
      <c r="E2231">
        <v>0</v>
      </c>
    </row>
    <row r="2232" spans="1:5" x14ac:dyDescent="0.25">
      <c r="A2232">
        <v>11280276</v>
      </c>
      <c r="B2232">
        <v>0</v>
      </c>
      <c r="C2232">
        <v>0</v>
      </c>
      <c r="D2232">
        <v>0</v>
      </c>
      <c r="E2232">
        <v>0</v>
      </c>
    </row>
    <row r="2233" spans="1:5" x14ac:dyDescent="0.25">
      <c r="A2233">
        <v>11280276</v>
      </c>
      <c r="B2233">
        <v>0</v>
      </c>
      <c r="C2233">
        <v>1</v>
      </c>
      <c r="D2233">
        <v>0</v>
      </c>
      <c r="E2233">
        <v>90</v>
      </c>
    </row>
    <row r="2234" spans="1:5" x14ac:dyDescent="0.25">
      <c r="A2234">
        <v>11280280</v>
      </c>
      <c r="B2234">
        <v>990223</v>
      </c>
      <c r="C2234">
        <v>0</v>
      </c>
      <c r="D2234">
        <v>1</v>
      </c>
      <c r="E2234">
        <v>0</v>
      </c>
    </row>
    <row r="2235" spans="1:5" x14ac:dyDescent="0.25">
      <c r="A2235">
        <v>11280280</v>
      </c>
      <c r="B2235">
        <v>2053266</v>
      </c>
      <c r="C2235">
        <v>0</v>
      </c>
      <c r="D2235">
        <v>1</v>
      </c>
      <c r="E2235">
        <v>0</v>
      </c>
    </row>
    <row r="2236" spans="1:5" x14ac:dyDescent="0.25">
      <c r="A2236">
        <v>11280284</v>
      </c>
      <c r="B2236">
        <v>0</v>
      </c>
      <c r="C2236">
        <v>0</v>
      </c>
      <c r="D2236">
        <v>0</v>
      </c>
      <c r="E2236">
        <v>0</v>
      </c>
    </row>
    <row r="2237" spans="1:5" x14ac:dyDescent="0.25">
      <c r="A2237">
        <v>11280284</v>
      </c>
      <c r="B2237">
        <v>990223</v>
      </c>
      <c r="C2237">
        <v>0</v>
      </c>
      <c r="D2237">
        <v>3</v>
      </c>
      <c r="E2237">
        <v>0</v>
      </c>
    </row>
    <row r="2238" spans="1:5" x14ac:dyDescent="0.25">
      <c r="A2238">
        <v>11280287</v>
      </c>
      <c r="B2238">
        <v>0</v>
      </c>
      <c r="C2238">
        <v>0</v>
      </c>
      <c r="D2238">
        <v>0</v>
      </c>
      <c r="E2238">
        <v>0</v>
      </c>
    </row>
    <row r="2239" spans="1:5" x14ac:dyDescent="0.25">
      <c r="A2239">
        <v>11280287</v>
      </c>
      <c r="B2239">
        <v>990223</v>
      </c>
      <c r="C2239">
        <v>0</v>
      </c>
      <c r="D2239">
        <v>2</v>
      </c>
      <c r="E2239">
        <v>0</v>
      </c>
    </row>
    <row r="2240" spans="1:5" x14ac:dyDescent="0.25">
      <c r="A2240">
        <v>11280292</v>
      </c>
      <c r="B2240">
        <v>990223</v>
      </c>
      <c r="C2240">
        <v>0</v>
      </c>
      <c r="D2240">
        <v>4</v>
      </c>
      <c r="E2240">
        <v>0</v>
      </c>
    </row>
    <row r="2241" spans="1:5" x14ac:dyDescent="0.25">
      <c r="A2241">
        <v>11280292</v>
      </c>
      <c r="B2241">
        <v>2053266</v>
      </c>
      <c r="C2241">
        <v>0</v>
      </c>
      <c r="D2241">
        <v>1</v>
      </c>
      <c r="E2241">
        <v>0</v>
      </c>
    </row>
    <row r="2242" spans="1:5" x14ac:dyDescent="0.25">
      <c r="A2242">
        <v>11280294</v>
      </c>
      <c r="B2242">
        <v>0</v>
      </c>
      <c r="C2242">
        <v>0</v>
      </c>
      <c r="D2242">
        <v>0</v>
      </c>
      <c r="E2242">
        <v>0</v>
      </c>
    </row>
    <row r="2243" spans="1:5" x14ac:dyDescent="0.25">
      <c r="A2243">
        <v>11280294</v>
      </c>
      <c r="B2243">
        <v>990223</v>
      </c>
      <c r="C2243">
        <v>0</v>
      </c>
      <c r="D2243">
        <v>6</v>
      </c>
      <c r="E2243">
        <v>0</v>
      </c>
    </row>
    <row r="2244" spans="1:5" x14ac:dyDescent="0.25">
      <c r="A2244">
        <v>11280299</v>
      </c>
      <c r="B2244">
        <v>990223</v>
      </c>
      <c r="C2244">
        <v>0</v>
      </c>
      <c r="D2244">
        <v>2</v>
      </c>
      <c r="E2244">
        <v>0</v>
      </c>
    </row>
    <row r="2245" spans="1:5" x14ac:dyDescent="0.25">
      <c r="A2245">
        <v>11280299</v>
      </c>
      <c r="B2245">
        <v>2053266</v>
      </c>
      <c r="C2245">
        <v>0</v>
      </c>
      <c r="D2245">
        <v>1</v>
      </c>
      <c r="E2245">
        <v>0</v>
      </c>
    </row>
    <row r="2246" spans="1:5" x14ac:dyDescent="0.25">
      <c r="A2246">
        <v>11280307</v>
      </c>
      <c r="B2246">
        <v>990223</v>
      </c>
      <c r="C2246">
        <v>0</v>
      </c>
      <c r="D2246">
        <v>4</v>
      </c>
      <c r="E2246">
        <v>0</v>
      </c>
    </row>
    <row r="2247" spans="1:5" x14ac:dyDescent="0.25">
      <c r="A2247">
        <v>11280307</v>
      </c>
      <c r="B2247">
        <v>2053266</v>
      </c>
      <c r="C2247">
        <v>0</v>
      </c>
      <c r="D2247">
        <v>1</v>
      </c>
      <c r="E2247">
        <v>0</v>
      </c>
    </row>
    <row r="2248" spans="1:5" x14ac:dyDescent="0.25">
      <c r="A2248">
        <v>11280310</v>
      </c>
      <c r="B2248">
        <v>0</v>
      </c>
      <c r="C2248">
        <v>0</v>
      </c>
      <c r="D2248">
        <v>0</v>
      </c>
      <c r="E2248">
        <v>0</v>
      </c>
    </row>
    <row r="2249" spans="1:5" x14ac:dyDescent="0.25">
      <c r="A2249">
        <v>11280310</v>
      </c>
      <c r="B2249">
        <v>1365742</v>
      </c>
      <c r="C2249">
        <v>0</v>
      </c>
      <c r="D2249">
        <v>1</v>
      </c>
      <c r="E2249">
        <v>0</v>
      </c>
    </row>
    <row r="2250" spans="1:5" x14ac:dyDescent="0.25">
      <c r="A2250">
        <v>11280315</v>
      </c>
      <c r="B2250">
        <v>990223</v>
      </c>
      <c r="C2250">
        <v>0</v>
      </c>
      <c r="D2250">
        <v>3</v>
      </c>
      <c r="E2250">
        <v>0</v>
      </c>
    </row>
    <row r="2251" spans="1:5" x14ac:dyDescent="0.25">
      <c r="A2251">
        <v>11280315</v>
      </c>
      <c r="B2251">
        <v>1365742</v>
      </c>
      <c r="C2251">
        <v>0</v>
      </c>
      <c r="D2251">
        <v>1</v>
      </c>
      <c r="E2251">
        <v>0</v>
      </c>
    </row>
    <row r="2252" spans="1:5" x14ac:dyDescent="0.25">
      <c r="A2252">
        <v>11280321</v>
      </c>
      <c r="B2252">
        <v>0</v>
      </c>
      <c r="C2252">
        <v>0</v>
      </c>
      <c r="D2252">
        <v>0</v>
      </c>
      <c r="E2252">
        <v>0</v>
      </c>
    </row>
    <row r="2253" spans="1:5" x14ac:dyDescent="0.25">
      <c r="A2253">
        <v>11280321</v>
      </c>
      <c r="B2253">
        <v>990223</v>
      </c>
      <c r="C2253">
        <v>0</v>
      </c>
      <c r="D2253">
        <v>5</v>
      </c>
      <c r="E2253">
        <v>0</v>
      </c>
    </row>
    <row r="2254" spans="1:5" x14ac:dyDescent="0.25">
      <c r="A2254">
        <v>11280322</v>
      </c>
      <c r="B2254">
        <v>990223</v>
      </c>
      <c r="C2254">
        <v>0</v>
      </c>
      <c r="D2254">
        <v>2</v>
      </c>
      <c r="E2254">
        <v>0</v>
      </c>
    </row>
    <row r="2255" spans="1:5" x14ac:dyDescent="0.25">
      <c r="A2255">
        <v>11280322</v>
      </c>
      <c r="B2255">
        <v>1365742</v>
      </c>
      <c r="C2255">
        <v>0</v>
      </c>
      <c r="D2255">
        <v>2</v>
      </c>
      <c r="E2255">
        <v>0</v>
      </c>
    </row>
    <row r="2256" spans="1:5" x14ac:dyDescent="0.25">
      <c r="A2256">
        <v>11280638</v>
      </c>
      <c r="B2256">
        <v>0</v>
      </c>
      <c r="C2256">
        <v>0</v>
      </c>
      <c r="D2256">
        <v>0</v>
      </c>
      <c r="E2256">
        <v>0</v>
      </c>
    </row>
    <row r="2257" spans="1:5" x14ac:dyDescent="0.25">
      <c r="A2257">
        <v>11280638</v>
      </c>
      <c r="B2257">
        <v>1456633</v>
      </c>
      <c r="C2257">
        <v>0</v>
      </c>
      <c r="D2257">
        <v>2</v>
      </c>
      <c r="E2257">
        <v>0</v>
      </c>
    </row>
    <row r="2258" spans="1:5" x14ac:dyDescent="0.25">
      <c r="A2258">
        <v>11280640</v>
      </c>
      <c r="B2258">
        <v>0</v>
      </c>
      <c r="C2258">
        <v>0</v>
      </c>
      <c r="D2258">
        <v>0</v>
      </c>
      <c r="E2258">
        <v>0</v>
      </c>
    </row>
    <row r="2259" spans="1:5" x14ac:dyDescent="0.25">
      <c r="A2259">
        <v>11280640</v>
      </c>
      <c r="B2259">
        <v>1456633</v>
      </c>
      <c r="C2259">
        <v>0</v>
      </c>
      <c r="D2259">
        <v>4</v>
      </c>
      <c r="E2259">
        <v>0</v>
      </c>
    </row>
    <row r="2260" spans="1:5" x14ac:dyDescent="0.25">
      <c r="A2260">
        <v>11280814</v>
      </c>
      <c r="B2260">
        <v>0</v>
      </c>
      <c r="C2260">
        <v>0</v>
      </c>
      <c r="D2260">
        <v>0</v>
      </c>
      <c r="E2260">
        <v>0</v>
      </c>
    </row>
    <row r="2261" spans="1:5" x14ac:dyDescent="0.25">
      <c r="A2261">
        <v>11280815</v>
      </c>
      <c r="B2261">
        <v>0</v>
      </c>
      <c r="C2261">
        <v>0</v>
      </c>
      <c r="D2261">
        <v>0</v>
      </c>
      <c r="E2261">
        <v>0</v>
      </c>
    </row>
    <row r="2262" spans="1:5" x14ac:dyDescent="0.25">
      <c r="A2262">
        <v>11280816</v>
      </c>
      <c r="B2262">
        <v>0</v>
      </c>
      <c r="C2262">
        <v>0</v>
      </c>
      <c r="D2262">
        <v>0</v>
      </c>
      <c r="E2262">
        <v>0</v>
      </c>
    </row>
    <row r="2263" spans="1:5" x14ac:dyDescent="0.25">
      <c r="A2263">
        <v>11280944</v>
      </c>
      <c r="B2263">
        <v>0</v>
      </c>
      <c r="C2263">
        <v>0</v>
      </c>
      <c r="D2263">
        <v>0</v>
      </c>
      <c r="E2263">
        <v>0</v>
      </c>
    </row>
    <row r="2264" spans="1:5" x14ac:dyDescent="0.25">
      <c r="A2264">
        <v>11280944</v>
      </c>
      <c r="B2264">
        <v>463541</v>
      </c>
      <c r="C2264">
        <v>3</v>
      </c>
      <c r="D2264">
        <v>4</v>
      </c>
      <c r="E2264">
        <v>90</v>
      </c>
    </row>
    <row r="2265" spans="1:5" x14ac:dyDescent="0.25">
      <c r="A2265">
        <v>11280947</v>
      </c>
      <c r="B2265">
        <v>0</v>
      </c>
      <c r="C2265">
        <v>0</v>
      </c>
      <c r="D2265">
        <v>0</v>
      </c>
      <c r="E2265">
        <v>0</v>
      </c>
    </row>
    <row r="2266" spans="1:5" x14ac:dyDescent="0.25">
      <c r="A2266">
        <v>11280947</v>
      </c>
      <c r="B2266">
        <v>463541</v>
      </c>
      <c r="C2266">
        <v>3</v>
      </c>
      <c r="D2266">
        <v>1</v>
      </c>
      <c r="E2266">
        <v>90</v>
      </c>
    </row>
    <row r="2267" spans="1:5" x14ac:dyDescent="0.25">
      <c r="A2267">
        <v>11280948</v>
      </c>
      <c r="B2267">
        <v>0</v>
      </c>
      <c r="C2267">
        <v>0</v>
      </c>
      <c r="D2267">
        <v>0</v>
      </c>
      <c r="E2267">
        <v>0</v>
      </c>
    </row>
    <row r="2268" spans="1:5" x14ac:dyDescent="0.25">
      <c r="A2268">
        <v>11280950</v>
      </c>
      <c r="B2268">
        <v>0</v>
      </c>
      <c r="C2268">
        <v>0</v>
      </c>
      <c r="D2268">
        <v>0</v>
      </c>
      <c r="E2268">
        <v>0</v>
      </c>
    </row>
    <row r="2269" spans="1:5" x14ac:dyDescent="0.25">
      <c r="A2269">
        <v>11280950</v>
      </c>
      <c r="B2269">
        <v>0</v>
      </c>
      <c r="C2269">
        <v>3</v>
      </c>
      <c r="D2269">
        <v>0</v>
      </c>
      <c r="E2269">
        <v>90</v>
      </c>
    </row>
    <row r="2270" spans="1:5" x14ac:dyDescent="0.25">
      <c r="A2270">
        <v>11280952</v>
      </c>
      <c r="B2270">
        <v>0</v>
      </c>
      <c r="C2270">
        <v>0</v>
      </c>
      <c r="D2270">
        <v>0</v>
      </c>
      <c r="E2270">
        <v>0</v>
      </c>
    </row>
    <row r="2271" spans="1:5" x14ac:dyDescent="0.25">
      <c r="A2271">
        <v>11280952</v>
      </c>
      <c r="B2271">
        <v>463541</v>
      </c>
      <c r="C2271">
        <v>3</v>
      </c>
      <c r="D2271">
        <v>2</v>
      </c>
      <c r="E2271">
        <v>90</v>
      </c>
    </row>
    <row r="2272" spans="1:5" x14ac:dyDescent="0.25">
      <c r="A2272">
        <v>11280953</v>
      </c>
      <c r="B2272">
        <v>0</v>
      </c>
      <c r="C2272">
        <v>3</v>
      </c>
      <c r="D2272">
        <v>0</v>
      </c>
      <c r="E2272">
        <v>90</v>
      </c>
    </row>
    <row r="2273" spans="1:5" x14ac:dyDescent="0.25">
      <c r="A2273">
        <v>11280953</v>
      </c>
      <c r="B2273">
        <v>990223</v>
      </c>
      <c r="C2273">
        <v>0</v>
      </c>
      <c r="D2273">
        <v>2</v>
      </c>
      <c r="E2273">
        <v>0</v>
      </c>
    </row>
    <row r="2274" spans="1:5" x14ac:dyDescent="0.25">
      <c r="A2274">
        <v>11280955</v>
      </c>
      <c r="B2274">
        <v>0</v>
      </c>
      <c r="C2274">
        <v>3</v>
      </c>
      <c r="D2274">
        <v>0</v>
      </c>
      <c r="E2274">
        <v>90</v>
      </c>
    </row>
    <row r="2275" spans="1:5" x14ac:dyDescent="0.25">
      <c r="A2275">
        <v>11280955</v>
      </c>
      <c r="B2275">
        <v>987759</v>
      </c>
      <c r="C2275">
        <v>0</v>
      </c>
      <c r="D2275">
        <v>2</v>
      </c>
      <c r="E2275">
        <v>0</v>
      </c>
    </row>
    <row r="2276" spans="1:5" x14ac:dyDescent="0.25">
      <c r="A2276">
        <v>11280963</v>
      </c>
      <c r="B2276">
        <v>0</v>
      </c>
      <c r="C2276">
        <v>0</v>
      </c>
      <c r="D2276">
        <v>0</v>
      </c>
      <c r="E2276">
        <v>0</v>
      </c>
    </row>
    <row r="2277" spans="1:5" x14ac:dyDescent="0.25">
      <c r="A2277">
        <v>11280964</v>
      </c>
      <c r="B2277">
        <v>793621</v>
      </c>
      <c r="C2277">
        <v>0</v>
      </c>
      <c r="D2277">
        <v>1</v>
      </c>
      <c r="E2277">
        <v>0</v>
      </c>
    </row>
    <row r="2278" spans="1:5" x14ac:dyDescent="0.25">
      <c r="A2278">
        <v>11280964</v>
      </c>
      <c r="B2278">
        <v>987759</v>
      </c>
      <c r="C2278">
        <v>0</v>
      </c>
      <c r="D2278">
        <v>1</v>
      </c>
      <c r="E2278">
        <v>0</v>
      </c>
    </row>
    <row r="2279" spans="1:5" x14ac:dyDescent="0.25">
      <c r="A2279">
        <v>11280965</v>
      </c>
      <c r="B2279">
        <v>793621</v>
      </c>
      <c r="C2279">
        <v>0</v>
      </c>
      <c r="D2279">
        <v>2</v>
      </c>
      <c r="E2279">
        <v>0</v>
      </c>
    </row>
    <row r="2280" spans="1:5" x14ac:dyDescent="0.25">
      <c r="A2280">
        <v>11280965</v>
      </c>
      <c r="B2280">
        <v>990223</v>
      </c>
      <c r="C2280">
        <v>0</v>
      </c>
      <c r="D2280">
        <v>1</v>
      </c>
      <c r="E2280">
        <v>0</v>
      </c>
    </row>
    <row r="2281" spans="1:5" x14ac:dyDescent="0.25">
      <c r="A2281">
        <v>11280973</v>
      </c>
      <c r="B2281">
        <v>0</v>
      </c>
      <c r="C2281">
        <v>0</v>
      </c>
      <c r="D2281">
        <v>0</v>
      </c>
      <c r="E2281">
        <v>0</v>
      </c>
    </row>
    <row r="2282" spans="1:5" x14ac:dyDescent="0.25">
      <c r="A2282">
        <v>11280973</v>
      </c>
      <c r="B2282">
        <v>463541</v>
      </c>
      <c r="C2282">
        <v>3</v>
      </c>
      <c r="D2282">
        <v>4</v>
      </c>
      <c r="E2282">
        <v>90</v>
      </c>
    </row>
    <row r="2283" spans="1:5" x14ac:dyDescent="0.25">
      <c r="A2283">
        <v>11280974</v>
      </c>
      <c r="B2283">
        <v>228845</v>
      </c>
      <c r="C2283">
        <v>0</v>
      </c>
      <c r="D2283">
        <v>2</v>
      </c>
      <c r="E2283">
        <v>0</v>
      </c>
    </row>
    <row r="2284" spans="1:5" x14ac:dyDescent="0.25">
      <c r="A2284">
        <v>11280974</v>
      </c>
      <c r="B2284">
        <v>793621</v>
      </c>
      <c r="C2284">
        <v>0</v>
      </c>
      <c r="D2284">
        <v>3</v>
      </c>
      <c r="E2284">
        <v>0</v>
      </c>
    </row>
    <row r="2285" spans="1:5" x14ac:dyDescent="0.25">
      <c r="A2285">
        <v>11280975</v>
      </c>
      <c r="B2285">
        <v>463541</v>
      </c>
      <c r="C2285">
        <v>3</v>
      </c>
      <c r="D2285">
        <v>1</v>
      </c>
      <c r="E2285">
        <v>90</v>
      </c>
    </row>
    <row r="2286" spans="1:5" x14ac:dyDescent="0.25">
      <c r="A2286">
        <v>11280975</v>
      </c>
      <c r="B2286">
        <v>490468</v>
      </c>
      <c r="C2286">
        <v>0</v>
      </c>
      <c r="D2286">
        <v>2</v>
      </c>
      <c r="E2286">
        <v>0</v>
      </c>
    </row>
    <row r="2287" spans="1:5" x14ac:dyDescent="0.25">
      <c r="A2287">
        <v>11280977</v>
      </c>
      <c r="B2287">
        <v>0</v>
      </c>
      <c r="C2287">
        <v>0</v>
      </c>
      <c r="D2287">
        <v>0</v>
      </c>
      <c r="E2287">
        <v>0</v>
      </c>
    </row>
    <row r="2288" spans="1:5" x14ac:dyDescent="0.25">
      <c r="A2288">
        <v>11281020</v>
      </c>
      <c r="B2288">
        <v>0</v>
      </c>
      <c r="C2288">
        <v>0</v>
      </c>
      <c r="D2288">
        <v>0</v>
      </c>
      <c r="E2288">
        <v>0</v>
      </c>
    </row>
    <row r="2289" spans="1:5" x14ac:dyDescent="0.25">
      <c r="A2289">
        <v>11281020</v>
      </c>
      <c r="B2289">
        <v>793621</v>
      </c>
      <c r="C2289">
        <v>0</v>
      </c>
      <c r="D2289">
        <v>2</v>
      </c>
      <c r="E2289">
        <v>0</v>
      </c>
    </row>
    <row r="2290" spans="1:5" x14ac:dyDescent="0.25">
      <c r="A2290">
        <v>11281021</v>
      </c>
      <c r="B2290">
        <v>0</v>
      </c>
      <c r="C2290">
        <v>0</v>
      </c>
      <c r="D2290">
        <v>0</v>
      </c>
      <c r="E2290">
        <v>0</v>
      </c>
    </row>
    <row r="2291" spans="1:5" x14ac:dyDescent="0.25">
      <c r="A2291">
        <v>11281021</v>
      </c>
      <c r="B2291">
        <v>793621</v>
      </c>
      <c r="C2291">
        <v>0</v>
      </c>
      <c r="D2291">
        <v>3</v>
      </c>
      <c r="E2291">
        <v>0</v>
      </c>
    </row>
    <row r="2292" spans="1:5" x14ac:dyDescent="0.25">
      <c r="A2292">
        <v>11281030</v>
      </c>
      <c r="B2292">
        <v>0</v>
      </c>
      <c r="C2292">
        <v>3</v>
      </c>
      <c r="D2292">
        <v>0</v>
      </c>
      <c r="E2292">
        <v>90</v>
      </c>
    </row>
    <row r="2293" spans="1:5" x14ac:dyDescent="0.25">
      <c r="A2293">
        <v>11281030</v>
      </c>
      <c r="B2293">
        <v>71272</v>
      </c>
      <c r="C2293">
        <v>0</v>
      </c>
      <c r="D2293">
        <v>1</v>
      </c>
      <c r="E2293">
        <v>0</v>
      </c>
    </row>
    <row r="2294" spans="1:5" x14ac:dyDescent="0.25">
      <c r="A2294">
        <v>11281032</v>
      </c>
      <c r="B2294">
        <v>0</v>
      </c>
      <c r="C2294">
        <v>1</v>
      </c>
      <c r="D2294">
        <v>0</v>
      </c>
      <c r="E2294">
        <v>90</v>
      </c>
    </row>
    <row r="2295" spans="1:5" x14ac:dyDescent="0.25">
      <c r="A2295">
        <v>11281032</v>
      </c>
      <c r="B2295">
        <v>463541</v>
      </c>
      <c r="C2295">
        <v>3</v>
      </c>
      <c r="D2295">
        <v>2</v>
      </c>
      <c r="E2295">
        <v>90</v>
      </c>
    </row>
    <row r="2296" spans="1:5" x14ac:dyDescent="0.25">
      <c r="A2296">
        <v>11281331</v>
      </c>
      <c r="B2296">
        <v>0</v>
      </c>
      <c r="C2296">
        <v>0</v>
      </c>
      <c r="D2296">
        <v>0</v>
      </c>
      <c r="E2296">
        <v>0</v>
      </c>
    </row>
    <row r="2297" spans="1:5" x14ac:dyDescent="0.25">
      <c r="A2297">
        <v>11281331</v>
      </c>
      <c r="B2297">
        <v>1588202</v>
      </c>
      <c r="C2297">
        <v>0</v>
      </c>
      <c r="D2297">
        <v>2</v>
      </c>
      <c r="E2297">
        <v>0</v>
      </c>
    </row>
    <row r="2298" spans="1:5" x14ac:dyDescent="0.25">
      <c r="A2298">
        <v>11281481</v>
      </c>
      <c r="B2298">
        <v>0</v>
      </c>
      <c r="C2298">
        <v>0</v>
      </c>
      <c r="D2298">
        <v>0</v>
      </c>
      <c r="E2298">
        <v>0</v>
      </c>
    </row>
    <row r="2299" spans="1:5" x14ac:dyDescent="0.25">
      <c r="A2299">
        <v>11281481</v>
      </c>
      <c r="B2299">
        <v>793607</v>
      </c>
      <c r="C2299">
        <v>0</v>
      </c>
      <c r="D2299">
        <v>1</v>
      </c>
      <c r="E2299">
        <v>0</v>
      </c>
    </row>
    <row r="2300" spans="1:5" x14ac:dyDescent="0.25">
      <c r="A2300">
        <v>11281670</v>
      </c>
      <c r="B2300">
        <v>0</v>
      </c>
      <c r="C2300">
        <v>0</v>
      </c>
      <c r="D2300">
        <v>0</v>
      </c>
      <c r="E2300">
        <v>0</v>
      </c>
    </row>
    <row r="2301" spans="1:5" x14ac:dyDescent="0.25">
      <c r="A2301">
        <v>11281670</v>
      </c>
      <c r="B2301">
        <v>0</v>
      </c>
      <c r="C2301">
        <v>1</v>
      </c>
      <c r="D2301">
        <v>0</v>
      </c>
      <c r="E2301">
        <v>80</v>
      </c>
    </row>
    <row r="2302" spans="1:5" x14ac:dyDescent="0.25">
      <c r="A2302">
        <v>11281696</v>
      </c>
      <c r="B2302">
        <v>438610</v>
      </c>
      <c r="C2302">
        <v>0</v>
      </c>
      <c r="D2302">
        <v>1</v>
      </c>
      <c r="E2302">
        <v>0</v>
      </c>
    </row>
    <row r="2303" spans="1:5" x14ac:dyDescent="0.25">
      <c r="A2303">
        <v>11281696</v>
      </c>
      <c r="B2303">
        <v>1414488</v>
      </c>
      <c r="C2303">
        <v>1</v>
      </c>
      <c r="D2303">
        <v>1</v>
      </c>
      <c r="E2303">
        <v>80</v>
      </c>
    </row>
    <row r="2304" spans="1:5" x14ac:dyDescent="0.25">
      <c r="A2304">
        <v>11281959</v>
      </c>
      <c r="B2304">
        <v>0</v>
      </c>
      <c r="C2304">
        <v>1</v>
      </c>
      <c r="D2304">
        <v>0</v>
      </c>
      <c r="E2304">
        <v>90</v>
      </c>
    </row>
    <row r="2305" spans="1:5" x14ac:dyDescent="0.25">
      <c r="A2305">
        <v>11281959</v>
      </c>
      <c r="B2305">
        <v>793621</v>
      </c>
      <c r="C2305">
        <v>0</v>
      </c>
      <c r="D2305">
        <v>1</v>
      </c>
      <c r="E2305">
        <v>0</v>
      </c>
    </row>
    <row r="2306" spans="1:5" x14ac:dyDescent="0.25">
      <c r="A2306">
        <v>11281962</v>
      </c>
      <c r="B2306">
        <v>0</v>
      </c>
      <c r="C2306">
        <v>1</v>
      </c>
      <c r="D2306">
        <v>0</v>
      </c>
      <c r="E2306">
        <v>90</v>
      </c>
    </row>
    <row r="2307" spans="1:5" x14ac:dyDescent="0.25">
      <c r="A2307">
        <v>11281962</v>
      </c>
      <c r="B2307">
        <v>2056315</v>
      </c>
      <c r="C2307">
        <v>0</v>
      </c>
      <c r="D2307">
        <v>1</v>
      </c>
      <c r="E2307">
        <v>0</v>
      </c>
    </row>
    <row r="2308" spans="1:5" x14ac:dyDescent="0.25">
      <c r="A2308">
        <v>11281964</v>
      </c>
      <c r="B2308">
        <v>228845</v>
      </c>
      <c r="C2308">
        <v>0</v>
      </c>
      <c r="D2308">
        <v>6</v>
      </c>
      <c r="E2308">
        <v>0</v>
      </c>
    </row>
    <row r="2309" spans="1:5" x14ac:dyDescent="0.25">
      <c r="A2309">
        <v>11281964</v>
      </c>
      <c r="B2309">
        <v>2053670</v>
      </c>
      <c r="C2309">
        <v>1</v>
      </c>
      <c r="D2309">
        <v>1</v>
      </c>
      <c r="E2309">
        <v>90</v>
      </c>
    </row>
    <row r="2310" spans="1:5" x14ac:dyDescent="0.25">
      <c r="A2310">
        <v>11281965</v>
      </c>
      <c r="B2310">
        <v>0</v>
      </c>
      <c r="C2310">
        <v>1</v>
      </c>
      <c r="D2310">
        <v>0</v>
      </c>
      <c r="E2310">
        <v>90</v>
      </c>
    </row>
    <row r="2311" spans="1:5" x14ac:dyDescent="0.25">
      <c r="A2311">
        <v>11281965</v>
      </c>
      <c r="B2311">
        <v>490468</v>
      </c>
      <c r="C2311">
        <v>0</v>
      </c>
      <c r="D2311">
        <v>3</v>
      </c>
      <c r="E2311">
        <v>0</v>
      </c>
    </row>
    <row r="2312" spans="1:5" x14ac:dyDescent="0.25">
      <c r="A2312">
        <v>11281968</v>
      </c>
      <c r="B2312">
        <v>0</v>
      </c>
      <c r="C2312">
        <v>1</v>
      </c>
      <c r="D2312">
        <v>0</v>
      </c>
      <c r="E2312">
        <v>90</v>
      </c>
    </row>
    <row r="2313" spans="1:5" x14ac:dyDescent="0.25">
      <c r="A2313">
        <v>11281968</v>
      </c>
      <c r="B2313">
        <v>463541</v>
      </c>
      <c r="C2313">
        <v>3</v>
      </c>
      <c r="D2313">
        <v>2</v>
      </c>
      <c r="E2313">
        <v>90</v>
      </c>
    </row>
    <row r="2314" spans="1:5" x14ac:dyDescent="0.25">
      <c r="A2314">
        <v>11281972</v>
      </c>
      <c r="B2314">
        <v>0</v>
      </c>
      <c r="C2314">
        <v>1</v>
      </c>
      <c r="D2314">
        <v>0</v>
      </c>
      <c r="E2314">
        <v>90</v>
      </c>
    </row>
    <row r="2315" spans="1:5" x14ac:dyDescent="0.25">
      <c r="A2315">
        <v>11281972</v>
      </c>
      <c r="B2315">
        <v>1629842</v>
      </c>
      <c r="C2315">
        <v>0</v>
      </c>
      <c r="D2315">
        <v>1</v>
      </c>
      <c r="E2315">
        <v>0</v>
      </c>
    </row>
    <row r="2316" spans="1:5" x14ac:dyDescent="0.25">
      <c r="A2316">
        <v>11281974</v>
      </c>
      <c r="B2316">
        <v>710856</v>
      </c>
      <c r="C2316">
        <v>0</v>
      </c>
      <c r="D2316">
        <v>3</v>
      </c>
      <c r="E2316">
        <v>0</v>
      </c>
    </row>
    <row r="2317" spans="1:5" x14ac:dyDescent="0.25">
      <c r="A2317">
        <v>11281974</v>
      </c>
      <c r="B2317">
        <v>2053670</v>
      </c>
      <c r="C2317">
        <v>1</v>
      </c>
      <c r="D2317">
        <v>1</v>
      </c>
      <c r="E2317">
        <v>90</v>
      </c>
    </row>
    <row r="2318" spans="1:5" x14ac:dyDescent="0.25">
      <c r="A2318">
        <v>11281977</v>
      </c>
      <c r="B2318">
        <v>0</v>
      </c>
      <c r="C2318">
        <v>0</v>
      </c>
      <c r="D2318">
        <v>0</v>
      </c>
      <c r="E2318">
        <v>0</v>
      </c>
    </row>
    <row r="2319" spans="1:5" x14ac:dyDescent="0.25">
      <c r="A2319">
        <v>11281977</v>
      </c>
      <c r="B2319">
        <v>793621</v>
      </c>
      <c r="C2319">
        <v>0</v>
      </c>
      <c r="D2319">
        <v>2</v>
      </c>
      <c r="E2319">
        <v>0</v>
      </c>
    </row>
    <row r="2320" spans="1:5" x14ac:dyDescent="0.25">
      <c r="A2320">
        <v>11282298</v>
      </c>
      <c r="B2320">
        <v>990223</v>
      </c>
      <c r="C2320">
        <v>0</v>
      </c>
      <c r="D2320">
        <v>1</v>
      </c>
      <c r="E2320">
        <v>0</v>
      </c>
    </row>
    <row r="2321" spans="1:5" x14ac:dyDescent="0.25">
      <c r="A2321">
        <v>11282298</v>
      </c>
      <c r="B2321">
        <v>2053670</v>
      </c>
      <c r="C2321">
        <v>1</v>
      </c>
      <c r="D2321">
        <v>3</v>
      </c>
      <c r="E2321">
        <v>90</v>
      </c>
    </row>
    <row r="2322" spans="1:5" x14ac:dyDescent="0.25">
      <c r="A2322">
        <v>11282752</v>
      </c>
      <c r="B2322">
        <v>0</v>
      </c>
      <c r="C2322">
        <v>1</v>
      </c>
      <c r="D2322">
        <v>0</v>
      </c>
      <c r="E2322">
        <v>90</v>
      </c>
    </row>
    <row r="2323" spans="1:5" x14ac:dyDescent="0.25">
      <c r="A2323">
        <v>11282752</v>
      </c>
      <c r="B2323">
        <v>165163</v>
      </c>
      <c r="C2323">
        <v>0</v>
      </c>
      <c r="D2323">
        <v>2</v>
      </c>
      <c r="E2323">
        <v>0</v>
      </c>
    </row>
    <row r="2324" spans="1:5" x14ac:dyDescent="0.25">
      <c r="A2324">
        <v>11282935</v>
      </c>
      <c r="B2324">
        <v>438811</v>
      </c>
      <c r="C2324">
        <v>0</v>
      </c>
      <c r="D2324">
        <v>1</v>
      </c>
      <c r="E2324">
        <v>0</v>
      </c>
    </row>
    <row r="2325" spans="1:5" x14ac:dyDescent="0.25">
      <c r="A2325">
        <v>11282935</v>
      </c>
      <c r="B2325">
        <v>793621</v>
      </c>
      <c r="C2325">
        <v>0</v>
      </c>
      <c r="D2325">
        <v>1</v>
      </c>
      <c r="E2325">
        <v>0</v>
      </c>
    </row>
    <row r="2326" spans="1:5" x14ac:dyDescent="0.25">
      <c r="A2326">
        <v>11282938</v>
      </c>
      <c r="B2326">
        <v>0</v>
      </c>
      <c r="C2326">
        <v>0</v>
      </c>
      <c r="D2326">
        <v>0</v>
      </c>
      <c r="E2326">
        <v>0</v>
      </c>
    </row>
    <row r="2327" spans="1:5" x14ac:dyDescent="0.25">
      <c r="A2327">
        <v>11282938</v>
      </c>
      <c r="B2327">
        <v>463541</v>
      </c>
      <c r="C2327">
        <v>3</v>
      </c>
      <c r="D2327">
        <v>1</v>
      </c>
      <c r="E2327">
        <v>90</v>
      </c>
    </row>
    <row r="2328" spans="1:5" x14ac:dyDescent="0.25">
      <c r="A2328">
        <v>11282939</v>
      </c>
      <c r="B2328">
        <v>0</v>
      </c>
      <c r="C2328">
        <v>0</v>
      </c>
      <c r="D2328">
        <v>0</v>
      </c>
      <c r="E2328">
        <v>0</v>
      </c>
    </row>
    <row r="2329" spans="1:5" x14ac:dyDescent="0.25">
      <c r="A2329">
        <v>11282939</v>
      </c>
      <c r="B2329">
        <v>793621</v>
      </c>
      <c r="C2329">
        <v>0</v>
      </c>
      <c r="D2329">
        <v>1</v>
      </c>
      <c r="E2329">
        <v>0</v>
      </c>
    </row>
    <row r="2330" spans="1:5" x14ac:dyDescent="0.25">
      <c r="A2330">
        <v>11282941</v>
      </c>
      <c r="B2330">
        <v>0</v>
      </c>
      <c r="C2330">
        <v>0</v>
      </c>
      <c r="D2330">
        <v>0</v>
      </c>
      <c r="E2330">
        <v>0</v>
      </c>
    </row>
    <row r="2331" spans="1:5" x14ac:dyDescent="0.25">
      <c r="A2331">
        <v>11282941</v>
      </c>
      <c r="B2331">
        <v>793621</v>
      </c>
      <c r="C2331">
        <v>0</v>
      </c>
      <c r="D2331">
        <v>1</v>
      </c>
      <c r="E2331">
        <v>0</v>
      </c>
    </row>
    <row r="2332" spans="1:5" x14ac:dyDescent="0.25">
      <c r="A2332">
        <v>11282943</v>
      </c>
      <c r="B2332">
        <v>228845</v>
      </c>
      <c r="C2332">
        <v>3</v>
      </c>
      <c r="D2332">
        <v>2</v>
      </c>
      <c r="E2332">
        <v>90</v>
      </c>
    </row>
    <row r="2333" spans="1:5" x14ac:dyDescent="0.25">
      <c r="A2333">
        <v>11282943</v>
      </c>
      <c r="B2333">
        <v>793621</v>
      </c>
      <c r="C2333">
        <v>0</v>
      </c>
      <c r="D2333">
        <v>2</v>
      </c>
      <c r="E2333">
        <v>0</v>
      </c>
    </row>
    <row r="2334" spans="1:5" x14ac:dyDescent="0.25">
      <c r="A2334">
        <v>11282944</v>
      </c>
      <c r="B2334">
        <v>0</v>
      </c>
      <c r="C2334">
        <v>1</v>
      </c>
      <c r="D2334">
        <v>0</v>
      </c>
      <c r="E2334">
        <v>90</v>
      </c>
    </row>
    <row r="2335" spans="1:5" x14ac:dyDescent="0.25">
      <c r="A2335">
        <v>11282944</v>
      </c>
      <c r="B2335">
        <v>0</v>
      </c>
      <c r="C2335">
        <v>3</v>
      </c>
      <c r="D2335">
        <v>0</v>
      </c>
      <c r="E2335">
        <v>90</v>
      </c>
    </row>
    <row r="2336" spans="1:5" x14ac:dyDescent="0.25">
      <c r="A2336">
        <v>11282947</v>
      </c>
      <c r="B2336">
        <v>0</v>
      </c>
      <c r="C2336">
        <v>0</v>
      </c>
      <c r="D2336">
        <v>0</v>
      </c>
      <c r="E2336">
        <v>0</v>
      </c>
    </row>
    <row r="2337" spans="1:5" x14ac:dyDescent="0.25">
      <c r="A2337">
        <v>11282947</v>
      </c>
      <c r="B2337">
        <v>463541</v>
      </c>
      <c r="C2337">
        <v>3</v>
      </c>
      <c r="D2337">
        <v>2</v>
      </c>
      <c r="E2337">
        <v>90</v>
      </c>
    </row>
    <row r="2338" spans="1:5" x14ac:dyDescent="0.25">
      <c r="A2338">
        <v>11282949</v>
      </c>
      <c r="B2338">
        <v>0</v>
      </c>
      <c r="C2338">
        <v>1</v>
      </c>
      <c r="D2338">
        <v>0</v>
      </c>
      <c r="E2338">
        <v>90</v>
      </c>
    </row>
    <row r="2339" spans="1:5" x14ac:dyDescent="0.25">
      <c r="A2339">
        <v>11282949</v>
      </c>
      <c r="B2339">
        <v>463541</v>
      </c>
      <c r="C2339">
        <v>3</v>
      </c>
      <c r="D2339">
        <v>2</v>
      </c>
      <c r="E2339">
        <v>90</v>
      </c>
    </row>
    <row r="2340" spans="1:5" x14ac:dyDescent="0.25">
      <c r="A2340">
        <v>11282950</v>
      </c>
      <c r="B2340">
        <v>793621</v>
      </c>
      <c r="C2340">
        <v>0</v>
      </c>
      <c r="D2340">
        <v>2</v>
      </c>
      <c r="E2340">
        <v>0</v>
      </c>
    </row>
    <row r="2341" spans="1:5" x14ac:dyDescent="0.25">
      <c r="A2341">
        <v>11282950</v>
      </c>
      <c r="B2341">
        <v>990223</v>
      </c>
      <c r="C2341">
        <v>0</v>
      </c>
      <c r="D2341">
        <v>2</v>
      </c>
      <c r="E2341">
        <v>0</v>
      </c>
    </row>
    <row r="2342" spans="1:5" x14ac:dyDescent="0.25">
      <c r="A2342">
        <v>11282952</v>
      </c>
      <c r="B2342">
        <v>0</v>
      </c>
      <c r="C2342">
        <v>0</v>
      </c>
      <c r="D2342">
        <v>0</v>
      </c>
      <c r="E2342">
        <v>0</v>
      </c>
    </row>
    <row r="2343" spans="1:5" x14ac:dyDescent="0.25">
      <c r="A2343">
        <v>11282952</v>
      </c>
      <c r="B2343">
        <v>463541</v>
      </c>
      <c r="C2343">
        <v>3</v>
      </c>
      <c r="D2343">
        <v>1</v>
      </c>
      <c r="E2343">
        <v>90</v>
      </c>
    </row>
    <row r="2344" spans="1:5" x14ac:dyDescent="0.25">
      <c r="A2344">
        <v>11282956</v>
      </c>
      <c r="B2344">
        <v>228845</v>
      </c>
      <c r="C2344">
        <v>3</v>
      </c>
      <c r="D2344">
        <v>1</v>
      </c>
      <c r="E2344">
        <v>90</v>
      </c>
    </row>
    <row r="2345" spans="1:5" x14ac:dyDescent="0.25">
      <c r="A2345">
        <v>11282956</v>
      </c>
      <c r="B2345">
        <v>463541</v>
      </c>
      <c r="C2345">
        <v>3</v>
      </c>
      <c r="D2345">
        <v>1</v>
      </c>
      <c r="E2345">
        <v>90</v>
      </c>
    </row>
    <row r="2346" spans="1:5" x14ac:dyDescent="0.25">
      <c r="A2346">
        <v>11282958</v>
      </c>
      <c r="B2346">
        <v>490468</v>
      </c>
      <c r="C2346">
        <v>0</v>
      </c>
      <c r="D2346">
        <v>1</v>
      </c>
      <c r="E2346">
        <v>0</v>
      </c>
    </row>
    <row r="2347" spans="1:5" x14ac:dyDescent="0.25">
      <c r="A2347">
        <v>11282958</v>
      </c>
      <c r="B2347">
        <v>793621</v>
      </c>
      <c r="C2347">
        <v>0</v>
      </c>
      <c r="D2347">
        <v>2</v>
      </c>
      <c r="E2347">
        <v>0</v>
      </c>
    </row>
    <row r="2348" spans="1:5" x14ac:dyDescent="0.25">
      <c r="A2348">
        <v>11282959</v>
      </c>
      <c r="B2348">
        <v>0</v>
      </c>
      <c r="C2348">
        <v>0</v>
      </c>
      <c r="D2348">
        <v>0</v>
      </c>
      <c r="E2348">
        <v>0</v>
      </c>
    </row>
    <row r="2349" spans="1:5" x14ac:dyDescent="0.25">
      <c r="A2349">
        <v>11282959</v>
      </c>
      <c r="B2349">
        <v>793621</v>
      </c>
      <c r="C2349">
        <v>0</v>
      </c>
      <c r="D2349">
        <v>2</v>
      </c>
      <c r="E2349">
        <v>0</v>
      </c>
    </row>
    <row r="2350" spans="1:5" x14ac:dyDescent="0.25">
      <c r="A2350">
        <v>11282963</v>
      </c>
      <c r="B2350">
        <v>0</v>
      </c>
      <c r="C2350">
        <v>3</v>
      </c>
      <c r="D2350">
        <v>0</v>
      </c>
      <c r="E2350">
        <v>90</v>
      </c>
    </row>
    <row r="2351" spans="1:5" x14ac:dyDescent="0.25">
      <c r="A2351">
        <v>11282963</v>
      </c>
      <c r="B2351">
        <v>490468</v>
      </c>
      <c r="C2351">
        <v>0</v>
      </c>
      <c r="D2351">
        <v>3</v>
      </c>
      <c r="E2351">
        <v>0</v>
      </c>
    </row>
    <row r="2352" spans="1:5" x14ac:dyDescent="0.25">
      <c r="A2352">
        <v>11282986</v>
      </c>
      <c r="B2352">
        <v>0</v>
      </c>
      <c r="C2352">
        <v>0</v>
      </c>
      <c r="D2352">
        <v>0</v>
      </c>
      <c r="E2352">
        <v>0</v>
      </c>
    </row>
    <row r="2353" spans="1:5" x14ac:dyDescent="0.25">
      <c r="A2353">
        <v>11283163</v>
      </c>
      <c r="B2353">
        <v>793621</v>
      </c>
      <c r="C2353">
        <v>0</v>
      </c>
      <c r="D2353">
        <v>1</v>
      </c>
      <c r="E2353">
        <v>0</v>
      </c>
    </row>
    <row r="2354" spans="1:5" x14ac:dyDescent="0.25">
      <c r="A2354">
        <v>11283163</v>
      </c>
      <c r="B2354">
        <v>1456633</v>
      </c>
      <c r="C2354">
        <v>0</v>
      </c>
      <c r="D2354">
        <v>1</v>
      </c>
      <c r="E2354">
        <v>0</v>
      </c>
    </row>
    <row r="2355" spans="1:5" x14ac:dyDescent="0.25">
      <c r="A2355">
        <v>11283468</v>
      </c>
      <c r="B2355">
        <v>0</v>
      </c>
      <c r="C2355">
        <v>0</v>
      </c>
      <c r="D2355">
        <v>0</v>
      </c>
      <c r="E2355">
        <v>0</v>
      </c>
    </row>
    <row r="2356" spans="1:5" x14ac:dyDescent="0.25">
      <c r="A2356">
        <v>11283468</v>
      </c>
      <c r="B2356">
        <v>314902</v>
      </c>
      <c r="C2356">
        <v>2</v>
      </c>
      <c r="D2356">
        <v>1</v>
      </c>
      <c r="E2356">
        <v>90</v>
      </c>
    </row>
    <row r="2357" spans="1:5" x14ac:dyDescent="0.25">
      <c r="A2357">
        <v>11283469</v>
      </c>
      <c r="B2357">
        <v>0</v>
      </c>
      <c r="C2357">
        <v>0</v>
      </c>
      <c r="D2357">
        <v>0</v>
      </c>
      <c r="E2357">
        <v>0</v>
      </c>
    </row>
    <row r="2358" spans="1:5" x14ac:dyDescent="0.25">
      <c r="A2358">
        <v>11283469</v>
      </c>
      <c r="B2358">
        <v>0</v>
      </c>
      <c r="C2358">
        <v>2</v>
      </c>
      <c r="D2358">
        <v>0</v>
      </c>
      <c r="E2358">
        <v>90</v>
      </c>
    </row>
    <row r="2359" spans="1:5" x14ac:dyDescent="0.25">
      <c r="A2359">
        <v>11283471</v>
      </c>
      <c r="B2359">
        <v>0</v>
      </c>
      <c r="C2359">
        <v>0</v>
      </c>
      <c r="D2359">
        <v>0</v>
      </c>
      <c r="E2359">
        <v>0</v>
      </c>
    </row>
    <row r="2360" spans="1:5" x14ac:dyDescent="0.25">
      <c r="A2360">
        <v>11283471</v>
      </c>
      <c r="B2360">
        <v>793621</v>
      </c>
      <c r="C2360">
        <v>0</v>
      </c>
      <c r="D2360">
        <v>2</v>
      </c>
      <c r="E2360">
        <v>0</v>
      </c>
    </row>
    <row r="2361" spans="1:5" x14ac:dyDescent="0.25">
      <c r="A2361">
        <v>11283472</v>
      </c>
      <c r="B2361">
        <v>0</v>
      </c>
      <c r="C2361">
        <v>0</v>
      </c>
      <c r="D2361">
        <v>0</v>
      </c>
      <c r="E2361">
        <v>0</v>
      </c>
    </row>
    <row r="2362" spans="1:5" x14ac:dyDescent="0.25">
      <c r="A2362">
        <v>11283509</v>
      </c>
      <c r="B2362">
        <v>463541</v>
      </c>
      <c r="C2362">
        <v>3</v>
      </c>
      <c r="D2362">
        <v>2</v>
      </c>
      <c r="E2362">
        <v>90</v>
      </c>
    </row>
    <row r="2363" spans="1:5" x14ac:dyDescent="0.25">
      <c r="A2363">
        <v>11283509</v>
      </c>
      <c r="B2363">
        <v>2055939</v>
      </c>
      <c r="C2363">
        <v>0</v>
      </c>
      <c r="D2363">
        <v>1</v>
      </c>
      <c r="E2363">
        <v>0</v>
      </c>
    </row>
    <row r="2364" spans="1:5" x14ac:dyDescent="0.25">
      <c r="A2364">
        <v>11283597</v>
      </c>
      <c r="B2364">
        <v>0</v>
      </c>
      <c r="C2364">
        <v>0</v>
      </c>
      <c r="D2364">
        <v>0</v>
      </c>
      <c r="E2364">
        <v>0</v>
      </c>
    </row>
    <row r="2365" spans="1:5" x14ac:dyDescent="0.25">
      <c r="A2365">
        <v>11283598</v>
      </c>
      <c r="B2365">
        <v>0</v>
      </c>
      <c r="C2365">
        <v>0</v>
      </c>
      <c r="D2365">
        <v>0</v>
      </c>
      <c r="E2365">
        <v>0</v>
      </c>
    </row>
    <row r="2366" spans="1:5" x14ac:dyDescent="0.25">
      <c r="A2366">
        <v>11283598</v>
      </c>
      <c r="B2366">
        <v>0</v>
      </c>
      <c r="C2366">
        <v>1</v>
      </c>
      <c r="D2366">
        <v>0</v>
      </c>
      <c r="E2366">
        <v>90</v>
      </c>
    </row>
    <row r="2367" spans="1:5" x14ac:dyDescent="0.25">
      <c r="A2367">
        <v>11283603</v>
      </c>
      <c r="B2367">
        <v>0</v>
      </c>
      <c r="C2367">
        <v>0</v>
      </c>
      <c r="D2367">
        <v>0</v>
      </c>
      <c r="E2367">
        <v>0</v>
      </c>
    </row>
    <row r="2368" spans="1:5" x14ac:dyDescent="0.25">
      <c r="A2368">
        <v>11283603</v>
      </c>
      <c r="B2368">
        <v>71272</v>
      </c>
      <c r="C2368">
        <v>0</v>
      </c>
      <c r="D2368">
        <v>1</v>
      </c>
      <c r="E2368">
        <v>0</v>
      </c>
    </row>
    <row r="2369" spans="1:5" x14ac:dyDescent="0.25">
      <c r="A2369">
        <v>11283605</v>
      </c>
      <c r="B2369">
        <v>120994</v>
      </c>
      <c r="C2369">
        <v>1</v>
      </c>
      <c r="D2369">
        <v>1</v>
      </c>
      <c r="E2369">
        <v>90</v>
      </c>
    </row>
    <row r="2370" spans="1:5" x14ac:dyDescent="0.25">
      <c r="A2370">
        <v>11283605</v>
      </c>
      <c r="B2370">
        <v>2053402</v>
      </c>
      <c r="C2370">
        <v>0</v>
      </c>
      <c r="D2370">
        <v>1</v>
      </c>
      <c r="E2370">
        <v>0</v>
      </c>
    </row>
    <row r="2371" spans="1:5" x14ac:dyDescent="0.25">
      <c r="A2371">
        <v>11284234</v>
      </c>
      <c r="B2371">
        <v>0</v>
      </c>
      <c r="C2371">
        <v>0</v>
      </c>
      <c r="D2371">
        <v>0</v>
      </c>
      <c r="E2371">
        <v>0</v>
      </c>
    </row>
    <row r="2372" spans="1:5" x14ac:dyDescent="0.25">
      <c r="A2372">
        <v>11284234</v>
      </c>
      <c r="B2372">
        <v>948677</v>
      </c>
      <c r="C2372">
        <v>1</v>
      </c>
      <c r="D2372">
        <v>3</v>
      </c>
      <c r="E2372">
        <v>90</v>
      </c>
    </row>
    <row r="2373" spans="1:5" x14ac:dyDescent="0.25">
      <c r="A2373">
        <v>11284245</v>
      </c>
      <c r="B2373">
        <v>0</v>
      </c>
      <c r="C2373">
        <v>0</v>
      </c>
      <c r="D2373">
        <v>0</v>
      </c>
      <c r="E2373">
        <v>0</v>
      </c>
    </row>
    <row r="2374" spans="1:5" x14ac:dyDescent="0.25">
      <c r="A2374">
        <v>11284245</v>
      </c>
      <c r="B2374">
        <v>987759</v>
      </c>
      <c r="C2374">
        <v>0</v>
      </c>
      <c r="D2374">
        <v>2</v>
      </c>
      <c r="E2374">
        <v>0</v>
      </c>
    </row>
    <row r="2375" spans="1:5" x14ac:dyDescent="0.25">
      <c r="A2375">
        <v>11284246</v>
      </c>
      <c r="B2375">
        <v>0</v>
      </c>
      <c r="C2375">
        <v>1</v>
      </c>
      <c r="D2375">
        <v>0</v>
      </c>
      <c r="E2375">
        <v>90</v>
      </c>
    </row>
    <row r="2376" spans="1:5" x14ac:dyDescent="0.25">
      <c r="A2376">
        <v>11284246</v>
      </c>
      <c r="B2376">
        <v>987759</v>
      </c>
      <c r="C2376">
        <v>0</v>
      </c>
      <c r="D2376">
        <v>1</v>
      </c>
      <c r="E2376">
        <v>0</v>
      </c>
    </row>
    <row r="2377" spans="1:5" x14ac:dyDescent="0.25">
      <c r="A2377">
        <v>11284252</v>
      </c>
      <c r="B2377">
        <v>0</v>
      </c>
      <c r="C2377">
        <v>0</v>
      </c>
      <c r="D2377">
        <v>0</v>
      </c>
      <c r="E2377">
        <v>0</v>
      </c>
    </row>
    <row r="2378" spans="1:5" x14ac:dyDescent="0.25">
      <c r="A2378">
        <v>11284252</v>
      </c>
      <c r="B2378">
        <v>987759</v>
      </c>
      <c r="C2378">
        <v>0</v>
      </c>
      <c r="D2378">
        <v>4</v>
      </c>
      <c r="E2378">
        <v>0</v>
      </c>
    </row>
    <row r="2379" spans="1:5" x14ac:dyDescent="0.25">
      <c r="A2379">
        <v>11284254</v>
      </c>
      <c r="B2379">
        <v>0</v>
      </c>
      <c r="C2379">
        <v>1</v>
      </c>
      <c r="D2379">
        <v>0</v>
      </c>
      <c r="E2379">
        <v>90</v>
      </c>
    </row>
    <row r="2380" spans="1:5" x14ac:dyDescent="0.25">
      <c r="A2380">
        <v>11284254</v>
      </c>
      <c r="B2380">
        <v>987759</v>
      </c>
      <c r="C2380">
        <v>0</v>
      </c>
      <c r="D2380">
        <v>2</v>
      </c>
      <c r="E2380">
        <v>0</v>
      </c>
    </row>
    <row r="2381" spans="1:5" x14ac:dyDescent="0.25">
      <c r="A2381">
        <v>11284262</v>
      </c>
      <c r="B2381">
        <v>0</v>
      </c>
      <c r="C2381">
        <v>0</v>
      </c>
      <c r="D2381">
        <v>0</v>
      </c>
      <c r="E2381">
        <v>0</v>
      </c>
    </row>
    <row r="2382" spans="1:5" x14ac:dyDescent="0.25">
      <c r="A2382">
        <v>11284263</v>
      </c>
      <c r="B2382">
        <v>0</v>
      </c>
      <c r="C2382">
        <v>1</v>
      </c>
      <c r="D2382">
        <v>0</v>
      </c>
      <c r="E2382">
        <v>90</v>
      </c>
    </row>
    <row r="2383" spans="1:5" x14ac:dyDescent="0.25">
      <c r="A2383">
        <v>11284263</v>
      </c>
      <c r="B2383">
        <v>987759</v>
      </c>
      <c r="C2383">
        <v>0</v>
      </c>
      <c r="D2383">
        <v>4</v>
      </c>
      <c r="E2383">
        <v>0</v>
      </c>
    </row>
    <row r="2384" spans="1:5" x14ac:dyDescent="0.25">
      <c r="A2384">
        <v>11284269</v>
      </c>
      <c r="B2384">
        <v>0</v>
      </c>
      <c r="C2384">
        <v>0</v>
      </c>
      <c r="D2384">
        <v>0</v>
      </c>
      <c r="E2384">
        <v>0</v>
      </c>
    </row>
    <row r="2385" spans="1:5" x14ac:dyDescent="0.25">
      <c r="A2385">
        <v>11284269</v>
      </c>
      <c r="B2385">
        <v>2053402</v>
      </c>
      <c r="C2385">
        <v>0</v>
      </c>
      <c r="D2385">
        <v>1</v>
      </c>
      <c r="E2385">
        <v>0</v>
      </c>
    </row>
    <row r="2386" spans="1:5" x14ac:dyDescent="0.25">
      <c r="A2386">
        <v>11284274</v>
      </c>
      <c r="B2386">
        <v>0</v>
      </c>
      <c r="C2386">
        <v>0</v>
      </c>
      <c r="D2386">
        <v>0</v>
      </c>
      <c r="E2386">
        <v>0</v>
      </c>
    </row>
    <row r="2387" spans="1:5" x14ac:dyDescent="0.25">
      <c r="A2387">
        <v>11284274</v>
      </c>
      <c r="B2387">
        <v>987759</v>
      </c>
      <c r="C2387">
        <v>0</v>
      </c>
      <c r="D2387">
        <v>2</v>
      </c>
      <c r="E2387">
        <v>0</v>
      </c>
    </row>
    <row r="2388" spans="1:5" x14ac:dyDescent="0.25">
      <c r="A2388">
        <v>11284280</v>
      </c>
      <c r="B2388">
        <v>0</v>
      </c>
      <c r="C2388">
        <v>0</v>
      </c>
      <c r="D2388">
        <v>0</v>
      </c>
      <c r="E2388">
        <v>0</v>
      </c>
    </row>
    <row r="2389" spans="1:5" x14ac:dyDescent="0.25">
      <c r="A2389">
        <v>11284280</v>
      </c>
      <c r="B2389">
        <v>0</v>
      </c>
      <c r="C2389">
        <v>1</v>
      </c>
      <c r="D2389">
        <v>0</v>
      </c>
      <c r="E2389">
        <v>90</v>
      </c>
    </row>
    <row r="2390" spans="1:5" x14ac:dyDescent="0.25">
      <c r="A2390">
        <v>11284319</v>
      </c>
      <c r="B2390">
        <v>0</v>
      </c>
      <c r="C2390">
        <v>0</v>
      </c>
      <c r="D2390">
        <v>0</v>
      </c>
      <c r="E2390">
        <v>0</v>
      </c>
    </row>
    <row r="2391" spans="1:5" x14ac:dyDescent="0.25">
      <c r="A2391">
        <v>11284322</v>
      </c>
      <c r="B2391">
        <v>0</v>
      </c>
      <c r="C2391">
        <v>0</v>
      </c>
      <c r="D2391">
        <v>0</v>
      </c>
      <c r="E2391">
        <v>0</v>
      </c>
    </row>
    <row r="2392" spans="1:5" x14ac:dyDescent="0.25">
      <c r="A2392">
        <v>11284322</v>
      </c>
      <c r="B2392">
        <v>121578</v>
      </c>
      <c r="C2392">
        <v>0</v>
      </c>
      <c r="D2392">
        <v>4</v>
      </c>
      <c r="E2392">
        <v>0</v>
      </c>
    </row>
    <row r="2393" spans="1:5" x14ac:dyDescent="0.25">
      <c r="A2393">
        <v>11285187</v>
      </c>
      <c r="B2393">
        <v>0</v>
      </c>
      <c r="C2393">
        <v>0</v>
      </c>
      <c r="D2393">
        <v>0</v>
      </c>
      <c r="E2393">
        <v>0</v>
      </c>
    </row>
    <row r="2394" spans="1:5" x14ac:dyDescent="0.25">
      <c r="A2394">
        <v>11285187</v>
      </c>
      <c r="B2394">
        <v>0</v>
      </c>
      <c r="C2394">
        <v>1</v>
      </c>
      <c r="D2394">
        <v>0</v>
      </c>
      <c r="E2394">
        <v>90</v>
      </c>
    </row>
    <row r="2395" spans="1:5" x14ac:dyDescent="0.25">
      <c r="A2395">
        <v>11285188</v>
      </c>
      <c r="B2395">
        <v>948677</v>
      </c>
      <c r="C2395">
        <v>1</v>
      </c>
      <c r="D2395">
        <v>1</v>
      </c>
      <c r="E2395">
        <v>90</v>
      </c>
    </row>
    <row r="2396" spans="1:5" x14ac:dyDescent="0.25">
      <c r="A2396">
        <v>11285188</v>
      </c>
      <c r="B2396">
        <v>2053670</v>
      </c>
      <c r="C2396">
        <v>1</v>
      </c>
      <c r="D2396">
        <v>1</v>
      </c>
      <c r="E2396">
        <v>90</v>
      </c>
    </row>
    <row r="2397" spans="1:5" x14ac:dyDescent="0.25">
      <c r="A2397">
        <v>11285355</v>
      </c>
      <c r="B2397">
        <v>0</v>
      </c>
      <c r="C2397">
        <v>1</v>
      </c>
      <c r="D2397">
        <v>0</v>
      </c>
      <c r="E2397">
        <v>90</v>
      </c>
    </row>
    <row r="2398" spans="1:5" x14ac:dyDescent="0.25">
      <c r="A2398">
        <v>11285355</v>
      </c>
      <c r="B2398">
        <v>1456633</v>
      </c>
      <c r="C2398">
        <v>0</v>
      </c>
      <c r="D2398">
        <v>2</v>
      </c>
      <c r="E2398">
        <v>0</v>
      </c>
    </row>
    <row r="2399" spans="1:5" x14ac:dyDescent="0.25">
      <c r="A2399">
        <v>11285571</v>
      </c>
      <c r="B2399">
        <v>0</v>
      </c>
      <c r="C2399">
        <v>0</v>
      </c>
      <c r="D2399">
        <v>0</v>
      </c>
      <c r="E2399">
        <v>0</v>
      </c>
    </row>
    <row r="2400" spans="1:5" x14ac:dyDescent="0.25">
      <c r="A2400">
        <v>11285571</v>
      </c>
      <c r="B2400">
        <v>1908208</v>
      </c>
      <c r="C2400">
        <v>0</v>
      </c>
      <c r="D2400">
        <v>2</v>
      </c>
      <c r="E2400">
        <v>0</v>
      </c>
    </row>
    <row r="2401" spans="1:5" x14ac:dyDescent="0.25">
      <c r="A2401">
        <v>11286270</v>
      </c>
      <c r="B2401">
        <v>0</v>
      </c>
      <c r="C2401">
        <v>0</v>
      </c>
      <c r="D2401">
        <v>0</v>
      </c>
      <c r="E2401">
        <v>0</v>
      </c>
    </row>
    <row r="2402" spans="1:5" x14ac:dyDescent="0.25">
      <c r="A2402">
        <v>11286270</v>
      </c>
      <c r="B2402">
        <v>120994</v>
      </c>
      <c r="C2402">
        <v>1</v>
      </c>
      <c r="D2402">
        <v>1</v>
      </c>
      <c r="E2402">
        <v>90</v>
      </c>
    </row>
    <row r="2403" spans="1:5" x14ac:dyDescent="0.25">
      <c r="A2403">
        <v>11286386</v>
      </c>
      <c r="B2403">
        <v>0</v>
      </c>
      <c r="C2403">
        <v>1</v>
      </c>
      <c r="D2403">
        <v>0</v>
      </c>
      <c r="E2403">
        <v>90</v>
      </c>
    </row>
    <row r="2404" spans="1:5" x14ac:dyDescent="0.25">
      <c r="A2404">
        <v>11286386</v>
      </c>
      <c r="B2404">
        <v>1333784</v>
      </c>
      <c r="C2404">
        <v>0</v>
      </c>
      <c r="D2404">
        <v>2</v>
      </c>
      <c r="E2404">
        <v>0</v>
      </c>
    </row>
    <row r="2405" spans="1:5" x14ac:dyDescent="0.25">
      <c r="A2405">
        <v>11286398</v>
      </c>
      <c r="B2405">
        <v>793621</v>
      </c>
      <c r="C2405">
        <v>1</v>
      </c>
      <c r="D2405">
        <v>1</v>
      </c>
      <c r="E2405">
        <v>90</v>
      </c>
    </row>
    <row r="2406" spans="1:5" x14ac:dyDescent="0.25">
      <c r="A2406">
        <v>11286398</v>
      </c>
      <c r="B2406">
        <v>948677</v>
      </c>
      <c r="C2406">
        <v>1</v>
      </c>
      <c r="D2406">
        <v>1</v>
      </c>
      <c r="E2406">
        <v>90</v>
      </c>
    </row>
    <row r="2407" spans="1:5" x14ac:dyDescent="0.25">
      <c r="A2407">
        <v>11287013</v>
      </c>
      <c r="B2407">
        <v>0</v>
      </c>
      <c r="C2407">
        <v>0</v>
      </c>
      <c r="D2407">
        <v>0</v>
      </c>
      <c r="E2407">
        <v>0</v>
      </c>
    </row>
    <row r="2408" spans="1:5" x14ac:dyDescent="0.25">
      <c r="A2408">
        <v>11287013</v>
      </c>
      <c r="B2408">
        <v>987759</v>
      </c>
      <c r="C2408">
        <v>0</v>
      </c>
      <c r="D2408">
        <v>2</v>
      </c>
      <c r="E2408">
        <v>0</v>
      </c>
    </row>
    <row r="2409" spans="1:5" x14ac:dyDescent="0.25">
      <c r="A2409">
        <v>11287015</v>
      </c>
      <c r="B2409">
        <v>0</v>
      </c>
      <c r="C2409">
        <v>0</v>
      </c>
      <c r="D2409">
        <v>0</v>
      </c>
      <c r="E2409">
        <v>0</v>
      </c>
    </row>
    <row r="2410" spans="1:5" x14ac:dyDescent="0.25">
      <c r="A2410">
        <v>11287015</v>
      </c>
      <c r="B2410">
        <v>987759</v>
      </c>
      <c r="C2410">
        <v>0</v>
      </c>
      <c r="D2410">
        <v>4</v>
      </c>
      <c r="E2410">
        <v>0</v>
      </c>
    </row>
    <row r="2411" spans="1:5" x14ac:dyDescent="0.25">
      <c r="A2411">
        <v>11287017</v>
      </c>
      <c r="B2411">
        <v>0</v>
      </c>
      <c r="C2411">
        <v>0</v>
      </c>
      <c r="D2411">
        <v>0</v>
      </c>
      <c r="E2411">
        <v>0</v>
      </c>
    </row>
    <row r="2412" spans="1:5" x14ac:dyDescent="0.25">
      <c r="A2412">
        <v>11287017</v>
      </c>
      <c r="B2412">
        <v>987759</v>
      </c>
      <c r="C2412">
        <v>0</v>
      </c>
      <c r="D2412">
        <v>2</v>
      </c>
      <c r="E2412">
        <v>0</v>
      </c>
    </row>
    <row r="2413" spans="1:5" x14ac:dyDescent="0.25">
      <c r="A2413">
        <v>11287063</v>
      </c>
      <c r="B2413">
        <v>121578</v>
      </c>
      <c r="C2413">
        <v>0</v>
      </c>
      <c r="D2413">
        <v>2</v>
      </c>
      <c r="E2413">
        <v>0</v>
      </c>
    </row>
    <row r="2414" spans="1:5" x14ac:dyDescent="0.25">
      <c r="A2414">
        <v>11287063</v>
      </c>
      <c r="B2414">
        <v>948677</v>
      </c>
      <c r="C2414">
        <v>1</v>
      </c>
      <c r="D2414">
        <v>1</v>
      </c>
      <c r="E2414">
        <v>90</v>
      </c>
    </row>
    <row r="2415" spans="1:5" x14ac:dyDescent="0.25">
      <c r="A2415">
        <v>11287070</v>
      </c>
      <c r="B2415">
        <v>0</v>
      </c>
      <c r="C2415">
        <v>0</v>
      </c>
      <c r="D2415">
        <v>0</v>
      </c>
      <c r="E2415">
        <v>0</v>
      </c>
    </row>
    <row r="2416" spans="1:5" x14ac:dyDescent="0.25">
      <c r="A2416">
        <v>11287070</v>
      </c>
      <c r="B2416">
        <v>1333784</v>
      </c>
      <c r="C2416">
        <v>0</v>
      </c>
      <c r="D2416">
        <v>2</v>
      </c>
      <c r="E2416">
        <v>0</v>
      </c>
    </row>
    <row r="2417" spans="1:5" x14ac:dyDescent="0.25">
      <c r="A2417">
        <v>11287708</v>
      </c>
      <c r="B2417">
        <v>0</v>
      </c>
      <c r="C2417">
        <v>0</v>
      </c>
      <c r="D2417">
        <v>0</v>
      </c>
      <c r="E2417">
        <v>0</v>
      </c>
    </row>
    <row r="2418" spans="1:5" x14ac:dyDescent="0.25">
      <c r="A2418">
        <v>11287708</v>
      </c>
      <c r="B2418">
        <v>624394</v>
      </c>
      <c r="C2418">
        <v>0</v>
      </c>
      <c r="D2418">
        <v>2</v>
      </c>
      <c r="E2418">
        <v>0</v>
      </c>
    </row>
    <row r="2419" spans="1:5" x14ac:dyDescent="0.25">
      <c r="A2419">
        <v>11287908</v>
      </c>
      <c r="B2419">
        <v>0</v>
      </c>
      <c r="C2419">
        <v>0</v>
      </c>
      <c r="D2419">
        <v>0</v>
      </c>
      <c r="E2419">
        <v>0</v>
      </c>
    </row>
    <row r="2420" spans="1:5" x14ac:dyDescent="0.25">
      <c r="A2420">
        <v>11287908</v>
      </c>
      <c r="B2420">
        <v>1333784</v>
      </c>
      <c r="C2420">
        <v>0</v>
      </c>
      <c r="D2420">
        <v>2</v>
      </c>
      <c r="E2420">
        <v>0</v>
      </c>
    </row>
    <row r="2421" spans="1:5" x14ac:dyDescent="0.25">
      <c r="A2421">
        <v>11287909</v>
      </c>
      <c r="B2421">
        <v>0</v>
      </c>
      <c r="C2421">
        <v>0</v>
      </c>
      <c r="D2421">
        <v>0</v>
      </c>
      <c r="E2421">
        <v>0</v>
      </c>
    </row>
    <row r="2422" spans="1:5" x14ac:dyDescent="0.25">
      <c r="A2422">
        <v>11287909</v>
      </c>
      <c r="B2422">
        <v>948677</v>
      </c>
      <c r="C2422">
        <v>1</v>
      </c>
      <c r="D2422">
        <v>2</v>
      </c>
      <c r="E2422">
        <v>90</v>
      </c>
    </row>
    <row r="2423" spans="1:5" x14ac:dyDescent="0.25">
      <c r="A2423">
        <v>11288052</v>
      </c>
      <c r="B2423">
        <v>0</v>
      </c>
      <c r="C2423">
        <v>0</v>
      </c>
      <c r="D2423">
        <v>0</v>
      </c>
      <c r="E2423">
        <v>0</v>
      </c>
    </row>
    <row r="2424" spans="1:5" x14ac:dyDescent="0.25">
      <c r="A2424">
        <v>11288052</v>
      </c>
      <c r="B2424">
        <v>793621</v>
      </c>
      <c r="C2424">
        <v>1</v>
      </c>
      <c r="D2424">
        <v>2</v>
      </c>
      <c r="E2424">
        <v>90</v>
      </c>
    </row>
    <row r="2425" spans="1:5" x14ac:dyDescent="0.25">
      <c r="A2425">
        <v>11288590</v>
      </c>
      <c r="B2425">
        <v>0</v>
      </c>
      <c r="C2425">
        <v>0</v>
      </c>
      <c r="D2425">
        <v>0</v>
      </c>
      <c r="E2425">
        <v>0</v>
      </c>
    </row>
    <row r="2426" spans="1:5" x14ac:dyDescent="0.25">
      <c r="A2426">
        <v>11288590</v>
      </c>
      <c r="B2426">
        <v>314902</v>
      </c>
      <c r="C2426">
        <v>2</v>
      </c>
      <c r="D2426">
        <v>4</v>
      </c>
      <c r="E2426">
        <v>90</v>
      </c>
    </row>
    <row r="2427" spans="1:5" x14ac:dyDescent="0.25">
      <c r="A2427">
        <v>11288592</v>
      </c>
      <c r="B2427">
        <v>0</v>
      </c>
      <c r="C2427">
        <v>0</v>
      </c>
      <c r="D2427">
        <v>0</v>
      </c>
      <c r="E2427">
        <v>0</v>
      </c>
    </row>
    <row r="2428" spans="1:5" x14ac:dyDescent="0.25">
      <c r="A2428">
        <v>11288592</v>
      </c>
      <c r="B2428">
        <v>121578</v>
      </c>
      <c r="C2428">
        <v>0</v>
      </c>
      <c r="D2428">
        <v>3</v>
      </c>
      <c r="E2428">
        <v>0</v>
      </c>
    </row>
    <row r="2429" spans="1:5" x14ac:dyDescent="0.25">
      <c r="A2429">
        <v>11288849</v>
      </c>
      <c r="B2429">
        <v>0</v>
      </c>
      <c r="C2429">
        <v>1</v>
      </c>
      <c r="D2429">
        <v>0</v>
      </c>
      <c r="E2429">
        <v>90</v>
      </c>
    </row>
    <row r="2430" spans="1:5" x14ac:dyDescent="0.25">
      <c r="A2430">
        <v>11288849</v>
      </c>
      <c r="B2430">
        <v>121578</v>
      </c>
      <c r="C2430">
        <v>0</v>
      </c>
      <c r="D2430">
        <v>2</v>
      </c>
      <c r="E2430">
        <v>0</v>
      </c>
    </row>
    <row r="2431" spans="1:5" x14ac:dyDescent="0.25">
      <c r="A2431">
        <v>11288850</v>
      </c>
      <c r="B2431">
        <v>0</v>
      </c>
      <c r="C2431">
        <v>0</v>
      </c>
      <c r="D2431">
        <v>0</v>
      </c>
      <c r="E2431">
        <v>0</v>
      </c>
    </row>
    <row r="2432" spans="1:5" x14ac:dyDescent="0.25">
      <c r="A2432">
        <v>11288850</v>
      </c>
      <c r="B2432">
        <v>71272</v>
      </c>
      <c r="C2432">
        <v>0</v>
      </c>
      <c r="D2432">
        <v>2</v>
      </c>
      <c r="E2432">
        <v>0</v>
      </c>
    </row>
    <row r="2433" spans="1:5" x14ac:dyDescent="0.25">
      <c r="A2433">
        <v>11288877</v>
      </c>
      <c r="B2433">
        <v>0</v>
      </c>
      <c r="C2433">
        <v>0</v>
      </c>
      <c r="D2433">
        <v>0</v>
      </c>
      <c r="E2433">
        <v>0</v>
      </c>
    </row>
    <row r="2434" spans="1:5" x14ac:dyDescent="0.25">
      <c r="A2434">
        <v>11288877</v>
      </c>
      <c r="B2434">
        <v>490468</v>
      </c>
      <c r="C2434">
        <v>0</v>
      </c>
      <c r="D2434">
        <v>1</v>
      </c>
      <c r="E2434">
        <v>0</v>
      </c>
    </row>
    <row r="2435" spans="1:5" x14ac:dyDescent="0.25">
      <c r="A2435">
        <v>11288878</v>
      </c>
      <c r="B2435">
        <v>0</v>
      </c>
      <c r="C2435">
        <v>0</v>
      </c>
      <c r="D2435">
        <v>0</v>
      </c>
      <c r="E2435">
        <v>0</v>
      </c>
    </row>
    <row r="2436" spans="1:5" x14ac:dyDescent="0.25">
      <c r="A2436">
        <v>11288878</v>
      </c>
      <c r="B2436">
        <v>228845</v>
      </c>
      <c r="C2436">
        <v>3</v>
      </c>
      <c r="D2436">
        <v>3</v>
      </c>
      <c r="E2436">
        <v>90</v>
      </c>
    </row>
    <row r="2437" spans="1:5" x14ac:dyDescent="0.25">
      <c r="A2437">
        <v>11288880</v>
      </c>
      <c r="B2437">
        <v>0</v>
      </c>
      <c r="C2437">
        <v>0</v>
      </c>
      <c r="D2437">
        <v>0</v>
      </c>
      <c r="E2437">
        <v>0</v>
      </c>
    </row>
    <row r="2438" spans="1:5" x14ac:dyDescent="0.25">
      <c r="A2438">
        <v>11288880</v>
      </c>
      <c r="B2438">
        <v>2053402</v>
      </c>
      <c r="C2438">
        <v>0</v>
      </c>
      <c r="D2438">
        <v>2</v>
      </c>
      <c r="E2438">
        <v>0</v>
      </c>
    </row>
    <row r="2439" spans="1:5" x14ac:dyDescent="0.25">
      <c r="A2439">
        <v>11288887</v>
      </c>
      <c r="B2439">
        <v>490468</v>
      </c>
      <c r="C2439">
        <v>0</v>
      </c>
      <c r="D2439">
        <v>2</v>
      </c>
      <c r="E2439">
        <v>0</v>
      </c>
    </row>
    <row r="2440" spans="1:5" x14ac:dyDescent="0.25">
      <c r="A2440">
        <v>11288887</v>
      </c>
      <c r="B2440">
        <v>987759</v>
      </c>
      <c r="C2440">
        <v>0</v>
      </c>
      <c r="D2440">
        <v>1</v>
      </c>
      <c r="E2440">
        <v>0</v>
      </c>
    </row>
    <row r="2441" spans="1:5" x14ac:dyDescent="0.25">
      <c r="A2441">
        <v>11288902</v>
      </c>
      <c r="B2441">
        <v>120994</v>
      </c>
      <c r="C2441">
        <v>1</v>
      </c>
      <c r="D2441">
        <v>2</v>
      </c>
      <c r="E2441">
        <v>90</v>
      </c>
    </row>
    <row r="2442" spans="1:5" x14ac:dyDescent="0.25">
      <c r="A2442">
        <v>11288902</v>
      </c>
      <c r="B2442">
        <v>2053402</v>
      </c>
      <c r="C2442">
        <v>0</v>
      </c>
      <c r="D2442">
        <v>1</v>
      </c>
      <c r="E2442">
        <v>0</v>
      </c>
    </row>
    <row r="2443" spans="1:5" x14ac:dyDescent="0.25">
      <c r="A2443">
        <v>11288903</v>
      </c>
      <c r="B2443">
        <v>0</v>
      </c>
      <c r="C2443">
        <v>0</v>
      </c>
      <c r="D2443">
        <v>0</v>
      </c>
      <c r="E2443">
        <v>0</v>
      </c>
    </row>
    <row r="2444" spans="1:5" x14ac:dyDescent="0.25">
      <c r="A2444">
        <v>11288903</v>
      </c>
      <c r="B2444">
        <v>71272</v>
      </c>
      <c r="C2444">
        <v>0</v>
      </c>
      <c r="D2444">
        <v>1</v>
      </c>
      <c r="E2444">
        <v>0</v>
      </c>
    </row>
    <row r="2445" spans="1:5" x14ac:dyDescent="0.25">
      <c r="A2445">
        <v>11289348</v>
      </c>
      <c r="B2445">
        <v>314902</v>
      </c>
      <c r="C2445">
        <v>2</v>
      </c>
      <c r="D2445">
        <v>1</v>
      </c>
      <c r="E2445">
        <v>90</v>
      </c>
    </row>
    <row r="2446" spans="1:5" x14ac:dyDescent="0.25">
      <c r="A2446">
        <v>11289348</v>
      </c>
      <c r="B2446">
        <v>463541</v>
      </c>
      <c r="C2446">
        <v>3</v>
      </c>
      <c r="D2446">
        <v>4</v>
      </c>
      <c r="E2446">
        <v>90</v>
      </c>
    </row>
    <row r="2447" spans="1:5" x14ac:dyDescent="0.25">
      <c r="A2447">
        <v>11289514</v>
      </c>
      <c r="B2447">
        <v>463541</v>
      </c>
      <c r="C2447">
        <v>3</v>
      </c>
      <c r="D2447">
        <v>2</v>
      </c>
      <c r="E2447">
        <v>90</v>
      </c>
    </row>
    <row r="2448" spans="1:5" x14ac:dyDescent="0.25">
      <c r="A2448">
        <v>11289514</v>
      </c>
      <c r="B2448">
        <v>1333784</v>
      </c>
      <c r="C2448">
        <v>0</v>
      </c>
      <c r="D2448">
        <v>1</v>
      </c>
      <c r="E2448">
        <v>0</v>
      </c>
    </row>
    <row r="2449" spans="1:5" x14ac:dyDescent="0.25">
      <c r="A2449">
        <v>11289516</v>
      </c>
      <c r="B2449">
        <v>463541</v>
      </c>
      <c r="C2449">
        <v>3</v>
      </c>
      <c r="D2449">
        <v>3</v>
      </c>
      <c r="E2449">
        <v>90</v>
      </c>
    </row>
    <row r="2450" spans="1:5" x14ac:dyDescent="0.25">
      <c r="A2450">
        <v>11289516</v>
      </c>
      <c r="B2450">
        <v>948677</v>
      </c>
      <c r="C2450">
        <v>1</v>
      </c>
      <c r="D2450">
        <v>1</v>
      </c>
      <c r="E2450">
        <v>90</v>
      </c>
    </row>
    <row r="2451" spans="1:5" x14ac:dyDescent="0.25">
      <c r="A2451">
        <v>11289536</v>
      </c>
      <c r="B2451">
        <v>0</v>
      </c>
      <c r="C2451">
        <v>1</v>
      </c>
      <c r="D2451">
        <v>0</v>
      </c>
      <c r="E2451">
        <v>90</v>
      </c>
    </row>
    <row r="2452" spans="1:5" x14ac:dyDescent="0.25">
      <c r="A2452">
        <v>11289536</v>
      </c>
      <c r="B2452">
        <v>1333784</v>
      </c>
      <c r="C2452">
        <v>0</v>
      </c>
      <c r="D2452">
        <v>1</v>
      </c>
      <c r="E2452">
        <v>0</v>
      </c>
    </row>
    <row r="2453" spans="1:5" x14ac:dyDescent="0.25">
      <c r="A2453">
        <v>11289538</v>
      </c>
      <c r="B2453">
        <v>0</v>
      </c>
      <c r="C2453">
        <v>1</v>
      </c>
      <c r="D2453">
        <v>0</v>
      </c>
      <c r="E2453">
        <v>90</v>
      </c>
    </row>
    <row r="2454" spans="1:5" x14ac:dyDescent="0.25">
      <c r="A2454">
        <v>11289720</v>
      </c>
      <c r="B2454">
        <v>0</v>
      </c>
      <c r="C2454">
        <v>0</v>
      </c>
      <c r="D2454">
        <v>0</v>
      </c>
      <c r="E2454">
        <v>0</v>
      </c>
    </row>
    <row r="2455" spans="1:5" x14ac:dyDescent="0.25">
      <c r="A2455">
        <v>11289720</v>
      </c>
      <c r="B2455">
        <v>463541</v>
      </c>
      <c r="C2455">
        <v>3</v>
      </c>
      <c r="D2455">
        <v>2</v>
      </c>
      <c r="E2455">
        <v>90</v>
      </c>
    </row>
    <row r="2456" spans="1:5" x14ac:dyDescent="0.25">
      <c r="A2456">
        <v>11289721</v>
      </c>
      <c r="B2456">
        <v>0</v>
      </c>
      <c r="C2456">
        <v>0</v>
      </c>
      <c r="D2456">
        <v>0</v>
      </c>
      <c r="E2456">
        <v>0</v>
      </c>
    </row>
    <row r="2457" spans="1:5" x14ac:dyDescent="0.25">
      <c r="A2457">
        <v>11289721</v>
      </c>
      <c r="B2457">
        <v>463541</v>
      </c>
      <c r="C2457">
        <v>3</v>
      </c>
      <c r="D2457">
        <v>4</v>
      </c>
      <c r="E2457">
        <v>90</v>
      </c>
    </row>
    <row r="2458" spans="1:5" x14ac:dyDescent="0.25">
      <c r="A2458">
        <v>11292529</v>
      </c>
      <c r="B2458">
        <v>0</v>
      </c>
      <c r="C2458">
        <v>0</v>
      </c>
      <c r="D2458">
        <v>0</v>
      </c>
      <c r="E2458">
        <v>0</v>
      </c>
    </row>
    <row r="2459" spans="1:5" x14ac:dyDescent="0.25">
      <c r="A2459">
        <v>11292529</v>
      </c>
      <c r="B2459">
        <v>71272</v>
      </c>
      <c r="C2459">
        <v>0</v>
      </c>
      <c r="D2459">
        <v>2</v>
      </c>
      <c r="E2459">
        <v>0</v>
      </c>
    </row>
    <row r="2460" spans="1:5" x14ac:dyDescent="0.25">
      <c r="A2460">
        <v>11292532</v>
      </c>
      <c r="B2460">
        <v>0</v>
      </c>
      <c r="C2460">
        <v>1</v>
      </c>
      <c r="D2460">
        <v>0</v>
      </c>
      <c r="E2460">
        <v>90</v>
      </c>
    </row>
    <row r="2461" spans="1:5" x14ac:dyDescent="0.25">
      <c r="A2461">
        <v>11292532</v>
      </c>
      <c r="B2461">
        <v>987759</v>
      </c>
      <c r="C2461">
        <v>0</v>
      </c>
      <c r="D2461">
        <v>1</v>
      </c>
      <c r="E2461">
        <v>0</v>
      </c>
    </row>
    <row r="2462" spans="1:5" x14ac:dyDescent="0.25">
      <c r="A2462">
        <v>616131427</v>
      </c>
      <c r="B2462">
        <v>1333766</v>
      </c>
      <c r="C2462">
        <v>0</v>
      </c>
      <c r="D2462">
        <v>2</v>
      </c>
      <c r="E2462">
        <v>0</v>
      </c>
    </row>
    <row r="2463" spans="1:5" x14ac:dyDescent="0.25">
      <c r="A2463">
        <v>616131427</v>
      </c>
      <c r="B2463">
        <v>1460483</v>
      </c>
      <c r="C2463">
        <v>1</v>
      </c>
      <c r="D2463">
        <v>3</v>
      </c>
      <c r="E2463">
        <v>90</v>
      </c>
    </row>
    <row r="2464" spans="1:5" x14ac:dyDescent="0.25">
      <c r="A2464">
        <v>616133607</v>
      </c>
      <c r="B2464">
        <v>0</v>
      </c>
      <c r="C2464">
        <v>0</v>
      </c>
      <c r="D2464">
        <v>0</v>
      </c>
      <c r="E2464">
        <v>0</v>
      </c>
    </row>
    <row r="2465" spans="1:5" x14ac:dyDescent="0.25">
      <c r="A2465">
        <v>616133607</v>
      </c>
      <c r="B2465">
        <v>486181</v>
      </c>
      <c r="C2465">
        <v>0</v>
      </c>
      <c r="D2465">
        <v>2</v>
      </c>
      <c r="E2465">
        <v>0</v>
      </c>
    </row>
    <row r="2466" spans="1:5" x14ac:dyDescent="0.25">
      <c r="A2466">
        <v>616135120</v>
      </c>
      <c r="B2466">
        <v>0</v>
      </c>
      <c r="C2466">
        <v>0</v>
      </c>
      <c r="D2466">
        <v>0</v>
      </c>
      <c r="E2466">
        <v>0</v>
      </c>
    </row>
    <row r="2467" spans="1:5" x14ac:dyDescent="0.25">
      <c r="A2467">
        <v>616135120</v>
      </c>
      <c r="B2467">
        <v>438811</v>
      </c>
      <c r="C2467">
        <v>0</v>
      </c>
      <c r="D2467">
        <v>3</v>
      </c>
      <c r="E2467">
        <v>0</v>
      </c>
    </row>
    <row r="2468" spans="1:5" x14ac:dyDescent="0.25">
      <c r="A2468">
        <v>616135288</v>
      </c>
      <c r="B2468">
        <v>0</v>
      </c>
      <c r="C2468">
        <v>0</v>
      </c>
      <c r="D2468">
        <v>0</v>
      </c>
      <c r="E2468">
        <v>0</v>
      </c>
    </row>
    <row r="2469" spans="1:5" x14ac:dyDescent="0.25">
      <c r="A2469">
        <v>616135288</v>
      </c>
      <c r="B2469">
        <v>772631</v>
      </c>
      <c r="C2469">
        <v>0</v>
      </c>
      <c r="D2469">
        <v>2</v>
      </c>
      <c r="E2469">
        <v>0</v>
      </c>
    </row>
    <row r="2470" spans="1:5" x14ac:dyDescent="0.25">
      <c r="A2470">
        <v>616135387</v>
      </c>
      <c r="B2470">
        <v>0</v>
      </c>
      <c r="C2470">
        <v>0</v>
      </c>
      <c r="D2470">
        <v>0</v>
      </c>
      <c r="E2470">
        <v>0</v>
      </c>
    </row>
    <row r="2471" spans="1:5" x14ac:dyDescent="0.25">
      <c r="A2471">
        <v>616135387</v>
      </c>
      <c r="B2471">
        <v>1601680</v>
      </c>
      <c r="C2471">
        <v>0</v>
      </c>
      <c r="D2471">
        <v>1</v>
      </c>
      <c r="E2471">
        <v>0</v>
      </c>
    </row>
    <row r="2472" spans="1:5" x14ac:dyDescent="0.25">
      <c r="A2472">
        <v>616135404</v>
      </c>
      <c r="B2472">
        <v>0</v>
      </c>
      <c r="C2472">
        <v>0</v>
      </c>
      <c r="D2472">
        <v>0</v>
      </c>
      <c r="E2472">
        <v>0</v>
      </c>
    </row>
    <row r="2473" spans="1:5" x14ac:dyDescent="0.25">
      <c r="A2473">
        <v>616135404</v>
      </c>
      <c r="B2473">
        <v>120994</v>
      </c>
      <c r="C2473">
        <v>0</v>
      </c>
      <c r="D2473">
        <v>3</v>
      </c>
      <c r="E2473">
        <v>0</v>
      </c>
    </row>
    <row r="2474" spans="1:5" x14ac:dyDescent="0.25">
      <c r="A2474">
        <v>616135430</v>
      </c>
      <c r="B2474">
        <v>0</v>
      </c>
      <c r="C2474">
        <v>0</v>
      </c>
      <c r="D2474">
        <v>0</v>
      </c>
      <c r="E2474">
        <v>0</v>
      </c>
    </row>
    <row r="2475" spans="1:5" x14ac:dyDescent="0.25">
      <c r="A2475">
        <v>616135449</v>
      </c>
      <c r="B2475">
        <v>0</v>
      </c>
      <c r="C2475">
        <v>0</v>
      </c>
      <c r="D2475">
        <v>0</v>
      </c>
      <c r="E2475">
        <v>0</v>
      </c>
    </row>
    <row r="2476" spans="1:5" x14ac:dyDescent="0.25">
      <c r="A2476">
        <v>616135449</v>
      </c>
      <c r="B2476">
        <v>1414488</v>
      </c>
      <c r="C2476">
        <v>0</v>
      </c>
      <c r="D2476">
        <v>1</v>
      </c>
      <c r="E2476">
        <v>0</v>
      </c>
    </row>
    <row r="2477" spans="1:5" x14ac:dyDescent="0.25">
      <c r="A2477">
        <v>616135520</v>
      </c>
      <c r="B2477">
        <v>0</v>
      </c>
      <c r="C2477">
        <v>0</v>
      </c>
      <c r="D2477">
        <v>0</v>
      </c>
      <c r="E2477">
        <v>0</v>
      </c>
    </row>
    <row r="2478" spans="1:5" x14ac:dyDescent="0.25">
      <c r="A2478">
        <v>616135520</v>
      </c>
      <c r="B2478">
        <v>1456633</v>
      </c>
      <c r="C2478">
        <v>0</v>
      </c>
      <c r="D2478">
        <v>1</v>
      </c>
      <c r="E2478">
        <v>0</v>
      </c>
    </row>
    <row r="2479" spans="1:5" x14ac:dyDescent="0.25">
      <c r="A2479">
        <v>616135570</v>
      </c>
      <c r="B2479">
        <v>0</v>
      </c>
      <c r="C2479">
        <v>0</v>
      </c>
      <c r="D2479">
        <v>0</v>
      </c>
      <c r="E2479">
        <v>0</v>
      </c>
    </row>
    <row r="2480" spans="1:5" x14ac:dyDescent="0.25">
      <c r="A2480">
        <v>616135570</v>
      </c>
      <c r="B2480">
        <v>438610</v>
      </c>
      <c r="C2480">
        <v>0</v>
      </c>
      <c r="D2480">
        <v>2</v>
      </c>
      <c r="E2480">
        <v>0</v>
      </c>
    </row>
    <row r="2481" spans="1:5" x14ac:dyDescent="0.25">
      <c r="A2481">
        <v>616135573</v>
      </c>
      <c r="B2481">
        <v>0</v>
      </c>
      <c r="C2481">
        <v>0</v>
      </c>
      <c r="D2481">
        <v>0</v>
      </c>
      <c r="E2481">
        <v>0</v>
      </c>
    </row>
    <row r="2482" spans="1:5" x14ac:dyDescent="0.25">
      <c r="A2482">
        <v>616135573</v>
      </c>
      <c r="B2482">
        <v>314902</v>
      </c>
      <c r="C2482">
        <v>1</v>
      </c>
      <c r="D2482">
        <v>2</v>
      </c>
      <c r="E2482">
        <v>90</v>
      </c>
    </row>
    <row r="2483" spans="1:5" x14ac:dyDescent="0.25">
      <c r="A2483">
        <v>616135591</v>
      </c>
      <c r="B2483">
        <v>0</v>
      </c>
      <c r="C2483">
        <v>0</v>
      </c>
      <c r="D2483">
        <v>0</v>
      </c>
      <c r="E2483">
        <v>0</v>
      </c>
    </row>
    <row r="2484" spans="1:5" x14ac:dyDescent="0.25">
      <c r="A2484">
        <v>616135591</v>
      </c>
      <c r="B2484">
        <v>1369669</v>
      </c>
      <c r="C2484">
        <v>0</v>
      </c>
      <c r="D2484">
        <v>2</v>
      </c>
      <c r="E2484">
        <v>0</v>
      </c>
    </row>
    <row r="2485" spans="1:5" x14ac:dyDescent="0.25">
      <c r="A2485">
        <v>616135957</v>
      </c>
      <c r="B2485">
        <v>0</v>
      </c>
      <c r="C2485">
        <v>0</v>
      </c>
      <c r="D2485">
        <v>0</v>
      </c>
      <c r="E2485">
        <v>0</v>
      </c>
    </row>
    <row r="2486" spans="1:5" x14ac:dyDescent="0.25">
      <c r="A2486">
        <v>616135957</v>
      </c>
      <c r="B2486">
        <v>1333784</v>
      </c>
      <c r="C2486">
        <v>0</v>
      </c>
      <c r="D2486">
        <v>3</v>
      </c>
      <c r="E2486">
        <v>0</v>
      </c>
    </row>
    <row r="2487" spans="1:5" x14ac:dyDescent="0.25">
      <c r="A2487">
        <v>616137690</v>
      </c>
      <c r="B2487">
        <v>0</v>
      </c>
      <c r="C2487">
        <v>0</v>
      </c>
      <c r="D2487">
        <v>0</v>
      </c>
      <c r="E2487">
        <v>0</v>
      </c>
    </row>
    <row r="2488" spans="1:5" x14ac:dyDescent="0.25">
      <c r="A2488">
        <v>616137690</v>
      </c>
      <c r="B2488">
        <v>121578</v>
      </c>
      <c r="C2488">
        <v>0</v>
      </c>
      <c r="D2488">
        <v>1</v>
      </c>
      <c r="E2488">
        <v>0</v>
      </c>
    </row>
    <row r="2489" spans="1:5" x14ac:dyDescent="0.25">
      <c r="A2489">
        <v>616141065</v>
      </c>
      <c r="B2489">
        <v>988465</v>
      </c>
      <c r="C2489">
        <v>0</v>
      </c>
      <c r="D2489">
        <v>1</v>
      </c>
      <c r="E2489">
        <v>0</v>
      </c>
    </row>
    <row r="2490" spans="1:5" x14ac:dyDescent="0.25">
      <c r="A2490">
        <v>616141065</v>
      </c>
      <c r="B2490">
        <v>990223</v>
      </c>
      <c r="C2490">
        <v>0</v>
      </c>
      <c r="D2490">
        <v>1</v>
      </c>
      <c r="E2490">
        <v>0</v>
      </c>
    </row>
    <row r="2491" spans="1:5" x14ac:dyDescent="0.25">
      <c r="A2491">
        <v>616142290</v>
      </c>
      <c r="B2491">
        <v>1417104</v>
      </c>
      <c r="C2491">
        <v>0</v>
      </c>
      <c r="D2491">
        <v>2</v>
      </c>
      <c r="E2491">
        <v>0</v>
      </c>
    </row>
    <row r="2492" spans="1:5" x14ac:dyDescent="0.25">
      <c r="A2492">
        <v>616142290</v>
      </c>
      <c r="B2492">
        <v>1578599</v>
      </c>
      <c r="C2492">
        <v>0</v>
      </c>
      <c r="D2492">
        <v>1</v>
      </c>
      <c r="E2492">
        <v>0</v>
      </c>
    </row>
    <row r="2493" spans="1:5" x14ac:dyDescent="0.25">
      <c r="A2493">
        <v>616143268</v>
      </c>
      <c r="B2493">
        <v>0</v>
      </c>
      <c r="C2493">
        <v>0</v>
      </c>
      <c r="D2493">
        <v>0</v>
      </c>
      <c r="E2493">
        <v>0</v>
      </c>
    </row>
    <row r="2494" spans="1:5" x14ac:dyDescent="0.25">
      <c r="A2494">
        <v>616143268</v>
      </c>
      <c r="B2494">
        <v>799717</v>
      </c>
      <c r="C2494">
        <v>0</v>
      </c>
      <c r="D2494">
        <v>1</v>
      </c>
      <c r="E2494">
        <v>0</v>
      </c>
    </row>
    <row r="2495" spans="1:5" x14ac:dyDescent="0.25">
      <c r="A2495">
        <v>616161296</v>
      </c>
      <c r="B2495">
        <v>0</v>
      </c>
      <c r="C2495">
        <v>0</v>
      </c>
      <c r="D2495">
        <v>0</v>
      </c>
      <c r="E2495">
        <v>0</v>
      </c>
    </row>
    <row r="2496" spans="1:5" x14ac:dyDescent="0.25">
      <c r="A2496">
        <v>616161296</v>
      </c>
      <c r="B2496">
        <v>2012163</v>
      </c>
      <c r="C2496">
        <v>0</v>
      </c>
      <c r="D2496">
        <v>2</v>
      </c>
      <c r="E2496">
        <v>0</v>
      </c>
    </row>
    <row r="2497" spans="1:5" x14ac:dyDescent="0.25">
      <c r="A2497">
        <v>616170417</v>
      </c>
      <c r="B2497">
        <v>0</v>
      </c>
      <c r="C2497">
        <v>0</v>
      </c>
      <c r="D2497">
        <v>0</v>
      </c>
      <c r="E2497">
        <v>0</v>
      </c>
    </row>
    <row r="2498" spans="1:5" x14ac:dyDescent="0.25">
      <c r="A2498">
        <v>616170417</v>
      </c>
      <c r="B2498">
        <v>1902440</v>
      </c>
      <c r="C2498">
        <v>1</v>
      </c>
      <c r="D2498">
        <v>1</v>
      </c>
      <c r="E2498">
        <v>90</v>
      </c>
    </row>
    <row r="2499" spans="1:5" x14ac:dyDescent="0.25">
      <c r="A2499">
        <v>616170497</v>
      </c>
      <c r="B2499">
        <v>0</v>
      </c>
      <c r="C2499">
        <v>0</v>
      </c>
      <c r="D2499">
        <v>0</v>
      </c>
      <c r="E2499">
        <v>0</v>
      </c>
    </row>
    <row r="2500" spans="1:5" x14ac:dyDescent="0.25">
      <c r="A2500">
        <v>616170497</v>
      </c>
      <c r="B2500">
        <v>710524</v>
      </c>
      <c r="C2500">
        <v>0</v>
      </c>
      <c r="D2500">
        <v>3</v>
      </c>
      <c r="E2500">
        <v>0</v>
      </c>
    </row>
    <row r="2501" spans="1:5" x14ac:dyDescent="0.25">
      <c r="A2501">
        <v>616180218</v>
      </c>
      <c r="B2501">
        <v>0</v>
      </c>
      <c r="C2501">
        <v>0</v>
      </c>
      <c r="D2501">
        <v>0</v>
      </c>
      <c r="E2501">
        <v>0</v>
      </c>
    </row>
    <row r="2502" spans="1:5" x14ac:dyDescent="0.25">
      <c r="A2502">
        <v>616180218</v>
      </c>
      <c r="B2502">
        <v>1799344</v>
      </c>
      <c r="C2502">
        <v>0</v>
      </c>
      <c r="D2502">
        <v>1</v>
      </c>
      <c r="E2502">
        <v>0</v>
      </c>
    </row>
    <row r="2503" spans="1:5" x14ac:dyDescent="0.25">
      <c r="A2503">
        <v>616202641</v>
      </c>
      <c r="B2503">
        <v>0</v>
      </c>
      <c r="C2503">
        <v>0</v>
      </c>
      <c r="D2503">
        <v>0</v>
      </c>
      <c r="E2503">
        <v>0</v>
      </c>
    </row>
    <row r="2504" spans="1:5" x14ac:dyDescent="0.25">
      <c r="A2504">
        <v>616202641</v>
      </c>
      <c r="B2504">
        <v>987759</v>
      </c>
      <c r="C2504">
        <v>0</v>
      </c>
      <c r="D2504">
        <v>2</v>
      </c>
      <c r="E2504">
        <v>0</v>
      </c>
    </row>
    <row r="2505" spans="1:5" x14ac:dyDescent="0.25">
      <c r="A2505">
        <v>616214484</v>
      </c>
      <c r="B2505">
        <v>735980</v>
      </c>
      <c r="C2505">
        <v>0</v>
      </c>
      <c r="D2505">
        <v>1</v>
      </c>
      <c r="E2505">
        <v>0</v>
      </c>
    </row>
    <row r="2506" spans="1:5" x14ac:dyDescent="0.25">
      <c r="A2506">
        <v>616214484</v>
      </c>
      <c r="B2506">
        <v>1409386</v>
      </c>
      <c r="C2506">
        <v>0</v>
      </c>
      <c r="D2506">
        <v>2</v>
      </c>
      <c r="E2506">
        <v>0</v>
      </c>
    </row>
    <row r="2507" spans="1:5" x14ac:dyDescent="0.25">
      <c r="A2507">
        <v>616220194</v>
      </c>
      <c r="B2507">
        <v>0</v>
      </c>
      <c r="C2507">
        <v>0</v>
      </c>
      <c r="D2507">
        <v>0</v>
      </c>
      <c r="E2507">
        <v>0</v>
      </c>
    </row>
    <row r="2508" spans="1:5" x14ac:dyDescent="0.25">
      <c r="A2508">
        <v>616220194</v>
      </c>
      <c r="B2508">
        <v>463541</v>
      </c>
      <c r="C2508">
        <v>0</v>
      </c>
      <c r="D2508">
        <v>2</v>
      </c>
      <c r="E2508">
        <v>0</v>
      </c>
    </row>
    <row r="2509" spans="1:5" x14ac:dyDescent="0.25">
      <c r="A2509">
        <v>616221417</v>
      </c>
      <c r="B2509">
        <v>0</v>
      </c>
      <c r="C2509">
        <v>0</v>
      </c>
      <c r="D2509">
        <v>0</v>
      </c>
      <c r="E2509">
        <v>0</v>
      </c>
    </row>
    <row r="2510" spans="1:5" x14ac:dyDescent="0.25">
      <c r="A2510">
        <v>616221422</v>
      </c>
      <c r="B2510">
        <v>0</v>
      </c>
      <c r="C2510">
        <v>0</v>
      </c>
      <c r="D2510">
        <v>0</v>
      </c>
      <c r="E2510">
        <v>0</v>
      </c>
    </row>
    <row r="2511" spans="1:5" x14ac:dyDescent="0.25">
      <c r="A2511">
        <v>616221422</v>
      </c>
      <c r="B2511">
        <v>793607</v>
      </c>
      <c r="C2511">
        <v>0</v>
      </c>
      <c r="D2511">
        <v>1</v>
      </c>
      <c r="E2511">
        <v>0</v>
      </c>
    </row>
    <row r="2512" spans="1:5" x14ac:dyDescent="0.25">
      <c r="A2512">
        <v>616221473</v>
      </c>
      <c r="B2512">
        <v>0</v>
      </c>
      <c r="C2512">
        <v>1</v>
      </c>
      <c r="D2512">
        <v>0</v>
      </c>
      <c r="E2512">
        <v>15</v>
      </c>
    </row>
    <row r="2513" spans="1:5" x14ac:dyDescent="0.25">
      <c r="A2513">
        <v>616221473</v>
      </c>
      <c r="B2513">
        <v>793536</v>
      </c>
      <c r="C2513">
        <v>0</v>
      </c>
      <c r="D2513">
        <v>3</v>
      </c>
      <c r="E2513">
        <v>0</v>
      </c>
    </row>
    <row r="2514" spans="1:5" x14ac:dyDescent="0.25">
      <c r="A2514">
        <v>616225996</v>
      </c>
      <c r="B2514">
        <v>0</v>
      </c>
      <c r="C2514">
        <v>0</v>
      </c>
      <c r="D2514">
        <v>0</v>
      </c>
      <c r="E2514">
        <v>0</v>
      </c>
    </row>
    <row r="2515" spans="1:5" x14ac:dyDescent="0.25">
      <c r="A2515">
        <v>616225996</v>
      </c>
      <c r="B2515">
        <v>71272</v>
      </c>
      <c r="C2515">
        <v>0</v>
      </c>
      <c r="D2515">
        <v>1</v>
      </c>
      <c r="E2515">
        <v>0</v>
      </c>
    </row>
    <row r="2516" spans="1:5" x14ac:dyDescent="0.25">
      <c r="A2516">
        <v>616226531</v>
      </c>
      <c r="B2516">
        <v>0</v>
      </c>
      <c r="C2516">
        <v>0</v>
      </c>
      <c r="D2516">
        <v>0</v>
      </c>
      <c r="E2516">
        <v>0</v>
      </c>
    </row>
    <row r="2517" spans="1:5" x14ac:dyDescent="0.25">
      <c r="A2517">
        <v>616226531</v>
      </c>
      <c r="B2517">
        <v>228845</v>
      </c>
      <c r="C2517">
        <v>0</v>
      </c>
      <c r="D2517">
        <v>1</v>
      </c>
      <c r="E2517">
        <v>0</v>
      </c>
    </row>
    <row r="2518" spans="1:5" x14ac:dyDescent="0.25">
      <c r="A2518">
        <v>616228096</v>
      </c>
      <c r="B2518">
        <v>0</v>
      </c>
      <c r="C2518">
        <v>0</v>
      </c>
      <c r="D2518">
        <v>0</v>
      </c>
      <c r="E2518">
        <v>0</v>
      </c>
    </row>
    <row r="2519" spans="1:5" x14ac:dyDescent="0.25">
      <c r="A2519">
        <v>616228096</v>
      </c>
      <c r="B2519">
        <v>1629476</v>
      </c>
      <c r="C2519">
        <v>0</v>
      </c>
      <c r="D2519">
        <v>1</v>
      </c>
      <c r="E2519">
        <v>0</v>
      </c>
    </row>
    <row r="2520" spans="1:5" x14ac:dyDescent="0.25">
      <c r="A2520">
        <v>616231613</v>
      </c>
      <c r="B2520">
        <v>0</v>
      </c>
      <c r="C2520">
        <v>0</v>
      </c>
      <c r="D2520">
        <v>0</v>
      </c>
      <c r="E2520">
        <v>0</v>
      </c>
    </row>
    <row r="2521" spans="1:5" x14ac:dyDescent="0.25">
      <c r="A2521">
        <v>616231613</v>
      </c>
      <c r="B2521">
        <v>218170</v>
      </c>
      <c r="C2521">
        <v>1</v>
      </c>
      <c r="D2521">
        <v>1</v>
      </c>
      <c r="E2521">
        <v>90</v>
      </c>
    </row>
    <row r="2522" spans="1:5" x14ac:dyDescent="0.25">
      <c r="A2522">
        <v>616248832</v>
      </c>
      <c r="B2522">
        <v>0</v>
      </c>
      <c r="C2522">
        <v>0</v>
      </c>
      <c r="D2522">
        <v>0</v>
      </c>
      <c r="E2522">
        <v>0</v>
      </c>
    </row>
    <row r="2523" spans="1:5" x14ac:dyDescent="0.25">
      <c r="A2523">
        <v>616248832</v>
      </c>
      <c r="B2523">
        <v>2054476</v>
      </c>
      <c r="C2523">
        <v>0</v>
      </c>
      <c r="D2523">
        <v>1</v>
      </c>
      <c r="E2523">
        <v>0</v>
      </c>
    </row>
    <row r="2524" spans="1:5" x14ac:dyDescent="0.25">
      <c r="A2524">
        <v>616248836</v>
      </c>
      <c r="B2524">
        <v>0</v>
      </c>
      <c r="C2524">
        <v>0</v>
      </c>
      <c r="D2524">
        <v>0</v>
      </c>
      <c r="E2524">
        <v>0</v>
      </c>
    </row>
    <row r="2525" spans="1:5" x14ac:dyDescent="0.25">
      <c r="A2525">
        <v>616248836</v>
      </c>
      <c r="B2525">
        <v>2056220</v>
      </c>
      <c r="C2525">
        <v>0</v>
      </c>
      <c r="D2525">
        <v>4</v>
      </c>
      <c r="E2525">
        <v>0</v>
      </c>
    </row>
    <row r="2526" spans="1:5" x14ac:dyDescent="0.25">
      <c r="A2526">
        <v>616248837</v>
      </c>
      <c r="B2526">
        <v>0</v>
      </c>
      <c r="C2526">
        <v>0</v>
      </c>
      <c r="D2526">
        <v>0</v>
      </c>
      <c r="E2526">
        <v>0</v>
      </c>
    </row>
    <row r="2527" spans="1:5" x14ac:dyDescent="0.25">
      <c r="A2527">
        <v>616248837</v>
      </c>
      <c r="B2527">
        <v>2056220</v>
      </c>
      <c r="C2527">
        <v>0</v>
      </c>
      <c r="D2527">
        <v>3</v>
      </c>
      <c r="E2527">
        <v>0</v>
      </c>
    </row>
    <row r="2528" spans="1:5" x14ac:dyDescent="0.25">
      <c r="A2528">
        <v>616248844</v>
      </c>
      <c r="B2528">
        <v>0</v>
      </c>
      <c r="C2528">
        <v>0</v>
      </c>
      <c r="D2528">
        <v>0</v>
      </c>
      <c r="E2528">
        <v>0</v>
      </c>
    </row>
    <row r="2529" spans="1:5" x14ac:dyDescent="0.25">
      <c r="A2529">
        <v>616248844</v>
      </c>
      <c r="B2529">
        <v>2056220</v>
      </c>
      <c r="C2529">
        <v>0</v>
      </c>
      <c r="D2529">
        <v>1</v>
      </c>
      <c r="E2529">
        <v>0</v>
      </c>
    </row>
    <row r="2530" spans="1:5" x14ac:dyDescent="0.25">
      <c r="A2530">
        <v>616250119</v>
      </c>
      <c r="B2530">
        <v>0</v>
      </c>
      <c r="C2530">
        <v>0</v>
      </c>
      <c r="D2530">
        <v>0</v>
      </c>
      <c r="E2530">
        <v>0</v>
      </c>
    </row>
    <row r="2531" spans="1:5" x14ac:dyDescent="0.25">
      <c r="A2531">
        <v>616250124</v>
      </c>
      <c r="B2531">
        <v>2054494</v>
      </c>
      <c r="C2531">
        <v>0</v>
      </c>
      <c r="D2531">
        <v>1</v>
      </c>
      <c r="E2531">
        <v>0</v>
      </c>
    </row>
    <row r="2532" spans="1:5" x14ac:dyDescent="0.25">
      <c r="A2532">
        <v>616250124</v>
      </c>
      <c r="B2532">
        <v>2056315</v>
      </c>
      <c r="C2532">
        <v>0</v>
      </c>
      <c r="D2532">
        <v>5</v>
      </c>
      <c r="E2532">
        <v>0</v>
      </c>
    </row>
    <row r="2533" spans="1:5" x14ac:dyDescent="0.25">
      <c r="A2533">
        <v>616250125</v>
      </c>
      <c r="B2533">
        <v>0</v>
      </c>
      <c r="C2533">
        <v>0</v>
      </c>
      <c r="D2533">
        <v>0</v>
      </c>
      <c r="E2533">
        <v>0</v>
      </c>
    </row>
    <row r="2534" spans="1:5" x14ac:dyDescent="0.25">
      <c r="A2534">
        <v>616250125</v>
      </c>
      <c r="B2534">
        <v>2055886</v>
      </c>
      <c r="C2534">
        <v>0</v>
      </c>
      <c r="D2534">
        <v>3</v>
      </c>
      <c r="E2534">
        <v>0</v>
      </c>
    </row>
    <row r="2535" spans="1:5" x14ac:dyDescent="0.25">
      <c r="A2535">
        <v>616250132</v>
      </c>
      <c r="B2535">
        <v>0</v>
      </c>
      <c r="C2535">
        <v>0</v>
      </c>
      <c r="D2535">
        <v>0</v>
      </c>
      <c r="E2535">
        <v>0</v>
      </c>
    </row>
    <row r="2536" spans="1:5" x14ac:dyDescent="0.25">
      <c r="A2536">
        <v>616250132</v>
      </c>
      <c r="B2536">
        <v>2056315</v>
      </c>
      <c r="C2536">
        <v>0</v>
      </c>
      <c r="D2536">
        <v>1</v>
      </c>
      <c r="E2536">
        <v>0</v>
      </c>
    </row>
    <row r="2537" spans="1:5" x14ac:dyDescent="0.25">
      <c r="A2537">
        <v>616250135</v>
      </c>
      <c r="B2537">
        <v>2055583</v>
      </c>
      <c r="C2537">
        <v>0</v>
      </c>
      <c r="D2537">
        <v>2</v>
      </c>
      <c r="E2537">
        <v>0</v>
      </c>
    </row>
    <row r="2538" spans="1:5" x14ac:dyDescent="0.25">
      <c r="A2538">
        <v>616250135</v>
      </c>
      <c r="B2538">
        <v>2056315</v>
      </c>
      <c r="C2538">
        <v>0</v>
      </c>
      <c r="D2538">
        <v>1</v>
      </c>
      <c r="E2538">
        <v>0</v>
      </c>
    </row>
    <row r="2539" spans="1:5" x14ac:dyDescent="0.25">
      <c r="A2539">
        <v>616250622</v>
      </c>
      <c r="B2539">
        <v>0</v>
      </c>
      <c r="C2539">
        <v>0</v>
      </c>
      <c r="D2539">
        <v>0</v>
      </c>
      <c r="E2539">
        <v>0</v>
      </c>
    </row>
    <row r="2540" spans="1:5" x14ac:dyDescent="0.25">
      <c r="A2540">
        <v>616250622</v>
      </c>
      <c r="B2540">
        <v>2053612</v>
      </c>
      <c r="C2540">
        <v>0</v>
      </c>
      <c r="D2540">
        <v>4</v>
      </c>
      <c r="E2540">
        <v>0</v>
      </c>
    </row>
    <row r="2541" spans="1:5" x14ac:dyDescent="0.25">
      <c r="A2541">
        <v>616250625</v>
      </c>
      <c r="B2541">
        <v>0</v>
      </c>
      <c r="C2541">
        <v>0</v>
      </c>
      <c r="D2541">
        <v>0</v>
      </c>
      <c r="E2541">
        <v>0</v>
      </c>
    </row>
    <row r="2542" spans="1:5" x14ac:dyDescent="0.25">
      <c r="A2542">
        <v>616250625</v>
      </c>
      <c r="B2542">
        <v>2056387</v>
      </c>
      <c r="C2542">
        <v>0</v>
      </c>
      <c r="D2542">
        <v>1</v>
      </c>
      <c r="E2542">
        <v>0</v>
      </c>
    </row>
    <row r="2543" spans="1:5" x14ac:dyDescent="0.25">
      <c r="A2543">
        <v>616250632</v>
      </c>
      <c r="B2543">
        <v>2050515</v>
      </c>
      <c r="C2543">
        <v>1</v>
      </c>
      <c r="D2543">
        <v>1</v>
      </c>
      <c r="E2543">
        <v>14</v>
      </c>
    </row>
    <row r="2544" spans="1:5" x14ac:dyDescent="0.25">
      <c r="A2544">
        <v>616250632</v>
      </c>
      <c r="B2544">
        <v>2053376</v>
      </c>
      <c r="C2544">
        <v>0</v>
      </c>
      <c r="D2544">
        <v>2</v>
      </c>
      <c r="E2544">
        <v>0</v>
      </c>
    </row>
    <row r="2545" spans="1:5" x14ac:dyDescent="0.25">
      <c r="A2545">
        <v>616250636</v>
      </c>
      <c r="B2545">
        <v>0</v>
      </c>
      <c r="C2545">
        <v>0</v>
      </c>
      <c r="D2545">
        <v>0</v>
      </c>
      <c r="E2545">
        <v>0</v>
      </c>
    </row>
    <row r="2546" spans="1:5" x14ac:dyDescent="0.25">
      <c r="A2546">
        <v>616250636</v>
      </c>
      <c r="B2546">
        <v>2054881</v>
      </c>
      <c r="C2546">
        <v>0</v>
      </c>
      <c r="D2546">
        <v>1</v>
      </c>
      <c r="E2546">
        <v>0</v>
      </c>
    </row>
    <row r="2547" spans="1:5" x14ac:dyDescent="0.25">
      <c r="A2547">
        <v>616253197</v>
      </c>
      <c r="B2547">
        <v>0</v>
      </c>
      <c r="C2547">
        <v>3</v>
      </c>
      <c r="D2547">
        <v>0</v>
      </c>
      <c r="E2547">
        <v>90</v>
      </c>
    </row>
    <row r="2548" spans="1:5" x14ac:dyDescent="0.25">
      <c r="A2548">
        <v>616253197</v>
      </c>
      <c r="B2548">
        <v>2056046</v>
      </c>
      <c r="C2548">
        <v>0</v>
      </c>
      <c r="D2548">
        <v>2</v>
      </c>
      <c r="E2548">
        <v>0</v>
      </c>
    </row>
    <row r="2549" spans="1:5" x14ac:dyDescent="0.25">
      <c r="A2549">
        <v>616253201</v>
      </c>
      <c r="B2549">
        <v>0</v>
      </c>
      <c r="C2549">
        <v>3</v>
      </c>
      <c r="D2549">
        <v>0</v>
      </c>
      <c r="E2549">
        <v>90</v>
      </c>
    </row>
    <row r="2550" spans="1:5" x14ac:dyDescent="0.25">
      <c r="A2550">
        <v>616253201</v>
      </c>
      <c r="B2550">
        <v>2055425</v>
      </c>
      <c r="C2550">
        <v>0</v>
      </c>
      <c r="D2550">
        <v>4</v>
      </c>
      <c r="E2550">
        <v>0</v>
      </c>
    </row>
    <row r="2551" spans="1:5" x14ac:dyDescent="0.25">
      <c r="A2551">
        <v>616253205</v>
      </c>
      <c r="B2551">
        <v>0</v>
      </c>
      <c r="C2551">
        <v>3</v>
      </c>
      <c r="D2551">
        <v>0</v>
      </c>
      <c r="E2551">
        <v>90</v>
      </c>
    </row>
    <row r="2552" spans="1:5" x14ac:dyDescent="0.25">
      <c r="A2552">
        <v>616253205</v>
      </c>
      <c r="B2552">
        <v>2056733</v>
      </c>
      <c r="C2552">
        <v>0</v>
      </c>
      <c r="D2552">
        <v>2</v>
      </c>
      <c r="E2552">
        <v>0</v>
      </c>
    </row>
    <row r="2553" spans="1:5" x14ac:dyDescent="0.25">
      <c r="A2553">
        <v>616253208</v>
      </c>
      <c r="B2553">
        <v>2052500</v>
      </c>
      <c r="C2553">
        <v>3</v>
      </c>
      <c r="D2553">
        <v>2</v>
      </c>
      <c r="E2553">
        <v>90</v>
      </c>
    </row>
    <row r="2554" spans="1:5" x14ac:dyDescent="0.25">
      <c r="A2554">
        <v>616253208</v>
      </c>
      <c r="B2554">
        <v>2053435</v>
      </c>
      <c r="C2554">
        <v>0</v>
      </c>
      <c r="D2554">
        <v>3</v>
      </c>
      <c r="E2554">
        <v>0</v>
      </c>
    </row>
    <row r="2555" spans="1:5" x14ac:dyDescent="0.25">
      <c r="A2555">
        <v>616254877</v>
      </c>
      <c r="B2555">
        <v>0</v>
      </c>
      <c r="C2555">
        <v>0</v>
      </c>
      <c r="D2555">
        <v>0</v>
      </c>
      <c r="E2555">
        <v>0</v>
      </c>
    </row>
    <row r="2556" spans="1:5" x14ac:dyDescent="0.25">
      <c r="A2556">
        <v>616254877</v>
      </c>
      <c r="B2556">
        <v>2056854</v>
      </c>
      <c r="C2556">
        <v>0</v>
      </c>
      <c r="D2556">
        <v>3</v>
      </c>
      <c r="E2556">
        <v>0</v>
      </c>
    </row>
    <row r="2557" spans="1:5" x14ac:dyDescent="0.25">
      <c r="A2557">
        <v>616254882</v>
      </c>
      <c r="B2557">
        <v>2055870</v>
      </c>
      <c r="C2557">
        <v>0</v>
      </c>
      <c r="D2557">
        <v>1</v>
      </c>
      <c r="E2557">
        <v>0</v>
      </c>
    </row>
    <row r="2558" spans="1:5" x14ac:dyDescent="0.25">
      <c r="A2558">
        <v>616254882</v>
      </c>
      <c r="B2558">
        <v>2056854</v>
      </c>
      <c r="C2558">
        <v>0</v>
      </c>
      <c r="D2558">
        <v>4</v>
      </c>
      <c r="E2558">
        <v>0</v>
      </c>
    </row>
    <row r="2559" spans="1:5" x14ac:dyDescent="0.25">
      <c r="A2559">
        <v>616254887</v>
      </c>
      <c r="B2559">
        <v>2055659</v>
      </c>
      <c r="C2559">
        <v>0</v>
      </c>
      <c r="D2559">
        <v>2</v>
      </c>
      <c r="E2559">
        <v>0</v>
      </c>
    </row>
    <row r="2560" spans="1:5" x14ac:dyDescent="0.25">
      <c r="A2560">
        <v>616254887</v>
      </c>
      <c r="B2560">
        <v>2056854</v>
      </c>
      <c r="C2560">
        <v>0</v>
      </c>
      <c r="D2560">
        <v>1</v>
      </c>
      <c r="E2560">
        <v>0</v>
      </c>
    </row>
    <row r="2561" spans="1:5" x14ac:dyDescent="0.25">
      <c r="A2561">
        <v>616254890</v>
      </c>
      <c r="B2561">
        <v>0</v>
      </c>
      <c r="C2561">
        <v>0</v>
      </c>
      <c r="D2561">
        <v>0</v>
      </c>
      <c r="E2561">
        <v>0</v>
      </c>
    </row>
    <row r="2562" spans="1:5" x14ac:dyDescent="0.25">
      <c r="A2562">
        <v>616254890</v>
      </c>
      <c r="B2562">
        <v>2056854</v>
      </c>
      <c r="C2562">
        <v>0</v>
      </c>
      <c r="D2562">
        <v>4</v>
      </c>
      <c r="E2562">
        <v>0</v>
      </c>
    </row>
    <row r="2563" spans="1:5" x14ac:dyDescent="0.25">
      <c r="A2563">
        <v>616260365</v>
      </c>
      <c r="B2563">
        <v>2054493</v>
      </c>
      <c r="C2563">
        <v>0</v>
      </c>
      <c r="D2563">
        <v>3</v>
      </c>
      <c r="E2563">
        <v>0</v>
      </c>
    </row>
    <row r="2564" spans="1:5" x14ac:dyDescent="0.25">
      <c r="A2564">
        <v>616260365</v>
      </c>
      <c r="B2564">
        <v>2055939</v>
      </c>
      <c r="C2564">
        <v>0</v>
      </c>
      <c r="D2564">
        <v>1</v>
      </c>
      <c r="E2564">
        <v>0</v>
      </c>
    </row>
    <row r="2565" spans="1:5" x14ac:dyDescent="0.25">
      <c r="A2565">
        <v>616260369</v>
      </c>
      <c r="B2565">
        <v>0</v>
      </c>
      <c r="C2565">
        <v>0</v>
      </c>
      <c r="D2565">
        <v>0</v>
      </c>
      <c r="E2565">
        <v>0</v>
      </c>
    </row>
    <row r="2566" spans="1:5" x14ac:dyDescent="0.25">
      <c r="A2566">
        <v>616260369</v>
      </c>
      <c r="B2566">
        <v>2055203</v>
      </c>
      <c r="C2566">
        <v>0</v>
      </c>
      <c r="D2566">
        <v>2</v>
      </c>
      <c r="E2566">
        <v>0</v>
      </c>
    </row>
    <row r="2567" spans="1:5" x14ac:dyDescent="0.25">
      <c r="A2567">
        <v>616260373</v>
      </c>
      <c r="B2567">
        <v>0</v>
      </c>
      <c r="C2567">
        <v>0</v>
      </c>
      <c r="D2567">
        <v>0</v>
      </c>
      <c r="E2567">
        <v>0</v>
      </c>
    </row>
    <row r="2568" spans="1:5" x14ac:dyDescent="0.25">
      <c r="A2568">
        <v>616260373</v>
      </c>
      <c r="B2568">
        <v>2055939</v>
      </c>
      <c r="C2568">
        <v>0</v>
      </c>
      <c r="D2568">
        <v>2</v>
      </c>
      <c r="E2568">
        <v>0</v>
      </c>
    </row>
    <row r="2569" spans="1:5" x14ac:dyDescent="0.25">
      <c r="A2569">
        <v>616260377</v>
      </c>
      <c r="B2569">
        <v>2055733</v>
      </c>
      <c r="C2569">
        <v>0</v>
      </c>
      <c r="D2569">
        <v>2</v>
      </c>
      <c r="E2569">
        <v>0</v>
      </c>
    </row>
    <row r="2570" spans="1:5" x14ac:dyDescent="0.25">
      <c r="A2570">
        <v>616260377</v>
      </c>
      <c r="B2570">
        <v>2055939</v>
      </c>
      <c r="C2570">
        <v>0</v>
      </c>
      <c r="D2570">
        <v>1</v>
      </c>
      <c r="E2570">
        <v>0</v>
      </c>
    </row>
    <row r="2571" spans="1:5" x14ac:dyDescent="0.25">
      <c r="A2571">
        <v>616260381</v>
      </c>
      <c r="B2571">
        <v>0</v>
      </c>
      <c r="C2571">
        <v>0</v>
      </c>
      <c r="D2571">
        <v>0</v>
      </c>
      <c r="E2571">
        <v>0</v>
      </c>
    </row>
    <row r="2572" spans="1:5" x14ac:dyDescent="0.25">
      <c r="A2572">
        <v>616260381</v>
      </c>
      <c r="B2572">
        <v>2055939</v>
      </c>
      <c r="C2572">
        <v>0</v>
      </c>
      <c r="D2572">
        <v>2</v>
      </c>
      <c r="E2572">
        <v>0</v>
      </c>
    </row>
    <row r="2573" spans="1:5" x14ac:dyDescent="0.25">
      <c r="A2573">
        <v>616262550</v>
      </c>
      <c r="B2573">
        <v>2053670</v>
      </c>
      <c r="C2573">
        <v>0</v>
      </c>
      <c r="D2573">
        <v>1</v>
      </c>
      <c r="E2573">
        <v>0</v>
      </c>
    </row>
    <row r="2574" spans="1:5" x14ac:dyDescent="0.25">
      <c r="A2574">
        <v>616262550</v>
      </c>
      <c r="B2574">
        <v>2055954</v>
      </c>
      <c r="C2574">
        <v>1</v>
      </c>
      <c r="D2574">
        <v>4</v>
      </c>
      <c r="E2574">
        <v>25</v>
      </c>
    </row>
    <row r="2575" spans="1:5" x14ac:dyDescent="0.25">
      <c r="A2575">
        <v>616262555</v>
      </c>
      <c r="B2575">
        <v>2051130</v>
      </c>
      <c r="C2575">
        <v>0</v>
      </c>
      <c r="D2575">
        <v>2</v>
      </c>
      <c r="E2575">
        <v>0</v>
      </c>
    </row>
    <row r="2576" spans="1:5" x14ac:dyDescent="0.25">
      <c r="A2576">
        <v>616262555</v>
      </c>
      <c r="B2576">
        <v>2053670</v>
      </c>
      <c r="C2576">
        <v>0</v>
      </c>
      <c r="D2576">
        <v>2</v>
      </c>
      <c r="E2576">
        <v>0</v>
      </c>
    </row>
    <row r="2577" spans="1:5" x14ac:dyDescent="0.25">
      <c r="A2577">
        <v>616262558</v>
      </c>
      <c r="B2577">
        <v>0</v>
      </c>
      <c r="C2577">
        <v>0</v>
      </c>
      <c r="D2577">
        <v>0</v>
      </c>
      <c r="E2577">
        <v>0</v>
      </c>
    </row>
    <row r="2578" spans="1:5" x14ac:dyDescent="0.25">
      <c r="A2578">
        <v>616262558</v>
      </c>
      <c r="B2578">
        <v>2053670</v>
      </c>
      <c r="C2578">
        <v>0</v>
      </c>
      <c r="D2578">
        <v>1</v>
      </c>
      <c r="E2578">
        <v>0</v>
      </c>
    </row>
    <row r="2579" spans="1:5" x14ac:dyDescent="0.25">
      <c r="A2579">
        <v>616262562</v>
      </c>
      <c r="B2579">
        <v>2053670</v>
      </c>
      <c r="C2579">
        <v>0</v>
      </c>
      <c r="D2579">
        <v>6</v>
      </c>
      <c r="E2579">
        <v>0</v>
      </c>
    </row>
    <row r="2580" spans="1:5" x14ac:dyDescent="0.25">
      <c r="A2580">
        <v>616262562</v>
      </c>
      <c r="B2580">
        <v>2054366</v>
      </c>
      <c r="C2580">
        <v>0</v>
      </c>
      <c r="D2580">
        <v>1</v>
      </c>
      <c r="E2580">
        <v>0</v>
      </c>
    </row>
    <row r="2581" spans="1:5" x14ac:dyDescent="0.25">
      <c r="A2581">
        <v>616262998</v>
      </c>
      <c r="B2581">
        <v>0</v>
      </c>
      <c r="C2581">
        <v>0</v>
      </c>
      <c r="D2581">
        <v>0</v>
      </c>
      <c r="E2581">
        <v>0</v>
      </c>
    </row>
    <row r="2582" spans="1:5" x14ac:dyDescent="0.25">
      <c r="A2582">
        <v>616262998</v>
      </c>
      <c r="B2582">
        <v>0</v>
      </c>
      <c r="C2582">
        <v>1</v>
      </c>
      <c r="D2582">
        <v>0</v>
      </c>
      <c r="E2582">
        <v>90</v>
      </c>
    </row>
    <row r="2583" spans="1:5" x14ac:dyDescent="0.25">
      <c r="A2583">
        <v>616263000</v>
      </c>
      <c r="B2583">
        <v>0</v>
      </c>
      <c r="C2583">
        <v>0</v>
      </c>
      <c r="D2583">
        <v>0</v>
      </c>
      <c r="E2583">
        <v>0</v>
      </c>
    </row>
    <row r="2584" spans="1:5" x14ac:dyDescent="0.25">
      <c r="A2584">
        <v>616263000</v>
      </c>
      <c r="B2584">
        <v>2056081</v>
      </c>
      <c r="C2584">
        <v>0</v>
      </c>
      <c r="D2584">
        <v>1</v>
      </c>
      <c r="E2584">
        <v>0</v>
      </c>
    </row>
    <row r="2585" spans="1:5" x14ac:dyDescent="0.25">
      <c r="A2585">
        <v>616263007</v>
      </c>
      <c r="B2585">
        <v>0</v>
      </c>
      <c r="C2585">
        <v>0</v>
      </c>
      <c r="D2585">
        <v>0</v>
      </c>
      <c r="E2585">
        <v>0</v>
      </c>
    </row>
    <row r="2586" spans="1:5" x14ac:dyDescent="0.25">
      <c r="A2586">
        <v>616263012</v>
      </c>
      <c r="B2586">
        <v>0</v>
      </c>
      <c r="C2586">
        <v>0</v>
      </c>
      <c r="D2586">
        <v>0</v>
      </c>
      <c r="E2586">
        <v>0</v>
      </c>
    </row>
    <row r="2587" spans="1:5" x14ac:dyDescent="0.25">
      <c r="A2587">
        <v>616263012</v>
      </c>
      <c r="B2587">
        <v>2050889</v>
      </c>
      <c r="C2587">
        <v>0</v>
      </c>
      <c r="D2587">
        <v>2</v>
      </c>
      <c r="E2587">
        <v>0</v>
      </c>
    </row>
    <row r="2588" spans="1:5" x14ac:dyDescent="0.25">
      <c r="A2588">
        <v>616263053</v>
      </c>
      <c r="B2588">
        <v>2052668</v>
      </c>
      <c r="C2588">
        <v>0</v>
      </c>
      <c r="D2588">
        <v>2</v>
      </c>
      <c r="E2588">
        <v>0</v>
      </c>
    </row>
    <row r="2589" spans="1:5" x14ac:dyDescent="0.25">
      <c r="A2589">
        <v>616263053</v>
      </c>
      <c r="B2589">
        <v>2056602</v>
      </c>
      <c r="C2589">
        <v>0</v>
      </c>
      <c r="D2589">
        <v>1</v>
      </c>
      <c r="E2589">
        <v>0</v>
      </c>
    </row>
    <row r="2590" spans="1:5" x14ac:dyDescent="0.25">
      <c r="A2590">
        <v>616263058</v>
      </c>
      <c r="B2590">
        <v>0</v>
      </c>
      <c r="C2590">
        <v>0</v>
      </c>
      <c r="D2590">
        <v>0</v>
      </c>
      <c r="E2590">
        <v>0</v>
      </c>
    </row>
    <row r="2591" spans="1:5" x14ac:dyDescent="0.25">
      <c r="A2591">
        <v>616263058</v>
      </c>
      <c r="B2591">
        <v>2052668</v>
      </c>
      <c r="C2591">
        <v>0</v>
      </c>
      <c r="D2591">
        <v>1</v>
      </c>
      <c r="E2591">
        <v>0</v>
      </c>
    </row>
    <row r="2592" spans="1:5" x14ac:dyDescent="0.25">
      <c r="A2592">
        <v>616263063</v>
      </c>
      <c r="B2592">
        <v>2052668</v>
      </c>
      <c r="C2592">
        <v>0</v>
      </c>
      <c r="D2592">
        <v>4</v>
      </c>
      <c r="E2592">
        <v>0</v>
      </c>
    </row>
    <row r="2593" spans="1:5" x14ac:dyDescent="0.25">
      <c r="A2593">
        <v>616263063</v>
      </c>
      <c r="B2593">
        <v>2054354</v>
      </c>
      <c r="C2593">
        <v>1</v>
      </c>
      <c r="D2593">
        <v>1</v>
      </c>
      <c r="E2593">
        <v>90</v>
      </c>
    </row>
    <row r="2594" spans="1:5" x14ac:dyDescent="0.25">
      <c r="A2594">
        <v>616263067</v>
      </c>
      <c r="B2594">
        <v>0</v>
      </c>
      <c r="C2594">
        <v>0</v>
      </c>
      <c r="D2594">
        <v>0</v>
      </c>
      <c r="E2594">
        <v>0</v>
      </c>
    </row>
    <row r="2595" spans="1:5" x14ac:dyDescent="0.25">
      <c r="A2595">
        <v>616263067</v>
      </c>
      <c r="B2595">
        <v>2052668</v>
      </c>
      <c r="C2595">
        <v>0</v>
      </c>
      <c r="D2595">
        <v>3</v>
      </c>
      <c r="E2595">
        <v>0</v>
      </c>
    </row>
    <row r="2596" spans="1:5" x14ac:dyDescent="0.25">
      <c r="A2596">
        <v>616263072</v>
      </c>
      <c r="B2596">
        <v>0</v>
      </c>
      <c r="C2596">
        <v>0</v>
      </c>
      <c r="D2596">
        <v>0</v>
      </c>
      <c r="E2596">
        <v>0</v>
      </c>
    </row>
    <row r="2597" spans="1:5" x14ac:dyDescent="0.25">
      <c r="A2597">
        <v>616263072</v>
      </c>
      <c r="B2597">
        <v>2052668</v>
      </c>
      <c r="C2597">
        <v>0</v>
      </c>
      <c r="D2597">
        <v>3</v>
      </c>
      <c r="E2597">
        <v>0</v>
      </c>
    </row>
    <row r="2598" spans="1:5" x14ac:dyDescent="0.25">
      <c r="A2598">
        <v>616307688</v>
      </c>
      <c r="B2598">
        <v>0</v>
      </c>
      <c r="C2598">
        <v>0</v>
      </c>
      <c r="D2598">
        <v>0</v>
      </c>
      <c r="E2598">
        <v>0</v>
      </c>
    </row>
    <row r="2599" spans="1:5" x14ac:dyDescent="0.25">
      <c r="A2599">
        <v>616307688</v>
      </c>
      <c r="B2599">
        <v>2053192</v>
      </c>
      <c r="C2599">
        <v>0</v>
      </c>
      <c r="D2599">
        <v>1</v>
      </c>
      <c r="E2599">
        <v>0</v>
      </c>
    </row>
    <row r="2600" spans="1:5" x14ac:dyDescent="0.25">
      <c r="A2600">
        <v>616307690</v>
      </c>
      <c r="B2600">
        <v>0</v>
      </c>
      <c r="C2600">
        <v>0</v>
      </c>
      <c r="D2600">
        <v>0</v>
      </c>
      <c r="E2600">
        <v>0</v>
      </c>
    </row>
    <row r="2601" spans="1:5" x14ac:dyDescent="0.25">
      <c r="A2601">
        <v>616307696</v>
      </c>
      <c r="B2601">
        <v>0</v>
      </c>
      <c r="C2601">
        <v>0</v>
      </c>
      <c r="D2601">
        <v>0</v>
      </c>
      <c r="E2601">
        <v>0</v>
      </c>
    </row>
    <row r="2602" spans="1:5" x14ac:dyDescent="0.25">
      <c r="A2602">
        <v>616307696</v>
      </c>
      <c r="B2602">
        <v>2058356</v>
      </c>
      <c r="C2602">
        <v>0</v>
      </c>
      <c r="D2602">
        <v>4</v>
      </c>
      <c r="E2602">
        <v>0</v>
      </c>
    </row>
    <row r="2603" spans="1:5" x14ac:dyDescent="0.25">
      <c r="A2603">
        <v>616307699</v>
      </c>
      <c r="B2603">
        <v>0</v>
      </c>
      <c r="C2603">
        <v>0</v>
      </c>
      <c r="D2603">
        <v>0</v>
      </c>
      <c r="E2603">
        <v>0</v>
      </c>
    </row>
    <row r="2604" spans="1:5" x14ac:dyDescent="0.25">
      <c r="A2604">
        <v>616307699</v>
      </c>
      <c r="B2604">
        <v>2058356</v>
      </c>
      <c r="C2604">
        <v>0</v>
      </c>
      <c r="D2604">
        <v>4</v>
      </c>
      <c r="E2604">
        <v>0</v>
      </c>
    </row>
    <row r="2605" spans="1:5" x14ac:dyDescent="0.25">
      <c r="A2605">
        <v>617267308</v>
      </c>
      <c r="B2605">
        <v>122578</v>
      </c>
      <c r="C2605">
        <v>0</v>
      </c>
      <c r="D2605">
        <v>1</v>
      </c>
      <c r="E2605">
        <v>0</v>
      </c>
    </row>
    <row r="2606" spans="1:5" x14ac:dyDescent="0.25">
      <c r="A2606">
        <v>617267308</v>
      </c>
      <c r="B2606">
        <v>772631</v>
      </c>
      <c r="C2606">
        <v>0</v>
      </c>
      <c r="D2606">
        <v>3</v>
      </c>
      <c r="E2606">
        <v>0</v>
      </c>
    </row>
    <row r="2607" spans="1:5" x14ac:dyDescent="0.25">
      <c r="A2607">
        <v>617267309</v>
      </c>
      <c r="B2607">
        <v>772631</v>
      </c>
      <c r="C2607">
        <v>0</v>
      </c>
      <c r="D2607">
        <v>1</v>
      </c>
      <c r="E2607">
        <v>0</v>
      </c>
    </row>
    <row r="2608" spans="1:5" x14ac:dyDescent="0.25">
      <c r="A2608">
        <v>617267309</v>
      </c>
      <c r="B2608">
        <v>1586565</v>
      </c>
      <c r="C2608">
        <v>0</v>
      </c>
      <c r="D2608">
        <v>2</v>
      </c>
      <c r="E2608">
        <v>0</v>
      </c>
    </row>
    <row r="2609" spans="1:5" x14ac:dyDescent="0.25">
      <c r="A2609">
        <v>617267316</v>
      </c>
      <c r="B2609">
        <v>0</v>
      </c>
      <c r="C2609">
        <v>0</v>
      </c>
      <c r="D2609">
        <v>0</v>
      </c>
      <c r="E2609">
        <v>0</v>
      </c>
    </row>
    <row r="2610" spans="1:5" x14ac:dyDescent="0.25">
      <c r="A2610">
        <v>617267316</v>
      </c>
      <c r="B2610">
        <v>772631</v>
      </c>
      <c r="C2610">
        <v>0</v>
      </c>
      <c r="D2610">
        <v>4</v>
      </c>
      <c r="E2610">
        <v>0</v>
      </c>
    </row>
    <row r="2611" spans="1:5" x14ac:dyDescent="0.25">
      <c r="A2611">
        <v>617267319</v>
      </c>
      <c r="B2611">
        <v>121286</v>
      </c>
      <c r="C2611">
        <v>0</v>
      </c>
      <c r="D2611">
        <v>1</v>
      </c>
      <c r="E2611">
        <v>0</v>
      </c>
    </row>
    <row r="2612" spans="1:5" x14ac:dyDescent="0.25">
      <c r="A2612">
        <v>617267319</v>
      </c>
      <c r="B2612">
        <v>772631</v>
      </c>
      <c r="C2612">
        <v>0</v>
      </c>
      <c r="D2612">
        <v>2</v>
      </c>
      <c r="E2612">
        <v>0</v>
      </c>
    </row>
    <row r="2613" spans="1:5" x14ac:dyDescent="0.25">
      <c r="A2613">
        <v>617267586</v>
      </c>
      <c r="B2613">
        <v>1419863</v>
      </c>
      <c r="C2613">
        <v>0</v>
      </c>
      <c r="D2613">
        <v>1</v>
      </c>
      <c r="E2613">
        <v>0</v>
      </c>
    </row>
    <row r="2614" spans="1:5" x14ac:dyDescent="0.25">
      <c r="A2614">
        <v>617267586</v>
      </c>
      <c r="B2614">
        <v>1601680</v>
      </c>
      <c r="C2614">
        <v>0</v>
      </c>
      <c r="D2614">
        <v>3</v>
      </c>
      <c r="E2614">
        <v>0</v>
      </c>
    </row>
    <row r="2615" spans="1:5" x14ac:dyDescent="0.25">
      <c r="A2615">
        <v>617267587</v>
      </c>
      <c r="B2615">
        <v>490468</v>
      </c>
      <c r="C2615">
        <v>0</v>
      </c>
      <c r="D2615">
        <v>4</v>
      </c>
      <c r="E2615">
        <v>0</v>
      </c>
    </row>
    <row r="2616" spans="1:5" x14ac:dyDescent="0.25">
      <c r="A2616">
        <v>617267587</v>
      </c>
      <c r="B2616">
        <v>1589927</v>
      </c>
      <c r="C2616">
        <v>0</v>
      </c>
      <c r="D2616">
        <v>1</v>
      </c>
      <c r="E2616">
        <v>0</v>
      </c>
    </row>
    <row r="2617" spans="1:5" x14ac:dyDescent="0.25">
      <c r="A2617">
        <v>617267592</v>
      </c>
      <c r="B2617">
        <v>490468</v>
      </c>
      <c r="C2617">
        <v>0</v>
      </c>
      <c r="D2617">
        <v>1</v>
      </c>
      <c r="E2617">
        <v>0</v>
      </c>
    </row>
    <row r="2618" spans="1:5" x14ac:dyDescent="0.25">
      <c r="A2618">
        <v>617267592</v>
      </c>
      <c r="B2618">
        <v>1601680</v>
      </c>
      <c r="C2618">
        <v>0</v>
      </c>
      <c r="D2618">
        <v>1</v>
      </c>
      <c r="E2618">
        <v>0</v>
      </c>
    </row>
    <row r="2619" spans="1:5" x14ac:dyDescent="0.25">
      <c r="A2619">
        <v>617267593</v>
      </c>
      <c r="B2619">
        <v>0</v>
      </c>
      <c r="C2619">
        <v>0</v>
      </c>
      <c r="D2619">
        <v>0</v>
      </c>
      <c r="E2619">
        <v>0</v>
      </c>
    </row>
    <row r="2620" spans="1:5" x14ac:dyDescent="0.25">
      <c r="A2620">
        <v>617267593</v>
      </c>
      <c r="B2620">
        <v>490468</v>
      </c>
      <c r="C2620">
        <v>0</v>
      </c>
      <c r="D2620">
        <v>1</v>
      </c>
      <c r="E2620">
        <v>0</v>
      </c>
    </row>
    <row r="2621" spans="1:5" x14ac:dyDescent="0.25">
      <c r="A2621">
        <v>617267594</v>
      </c>
      <c r="B2621">
        <v>0</v>
      </c>
      <c r="C2621">
        <v>0</v>
      </c>
      <c r="D2621">
        <v>0</v>
      </c>
      <c r="E2621">
        <v>0</v>
      </c>
    </row>
    <row r="2622" spans="1:5" x14ac:dyDescent="0.25">
      <c r="A2622">
        <v>617267599</v>
      </c>
      <c r="B2622">
        <v>0</v>
      </c>
      <c r="C2622">
        <v>0</v>
      </c>
      <c r="D2622">
        <v>0</v>
      </c>
      <c r="E2622">
        <v>0</v>
      </c>
    </row>
    <row r="2623" spans="1:5" x14ac:dyDescent="0.25">
      <c r="A2623">
        <v>617267599</v>
      </c>
      <c r="B2623">
        <v>1601680</v>
      </c>
      <c r="C2623">
        <v>0</v>
      </c>
      <c r="D2623">
        <v>3</v>
      </c>
      <c r="E2623">
        <v>0</v>
      </c>
    </row>
    <row r="2624" spans="1:5" x14ac:dyDescent="0.25">
      <c r="A2624">
        <v>617267600</v>
      </c>
      <c r="B2624">
        <v>490468</v>
      </c>
      <c r="C2624">
        <v>0</v>
      </c>
      <c r="D2624">
        <v>2</v>
      </c>
      <c r="E2624">
        <v>0</v>
      </c>
    </row>
    <row r="2625" spans="1:5" x14ac:dyDescent="0.25">
      <c r="A2625">
        <v>617267600</v>
      </c>
      <c r="B2625">
        <v>1588393</v>
      </c>
      <c r="C2625">
        <v>0</v>
      </c>
      <c r="D2625">
        <v>1</v>
      </c>
      <c r="E2625">
        <v>0</v>
      </c>
    </row>
    <row r="2626" spans="1:5" x14ac:dyDescent="0.25">
      <c r="A2626">
        <v>617267603</v>
      </c>
      <c r="B2626">
        <v>0</v>
      </c>
      <c r="C2626">
        <v>0</v>
      </c>
      <c r="D2626">
        <v>0</v>
      </c>
      <c r="E2626">
        <v>0</v>
      </c>
    </row>
    <row r="2627" spans="1:5" x14ac:dyDescent="0.25">
      <c r="A2627">
        <v>617267603</v>
      </c>
      <c r="B2627">
        <v>490468</v>
      </c>
      <c r="C2627">
        <v>0</v>
      </c>
      <c r="D2627">
        <v>1</v>
      </c>
      <c r="E2627">
        <v>0</v>
      </c>
    </row>
    <row r="2628" spans="1:5" x14ac:dyDescent="0.25">
      <c r="A2628">
        <v>617268147</v>
      </c>
      <c r="B2628">
        <v>994022</v>
      </c>
      <c r="C2628">
        <v>0</v>
      </c>
      <c r="D2628">
        <v>3</v>
      </c>
      <c r="E2628">
        <v>0</v>
      </c>
    </row>
    <row r="2629" spans="1:5" x14ac:dyDescent="0.25">
      <c r="A2629">
        <v>617268147</v>
      </c>
      <c r="B2629">
        <v>1414488</v>
      </c>
      <c r="C2629">
        <v>1</v>
      </c>
      <c r="D2629">
        <v>1</v>
      </c>
      <c r="E2629">
        <v>20</v>
      </c>
    </row>
    <row r="2630" spans="1:5" x14ac:dyDescent="0.25">
      <c r="A2630">
        <v>617268152</v>
      </c>
      <c r="B2630">
        <v>1414488</v>
      </c>
      <c r="C2630">
        <v>0</v>
      </c>
      <c r="D2630">
        <v>4</v>
      </c>
      <c r="E2630">
        <v>0</v>
      </c>
    </row>
    <row r="2631" spans="1:5" x14ac:dyDescent="0.25">
      <c r="A2631">
        <v>617268152</v>
      </c>
      <c r="B2631">
        <v>1586695</v>
      </c>
      <c r="C2631">
        <v>0</v>
      </c>
      <c r="D2631">
        <v>2</v>
      </c>
      <c r="E2631">
        <v>0</v>
      </c>
    </row>
    <row r="2632" spans="1:5" x14ac:dyDescent="0.25">
      <c r="A2632">
        <v>617268154</v>
      </c>
      <c r="B2632">
        <v>1414488</v>
      </c>
      <c r="C2632">
        <v>1</v>
      </c>
      <c r="D2632">
        <v>1</v>
      </c>
      <c r="E2632">
        <v>75</v>
      </c>
    </row>
    <row r="2633" spans="1:5" x14ac:dyDescent="0.25">
      <c r="A2633">
        <v>617268154</v>
      </c>
      <c r="B2633">
        <v>1592224</v>
      </c>
      <c r="C2633">
        <v>0</v>
      </c>
      <c r="D2633">
        <v>1</v>
      </c>
      <c r="E2633">
        <v>0</v>
      </c>
    </row>
    <row r="2634" spans="1:5" x14ac:dyDescent="0.25">
      <c r="A2634">
        <v>617268159</v>
      </c>
      <c r="B2634">
        <v>0</v>
      </c>
      <c r="C2634">
        <v>0</v>
      </c>
      <c r="D2634">
        <v>0</v>
      </c>
      <c r="E2634">
        <v>0</v>
      </c>
    </row>
    <row r="2635" spans="1:5" x14ac:dyDescent="0.25">
      <c r="A2635">
        <v>617268159</v>
      </c>
      <c r="B2635">
        <v>1414488</v>
      </c>
      <c r="C2635">
        <v>1</v>
      </c>
      <c r="D2635">
        <v>5</v>
      </c>
      <c r="E2635">
        <v>75</v>
      </c>
    </row>
    <row r="2636" spans="1:5" x14ac:dyDescent="0.25">
      <c r="A2636">
        <v>617268203</v>
      </c>
      <c r="B2636">
        <v>0</v>
      </c>
      <c r="C2636">
        <v>0</v>
      </c>
      <c r="D2636">
        <v>0</v>
      </c>
      <c r="E2636">
        <v>0</v>
      </c>
    </row>
    <row r="2637" spans="1:5" x14ac:dyDescent="0.25">
      <c r="A2637">
        <v>617268203</v>
      </c>
      <c r="B2637">
        <v>125815</v>
      </c>
      <c r="C2637">
        <v>1</v>
      </c>
      <c r="D2637">
        <v>1</v>
      </c>
      <c r="E2637">
        <v>90</v>
      </c>
    </row>
    <row r="2638" spans="1:5" x14ac:dyDescent="0.25">
      <c r="A2638">
        <v>617268207</v>
      </c>
      <c r="B2638">
        <v>0</v>
      </c>
      <c r="C2638">
        <v>0</v>
      </c>
      <c r="D2638">
        <v>0</v>
      </c>
      <c r="E2638">
        <v>0</v>
      </c>
    </row>
    <row r="2639" spans="1:5" x14ac:dyDescent="0.25">
      <c r="A2639">
        <v>617268207</v>
      </c>
      <c r="B2639">
        <v>990216</v>
      </c>
      <c r="C2639">
        <v>0</v>
      </c>
      <c r="D2639">
        <v>1</v>
      </c>
      <c r="E2639">
        <v>0</v>
      </c>
    </row>
    <row r="2640" spans="1:5" x14ac:dyDescent="0.25">
      <c r="A2640">
        <v>617268212</v>
      </c>
      <c r="B2640">
        <v>0</v>
      </c>
      <c r="C2640">
        <v>0</v>
      </c>
      <c r="D2640">
        <v>0</v>
      </c>
      <c r="E2640">
        <v>0</v>
      </c>
    </row>
    <row r="2641" spans="1:5" x14ac:dyDescent="0.25">
      <c r="A2641">
        <v>617268212</v>
      </c>
      <c r="B2641">
        <v>486797</v>
      </c>
      <c r="C2641">
        <v>0</v>
      </c>
      <c r="D2641">
        <v>1</v>
      </c>
      <c r="E2641">
        <v>0</v>
      </c>
    </row>
    <row r="2642" spans="1:5" x14ac:dyDescent="0.25">
      <c r="A2642">
        <v>617268213</v>
      </c>
      <c r="B2642">
        <v>0</v>
      </c>
      <c r="C2642">
        <v>0</v>
      </c>
      <c r="D2642">
        <v>0</v>
      </c>
      <c r="E2642">
        <v>0</v>
      </c>
    </row>
    <row r="2643" spans="1:5" x14ac:dyDescent="0.25">
      <c r="A2643">
        <v>617268213</v>
      </c>
      <c r="B2643">
        <v>120994</v>
      </c>
      <c r="C2643">
        <v>0</v>
      </c>
      <c r="D2643">
        <v>2</v>
      </c>
      <c r="E2643">
        <v>0</v>
      </c>
    </row>
    <row r="2644" spans="1:5" x14ac:dyDescent="0.25">
      <c r="A2644">
        <v>617268222</v>
      </c>
      <c r="B2644">
        <v>0</v>
      </c>
      <c r="C2644">
        <v>0</v>
      </c>
      <c r="D2644">
        <v>0</v>
      </c>
      <c r="E2644">
        <v>0</v>
      </c>
    </row>
    <row r="2645" spans="1:5" x14ac:dyDescent="0.25">
      <c r="A2645">
        <v>617268222</v>
      </c>
      <c r="B2645">
        <v>989444</v>
      </c>
      <c r="C2645">
        <v>1</v>
      </c>
      <c r="D2645">
        <v>3</v>
      </c>
      <c r="E2645">
        <v>90</v>
      </c>
    </row>
    <row r="2646" spans="1:5" x14ac:dyDescent="0.25">
      <c r="A2646">
        <v>617268649</v>
      </c>
      <c r="B2646">
        <v>314902</v>
      </c>
      <c r="C2646">
        <v>1</v>
      </c>
      <c r="D2646">
        <v>3</v>
      </c>
      <c r="E2646">
        <v>90</v>
      </c>
    </row>
    <row r="2647" spans="1:5" x14ac:dyDescent="0.25">
      <c r="A2647">
        <v>617268649</v>
      </c>
      <c r="B2647">
        <v>489097</v>
      </c>
      <c r="C2647">
        <v>0</v>
      </c>
      <c r="D2647">
        <v>1</v>
      </c>
      <c r="E2647">
        <v>0</v>
      </c>
    </row>
    <row r="2648" spans="1:5" x14ac:dyDescent="0.25">
      <c r="A2648">
        <v>617268654</v>
      </c>
      <c r="B2648">
        <v>0</v>
      </c>
      <c r="C2648">
        <v>0</v>
      </c>
      <c r="D2648">
        <v>0</v>
      </c>
      <c r="E2648">
        <v>0</v>
      </c>
    </row>
    <row r="2649" spans="1:5" x14ac:dyDescent="0.25">
      <c r="A2649">
        <v>617268654</v>
      </c>
      <c r="B2649">
        <v>314902</v>
      </c>
      <c r="C2649">
        <v>0</v>
      </c>
      <c r="D2649">
        <v>2</v>
      </c>
      <c r="E2649">
        <v>0</v>
      </c>
    </row>
    <row r="2650" spans="1:5" x14ac:dyDescent="0.25">
      <c r="A2650">
        <v>617268659</v>
      </c>
      <c r="B2650">
        <v>0</v>
      </c>
      <c r="C2650">
        <v>1</v>
      </c>
      <c r="D2650">
        <v>0</v>
      </c>
      <c r="E2650">
        <v>90</v>
      </c>
    </row>
    <row r="2651" spans="1:5" x14ac:dyDescent="0.25">
      <c r="A2651">
        <v>617268659</v>
      </c>
      <c r="B2651">
        <v>775120</v>
      </c>
      <c r="C2651">
        <v>0</v>
      </c>
      <c r="D2651">
        <v>2</v>
      </c>
      <c r="E2651">
        <v>0</v>
      </c>
    </row>
    <row r="2652" spans="1:5" x14ac:dyDescent="0.25">
      <c r="A2652">
        <v>617268662</v>
      </c>
      <c r="B2652">
        <v>314902</v>
      </c>
      <c r="C2652">
        <v>1</v>
      </c>
      <c r="D2652">
        <v>2</v>
      </c>
      <c r="E2652">
        <v>90</v>
      </c>
    </row>
    <row r="2653" spans="1:5" x14ac:dyDescent="0.25">
      <c r="A2653">
        <v>617268662</v>
      </c>
      <c r="B2653">
        <v>437181</v>
      </c>
      <c r="C2653">
        <v>0</v>
      </c>
      <c r="D2653">
        <v>1</v>
      </c>
      <c r="E2653">
        <v>0</v>
      </c>
    </row>
    <row r="2654" spans="1:5" x14ac:dyDescent="0.25">
      <c r="A2654">
        <v>617268669</v>
      </c>
      <c r="B2654">
        <v>0</v>
      </c>
      <c r="C2654">
        <v>0</v>
      </c>
      <c r="D2654">
        <v>0</v>
      </c>
      <c r="E2654">
        <v>0</v>
      </c>
    </row>
    <row r="2655" spans="1:5" x14ac:dyDescent="0.25">
      <c r="A2655">
        <v>617268669</v>
      </c>
      <c r="B2655">
        <v>314902</v>
      </c>
      <c r="C2655">
        <v>1</v>
      </c>
      <c r="D2655">
        <v>5</v>
      </c>
      <c r="E2655">
        <v>90</v>
      </c>
    </row>
    <row r="2656" spans="1:5" x14ac:dyDescent="0.25">
      <c r="A2656">
        <v>617269601</v>
      </c>
      <c r="B2656">
        <v>120571</v>
      </c>
      <c r="C2656">
        <v>0</v>
      </c>
      <c r="D2656">
        <v>1</v>
      </c>
      <c r="E2656">
        <v>0</v>
      </c>
    </row>
    <row r="2657" spans="1:5" x14ac:dyDescent="0.25">
      <c r="A2657">
        <v>617269601</v>
      </c>
      <c r="B2657">
        <v>438610</v>
      </c>
      <c r="C2657">
        <v>0</v>
      </c>
      <c r="D2657">
        <v>1</v>
      </c>
      <c r="E2657">
        <v>0</v>
      </c>
    </row>
    <row r="2658" spans="1:5" x14ac:dyDescent="0.25">
      <c r="A2658">
        <v>617269606</v>
      </c>
      <c r="B2658">
        <v>0</v>
      </c>
      <c r="C2658">
        <v>0</v>
      </c>
      <c r="D2658">
        <v>0</v>
      </c>
      <c r="E2658">
        <v>0</v>
      </c>
    </row>
    <row r="2659" spans="1:5" x14ac:dyDescent="0.25">
      <c r="A2659">
        <v>617269611</v>
      </c>
      <c r="B2659">
        <v>0</v>
      </c>
      <c r="C2659">
        <v>0</v>
      </c>
      <c r="D2659">
        <v>0</v>
      </c>
      <c r="E2659">
        <v>0</v>
      </c>
    </row>
    <row r="2660" spans="1:5" x14ac:dyDescent="0.25">
      <c r="A2660">
        <v>617269611</v>
      </c>
      <c r="B2660">
        <v>312903</v>
      </c>
      <c r="C2660">
        <v>0</v>
      </c>
      <c r="D2660">
        <v>3</v>
      </c>
      <c r="E2660">
        <v>0</v>
      </c>
    </row>
    <row r="2661" spans="1:5" x14ac:dyDescent="0.25">
      <c r="A2661">
        <v>617269614</v>
      </c>
      <c r="B2661">
        <v>434638</v>
      </c>
      <c r="C2661">
        <v>0</v>
      </c>
      <c r="D2661">
        <v>1</v>
      </c>
      <c r="E2661">
        <v>0</v>
      </c>
    </row>
    <row r="2662" spans="1:5" x14ac:dyDescent="0.25">
      <c r="A2662">
        <v>617269614</v>
      </c>
      <c r="B2662">
        <v>438610</v>
      </c>
      <c r="C2662">
        <v>0</v>
      </c>
      <c r="D2662">
        <v>1</v>
      </c>
      <c r="E2662">
        <v>0</v>
      </c>
    </row>
    <row r="2663" spans="1:5" x14ac:dyDescent="0.25">
      <c r="A2663">
        <v>617269620</v>
      </c>
      <c r="B2663">
        <v>0</v>
      </c>
      <c r="C2663">
        <v>0</v>
      </c>
      <c r="D2663">
        <v>0</v>
      </c>
      <c r="E2663">
        <v>0</v>
      </c>
    </row>
    <row r="2664" spans="1:5" x14ac:dyDescent="0.25">
      <c r="A2664">
        <v>617269620</v>
      </c>
      <c r="B2664">
        <v>1416957</v>
      </c>
      <c r="C2664">
        <v>0</v>
      </c>
      <c r="D2664">
        <v>2</v>
      </c>
      <c r="E2664">
        <v>0</v>
      </c>
    </row>
    <row r="2665" spans="1:5" x14ac:dyDescent="0.25">
      <c r="A2665">
        <v>617269772</v>
      </c>
      <c r="B2665">
        <v>0</v>
      </c>
      <c r="C2665">
        <v>0</v>
      </c>
      <c r="D2665">
        <v>0</v>
      </c>
      <c r="E2665">
        <v>0</v>
      </c>
    </row>
    <row r="2666" spans="1:5" x14ac:dyDescent="0.25">
      <c r="A2666">
        <v>617269776</v>
      </c>
      <c r="B2666">
        <v>0</v>
      </c>
      <c r="C2666">
        <v>0</v>
      </c>
      <c r="D2666">
        <v>0</v>
      </c>
      <c r="E2666">
        <v>0</v>
      </c>
    </row>
    <row r="2667" spans="1:5" x14ac:dyDescent="0.25">
      <c r="A2667">
        <v>617269776</v>
      </c>
      <c r="B2667">
        <v>1435704</v>
      </c>
      <c r="C2667">
        <v>0</v>
      </c>
      <c r="D2667">
        <v>3</v>
      </c>
      <c r="E2667">
        <v>0</v>
      </c>
    </row>
    <row r="2668" spans="1:5" x14ac:dyDescent="0.25">
      <c r="A2668">
        <v>617269778</v>
      </c>
      <c r="B2668">
        <v>0</v>
      </c>
      <c r="C2668">
        <v>0</v>
      </c>
      <c r="D2668">
        <v>0</v>
      </c>
      <c r="E2668">
        <v>0</v>
      </c>
    </row>
    <row r="2669" spans="1:5" x14ac:dyDescent="0.25">
      <c r="A2669">
        <v>617269778</v>
      </c>
      <c r="B2669">
        <v>1432805</v>
      </c>
      <c r="C2669">
        <v>0</v>
      </c>
      <c r="D2669">
        <v>4</v>
      </c>
      <c r="E2669">
        <v>0</v>
      </c>
    </row>
    <row r="2670" spans="1:5" x14ac:dyDescent="0.25">
      <c r="A2670">
        <v>617269783</v>
      </c>
      <c r="B2670">
        <v>796028</v>
      </c>
      <c r="C2670">
        <v>0</v>
      </c>
      <c r="D2670">
        <v>1</v>
      </c>
      <c r="E2670">
        <v>0</v>
      </c>
    </row>
    <row r="2671" spans="1:5" x14ac:dyDescent="0.25">
      <c r="A2671">
        <v>617269783</v>
      </c>
      <c r="B2671">
        <v>1333784</v>
      </c>
      <c r="C2671">
        <v>0</v>
      </c>
      <c r="D2671">
        <v>1</v>
      </c>
      <c r="E2671">
        <v>0</v>
      </c>
    </row>
    <row r="2672" spans="1:5" x14ac:dyDescent="0.25">
      <c r="A2672">
        <v>617269786</v>
      </c>
      <c r="B2672">
        <v>0</v>
      </c>
      <c r="C2672">
        <v>0</v>
      </c>
      <c r="D2672">
        <v>0</v>
      </c>
      <c r="E2672">
        <v>0</v>
      </c>
    </row>
    <row r="2673" spans="1:5" x14ac:dyDescent="0.25">
      <c r="A2673">
        <v>617269786</v>
      </c>
      <c r="B2673">
        <v>773514</v>
      </c>
      <c r="C2673">
        <v>1</v>
      </c>
      <c r="D2673">
        <v>2</v>
      </c>
      <c r="E2673">
        <v>90</v>
      </c>
    </row>
    <row r="2674" spans="1:5" x14ac:dyDescent="0.25">
      <c r="A2674">
        <v>617269826</v>
      </c>
      <c r="B2674">
        <v>0</v>
      </c>
      <c r="C2674">
        <v>0</v>
      </c>
      <c r="D2674">
        <v>0</v>
      </c>
      <c r="E2674">
        <v>0</v>
      </c>
    </row>
    <row r="2675" spans="1:5" x14ac:dyDescent="0.25">
      <c r="A2675">
        <v>617269826</v>
      </c>
      <c r="B2675">
        <v>1588319</v>
      </c>
      <c r="C2675">
        <v>0</v>
      </c>
      <c r="D2675">
        <v>2</v>
      </c>
      <c r="E2675">
        <v>0</v>
      </c>
    </row>
    <row r="2676" spans="1:5" x14ac:dyDescent="0.25">
      <c r="A2676">
        <v>617269831</v>
      </c>
      <c r="B2676">
        <v>0</v>
      </c>
      <c r="C2676">
        <v>0</v>
      </c>
      <c r="D2676">
        <v>0</v>
      </c>
      <c r="E2676">
        <v>0</v>
      </c>
    </row>
    <row r="2677" spans="1:5" x14ac:dyDescent="0.25">
      <c r="A2677">
        <v>617269831</v>
      </c>
      <c r="B2677">
        <v>1459319</v>
      </c>
      <c r="C2677">
        <v>0</v>
      </c>
      <c r="D2677">
        <v>3</v>
      </c>
      <c r="E2677">
        <v>0</v>
      </c>
    </row>
    <row r="2678" spans="1:5" x14ac:dyDescent="0.25">
      <c r="A2678">
        <v>617269834</v>
      </c>
      <c r="B2678">
        <v>1369669</v>
      </c>
      <c r="C2678">
        <v>0</v>
      </c>
      <c r="D2678">
        <v>1</v>
      </c>
      <c r="E2678">
        <v>0</v>
      </c>
    </row>
    <row r="2679" spans="1:5" x14ac:dyDescent="0.25">
      <c r="A2679">
        <v>617269834</v>
      </c>
      <c r="B2679">
        <v>1590445</v>
      </c>
      <c r="C2679">
        <v>0</v>
      </c>
      <c r="D2679">
        <v>2</v>
      </c>
      <c r="E2679">
        <v>0</v>
      </c>
    </row>
    <row r="2680" spans="1:5" x14ac:dyDescent="0.25">
      <c r="A2680">
        <v>617269838</v>
      </c>
      <c r="B2680">
        <v>0</v>
      </c>
      <c r="C2680">
        <v>0</v>
      </c>
      <c r="D2680">
        <v>0</v>
      </c>
      <c r="E2680">
        <v>0</v>
      </c>
    </row>
    <row r="2681" spans="1:5" x14ac:dyDescent="0.25">
      <c r="A2681">
        <v>617269838</v>
      </c>
      <c r="B2681">
        <v>122381</v>
      </c>
      <c r="C2681">
        <v>0</v>
      </c>
      <c r="D2681">
        <v>1</v>
      </c>
      <c r="E2681">
        <v>0</v>
      </c>
    </row>
    <row r="2682" spans="1:5" x14ac:dyDescent="0.25">
      <c r="A2682">
        <v>617271561</v>
      </c>
      <c r="B2682">
        <v>0</v>
      </c>
      <c r="C2682">
        <v>0</v>
      </c>
      <c r="D2682">
        <v>0</v>
      </c>
      <c r="E2682">
        <v>0</v>
      </c>
    </row>
    <row r="2683" spans="1:5" x14ac:dyDescent="0.25">
      <c r="A2683">
        <v>617271561</v>
      </c>
      <c r="B2683">
        <v>0</v>
      </c>
      <c r="C2683">
        <v>1</v>
      </c>
      <c r="D2683">
        <v>0</v>
      </c>
      <c r="E2683">
        <v>90</v>
      </c>
    </row>
    <row r="2684" spans="1:5" x14ac:dyDescent="0.25">
      <c r="A2684">
        <v>617271566</v>
      </c>
      <c r="B2684">
        <v>0</v>
      </c>
      <c r="C2684">
        <v>0</v>
      </c>
      <c r="D2684">
        <v>0</v>
      </c>
      <c r="E2684">
        <v>0</v>
      </c>
    </row>
    <row r="2685" spans="1:5" x14ac:dyDescent="0.25">
      <c r="A2685">
        <v>617271566</v>
      </c>
      <c r="B2685">
        <v>1456633</v>
      </c>
      <c r="C2685">
        <v>0</v>
      </c>
      <c r="D2685">
        <v>3</v>
      </c>
      <c r="E2685">
        <v>0</v>
      </c>
    </row>
    <row r="2686" spans="1:5" x14ac:dyDescent="0.25">
      <c r="A2686">
        <v>617271571</v>
      </c>
      <c r="B2686">
        <v>0</v>
      </c>
      <c r="C2686">
        <v>0</v>
      </c>
      <c r="D2686">
        <v>0</v>
      </c>
      <c r="E2686">
        <v>0</v>
      </c>
    </row>
    <row r="2687" spans="1:5" x14ac:dyDescent="0.25">
      <c r="A2687">
        <v>617271575</v>
      </c>
      <c r="B2687">
        <v>0</v>
      </c>
      <c r="C2687">
        <v>0</v>
      </c>
      <c r="D2687">
        <v>0</v>
      </c>
      <c r="E2687">
        <v>0</v>
      </c>
    </row>
    <row r="2688" spans="1:5" x14ac:dyDescent="0.25">
      <c r="A2688">
        <v>617271575</v>
      </c>
      <c r="B2688">
        <v>1456633</v>
      </c>
      <c r="C2688">
        <v>0</v>
      </c>
      <c r="D2688">
        <v>3</v>
      </c>
      <c r="E2688">
        <v>0</v>
      </c>
    </row>
    <row r="2689" spans="1:5" x14ac:dyDescent="0.25">
      <c r="A2689">
        <v>617285564</v>
      </c>
      <c r="B2689">
        <v>118032</v>
      </c>
      <c r="C2689">
        <v>0</v>
      </c>
      <c r="D2689">
        <v>4</v>
      </c>
      <c r="E2689">
        <v>0</v>
      </c>
    </row>
    <row r="2690" spans="1:5" x14ac:dyDescent="0.25">
      <c r="A2690">
        <v>617285564</v>
      </c>
      <c r="B2690">
        <v>121578</v>
      </c>
      <c r="C2690">
        <v>0</v>
      </c>
      <c r="D2690">
        <v>1</v>
      </c>
      <c r="E2690">
        <v>0</v>
      </c>
    </row>
    <row r="2691" spans="1:5" x14ac:dyDescent="0.25">
      <c r="A2691">
        <v>617285568</v>
      </c>
      <c r="B2691">
        <v>0</v>
      </c>
      <c r="C2691">
        <v>0</v>
      </c>
      <c r="D2691">
        <v>0</v>
      </c>
      <c r="E2691">
        <v>0</v>
      </c>
    </row>
    <row r="2692" spans="1:5" x14ac:dyDescent="0.25">
      <c r="A2692">
        <v>617285568</v>
      </c>
      <c r="B2692">
        <v>121578</v>
      </c>
      <c r="C2692">
        <v>0</v>
      </c>
      <c r="D2692">
        <v>3</v>
      </c>
      <c r="E2692">
        <v>0</v>
      </c>
    </row>
    <row r="2693" spans="1:5" x14ac:dyDescent="0.25">
      <c r="A2693">
        <v>617285569</v>
      </c>
      <c r="B2693">
        <v>0</v>
      </c>
      <c r="C2693">
        <v>1</v>
      </c>
      <c r="D2693">
        <v>0</v>
      </c>
      <c r="E2693">
        <v>90</v>
      </c>
    </row>
    <row r="2694" spans="1:5" x14ac:dyDescent="0.25">
      <c r="A2694">
        <v>617285569</v>
      </c>
      <c r="B2694">
        <v>121578</v>
      </c>
      <c r="C2694">
        <v>0</v>
      </c>
      <c r="D2694">
        <v>2</v>
      </c>
      <c r="E2694">
        <v>0</v>
      </c>
    </row>
    <row r="2695" spans="1:5" x14ac:dyDescent="0.25">
      <c r="A2695">
        <v>617285576</v>
      </c>
      <c r="B2695">
        <v>0</v>
      </c>
      <c r="C2695">
        <v>0</v>
      </c>
      <c r="D2695">
        <v>0</v>
      </c>
      <c r="E2695">
        <v>0</v>
      </c>
    </row>
    <row r="2696" spans="1:5" x14ac:dyDescent="0.25">
      <c r="A2696">
        <v>617285576</v>
      </c>
      <c r="B2696">
        <v>121578</v>
      </c>
      <c r="C2696">
        <v>0</v>
      </c>
      <c r="D2696">
        <v>3</v>
      </c>
      <c r="E2696">
        <v>0</v>
      </c>
    </row>
    <row r="2697" spans="1:5" x14ac:dyDescent="0.25">
      <c r="A2697">
        <v>617307292</v>
      </c>
      <c r="B2697">
        <v>0</v>
      </c>
      <c r="C2697">
        <v>0</v>
      </c>
      <c r="D2697">
        <v>0</v>
      </c>
      <c r="E2697">
        <v>0</v>
      </c>
    </row>
    <row r="2698" spans="1:5" x14ac:dyDescent="0.25">
      <c r="A2698">
        <v>617307292</v>
      </c>
      <c r="B2698">
        <v>799717</v>
      </c>
      <c r="C2698">
        <v>0</v>
      </c>
      <c r="D2698">
        <v>2</v>
      </c>
      <c r="E2698">
        <v>0</v>
      </c>
    </row>
    <row r="2699" spans="1:5" x14ac:dyDescent="0.25">
      <c r="A2699">
        <v>617307296</v>
      </c>
      <c r="B2699">
        <v>0</v>
      </c>
      <c r="C2699">
        <v>1</v>
      </c>
      <c r="D2699">
        <v>0</v>
      </c>
      <c r="E2699">
        <v>90</v>
      </c>
    </row>
    <row r="2700" spans="1:5" x14ac:dyDescent="0.25">
      <c r="A2700">
        <v>617307296</v>
      </c>
      <c r="B2700">
        <v>799717</v>
      </c>
      <c r="C2700">
        <v>0</v>
      </c>
      <c r="D2700">
        <v>5</v>
      </c>
      <c r="E2700">
        <v>0</v>
      </c>
    </row>
    <row r="2701" spans="1:5" x14ac:dyDescent="0.25">
      <c r="A2701">
        <v>617307297</v>
      </c>
      <c r="B2701">
        <v>0</v>
      </c>
      <c r="C2701">
        <v>0</v>
      </c>
      <c r="D2701">
        <v>0</v>
      </c>
      <c r="E2701">
        <v>0</v>
      </c>
    </row>
    <row r="2702" spans="1:5" x14ac:dyDescent="0.25">
      <c r="A2702">
        <v>617307304</v>
      </c>
      <c r="B2702">
        <v>799717</v>
      </c>
      <c r="C2702">
        <v>0</v>
      </c>
      <c r="D2702">
        <v>3</v>
      </c>
      <c r="E2702">
        <v>0</v>
      </c>
    </row>
    <row r="2703" spans="1:5" x14ac:dyDescent="0.25">
      <c r="A2703">
        <v>617307304</v>
      </c>
      <c r="B2703">
        <v>1369582</v>
      </c>
      <c r="C2703">
        <v>0</v>
      </c>
      <c r="D2703">
        <v>1</v>
      </c>
      <c r="E2703">
        <v>0</v>
      </c>
    </row>
    <row r="2704" spans="1:5" x14ac:dyDescent="0.25">
      <c r="A2704">
        <v>617307307</v>
      </c>
      <c r="B2704">
        <v>0</v>
      </c>
      <c r="C2704">
        <v>0</v>
      </c>
      <c r="D2704">
        <v>0</v>
      </c>
      <c r="E2704">
        <v>0</v>
      </c>
    </row>
    <row r="2705" spans="1:5" x14ac:dyDescent="0.25">
      <c r="A2705">
        <v>617307307</v>
      </c>
      <c r="B2705">
        <v>1581653</v>
      </c>
      <c r="C2705">
        <v>0</v>
      </c>
      <c r="D2705">
        <v>2</v>
      </c>
      <c r="E2705">
        <v>0</v>
      </c>
    </row>
    <row r="2706" spans="1:5" x14ac:dyDescent="0.25">
      <c r="A2706">
        <v>617307740</v>
      </c>
      <c r="B2706">
        <v>0</v>
      </c>
      <c r="C2706">
        <v>0</v>
      </c>
      <c r="D2706">
        <v>0</v>
      </c>
      <c r="E2706">
        <v>0</v>
      </c>
    </row>
    <row r="2707" spans="1:5" x14ac:dyDescent="0.25">
      <c r="A2707">
        <v>617307740</v>
      </c>
      <c r="B2707">
        <v>1578599</v>
      </c>
      <c r="C2707">
        <v>0</v>
      </c>
      <c r="D2707">
        <v>2</v>
      </c>
      <c r="E2707">
        <v>0</v>
      </c>
    </row>
    <row r="2708" spans="1:5" x14ac:dyDescent="0.25">
      <c r="A2708">
        <v>617307744</v>
      </c>
      <c r="B2708">
        <v>121213</v>
      </c>
      <c r="C2708">
        <v>1</v>
      </c>
      <c r="D2708">
        <v>1</v>
      </c>
      <c r="E2708">
        <v>90</v>
      </c>
    </row>
    <row r="2709" spans="1:5" x14ac:dyDescent="0.25">
      <c r="A2709">
        <v>617307744</v>
      </c>
      <c r="B2709">
        <v>1578599</v>
      </c>
      <c r="C2709">
        <v>0</v>
      </c>
      <c r="D2709">
        <v>2</v>
      </c>
      <c r="E2709">
        <v>0</v>
      </c>
    </row>
    <row r="2710" spans="1:5" x14ac:dyDescent="0.25">
      <c r="A2710">
        <v>617307746</v>
      </c>
      <c r="B2710">
        <v>0</v>
      </c>
      <c r="C2710">
        <v>0</v>
      </c>
      <c r="D2710">
        <v>0</v>
      </c>
      <c r="E2710">
        <v>0</v>
      </c>
    </row>
    <row r="2711" spans="1:5" x14ac:dyDescent="0.25">
      <c r="A2711">
        <v>617307751</v>
      </c>
      <c r="B2711">
        <v>0</v>
      </c>
      <c r="C2711">
        <v>0</v>
      </c>
      <c r="D2711">
        <v>0</v>
      </c>
      <c r="E2711">
        <v>0</v>
      </c>
    </row>
    <row r="2712" spans="1:5" x14ac:dyDescent="0.25">
      <c r="A2712">
        <v>617307751</v>
      </c>
      <c r="B2712">
        <v>1578599</v>
      </c>
      <c r="C2712">
        <v>0</v>
      </c>
      <c r="D2712">
        <v>4</v>
      </c>
      <c r="E2712">
        <v>0</v>
      </c>
    </row>
    <row r="2713" spans="1:5" x14ac:dyDescent="0.25">
      <c r="A2713">
        <v>617323754</v>
      </c>
      <c r="B2713">
        <v>990223</v>
      </c>
      <c r="C2713">
        <v>0</v>
      </c>
      <c r="D2713">
        <v>2</v>
      </c>
      <c r="E2713">
        <v>0</v>
      </c>
    </row>
    <row r="2714" spans="1:5" x14ac:dyDescent="0.25">
      <c r="A2714">
        <v>617323754</v>
      </c>
      <c r="B2714">
        <v>1369405</v>
      </c>
      <c r="C2714">
        <v>0</v>
      </c>
      <c r="D2714">
        <v>2</v>
      </c>
      <c r="E2714">
        <v>0</v>
      </c>
    </row>
    <row r="2715" spans="1:5" x14ac:dyDescent="0.25">
      <c r="A2715">
        <v>617323759</v>
      </c>
      <c r="B2715">
        <v>0</v>
      </c>
      <c r="C2715">
        <v>0</v>
      </c>
      <c r="D2715">
        <v>0</v>
      </c>
      <c r="E2715">
        <v>0</v>
      </c>
    </row>
    <row r="2716" spans="1:5" x14ac:dyDescent="0.25">
      <c r="A2716">
        <v>617323759</v>
      </c>
      <c r="B2716">
        <v>990223</v>
      </c>
      <c r="C2716">
        <v>0</v>
      </c>
      <c r="D2716">
        <v>2</v>
      </c>
      <c r="E2716">
        <v>0</v>
      </c>
    </row>
    <row r="2717" spans="1:5" x14ac:dyDescent="0.25">
      <c r="A2717">
        <v>617323763</v>
      </c>
      <c r="B2717">
        <v>0</v>
      </c>
      <c r="C2717">
        <v>0</v>
      </c>
      <c r="D2717">
        <v>0</v>
      </c>
      <c r="E2717">
        <v>0</v>
      </c>
    </row>
    <row r="2718" spans="1:5" x14ac:dyDescent="0.25">
      <c r="A2718">
        <v>617323763</v>
      </c>
      <c r="B2718">
        <v>990223</v>
      </c>
      <c r="C2718">
        <v>0</v>
      </c>
      <c r="D2718">
        <v>3</v>
      </c>
      <c r="E2718">
        <v>0</v>
      </c>
    </row>
    <row r="2719" spans="1:5" x14ac:dyDescent="0.25">
      <c r="A2719">
        <v>617323766</v>
      </c>
      <c r="B2719">
        <v>990223</v>
      </c>
      <c r="C2719">
        <v>0</v>
      </c>
      <c r="D2719">
        <v>1</v>
      </c>
      <c r="E2719">
        <v>0</v>
      </c>
    </row>
    <row r="2720" spans="1:5" x14ac:dyDescent="0.25">
      <c r="A2720">
        <v>617323766</v>
      </c>
      <c r="B2720">
        <v>1437712</v>
      </c>
      <c r="C2720">
        <v>0</v>
      </c>
      <c r="D2720">
        <v>2</v>
      </c>
      <c r="E2720">
        <v>0</v>
      </c>
    </row>
    <row r="2721" spans="1:5" x14ac:dyDescent="0.25">
      <c r="A2721">
        <v>617374490</v>
      </c>
      <c r="B2721">
        <v>0</v>
      </c>
      <c r="C2721">
        <v>0</v>
      </c>
      <c r="D2721">
        <v>0</v>
      </c>
      <c r="E2721">
        <v>0</v>
      </c>
    </row>
    <row r="2722" spans="1:5" x14ac:dyDescent="0.25">
      <c r="A2722">
        <v>617374490</v>
      </c>
      <c r="B2722">
        <v>1597416</v>
      </c>
      <c r="C2722">
        <v>0</v>
      </c>
      <c r="D2722">
        <v>2</v>
      </c>
      <c r="E2722">
        <v>0</v>
      </c>
    </row>
    <row r="2723" spans="1:5" x14ac:dyDescent="0.25">
      <c r="A2723">
        <v>617374496</v>
      </c>
      <c r="B2723">
        <v>0</v>
      </c>
      <c r="C2723">
        <v>1</v>
      </c>
      <c r="D2723">
        <v>0</v>
      </c>
      <c r="E2723">
        <v>90</v>
      </c>
    </row>
    <row r="2724" spans="1:5" x14ac:dyDescent="0.25">
      <c r="A2724">
        <v>617374496</v>
      </c>
      <c r="B2724">
        <v>995548</v>
      </c>
      <c r="C2724">
        <v>0</v>
      </c>
      <c r="D2724">
        <v>1</v>
      </c>
      <c r="E2724">
        <v>0</v>
      </c>
    </row>
    <row r="2725" spans="1:5" x14ac:dyDescent="0.25">
      <c r="A2725">
        <v>617374498</v>
      </c>
      <c r="B2725">
        <v>490475</v>
      </c>
      <c r="C2725">
        <v>0</v>
      </c>
      <c r="D2725">
        <v>2</v>
      </c>
      <c r="E2725">
        <v>0</v>
      </c>
    </row>
    <row r="2726" spans="1:5" x14ac:dyDescent="0.25">
      <c r="A2726">
        <v>617374498</v>
      </c>
      <c r="B2726">
        <v>1597416</v>
      </c>
      <c r="C2726">
        <v>0</v>
      </c>
      <c r="D2726">
        <v>1</v>
      </c>
      <c r="E2726">
        <v>0</v>
      </c>
    </row>
    <row r="2727" spans="1:5" x14ac:dyDescent="0.25">
      <c r="A2727">
        <v>617374503</v>
      </c>
      <c r="B2727">
        <v>0</v>
      </c>
      <c r="C2727">
        <v>0</v>
      </c>
      <c r="D2727">
        <v>0</v>
      </c>
      <c r="E2727">
        <v>0</v>
      </c>
    </row>
    <row r="2728" spans="1:5" x14ac:dyDescent="0.25">
      <c r="A2728">
        <v>617374503</v>
      </c>
      <c r="B2728">
        <v>489927</v>
      </c>
      <c r="C2728">
        <v>0</v>
      </c>
      <c r="D2728">
        <v>1</v>
      </c>
      <c r="E2728">
        <v>0</v>
      </c>
    </row>
    <row r="2729" spans="1:5" x14ac:dyDescent="0.25">
      <c r="A2729">
        <v>617387650</v>
      </c>
      <c r="B2729">
        <v>0</v>
      </c>
      <c r="C2729">
        <v>0</v>
      </c>
      <c r="D2729">
        <v>0</v>
      </c>
      <c r="E2729">
        <v>0</v>
      </c>
    </row>
    <row r="2730" spans="1:5" x14ac:dyDescent="0.25">
      <c r="A2730">
        <v>617387653</v>
      </c>
      <c r="B2730">
        <v>438811</v>
      </c>
      <c r="C2730">
        <v>0</v>
      </c>
      <c r="D2730">
        <v>1</v>
      </c>
      <c r="E2730">
        <v>0</v>
      </c>
    </row>
    <row r="2731" spans="1:5" x14ac:dyDescent="0.25">
      <c r="A2731">
        <v>617387653</v>
      </c>
      <c r="B2731">
        <v>1600392</v>
      </c>
      <c r="C2731">
        <v>0</v>
      </c>
      <c r="D2731">
        <v>1</v>
      </c>
      <c r="E2731">
        <v>0</v>
      </c>
    </row>
    <row r="2732" spans="1:5" x14ac:dyDescent="0.25">
      <c r="A2732">
        <v>617387659</v>
      </c>
      <c r="B2732">
        <v>0</v>
      </c>
      <c r="C2732">
        <v>0</v>
      </c>
      <c r="D2732">
        <v>0</v>
      </c>
      <c r="E2732">
        <v>0</v>
      </c>
    </row>
    <row r="2733" spans="1:5" x14ac:dyDescent="0.25">
      <c r="A2733">
        <v>617387664</v>
      </c>
      <c r="B2733">
        <v>0</v>
      </c>
      <c r="C2733">
        <v>0</v>
      </c>
      <c r="D2733">
        <v>0</v>
      </c>
      <c r="E2733">
        <v>0</v>
      </c>
    </row>
    <row r="2734" spans="1:5" x14ac:dyDescent="0.25">
      <c r="A2734">
        <v>617400305</v>
      </c>
      <c r="B2734">
        <v>772903</v>
      </c>
      <c r="C2734">
        <v>0</v>
      </c>
      <c r="D2734">
        <v>1</v>
      </c>
      <c r="E2734">
        <v>0</v>
      </c>
    </row>
    <row r="2735" spans="1:5" x14ac:dyDescent="0.25">
      <c r="A2735">
        <v>617400305</v>
      </c>
      <c r="B2735">
        <v>1333766</v>
      </c>
      <c r="C2735">
        <v>0</v>
      </c>
      <c r="D2735">
        <v>2</v>
      </c>
      <c r="E2735">
        <v>0</v>
      </c>
    </row>
    <row r="2736" spans="1:5" x14ac:dyDescent="0.25">
      <c r="A2736">
        <v>617400308</v>
      </c>
      <c r="B2736">
        <v>1333766</v>
      </c>
      <c r="C2736">
        <v>0</v>
      </c>
      <c r="D2736">
        <v>1</v>
      </c>
      <c r="E2736">
        <v>0</v>
      </c>
    </row>
    <row r="2737" spans="1:5" x14ac:dyDescent="0.25">
      <c r="A2737">
        <v>617400308</v>
      </c>
      <c r="B2737">
        <v>1600911</v>
      </c>
      <c r="C2737">
        <v>1</v>
      </c>
      <c r="D2737">
        <v>3</v>
      </c>
      <c r="E2737">
        <v>90</v>
      </c>
    </row>
    <row r="2738" spans="1:5" x14ac:dyDescent="0.25">
      <c r="A2738">
        <v>617400312</v>
      </c>
      <c r="B2738">
        <v>0</v>
      </c>
      <c r="C2738">
        <v>0</v>
      </c>
      <c r="D2738">
        <v>0</v>
      </c>
      <c r="E2738">
        <v>0</v>
      </c>
    </row>
    <row r="2739" spans="1:5" x14ac:dyDescent="0.25">
      <c r="A2739">
        <v>617400312</v>
      </c>
      <c r="B2739">
        <v>486288</v>
      </c>
      <c r="C2739">
        <v>0</v>
      </c>
      <c r="D2739">
        <v>1</v>
      </c>
      <c r="E2739">
        <v>0</v>
      </c>
    </row>
    <row r="2740" spans="1:5" x14ac:dyDescent="0.25">
      <c r="A2740">
        <v>617400316</v>
      </c>
      <c r="B2740">
        <v>0</v>
      </c>
      <c r="C2740">
        <v>0</v>
      </c>
      <c r="D2740">
        <v>0</v>
      </c>
      <c r="E2740">
        <v>0</v>
      </c>
    </row>
    <row r="2741" spans="1:5" x14ac:dyDescent="0.25">
      <c r="A2741">
        <v>617400316</v>
      </c>
      <c r="B2741">
        <v>1333766</v>
      </c>
      <c r="C2741">
        <v>0</v>
      </c>
      <c r="D2741">
        <v>1</v>
      </c>
      <c r="E2741">
        <v>0</v>
      </c>
    </row>
    <row r="2742" spans="1:5" x14ac:dyDescent="0.25">
      <c r="A2742">
        <v>618380483</v>
      </c>
      <c r="B2742">
        <v>564723</v>
      </c>
      <c r="C2742">
        <v>0</v>
      </c>
      <c r="D2742">
        <v>3</v>
      </c>
      <c r="E2742">
        <v>0</v>
      </c>
    </row>
    <row r="2743" spans="1:5" x14ac:dyDescent="0.25">
      <c r="A2743">
        <v>618380483</v>
      </c>
      <c r="B2743">
        <v>1409386</v>
      </c>
      <c r="C2743">
        <v>0</v>
      </c>
      <c r="D2743">
        <v>1</v>
      </c>
      <c r="E2743">
        <v>0</v>
      </c>
    </row>
    <row r="2744" spans="1:5" x14ac:dyDescent="0.25">
      <c r="A2744">
        <v>618380488</v>
      </c>
      <c r="B2744">
        <v>0</v>
      </c>
      <c r="C2744">
        <v>0</v>
      </c>
      <c r="D2744">
        <v>0</v>
      </c>
      <c r="E2744">
        <v>0</v>
      </c>
    </row>
    <row r="2745" spans="1:5" x14ac:dyDescent="0.25">
      <c r="A2745">
        <v>618380488</v>
      </c>
      <c r="B2745">
        <v>1409386</v>
      </c>
      <c r="C2745">
        <v>0</v>
      </c>
      <c r="D2745">
        <v>3</v>
      </c>
      <c r="E2745">
        <v>0</v>
      </c>
    </row>
    <row r="2746" spans="1:5" x14ac:dyDescent="0.25">
      <c r="A2746">
        <v>618380493</v>
      </c>
      <c r="B2746">
        <v>0</v>
      </c>
      <c r="C2746">
        <v>0</v>
      </c>
      <c r="D2746">
        <v>0</v>
      </c>
      <c r="E2746">
        <v>0</v>
      </c>
    </row>
    <row r="2747" spans="1:5" x14ac:dyDescent="0.25">
      <c r="A2747">
        <v>618380493</v>
      </c>
      <c r="B2747">
        <v>1409386</v>
      </c>
      <c r="C2747">
        <v>0</v>
      </c>
      <c r="D2747">
        <v>2</v>
      </c>
      <c r="E2747">
        <v>0</v>
      </c>
    </row>
    <row r="2748" spans="1:5" x14ac:dyDescent="0.25">
      <c r="A2748">
        <v>618380496</v>
      </c>
      <c r="B2748">
        <v>0</v>
      </c>
      <c r="C2748">
        <v>0</v>
      </c>
      <c r="D2748">
        <v>0</v>
      </c>
      <c r="E2748">
        <v>0</v>
      </c>
    </row>
    <row r="2749" spans="1:5" x14ac:dyDescent="0.25">
      <c r="A2749">
        <v>618380496</v>
      </c>
      <c r="B2749">
        <v>1409386</v>
      </c>
      <c r="C2749">
        <v>0</v>
      </c>
      <c r="D2749">
        <v>2</v>
      </c>
      <c r="E2749">
        <v>0</v>
      </c>
    </row>
    <row r="2750" spans="1:5" x14ac:dyDescent="0.25">
      <c r="A2750">
        <v>618407311</v>
      </c>
      <c r="B2750">
        <v>0</v>
      </c>
      <c r="C2750">
        <v>0</v>
      </c>
      <c r="D2750">
        <v>0</v>
      </c>
      <c r="E2750">
        <v>0</v>
      </c>
    </row>
    <row r="2751" spans="1:5" x14ac:dyDescent="0.25">
      <c r="A2751">
        <v>618407311</v>
      </c>
      <c r="B2751">
        <v>948677</v>
      </c>
      <c r="C2751">
        <v>0</v>
      </c>
      <c r="D2751">
        <v>1</v>
      </c>
      <c r="E2751">
        <v>0</v>
      </c>
    </row>
    <row r="2752" spans="1:5" x14ac:dyDescent="0.25">
      <c r="A2752">
        <v>618407316</v>
      </c>
      <c r="B2752">
        <v>0</v>
      </c>
      <c r="C2752">
        <v>0</v>
      </c>
      <c r="D2752">
        <v>0</v>
      </c>
      <c r="E2752">
        <v>0</v>
      </c>
    </row>
    <row r="2753" spans="1:5" x14ac:dyDescent="0.25">
      <c r="A2753">
        <v>618407316</v>
      </c>
      <c r="B2753">
        <v>948677</v>
      </c>
      <c r="C2753">
        <v>0</v>
      </c>
      <c r="D2753">
        <v>1</v>
      </c>
      <c r="E2753">
        <v>0</v>
      </c>
    </row>
    <row r="2754" spans="1:5" x14ac:dyDescent="0.25">
      <c r="A2754">
        <v>618407321</v>
      </c>
      <c r="B2754">
        <v>0</v>
      </c>
      <c r="C2754">
        <v>0</v>
      </c>
      <c r="D2754">
        <v>0</v>
      </c>
      <c r="E2754">
        <v>0</v>
      </c>
    </row>
    <row r="2755" spans="1:5" x14ac:dyDescent="0.25">
      <c r="A2755">
        <v>618407324</v>
      </c>
      <c r="B2755">
        <v>947426</v>
      </c>
      <c r="C2755">
        <v>0</v>
      </c>
      <c r="D2755">
        <v>1</v>
      </c>
      <c r="E2755">
        <v>0</v>
      </c>
    </row>
    <row r="2756" spans="1:5" x14ac:dyDescent="0.25">
      <c r="A2756">
        <v>618407324</v>
      </c>
      <c r="B2756">
        <v>948677</v>
      </c>
      <c r="C2756">
        <v>0</v>
      </c>
      <c r="D2756">
        <v>3</v>
      </c>
      <c r="E2756">
        <v>0</v>
      </c>
    </row>
    <row r="2757" spans="1:5" x14ac:dyDescent="0.25">
      <c r="A2757">
        <v>619051602</v>
      </c>
      <c r="B2757">
        <v>0</v>
      </c>
      <c r="C2757">
        <v>1</v>
      </c>
      <c r="D2757">
        <v>0</v>
      </c>
      <c r="E2757">
        <v>90</v>
      </c>
    </row>
    <row r="2758" spans="1:5" x14ac:dyDescent="0.25">
      <c r="A2758">
        <v>619051602</v>
      </c>
      <c r="B2758">
        <v>2012168</v>
      </c>
      <c r="C2758">
        <v>0</v>
      </c>
      <c r="D2758">
        <v>2</v>
      </c>
      <c r="E2758">
        <v>0</v>
      </c>
    </row>
    <row r="2759" spans="1:5" x14ac:dyDescent="0.25">
      <c r="A2759">
        <v>619051605</v>
      </c>
      <c r="B2759">
        <v>2011971</v>
      </c>
      <c r="C2759">
        <v>1</v>
      </c>
      <c r="D2759">
        <v>1</v>
      </c>
      <c r="E2759">
        <v>90</v>
      </c>
    </row>
    <row r="2760" spans="1:5" x14ac:dyDescent="0.25">
      <c r="A2760">
        <v>619051605</v>
      </c>
      <c r="B2760">
        <v>2012218</v>
      </c>
      <c r="C2760">
        <v>0</v>
      </c>
      <c r="D2760">
        <v>3</v>
      </c>
      <c r="E2760">
        <v>0</v>
      </c>
    </row>
    <row r="2761" spans="1:5" x14ac:dyDescent="0.25">
      <c r="A2761">
        <v>619051611</v>
      </c>
      <c r="B2761">
        <v>2011971</v>
      </c>
      <c r="C2761">
        <v>1</v>
      </c>
      <c r="D2761">
        <v>1</v>
      </c>
      <c r="E2761">
        <v>90</v>
      </c>
    </row>
    <row r="2762" spans="1:5" x14ac:dyDescent="0.25">
      <c r="A2762">
        <v>619051611</v>
      </c>
      <c r="B2762">
        <v>2012208</v>
      </c>
      <c r="C2762">
        <v>0</v>
      </c>
      <c r="D2762">
        <v>2</v>
      </c>
      <c r="E2762">
        <v>0</v>
      </c>
    </row>
    <row r="2763" spans="1:5" x14ac:dyDescent="0.25">
      <c r="A2763">
        <v>619051615</v>
      </c>
      <c r="B2763">
        <v>2011971</v>
      </c>
      <c r="C2763">
        <v>1</v>
      </c>
      <c r="D2763">
        <v>1</v>
      </c>
      <c r="E2763">
        <v>57</v>
      </c>
    </row>
    <row r="2764" spans="1:5" x14ac:dyDescent="0.25">
      <c r="A2764">
        <v>619051615</v>
      </c>
      <c r="B2764">
        <v>2012199</v>
      </c>
      <c r="C2764">
        <v>0</v>
      </c>
      <c r="D2764">
        <v>2</v>
      </c>
      <c r="E2764">
        <v>0</v>
      </c>
    </row>
    <row r="2765" spans="1:5" x14ac:dyDescent="0.25">
      <c r="A2765">
        <v>619077700</v>
      </c>
      <c r="B2765">
        <v>0</v>
      </c>
      <c r="C2765">
        <v>0</v>
      </c>
      <c r="D2765">
        <v>0</v>
      </c>
      <c r="E2765">
        <v>0</v>
      </c>
    </row>
    <row r="2766" spans="1:5" x14ac:dyDescent="0.25">
      <c r="A2766">
        <v>619077700</v>
      </c>
      <c r="B2766">
        <v>1902853</v>
      </c>
      <c r="C2766">
        <v>1</v>
      </c>
      <c r="D2766">
        <v>1</v>
      </c>
      <c r="E2766">
        <v>90</v>
      </c>
    </row>
    <row r="2767" spans="1:5" x14ac:dyDescent="0.25">
      <c r="A2767">
        <v>619077704</v>
      </c>
      <c r="B2767">
        <v>0</v>
      </c>
      <c r="C2767">
        <v>0</v>
      </c>
      <c r="D2767">
        <v>0</v>
      </c>
      <c r="E2767">
        <v>0</v>
      </c>
    </row>
    <row r="2768" spans="1:5" x14ac:dyDescent="0.25">
      <c r="A2768">
        <v>619077704</v>
      </c>
      <c r="B2768">
        <v>1902440</v>
      </c>
      <c r="C2768">
        <v>1</v>
      </c>
      <c r="D2768">
        <v>1</v>
      </c>
      <c r="E2768">
        <v>90</v>
      </c>
    </row>
    <row r="2769" spans="1:5" x14ac:dyDescent="0.25">
      <c r="A2769">
        <v>619077709</v>
      </c>
      <c r="B2769">
        <v>0</v>
      </c>
      <c r="C2769">
        <v>0</v>
      </c>
      <c r="D2769">
        <v>0</v>
      </c>
      <c r="E2769">
        <v>0</v>
      </c>
    </row>
    <row r="2770" spans="1:5" x14ac:dyDescent="0.25">
      <c r="A2770">
        <v>619077710</v>
      </c>
      <c r="B2770">
        <v>0</v>
      </c>
      <c r="C2770">
        <v>0</v>
      </c>
      <c r="D2770">
        <v>0</v>
      </c>
      <c r="E2770">
        <v>0</v>
      </c>
    </row>
    <row r="2771" spans="1:5" x14ac:dyDescent="0.25">
      <c r="A2771">
        <v>619077710</v>
      </c>
      <c r="B2771">
        <v>1902440</v>
      </c>
      <c r="C2771">
        <v>2</v>
      </c>
      <c r="D2771">
        <v>3</v>
      </c>
      <c r="E2771">
        <v>71</v>
      </c>
    </row>
    <row r="2772" spans="1:5" x14ac:dyDescent="0.25">
      <c r="A2772">
        <v>619077717</v>
      </c>
      <c r="B2772">
        <v>0</v>
      </c>
      <c r="C2772">
        <v>0</v>
      </c>
      <c r="D2772">
        <v>0</v>
      </c>
      <c r="E2772">
        <v>0</v>
      </c>
    </row>
    <row r="2773" spans="1:5" x14ac:dyDescent="0.25">
      <c r="A2773">
        <v>619077717</v>
      </c>
      <c r="B2773">
        <v>1902620</v>
      </c>
      <c r="C2773">
        <v>0</v>
      </c>
      <c r="D2773">
        <v>2</v>
      </c>
      <c r="E2773">
        <v>0</v>
      </c>
    </row>
    <row r="2774" spans="1:5" x14ac:dyDescent="0.25">
      <c r="A2774">
        <v>619077981</v>
      </c>
      <c r="B2774">
        <v>0</v>
      </c>
      <c r="C2774">
        <v>0</v>
      </c>
      <c r="D2774">
        <v>0</v>
      </c>
      <c r="E2774">
        <v>0</v>
      </c>
    </row>
    <row r="2775" spans="1:5" x14ac:dyDescent="0.25">
      <c r="A2775">
        <v>619077981</v>
      </c>
      <c r="B2775">
        <v>1902871</v>
      </c>
      <c r="C2775">
        <v>0</v>
      </c>
      <c r="D2775">
        <v>1</v>
      </c>
      <c r="E2775">
        <v>0</v>
      </c>
    </row>
    <row r="2776" spans="1:5" x14ac:dyDescent="0.25">
      <c r="A2776">
        <v>619077985</v>
      </c>
      <c r="B2776">
        <v>0</v>
      </c>
      <c r="C2776">
        <v>0</v>
      </c>
      <c r="D2776">
        <v>0</v>
      </c>
      <c r="E2776">
        <v>0</v>
      </c>
    </row>
    <row r="2777" spans="1:5" x14ac:dyDescent="0.25">
      <c r="A2777">
        <v>619077986</v>
      </c>
      <c r="B2777">
        <v>0</v>
      </c>
      <c r="C2777">
        <v>0</v>
      </c>
      <c r="D2777">
        <v>0</v>
      </c>
      <c r="E2777">
        <v>0</v>
      </c>
    </row>
    <row r="2778" spans="1:5" x14ac:dyDescent="0.25">
      <c r="A2778">
        <v>619077986</v>
      </c>
      <c r="B2778">
        <v>1902631</v>
      </c>
      <c r="C2778">
        <v>1</v>
      </c>
      <c r="D2778">
        <v>3</v>
      </c>
      <c r="E2778">
        <v>90</v>
      </c>
    </row>
    <row r="2779" spans="1:5" x14ac:dyDescent="0.25">
      <c r="A2779">
        <v>619077995</v>
      </c>
      <c r="B2779">
        <v>0</v>
      </c>
      <c r="C2779">
        <v>0</v>
      </c>
      <c r="D2779">
        <v>0</v>
      </c>
      <c r="E2779">
        <v>0</v>
      </c>
    </row>
    <row r="2780" spans="1:5" x14ac:dyDescent="0.25">
      <c r="A2780">
        <v>619077995</v>
      </c>
      <c r="B2780">
        <v>1902722</v>
      </c>
      <c r="C2780">
        <v>0</v>
      </c>
      <c r="D2780">
        <v>3</v>
      </c>
      <c r="E2780">
        <v>0</v>
      </c>
    </row>
    <row r="2781" spans="1:5" x14ac:dyDescent="0.25">
      <c r="A2781">
        <v>619432237</v>
      </c>
      <c r="B2781">
        <v>0</v>
      </c>
      <c r="C2781">
        <v>0</v>
      </c>
      <c r="D2781">
        <v>0</v>
      </c>
      <c r="E2781">
        <v>0</v>
      </c>
    </row>
    <row r="2782" spans="1:5" x14ac:dyDescent="0.25">
      <c r="A2782">
        <v>619432237</v>
      </c>
      <c r="B2782">
        <v>1799444</v>
      </c>
      <c r="C2782">
        <v>0</v>
      </c>
      <c r="D2782">
        <v>1</v>
      </c>
      <c r="E2782">
        <v>0</v>
      </c>
    </row>
    <row r="2783" spans="1:5" x14ac:dyDescent="0.25">
      <c r="A2783">
        <v>619432240</v>
      </c>
      <c r="B2783">
        <v>0</v>
      </c>
      <c r="C2783">
        <v>0</v>
      </c>
      <c r="D2783">
        <v>0</v>
      </c>
      <c r="E2783">
        <v>0</v>
      </c>
    </row>
    <row r="2784" spans="1:5" x14ac:dyDescent="0.25">
      <c r="A2784">
        <v>619432240</v>
      </c>
      <c r="B2784">
        <v>1799344</v>
      </c>
      <c r="C2784">
        <v>0</v>
      </c>
      <c r="D2784">
        <v>1</v>
      </c>
      <c r="E2784">
        <v>0</v>
      </c>
    </row>
    <row r="2785" spans="1:5" x14ac:dyDescent="0.25">
      <c r="A2785">
        <v>619432241</v>
      </c>
      <c r="B2785">
        <v>0</v>
      </c>
      <c r="C2785">
        <v>0</v>
      </c>
      <c r="D2785">
        <v>0</v>
      </c>
      <c r="E2785">
        <v>0</v>
      </c>
    </row>
    <row r="2786" spans="1:5" x14ac:dyDescent="0.25">
      <c r="A2786">
        <v>619432241</v>
      </c>
      <c r="B2786">
        <v>1799363</v>
      </c>
      <c r="C2786">
        <v>0</v>
      </c>
      <c r="D2786">
        <v>2</v>
      </c>
      <c r="E2786">
        <v>0</v>
      </c>
    </row>
    <row r="2787" spans="1:5" x14ac:dyDescent="0.25">
      <c r="A2787">
        <v>619432248</v>
      </c>
      <c r="B2787">
        <v>0</v>
      </c>
      <c r="C2787">
        <v>0</v>
      </c>
      <c r="D2787">
        <v>0</v>
      </c>
      <c r="E2787">
        <v>0</v>
      </c>
    </row>
    <row r="2788" spans="1:5" x14ac:dyDescent="0.25">
      <c r="A2788">
        <v>619477315</v>
      </c>
      <c r="B2788">
        <v>0</v>
      </c>
      <c r="C2788">
        <v>0</v>
      </c>
      <c r="D2788">
        <v>0</v>
      </c>
      <c r="E2788">
        <v>0</v>
      </c>
    </row>
    <row r="2789" spans="1:5" x14ac:dyDescent="0.25">
      <c r="A2789">
        <v>619477319</v>
      </c>
      <c r="B2789">
        <v>0</v>
      </c>
      <c r="C2789">
        <v>0</v>
      </c>
      <c r="D2789">
        <v>0</v>
      </c>
      <c r="E2789">
        <v>0</v>
      </c>
    </row>
    <row r="2790" spans="1:5" x14ac:dyDescent="0.25">
      <c r="A2790">
        <v>619477325</v>
      </c>
      <c r="B2790">
        <v>0</v>
      </c>
      <c r="C2790">
        <v>0</v>
      </c>
      <c r="D2790">
        <v>0</v>
      </c>
      <c r="E2790">
        <v>0</v>
      </c>
    </row>
    <row r="2791" spans="1:5" x14ac:dyDescent="0.25">
      <c r="A2791">
        <v>619477325</v>
      </c>
      <c r="B2791">
        <v>987759</v>
      </c>
      <c r="C2791">
        <v>0</v>
      </c>
      <c r="D2791">
        <v>2</v>
      </c>
      <c r="E2791">
        <v>0</v>
      </c>
    </row>
    <row r="2792" spans="1:5" x14ac:dyDescent="0.25">
      <c r="A2792">
        <v>619477327</v>
      </c>
      <c r="B2792">
        <v>0</v>
      </c>
      <c r="C2792">
        <v>0</v>
      </c>
      <c r="D2792">
        <v>0</v>
      </c>
      <c r="E2792">
        <v>0</v>
      </c>
    </row>
    <row r="2793" spans="1:5" x14ac:dyDescent="0.25">
      <c r="A2793">
        <v>619477327</v>
      </c>
      <c r="B2793">
        <v>987759</v>
      </c>
      <c r="C2793">
        <v>0</v>
      </c>
      <c r="D2793">
        <v>2</v>
      </c>
      <c r="E2793">
        <v>0</v>
      </c>
    </row>
    <row r="2794" spans="1:5" x14ac:dyDescent="0.25">
      <c r="A2794">
        <v>619613228</v>
      </c>
      <c r="B2794">
        <v>0</v>
      </c>
      <c r="C2794">
        <v>1</v>
      </c>
      <c r="D2794">
        <v>0</v>
      </c>
      <c r="E2794">
        <v>90</v>
      </c>
    </row>
    <row r="2795" spans="1:5" x14ac:dyDescent="0.25">
      <c r="A2795">
        <v>619613228</v>
      </c>
      <c r="B2795">
        <v>151409</v>
      </c>
      <c r="C2795">
        <v>0</v>
      </c>
      <c r="D2795">
        <v>1</v>
      </c>
      <c r="E2795">
        <v>0</v>
      </c>
    </row>
    <row r="2796" spans="1:5" x14ac:dyDescent="0.25">
      <c r="A2796">
        <v>619613231</v>
      </c>
      <c r="B2796">
        <v>67578</v>
      </c>
      <c r="C2796">
        <v>0</v>
      </c>
      <c r="D2796">
        <v>2</v>
      </c>
      <c r="E2796">
        <v>0</v>
      </c>
    </row>
    <row r="2797" spans="1:5" x14ac:dyDescent="0.25">
      <c r="A2797">
        <v>619613231</v>
      </c>
      <c r="B2797">
        <v>151409</v>
      </c>
      <c r="C2797">
        <v>0</v>
      </c>
      <c r="D2797">
        <v>1</v>
      </c>
      <c r="E2797">
        <v>0</v>
      </c>
    </row>
    <row r="2798" spans="1:5" x14ac:dyDescent="0.25">
      <c r="A2798">
        <v>619613237</v>
      </c>
      <c r="B2798">
        <v>67601</v>
      </c>
      <c r="C2798">
        <v>1</v>
      </c>
      <c r="D2798">
        <v>2</v>
      </c>
      <c r="E2798">
        <v>90</v>
      </c>
    </row>
    <row r="2799" spans="1:5" x14ac:dyDescent="0.25">
      <c r="A2799">
        <v>619613237</v>
      </c>
      <c r="B2799">
        <v>151409</v>
      </c>
      <c r="C2799">
        <v>0</v>
      </c>
      <c r="D2799">
        <v>1</v>
      </c>
      <c r="E2799">
        <v>0</v>
      </c>
    </row>
    <row r="2800" spans="1:5" x14ac:dyDescent="0.25">
      <c r="A2800">
        <v>619613242</v>
      </c>
      <c r="B2800">
        <v>0</v>
      </c>
      <c r="C2800">
        <v>0</v>
      </c>
      <c r="D2800">
        <v>0</v>
      </c>
      <c r="E2800">
        <v>0</v>
      </c>
    </row>
    <row r="2801" spans="1:5" x14ac:dyDescent="0.25">
      <c r="A2801">
        <v>619613242</v>
      </c>
      <c r="B2801">
        <v>151409</v>
      </c>
      <c r="C2801">
        <v>0</v>
      </c>
      <c r="D2801">
        <v>5</v>
      </c>
      <c r="E2801">
        <v>0</v>
      </c>
    </row>
    <row r="2802" spans="1:5" x14ac:dyDescent="0.25">
      <c r="A2802">
        <v>619789016</v>
      </c>
      <c r="B2802">
        <v>0</v>
      </c>
      <c r="C2802">
        <v>0</v>
      </c>
      <c r="D2802">
        <v>0</v>
      </c>
      <c r="E2802">
        <v>0</v>
      </c>
    </row>
    <row r="2803" spans="1:5" x14ac:dyDescent="0.25">
      <c r="A2803">
        <v>619789016</v>
      </c>
      <c r="B2803">
        <v>1211037</v>
      </c>
      <c r="C2803">
        <v>1</v>
      </c>
      <c r="D2803">
        <v>1</v>
      </c>
      <c r="E2803">
        <v>41</v>
      </c>
    </row>
    <row r="2804" spans="1:5" x14ac:dyDescent="0.25">
      <c r="A2804">
        <v>619789021</v>
      </c>
      <c r="B2804">
        <v>0</v>
      </c>
      <c r="C2804">
        <v>1</v>
      </c>
      <c r="D2804">
        <v>0</v>
      </c>
      <c r="E2804">
        <v>90</v>
      </c>
    </row>
    <row r="2805" spans="1:5" x14ac:dyDescent="0.25">
      <c r="A2805">
        <v>619789021</v>
      </c>
      <c r="B2805">
        <v>1211037</v>
      </c>
      <c r="C2805">
        <v>1</v>
      </c>
      <c r="D2805">
        <v>5</v>
      </c>
      <c r="E2805">
        <v>90</v>
      </c>
    </row>
    <row r="2806" spans="1:5" x14ac:dyDescent="0.25">
      <c r="A2806">
        <v>619789025</v>
      </c>
      <c r="B2806">
        <v>0</v>
      </c>
      <c r="C2806">
        <v>0</v>
      </c>
      <c r="D2806">
        <v>0</v>
      </c>
      <c r="E2806">
        <v>0</v>
      </c>
    </row>
    <row r="2807" spans="1:5" x14ac:dyDescent="0.25">
      <c r="A2807">
        <v>619789025</v>
      </c>
      <c r="B2807">
        <v>1211037</v>
      </c>
      <c r="C2807">
        <v>1</v>
      </c>
      <c r="D2807">
        <v>2</v>
      </c>
      <c r="E2807">
        <v>90</v>
      </c>
    </row>
    <row r="2808" spans="1:5" x14ac:dyDescent="0.25">
      <c r="A2808">
        <v>619789027</v>
      </c>
      <c r="B2808">
        <v>495932</v>
      </c>
      <c r="C2808">
        <v>0</v>
      </c>
      <c r="D2808">
        <v>1</v>
      </c>
      <c r="E2808">
        <v>0</v>
      </c>
    </row>
    <row r="2809" spans="1:5" x14ac:dyDescent="0.25">
      <c r="A2809">
        <v>619789027</v>
      </c>
      <c r="B2809">
        <v>1211037</v>
      </c>
      <c r="C2809">
        <v>1</v>
      </c>
      <c r="D2809">
        <v>2</v>
      </c>
      <c r="E2809">
        <v>90</v>
      </c>
    </row>
    <row r="2810" spans="1:5" x14ac:dyDescent="0.25">
      <c r="A2810">
        <v>619808018</v>
      </c>
      <c r="B2810">
        <v>463541</v>
      </c>
      <c r="C2810">
        <v>0</v>
      </c>
      <c r="D2810">
        <v>2</v>
      </c>
      <c r="E2810">
        <v>0</v>
      </c>
    </row>
    <row r="2811" spans="1:5" x14ac:dyDescent="0.25">
      <c r="A2811">
        <v>619808018</v>
      </c>
      <c r="B2811">
        <v>463611</v>
      </c>
      <c r="C2811">
        <v>1</v>
      </c>
      <c r="D2811">
        <v>1</v>
      </c>
      <c r="E2811">
        <v>90</v>
      </c>
    </row>
    <row r="2812" spans="1:5" x14ac:dyDescent="0.25">
      <c r="A2812">
        <v>619808019</v>
      </c>
      <c r="B2812">
        <v>0</v>
      </c>
      <c r="C2812">
        <v>0</v>
      </c>
      <c r="D2812">
        <v>0</v>
      </c>
      <c r="E2812">
        <v>0</v>
      </c>
    </row>
    <row r="2813" spans="1:5" x14ac:dyDescent="0.25">
      <c r="A2813">
        <v>619808019</v>
      </c>
      <c r="B2813">
        <v>463644</v>
      </c>
      <c r="C2813">
        <v>0</v>
      </c>
      <c r="D2813">
        <v>2</v>
      </c>
      <c r="E2813">
        <v>0</v>
      </c>
    </row>
    <row r="2814" spans="1:5" x14ac:dyDescent="0.25">
      <c r="A2814">
        <v>619808026</v>
      </c>
      <c r="B2814">
        <v>463541</v>
      </c>
      <c r="C2814">
        <v>0</v>
      </c>
      <c r="D2814">
        <v>2</v>
      </c>
      <c r="E2814">
        <v>0</v>
      </c>
    </row>
    <row r="2815" spans="1:5" x14ac:dyDescent="0.25">
      <c r="A2815">
        <v>619808026</v>
      </c>
      <c r="B2815">
        <v>463636</v>
      </c>
      <c r="C2815">
        <v>0</v>
      </c>
      <c r="D2815">
        <v>1</v>
      </c>
      <c r="E2815">
        <v>0</v>
      </c>
    </row>
    <row r="2816" spans="1:5" x14ac:dyDescent="0.25">
      <c r="A2816">
        <v>619808029</v>
      </c>
      <c r="B2816">
        <v>463541</v>
      </c>
      <c r="C2816">
        <v>0</v>
      </c>
      <c r="D2816">
        <v>1</v>
      </c>
      <c r="E2816">
        <v>0</v>
      </c>
    </row>
    <row r="2817" spans="1:5" x14ac:dyDescent="0.25">
      <c r="A2817">
        <v>619808029</v>
      </c>
      <c r="B2817">
        <v>463553</v>
      </c>
      <c r="C2817">
        <v>0</v>
      </c>
      <c r="D2817">
        <v>2</v>
      </c>
      <c r="E2817">
        <v>0</v>
      </c>
    </row>
    <row r="2818" spans="1:5" x14ac:dyDescent="0.25">
      <c r="A2818">
        <v>619858571</v>
      </c>
      <c r="B2818">
        <v>0</v>
      </c>
      <c r="C2818">
        <v>0</v>
      </c>
      <c r="D2818">
        <v>0</v>
      </c>
      <c r="E2818">
        <v>0</v>
      </c>
    </row>
    <row r="2819" spans="1:5" x14ac:dyDescent="0.25">
      <c r="A2819">
        <v>619858571</v>
      </c>
      <c r="B2819">
        <v>793614</v>
      </c>
      <c r="C2819">
        <v>0</v>
      </c>
      <c r="D2819">
        <v>2</v>
      </c>
      <c r="E2819">
        <v>0</v>
      </c>
    </row>
    <row r="2820" spans="1:5" x14ac:dyDescent="0.25">
      <c r="A2820">
        <v>619858575</v>
      </c>
      <c r="B2820">
        <v>0</v>
      </c>
      <c r="C2820">
        <v>0</v>
      </c>
      <c r="D2820">
        <v>0</v>
      </c>
      <c r="E2820">
        <v>0</v>
      </c>
    </row>
    <row r="2821" spans="1:5" x14ac:dyDescent="0.25">
      <c r="A2821">
        <v>619858575</v>
      </c>
      <c r="B2821">
        <v>793621</v>
      </c>
      <c r="C2821">
        <v>0</v>
      </c>
      <c r="D2821">
        <v>6</v>
      </c>
      <c r="E2821">
        <v>0</v>
      </c>
    </row>
    <row r="2822" spans="1:5" x14ac:dyDescent="0.25">
      <c r="A2822">
        <v>619858580</v>
      </c>
      <c r="B2822">
        <v>793621</v>
      </c>
      <c r="C2822">
        <v>0</v>
      </c>
      <c r="D2822">
        <v>3</v>
      </c>
      <c r="E2822">
        <v>0</v>
      </c>
    </row>
    <row r="2823" spans="1:5" x14ac:dyDescent="0.25">
      <c r="A2823">
        <v>619858580</v>
      </c>
      <c r="B2823">
        <v>793679</v>
      </c>
      <c r="C2823">
        <v>1</v>
      </c>
      <c r="D2823">
        <v>4</v>
      </c>
      <c r="E2823">
        <v>90</v>
      </c>
    </row>
    <row r="2824" spans="1:5" x14ac:dyDescent="0.25">
      <c r="A2824">
        <v>619858581</v>
      </c>
      <c r="B2824">
        <v>0</v>
      </c>
      <c r="C2824">
        <v>0</v>
      </c>
      <c r="D2824">
        <v>0</v>
      </c>
      <c r="E2824">
        <v>0</v>
      </c>
    </row>
    <row r="2825" spans="1:5" x14ac:dyDescent="0.25">
      <c r="A2825">
        <v>619858793</v>
      </c>
      <c r="B2825">
        <v>0</v>
      </c>
      <c r="C2825">
        <v>0</v>
      </c>
      <c r="D2825">
        <v>0</v>
      </c>
      <c r="E2825">
        <v>0</v>
      </c>
    </row>
    <row r="2826" spans="1:5" x14ac:dyDescent="0.25">
      <c r="A2826">
        <v>619858793</v>
      </c>
      <c r="B2826">
        <v>793607</v>
      </c>
      <c r="C2826">
        <v>0</v>
      </c>
      <c r="D2826">
        <v>1</v>
      </c>
      <c r="E2826">
        <v>0</v>
      </c>
    </row>
    <row r="2827" spans="1:5" x14ac:dyDescent="0.25">
      <c r="A2827">
        <v>619858795</v>
      </c>
      <c r="B2827">
        <v>0</v>
      </c>
      <c r="C2827">
        <v>0</v>
      </c>
      <c r="D2827">
        <v>0</v>
      </c>
      <c r="E2827">
        <v>0</v>
      </c>
    </row>
    <row r="2828" spans="1:5" x14ac:dyDescent="0.25">
      <c r="A2828">
        <v>619858795</v>
      </c>
      <c r="B2828">
        <v>793607</v>
      </c>
      <c r="C2828">
        <v>0</v>
      </c>
      <c r="D2828">
        <v>3</v>
      </c>
      <c r="E2828">
        <v>0</v>
      </c>
    </row>
    <row r="2829" spans="1:5" x14ac:dyDescent="0.25">
      <c r="A2829">
        <v>619858798</v>
      </c>
      <c r="B2829">
        <v>793607</v>
      </c>
      <c r="C2829">
        <v>0</v>
      </c>
      <c r="D2829">
        <v>2</v>
      </c>
      <c r="E2829">
        <v>0</v>
      </c>
    </row>
    <row r="2830" spans="1:5" x14ac:dyDescent="0.25">
      <c r="A2830">
        <v>619858798</v>
      </c>
      <c r="B2830">
        <v>793635</v>
      </c>
      <c r="C2830">
        <v>0</v>
      </c>
      <c r="D2830">
        <v>1</v>
      </c>
      <c r="E2830">
        <v>0</v>
      </c>
    </row>
    <row r="2831" spans="1:5" x14ac:dyDescent="0.25">
      <c r="A2831">
        <v>619858807</v>
      </c>
      <c r="B2831">
        <v>0</v>
      </c>
      <c r="C2831">
        <v>0</v>
      </c>
      <c r="D2831">
        <v>0</v>
      </c>
      <c r="E2831">
        <v>0</v>
      </c>
    </row>
    <row r="2832" spans="1:5" x14ac:dyDescent="0.25">
      <c r="A2832">
        <v>619858807</v>
      </c>
      <c r="B2832">
        <v>793607</v>
      </c>
      <c r="C2832">
        <v>0</v>
      </c>
      <c r="D2832">
        <v>2</v>
      </c>
      <c r="E2832">
        <v>0</v>
      </c>
    </row>
    <row r="2833" spans="1:5" x14ac:dyDescent="0.25">
      <c r="A2833">
        <v>619859241</v>
      </c>
      <c r="B2833">
        <v>0</v>
      </c>
      <c r="C2833">
        <v>0</v>
      </c>
      <c r="D2833">
        <v>0</v>
      </c>
      <c r="E2833">
        <v>0</v>
      </c>
    </row>
    <row r="2834" spans="1:5" x14ac:dyDescent="0.25">
      <c r="A2834">
        <v>619859241</v>
      </c>
      <c r="B2834">
        <v>793564</v>
      </c>
      <c r="C2834">
        <v>0</v>
      </c>
      <c r="D2834">
        <v>2</v>
      </c>
      <c r="E2834">
        <v>0</v>
      </c>
    </row>
    <row r="2835" spans="1:5" x14ac:dyDescent="0.25">
      <c r="A2835">
        <v>619859246</v>
      </c>
      <c r="B2835">
        <v>0</v>
      </c>
      <c r="C2835">
        <v>0</v>
      </c>
      <c r="D2835">
        <v>0</v>
      </c>
      <c r="E2835">
        <v>0</v>
      </c>
    </row>
    <row r="2836" spans="1:5" x14ac:dyDescent="0.25">
      <c r="A2836">
        <v>619859251</v>
      </c>
      <c r="B2836">
        <v>0</v>
      </c>
      <c r="C2836">
        <v>0</v>
      </c>
      <c r="D2836">
        <v>0</v>
      </c>
      <c r="E2836">
        <v>0</v>
      </c>
    </row>
    <row r="2837" spans="1:5" x14ac:dyDescent="0.25">
      <c r="A2837">
        <v>619859251</v>
      </c>
      <c r="B2837">
        <v>793536</v>
      </c>
      <c r="C2837">
        <v>0</v>
      </c>
      <c r="D2837">
        <v>2</v>
      </c>
      <c r="E2837">
        <v>0</v>
      </c>
    </row>
    <row r="2838" spans="1:5" x14ac:dyDescent="0.25">
      <c r="A2838">
        <v>619859253</v>
      </c>
      <c r="B2838">
        <v>793536</v>
      </c>
      <c r="C2838">
        <v>0</v>
      </c>
      <c r="D2838">
        <v>2</v>
      </c>
      <c r="E2838">
        <v>0</v>
      </c>
    </row>
    <row r="2839" spans="1:5" x14ac:dyDescent="0.25">
      <c r="A2839">
        <v>619859253</v>
      </c>
      <c r="B2839">
        <v>793592</v>
      </c>
      <c r="C2839">
        <v>0</v>
      </c>
      <c r="D2839">
        <v>1</v>
      </c>
      <c r="E2839">
        <v>0</v>
      </c>
    </row>
    <row r="2840" spans="1:5" x14ac:dyDescent="0.25">
      <c r="A2840">
        <v>620071836</v>
      </c>
      <c r="B2840">
        <v>71272</v>
      </c>
      <c r="C2840">
        <v>0</v>
      </c>
      <c r="D2840">
        <v>3</v>
      </c>
      <c r="E2840">
        <v>0</v>
      </c>
    </row>
    <row r="2841" spans="1:5" x14ac:dyDescent="0.25">
      <c r="A2841">
        <v>620071836</v>
      </c>
      <c r="B2841">
        <v>227855</v>
      </c>
      <c r="C2841">
        <v>0</v>
      </c>
      <c r="D2841">
        <v>1</v>
      </c>
      <c r="E2841">
        <v>0</v>
      </c>
    </row>
    <row r="2842" spans="1:5" x14ac:dyDescent="0.25">
      <c r="A2842">
        <v>620071838</v>
      </c>
      <c r="B2842">
        <v>0</v>
      </c>
      <c r="C2842">
        <v>0</v>
      </c>
      <c r="D2842">
        <v>0</v>
      </c>
      <c r="E2842">
        <v>0</v>
      </c>
    </row>
    <row r="2843" spans="1:5" x14ac:dyDescent="0.25">
      <c r="A2843">
        <v>620071838</v>
      </c>
      <c r="B2843">
        <v>225701</v>
      </c>
      <c r="C2843">
        <v>0</v>
      </c>
      <c r="D2843">
        <v>1</v>
      </c>
      <c r="E2843">
        <v>0</v>
      </c>
    </row>
    <row r="2844" spans="1:5" x14ac:dyDescent="0.25">
      <c r="A2844">
        <v>620071844</v>
      </c>
      <c r="B2844">
        <v>0</v>
      </c>
      <c r="C2844">
        <v>0</v>
      </c>
      <c r="D2844">
        <v>0</v>
      </c>
      <c r="E2844">
        <v>0</v>
      </c>
    </row>
    <row r="2845" spans="1:5" x14ac:dyDescent="0.25">
      <c r="A2845">
        <v>620071844</v>
      </c>
      <c r="B2845">
        <v>71272</v>
      </c>
      <c r="C2845">
        <v>0</v>
      </c>
      <c r="D2845">
        <v>2</v>
      </c>
      <c r="E2845">
        <v>0</v>
      </c>
    </row>
    <row r="2846" spans="1:5" x14ac:dyDescent="0.25">
      <c r="A2846">
        <v>620071848</v>
      </c>
      <c r="B2846">
        <v>71124</v>
      </c>
      <c r="C2846">
        <v>0</v>
      </c>
      <c r="D2846">
        <v>3</v>
      </c>
      <c r="E2846">
        <v>0</v>
      </c>
    </row>
    <row r="2847" spans="1:5" x14ac:dyDescent="0.25">
      <c r="A2847">
        <v>620071848</v>
      </c>
      <c r="B2847">
        <v>71272</v>
      </c>
      <c r="C2847">
        <v>0</v>
      </c>
      <c r="D2847">
        <v>1</v>
      </c>
      <c r="E2847">
        <v>0</v>
      </c>
    </row>
    <row r="2848" spans="1:5" x14ac:dyDescent="0.25">
      <c r="A2848">
        <v>620071849</v>
      </c>
      <c r="B2848">
        <v>0</v>
      </c>
      <c r="C2848">
        <v>0</v>
      </c>
      <c r="D2848">
        <v>0</v>
      </c>
      <c r="E2848">
        <v>0</v>
      </c>
    </row>
    <row r="2849" spans="1:5" x14ac:dyDescent="0.25">
      <c r="A2849">
        <v>620073954</v>
      </c>
      <c r="B2849">
        <v>0</v>
      </c>
      <c r="C2849">
        <v>0</v>
      </c>
      <c r="D2849">
        <v>0</v>
      </c>
      <c r="E2849">
        <v>0</v>
      </c>
    </row>
    <row r="2850" spans="1:5" x14ac:dyDescent="0.25">
      <c r="A2850">
        <v>620073954</v>
      </c>
      <c r="B2850">
        <v>1629476</v>
      </c>
      <c r="C2850">
        <v>1</v>
      </c>
      <c r="D2850">
        <v>3</v>
      </c>
      <c r="E2850">
        <v>90</v>
      </c>
    </row>
    <row r="2851" spans="1:5" x14ac:dyDescent="0.25">
      <c r="A2851">
        <v>620073959</v>
      </c>
      <c r="B2851">
        <v>0</v>
      </c>
      <c r="C2851">
        <v>0</v>
      </c>
      <c r="D2851">
        <v>0</v>
      </c>
      <c r="E2851">
        <v>0</v>
      </c>
    </row>
    <row r="2852" spans="1:5" x14ac:dyDescent="0.25">
      <c r="A2852">
        <v>620073959</v>
      </c>
      <c r="B2852">
        <v>0</v>
      </c>
      <c r="C2852">
        <v>1</v>
      </c>
      <c r="D2852">
        <v>0</v>
      </c>
      <c r="E2852">
        <v>90</v>
      </c>
    </row>
    <row r="2853" spans="1:5" x14ac:dyDescent="0.25">
      <c r="A2853">
        <v>620073962</v>
      </c>
      <c r="B2853">
        <v>0</v>
      </c>
      <c r="C2853">
        <v>0</v>
      </c>
      <c r="D2853">
        <v>0</v>
      </c>
      <c r="E2853">
        <v>0</v>
      </c>
    </row>
    <row r="2854" spans="1:5" x14ac:dyDescent="0.25">
      <c r="A2854">
        <v>620073962</v>
      </c>
      <c r="B2854">
        <v>1629476</v>
      </c>
      <c r="C2854">
        <v>0</v>
      </c>
      <c r="D2854">
        <v>1</v>
      </c>
      <c r="E2854">
        <v>0</v>
      </c>
    </row>
    <row r="2855" spans="1:5" x14ac:dyDescent="0.25">
      <c r="A2855">
        <v>620073966</v>
      </c>
      <c r="B2855">
        <v>710806</v>
      </c>
      <c r="C2855">
        <v>0</v>
      </c>
      <c r="D2855">
        <v>1</v>
      </c>
      <c r="E2855">
        <v>0</v>
      </c>
    </row>
    <row r="2856" spans="1:5" x14ac:dyDescent="0.25">
      <c r="A2856">
        <v>620073966</v>
      </c>
      <c r="B2856">
        <v>1629476</v>
      </c>
      <c r="C2856">
        <v>1</v>
      </c>
      <c r="D2856">
        <v>2</v>
      </c>
      <c r="E2856">
        <v>90</v>
      </c>
    </row>
    <row r="2857" spans="1:5" x14ac:dyDescent="0.25">
      <c r="A2857">
        <v>620080484</v>
      </c>
      <c r="B2857">
        <v>228845</v>
      </c>
      <c r="C2857">
        <v>0</v>
      </c>
      <c r="D2857">
        <v>1</v>
      </c>
      <c r="E2857">
        <v>0</v>
      </c>
    </row>
    <row r="2858" spans="1:5" x14ac:dyDescent="0.25">
      <c r="A2858">
        <v>620080484</v>
      </c>
      <c r="B2858">
        <v>229459</v>
      </c>
      <c r="C2858">
        <v>0</v>
      </c>
      <c r="D2858">
        <v>2</v>
      </c>
      <c r="E2858">
        <v>0</v>
      </c>
    </row>
    <row r="2859" spans="1:5" x14ac:dyDescent="0.25">
      <c r="A2859">
        <v>620080485</v>
      </c>
      <c r="B2859">
        <v>0</v>
      </c>
      <c r="C2859">
        <v>0</v>
      </c>
      <c r="D2859">
        <v>0</v>
      </c>
      <c r="E2859">
        <v>0</v>
      </c>
    </row>
    <row r="2860" spans="1:5" x14ac:dyDescent="0.25">
      <c r="A2860">
        <v>620080485</v>
      </c>
      <c r="B2860">
        <v>228845</v>
      </c>
      <c r="C2860">
        <v>0</v>
      </c>
      <c r="D2860">
        <v>4</v>
      </c>
      <c r="E2860">
        <v>0</v>
      </c>
    </row>
    <row r="2861" spans="1:5" x14ac:dyDescent="0.25">
      <c r="A2861">
        <v>620080491</v>
      </c>
      <c r="B2861">
        <v>0</v>
      </c>
      <c r="C2861">
        <v>0</v>
      </c>
      <c r="D2861">
        <v>0</v>
      </c>
      <c r="E2861">
        <v>0</v>
      </c>
    </row>
    <row r="2862" spans="1:5" x14ac:dyDescent="0.25">
      <c r="A2862">
        <v>620080491</v>
      </c>
      <c r="B2862">
        <v>228845</v>
      </c>
      <c r="C2862">
        <v>0</v>
      </c>
      <c r="D2862">
        <v>4</v>
      </c>
      <c r="E2862">
        <v>0</v>
      </c>
    </row>
    <row r="2863" spans="1:5" x14ac:dyDescent="0.25">
      <c r="A2863">
        <v>620080495</v>
      </c>
      <c r="B2863">
        <v>224953</v>
      </c>
      <c r="C2863">
        <v>0</v>
      </c>
      <c r="D2863">
        <v>1</v>
      </c>
      <c r="E2863">
        <v>0</v>
      </c>
    </row>
    <row r="2864" spans="1:5" x14ac:dyDescent="0.25">
      <c r="A2864">
        <v>620080495</v>
      </c>
      <c r="B2864">
        <v>228845</v>
      </c>
      <c r="C2864">
        <v>0</v>
      </c>
      <c r="D2864">
        <v>1</v>
      </c>
      <c r="E2864">
        <v>0</v>
      </c>
    </row>
    <row r="2865" spans="1:5" x14ac:dyDescent="0.25">
      <c r="A2865">
        <v>620164414</v>
      </c>
      <c r="B2865">
        <v>2052793</v>
      </c>
      <c r="C2865">
        <v>0</v>
      </c>
      <c r="D2865">
        <v>1</v>
      </c>
      <c r="E2865">
        <v>0</v>
      </c>
    </row>
    <row r="2866" spans="1:5" x14ac:dyDescent="0.25">
      <c r="A2866">
        <v>620164414</v>
      </c>
      <c r="B2866">
        <v>2058356</v>
      </c>
      <c r="C2866">
        <v>0</v>
      </c>
      <c r="D2866">
        <v>2</v>
      </c>
      <c r="E2866">
        <v>0</v>
      </c>
    </row>
    <row r="2867" spans="1:5" x14ac:dyDescent="0.25">
      <c r="A2867">
        <v>620164668</v>
      </c>
      <c r="B2867">
        <v>2053591</v>
      </c>
      <c r="C2867">
        <v>0</v>
      </c>
      <c r="D2867">
        <v>1</v>
      </c>
      <c r="E2867">
        <v>0</v>
      </c>
    </row>
    <row r="2868" spans="1:5" x14ac:dyDescent="0.25">
      <c r="A2868">
        <v>620164668</v>
      </c>
      <c r="B2868">
        <v>2056315</v>
      </c>
      <c r="C2868">
        <v>0</v>
      </c>
      <c r="D2868">
        <v>2</v>
      </c>
      <c r="E2868">
        <v>0</v>
      </c>
    </row>
    <row r="2869" spans="1:5" x14ac:dyDescent="0.25">
      <c r="A2869">
        <v>620164724</v>
      </c>
      <c r="B2869">
        <v>0</v>
      </c>
      <c r="C2869">
        <v>0</v>
      </c>
      <c r="D2869">
        <v>0</v>
      </c>
      <c r="E2869">
        <v>0</v>
      </c>
    </row>
    <row r="2870" spans="1:5" x14ac:dyDescent="0.25">
      <c r="A2870">
        <v>620164724</v>
      </c>
      <c r="B2870">
        <v>2056220</v>
      </c>
      <c r="C2870">
        <v>0</v>
      </c>
      <c r="D2870">
        <v>2</v>
      </c>
      <c r="E2870">
        <v>0</v>
      </c>
    </row>
    <row r="2871" spans="1:5" x14ac:dyDescent="0.25">
      <c r="A2871">
        <v>620164929</v>
      </c>
      <c r="B2871">
        <v>0</v>
      </c>
      <c r="C2871">
        <v>0</v>
      </c>
      <c r="D2871">
        <v>0</v>
      </c>
      <c r="E2871">
        <v>0</v>
      </c>
    </row>
    <row r="2872" spans="1:5" x14ac:dyDescent="0.25">
      <c r="A2872">
        <v>620164929</v>
      </c>
      <c r="B2872">
        <v>0</v>
      </c>
      <c r="C2872">
        <v>1</v>
      </c>
      <c r="D2872">
        <v>0</v>
      </c>
      <c r="E2872">
        <v>90</v>
      </c>
    </row>
    <row r="2873" spans="1:5" x14ac:dyDescent="0.25">
      <c r="A2873">
        <v>620165032</v>
      </c>
      <c r="B2873">
        <v>0</v>
      </c>
      <c r="C2873">
        <v>0</v>
      </c>
      <c r="D2873">
        <v>0</v>
      </c>
      <c r="E2873">
        <v>0</v>
      </c>
    </row>
    <row r="2874" spans="1:5" x14ac:dyDescent="0.25">
      <c r="A2874">
        <v>620165032</v>
      </c>
      <c r="B2874">
        <v>2058225</v>
      </c>
      <c r="C2874">
        <v>0</v>
      </c>
      <c r="D2874">
        <v>4</v>
      </c>
      <c r="E2874">
        <v>0</v>
      </c>
    </row>
    <row r="2875" spans="1:5" x14ac:dyDescent="0.25">
      <c r="A2875">
        <v>620165042</v>
      </c>
      <c r="B2875">
        <v>0</v>
      </c>
      <c r="C2875">
        <v>0</v>
      </c>
      <c r="D2875">
        <v>0</v>
      </c>
      <c r="E2875">
        <v>0</v>
      </c>
    </row>
    <row r="2876" spans="1:5" x14ac:dyDescent="0.25">
      <c r="A2876">
        <v>620165042</v>
      </c>
      <c r="B2876">
        <v>2052500</v>
      </c>
      <c r="C2876">
        <v>0</v>
      </c>
      <c r="D2876">
        <v>1</v>
      </c>
      <c r="E2876">
        <v>0</v>
      </c>
    </row>
    <row r="2877" spans="1:5" x14ac:dyDescent="0.25">
      <c r="A2877">
        <v>620165214</v>
      </c>
      <c r="B2877">
        <v>2054531</v>
      </c>
      <c r="C2877">
        <v>0</v>
      </c>
      <c r="D2877">
        <v>2</v>
      </c>
      <c r="E2877">
        <v>0</v>
      </c>
    </row>
    <row r="2878" spans="1:5" x14ac:dyDescent="0.25">
      <c r="A2878">
        <v>620165214</v>
      </c>
      <c r="B2878">
        <v>2056854</v>
      </c>
      <c r="C2878">
        <v>0</v>
      </c>
      <c r="D2878">
        <v>5</v>
      </c>
      <c r="E2878">
        <v>0</v>
      </c>
    </row>
    <row r="2879" spans="1:5" x14ac:dyDescent="0.25">
      <c r="A2879">
        <v>620165285</v>
      </c>
      <c r="B2879">
        <v>2052668</v>
      </c>
      <c r="C2879">
        <v>0</v>
      </c>
      <c r="D2879">
        <v>3</v>
      </c>
      <c r="E2879">
        <v>0</v>
      </c>
    </row>
    <row r="2880" spans="1:5" x14ac:dyDescent="0.25">
      <c r="A2880">
        <v>620165285</v>
      </c>
      <c r="B2880">
        <v>2056510</v>
      </c>
      <c r="C2880">
        <v>0</v>
      </c>
      <c r="D2880">
        <v>1</v>
      </c>
      <c r="E2880">
        <v>0</v>
      </c>
    </row>
    <row r="2881" spans="1:5" x14ac:dyDescent="0.25">
      <c r="A2881">
        <v>620165826</v>
      </c>
      <c r="B2881">
        <v>0</v>
      </c>
      <c r="C2881">
        <v>0</v>
      </c>
      <c r="D2881">
        <v>0</v>
      </c>
      <c r="E2881">
        <v>0</v>
      </c>
    </row>
    <row r="2882" spans="1:5" x14ac:dyDescent="0.25">
      <c r="A2882">
        <v>620165826</v>
      </c>
      <c r="B2882">
        <v>2053670</v>
      </c>
      <c r="C2882">
        <v>0</v>
      </c>
      <c r="D2882">
        <v>1</v>
      </c>
      <c r="E2882">
        <v>0</v>
      </c>
    </row>
    <row r="2883" spans="1:5" x14ac:dyDescent="0.25">
      <c r="A2883">
        <v>620165934</v>
      </c>
      <c r="B2883">
        <v>0</v>
      </c>
      <c r="C2883">
        <v>0</v>
      </c>
      <c r="D2883">
        <v>0</v>
      </c>
      <c r="E2883">
        <v>0</v>
      </c>
    </row>
    <row r="2884" spans="1:5" x14ac:dyDescent="0.25">
      <c r="A2884">
        <v>620165934</v>
      </c>
      <c r="B2884">
        <v>2055763</v>
      </c>
      <c r="C2884">
        <v>0</v>
      </c>
      <c r="D2884">
        <v>1</v>
      </c>
      <c r="E2884">
        <v>0</v>
      </c>
    </row>
    <row r="2885" spans="1:5" x14ac:dyDescent="0.25">
      <c r="A2885">
        <v>620210246</v>
      </c>
      <c r="B2885">
        <v>0</v>
      </c>
      <c r="C2885">
        <v>0</v>
      </c>
      <c r="D2885">
        <v>0</v>
      </c>
      <c r="E2885">
        <v>0</v>
      </c>
    </row>
    <row r="2886" spans="1:5" x14ac:dyDescent="0.25">
      <c r="A2886">
        <v>620210246</v>
      </c>
      <c r="B2886">
        <v>948738</v>
      </c>
      <c r="C2886">
        <v>0</v>
      </c>
      <c r="D2886">
        <v>4</v>
      </c>
      <c r="E2886">
        <v>0</v>
      </c>
    </row>
    <row r="2887" spans="1:5" x14ac:dyDescent="0.25">
      <c r="A2887">
        <v>620251740</v>
      </c>
      <c r="B2887">
        <v>0</v>
      </c>
      <c r="C2887">
        <v>0</v>
      </c>
      <c r="D2887">
        <v>0</v>
      </c>
      <c r="E2887">
        <v>0</v>
      </c>
    </row>
    <row r="2888" spans="1:5" x14ac:dyDescent="0.25">
      <c r="A2888">
        <v>620251740</v>
      </c>
      <c r="B2888">
        <v>1578599</v>
      </c>
      <c r="C2888">
        <v>0</v>
      </c>
      <c r="D2888">
        <v>2</v>
      </c>
      <c r="E2888">
        <v>0</v>
      </c>
    </row>
    <row r="2889" spans="1:5" x14ac:dyDescent="0.25">
      <c r="A2889">
        <v>620256188</v>
      </c>
      <c r="B2889">
        <v>0</v>
      </c>
      <c r="C2889">
        <v>0</v>
      </c>
      <c r="D2889">
        <v>0</v>
      </c>
      <c r="E2889">
        <v>0</v>
      </c>
    </row>
    <row r="2890" spans="1:5" x14ac:dyDescent="0.25">
      <c r="A2890">
        <v>620256188</v>
      </c>
      <c r="B2890">
        <v>438811</v>
      </c>
      <c r="C2890">
        <v>0</v>
      </c>
      <c r="D2890">
        <v>1</v>
      </c>
      <c r="E2890">
        <v>0</v>
      </c>
    </row>
    <row r="2891" spans="1:5" x14ac:dyDescent="0.25">
      <c r="A2891">
        <v>620257265</v>
      </c>
      <c r="B2891">
        <v>0</v>
      </c>
      <c r="C2891">
        <v>0</v>
      </c>
      <c r="D2891">
        <v>0</v>
      </c>
      <c r="E2891">
        <v>0</v>
      </c>
    </row>
    <row r="2892" spans="1:5" x14ac:dyDescent="0.25">
      <c r="A2892">
        <v>620257265</v>
      </c>
      <c r="B2892">
        <v>1597416</v>
      </c>
      <c r="C2892">
        <v>1</v>
      </c>
      <c r="D2892">
        <v>2</v>
      </c>
      <c r="E2892">
        <v>90</v>
      </c>
    </row>
    <row r="2893" spans="1:5" x14ac:dyDescent="0.25">
      <c r="A2893">
        <v>620257467</v>
      </c>
      <c r="B2893">
        <v>0</v>
      </c>
      <c r="C2893">
        <v>0</v>
      </c>
      <c r="D2893">
        <v>0</v>
      </c>
      <c r="E2893">
        <v>0</v>
      </c>
    </row>
    <row r="2894" spans="1:5" x14ac:dyDescent="0.25">
      <c r="A2894">
        <v>620259512</v>
      </c>
      <c r="B2894">
        <v>0</v>
      </c>
      <c r="C2894">
        <v>0</v>
      </c>
      <c r="D2894">
        <v>0</v>
      </c>
      <c r="E2894">
        <v>0</v>
      </c>
    </row>
    <row r="2895" spans="1:5" x14ac:dyDescent="0.25">
      <c r="A2895">
        <v>620259512</v>
      </c>
      <c r="B2895">
        <v>772631</v>
      </c>
      <c r="C2895">
        <v>0</v>
      </c>
      <c r="D2895">
        <v>1</v>
      </c>
      <c r="E2895">
        <v>0</v>
      </c>
    </row>
    <row r="2896" spans="1:5" x14ac:dyDescent="0.25">
      <c r="A2896">
        <v>620259609</v>
      </c>
      <c r="B2896">
        <v>0</v>
      </c>
      <c r="C2896">
        <v>0</v>
      </c>
      <c r="D2896">
        <v>0</v>
      </c>
      <c r="E2896">
        <v>0</v>
      </c>
    </row>
    <row r="2897" spans="1:5" x14ac:dyDescent="0.25">
      <c r="A2897">
        <v>620259609</v>
      </c>
      <c r="B2897">
        <v>1601680</v>
      </c>
      <c r="C2897">
        <v>0</v>
      </c>
      <c r="D2897">
        <v>1</v>
      </c>
      <c r="E2897">
        <v>0</v>
      </c>
    </row>
    <row r="2898" spans="1:5" x14ac:dyDescent="0.25">
      <c r="A2898">
        <v>620259626</v>
      </c>
      <c r="B2898">
        <v>0</v>
      </c>
      <c r="C2898">
        <v>0</v>
      </c>
      <c r="D2898">
        <v>0</v>
      </c>
      <c r="E2898">
        <v>0</v>
      </c>
    </row>
    <row r="2899" spans="1:5" x14ac:dyDescent="0.25">
      <c r="A2899">
        <v>620259626</v>
      </c>
      <c r="B2899">
        <v>120994</v>
      </c>
      <c r="C2899">
        <v>0</v>
      </c>
      <c r="D2899">
        <v>3</v>
      </c>
      <c r="E2899">
        <v>0</v>
      </c>
    </row>
    <row r="2900" spans="1:5" x14ac:dyDescent="0.25">
      <c r="A2900">
        <v>620259652</v>
      </c>
      <c r="B2900">
        <v>0</v>
      </c>
      <c r="C2900">
        <v>1</v>
      </c>
      <c r="D2900">
        <v>0</v>
      </c>
      <c r="E2900">
        <v>90</v>
      </c>
    </row>
    <row r="2901" spans="1:5" x14ac:dyDescent="0.25">
      <c r="A2901">
        <v>620259652</v>
      </c>
      <c r="B2901">
        <v>490468</v>
      </c>
      <c r="C2901">
        <v>0</v>
      </c>
      <c r="D2901">
        <v>3</v>
      </c>
      <c r="E2901">
        <v>0</v>
      </c>
    </row>
    <row r="2902" spans="1:5" x14ac:dyDescent="0.25">
      <c r="A2902">
        <v>620259670</v>
      </c>
      <c r="B2902">
        <v>0</v>
      </c>
      <c r="C2902">
        <v>0</v>
      </c>
      <c r="D2902">
        <v>0</v>
      </c>
      <c r="E2902">
        <v>0</v>
      </c>
    </row>
    <row r="2903" spans="1:5" x14ac:dyDescent="0.25">
      <c r="A2903">
        <v>620259670</v>
      </c>
      <c r="B2903">
        <v>0</v>
      </c>
      <c r="C2903">
        <v>1</v>
      </c>
      <c r="D2903">
        <v>0</v>
      </c>
      <c r="E2903">
        <v>70</v>
      </c>
    </row>
    <row r="2904" spans="1:5" x14ac:dyDescent="0.25">
      <c r="A2904">
        <v>620259738</v>
      </c>
      <c r="B2904">
        <v>0</v>
      </c>
      <c r="C2904">
        <v>0</v>
      </c>
      <c r="D2904">
        <v>0</v>
      </c>
      <c r="E2904">
        <v>0</v>
      </c>
    </row>
    <row r="2905" spans="1:5" x14ac:dyDescent="0.25">
      <c r="A2905">
        <v>620259738</v>
      </c>
      <c r="B2905">
        <v>1456633</v>
      </c>
      <c r="C2905">
        <v>0</v>
      </c>
      <c r="D2905">
        <v>3</v>
      </c>
      <c r="E2905">
        <v>0</v>
      </c>
    </row>
    <row r="2906" spans="1:5" x14ac:dyDescent="0.25">
      <c r="A2906">
        <v>620259787</v>
      </c>
      <c r="B2906">
        <v>0</v>
      </c>
      <c r="C2906">
        <v>0</v>
      </c>
      <c r="D2906">
        <v>0</v>
      </c>
      <c r="E2906">
        <v>0</v>
      </c>
    </row>
    <row r="2907" spans="1:5" x14ac:dyDescent="0.25">
      <c r="A2907">
        <v>620259787</v>
      </c>
      <c r="B2907">
        <v>438610</v>
      </c>
      <c r="C2907">
        <v>0</v>
      </c>
      <c r="D2907">
        <v>2</v>
      </c>
      <c r="E2907">
        <v>0</v>
      </c>
    </row>
    <row r="2908" spans="1:5" x14ac:dyDescent="0.25">
      <c r="A2908">
        <v>620259791</v>
      </c>
      <c r="B2908">
        <v>0</v>
      </c>
      <c r="C2908">
        <v>0</v>
      </c>
      <c r="D2908">
        <v>0</v>
      </c>
      <c r="E2908">
        <v>0</v>
      </c>
    </row>
    <row r="2909" spans="1:5" x14ac:dyDescent="0.25">
      <c r="A2909">
        <v>620259791</v>
      </c>
      <c r="B2909">
        <v>314902</v>
      </c>
      <c r="C2909">
        <v>0</v>
      </c>
      <c r="D2909">
        <v>1</v>
      </c>
      <c r="E2909">
        <v>0</v>
      </c>
    </row>
    <row r="2910" spans="1:5" x14ac:dyDescent="0.25">
      <c r="A2910">
        <v>620259808</v>
      </c>
      <c r="B2910">
        <v>0</v>
      </c>
      <c r="C2910">
        <v>0</v>
      </c>
      <c r="D2910">
        <v>0</v>
      </c>
      <c r="E2910">
        <v>0</v>
      </c>
    </row>
    <row r="2911" spans="1:5" x14ac:dyDescent="0.25">
      <c r="A2911">
        <v>620259808</v>
      </c>
      <c r="B2911">
        <v>1460209</v>
      </c>
      <c r="C2911">
        <v>0</v>
      </c>
      <c r="D2911">
        <v>4</v>
      </c>
      <c r="E2911">
        <v>0</v>
      </c>
    </row>
    <row r="2912" spans="1:5" x14ac:dyDescent="0.25">
      <c r="A2912">
        <v>620260171</v>
      </c>
      <c r="B2912">
        <v>0</v>
      </c>
      <c r="C2912">
        <v>0</v>
      </c>
      <c r="D2912">
        <v>0</v>
      </c>
      <c r="E2912">
        <v>0</v>
      </c>
    </row>
    <row r="2913" spans="1:5" x14ac:dyDescent="0.25">
      <c r="A2913">
        <v>620260171</v>
      </c>
      <c r="B2913">
        <v>1333784</v>
      </c>
      <c r="C2913">
        <v>0</v>
      </c>
      <c r="D2913">
        <v>1</v>
      </c>
      <c r="E2913">
        <v>0</v>
      </c>
    </row>
    <row r="2914" spans="1:5" x14ac:dyDescent="0.25">
      <c r="A2914">
        <v>620260370</v>
      </c>
      <c r="B2914">
        <v>0</v>
      </c>
      <c r="C2914">
        <v>0</v>
      </c>
      <c r="D2914">
        <v>0</v>
      </c>
      <c r="E2914">
        <v>0</v>
      </c>
    </row>
    <row r="2915" spans="1:5" x14ac:dyDescent="0.25">
      <c r="A2915">
        <v>620260370</v>
      </c>
      <c r="B2915">
        <v>799717</v>
      </c>
      <c r="C2915">
        <v>0</v>
      </c>
      <c r="D2915">
        <v>1</v>
      </c>
      <c r="E2915">
        <v>0</v>
      </c>
    </row>
    <row r="2916" spans="1:5" x14ac:dyDescent="0.25">
      <c r="A2916">
        <v>620261893</v>
      </c>
      <c r="B2916">
        <v>0</v>
      </c>
      <c r="C2916">
        <v>0</v>
      </c>
      <c r="D2916">
        <v>0</v>
      </c>
      <c r="E2916">
        <v>0</v>
      </c>
    </row>
    <row r="2917" spans="1:5" x14ac:dyDescent="0.25">
      <c r="A2917">
        <v>620261893</v>
      </c>
      <c r="B2917">
        <v>121578</v>
      </c>
      <c r="C2917">
        <v>0</v>
      </c>
      <c r="D2917">
        <v>5</v>
      </c>
      <c r="E2917">
        <v>0</v>
      </c>
    </row>
    <row r="2918" spans="1:5" x14ac:dyDescent="0.25">
      <c r="A2918">
        <v>620280119</v>
      </c>
      <c r="B2918">
        <v>0</v>
      </c>
      <c r="C2918">
        <v>0</v>
      </c>
      <c r="D2918">
        <v>0</v>
      </c>
      <c r="E2918">
        <v>0</v>
      </c>
    </row>
    <row r="2919" spans="1:5" x14ac:dyDescent="0.25">
      <c r="A2919">
        <v>620280119</v>
      </c>
      <c r="B2919">
        <v>2011971</v>
      </c>
      <c r="C2919">
        <v>0</v>
      </c>
      <c r="D2919">
        <v>2</v>
      </c>
      <c r="E2919">
        <v>0</v>
      </c>
    </row>
    <row r="2920" spans="1:5" x14ac:dyDescent="0.25">
      <c r="A2920">
        <v>620288844</v>
      </c>
      <c r="B2920">
        <v>0</v>
      </c>
      <c r="C2920">
        <v>0</v>
      </c>
      <c r="D2920">
        <v>0</v>
      </c>
      <c r="E2920">
        <v>0</v>
      </c>
    </row>
    <row r="2921" spans="1:5" x14ac:dyDescent="0.25">
      <c r="A2921">
        <v>620288844</v>
      </c>
      <c r="B2921">
        <v>1902863</v>
      </c>
      <c r="C2921">
        <v>0</v>
      </c>
      <c r="D2921">
        <v>1</v>
      </c>
      <c r="E2921">
        <v>0</v>
      </c>
    </row>
    <row r="2922" spans="1:5" x14ac:dyDescent="0.25">
      <c r="A2922">
        <v>620288918</v>
      </c>
      <c r="B2922">
        <v>0</v>
      </c>
      <c r="C2922">
        <v>1</v>
      </c>
      <c r="D2922">
        <v>0</v>
      </c>
      <c r="E2922">
        <v>90</v>
      </c>
    </row>
    <row r="2923" spans="1:5" x14ac:dyDescent="0.25">
      <c r="A2923">
        <v>620288918</v>
      </c>
      <c r="B2923">
        <v>1902440</v>
      </c>
      <c r="C2923">
        <v>1</v>
      </c>
      <c r="D2923">
        <v>1</v>
      </c>
      <c r="E2923">
        <v>90</v>
      </c>
    </row>
    <row r="2924" spans="1:5" x14ac:dyDescent="0.25">
      <c r="A2924">
        <v>620297783</v>
      </c>
      <c r="B2924">
        <v>0</v>
      </c>
      <c r="C2924">
        <v>0</v>
      </c>
      <c r="D2924">
        <v>0</v>
      </c>
      <c r="E2924">
        <v>0</v>
      </c>
    </row>
    <row r="2925" spans="1:5" x14ac:dyDescent="0.25">
      <c r="A2925">
        <v>620297783</v>
      </c>
      <c r="B2925">
        <v>1799344</v>
      </c>
      <c r="C2925">
        <v>0</v>
      </c>
      <c r="D2925">
        <v>2</v>
      </c>
      <c r="E2925">
        <v>0</v>
      </c>
    </row>
    <row r="2926" spans="1:5" x14ac:dyDescent="0.25">
      <c r="A2926">
        <v>620319403</v>
      </c>
      <c r="B2926">
        <v>0</v>
      </c>
      <c r="C2926">
        <v>0</v>
      </c>
      <c r="D2926">
        <v>0</v>
      </c>
      <c r="E2926">
        <v>0</v>
      </c>
    </row>
    <row r="2927" spans="1:5" x14ac:dyDescent="0.25">
      <c r="A2927">
        <v>620319403</v>
      </c>
      <c r="B2927">
        <v>987759</v>
      </c>
      <c r="C2927">
        <v>0</v>
      </c>
      <c r="D2927">
        <v>4</v>
      </c>
      <c r="E2927">
        <v>0</v>
      </c>
    </row>
    <row r="2928" spans="1:5" x14ac:dyDescent="0.25">
      <c r="A2928">
        <v>620326374</v>
      </c>
      <c r="B2928">
        <v>0</v>
      </c>
      <c r="C2928">
        <v>0</v>
      </c>
      <c r="D2928">
        <v>0</v>
      </c>
      <c r="E2928">
        <v>0</v>
      </c>
    </row>
    <row r="2929" spans="1:5" x14ac:dyDescent="0.25">
      <c r="A2929">
        <v>620326374</v>
      </c>
      <c r="B2929">
        <v>1409386</v>
      </c>
      <c r="C2929">
        <v>0</v>
      </c>
      <c r="D2929">
        <v>3</v>
      </c>
      <c r="E2929">
        <v>0</v>
      </c>
    </row>
    <row r="2930" spans="1:5" x14ac:dyDescent="0.25">
      <c r="A2930">
        <v>620334607</v>
      </c>
      <c r="B2930">
        <v>0</v>
      </c>
      <c r="C2930">
        <v>0</v>
      </c>
      <c r="D2930">
        <v>0</v>
      </c>
      <c r="E2930">
        <v>0</v>
      </c>
    </row>
    <row r="2931" spans="1:5" x14ac:dyDescent="0.25">
      <c r="A2931">
        <v>620334607</v>
      </c>
      <c r="B2931">
        <v>0</v>
      </c>
      <c r="C2931">
        <v>1</v>
      </c>
      <c r="D2931">
        <v>0</v>
      </c>
      <c r="E2931">
        <v>90</v>
      </c>
    </row>
    <row r="2932" spans="1:5" x14ac:dyDescent="0.25">
      <c r="A2932">
        <v>620335793</v>
      </c>
      <c r="B2932">
        <v>0</v>
      </c>
      <c r="C2932">
        <v>0</v>
      </c>
      <c r="D2932">
        <v>0</v>
      </c>
      <c r="E2932">
        <v>0</v>
      </c>
    </row>
    <row r="2933" spans="1:5" x14ac:dyDescent="0.25">
      <c r="A2933">
        <v>620335793</v>
      </c>
      <c r="B2933">
        <v>793621</v>
      </c>
      <c r="C2933">
        <v>0</v>
      </c>
      <c r="D2933">
        <v>4</v>
      </c>
      <c r="E2933">
        <v>0</v>
      </c>
    </row>
    <row r="2934" spans="1:5" x14ac:dyDescent="0.25">
      <c r="A2934">
        <v>620335797</v>
      </c>
      <c r="B2934">
        <v>0</v>
      </c>
      <c r="C2934">
        <v>0</v>
      </c>
      <c r="D2934">
        <v>0</v>
      </c>
      <c r="E2934">
        <v>0</v>
      </c>
    </row>
    <row r="2935" spans="1:5" x14ac:dyDescent="0.25">
      <c r="A2935">
        <v>620335797</v>
      </c>
      <c r="B2935">
        <v>793607</v>
      </c>
      <c r="C2935">
        <v>0</v>
      </c>
      <c r="D2935">
        <v>1</v>
      </c>
      <c r="E2935">
        <v>0</v>
      </c>
    </row>
    <row r="2936" spans="1:5" x14ac:dyDescent="0.25">
      <c r="A2936">
        <v>620335802</v>
      </c>
      <c r="B2936">
        <v>0</v>
      </c>
      <c r="C2936">
        <v>0</v>
      </c>
      <c r="D2936">
        <v>0</v>
      </c>
      <c r="E2936">
        <v>0</v>
      </c>
    </row>
    <row r="2937" spans="1:5" x14ac:dyDescent="0.25">
      <c r="A2937">
        <v>620335802</v>
      </c>
      <c r="B2937">
        <v>793682</v>
      </c>
      <c r="C2937">
        <v>0</v>
      </c>
      <c r="D2937">
        <v>4</v>
      </c>
      <c r="E2937">
        <v>0</v>
      </c>
    </row>
    <row r="2938" spans="1:5" x14ac:dyDescent="0.25">
      <c r="A2938">
        <v>620338248</v>
      </c>
      <c r="B2938">
        <v>0</v>
      </c>
      <c r="C2938">
        <v>0</v>
      </c>
      <c r="D2938">
        <v>0</v>
      </c>
      <c r="E2938">
        <v>0</v>
      </c>
    </row>
    <row r="2939" spans="1:5" x14ac:dyDescent="0.25">
      <c r="A2939">
        <v>620338248</v>
      </c>
      <c r="B2939">
        <v>1629476</v>
      </c>
      <c r="C2939">
        <v>0</v>
      </c>
      <c r="D2939">
        <v>1</v>
      </c>
      <c r="E2939">
        <v>0</v>
      </c>
    </row>
    <row r="2940" spans="1:5" x14ac:dyDescent="0.25">
      <c r="A2940">
        <v>620341329</v>
      </c>
      <c r="B2940">
        <v>0</v>
      </c>
      <c r="C2940">
        <v>0</v>
      </c>
      <c r="D2940">
        <v>0</v>
      </c>
      <c r="E2940">
        <v>0</v>
      </c>
    </row>
    <row r="2941" spans="1:5" x14ac:dyDescent="0.25">
      <c r="A2941">
        <v>620341329</v>
      </c>
      <c r="B2941">
        <v>71272</v>
      </c>
      <c r="C2941">
        <v>0</v>
      </c>
      <c r="D2941">
        <v>1</v>
      </c>
      <c r="E2941">
        <v>0</v>
      </c>
    </row>
    <row r="2942" spans="1:5" x14ac:dyDescent="0.25">
      <c r="A2942">
        <v>620341858</v>
      </c>
      <c r="B2942">
        <v>0</v>
      </c>
      <c r="C2942">
        <v>0</v>
      </c>
      <c r="D2942">
        <v>0</v>
      </c>
      <c r="E2942">
        <v>0</v>
      </c>
    </row>
    <row r="2943" spans="1:5" x14ac:dyDescent="0.25">
      <c r="A2943">
        <v>620341858</v>
      </c>
      <c r="B2943">
        <v>228845</v>
      </c>
      <c r="C2943">
        <v>0</v>
      </c>
      <c r="D2943">
        <v>1</v>
      </c>
      <c r="E2943">
        <v>0</v>
      </c>
    </row>
    <row r="2944" spans="1:5" x14ac:dyDescent="0.25">
      <c r="A2944">
        <v>620343467</v>
      </c>
      <c r="B2944">
        <v>0</v>
      </c>
      <c r="C2944">
        <v>0</v>
      </c>
      <c r="D2944">
        <v>0</v>
      </c>
      <c r="E2944">
        <v>0</v>
      </c>
    </row>
    <row r="2945" spans="1:5" x14ac:dyDescent="0.25">
      <c r="A2945">
        <v>620343467</v>
      </c>
      <c r="B2945">
        <v>1211037</v>
      </c>
      <c r="C2945">
        <v>0</v>
      </c>
      <c r="D2945">
        <v>2</v>
      </c>
      <c r="E2945">
        <v>0</v>
      </c>
    </row>
    <row r="2946" spans="1:5" x14ac:dyDescent="0.25">
      <c r="A2946">
        <v>620348694</v>
      </c>
      <c r="B2946">
        <v>151409</v>
      </c>
      <c r="C2946">
        <v>0</v>
      </c>
      <c r="D2946">
        <v>1</v>
      </c>
      <c r="E2946">
        <v>0</v>
      </c>
    </row>
    <row r="2947" spans="1:5" x14ac:dyDescent="0.25">
      <c r="A2947">
        <v>620348694</v>
      </c>
      <c r="B2947">
        <v>1876554</v>
      </c>
      <c r="C2947">
        <v>0</v>
      </c>
      <c r="D2947">
        <v>2</v>
      </c>
      <c r="E2947">
        <v>0</v>
      </c>
    </row>
    <row r="2948" spans="1:5" x14ac:dyDescent="0.25">
      <c r="A2948">
        <v>620350213</v>
      </c>
      <c r="B2948">
        <v>0</v>
      </c>
      <c r="C2948">
        <v>0</v>
      </c>
      <c r="D2948">
        <v>0</v>
      </c>
      <c r="E2948">
        <v>0</v>
      </c>
    </row>
    <row r="2949" spans="1:5" x14ac:dyDescent="0.25">
      <c r="A2949">
        <v>620350213</v>
      </c>
      <c r="B2949">
        <v>2057597</v>
      </c>
      <c r="C2949">
        <v>0</v>
      </c>
      <c r="D2949">
        <v>2</v>
      </c>
      <c r="E2949">
        <v>0</v>
      </c>
    </row>
    <row r="2950" spans="1:5" x14ac:dyDescent="0.25">
      <c r="A2950">
        <v>620350217</v>
      </c>
      <c r="B2950">
        <v>0</v>
      </c>
      <c r="C2950">
        <v>0</v>
      </c>
      <c r="D2950">
        <v>0</v>
      </c>
      <c r="E2950">
        <v>0</v>
      </c>
    </row>
    <row r="2951" spans="1:5" x14ac:dyDescent="0.25">
      <c r="A2951">
        <v>620350217</v>
      </c>
      <c r="B2951">
        <v>2058356</v>
      </c>
      <c r="C2951">
        <v>0</v>
      </c>
      <c r="D2951">
        <v>1</v>
      </c>
      <c r="E2951">
        <v>0</v>
      </c>
    </row>
    <row r="2952" spans="1:5" x14ac:dyDescent="0.25">
      <c r="A2952">
        <v>620350246</v>
      </c>
      <c r="B2952">
        <v>2053203</v>
      </c>
      <c r="C2952">
        <v>1</v>
      </c>
      <c r="D2952">
        <v>1</v>
      </c>
      <c r="E2952">
        <v>90</v>
      </c>
    </row>
    <row r="2953" spans="1:5" x14ac:dyDescent="0.25">
      <c r="A2953">
        <v>620350246</v>
      </c>
      <c r="B2953">
        <v>2055939</v>
      </c>
      <c r="C2953">
        <v>0</v>
      </c>
      <c r="D2953">
        <v>3</v>
      </c>
      <c r="E2953">
        <v>0</v>
      </c>
    </row>
    <row r="2954" spans="1:5" x14ac:dyDescent="0.25">
      <c r="A2954">
        <v>620350252</v>
      </c>
      <c r="B2954">
        <v>0</v>
      </c>
      <c r="C2954">
        <v>0</v>
      </c>
      <c r="D2954">
        <v>0</v>
      </c>
      <c r="E2954">
        <v>0</v>
      </c>
    </row>
    <row r="2955" spans="1:5" x14ac:dyDescent="0.25">
      <c r="A2955">
        <v>620350252</v>
      </c>
      <c r="B2955">
        <v>2057811</v>
      </c>
      <c r="C2955">
        <v>0</v>
      </c>
      <c r="D2955">
        <v>1</v>
      </c>
      <c r="E2955">
        <v>0</v>
      </c>
    </row>
    <row r="2956" spans="1:5" x14ac:dyDescent="0.25">
      <c r="A2956">
        <v>620350467</v>
      </c>
      <c r="B2956">
        <v>0</v>
      </c>
      <c r="C2956">
        <v>0</v>
      </c>
      <c r="D2956">
        <v>0</v>
      </c>
      <c r="E2956">
        <v>0</v>
      </c>
    </row>
    <row r="2957" spans="1:5" x14ac:dyDescent="0.25">
      <c r="A2957">
        <v>620350467</v>
      </c>
      <c r="B2957">
        <v>2058124</v>
      </c>
      <c r="C2957">
        <v>0</v>
      </c>
      <c r="D2957">
        <v>2</v>
      </c>
      <c r="E2957">
        <v>0</v>
      </c>
    </row>
    <row r="2958" spans="1:5" x14ac:dyDescent="0.25">
      <c r="A2958">
        <v>620352438</v>
      </c>
      <c r="B2958">
        <v>2055795</v>
      </c>
      <c r="C2958">
        <v>0</v>
      </c>
      <c r="D2958">
        <v>1</v>
      </c>
      <c r="E2958">
        <v>0</v>
      </c>
    </row>
    <row r="2959" spans="1:5" x14ac:dyDescent="0.25">
      <c r="A2959">
        <v>620352438</v>
      </c>
      <c r="B2959">
        <v>2056315</v>
      </c>
      <c r="C2959">
        <v>0</v>
      </c>
      <c r="D2959">
        <v>3</v>
      </c>
      <c r="E2959">
        <v>0</v>
      </c>
    </row>
    <row r="2960" spans="1:5" x14ac:dyDescent="0.25">
      <c r="A2960">
        <v>620352485</v>
      </c>
      <c r="B2960">
        <v>0</v>
      </c>
      <c r="C2960">
        <v>0</v>
      </c>
      <c r="D2960">
        <v>0</v>
      </c>
      <c r="E2960">
        <v>0</v>
      </c>
    </row>
    <row r="2961" spans="1:5" x14ac:dyDescent="0.25">
      <c r="A2961">
        <v>620352827</v>
      </c>
      <c r="B2961">
        <v>2056650</v>
      </c>
      <c r="C2961">
        <v>0</v>
      </c>
      <c r="D2961">
        <v>1</v>
      </c>
      <c r="E2961">
        <v>0</v>
      </c>
    </row>
    <row r="2962" spans="1:5" x14ac:dyDescent="0.25">
      <c r="A2962">
        <v>620352827</v>
      </c>
      <c r="B2962">
        <v>2056854</v>
      </c>
      <c r="C2962">
        <v>0</v>
      </c>
      <c r="D2962">
        <v>2</v>
      </c>
      <c r="E2962">
        <v>0</v>
      </c>
    </row>
    <row r="2963" spans="1:5" x14ac:dyDescent="0.25">
      <c r="A2963">
        <v>620352878</v>
      </c>
      <c r="B2963">
        <v>0</v>
      </c>
      <c r="C2963">
        <v>0</v>
      </c>
      <c r="D2963">
        <v>0</v>
      </c>
      <c r="E2963">
        <v>0</v>
      </c>
    </row>
    <row r="2964" spans="1:5" x14ac:dyDescent="0.25">
      <c r="A2964">
        <v>620352878</v>
      </c>
      <c r="B2964">
        <v>2053486</v>
      </c>
      <c r="C2964">
        <v>0</v>
      </c>
      <c r="D2964">
        <v>2</v>
      </c>
      <c r="E2964">
        <v>0</v>
      </c>
    </row>
    <row r="2965" spans="1:5" x14ac:dyDescent="0.25">
      <c r="A2965">
        <v>620353088</v>
      </c>
      <c r="B2965">
        <v>0</v>
      </c>
      <c r="C2965">
        <v>0</v>
      </c>
      <c r="D2965">
        <v>0</v>
      </c>
      <c r="E2965">
        <v>0</v>
      </c>
    </row>
    <row r="2966" spans="1:5" x14ac:dyDescent="0.25">
      <c r="A2966">
        <v>620353088</v>
      </c>
      <c r="B2966">
        <v>2054917</v>
      </c>
      <c r="C2966">
        <v>0</v>
      </c>
      <c r="D2966">
        <v>4</v>
      </c>
      <c r="E2966">
        <v>0</v>
      </c>
    </row>
    <row r="2967" spans="1:5" x14ac:dyDescent="0.25">
      <c r="A2967">
        <v>620396872</v>
      </c>
      <c r="B2967">
        <v>0</v>
      </c>
      <c r="C2967">
        <v>0</v>
      </c>
      <c r="D2967">
        <v>0</v>
      </c>
      <c r="E2967">
        <v>0</v>
      </c>
    </row>
    <row r="2968" spans="1:5" x14ac:dyDescent="0.25">
      <c r="A2968">
        <v>620396872</v>
      </c>
      <c r="B2968">
        <v>532236</v>
      </c>
      <c r="C2968">
        <v>0</v>
      </c>
      <c r="D2968">
        <v>2</v>
      </c>
      <c r="E2968">
        <v>0</v>
      </c>
    </row>
    <row r="2969" spans="1:5" x14ac:dyDescent="0.25">
      <c r="A2969">
        <v>620437390</v>
      </c>
      <c r="B2969">
        <v>0</v>
      </c>
      <c r="C2969">
        <v>0</v>
      </c>
      <c r="D2969">
        <v>0</v>
      </c>
      <c r="E2969">
        <v>0</v>
      </c>
    </row>
    <row r="2970" spans="1:5" x14ac:dyDescent="0.25">
      <c r="A2970">
        <v>620437390</v>
      </c>
      <c r="B2970">
        <v>1578599</v>
      </c>
      <c r="C2970">
        <v>0</v>
      </c>
      <c r="D2970">
        <v>1</v>
      </c>
      <c r="E2970">
        <v>0</v>
      </c>
    </row>
    <row r="2971" spans="1:5" x14ac:dyDescent="0.25">
      <c r="A2971">
        <v>620438281</v>
      </c>
      <c r="B2971">
        <v>0</v>
      </c>
      <c r="C2971">
        <v>0</v>
      </c>
      <c r="D2971">
        <v>0</v>
      </c>
      <c r="E2971">
        <v>0</v>
      </c>
    </row>
    <row r="2972" spans="1:5" x14ac:dyDescent="0.25">
      <c r="A2972">
        <v>620438281</v>
      </c>
      <c r="B2972">
        <v>1369669</v>
      </c>
      <c r="C2972">
        <v>1</v>
      </c>
      <c r="D2972">
        <v>2</v>
      </c>
      <c r="E2972">
        <v>90</v>
      </c>
    </row>
    <row r="2973" spans="1:5" x14ac:dyDescent="0.25">
      <c r="A2973">
        <v>620438354</v>
      </c>
      <c r="B2973">
        <v>0</v>
      </c>
      <c r="C2973">
        <v>0</v>
      </c>
      <c r="D2973">
        <v>0</v>
      </c>
      <c r="E2973">
        <v>0</v>
      </c>
    </row>
    <row r="2974" spans="1:5" x14ac:dyDescent="0.25">
      <c r="A2974">
        <v>620438354</v>
      </c>
      <c r="B2974">
        <v>990223</v>
      </c>
      <c r="C2974">
        <v>0</v>
      </c>
      <c r="D2974">
        <v>1</v>
      </c>
      <c r="E2974">
        <v>0</v>
      </c>
    </row>
    <row r="2975" spans="1:5" x14ac:dyDescent="0.25">
      <c r="A2975">
        <v>620438986</v>
      </c>
      <c r="B2975">
        <v>0</v>
      </c>
      <c r="C2975">
        <v>0</v>
      </c>
      <c r="D2975">
        <v>0</v>
      </c>
      <c r="E2975">
        <v>0</v>
      </c>
    </row>
    <row r="2976" spans="1:5" x14ac:dyDescent="0.25">
      <c r="A2976">
        <v>620438986</v>
      </c>
      <c r="B2976">
        <v>799717</v>
      </c>
      <c r="C2976">
        <v>0</v>
      </c>
      <c r="D2976">
        <v>1</v>
      </c>
      <c r="E2976">
        <v>0</v>
      </c>
    </row>
    <row r="2977" spans="1:5" x14ac:dyDescent="0.25">
      <c r="A2977">
        <v>620445790</v>
      </c>
      <c r="B2977">
        <v>0</v>
      </c>
      <c r="C2977">
        <v>0</v>
      </c>
      <c r="D2977">
        <v>0</v>
      </c>
      <c r="E2977">
        <v>0</v>
      </c>
    </row>
    <row r="2978" spans="1:5" x14ac:dyDescent="0.25">
      <c r="A2978">
        <v>620445790</v>
      </c>
      <c r="B2978">
        <v>438811</v>
      </c>
      <c r="C2978">
        <v>0</v>
      </c>
      <c r="D2978">
        <v>5</v>
      </c>
      <c r="E2978">
        <v>0</v>
      </c>
    </row>
    <row r="2979" spans="1:5" x14ac:dyDescent="0.25">
      <c r="A2979">
        <v>620446013</v>
      </c>
      <c r="B2979">
        <v>0</v>
      </c>
      <c r="C2979">
        <v>0</v>
      </c>
      <c r="D2979">
        <v>0</v>
      </c>
      <c r="E2979">
        <v>0</v>
      </c>
    </row>
    <row r="2980" spans="1:5" x14ac:dyDescent="0.25">
      <c r="A2980">
        <v>620446013</v>
      </c>
      <c r="B2980">
        <v>1338345</v>
      </c>
      <c r="C2980">
        <v>0</v>
      </c>
      <c r="D2980">
        <v>2</v>
      </c>
      <c r="E2980">
        <v>0</v>
      </c>
    </row>
    <row r="2981" spans="1:5" x14ac:dyDescent="0.25">
      <c r="A2981">
        <v>620446243</v>
      </c>
      <c r="B2981">
        <v>0</v>
      </c>
      <c r="C2981">
        <v>1</v>
      </c>
      <c r="D2981">
        <v>0</v>
      </c>
      <c r="E2981">
        <v>90</v>
      </c>
    </row>
    <row r="2982" spans="1:5" x14ac:dyDescent="0.25">
      <c r="A2982">
        <v>620446243</v>
      </c>
      <c r="B2982">
        <v>1333766</v>
      </c>
      <c r="C2982">
        <v>0</v>
      </c>
      <c r="D2982">
        <v>1</v>
      </c>
      <c r="E2982">
        <v>0</v>
      </c>
    </row>
    <row r="2983" spans="1:5" x14ac:dyDescent="0.25">
      <c r="A2983">
        <v>620447266</v>
      </c>
      <c r="B2983">
        <v>0</v>
      </c>
      <c r="C2983">
        <v>0</v>
      </c>
      <c r="D2983">
        <v>0</v>
      </c>
      <c r="E2983">
        <v>0</v>
      </c>
    </row>
    <row r="2984" spans="1:5" x14ac:dyDescent="0.25">
      <c r="A2984">
        <v>620447357</v>
      </c>
      <c r="B2984">
        <v>1418966</v>
      </c>
      <c r="C2984">
        <v>1</v>
      </c>
      <c r="D2984">
        <v>2</v>
      </c>
      <c r="E2984">
        <v>90</v>
      </c>
    </row>
    <row r="2985" spans="1:5" x14ac:dyDescent="0.25">
      <c r="A2985">
        <v>620447357</v>
      </c>
      <c r="B2985">
        <v>1601680</v>
      </c>
      <c r="C2985">
        <v>0</v>
      </c>
      <c r="D2985">
        <v>2</v>
      </c>
      <c r="E2985">
        <v>0</v>
      </c>
    </row>
    <row r="2986" spans="1:5" x14ac:dyDescent="0.25">
      <c r="A2986">
        <v>620447373</v>
      </c>
      <c r="B2986">
        <v>120994</v>
      </c>
      <c r="C2986">
        <v>0</v>
      </c>
      <c r="D2986">
        <v>1</v>
      </c>
      <c r="E2986">
        <v>0</v>
      </c>
    </row>
    <row r="2987" spans="1:5" x14ac:dyDescent="0.25">
      <c r="A2987">
        <v>620447373</v>
      </c>
      <c r="B2987">
        <v>1339901</v>
      </c>
      <c r="C2987">
        <v>0</v>
      </c>
      <c r="D2987">
        <v>2</v>
      </c>
      <c r="E2987">
        <v>0</v>
      </c>
    </row>
    <row r="2988" spans="1:5" x14ac:dyDescent="0.25">
      <c r="A2988">
        <v>620447398</v>
      </c>
      <c r="B2988">
        <v>490468</v>
      </c>
      <c r="C2988">
        <v>0</v>
      </c>
      <c r="D2988">
        <v>1</v>
      </c>
      <c r="E2988">
        <v>0</v>
      </c>
    </row>
    <row r="2989" spans="1:5" x14ac:dyDescent="0.25">
      <c r="A2989">
        <v>620447398</v>
      </c>
      <c r="B2989">
        <v>1580154</v>
      </c>
      <c r="C2989">
        <v>0</v>
      </c>
      <c r="D2989">
        <v>2</v>
      </c>
      <c r="E2989">
        <v>0</v>
      </c>
    </row>
    <row r="2990" spans="1:5" x14ac:dyDescent="0.25">
      <c r="A2990">
        <v>620447417</v>
      </c>
      <c r="B2990">
        <v>0</v>
      </c>
      <c r="C2990">
        <v>0</v>
      </c>
      <c r="D2990">
        <v>0</v>
      </c>
      <c r="E2990">
        <v>0</v>
      </c>
    </row>
    <row r="2991" spans="1:5" x14ac:dyDescent="0.25">
      <c r="A2991">
        <v>620447417</v>
      </c>
      <c r="B2991">
        <v>1414488</v>
      </c>
      <c r="C2991">
        <v>1</v>
      </c>
      <c r="D2991">
        <v>1</v>
      </c>
      <c r="E2991">
        <v>90</v>
      </c>
    </row>
    <row r="2992" spans="1:5" x14ac:dyDescent="0.25">
      <c r="A2992">
        <v>620447473</v>
      </c>
      <c r="B2992">
        <v>1456633</v>
      </c>
      <c r="C2992">
        <v>0</v>
      </c>
      <c r="D2992">
        <v>3</v>
      </c>
      <c r="E2992">
        <v>0</v>
      </c>
    </row>
    <row r="2993" spans="1:5" x14ac:dyDescent="0.25">
      <c r="A2993">
        <v>620447473</v>
      </c>
      <c r="B2993">
        <v>1583338</v>
      </c>
      <c r="C2993">
        <v>0</v>
      </c>
      <c r="D2993">
        <v>1</v>
      </c>
      <c r="E2993">
        <v>0</v>
      </c>
    </row>
    <row r="2994" spans="1:5" x14ac:dyDescent="0.25">
      <c r="A2994">
        <v>620447520</v>
      </c>
      <c r="B2994">
        <v>0</v>
      </c>
      <c r="C2994">
        <v>0</v>
      </c>
      <c r="D2994">
        <v>0</v>
      </c>
      <c r="E2994">
        <v>0</v>
      </c>
    </row>
    <row r="2995" spans="1:5" x14ac:dyDescent="0.25">
      <c r="A2995">
        <v>620447520</v>
      </c>
      <c r="B2995">
        <v>776743</v>
      </c>
      <c r="C2995">
        <v>0</v>
      </c>
      <c r="D2995">
        <v>1</v>
      </c>
      <c r="E2995">
        <v>0</v>
      </c>
    </row>
    <row r="2996" spans="1:5" x14ac:dyDescent="0.25">
      <c r="A2996">
        <v>620447523</v>
      </c>
      <c r="B2996">
        <v>314902</v>
      </c>
      <c r="C2996">
        <v>1</v>
      </c>
      <c r="D2996">
        <v>1</v>
      </c>
      <c r="E2996">
        <v>2</v>
      </c>
    </row>
    <row r="2997" spans="1:5" x14ac:dyDescent="0.25">
      <c r="A2997">
        <v>620447523</v>
      </c>
      <c r="B2997">
        <v>315207</v>
      </c>
      <c r="C2997">
        <v>0</v>
      </c>
      <c r="D2997">
        <v>3</v>
      </c>
      <c r="E2997">
        <v>0</v>
      </c>
    </row>
    <row r="2998" spans="1:5" x14ac:dyDescent="0.25">
      <c r="A2998">
        <v>620447853</v>
      </c>
      <c r="B2998">
        <v>0</v>
      </c>
      <c r="C2998">
        <v>0</v>
      </c>
      <c r="D2998">
        <v>0</v>
      </c>
      <c r="E2998">
        <v>0</v>
      </c>
    </row>
    <row r="2999" spans="1:5" x14ac:dyDescent="0.25">
      <c r="A2999">
        <v>620447853</v>
      </c>
      <c r="B2999">
        <v>1333784</v>
      </c>
      <c r="C2999">
        <v>0</v>
      </c>
      <c r="D2999">
        <v>1</v>
      </c>
      <c r="E2999">
        <v>0</v>
      </c>
    </row>
    <row r="3000" spans="1:5" x14ac:dyDescent="0.25">
      <c r="A3000">
        <v>620449048</v>
      </c>
      <c r="B3000">
        <v>121578</v>
      </c>
      <c r="C3000">
        <v>0</v>
      </c>
      <c r="D3000">
        <v>1</v>
      </c>
      <c r="E3000">
        <v>0</v>
      </c>
    </row>
    <row r="3001" spans="1:5" x14ac:dyDescent="0.25">
      <c r="A3001">
        <v>620449048</v>
      </c>
      <c r="B3001">
        <v>315143</v>
      </c>
      <c r="C3001">
        <v>0</v>
      </c>
      <c r="D3001">
        <v>2</v>
      </c>
      <c r="E3001">
        <v>0</v>
      </c>
    </row>
    <row r="3002" spans="1:5" x14ac:dyDescent="0.25">
      <c r="A3002">
        <v>620465895</v>
      </c>
      <c r="B3002">
        <v>0</v>
      </c>
      <c r="C3002">
        <v>0</v>
      </c>
      <c r="D3002">
        <v>0</v>
      </c>
      <c r="E3002">
        <v>0</v>
      </c>
    </row>
    <row r="3003" spans="1:5" x14ac:dyDescent="0.25">
      <c r="A3003">
        <v>620465895</v>
      </c>
      <c r="B3003">
        <v>2011971</v>
      </c>
      <c r="C3003">
        <v>0</v>
      </c>
      <c r="D3003">
        <v>1</v>
      </c>
      <c r="E3003">
        <v>0</v>
      </c>
    </row>
    <row r="3004" spans="1:5" x14ac:dyDescent="0.25">
      <c r="A3004">
        <v>620474556</v>
      </c>
      <c r="B3004">
        <v>0</v>
      </c>
      <c r="C3004">
        <v>0</v>
      </c>
      <c r="D3004">
        <v>0</v>
      </c>
      <c r="E3004">
        <v>0</v>
      </c>
    </row>
    <row r="3005" spans="1:5" x14ac:dyDescent="0.25">
      <c r="A3005">
        <v>620474556</v>
      </c>
      <c r="B3005">
        <v>1902871</v>
      </c>
      <c r="C3005">
        <v>0</v>
      </c>
      <c r="D3005">
        <v>2</v>
      </c>
      <c r="E3005">
        <v>0</v>
      </c>
    </row>
    <row r="3006" spans="1:5" x14ac:dyDescent="0.25">
      <c r="A3006">
        <v>620474660</v>
      </c>
      <c r="B3006">
        <v>710553</v>
      </c>
      <c r="C3006">
        <v>0</v>
      </c>
      <c r="D3006">
        <v>1</v>
      </c>
      <c r="E3006">
        <v>0</v>
      </c>
    </row>
    <row r="3007" spans="1:5" x14ac:dyDescent="0.25">
      <c r="A3007">
        <v>620474660</v>
      </c>
      <c r="B3007">
        <v>1902440</v>
      </c>
      <c r="C3007">
        <v>1</v>
      </c>
      <c r="D3007">
        <v>3</v>
      </c>
      <c r="E3007">
        <v>90</v>
      </c>
    </row>
    <row r="3008" spans="1:5" x14ac:dyDescent="0.25">
      <c r="A3008">
        <v>620479399</v>
      </c>
      <c r="B3008">
        <v>1799344</v>
      </c>
      <c r="C3008">
        <v>0</v>
      </c>
      <c r="D3008">
        <v>2</v>
      </c>
      <c r="E3008">
        <v>0</v>
      </c>
    </row>
    <row r="3009" spans="1:5" x14ac:dyDescent="0.25">
      <c r="A3009">
        <v>620479399</v>
      </c>
      <c r="B3009">
        <v>1799351</v>
      </c>
      <c r="C3009">
        <v>0</v>
      </c>
      <c r="D3009">
        <v>1</v>
      </c>
      <c r="E3009">
        <v>0</v>
      </c>
    </row>
    <row r="3010" spans="1:5" x14ac:dyDescent="0.25">
      <c r="A3010">
        <v>620492830</v>
      </c>
      <c r="B3010">
        <v>0</v>
      </c>
      <c r="C3010">
        <v>0</v>
      </c>
      <c r="D3010">
        <v>0</v>
      </c>
      <c r="E3010">
        <v>0</v>
      </c>
    </row>
    <row r="3011" spans="1:5" x14ac:dyDescent="0.25">
      <c r="A3011">
        <v>620492830</v>
      </c>
      <c r="B3011">
        <v>987759</v>
      </c>
      <c r="C3011">
        <v>0</v>
      </c>
      <c r="D3011">
        <v>1</v>
      </c>
      <c r="E3011">
        <v>0</v>
      </c>
    </row>
    <row r="3012" spans="1:5" x14ac:dyDescent="0.25">
      <c r="A3012">
        <v>620512022</v>
      </c>
      <c r="B3012">
        <v>84108</v>
      </c>
      <c r="C3012">
        <v>0</v>
      </c>
      <c r="D3012">
        <v>1</v>
      </c>
      <c r="E3012">
        <v>0</v>
      </c>
    </row>
    <row r="3013" spans="1:5" x14ac:dyDescent="0.25">
      <c r="A3013">
        <v>620512022</v>
      </c>
      <c r="B3013">
        <v>1409386</v>
      </c>
      <c r="C3013">
        <v>0</v>
      </c>
      <c r="D3013">
        <v>4</v>
      </c>
      <c r="E3013">
        <v>0</v>
      </c>
    </row>
    <row r="3014" spans="1:5" x14ac:dyDescent="0.25">
      <c r="A3014">
        <v>620520412</v>
      </c>
      <c r="B3014">
        <v>0</v>
      </c>
      <c r="C3014">
        <v>0</v>
      </c>
      <c r="D3014">
        <v>0</v>
      </c>
      <c r="E3014">
        <v>0</v>
      </c>
    </row>
    <row r="3015" spans="1:5" x14ac:dyDescent="0.25">
      <c r="A3015">
        <v>620520412</v>
      </c>
      <c r="B3015">
        <v>463541</v>
      </c>
      <c r="C3015">
        <v>0</v>
      </c>
      <c r="D3015">
        <v>2</v>
      </c>
      <c r="E3015">
        <v>0</v>
      </c>
    </row>
    <row r="3016" spans="1:5" x14ac:dyDescent="0.25">
      <c r="A3016">
        <v>620520470</v>
      </c>
      <c r="B3016">
        <v>0</v>
      </c>
      <c r="C3016">
        <v>0</v>
      </c>
      <c r="D3016">
        <v>0</v>
      </c>
      <c r="E3016">
        <v>0</v>
      </c>
    </row>
    <row r="3017" spans="1:5" x14ac:dyDescent="0.25">
      <c r="A3017">
        <v>620520470</v>
      </c>
      <c r="B3017">
        <v>793608</v>
      </c>
      <c r="C3017">
        <v>0</v>
      </c>
      <c r="D3017">
        <v>2</v>
      </c>
      <c r="E3017">
        <v>0</v>
      </c>
    </row>
    <row r="3018" spans="1:5" x14ac:dyDescent="0.25">
      <c r="A3018">
        <v>620520494</v>
      </c>
      <c r="B3018">
        <v>0</v>
      </c>
      <c r="C3018">
        <v>0</v>
      </c>
      <c r="D3018">
        <v>0</v>
      </c>
      <c r="E3018">
        <v>0</v>
      </c>
    </row>
    <row r="3019" spans="1:5" x14ac:dyDescent="0.25">
      <c r="A3019">
        <v>620520494</v>
      </c>
      <c r="B3019">
        <v>793675</v>
      </c>
      <c r="C3019">
        <v>0</v>
      </c>
      <c r="D3019">
        <v>2</v>
      </c>
      <c r="E3019">
        <v>0</v>
      </c>
    </row>
    <row r="3020" spans="1:5" x14ac:dyDescent="0.25">
      <c r="A3020">
        <v>620520498</v>
      </c>
      <c r="B3020">
        <v>0</v>
      </c>
      <c r="C3020">
        <v>0</v>
      </c>
      <c r="D3020">
        <v>0</v>
      </c>
      <c r="E3020">
        <v>0</v>
      </c>
    </row>
    <row r="3021" spans="1:5" x14ac:dyDescent="0.25">
      <c r="A3021">
        <v>620520498</v>
      </c>
      <c r="B3021">
        <v>793607</v>
      </c>
      <c r="C3021">
        <v>0</v>
      </c>
      <c r="D3021">
        <v>4</v>
      </c>
      <c r="E3021">
        <v>0</v>
      </c>
    </row>
    <row r="3022" spans="1:5" x14ac:dyDescent="0.25">
      <c r="A3022">
        <v>620525991</v>
      </c>
      <c r="B3022">
        <v>1629476</v>
      </c>
      <c r="C3022">
        <v>0</v>
      </c>
      <c r="D3022">
        <v>1</v>
      </c>
      <c r="E3022">
        <v>0</v>
      </c>
    </row>
    <row r="3023" spans="1:5" x14ac:dyDescent="0.25">
      <c r="A3023">
        <v>620525991</v>
      </c>
      <c r="B3023">
        <v>1629787</v>
      </c>
      <c r="C3023">
        <v>0</v>
      </c>
      <c r="D3023">
        <v>3</v>
      </c>
      <c r="E3023">
        <v>0</v>
      </c>
    </row>
    <row r="3024" spans="1:5" x14ac:dyDescent="0.25">
      <c r="A3024">
        <v>620527699</v>
      </c>
      <c r="B3024">
        <v>0</v>
      </c>
      <c r="C3024">
        <v>1</v>
      </c>
      <c r="D3024">
        <v>0</v>
      </c>
      <c r="E3024">
        <v>90</v>
      </c>
    </row>
    <row r="3025" spans="1:5" x14ac:dyDescent="0.25">
      <c r="A3025">
        <v>620527699</v>
      </c>
      <c r="B3025">
        <v>71272</v>
      </c>
      <c r="C3025">
        <v>0</v>
      </c>
      <c r="D3025">
        <v>2</v>
      </c>
      <c r="E3025">
        <v>0</v>
      </c>
    </row>
    <row r="3026" spans="1:5" x14ac:dyDescent="0.25">
      <c r="A3026">
        <v>620528169</v>
      </c>
      <c r="B3026">
        <v>225854</v>
      </c>
      <c r="C3026">
        <v>0</v>
      </c>
      <c r="D3026">
        <v>1</v>
      </c>
      <c r="E3026">
        <v>0</v>
      </c>
    </row>
    <row r="3027" spans="1:5" x14ac:dyDescent="0.25">
      <c r="A3027">
        <v>620528169</v>
      </c>
      <c r="B3027">
        <v>228845</v>
      </c>
      <c r="C3027">
        <v>0</v>
      </c>
      <c r="D3027">
        <v>5</v>
      </c>
      <c r="E3027">
        <v>0</v>
      </c>
    </row>
    <row r="3028" spans="1:5" x14ac:dyDescent="0.25">
      <c r="A3028">
        <v>620529177</v>
      </c>
      <c r="B3028">
        <v>0</v>
      </c>
      <c r="C3028">
        <v>0</v>
      </c>
      <c r="D3028">
        <v>0</v>
      </c>
      <c r="E3028">
        <v>0</v>
      </c>
    </row>
    <row r="3029" spans="1:5" x14ac:dyDescent="0.25">
      <c r="A3029">
        <v>620534642</v>
      </c>
      <c r="B3029">
        <v>0</v>
      </c>
      <c r="C3029">
        <v>1</v>
      </c>
      <c r="D3029">
        <v>0</v>
      </c>
      <c r="E3029">
        <v>40</v>
      </c>
    </row>
    <row r="3030" spans="1:5" x14ac:dyDescent="0.25">
      <c r="A3030">
        <v>620534642</v>
      </c>
      <c r="B3030">
        <v>151409</v>
      </c>
      <c r="C3030">
        <v>0</v>
      </c>
      <c r="D3030">
        <v>2</v>
      </c>
      <c r="E3030">
        <v>0</v>
      </c>
    </row>
    <row r="3031" spans="1:5" x14ac:dyDescent="0.25">
      <c r="A3031">
        <v>620535430</v>
      </c>
      <c r="B3031">
        <v>0</v>
      </c>
      <c r="C3031">
        <v>0</v>
      </c>
      <c r="D3031">
        <v>0</v>
      </c>
      <c r="E3031">
        <v>0</v>
      </c>
    </row>
    <row r="3032" spans="1:5" x14ac:dyDescent="0.25">
      <c r="A3032">
        <v>620535430</v>
      </c>
      <c r="B3032">
        <v>2058356</v>
      </c>
      <c r="C3032">
        <v>0</v>
      </c>
      <c r="D3032">
        <v>4</v>
      </c>
      <c r="E3032">
        <v>0</v>
      </c>
    </row>
    <row r="3033" spans="1:5" x14ac:dyDescent="0.25">
      <c r="A3033">
        <v>620535518</v>
      </c>
      <c r="B3033">
        <v>0</v>
      </c>
      <c r="C3033">
        <v>1</v>
      </c>
      <c r="D3033">
        <v>0</v>
      </c>
      <c r="E3033">
        <v>90</v>
      </c>
    </row>
    <row r="3034" spans="1:5" x14ac:dyDescent="0.25">
      <c r="A3034">
        <v>620535518</v>
      </c>
      <c r="B3034">
        <v>2055939</v>
      </c>
      <c r="C3034">
        <v>0</v>
      </c>
      <c r="D3034">
        <v>3</v>
      </c>
      <c r="E3034">
        <v>0</v>
      </c>
    </row>
    <row r="3035" spans="1:5" x14ac:dyDescent="0.25">
      <c r="A3035">
        <v>620536155</v>
      </c>
      <c r="B3035">
        <v>0</v>
      </c>
      <c r="C3035">
        <v>0</v>
      </c>
      <c r="D3035">
        <v>0</v>
      </c>
      <c r="E3035">
        <v>0</v>
      </c>
    </row>
    <row r="3036" spans="1:5" x14ac:dyDescent="0.25">
      <c r="A3036">
        <v>620536155</v>
      </c>
      <c r="B3036">
        <v>2052668</v>
      </c>
      <c r="C3036">
        <v>0</v>
      </c>
      <c r="D3036">
        <v>3</v>
      </c>
      <c r="E3036">
        <v>0</v>
      </c>
    </row>
    <row r="3037" spans="1:5" x14ac:dyDescent="0.25">
      <c r="A3037">
        <v>620536453</v>
      </c>
      <c r="B3037">
        <v>2051495</v>
      </c>
      <c r="C3037">
        <v>0</v>
      </c>
      <c r="D3037">
        <v>1</v>
      </c>
      <c r="E3037">
        <v>0</v>
      </c>
    </row>
    <row r="3038" spans="1:5" x14ac:dyDescent="0.25">
      <c r="A3038">
        <v>620536453</v>
      </c>
      <c r="B3038">
        <v>2053376</v>
      </c>
      <c r="C3038">
        <v>0</v>
      </c>
      <c r="D3038">
        <v>3</v>
      </c>
      <c r="E3038">
        <v>0</v>
      </c>
    </row>
    <row r="3039" spans="1:5" x14ac:dyDescent="0.25">
      <c r="A3039">
        <v>620536471</v>
      </c>
      <c r="B3039">
        <v>0</v>
      </c>
      <c r="C3039">
        <v>0</v>
      </c>
      <c r="D3039">
        <v>0</v>
      </c>
      <c r="E3039">
        <v>0</v>
      </c>
    </row>
    <row r="3040" spans="1:5" x14ac:dyDescent="0.25">
      <c r="A3040">
        <v>620536471</v>
      </c>
      <c r="B3040">
        <v>2052500</v>
      </c>
      <c r="C3040">
        <v>1</v>
      </c>
      <c r="D3040">
        <v>2</v>
      </c>
      <c r="E3040">
        <v>90</v>
      </c>
    </row>
    <row r="3041" spans="1:5" x14ac:dyDescent="0.25">
      <c r="A3041">
        <v>620536564</v>
      </c>
      <c r="B3041">
        <v>0</v>
      </c>
      <c r="C3041">
        <v>0</v>
      </c>
      <c r="D3041">
        <v>0</v>
      </c>
      <c r="E3041">
        <v>0</v>
      </c>
    </row>
    <row r="3042" spans="1:5" x14ac:dyDescent="0.25">
      <c r="A3042">
        <v>620536564</v>
      </c>
      <c r="B3042">
        <v>2053402</v>
      </c>
      <c r="C3042">
        <v>0</v>
      </c>
      <c r="D3042">
        <v>2</v>
      </c>
      <c r="E3042">
        <v>0</v>
      </c>
    </row>
    <row r="3043" spans="1:5" x14ac:dyDescent="0.25">
      <c r="A3043">
        <v>620537700</v>
      </c>
      <c r="B3043">
        <v>2054831</v>
      </c>
      <c r="C3043">
        <v>0</v>
      </c>
      <c r="D3043">
        <v>2</v>
      </c>
      <c r="E3043">
        <v>0</v>
      </c>
    </row>
    <row r="3044" spans="1:5" x14ac:dyDescent="0.25">
      <c r="A3044">
        <v>620537700</v>
      </c>
      <c r="B3044">
        <v>2056315</v>
      </c>
      <c r="C3044">
        <v>0</v>
      </c>
      <c r="D3044">
        <v>1</v>
      </c>
      <c r="E3044">
        <v>0</v>
      </c>
    </row>
    <row r="3045" spans="1:5" x14ac:dyDescent="0.25">
      <c r="A3045">
        <v>620537735</v>
      </c>
      <c r="B3045">
        <v>0</v>
      </c>
      <c r="C3045">
        <v>1</v>
      </c>
      <c r="D3045">
        <v>0</v>
      </c>
      <c r="E3045">
        <v>90</v>
      </c>
    </row>
    <row r="3046" spans="1:5" x14ac:dyDescent="0.25">
      <c r="A3046">
        <v>620537735</v>
      </c>
      <c r="B3046">
        <v>2056220</v>
      </c>
      <c r="C3046">
        <v>0</v>
      </c>
      <c r="D3046">
        <v>2</v>
      </c>
      <c r="E3046">
        <v>0</v>
      </c>
    </row>
    <row r="3047" spans="1:5" x14ac:dyDescent="0.25">
      <c r="A3047">
        <v>620537829</v>
      </c>
      <c r="B3047">
        <v>0</v>
      </c>
      <c r="C3047">
        <v>0</v>
      </c>
      <c r="D3047">
        <v>0</v>
      </c>
      <c r="E3047">
        <v>0</v>
      </c>
    </row>
    <row r="3048" spans="1:5" x14ac:dyDescent="0.25">
      <c r="A3048">
        <v>620537829</v>
      </c>
      <c r="B3048">
        <v>2054707</v>
      </c>
      <c r="C3048">
        <v>0</v>
      </c>
      <c r="D3048">
        <v>1</v>
      </c>
      <c r="E3048">
        <v>0</v>
      </c>
    </row>
    <row r="3049" spans="1:5" x14ac:dyDescent="0.25">
      <c r="A3049">
        <v>620537947</v>
      </c>
      <c r="B3049">
        <v>0</v>
      </c>
      <c r="C3049">
        <v>0</v>
      </c>
      <c r="D3049">
        <v>0</v>
      </c>
      <c r="E3049">
        <v>0</v>
      </c>
    </row>
    <row r="3050" spans="1:5" x14ac:dyDescent="0.25">
      <c r="A3050">
        <v>620537947</v>
      </c>
      <c r="B3050">
        <v>2056854</v>
      </c>
      <c r="C3050">
        <v>0</v>
      </c>
      <c r="D3050">
        <v>3</v>
      </c>
      <c r="E3050">
        <v>0</v>
      </c>
    </row>
    <row r="3051" spans="1:5" x14ac:dyDescent="0.25">
      <c r="A3051">
        <v>620570709</v>
      </c>
      <c r="B3051">
        <v>0</v>
      </c>
      <c r="C3051">
        <v>0</v>
      </c>
      <c r="D3051">
        <v>0</v>
      </c>
      <c r="E3051">
        <v>0</v>
      </c>
    </row>
    <row r="3052" spans="1:5" x14ac:dyDescent="0.25">
      <c r="A3052">
        <v>620601479</v>
      </c>
      <c r="B3052">
        <v>492750</v>
      </c>
      <c r="C3052">
        <v>0</v>
      </c>
      <c r="D3052">
        <v>1</v>
      </c>
      <c r="E3052">
        <v>0</v>
      </c>
    </row>
    <row r="3053" spans="1:5" x14ac:dyDescent="0.25">
      <c r="A3053">
        <v>620601479</v>
      </c>
      <c r="B3053">
        <v>1578599</v>
      </c>
      <c r="C3053">
        <v>0</v>
      </c>
      <c r="D3053">
        <v>4</v>
      </c>
      <c r="E3053">
        <v>0</v>
      </c>
    </row>
    <row r="3054" spans="1:5" x14ac:dyDescent="0.25">
      <c r="A3054">
        <v>620602151</v>
      </c>
      <c r="B3054">
        <v>990223</v>
      </c>
      <c r="C3054">
        <v>0</v>
      </c>
      <c r="D3054">
        <v>1</v>
      </c>
      <c r="E3054">
        <v>0</v>
      </c>
    </row>
    <row r="3055" spans="1:5" x14ac:dyDescent="0.25">
      <c r="A3055">
        <v>620602151</v>
      </c>
      <c r="B3055">
        <v>1434555</v>
      </c>
      <c r="C3055">
        <v>0</v>
      </c>
      <c r="D3055">
        <v>1</v>
      </c>
      <c r="E3055">
        <v>0</v>
      </c>
    </row>
    <row r="3056" spans="1:5" x14ac:dyDescent="0.25">
      <c r="A3056">
        <v>620602160</v>
      </c>
      <c r="B3056">
        <v>0</v>
      </c>
      <c r="C3056">
        <v>1</v>
      </c>
      <c r="D3056">
        <v>0</v>
      </c>
      <c r="E3056">
        <v>90</v>
      </c>
    </row>
    <row r="3057" spans="1:5" x14ac:dyDescent="0.25">
      <c r="A3057">
        <v>620602160</v>
      </c>
      <c r="B3057">
        <v>1369669</v>
      </c>
      <c r="C3057">
        <v>0</v>
      </c>
      <c r="D3057">
        <v>1</v>
      </c>
      <c r="E3057">
        <v>0</v>
      </c>
    </row>
    <row r="3058" spans="1:5" x14ac:dyDescent="0.25">
      <c r="A3058">
        <v>620602414</v>
      </c>
      <c r="B3058">
        <v>0</v>
      </c>
      <c r="C3058">
        <v>0</v>
      </c>
      <c r="D3058">
        <v>0</v>
      </c>
      <c r="E3058">
        <v>0</v>
      </c>
    </row>
    <row r="3059" spans="1:5" x14ac:dyDescent="0.25">
      <c r="A3059">
        <v>620602414</v>
      </c>
      <c r="B3059">
        <v>799717</v>
      </c>
      <c r="C3059">
        <v>0</v>
      </c>
      <c r="D3059">
        <v>1</v>
      </c>
      <c r="E3059">
        <v>0</v>
      </c>
    </row>
    <row r="3060" spans="1:5" x14ac:dyDescent="0.25">
      <c r="A3060">
        <v>620603145</v>
      </c>
      <c r="B3060">
        <v>120994</v>
      </c>
      <c r="C3060">
        <v>0</v>
      </c>
      <c r="D3060">
        <v>1</v>
      </c>
      <c r="E3060">
        <v>0</v>
      </c>
    </row>
    <row r="3061" spans="1:5" x14ac:dyDescent="0.25">
      <c r="A3061">
        <v>620603145</v>
      </c>
      <c r="B3061">
        <v>1419131</v>
      </c>
      <c r="C3061">
        <v>0</v>
      </c>
      <c r="D3061">
        <v>1</v>
      </c>
      <c r="E3061">
        <v>0</v>
      </c>
    </row>
    <row r="3062" spans="1:5" x14ac:dyDescent="0.25">
      <c r="A3062">
        <v>620606425</v>
      </c>
      <c r="B3062">
        <v>0</v>
      </c>
      <c r="C3062">
        <v>0</v>
      </c>
      <c r="D3062">
        <v>0</v>
      </c>
      <c r="E3062">
        <v>0</v>
      </c>
    </row>
    <row r="3063" spans="1:5" x14ac:dyDescent="0.25">
      <c r="A3063">
        <v>620608082</v>
      </c>
      <c r="B3063">
        <v>0</v>
      </c>
      <c r="C3063">
        <v>0</v>
      </c>
      <c r="D3063">
        <v>0</v>
      </c>
      <c r="E3063">
        <v>0</v>
      </c>
    </row>
    <row r="3064" spans="1:5" x14ac:dyDescent="0.25">
      <c r="A3064">
        <v>620608082</v>
      </c>
      <c r="B3064">
        <v>1597416</v>
      </c>
      <c r="C3064">
        <v>1</v>
      </c>
      <c r="D3064">
        <v>3</v>
      </c>
      <c r="E3064">
        <v>90</v>
      </c>
    </row>
    <row r="3065" spans="1:5" x14ac:dyDescent="0.25">
      <c r="A3065">
        <v>620609305</v>
      </c>
      <c r="B3065">
        <v>0</v>
      </c>
      <c r="C3065">
        <v>0</v>
      </c>
      <c r="D3065">
        <v>0</v>
      </c>
      <c r="E3065">
        <v>0</v>
      </c>
    </row>
    <row r="3066" spans="1:5" x14ac:dyDescent="0.25">
      <c r="A3066">
        <v>620609305</v>
      </c>
      <c r="B3066">
        <v>1333766</v>
      </c>
      <c r="C3066">
        <v>0</v>
      </c>
      <c r="D3066">
        <v>1</v>
      </c>
      <c r="E3066">
        <v>0</v>
      </c>
    </row>
    <row r="3067" spans="1:5" x14ac:dyDescent="0.25">
      <c r="A3067">
        <v>620609312</v>
      </c>
      <c r="B3067">
        <v>0</v>
      </c>
      <c r="C3067">
        <v>1</v>
      </c>
      <c r="D3067">
        <v>0</v>
      </c>
      <c r="E3067">
        <v>23</v>
      </c>
    </row>
    <row r="3068" spans="1:5" x14ac:dyDescent="0.25">
      <c r="A3068">
        <v>620609312</v>
      </c>
      <c r="B3068">
        <v>772631</v>
      </c>
      <c r="C3068">
        <v>0</v>
      </c>
      <c r="D3068">
        <v>4</v>
      </c>
      <c r="E3068">
        <v>0</v>
      </c>
    </row>
    <row r="3069" spans="1:5" x14ac:dyDescent="0.25">
      <c r="A3069">
        <v>620609397</v>
      </c>
      <c r="B3069">
        <v>486120</v>
      </c>
      <c r="C3069">
        <v>0</v>
      </c>
      <c r="D3069">
        <v>1</v>
      </c>
      <c r="E3069">
        <v>0</v>
      </c>
    </row>
    <row r="3070" spans="1:5" x14ac:dyDescent="0.25">
      <c r="A3070">
        <v>620609397</v>
      </c>
      <c r="B3070">
        <v>1601680</v>
      </c>
      <c r="C3070">
        <v>0</v>
      </c>
      <c r="D3070">
        <v>2</v>
      </c>
      <c r="E3070">
        <v>0</v>
      </c>
    </row>
    <row r="3071" spans="1:5" x14ac:dyDescent="0.25">
      <c r="A3071">
        <v>620609434</v>
      </c>
      <c r="B3071">
        <v>490468</v>
      </c>
      <c r="C3071">
        <v>0</v>
      </c>
      <c r="D3071">
        <v>2</v>
      </c>
      <c r="E3071">
        <v>0</v>
      </c>
    </row>
    <row r="3072" spans="1:5" x14ac:dyDescent="0.25">
      <c r="A3072">
        <v>620609434</v>
      </c>
      <c r="B3072">
        <v>1579037</v>
      </c>
      <c r="C3072">
        <v>0</v>
      </c>
      <c r="D3072">
        <v>1</v>
      </c>
      <c r="E3072">
        <v>0</v>
      </c>
    </row>
    <row r="3073" spans="1:5" x14ac:dyDescent="0.25">
      <c r="A3073">
        <v>620609452</v>
      </c>
      <c r="B3073">
        <v>492240</v>
      </c>
      <c r="C3073">
        <v>0</v>
      </c>
      <c r="D3073">
        <v>1</v>
      </c>
      <c r="E3073">
        <v>0</v>
      </c>
    </row>
    <row r="3074" spans="1:5" x14ac:dyDescent="0.25">
      <c r="A3074">
        <v>620609452</v>
      </c>
      <c r="B3074">
        <v>1414488</v>
      </c>
      <c r="C3074">
        <v>1</v>
      </c>
      <c r="D3074">
        <v>1</v>
      </c>
      <c r="E3074">
        <v>70</v>
      </c>
    </row>
    <row r="3075" spans="1:5" x14ac:dyDescent="0.25">
      <c r="A3075">
        <v>620609500</v>
      </c>
      <c r="B3075">
        <v>0</v>
      </c>
      <c r="C3075">
        <v>0</v>
      </c>
      <c r="D3075">
        <v>0</v>
      </c>
      <c r="E3075">
        <v>0</v>
      </c>
    </row>
    <row r="3076" spans="1:5" x14ac:dyDescent="0.25">
      <c r="A3076">
        <v>620609500</v>
      </c>
      <c r="B3076">
        <v>777449</v>
      </c>
      <c r="C3076">
        <v>0</v>
      </c>
      <c r="D3076">
        <v>2</v>
      </c>
      <c r="E3076">
        <v>0</v>
      </c>
    </row>
    <row r="3077" spans="1:5" x14ac:dyDescent="0.25">
      <c r="A3077">
        <v>620609536</v>
      </c>
      <c r="B3077">
        <v>0</v>
      </c>
      <c r="C3077">
        <v>0</v>
      </c>
      <c r="D3077">
        <v>0</v>
      </c>
      <c r="E3077">
        <v>0</v>
      </c>
    </row>
    <row r="3078" spans="1:5" x14ac:dyDescent="0.25">
      <c r="A3078">
        <v>620609536</v>
      </c>
      <c r="B3078">
        <v>438610</v>
      </c>
      <c r="C3078">
        <v>0</v>
      </c>
      <c r="D3078">
        <v>1</v>
      </c>
      <c r="E3078">
        <v>0</v>
      </c>
    </row>
    <row r="3079" spans="1:5" x14ac:dyDescent="0.25">
      <c r="A3079">
        <v>620609538</v>
      </c>
      <c r="B3079">
        <v>314902</v>
      </c>
      <c r="C3079">
        <v>1</v>
      </c>
      <c r="D3079">
        <v>2</v>
      </c>
      <c r="E3079">
        <v>90</v>
      </c>
    </row>
    <row r="3080" spans="1:5" x14ac:dyDescent="0.25">
      <c r="A3080">
        <v>620609538</v>
      </c>
      <c r="B3080">
        <v>489961</v>
      </c>
      <c r="C3080">
        <v>0</v>
      </c>
      <c r="D3080">
        <v>2</v>
      </c>
      <c r="E3080">
        <v>0</v>
      </c>
    </row>
    <row r="3081" spans="1:5" x14ac:dyDescent="0.25">
      <c r="A3081">
        <v>620609812</v>
      </c>
      <c r="B3081">
        <v>0</v>
      </c>
      <c r="C3081">
        <v>0</v>
      </c>
      <c r="D3081">
        <v>0</v>
      </c>
      <c r="E3081">
        <v>0</v>
      </c>
    </row>
    <row r="3082" spans="1:5" x14ac:dyDescent="0.25">
      <c r="A3082">
        <v>620609812</v>
      </c>
      <c r="B3082">
        <v>799174</v>
      </c>
      <c r="C3082">
        <v>1</v>
      </c>
      <c r="D3082">
        <v>1</v>
      </c>
      <c r="E3082">
        <v>44</v>
      </c>
    </row>
    <row r="3083" spans="1:5" x14ac:dyDescent="0.25">
      <c r="A3083">
        <v>620610112</v>
      </c>
      <c r="B3083">
        <v>121578</v>
      </c>
      <c r="C3083">
        <v>0</v>
      </c>
      <c r="D3083">
        <v>2</v>
      </c>
      <c r="E3083">
        <v>0</v>
      </c>
    </row>
    <row r="3084" spans="1:5" x14ac:dyDescent="0.25">
      <c r="A3084">
        <v>620610112</v>
      </c>
      <c r="B3084">
        <v>1435017</v>
      </c>
      <c r="C3084">
        <v>0</v>
      </c>
      <c r="D3084">
        <v>2</v>
      </c>
      <c r="E3084">
        <v>0</v>
      </c>
    </row>
    <row r="3085" spans="1:5" x14ac:dyDescent="0.25">
      <c r="A3085">
        <v>620618046</v>
      </c>
      <c r="B3085">
        <v>2011971</v>
      </c>
      <c r="C3085">
        <v>0</v>
      </c>
      <c r="D3085">
        <v>4</v>
      </c>
      <c r="E3085">
        <v>0</v>
      </c>
    </row>
    <row r="3086" spans="1:5" x14ac:dyDescent="0.25">
      <c r="A3086">
        <v>620618046</v>
      </c>
      <c r="B3086">
        <v>2012207</v>
      </c>
      <c r="C3086">
        <v>0</v>
      </c>
      <c r="D3086">
        <v>1</v>
      </c>
      <c r="E3086">
        <v>0</v>
      </c>
    </row>
    <row r="3087" spans="1:5" x14ac:dyDescent="0.25">
      <c r="A3087">
        <v>620623093</v>
      </c>
      <c r="B3087">
        <v>1902697</v>
      </c>
      <c r="C3087">
        <v>1</v>
      </c>
      <c r="D3087">
        <v>2</v>
      </c>
      <c r="E3087">
        <v>90</v>
      </c>
    </row>
    <row r="3088" spans="1:5" x14ac:dyDescent="0.25">
      <c r="A3088">
        <v>620623093</v>
      </c>
      <c r="B3088">
        <v>1902871</v>
      </c>
      <c r="C3088">
        <v>0</v>
      </c>
      <c r="D3088">
        <v>1</v>
      </c>
      <c r="E3088">
        <v>0</v>
      </c>
    </row>
    <row r="3089" spans="1:5" x14ac:dyDescent="0.25">
      <c r="A3089">
        <v>620623169</v>
      </c>
      <c r="B3089">
        <v>1902440</v>
      </c>
      <c r="C3089">
        <v>2</v>
      </c>
      <c r="D3089">
        <v>1</v>
      </c>
      <c r="E3089">
        <v>58</v>
      </c>
    </row>
    <row r="3090" spans="1:5" x14ac:dyDescent="0.25">
      <c r="A3090">
        <v>620623169</v>
      </c>
      <c r="B3090">
        <v>1902504</v>
      </c>
      <c r="C3090">
        <v>0</v>
      </c>
      <c r="D3090">
        <v>3</v>
      </c>
      <c r="E3090">
        <v>0</v>
      </c>
    </row>
    <row r="3091" spans="1:5" x14ac:dyDescent="0.25">
      <c r="A3091">
        <v>620633043</v>
      </c>
      <c r="B3091">
        <v>0</v>
      </c>
      <c r="C3091">
        <v>0</v>
      </c>
      <c r="D3091">
        <v>0</v>
      </c>
      <c r="E3091">
        <v>0</v>
      </c>
    </row>
    <row r="3092" spans="1:5" x14ac:dyDescent="0.25">
      <c r="A3092">
        <v>620633043</v>
      </c>
      <c r="B3092">
        <v>1799344</v>
      </c>
      <c r="C3092">
        <v>0</v>
      </c>
      <c r="D3092">
        <v>1</v>
      </c>
      <c r="E3092">
        <v>0</v>
      </c>
    </row>
    <row r="3093" spans="1:5" x14ac:dyDescent="0.25">
      <c r="A3093">
        <v>620643010</v>
      </c>
      <c r="B3093">
        <v>987757</v>
      </c>
      <c r="C3093">
        <v>0</v>
      </c>
      <c r="D3093">
        <v>2</v>
      </c>
      <c r="E3093">
        <v>0</v>
      </c>
    </row>
    <row r="3094" spans="1:5" x14ac:dyDescent="0.25">
      <c r="A3094">
        <v>620643010</v>
      </c>
      <c r="B3094">
        <v>987759</v>
      </c>
      <c r="C3094">
        <v>0</v>
      </c>
      <c r="D3094">
        <v>4</v>
      </c>
      <c r="E3094">
        <v>0</v>
      </c>
    </row>
    <row r="3095" spans="1:5" x14ac:dyDescent="0.25">
      <c r="A3095">
        <v>620663891</v>
      </c>
      <c r="B3095">
        <v>463541</v>
      </c>
      <c r="C3095">
        <v>1</v>
      </c>
      <c r="D3095">
        <v>1</v>
      </c>
      <c r="E3095">
        <v>90</v>
      </c>
    </row>
    <row r="3096" spans="1:5" x14ac:dyDescent="0.25">
      <c r="A3096">
        <v>620663891</v>
      </c>
      <c r="B3096">
        <v>463601</v>
      </c>
      <c r="C3096">
        <v>1</v>
      </c>
      <c r="D3096">
        <v>4</v>
      </c>
      <c r="E3096">
        <v>90</v>
      </c>
    </row>
    <row r="3097" spans="1:5" x14ac:dyDescent="0.25">
      <c r="A3097">
        <v>620664035</v>
      </c>
      <c r="B3097">
        <v>0</v>
      </c>
      <c r="C3097">
        <v>1</v>
      </c>
      <c r="D3097">
        <v>0</v>
      </c>
      <c r="E3097">
        <v>90</v>
      </c>
    </row>
    <row r="3098" spans="1:5" x14ac:dyDescent="0.25">
      <c r="A3098">
        <v>620664035</v>
      </c>
      <c r="B3098">
        <v>793536</v>
      </c>
      <c r="C3098">
        <v>0</v>
      </c>
      <c r="D3098">
        <v>1</v>
      </c>
      <c r="E3098">
        <v>0</v>
      </c>
    </row>
    <row r="3099" spans="1:5" x14ac:dyDescent="0.25">
      <c r="A3099">
        <v>620664043</v>
      </c>
      <c r="B3099">
        <v>793621</v>
      </c>
      <c r="C3099">
        <v>0</v>
      </c>
      <c r="D3099">
        <v>5</v>
      </c>
      <c r="E3099">
        <v>0</v>
      </c>
    </row>
    <row r="3100" spans="1:5" x14ac:dyDescent="0.25">
      <c r="A3100">
        <v>620664043</v>
      </c>
      <c r="B3100">
        <v>793666</v>
      </c>
      <c r="C3100">
        <v>0</v>
      </c>
      <c r="D3100">
        <v>2</v>
      </c>
      <c r="E3100">
        <v>0</v>
      </c>
    </row>
    <row r="3101" spans="1:5" x14ac:dyDescent="0.25">
      <c r="A3101">
        <v>620664048</v>
      </c>
      <c r="B3101">
        <v>0</v>
      </c>
      <c r="C3101">
        <v>0</v>
      </c>
      <c r="D3101">
        <v>0</v>
      </c>
      <c r="E3101">
        <v>0</v>
      </c>
    </row>
    <row r="3102" spans="1:5" x14ac:dyDescent="0.25">
      <c r="A3102">
        <v>620664048</v>
      </c>
      <c r="B3102">
        <v>793607</v>
      </c>
      <c r="C3102">
        <v>0</v>
      </c>
      <c r="D3102">
        <v>3</v>
      </c>
      <c r="E3102">
        <v>0</v>
      </c>
    </row>
    <row r="3103" spans="1:5" x14ac:dyDescent="0.25">
      <c r="A3103">
        <v>620668051</v>
      </c>
      <c r="B3103">
        <v>1629416</v>
      </c>
      <c r="C3103">
        <v>0</v>
      </c>
      <c r="D3103">
        <v>3</v>
      </c>
      <c r="E3103">
        <v>0</v>
      </c>
    </row>
    <row r="3104" spans="1:5" x14ac:dyDescent="0.25">
      <c r="A3104">
        <v>620668051</v>
      </c>
      <c r="B3104">
        <v>1629476</v>
      </c>
      <c r="C3104">
        <v>0</v>
      </c>
      <c r="D3104">
        <v>1</v>
      </c>
      <c r="E3104">
        <v>0</v>
      </c>
    </row>
    <row r="3105" spans="1:5" x14ac:dyDescent="0.25">
      <c r="A3105">
        <v>620669442</v>
      </c>
      <c r="B3105">
        <v>0</v>
      </c>
      <c r="C3105">
        <v>0</v>
      </c>
      <c r="D3105">
        <v>0</v>
      </c>
      <c r="E3105">
        <v>0</v>
      </c>
    </row>
    <row r="3106" spans="1:5" x14ac:dyDescent="0.25">
      <c r="A3106">
        <v>620669442</v>
      </c>
      <c r="B3106">
        <v>71272</v>
      </c>
      <c r="C3106">
        <v>0</v>
      </c>
      <c r="D3106">
        <v>4</v>
      </c>
      <c r="E3106">
        <v>0</v>
      </c>
    </row>
    <row r="3107" spans="1:5" x14ac:dyDescent="0.25">
      <c r="A3107">
        <v>620669566</v>
      </c>
      <c r="B3107">
        <v>0</v>
      </c>
      <c r="C3107">
        <v>0</v>
      </c>
      <c r="D3107">
        <v>0</v>
      </c>
      <c r="E3107">
        <v>0</v>
      </c>
    </row>
    <row r="3108" spans="1:5" x14ac:dyDescent="0.25">
      <c r="A3108">
        <v>620675053</v>
      </c>
      <c r="B3108">
        <v>151409</v>
      </c>
      <c r="C3108">
        <v>0</v>
      </c>
      <c r="D3108">
        <v>5</v>
      </c>
      <c r="E3108">
        <v>0</v>
      </c>
    </row>
    <row r="3109" spans="1:5" x14ac:dyDescent="0.25">
      <c r="A3109">
        <v>620675053</v>
      </c>
      <c r="B3109">
        <v>2057457</v>
      </c>
      <c r="C3109">
        <v>1</v>
      </c>
      <c r="D3109">
        <v>2</v>
      </c>
      <c r="E3109">
        <v>40</v>
      </c>
    </row>
    <row r="3110" spans="1:5" x14ac:dyDescent="0.25">
      <c r="A3110">
        <v>620675070</v>
      </c>
      <c r="B3110">
        <v>0</v>
      </c>
      <c r="C3110">
        <v>0</v>
      </c>
      <c r="D3110">
        <v>0</v>
      </c>
      <c r="E3110">
        <v>0</v>
      </c>
    </row>
    <row r="3111" spans="1:5" x14ac:dyDescent="0.25">
      <c r="A3111">
        <v>620675070</v>
      </c>
      <c r="B3111">
        <v>1211037</v>
      </c>
      <c r="C3111">
        <v>0</v>
      </c>
      <c r="D3111">
        <v>3</v>
      </c>
      <c r="E3111">
        <v>0</v>
      </c>
    </row>
    <row r="3112" spans="1:5" x14ac:dyDescent="0.25">
      <c r="A3112">
        <v>620677070</v>
      </c>
      <c r="B3112">
        <v>0</v>
      </c>
      <c r="C3112">
        <v>0</v>
      </c>
      <c r="D3112">
        <v>0</v>
      </c>
      <c r="E3112">
        <v>0</v>
      </c>
    </row>
    <row r="3113" spans="1:5" x14ac:dyDescent="0.25">
      <c r="A3113">
        <v>620677070</v>
      </c>
      <c r="B3113">
        <v>94732</v>
      </c>
      <c r="C3113">
        <v>0</v>
      </c>
      <c r="D3113">
        <v>7</v>
      </c>
      <c r="E3113">
        <v>0</v>
      </c>
    </row>
    <row r="3114" spans="1:5" x14ac:dyDescent="0.25">
      <c r="A3114">
        <v>620679666</v>
      </c>
      <c r="B3114">
        <v>2054893</v>
      </c>
      <c r="C3114">
        <v>1</v>
      </c>
      <c r="D3114">
        <v>1</v>
      </c>
      <c r="E3114">
        <v>90</v>
      </c>
    </row>
    <row r="3115" spans="1:5" x14ac:dyDescent="0.25">
      <c r="A3115">
        <v>620679666</v>
      </c>
      <c r="B3115">
        <v>2055939</v>
      </c>
      <c r="C3115">
        <v>0</v>
      </c>
      <c r="D3115">
        <v>2</v>
      </c>
      <c r="E3115">
        <v>0</v>
      </c>
    </row>
    <row r="3116" spans="1:5" x14ac:dyDescent="0.25">
      <c r="A3116">
        <v>620679913</v>
      </c>
      <c r="B3116">
        <v>2053392</v>
      </c>
      <c r="C3116">
        <v>0</v>
      </c>
      <c r="D3116">
        <v>1</v>
      </c>
      <c r="E3116">
        <v>0</v>
      </c>
    </row>
    <row r="3117" spans="1:5" x14ac:dyDescent="0.25">
      <c r="A3117">
        <v>620679913</v>
      </c>
      <c r="B3117">
        <v>2056315</v>
      </c>
      <c r="C3117">
        <v>0</v>
      </c>
      <c r="D3117">
        <v>2</v>
      </c>
      <c r="E3117">
        <v>0</v>
      </c>
    </row>
    <row r="3118" spans="1:5" x14ac:dyDescent="0.25">
      <c r="A3118">
        <v>620680026</v>
      </c>
      <c r="B3118">
        <v>2055542</v>
      </c>
      <c r="C3118">
        <v>1</v>
      </c>
      <c r="D3118">
        <v>1</v>
      </c>
      <c r="E3118">
        <v>90</v>
      </c>
    </row>
    <row r="3119" spans="1:5" x14ac:dyDescent="0.25">
      <c r="A3119">
        <v>620680026</v>
      </c>
      <c r="B3119">
        <v>2056854</v>
      </c>
      <c r="C3119">
        <v>0</v>
      </c>
      <c r="D3119">
        <v>1</v>
      </c>
      <c r="E3119">
        <v>0</v>
      </c>
    </row>
    <row r="3120" spans="1:5" x14ac:dyDescent="0.25">
      <c r="A3120">
        <v>620680245</v>
      </c>
      <c r="B3120">
        <v>2052668</v>
      </c>
      <c r="C3120">
        <v>0</v>
      </c>
      <c r="D3120">
        <v>2</v>
      </c>
      <c r="E3120">
        <v>0</v>
      </c>
    </row>
    <row r="3121" spans="1:5" x14ac:dyDescent="0.25">
      <c r="A3121">
        <v>620680245</v>
      </c>
      <c r="B3121">
        <v>2056157</v>
      </c>
      <c r="C3121">
        <v>0</v>
      </c>
      <c r="D3121">
        <v>1</v>
      </c>
      <c r="E3121">
        <v>0</v>
      </c>
    </row>
    <row r="3122" spans="1:5" x14ac:dyDescent="0.25">
      <c r="A3122">
        <v>620680375</v>
      </c>
      <c r="B3122">
        <v>0</v>
      </c>
      <c r="C3122">
        <v>1</v>
      </c>
      <c r="D3122">
        <v>0</v>
      </c>
      <c r="E3122">
        <v>90</v>
      </c>
    </row>
    <row r="3123" spans="1:5" x14ac:dyDescent="0.25">
      <c r="A3123">
        <v>620680375</v>
      </c>
      <c r="B3123">
        <v>2053376</v>
      </c>
      <c r="C3123">
        <v>0</v>
      </c>
      <c r="D3123">
        <v>1</v>
      </c>
      <c r="E3123">
        <v>0</v>
      </c>
    </row>
    <row r="3124" spans="1:5" x14ac:dyDescent="0.25">
      <c r="A3124">
        <v>620680391</v>
      </c>
      <c r="B3124">
        <v>0</v>
      </c>
      <c r="C3124">
        <v>0</v>
      </c>
      <c r="D3124">
        <v>0</v>
      </c>
      <c r="E3124">
        <v>0</v>
      </c>
    </row>
    <row r="3125" spans="1:5" x14ac:dyDescent="0.25">
      <c r="A3125">
        <v>620680391</v>
      </c>
      <c r="B3125">
        <v>2052500</v>
      </c>
      <c r="C3125">
        <v>0</v>
      </c>
      <c r="D3125">
        <v>1</v>
      </c>
      <c r="E3125">
        <v>0</v>
      </c>
    </row>
    <row r="3126" spans="1:5" x14ac:dyDescent="0.25">
      <c r="A3126">
        <v>620680481</v>
      </c>
      <c r="B3126">
        <v>0</v>
      </c>
      <c r="C3126">
        <v>0</v>
      </c>
      <c r="D3126">
        <v>0</v>
      </c>
      <c r="E3126">
        <v>0</v>
      </c>
    </row>
    <row r="3127" spans="1:5" x14ac:dyDescent="0.25">
      <c r="A3127">
        <v>620680481</v>
      </c>
      <c r="B3127">
        <v>2053402</v>
      </c>
      <c r="C3127">
        <v>0</v>
      </c>
      <c r="D3127">
        <v>1</v>
      </c>
      <c r="E3127">
        <v>0</v>
      </c>
    </row>
    <row r="3128" spans="1:5" x14ac:dyDescent="0.25">
      <c r="A3128">
        <v>620680983</v>
      </c>
      <c r="B3128">
        <v>2053670</v>
      </c>
      <c r="C3128">
        <v>0</v>
      </c>
      <c r="D3128">
        <v>2</v>
      </c>
      <c r="E3128">
        <v>0</v>
      </c>
    </row>
    <row r="3129" spans="1:5" x14ac:dyDescent="0.25">
      <c r="A3129">
        <v>620680983</v>
      </c>
      <c r="B3129">
        <v>2054338</v>
      </c>
      <c r="C3129">
        <v>0</v>
      </c>
      <c r="D3129">
        <v>1</v>
      </c>
      <c r="E3129">
        <v>0</v>
      </c>
    </row>
    <row r="3130" spans="1:5" x14ac:dyDescent="0.25">
      <c r="A3130">
        <v>620681107</v>
      </c>
      <c r="B3130">
        <v>2051761</v>
      </c>
      <c r="C3130">
        <v>0</v>
      </c>
      <c r="D3130">
        <v>1</v>
      </c>
      <c r="E3130">
        <v>0</v>
      </c>
    </row>
    <row r="3131" spans="1:5" x14ac:dyDescent="0.25">
      <c r="A3131">
        <v>620681107</v>
      </c>
      <c r="B3131">
        <v>2056220</v>
      </c>
      <c r="C3131">
        <v>0</v>
      </c>
      <c r="D3131">
        <v>1</v>
      </c>
      <c r="E3131">
        <v>0</v>
      </c>
    </row>
    <row r="3132" spans="1:5" x14ac:dyDescent="0.25">
      <c r="A3132">
        <v>620719078</v>
      </c>
      <c r="B3132">
        <v>1365287</v>
      </c>
      <c r="C3132">
        <v>0</v>
      </c>
      <c r="D3132">
        <v>2</v>
      </c>
      <c r="E3132">
        <v>0</v>
      </c>
    </row>
    <row r="3133" spans="1:5" x14ac:dyDescent="0.25">
      <c r="A3133">
        <v>620719078</v>
      </c>
      <c r="B3133">
        <v>1578599</v>
      </c>
      <c r="C3133">
        <v>0</v>
      </c>
      <c r="D3133">
        <v>3</v>
      </c>
      <c r="E3133">
        <v>0</v>
      </c>
    </row>
    <row r="3134" spans="1:5" x14ac:dyDescent="0.25">
      <c r="A3134">
        <v>620719410</v>
      </c>
      <c r="B3134">
        <v>0</v>
      </c>
      <c r="C3134">
        <v>0</v>
      </c>
      <c r="D3134">
        <v>0</v>
      </c>
      <c r="E3134">
        <v>0</v>
      </c>
    </row>
    <row r="3135" spans="1:5" x14ac:dyDescent="0.25">
      <c r="A3135">
        <v>620719410</v>
      </c>
      <c r="B3135">
        <v>314902</v>
      </c>
      <c r="C3135">
        <v>3</v>
      </c>
      <c r="D3135">
        <v>3</v>
      </c>
      <c r="E3135">
        <v>90</v>
      </c>
    </row>
    <row r="3136" spans="1:5" x14ac:dyDescent="0.25">
      <c r="A3136">
        <v>620720387</v>
      </c>
      <c r="B3136">
        <v>0</v>
      </c>
      <c r="C3136">
        <v>0</v>
      </c>
      <c r="D3136">
        <v>0</v>
      </c>
      <c r="E3136">
        <v>0</v>
      </c>
    </row>
    <row r="3137" spans="1:5" x14ac:dyDescent="0.25">
      <c r="A3137">
        <v>620720387</v>
      </c>
      <c r="B3137">
        <v>990223</v>
      </c>
      <c r="C3137">
        <v>0</v>
      </c>
      <c r="D3137">
        <v>3</v>
      </c>
      <c r="E3137">
        <v>0</v>
      </c>
    </row>
    <row r="3138" spans="1:5" x14ac:dyDescent="0.25">
      <c r="A3138">
        <v>620720481</v>
      </c>
      <c r="B3138">
        <v>0</v>
      </c>
      <c r="C3138">
        <v>0</v>
      </c>
      <c r="D3138">
        <v>0</v>
      </c>
      <c r="E3138">
        <v>0</v>
      </c>
    </row>
    <row r="3139" spans="1:5" x14ac:dyDescent="0.25">
      <c r="A3139">
        <v>620720481</v>
      </c>
      <c r="B3139">
        <v>991220</v>
      </c>
      <c r="C3139">
        <v>0</v>
      </c>
      <c r="D3139">
        <v>1</v>
      </c>
      <c r="E3139">
        <v>0</v>
      </c>
    </row>
    <row r="3140" spans="1:5" x14ac:dyDescent="0.25">
      <c r="A3140">
        <v>620723224</v>
      </c>
      <c r="B3140">
        <v>772631</v>
      </c>
      <c r="C3140">
        <v>0</v>
      </c>
      <c r="D3140">
        <v>1</v>
      </c>
      <c r="E3140">
        <v>0</v>
      </c>
    </row>
    <row r="3141" spans="1:5" x14ac:dyDescent="0.25">
      <c r="A3141">
        <v>620723224</v>
      </c>
      <c r="B3141">
        <v>1432071</v>
      </c>
      <c r="C3141">
        <v>0</v>
      </c>
      <c r="D3141">
        <v>1</v>
      </c>
      <c r="E3141">
        <v>0</v>
      </c>
    </row>
    <row r="3142" spans="1:5" x14ac:dyDescent="0.25">
      <c r="A3142">
        <v>620723336</v>
      </c>
      <c r="B3142">
        <v>435774</v>
      </c>
      <c r="C3142">
        <v>0</v>
      </c>
      <c r="D3142">
        <v>1</v>
      </c>
      <c r="E3142">
        <v>0</v>
      </c>
    </row>
    <row r="3143" spans="1:5" x14ac:dyDescent="0.25">
      <c r="A3143">
        <v>620723336</v>
      </c>
      <c r="B3143">
        <v>490468</v>
      </c>
      <c r="C3143">
        <v>0</v>
      </c>
      <c r="D3143">
        <v>1</v>
      </c>
      <c r="E3143">
        <v>0</v>
      </c>
    </row>
    <row r="3144" spans="1:5" x14ac:dyDescent="0.25">
      <c r="A3144">
        <v>620723352</v>
      </c>
      <c r="B3144">
        <v>776157</v>
      </c>
      <c r="C3144">
        <v>0</v>
      </c>
      <c r="D3144">
        <v>1</v>
      </c>
      <c r="E3144">
        <v>0</v>
      </c>
    </row>
    <row r="3145" spans="1:5" x14ac:dyDescent="0.25">
      <c r="A3145">
        <v>620723352</v>
      </c>
      <c r="B3145">
        <v>1414488</v>
      </c>
      <c r="C3145">
        <v>1</v>
      </c>
      <c r="D3145">
        <v>4</v>
      </c>
      <c r="E3145">
        <v>80</v>
      </c>
    </row>
    <row r="3146" spans="1:5" x14ac:dyDescent="0.25">
      <c r="A3146">
        <v>620723388</v>
      </c>
      <c r="B3146">
        <v>1368833</v>
      </c>
      <c r="C3146">
        <v>0</v>
      </c>
      <c r="D3146">
        <v>1</v>
      </c>
      <c r="E3146">
        <v>0</v>
      </c>
    </row>
    <row r="3147" spans="1:5" x14ac:dyDescent="0.25">
      <c r="A3147">
        <v>620723388</v>
      </c>
      <c r="B3147">
        <v>1456633</v>
      </c>
      <c r="C3147">
        <v>1</v>
      </c>
      <c r="D3147">
        <v>2</v>
      </c>
      <c r="E3147">
        <v>90</v>
      </c>
    </row>
    <row r="3148" spans="1:5" x14ac:dyDescent="0.25">
      <c r="A3148">
        <v>620723417</v>
      </c>
      <c r="B3148">
        <v>0</v>
      </c>
      <c r="C3148">
        <v>0</v>
      </c>
      <c r="D3148">
        <v>0</v>
      </c>
      <c r="E3148">
        <v>0</v>
      </c>
    </row>
    <row r="3149" spans="1:5" x14ac:dyDescent="0.25">
      <c r="A3149">
        <v>620723417</v>
      </c>
      <c r="B3149">
        <v>487056</v>
      </c>
      <c r="C3149">
        <v>1</v>
      </c>
      <c r="D3149">
        <v>1</v>
      </c>
      <c r="E3149">
        <v>90</v>
      </c>
    </row>
    <row r="3150" spans="1:5" x14ac:dyDescent="0.25">
      <c r="A3150">
        <v>620723616</v>
      </c>
      <c r="B3150">
        <v>490154</v>
      </c>
      <c r="C3150">
        <v>0</v>
      </c>
      <c r="D3150">
        <v>1</v>
      </c>
      <c r="E3150">
        <v>0</v>
      </c>
    </row>
    <row r="3151" spans="1:5" x14ac:dyDescent="0.25">
      <c r="A3151">
        <v>620723616</v>
      </c>
      <c r="B3151">
        <v>1333784</v>
      </c>
      <c r="C3151">
        <v>0</v>
      </c>
      <c r="D3151">
        <v>1</v>
      </c>
      <c r="E3151">
        <v>0</v>
      </c>
    </row>
    <row r="3152" spans="1:5" x14ac:dyDescent="0.25">
      <c r="A3152">
        <v>620723939</v>
      </c>
      <c r="B3152">
        <v>0</v>
      </c>
      <c r="C3152">
        <v>0</v>
      </c>
      <c r="D3152">
        <v>0</v>
      </c>
      <c r="E3152">
        <v>0</v>
      </c>
    </row>
    <row r="3153" spans="1:5" x14ac:dyDescent="0.25">
      <c r="A3153">
        <v>620723939</v>
      </c>
      <c r="B3153">
        <v>1333766</v>
      </c>
      <c r="C3153">
        <v>0</v>
      </c>
      <c r="D3153">
        <v>2</v>
      </c>
      <c r="E3153">
        <v>0</v>
      </c>
    </row>
    <row r="3154" spans="1:5" x14ac:dyDescent="0.25">
      <c r="A3154">
        <v>620732177</v>
      </c>
      <c r="B3154">
        <v>0</v>
      </c>
      <c r="C3154">
        <v>0</v>
      </c>
      <c r="D3154">
        <v>0</v>
      </c>
      <c r="E3154">
        <v>0</v>
      </c>
    </row>
    <row r="3155" spans="1:5" x14ac:dyDescent="0.25">
      <c r="A3155">
        <v>620732177</v>
      </c>
      <c r="B3155">
        <v>710563</v>
      </c>
      <c r="C3155">
        <v>0</v>
      </c>
      <c r="D3155">
        <v>3</v>
      </c>
      <c r="E3155">
        <v>0</v>
      </c>
    </row>
    <row r="3156" spans="1:5" x14ac:dyDescent="0.25">
      <c r="A3156">
        <v>620756686</v>
      </c>
      <c r="B3156">
        <v>0</v>
      </c>
      <c r="C3156">
        <v>1</v>
      </c>
      <c r="D3156">
        <v>0</v>
      </c>
      <c r="E3156">
        <v>90</v>
      </c>
    </row>
    <row r="3157" spans="1:5" x14ac:dyDescent="0.25">
      <c r="A3157">
        <v>620756686</v>
      </c>
      <c r="B3157">
        <v>463612</v>
      </c>
      <c r="C3157">
        <v>0</v>
      </c>
      <c r="D3157">
        <v>4</v>
      </c>
      <c r="E3157">
        <v>0</v>
      </c>
    </row>
    <row r="3158" spans="1:5" x14ac:dyDescent="0.25">
      <c r="A3158">
        <v>620757436</v>
      </c>
      <c r="B3158">
        <v>0</v>
      </c>
      <c r="C3158">
        <v>0</v>
      </c>
      <c r="D3158">
        <v>0</v>
      </c>
      <c r="E3158">
        <v>0</v>
      </c>
    </row>
    <row r="3159" spans="1:5" x14ac:dyDescent="0.25">
      <c r="A3159">
        <v>620757436</v>
      </c>
      <c r="B3159">
        <v>793545</v>
      </c>
      <c r="C3159">
        <v>0</v>
      </c>
      <c r="D3159">
        <v>4</v>
      </c>
      <c r="E3159">
        <v>0</v>
      </c>
    </row>
    <row r="3160" spans="1:5" x14ac:dyDescent="0.25">
      <c r="A3160">
        <v>620757438</v>
      </c>
      <c r="B3160">
        <v>793621</v>
      </c>
      <c r="C3160">
        <v>0</v>
      </c>
      <c r="D3160">
        <v>3</v>
      </c>
      <c r="E3160">
        <v>0</v>
      </c>
    </row>
    <row r="3161" spans="1:5" x14ac:dyDescent="0.25">
      <c r="A3161">
        <v>620757438</v>
      </c>
      <c r="B3161">
        <v>793679</v>
      </c>
      <c r="C3161">
        <v>1</v>
      </c>
      <c r="D3161">
        <v>2</v>
      </c>
      <c r="E3161">
        <v>90</v>
      </c>
    </row>
    <row r="3162" spans="1:5" x14ac:dyDescent="0.25">
      <c r="A3162">
        <v>620760283</v>
      </c>
      <c r="B3162">
        <v>0</v>
      </c>
      <c r="C3162">
        <v>0</v>
      </c>
      <c r="D3162">
        <v>0</v>
      </c>
      <c r="E3162">
        <v>0</v>
      </c>
    </row>
    <row r="3163" spans="1:5" x14ac:dyDescent="0.25">
      <c r="A3163">
        <v>620760283</v>
      </c>
      <c r="B3163">
        <v>71272</v>
      </c>
      <c r="C3163">
        <v>0</v>
      </c>
      <c r="D3163">
        <v>2</v>
      </c>
      <c r="E3163">
        <v>0</v>
      </c>
    </row>
    <row r="3164" spans="1:5" x14ac:dyDescent="0.25">
      <c r="A3164">
        <v>620760290</v>
      </c>
      <c r="B3164">
        <v>0</v>
      </c>
      <c r="C3164">
        <v>0</v>
      </c>
      <c r="D3164">
        <v>0</v>
      </c>
      <c r="E3164">
        <v>0</v>
      </c>
    </row>
    <row r="3165" spans="1:5" x14ac:dyDescent="0.25">
      <c r="A3165">
        <v>620760290</v>
      </c>
      <c r="B3165">
        <v>225568</v>
      </c>
      <c r="C3165">
        <v>1</v>
      </c>
      <c r="D3165">
        <v>3</v>
      </c>
      <c r="E3165">
        <v>90</v>
      </c>
    </row>
    <row r="3166" spans="1:5" x14ac:dyDescent="0.25">
      <c r="A3166">
        <v>620766390</v>
      </c>
      <c r="B3166">
        <v>0</v>
      </c>
      <c r="C3166">
        <v>0</v>
      </c>
      <c r="D3166">
        <v>0</v>
      </c>
      <c r="E3166">
        <v>0</v>
      </c>
    </row>
    <row r="3167" spans="1:5" x14ac:dyDescent="0.25">
      <c r="A3167">
        <v>620766390</v>
      </c>
      <c r="B3167">
        <v>711288</v>
      </c>
      <c r="C3167">
        <v>1</v>
      </c>
      <c r="D3167">
        <v>1</v>
      </c>
      <c r="E3167">
        <v>90</v>
      </c>
    </row>
    <row r="3168" spans="1:5" x14ac:dyDescent="0.25">
      <c r="A3168">
        <v>620766404</v>
      </c>
      <c r="B3168">
        <v>0</v>
      </c>
      <c r="C3168">
        <v>0</v>
      </c>
      <c r="D3168">
        <v>0</v>
      </c>
      <c r="E3168">
        <v>0</v>
      </c>
    </row>
    <row r="3169" spans="1:5" x14ac:dyDescent="0.25">
      <c r="A3169">
        <v>620766404</v>
      </c>
      <c r="B3169">
        <v>151409</v>
      </c>
      <c r="C3169">
        <v>0</v>
      </c>
      <c r="D3169">
        <v>2</v>
      </c>
      <c r="E3169">
        <v>0</v>
      </c>
    </row>
    <row r="3170" spans="1:5" x14ac:dyDescent="0.25">
      <c r="A3170">
        <v>620778122</v>
      </c>
      <c r="B3170">
        <v>0</v>
      </c>
      <c r="C3170">
        <v>0</v>
      </c>
      <c r="D3170">
        <v>0</v>
      </c>
      <c r="E3170">
        <v>0</v>
      </c>
    </row>
    <row r="3171" spans="1:5" x14ac:dyDescent="0.25">
      <c r="A3171">
        <v>620778122</v>
      </c>
      <c r="B3171">
        <v>1747703</v>
      </c>
      <c r="C3171">
        <v>0</v>
      </c>
      <c r="D3171">
        <v>1</v>
      </c>
      <c r="E3171">
        <v>0</v>
      </c>
    </row>
    <row r="3172" spans="1:5" x14ac:dyDescent="0.25">
      <c r="A3172">
        <v>620778475</v>
      </c>
      <c r="B3172">
        <v>0</v>
      </c>
      <c r="C3172">
        <v>0</v>
      </c>
      <c r="D3172">
        <v>0</v>
      </c>
      <c r="E3172">
        <v>0</v>
      </c>
    </row>
    <row r="3173" spans="1:5" x14ac:dyDescent="0.25">
      <c r="A3173">
        <v>620782130</v>
      </c>
      <c r="B3173">
        <v>0</v>
      </c>
      <c r="C3173">
        <v>0</v>
      </c>
      <c r="D3173">
        <v>0</v>
      </c>
      <c r="E3173">
        <v>0</v>
      </c>
    </row>
    <row r="3174" spans="1:5" x14ac:dyDescent="0.25">
      <c r="A3174">
        <v>620782130</v>
      </c>
      <c r="B3174">
        <v>2011971</v>
      </c>
      <c r="C3174">
        <v>0</v>
      </c>
      <c r="D3174">
        <v>4</v>
      </c>
      <c r="E3174">
        <v>0</v>
      </c>
    </row>
    <row r="3175" spans="1:5" x14ac:dyDescent="0.25">
      <c r="A3175">
        <v>620783666</v>
      </c>
      <c r="B3175">
        <v>0</v>
      </c>
      <c r="C3175">
        <v>0</v>
      </c>
      <c r="D3175">
        <v>0</v>
      </c>
      <c r="E3175">
        <v>0</v>
      </c>
    </row>
    <row r="3176" spans="1:5" x14ac:dyDescent="0.25">
      <c r="A3176">
        <v>620783666</v>
      </c>
      <c r="B3176">
        <v>2058356</v>
      </c>
      <c r="C3176">
        <v>0</v>
      </c>
      <c r="D3176">
        <v>2</v>
      </c>
      <c r="E3176">
        <v>0</v>
      </c>
    </row>
    <row r="3177" spans="1:5" x14ac:dyDescent="0.25">
      <c r="A3177">
        <v>620784556</v>
      </c>
      <c r="B3177">
        <v>0</v>
      </c>
      <c r="C3177">
        <v>0</v>
      </c>
      <c r="D3177">
        <v>0</v>
      </c>
      <c r="E3177">
        <v>0</v>
      </c>
    </row>
    <row r="3178" spans="1:5" x14ac:dyDescent="0.25">
      <c r="A3178">
        <v>620784556</v>
      </c>
      <c r="B3178">
        <v>1038417</v>
      </c>
      <c r="C3178">
        <v>1</v>
      </c>
      <c r="D3178">
        <v>1</v>
      </c>
      <c r="E3178">
        <v>90</v>
      </c>
    </row>
    <row r="3179" spans="1:5" x14ac:dyDescent="0.25">
      <c r="A3179">
        <v>620784754</v>
      </c>
      <c r="B3179">
        <v>0</v>
      </c>
      <c r="C3179">
        <v>0</v>
      </c>
      <c r="D3179">
        <v>0</v>
      </c>
      <c r="E3179">
        <v>0</v>
      </c>
    </row>
    <row r="3180" spans="1:5" x14ac:dyDescent="0.25">
      <c r="A3180">
        <v>620784754</v>
      </c>
      <c r="B3180">
        <v>782601</v>
      </c>
      <c r="C3180">
        <v>0</v>
      </c>
      <c r="D3180">
        <v>3</v>
      </c>
      <c r="E318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C1396"/>
  <sheetViews>
    <sheetView topLeftCell="K1" workbookViewId="0">
      <selection activeCell="AC3" sqref="AC3"/>
    </sheetView>
  </sheetViews>
  <sheetFormatPr baseColWidth="10" defaultColWidth="9.140625" defaultRowHeight="15" x14ac:dyDescent="0.25"/>
  <cols>
    <col min="8" max="8" width="10" bestFit="1" customWidth="1"/>
    <col min="20" max="20" width="20.7109375" customWidth="1"/>
    <col min="21" max="21" width="22.42578125" customWidth="1"/>
    <col min="22" max="22" width="6.42578125" customWidth="1"/>
    <col min="23" max="24" width="12.5703125" bestFit="1" customWidth="1"/>
  </cols>
  <sheetData>
    <row r="1" spans="1:29" x14ac:dyDescent="0.25">
      <c r="A1" s="17">
        <f>SUMPRODUCT(A3:A6,B3:B6)/B1</f>
        <v>3.8372759856630823</v>
      </c>
      <c r="B1" s="8">
        <f>SUM(B3:B6)</f>
        <v>1395</v>
      </c>
      <c r="C1" s="8">
        <f>SUM(C3:C6)</f>
        <v>189</v>
      </c>
      <c r="D1" s="17">
        <f>C1/B1</f>
        <v>0.13548387096774195</v>
      </c>
      <c r="E1" s="17">
        <f t="shared" ref="E1" si="0">D1/A1</f>
        <v>3.5307304315337198E-2</v>
      </c>
      <c r="H1" t="s">
        <v>45</v>
      </c>
      <c r="I1" t="s">
        <v>46</v>
      </c>
      <c r="J1" t="s">
        <v>10</v>
      </c>
      <c r="K1" t="s">
        <v>138</v>
      </c>
      <c r="L1" t="s">
        <v>86</v>
      </c>
      <c r="M1" t="s">
        <v>139</v>
      </c>
      <c r="N1" t="s">
        <v>140</v>
      </c>
      <c r="O1" t="s">
        <v>248</v>
      </c>
      <c r="P1" t="s">
        <v>249</v>
      </c>
      <c r="T1" s="3" t="s">
        <v>141</v>
      </c>
      <c r="U1" s="3" t="s">
        <v>19</v>
      </c>
      <c r="Y1" t="s">
        <v>8</v>
      </c>
      <c r="Z1" t="s">
        <v>89</v>
      </c>
      <c r="AC1">
        <f>0.035*3.4687/4.4576</f>
        <v>2.7235395728643218E-2</v>
      </c>
    </row>
    <row r="2" spans="1:29" x14ac:dyDescent="0.25">
      <c r="A2" s="8" t="s">
        <v>93</v>
      </c>
      <c r="B2" s="8" t="s">
        <v>61</v>
      </c>
      <c r="C2" s="8" t="s">
        <v>55</v>
      </c>
      <c r="D2" s="8" t="s">
        <v>22</v>
      </c>
      <c r="E2" s="8" t="s">
        <v>94</v>
      </c>
      <c r="H2">
        <v>616161480</v>
      </c>
      <c r="I2">
        <v>51</v>
      </c>
      <c r="J2" t="s">
        <v>6</v>
      </c>
      <c r="K2">
        <v>-99</v>
      </c>
      <c r="L2">
        <v>1</v>
      </c>
      <c r="M2">
        <v>-99</v>
      </c>
      <c r="N2">
        <v>-99</v>
      </c>
      <c r="O2">
        <v>2</v>
      </c>
      <c r="P2">
        <v>0</v>
      </c>
      <c r="T2" s="3" t="s">
        <v>112</v>
      </c>
      <c r="U2" t="s">
        <v>4</v>
      </c>
      <c r="V2" t="s">
        <v>6</v>
      </c>
      <c r="W2" t="s">
        <v>22</v>
      </c>
      <c r="Y2">
        <v>10687136</v>
      </c>
      <c r="Z2" s="38">
        <v>26666</v>
      </c>
      <c r="AC2">
        <f>AC1*4</f>
        <v>0.10894158291457287</v>
      </c>
    </row>
    <row r="3" spans="1:29" x14ac:dyDescent="0.25">
      <c r="A3">
        <v>4</v>
      </c>
      <c r="B3">
        <v>1232</v>
      </c>
      <c r="C3">
        <v>171</v>
      </c>
      <c r="D3" s="14">
        <f>C3/B3</f>
        <v>0.13879870129870131</v>
      </c>
      <c r="E3" s="14">
        <f>D3/A3</f>
        <v>3.4699675324675328E-2</v>
      </c>
      <c r="H3">
        <v>617311614</v>
      </c>
      <c r="I3">
        <v>81</v>
      </c>
      <c r="J3" t="s">
        <v>4</v>
      </c>
      <c r="K3">
        <v>-99</v>
      </c>
      <c r="L3">
        <v>3</v>
      </c>
      <c r="M3">
        <v>-99</v>
      </c>
      <c r="N3">
        <v>-99</v>
      </c>
      <c r="O3">
        <v>0</v>
      </c>
      <c r="P3">
        <v>0</v>
      </c>
      <c r="T3" s="4">
        <v>-99</v>
      </c>
      <c r="U3" s="5">
        <v>90</v>
      </c>
      <c r="V3" s="5">
        <v>57</v>
      </c>
      <c r="W3" s="13">
        <f>U3/(U3+V3)</f>
        <v>0.61224489795918369</v>
      </c>
      <c r="Y3">
        <v>10763112</v>
      </c>
      <c r="Z3" s="38">
        <v>21407</v>
      </c>
    </row>
    <row r="4" spans="1:29" x14ac:dyDescent="0.25">
      <c r="A4">
        <v>3</v>
      </c>
      <c r="B4">
        <v>102</v>
      </c>
      <c r="C4">
        <v>10</v>
      </c>
      <c r="D4" s="14">
        <f t="shared" ref="D4:D6" si="1">C4/B4</f>
        <v>9.8039215686274508E-2</v>
      </c>
      <c r="E4" s="14">
        <f t="shared" ref="E4:E6" si="2">D4/A4</f>
        <v>3.2679738562091505E-2</v>
      </c>
      <c r="H4">
        <v>619053525</v>
      </c>
      <c r="I4">
        <v>24</v>
      </c>
      <c r="J4" t="s">
        <v>6</v>
      </c>
      <c r="K4">
        <v>-99</v>
      </c>
      <c r="L4">
        <v>0</v>
      </c>
      <c r="M4">
        <v>-99</v>
      </c>
      <c r="N4">
        <v>-99</v>
      </c>
      <c r="O4">
        <v>0</v>
      </c>
      <c r="P4">
        <v>0</v>
      </c>
      <c r="T4" s="4">
        <v>0</v>
      </c>
      <c r="U4" s="5"/>
      <c r="V4" s="5">
        <v>5</v>
      </c>
      <c r="W4" s="13">
        <f t="shared" ref="W4:W22" si="3">U4/(U4+V4)</f>
        <v>0</v>
      </c>
      <c r="Y4">
        <v>10763133</v>
      </c>
      <c r="Z4" s="38">
        <v>21407</v>
      </c>
    </row>
    <row r="5" spans="1:29" x14ac:dyDescent="0.25">
      <c r="A5">
        <v>2</v>
      </c>
      <c r="B5">
        <v>58</v>
      </c>
      <c r="C5">
        <v>8</v>
      </c>
      <c r="D5" s="14">
        <f t="shared" si="1"/>
        <v>0.13793103448275862</v>
      </c>
      <c r="E5" s="14">
        <f t="shared" si="2"/>
        <v>6.8965517241379309E-2</v>
      </c>
      <c r="H5">
        <v>620465841</v>
      </c>
      <c r="I5">
        <v>43</v>
      </c>
      <c r="J5" t="s">
        <v>6</v>
      </c>
      <c r="K5">
        <v>-99</v>
      </c>
      <c r="L5">
        <v>0</v>
      </c>
      <c r="M5">
        <v>-99</v>
      </c>
      <c r="N5">
        <v>-99</v>
      </c>
      <c r="O5">
        <v>0</v>
      </c>
      <c r="P5">
        <v>0</v>
      </c>
      <c r="T5" s="4">
        <v>1</v>
      </c>
      <c r="U5" s="5">
        <v>1</v>
      </c>
      <c r="V5" s="5">
        <v>2</v>
      </c>
      <c r="W5" s="13">
        <f t="shared" si="3"/>
        <v>0.33333333333333331</v>
      </c>
      <c r="Y5">
        <v>10765199</v>
      </c>
      <c r="Z5" s="38">
        <v>28720</v>
      </c>
    </row>
    <row r="6" spans="1:29" x14ac:dyDescent="0.25">
      <c r="A6">
        <v>1</v>
      </c>
      <c r="B6">
        <v>3</v>
      </c>
      <c r="C6">
        <v>0</v>
      </c>
      <c r="D6" s="14">
        <f t="shared" si="1"/>
        <v>0</v>
      </c>
      <c r="E6" s="14">
        <f t="shared" si="2"/>
        <v>0</v>
      </c>
      <c r="H6">
        <v>11221504</v>
      </c>
      <c r="I6">
        <v>3</v>
      </c>
      <c r="J6" t="s">
        <v>6</v>
      </c>
      <c r="K6">
        <v>-99</v>
      </c>
      <c r="L6">
        <v>0</v>
      </c>
      <c r="M6">
        <v>-99</v>
      </c>
      <c r="N6">
        <v>-99</v>
      </c>
      <c r="O6">
        <v>7</v>
      </c>
      <c r="P6">
        <v>0</v>
      </c>
      <c r="T6" s="4">
        <v>2</v>
      </c>
      <c r="U6" s="5">
        <v>6</v>
      </c>
      <c r="V6" s="5">
        <v>1</v>
      </c>
      <c r="W6" s="13">
        <f t="shared" si="3"/>
        <v>0.8571428571428571</v>
      </c>
      <c r="Y6">
        <v>10765440</v>
      </c>
      <c r="Z6" s="38">
        <v>21407</v>
      </c>
    </row>
    <row r="7" spans="1:29" x14ac:dyDescent="0.25">
      <c r="H7">
        <v>11265209</v>
      </c>
      <c r="I7">
        <v>26</v>
      </c>
      <c r="J7" t="s">
        <v>4</v>
      </c>
      <c r="K7">
        <v>-99</v>
      </c>
      <c r="L7">
        <v>4</v>
      </c>
      <c r="M7">
        <v>8</v>
      </c>
      <c r="N7">
        <v>4</v>
      </c>
      <c r="O7">
        <v>0</v>
      </c>
      <c r="P7">
        <v>0</v>
      </c>
      <c r="T7" s="4">
        <v>3</v>
      </c>
      <c r="U7" s="5">
        <v>4</v>
      </c>
      <c r="V7" s="5">
        <v>8</v>
      </c>
      <c r="W7" s="13">
        <f t="shared" si="3"/>
        <v>0.33333333333333331</v>
      </c>
      <c r="Y7">
        <v>10765450</v>
      </c>
      <c r="Z7" s="38">
        <v>39681</v>
      </c>
    </row>
    <row r="8" spans="1:29" x14ac:dyDescent="0.25">
      <c r="H8">
        <v>11270673</v>
      </c>
      <c r="I8">
        <v>29</v>
      </c>
      <c r="J8" t="s">
        <v>6</v>
      </c>
      <c r="K8">
        <v>-99</v>
      </c>
      <c r="L8">
        <v>3</v>
      </c>
      <c r="M8">
        <v>6</v>
      </c>
      <c r="N8">
        <v>2</v>
      </c>
      <c r="O8">
        <v>0</v>
      </c>
      <c r="P8">
        <v>0</v>
      </c>
      <c r="T8" s="4">
        <v>4</v>
      </c>
      <c r="U8" s="5">
        <v>9</v>
      </c>
      <c r="V8" s="5">
        <v>6</v>
      </c>
      <c r="W8" s="13">
        <f t="shared" si="3"/>
        <v>0.6</v>
      </c>
      <c r="Y8">
        <v>10765472</v>
      </c>
      <c r="Z8" s="38">
        <v>39056</v>
      </c>
    </row>
    <row r="9" spans="1:29" x14ac:dyDescent="0.25">
      <c r="H9">
        <v>616133607</v>
      </c>
      <c r="I9">
        <v>53</v>
      </c>
      <c r="J9" t="s">
        <v>6</v>
      </c>
      <c r="K9">
        <v>-99</v>
      </c>
      <c r="L9">
        <v>0</v>
      </c>
      <c r="M9">
        <v>-99</v>
      </c>
      <c r="N9">
        <v>-99</v>
      </c>
      <c r="O9">
        <v>0</v>
      </c>
      <c r="P9">
        <v>3</v>
      </c>
      <c r="T9" s="4">
        <v>5</v>
      </c>
      <c r="U9" s="5">
        <v>7</v>
      </c>
      <c r="V9" s="5">
        <v>7</v>
      </c>
      <c r="W9" s="13">
        <f t="shared" si="3"/>
        <v>0.5</v>
      </c>
      <c r="Y9">
        <v>10765699</v>
      </c>
      <c r="Z9" s="38">
        <v>26666</v>
      </c>
    </row>
    <row r="10" spans="1:29" x14ac:dyDescent="0.25">
      <c r="D10">
        <f>0.035*4</f>
        <v>0.14000000000000001</v>
      </c>
      <c r="H10">
        <v>616253197</v>
      </c>
      <c r="I10">
        <v>57</v>
      </c>
      <c r="J10" t="s">
        <v>4</v>
      </c>
      <c r="K10">
        <v>-99</v>
      </c>
      <c r="L10">
        <v>0</v>
      </c>
      <c r="M10">
        <v>-99</v>
      </c>
      <c r="N10">
        <v>-99</v>
      </c>
      <c r="O10">
        <v>0</v>
      </c>
      <c r="P10">
        <v>0</v>
      </c>
      <c r="T10" s="4">
        <v>6</v>
      </c>
      <c r="U10" s="5">
        <v>9</v>
      </c>
      <c r="V10" s="5">
        <v>6</v>
      </c>
      <c r="W10" s="13">
        <f t="shared" si="3"/>
        <v>0.6</v>
      </c>
      <c r="Y10">
        <v>10765713</v>
      </c>
      <c r="Z10" s="38">
        <v>26666</v>
      </c>
    </row>
    <row r="11" spans="1:29" x14ac:dyDescent="0.25">
      <c r="H11">
        <v>617307304</v>
      </c>
      <c r="I11">
        <v>10</v>
      </c>
      <c r="J11" t="s">
        <v>4</v>
      </c>
      <c r="K11">
        <v>-99</v>
      </c>
      <c r="L11">
        <v>0</v>
      </c>
      <c r="M11">
        <v>-99</v>
      </c>
      <c r="N11">
        <v>-99</v>
      </c>
      <c r="O11">
        <v>0</v>
      </c>
      <c r="P11">
        <v>2</v>
      </c>
      <c r="T11" s="4">
        <v>7</v>
      </c>
      <c r="U11" s="5">
        <v>4</v>
      </c>
      <c r="V11" s="5">
        <v>3</v>
      </c>
      <c r="W11" s="13">
        <f t="shared" si="3"/>
        <v>0.5714285714285714</v>
      </c>
      <c r="Y11">
        <v>10765749</v>
      </c>
      <c r="Z11" s="38">
        <v>28720</v>
      </c>
    </row>
    <row r="12" spans="1:29" x14ac:dyDescent="0.25">
      <c r="H12">
        <v>11187522</v>
      </c>
      <c r="I12">
        <v>24</v>
      </c>
      <c r="J12" t="s">
        <v>4</v>
      </c>
      <c r="K12">
        <v>-99</v>
      </c>
      <c r="L12">
        <v>0</v>
      </c>
      <c r="M12">
        <v>-99</v>
      </c>
      <c r="N12">
        <v>-99</v>
      </c>
      <c r="O12">
        <v>1</v>
      </c>
      <c r="P12">
        <v>0</v>
      </c>
      <c r="T12" s="4">
        <v>8</v>
      </c>
      <c r="U12" s="5">
        <v>1</v>
      </c>
      <c r="V12" s="5">
        <v>1</v>
      </c>
      <c r="W12" s="13">
        <f t="shared" si="3"/>
        <v>0.5</v>
      </c>
      <c r="Y12">
        <v>10765830</v>
      </c>
      <c r="Z12" s="38">
        <v>28720</v>
      </c>
    </row>
    <row r="13" spans="1:29" x14ac:dyDescent="0.25">
      <c r="H13">
        <v>11196857</v>
      </c>
      <c r="I13">
        <v>5</v>
      </c>
      <c r="J13" t="s">
        <v>6</v>
      </c>
      <c r="K13">
        <v>-99</v>
      </c>
      <c r="L13">
        <v>0</v>
      </c>
      <c r="M13">
        <v>-99</v>
      </c>
      <c r="N13">
        <v>-99</v>
      </c>
      <c r="O13">
        <v>0</v>
      </c>
      <c r="P13">
        <v>0</v>
      </c>
      <c r="T13" s="4">
        <v>9</v>
      </c>
      <c r="U13" s="5">
        <v>3</v>
      </c>
      <c r="V13" s="5"/>
      <c r="W13" s="13">
        <f t="shared" si="3"/>
        <v>1</v>
      </c>
      <c r="Y13">
        <v>10765933</v>
      </c>
      <c r="Z13" s="38">
        <v>36988</v>
      </c>
    </row>
    <row r="14" spans="1:29" x14ac:dyDescent="0.25">
      <c r="H14">
        <v>11200898</v>
      </c>
      <c r="I14">
        <v>39</v>
      </c>
      <c r="J14" t="s">
        <v>4</v>
      </c>
      <c r="K14">
        <v>-99</v>
      </c>
      <c r="L14">
        <v>1</v>
      </c>
      <c r="M14">
        <v>-99</v>
      </c>
      <c r="N14">
        <v>-99</v>
      </c>
      <c r="O14">
        <v>0</v>
      </c>
      <c r="P14">
        <v>8</v>
      </c>
      <c r="T14" s="4">
        <v>10</v>
      </c>
      <c r="U14" s="5">
        <v>5</v>
      </c>
      <c r="V14" s="5"/>
      <c r="W14" s="13">
        <f t="shared" si="3"/>
        <v>1</v>
      </c>
      <c r="Y14">
        <v>10765935</v>
      </c>
      <c r="Z14" s="38">
        <v>30313</v>
      </c>
    </row>
    <row r="15" spans="1:29" x14ac:dyDescent="0.25">
      <c r="H15">
        <v>11204029</v>
      </c>
      <c r="I15">
        <v>33</v>
      </c>
      <c r="J15" t="s">
        <v>6</v>
      </c>
      <c r="K15">
        <v>-99</v>
      </c>
      <c r="L15">
        <v>0</v>
      </c>
      <c r="M15">
        <v>-99</v>
      </c>
      <c r="N15">
        <v>-99</v>
      </c>
      <c r="O15">
        <v>0</v>
      </c>
      <c r="P15">
        <v>7</v>
      </c>
      <c r="T15" s="4">
        <v>11</v>
      </c>
      <c r="U15" s="5">
        <v>2</v>
      </c>
      <c r="V15" s="5">
        <v>2</v>
      </c>
      <c r="W15" s="13">
        <f t="shared" si="3"/>
        <v>0.5</v>
      </c>
      <c r="Y15">
        <v>10765945</v>
      </c>
      <c r="Z15" s="38">
        <v>19353</v>
      </c>
    </row>
    <row r="16" spans="1:29" x14ac:dyDescent="0.25">
      <c r="H16">
        <v>11205087</v>
      </c>
      <c r="I16">
        <v>31</v>
      </c>
      <c r="J16" t="s">
        <v>6</v>
      </c>
      <c r="K16">
        <v>-99</v>
      </c>
      <c r="L16">
        <v>3</v>
      </c>
      <c r="M16">
        <v>-99</v>
      </c>
      <c r="N16">
        <v>-99</v>
      </c>
      <c r="O16">
        <v>0</v>
      </c>
      <c r="P16">
        <v>7</v>
      </c>
      <c r="T16" s="4">
        <v>12</v>
      </c>
      <c r="U16" s="5">
        <v>5</v>
      </c>
      <c r="V16" s="5"/>
      <c r="W16" s="13">
        <f t="shared" si="3"/>
        <v>1</v>
      </c>
      <c r="Y16">
        <v>10765955</v>
      </c>
      <c r="Z16" s="38">
        <v>28720</v>
      </c>
    </row>
    <row r="17" spans="8:26" x14ac:dyDescent="0.25">
      <c r="H17">
        <v>11205289</v>
      </c>
      <c r="I17">
        <v>23</v>
      </c>
      <c r="J17" t="s">
        <v>4</v>
      </c>
      <c r="K17">
        <v>-99</v>
      </c>
      <c r="L17">
        <v>-99</v>
      </c>
      <c r="M17">
        <v>-99</v>
      </c>
      <c r="N17">
        <v>-99</v>
      </c>
      <c r="O17">
        <v>4</v>
      </c>
      <c r="P17">
        <v>7</v>
      </c>
      <c r="T17" s="4">
        <v>13</v>
      </c>
      <c r="U17" s="5">
        <v>1</v>
      </c>
      <c r="V17" s="5">
        <v>2</v>
      </c>
      <c r="W17" s="13">
        <f t="shared" si="3"/>
        <v>0.33333333333333331</v>
      </c>
      <c r="Y17">
        <v>10766025</v>
      </c>
      <c r="Z17" s="38">
        <v>34190</v>
      </c>
    </row>
    <row r="18" spans="8:26" x14ac:dyDescent="0.25">
      <c r="H18">
        <v>11205289</v>
      </c>
      <c r="I18">
        <v>28</v>
      </c>
      <c r="J18" t="s">
        <v>4</v>
      </c>
      <c r="K18">
        <v>-99</v>
      </c>
      <c r="L18">
        <v>0</v>
      </c>
      <c r="M18">
        <v>-99</v>
      </c>
      <c r="N18">
        <v>-99</v>
      </c>
      <c r="O18">
        <v>4</v>
      </c>
      <c r="P18">
        <v>7</v>
      </c>
      <c r="T18" s="4">
        <v>14</v>
      </c>
      <c r="U18" s="5">
        <v>6</v>
      </c>
      <c r="V18" s="5">
        <v>1</v>
      </c>
      <c r="W18" s="13">
        <f t="shared" si="3"/>
        <v>0.8571428571428571</v>
      </c>
      <c r="Y18">
        <v>10766198</v>
      </c>
      <c r="Z18" s="38">
        <v>26666</v>
      </c>
    </row>
    <row r="19" spans="8:26" x14ac:dyDescent="0.25">
      <c r="H19">
        <v>11210300</v>
      </c>
      <c r="I19">
        <v>64</v>
      </c>
      <c r="J19" t="s">
        <v>4</v>
      </c>
      <c r="K19">
        <v>-99</v>
      </c>
      <c r="L19">
        <v>0</v>
      </c>
      <c r="M19">
        <v>-99</v>
      </c>
      <c r="N19">
        <v>-99</v>
      </c>
      <c r="O19">
        <v>0</v>
      </c>
      <c r="P19">
        <v>0</v>
      </c>
      <c r="T19" s="4">
        <v>15</v>
      </c>
      <c r="U19" s="5">
        <v>3</v>
      </c>
      <c r="V19" s="5"/>
      <c r="W19" s="13">
        <f t="shared" si="3"/>
        <v>1</v>
      </c>
      <c r="Y19">
        <v>10910050</v>
      </c>
      <c r="Z19" s="38">
        <v>35209</v>
      </c>
    </row>
    <row r="20" spans="8:26" x14ac:dyDescent="0.25">
      <c r="H20">
        <v>11211983</v>
      </c>
      <c r="I20">
        <v>68</v>
      </c>
      <c r="J20" t="s">
        <v>6</v>
      </c>
      <c r="K20">
        <v>-99</v>
      </c>
      <c r="L20">
        <v>0</v>
      </c>
      <c r="M20">
        <v>-99</v>
      </c>
      <c r="N20">
        <v>-99</v>
      </c>
      <c r="O20">
        <v>0</v>
      </c>
      <c r="P20">
        <v>0</v>
      </c>
      <c r="T20" s="4">
        <v>16</v>
      </c>
      <c r="U20" s="5">
        <v>1</v>
      </c>
      <c r="V20" s="5"/>
      <c r="W20" s="13">
        <f t="shared" si="3"/>
        <v>1</v>
      </c>
      <c r="Y20">
        <v>10910055</v>
      </c>
      <c r="Z20" s="38">
        <v>28720</v>
      </c>
    </row>
    <row r="21" spans="8:26" x14ac:dyDescent="0.25">
      <c r="H21">
        <v>11227217</v>
      </c>
      <c r="I21">
        <v>89</v>
      </c>
      <c r="J21" t="s">
        <v>4</v>
      </c>
      <c r="K21">
        <v>-99</v>
      </c>
      <c r="L21">
        <v>0</v>
      </c>
      <c r="M21">
        <v>-99</v>
      </c>
      <c r="N21">
        <v>-99</v>
      </c>
      <c r="O21">
        <v>0</v>
      </c>
      <c r="P21">
        <v>0</v>
      </c>
      <c r="T21" s="4">
        <v>17</v>
      </c>
      <c r="U21" s="5">
        <v>1</v>
      </c>
      <c r="V21" s="5"/>
      <c r="W21" s="13">
        <f t="shared" si="3"/>
        <v>1</v>
      </c>
      <c r="Y21">
        <v>10910071</v>
      </c>
      <c r="Z21" s="38">
        <v>30313</v>
      </c>
    </row>
    <row r="22" spans="8:26" x14ac:dyDescent="0.25">
      <c r="H22">
        <v>11234865</v>
      </c>
      <c r="I22">
        <v>20</v>
      </c>
      <c r="J22" t="s">
        <v>6</v>
      </c>
      <c r="K22">
        <v>-99</v>
      </c>
      <c r="L22">
        <v>0</v>
      </c>
      <c r="M22">
        <v>-99</v>
      </c>
      <c r="N22">
        <v>-99</v>
      </c>
      <c r="O22">
        <v>0</v>
      </c>
      <c r="P22">
        <v>0</v>
      </c>
      <c r="T22" s="4" t="s">
        <v>24</v>
      </c>
      <c r="U22" s="5">
        <v>158</v>
      </c>
      <c r="V22" s="5">
        <v>101</v>
      </c>
      <c r="W22" s="13">
        <f t="shared" si="3"/>
        <v>0.61003861003861004</v>
      </c>
      <c r="Y22">
        <v>10910072</v>
      </c>
      <c r="Z22" s="38">
        <v>39043</v>
      </c>
    </row>
    <row r="23" spans="8:26" x14ac:dyDescent="0.25">
      <c r="H23">
        <v>11234865</v>
      </c>
      <c r="I23">
        <v>38</v>
      </c>
      <c r="J23" t="s">
        <v>6</v>
      </c>
      <c r="K23">
        <v>-99</v>
      </c>
      <c r="L23">
        <v>0</v>
      </c>
      <c r="M23">
        <v>-99</v>
      </c>
      <c r="N23">
        <v>-99</v>
      </c>
      <c r="O23">
        <v>0</v>
      </c>
      <c r="P23">
        <v>0</v>
      </c>
      <c r="Y23">
        <v>10910077</v>
      </c>
      <c r="Z23" s="38">
        <v>19353</v>
      </c>
    </row>
    <row r="24" spans="8:26" x14ac:dyDescent="0.25">
      <c r="H24">
        <v>11238090</v>
      </c>
      <c r="I24">
        <v>30</v>
      </c>
      <c r="J24" t="s">
        <v>6</v>
      </c>
      <c r="K24">
        <v>-99</v>
      </c>
      <c r="L24">
        <v>2</v>
      </c>
      <c r="M24">
        <v>-99</v>
      </c>
      <c r="N24">
        <v>-99</v>
      </c>
      <c r="O24">
        <v>0</v>
      </c>
      <c r="P24">
        <v>2</v>
      </c>
      <c r="Y24">
        <v>10910084</v>
      </c>
      <c r="Z24" s="38">
        <v>35209</v>
      </c>
    </row>
    <row r="25" spans="8:26" x14ac:dyDescent="0.25">
      <c r="H25">
        <v>11238097</v>
      </c>
      <c r="I25">
        <v>2</v>
      </c>
      <c r="J25" t="s">
        <v>4</v>
      </c>
      <c r="K25">
        <v>-99</v>
      </c>
      <c r="L25">
        <v>0</v>
      </c>
      <c r="M25">
        <v>-99</v>
      </c>
      <c r="N25">
        <v>-99</v>
      </c>
      <c r="O25">
        <v>8</v>
      </c>
      <c r="P25">
        <v>0</v>
      </c>
      <c r="Y25">
        <v>10910085</v>
      </c>
      <c r="Z25" s="38">
        <v>29738</v>
      </c>
    </row>
    <row r="26" spans="8:26" x14ac:dyDescent="0.25">
      <c r="H26">
        <v>11239620</v>
      </c>
      <c r="I26">
        <v>3</v>
      </c>
      <c r="J26" t="s">
        <v>4</v>
      </c>
      <c r="K26">
        <v>-99</v>
      </c>
      <c r="L26">
        <v>2</v>
      </c>
      <c r="M26">
        <v>-99</v>
      </c>
      <c r="N26">
        <v>-99</v>
      </c>
      <c r="O26">
        <v>0</v>
      </c>
      <c r="P26">
        <v>0</v>
      </c>
      <c r="Y26">
        <v>10910108</v>
      </c>
      <c r="Z26" s="38">
        <v>37263</v>
      </c>
    </row>
    <row r="27" spans="8:26" x14ac:dyDescent="0.25">
      <c r="H27">
        <v>11241740</v>
      </c>
      <c r="I27">
        <v>35</v>
      </c>
      <c r="J27" t="s">
        <v>4</v>
      </c>
      <c r="K27">
        <v>-99</v>
      </c>
      <c r="L27">
        <v>5</v>
      </c>
      <c r="M27">
        <v>-99</v>
      </c>
      <c r="N27">
        <v>-99</v>
      </c>
      <c r="O27">
        <v>0</v>
      </c>
      <c r="P27">
        <v>0</v>
      </c>
      <c r="Y27">
        <v>10910109</v>
      </c>
      <c r="Z27" s="38">
        <v>39681</v>
      </c>
    </row>
    <row r="28" spans="8:26" x14ac:dyDescent="0.25">
      <c r="H28">
        <v>11242861</v>
      </c>
      <c r="I28">
        <v>75</v>
      </c>
      <c r="J28" t="s">
        <v>6</v>
      </c>
      <c r="K28">
        <v>-99</v>
      </c>
      <c r="L28">
        <v>0</v>
      </c>
      <c r="M28">
        <v>-99</v>
      </c>
      <c r="N28">
        <v>-99</v>
      </c>
      <c r="O28">
        <v>8</v>
      </c>
      <c r="P28">
        <v>0</v>
      </c>
      <c r="Y28">
        <v>10962848</v>
      </c>
      <c r="Z28" s="38">
        <v>26666</v>
      </c>
    </row>
    <row r="29" spans="8:26" x14ac:dyDescent="0.25">
      <c r="H29">
        <v>11246676</v>
      </c>
      <c r="I29">
        <v>3</v>
      </c>
      <c r="J29" t="s">
        <v>4</v>
      </c>
      <c r="K29">
        <v>-99</v>
      </c>
      <c r="L29">
        <v>5</v>
      </c>
      <c r="M29">
        <v>4</v>
      </c>
      <c r="N29">
        <v>0</v>
      </c>
      <c r="O29">
        <v>0</v>
      </c>
      <c r="P29">
        <v>4</v>
      </c>
      <c r="Y29">
        <v>10980307</v>
      </c>
      <c r="Z29" s="38">
        <v>39681</v>
      </c>
    </row>
    <row r="30" spans="8:26" x14ac:dyDescent="0.25">
      <c r="H30">
        <v>11247751</v>
      </c>
      <c r="I30">
        <v>43</v>
      </c>
      <c r="J30" t="s">
        <v>4</v>
      </c>
      <c r="K30">
        <v>-99</v>
      </c>
      <c r="L30">
        <v>2</v>
      </c>
      <c r="M30">
        <v>-99</v>
      </c>
      <c r="N30">
        <v>-99</v>
      </c>
      <c r="O30">
        <v>0</v>
      </c>
      <c r="P30">
        <v>7</v>
      </c>
      <c r="Y30">
        <v>10980340</v>
      </c>
      <c r="Z30" s="38">
        <v>39043</v>
      </c>
    </row>
    <row r="31" spans="8:26" x14ac:dyDescent="0.25">
      <c r="H31">
        <v>11256979</v>
      </c>
      <c r="I31">
        <v>5</v>
      </c>
      <c r="J31" t="s">
        <v>6</v>
      </c>
      <c r="K31">
        <v>-99</v>
      </c>
      <c r="L31">
        <v>3</v>
      </c>
      <c r="M31">
        <v>-99</v>
      </c>
      <c r="N31">
        <v>-99</v>
      </c>
      <c r="O31">
        <v>0</v>
      </c>
      <c r="P31">
        <v>0</v>
      </c>
      <c r="Y31">
        <v>10980341</v>
      </c>
      <c r="Z31" s="38">
        <v>19353</v>
      </c>
    </row>
    <row r="32" spans="8:26" x14ac:dyDescent="0.25">
      <c r="H32">
        <v>11256979</v>
      </c>
      <c r="I32">
        <v>86</v>
      </c>
      <c r="J32" t="s">
        <v>4</v>
      </c>
      <c r="K32">
        <v>-99</v>
      </c>
      <c r="L32">
        <v>0</v>
      </c>
      <c r="M32">
        <v>-99</v>
      </c>
      <c r="N32">
        <v>-99</v>
      </c>
      <c r="O32">
        <v>0</v>
      </c>
      <c r="P32">
        <v>0</v>
      </c>
      <c r="Y32">
        <v>10980355</v>
      </c>
      <c r="Z32" s="38">
        <v>19353</v>
      </c>
    </row>
    <row r="33" spans="8:26" x14ac:dyDescent="0.25">
      <c r="H33">
        <v>11257546</v>
      </c>
      <c r="I33">
        <v>13</v>
      </c>
      <c r="J33" t="s">
        <v>6</v>
      </c>
      <c r="K33">
        <v>-99</v>
      </c>
      <c r="L33">
        <v>0</v>
      </c>
      <c r="M33">
        <v>-99</v>
      </c>
      <c r="N33">
        <v>-99</v>
      </c>
      <c r="O33">
        <v>0</v>
      </c>
      <c r="P33">
        <v>1</v>
      </c>
      <c r="Y33">
        <v>10980376</v>
      </c>
      <c r="Z33" s="38">
        <v>19353</v>
      </c>
    </row>
    <row r="34" spans="8:26" x14ac:dyDescent="0.25">
      <c r="H34">
        <v>11258137</v>
      </c>
      <c r="I34">
        <v>29</v>
      </c>
      <c r="J34" t="s">
        <v>6</v>
      </c>
      <c r="K34">
        <v>-99</v>
      </c>
      <c r="L34">
        <v>2</v>
      </c>
      <c r="M34">
        <v>-99</v>
      </c>
      <c r="N34">
        <v>-99</v>
      </c>
      <c r="O34">
        <v>0</v>
      </c>
      <c r="P34">
        <v>0</v>
      </c>
      <c r="Y34">
        <v>10980407</v>
      </c>
      <c r="Z34" s="38">
        <v>28720</v>
      </c>
    </row>
    <row r="35" spans="8:26" x14ac:dyDescent="0.25">
      <c r="H35">
        <v>11258735</v>
      </c>
      <c r="I35">
        <v>21</v>
      </c>
      <c r="J35" t="s">
        <v>6</v>
      </c>
      <c r="K35">
        <v>-99</v>
      </c>
      <c r="L35">
        <v>3</v>
      </c>
      <c r="M35">
        <v>-99</v>
      </c>
      <c r="N35">
        <v>-99</v>
      </c>
      <c r="O35">
        <v>0</v>
      </c>
      <c r="P35">
        <v>0</v>
      </c>
      <c r="Y35">
        <v>10980415</v>
      </c>
      <c r="Z35" s="38">
        <v>28720</v>
      </c>
    </row>
    <row r="36" spans="8:26" x14ac:dyDescent="0.25">
      <c r="H36">
        <v>11258862</v>
      </c>
      <c r="I36">
        <v>23</v>
      </c>
      <c r="J36" t="s">
        <v>4</v>
      </c>
      <c r="K36">
        <v>-99</v>
      </c>
      <c r="L36">
        <v>1</v>
      </c>
      <c r="M36">
        <v>-99</v>
      </c>
      <c r="N36">
        <v>-99</v>
      </c>
      <c r="O36">
        <v>0</v>
      </c>
      <c r="P36">
        <v>2</v>
      </c>
      <c r="Y36">
        <v>10980433</v>
      </c>
      <c r="Z36" s="38">
        <v>28720</v>
      </c>
    </row>
    <row r="37" spans="8:26" x14ac:dyDescent="0.25">
      <c r="H37">
        <v>11259170</v>
      </c>
      <c r="I37">
        <v>77</v>
      </c>
      <c r="J37" t="s">
        <v>4</v>
      </c>
      <c r="K37">
        <v>-99</v>
      </c>
      <c r="L37">
        <v>5</v>
      </c>
      <c r="M37">
        <v>-99</v>
      </c>
      <c r="N37">
        <v>-99</v>
      </c>
      <c r="O37">
        <v>0</v>
      </c>
      <c r="P37">
        <v>1</v>
      </c>
      <c r="Y37">
        <v>10980561</v>
      </c>
      <c r="Z37" s="38">
        <v>19353</v>
      </c>
    </row>
    <row r="38" spans="8:26" x14ac:dyDescent="0.25">
      <c r="H38">
        <v>11263055</v>
      </c>
      <c r="I38">
        <v>52</v>
      </c>
      <c r="J38" t="s">
        <v>4</v>
      </c>
      <c r="K38">
        <v>-99</v>
      </c>
      <c r="L38">
        <v>0</v>
      </c>
      <c r="M38">
        <v>-99</v>
      </c>
      <c r="N38">
        <v>-99</v>
      </c>
      <c r="O38">
        <v>0</v>
      </c>
      <c r="P38">
        <v>7</v>
      </c>
      <c r="Y38">
        <v>10980582</v>
      </c>
      <c r="Z38" s="38">
        <v>30313</v>
      </c>
    </row>
    <row r="39" spans="8:26" x14ac:dyDescent="0.25">
      <c r="H39">
        <v>11263621</v>
      </c>
      <c r="I39">
        <v>57</v>
      </c>
      <c r="J39" t="s">
        <v>4</v>
      </c>
      <c r="K39">
        <v>-99</v>
      </c>
      <c r="L39">
        <v>2</v>
      </c>
      <c r="M39">
        <v>-99</v>
      </c>
      <c r="N39">
        <v>-99</v>
      </c>
      <c r="O39">
        <v>0</v>
      </c>
      <c r="P39">
        <v>0</v>
      </c>
      <c r="Y39">
        <v>10980721</v>
      </c>
      <c r="Z39" s="38">
        <v>29675</v>
      </c>
    </row>
    <row r="40" spans="8:26" x14ac:dyDescent="0.25">
      <c r="H40">
        <v>11263858</v>
      </c>
      <c r="I40">
        <v>34</v>
      </c>
      <c r="J40" t="s">
        <v>4</v>
      </c>
      <c r="K40">
        <v>-99</v>
      </c>
      <c r="L40">
        <v>5</v>
      </c>
      <c r="M40">
        <v>-99</v>
      </c>
      <c r="N40">
        <v>-99</v>
      </c>
      <c r="O40">
        <v>0</v>
      </c>
      <c r="P40">
        <v>8</v>
      </c>
      <c r="Y40">
        <v>10980723</v>
      </c>
      <c r="Z40" s="38">
        <v>35209</v>
      </c>
    </row>
    <row r="41" spans="8:26" x14ac:dyDescent="0.25">
      <c r="H41">
        <v>11264910</v>
      </c>
      <c r="I41">
        <v>40</v>
      </c>
      <c r="J41" t="s">
        <v>4</v>
      </c>
      <c r="K41">
        <v>-99</v>
      </c>
      <c r="L41">
        <v>4</v>
      </c>
      <c r="M41">
        <v>-99</v>
      </c>
      <c r="N41">
        <v>-99</v>
      </c>
      <c r="O41">
        <v>7</v>
      </c>
      <c r="P41">
        <v>0</v>
      </c>
      <c r="Y41">
        <v>10980791</v>
      </c>
      <c r="Z41" s="38">
        <v>26666</v>
      </c>
    </row>
    <row r="42" spans="8:26" x14ac:dyDescent="0.25">
      <c r="H42">
        <v>11266170</v>
      </c>
      <c r="I42">
        <v>23</v>
      </c>
      <c r="J42" t="s">
        <v>6</v>
      </c>
      <c r="K42">
        <v>-99</v>
      </c>
      <c r="L42">
        <v>4</v>
      </c>
      <c r="M42">
        <v>-99</v>
      </c>
      <c r="N42">
        <v>-99</v>
      </c>
      <c r="O42">
        <v>7</v>
      </c>
      <c r="P42">
        <v>7</v>
      </c>
      <c r="Y42">
        <v>10980965</v>
      </c>
      <c r="Z42" s="38">
        <v>37263</v>
      </c>
    </row>
    <row r="43" spans="8:26" x14ac:dyDescent="0.25">
      <c r="H43">
        <v>11266406</v>
      </c>
      <c r="I43">
        <v>5</v>
      </c>
      <c r="J43" t="s">
        <v>4</v>
      </c>
      <c r="K43">
        <v>-99</v>
      </c>
      <c r="L43">
        <v>4</v>
      </c>
      <c r="M43">
        <v>-99</v>
      </c>
      <c r="N43">
        <v>-99</v>
      </c>
      <c r="O43">
        <v>7</v>
      </c>
      <c r="P43">
        <v>0</v>
      </c>
      <c r="Y43">
        <v>10980976</v>
      </c>
      <c r="Z43" s="38">
        <v>26877</v>
      </c>
    </row>
    <row r="44" spans="8:26" x14ac:dyDescent="0.25">
      <c r="H44">
        <v>11266571</v>
      </c>
      <c r="I44">
        <v>25</v>
      </c>
      <c r="J44" t="s">
        <v>6</v>
      </c>
      <c r="K44">
        <v>-99</v>
      </c>
      <c r="L44">
        <v>0</v>
      </c>
      <c r="M44">
        <v>-99</v>
      </c>
      <c r="N44">
        <v>-99</v>
      </c>
      <c r="O44">
        <v>0</v>
      </c>
      <c r="P44">
        <v>4</v>
      </c>
      <c r="Y44">
        <v>10981041</v>
      </c>
      <c r="Z44" s="38">
        <v>39105</v>
      </c>
    </row>
    <row r="45" spans="8:26" x14ac:dyDescent="0.25">
      <c r="H45">
        <v>11266571</v>
      </c>
      <c r="I45">
        <v>30</v>
      </c>
      <c r="J45" t="s">
        <v>4</v>
      </c>
      <c r="K45">
        <v>-99</v>
      </c>
      <c r="L45">
        <v>3</v>
      </c>
      <c r="M45">
        <v>-99</v>
      </c>
      <c r="N45">
        <v>-99</v>
      </c>
      <c r="O45">
        <v>0</v>
      </c>
      <c r="P45">
        <v>4</v>
      </c>
      <c r="Y45">
        <v>10989482</v>
      </c>
      <c r="Z45" s="38">
        <v>37002</v>
      </c>
    </row>
    <row r="46" spans="8:26" x14ac:dyDescent="0.25">
      <c r="H46">
        <v>11266615</v>
      </c>
      <c r="I46">
        <v>9</v>
      </c>
      <c r="J46" t="s">
        <v>6</v>
      </c>
      <c r="K46">
        <v>-99</v>
      </c>
      <c r="L46">
        <v>2</v>
      </c>
      <c r="M46">
        <v>-99</v>
      </c>
      <c r="N46">
        <v>-99</v>
      </c>
      <c r="O46">
        <v>0</v>
      </c>
      <c r="P46">
        <v>0</v>
      </c>
      <c r="Y46">
        <v>11016099</v>
      </c>
      <c r="Z46" s="38">
        <v>39056</v>
      </c>
    </row>
    <row r="47" spans="8:26" x14ac:dyDescent="0.25">
      <c r="H47">
        <v>11266630</v>
      </c>
      <c r="I47">
        <v>11</v>
      </c>
      <c r="J47" t="s">
        <v>6</v>
      </c>
      <c r="K47">
        <v>-99</v>
      </c>
      <c r="L47">
        <v>2</v>
      </c>
      <c r="M47">
        <v>-99</v>
      </c>
      <c r="N47">
        <v>-99</v>
      </c>
      <c r="O47">
        <v>0</v>
      </c>
      <c r="P47">
        <v>0</v>
      </c>
      <c r="Y47">
        <v>11099860</v>
      </c>
      <c r="Z47" s="38">
        <v>36988</v>
      </c>
    </row>
    <row r="48" spans="8:26" x14ac:dyDescent="0.25">
      <c r="H48">
        <v>11267029</v>
      </c>
      <c r="I48">
        <v>34</v>
      </c>
      <c r="J48" t="s">
        <v>6</v>
      </c>
      <c r="K48">
        <v>-99</v>
      </c>
      <c r="L48">
        <v>4</v>
      </c>
      <c r="M48">
        <v>-99</v>
      </c>
      <c r="N48">
        <v>-99</v>
      </c>
      <c r="O48">
        <v>0</v>
      </c>
      <c r="P48">
        <v>0</v>
      </c>
      <c r="Y48">
        <v>11100411</v>
      </c>
      <c r="Z48" s="38">
        <v>28720</v>
      </c>
    </row>
    <row r="49" spans="8:26" x14ac:dyDescent="0.25">
      <c r="H49">
        <v>11267030</v>
      </c>
      <c r="I49">
        <v>36</v>
      </c>
      <c r="J49" t="s">
        <v>6</v>
      </c>
      <c r="K49">
        <v>-99</v>
      </c>
      <c r="L49">
        <v>3</v>
      </c>
      <c r="M49">
        <v>-99</v>
      </c>
      <c r="N49">
        <v>-99</v>
      </c>
      <c r="O49">
        <v>0</v>
      </c>
      <c r="P49">
        <v>0</v>
      </c>
      <c r="Y49">
        <v>11101596</v>
      </c>
      <c r="Z49" s="38">
        <v>42521</v>
      </c>
    </row>
    <row r="50" spans="8:26" x14ac:dyDescent="0.25">
      <c r="H50">
        <v>11267532</v>
      </c>
      <c r="I50">
        <v>59</v>
      </c>
      <c r="J50" t="s">
        <v>6</v>
      </c>
      <c r="K50">
        <v>-99</v>
      </c>
      <c r="L50">
        <v>3</v>
      </c>
      <c r="M50">
        <v>-99</v>
      </c>
      <c r="N50">
        <v>-99</v>
      </c>
      <c r="O50">
        <v>0</v>
      </c>
      <c r="P50">
        <v>2</v>
      </c>
      <c r="Y50">
        <v>11102327</v>
      </c>
      <c r="Z50" s="38">
        <v>19353</v>
      </c>
    </row>
    <row r="51" spans="8:26" x14ac:dyDescent="0.25">
      <c r="H51">
        <v>11268430</v>
      </c>
      <c r="I51">
        <v>58</v>
      </c>
      <c r="J51" t="s">
        <v>4</v>
      </c>
      <c r="K51">
        <v>-99</v>
      </c>
      <c r="L51">
        <v>2</v>
      </c>
      <c r="M51">
        <v>-99</v>
      </c>
      <c r="N51">
        <v>-99</v>
      </c>
      <c r="O51">
        <v>7</v>
      </c>
      <c r="P51">
        <v>2</v>
      </c>
      <c r="Y51">
        <v>11102675</v>
      </c>
      <c r="Z51" s="38">
        <v>39681</v>
      </c>
    </row>
    <row r="52" spans="8:26" x14ac:dyDescent="0.25">
      <c r="H52">
        <v>11269806</v>
      </c>
      <c r="I52">
        <v>16</v>
      </c>
      <c r="J52" t="s">
        <v>4</v>
      </c>
      <c r="K52">
        <v>-99</v>
      </c>
      <c r="L52">
        <v>4</v>
      </c>
      <c r="M52">
        <v>-99</v>
      </c>
      <c r="N52">
        <v>-99</v>
      </c>
      <c r="O52">
        <v>0</v>
      </c>
      <c r="P52">
        <v>0</v>
      </c>
      <c r="Y52">
        <v>11102690</v>
      </c>
      <c r="Z52" s="38">
        <v>31729</v>
      </c>
    </row>
    <row r="53" spans="8:26" x14ac:dyDescent="0.25">
      <c r="H53">
        <v>11270677</v>
      </c>
      <c r="I53">
        <v>50</v>
      </c>
      <c r="J53" t="s">
        <v>6</v>
      </c>
      <c r="K53">
        <v>-99</v>
      </c>
      <c r="L53">
        <v>1</v>
      </c>
      <c r="M53">
        <v>-99</v>
      </c>
      <c r="N53">
        <v>-99</v>
      </c>
      <c r="O53">
        <v>0</v>
      </c>
      <c r="P53">
        <v>7</v>
      </c>
      <c r="Y53">
        <v>11102806</v>
      </c>
      <c r="Z53" s="38">
        <v>39105</v>
      </c>
    </row>
    <row r="54" spans="8:26" x14ac:dyDescent="0.25">
      <c r="H54">
        <v>11270678</v>
      </c>
      <c r="I54">
        <v>77</v>
      </c>
      <c r="J54" t="s">
        <v>4</v>
      </c>
      <c r="K54">
        <v>-99</v>
      </c>
      <c r="L54">
        <v>5</v>
      </c>
      <c r="M54">
        <v>-99</v>
      </c>
      <c r="N54">
        <v>-99</v>
      </c>
      <c r="O54">
        <v>0</v>
      </c>
      <c r="P54">
        <v>7</v>
      </c>
      <c r="Y54">
        <v>11102939</v>
      </c>
      <c r="Z54" s="38">
        <v>31729</v>
      </c>
    </row>
    <row r="55" spans="8:26" x14ac:dyDescent="0.25">
      <c r="H55">
        <v>11270764</v>
      </c>
      <c r="I55">
        <v>34</v>
      </c>
      <c r="J55" t="s">
        <v>6</v>
      </c>
      <c r="K55">
        <v>-99</v>
      </c>
      <c r="L55">
        <v>3</v>
      </c>
      <c r="M55">
        <v>-99</v>
      </c>
      <c r="N55">
        <v>-99</v>
      </c>
      <c r="O55">
        <v>0</v>
      </c>
      <c r="P55">
        <v>0</v>
      </c>
      <c r="Y55">
        <v>11102966</v>
      </c>
      <c r="Z55" s="38">
        <v>29738</v>
      </c>
    </row>
    <row r="56" spans="8:26" x14ac:dyDescent="0.25">
      <c r="H56">
        <v>11270976</v>
      </c>
      <c r="I56">
        <v>81</v>
      </c>
      <c r="J56" t="s">
        <v>4</v>
      </c>
      <c r="K56">
        <v>-99</v>
      </c>
      <c r="L56">
        <v>4</v>
      </c>
      <c r="M56">
        <v>-99</v>
      </c>
      <c r="N56">
        <v>-99</v>
      </c>
      <c r="O56">
        <v>7</v>
      </c>
      <c r="P56">
        <v>0</v>
      </c>
      <c r="Y56">
        <v>11103691</v>
      </c>
      <c r="Z56" s="38">
        <v>44575</v>
      </c>
    </row>
    <row r="57" spans="8:26" x14ac:dyDescent="0.25">
      <c r="H57">
        <v>11271365</v>
      </c>
      <c r="I57">
        <v>22</v>
      </c>
      <c r="J57" t="s">
        <v>6</v>
      </c>
      <c r="K57">
        <v>-99</v>
      </c>
      <c r="L57">
        <v>1</v>
      </c>
      <c r="M57">
        <v>-99</v>
      </c>
      <c r="N57">
        <v>-99</v>
      </c>
      <c r="O57">
        <v>0</v>
      </c>
      <c r="P57">
        <v>0</v>
      </c>
      <c r="Y57">
        <v>11103893</v>
      </c>
      <c r="Z57" s="38">
        <v>28720</v>
      </c>
    </row>
    <row r="58" spans="8:26" x14ac:dyDescent="0.25">
      <c r="H58">
        <v>11271996</v>
      </c>
      <c r="I58">
        <v>13</v>
      </c>
      <c r="J58" t="s">
        <v>4</v>
      </c>
      <c r="K58">
        <v>-99</v>
      </c>
      <c r="L58">
        <v>2</v>
      </c>
      <c r="M58">
        <v>-99</v>
      </c>
      <c r="N58">
        <v>-99</v>
      </c>
      <c r="O58">
        <v>0</v>
      </c>
      <c r="P58">
        <v>0</v>
      </c>
      <c r="Y58">
        <v>11104235</v>
      </c>
      <c r="Z58" s="38">
        <v>36988</v>
      </c>
    </row>
    <row r="59" spans="8:26" x14ac:dyDescent="0.25">
      <c r="H59">
        <v>11271997</v>
      </c>
      <c r="I59">
        <v>55</v>
      </c>
      <c r="J59" t="s">
        <v>4</v>
      </c>
      <c r="K59">
        <v>-99</v>
      </c>
      <c r="L59">
        <v>1</v>
      </c>
      <c r="M59">
        <v>-99</v>
      </c>
      <c r="N59">
        <v>-99</v>
      </c>
      <c r="O59">
        <v>0</v>
      </c>
      <c r="P59">
        <v>2</v>
      </c>
      <c r="Y59">
        <v>11104441</v>
      </c>
      <c r="Z59" s="38">
        <v>34190</v>
      </c>
    </row>
    <row r="60" spans="8:26" x14ac:dyDescent="0.25">
      <c r="H60">
        <v>11272988</v>
      </c>
      <c r="I60">
        <v>42</v>
      </c>
      <c r="J60" t="s">
        <v>6</v>
      </c>
      <c r="K60">
        <v>-99</v>
      </c>
      <c r="L60">
        <v>1</v>
      </c>
      <c r="M60">
        <v>-99</v>
      </c>
      <c r="N60">
        <v>-99</v>
      </c>
      <c r="O60">
        <v>7</v>
      </c>
      <c r="P60">
        <v>7</v>
      </c>
      <c r="Y60">
        <v>11104522</v>
      </c>
      <c r="Z60" s="38">
        <v>39056</v>
      </c>
    </row>
    <row r="61" spans="8:26" x14ac:dyDescent="0.25">
      <c r="H61">
        <v>11273069</v>
      </c>
      <c r="I61">
        <v>82</v>
      </c>
      <c r="J61" t="s">
        <v>6</v>
      </c>
      <c r="K61">
        <v>-99</v>
      </c>
      <c r="L61">
        <v>3</v>
      </c>
      <c r="M61">
        <v>-99</v>
      </c>
      <c r="N61">
        <v>-99</v>
      </c>
      <c r="O61">
        <v>0</v>
      </c>
      <c r="P61">
        <v>0</v>
      </c>
      <c r="Y61">
        <v>11104603</v>
      </c>
      <c r="Z61" s="38">
        <v>28720</v>
      </c>
    </row>
    <row r="62" spans="8:26" x14ac:dyDescent="0.25">
      <c r="H62">
        <v>11274868</v>
      </c>
      <c r="I62">
        <v>58</v>
      </c>
      <c r="J62" t="s">
        <v>6</v>
      </c>
      <c r="K62">
        <v>-99</v>
      </c>
      <c r="L62">
        <v>3</v>
      </c>
      <c r="M62">
        <v>-99</v>
      </c>
      <c r="N62">
        <v>-99</v>
      </c>
      <c r="O62">
        <v>0</v>
      </c>
      <c r="P62">
        <v>0</v>
      </c>
      <c r="Y62">
        <v>11104623</v>
      </c>
      <c r="Z62" s="38">
        <v>19353</v>
      </c>
    </row>
    <row r="63" spans="8:26" x14ac:dyDescent="0.25">
      <c r="H63">
        <v>11275063</v>
      </c>
      <c r="I63">
        <v>23</v>
      </c>
      <c r="J63" t="s">
        <v>6</v>
      </c>
      <c r="K63">
        <v>-99</v>
      </c>
      <c r="L63">
        <v>3</v>
      </c>
      <c r="M63">
        <v>-99</v>
      </c>
      <c r="N63">
        <v>-99</v>
      </c>
      <c r="O63">
        <v>0</v>
      </c>
      <c r="P63">
        <v>7</v>
      </c>
      <c r="Y63">
        <v>11104647</v>
      </c>
      <c r="Z63" s="38">
        <v>29738</v>
      </c>
    </row>
    <row r="64" spans="8:26" x14ac:dyDescent="0.25">
      <c r="H64">
        <v>11275142</v>
      </c>
      <c r="I64">
        <v>36</v>
      </c>
      <c r="J64" t="s">
        <v>6</v>
      </c>
      <c r="K64">
        <v>-99</v>
      </c>
      <c r="L64">
        <v>1</v>
      </c>
      <c r="M64">
        <v>-99</v>
      </c>
      <c r="N64">
        <v>-99</v>
      </c>
      <c r="O64">
        <v>0</v>
      </c>
      <c r="P64">
        <v>8</v>
      </c>
      <c r="Y64">
        <v>11104705</v>
      </c>
      <c r="Z64" s="38">
        <v>19353</v>
      </c>
    </row>
    <row r="65" spans="8:26" x14ac:dyDescent="0.25">
      <c r="H65">
        <v>11275156</v>
      </c>
      <c r="I65">
        <v>84</v>
      </c>
      <c r="J65" t="s">
        <v>6</v>
      </c>
      <c r="K65">
        <v>-99</v>
      </c>
      <c r="L65">
        <v>2</v>
      </c>
      <c r="M65">
        <v>15</v>
      </c>
      <c r="N65">
        <v>5</v>
      </c>
      <c r="O65">
        <v>0</v>
      </c>
      <c r="P65">
        <v>7</v>
      </c>
      <c r="Y65">
        <v>11104843</v>
      </c>
      <c r="Z65" s="38">
        <v>26666</v>
      </c>
    </row>
    <row r="66" spans="8:26" x14ac:dyDescent="0.25">
      <c r="H66">
        <v>11276016</v>
      </c>
      <c r="I66">
        <v>38</v>
      </c>
      <c r="J66" t="s">
        <v>4</v>
      </c>
      <c r="K66">
        <v>-99</v>
      </c>
      <c r="L66">
        <v>5</v>
      </c>
      <c r="M66">
        <v>-99</v>
      </c>
      <c r="N66">
        <v>-99</v>
      </c>
      <c r="O66">
        <v>0</v>
      </c>
      <c r="P66">
        <v>0</v>
      </c>
      <c r="Y66">
        <v>11104861</v>
      </c>
      <c r="Z66" s="38">
        <v>26666</v>
      </c>
    </row>
    <row r="67" spans="8:26" x14ac:dyDescent="0.25">
      <c r="H67">
        <v>11276516</v>
      </c>
      <c r="I67">
        <v>23</v>
      </c>
      <c r="J67" t="s">
        <v>6</v>
      </c>
      <c r="K67">
        <v>-99</v>
      </c>
      <c r="L67">
        <v>2</v>
      </c>
      <c r="M67">
        <v>-99</v>
      </c>
      <c r="N67">
        <v>-99</v>
      </c>
      <c r="O67">
        <v>7</v>
      </c>
      <c r="P67">
        <v>1</v>
      </c>
      <c r="Y67">
        <v>11105026</v>
      </c>
      <c r="Z67" s="38">
        <v>19353</v>
      </c>
    </row>
    <row r="68" spans="8:26" x14ac:dyDescent="0.25">
      <c r="H68">
        <v>11277184</v>
      </c>
      <c r="I68">
        <v>35</v>
      </c>
      <c r="J68" t="s">
        <v>6</v>
      </c>
      <c r="K68">
        <v>-99</v>
      </c>
      <c r="L68">
        <v>2</v>
      </c>
      <c r="M68">
        <v>-99</v>
      </c>
      <c r="N68">
        <v>-99</v>
      </c>
      <c r="O68">
        <v>7</v>
      </c>
      <c r="P68">
        <v>7</v>
      </c>
      <c r="Y68">
        <v>11105320</v>
      </c>
      <c r="Z68" s="38">
        <v>28720</v>
      </c>
    </row>
    <row r="69" spans="8:26" x14ac:dyDescent="0.25">
      <c r="H69">
        <v>11277447</v>
      </c>
      <c r="I69">
        <v>34</v>
      </c>
      <c r="J69" t="s">
        <v>4</v>
      </c>
      <c r="K69">
        <v>-99</v>
      </c>
      <c r="L69">
        <v>1</v>
      </c>
      <c r="M69">
        <v>-99</v>
      </c>
      <c r="N69">
        <v>-99</v>
      </c>
      <c r="O69">
        <v>0</v>
      </c>
      <c r="P69">
        <v>7</v>
      </c>
      <c r="Y69">
        <v>11105395</v>
      </c>
      <c r="Z69" s="38">
        <v>37051</v>
      </c>
    </row>
    <row r="70" spans="8:26" x14ac:dyDescent="0.25">
      <c r="H70">
        <v>11277449</v>
      </c>
      <c r="I70">
        <v>79</v>
      </c>
      <c r="J70" t="s">
        <v>4</v>
      </c>
      <c r="K70">
        <v>-99</v>
      </c>
      <c r="L70">
        <v>1</v>
      </c>
      <c r="M70">
        <v>-99</v>
      </c>
      <c r="N70">
        <v>-99</v>
      </c>
      <c r="O70">
        <v>0</v>
      </c>
      <c r="P70">
        <v>7</v>
      </c>
      <c r="Y70">
        <v>11105468</v>
      </c>
      <c r="Z70" s="38">
        <v>37213</v>
      </c>
    </row>
    <row r="71" spans="8:26" x14ac:dyDescent="0.25">
      <c r="H71">
        <v>11277487</v>
      </c>
      <c r="I71">
        <v>73</v>
      </c>
      <c r="J71" t="s">
        <v>4</v>
      </c>
      <c r="K71">
        <v>-99</v>
      </c>
      <c r="L71">
        <v>5</v>
      </c>
      <c r="M71">
        <v>-99</v>
      </c>
      <c r="N71">
        <v>-99</v>
      </c>
      <c r="O71">
        <v>0</v>
      </c>
      <c r="P71">
        <v>7</v>
      </c>
      <c r="Y71">
        <v>11105852</v>
      </c>
      <c r="Z71" s="38">
        <v>36988</v>
      </c>
    </row>
    <row r="72" spans="8:26" x14ac:dyDescent="0.25">
      <c r="H72">
        <v>11277698</v>
      </c>
      <c r="I72">
        <v>16</v>
      </c>
      <c r="J72" t="s">
        <v>6</v>
      </c>
      <c r="K72">
        <v>-99</v>
      </c>
      <c r="L72">
        <v>0</v>
      </c>
      <c r="M72">
        <v>-99</v>
      </c>
      <c r="N72">
        <v>-99</v>
      </c>
      <c r="O72">
        <v>0</v>
      </c>
      <c r="P72">
        <v>0</v>
      </c>
      <c r="Y72">
        <v>11105903</v>
      </c>
      <c r="Z72" s="38">
        <v>44575</v>
      </c>
    </row>
    <row r="73" spans="8:26" x14ac:dyDescent="0.25">
      <c r="H73">
        <v>11277898</v>
      </c>
      <c r="I73">
        <v>16</v>
      </c>
      <c r="J73" t="s">
        <v>6</v>
      </c>
      <c r="K73">
        <v>-99</v>
      </c>
      <c r="L73">
        <v>2</v>
      </c>
      <c r="M73">
        <v>-99</v>
      </c>
      <c r="N73">
        <v>-99</v>
      </c>
      <c r="O73">
        <v>0</v>
      </c>
      <c r="P73">
        <v>7</v>
      </c>
      <c r="Y73">
        <v>11106043</v>
      </c>
      <c r="Z73" s="38">
        <v>42521</v>
      </c>
    </row>
    <row r="74" spans="8:26" x14ac:dyDescent="0.25">
      <c r="H74">
        <v>11277918</v>
      </c>
      <c r="I74">
        <v>71</v>
      </c>
      <c r="J74" t="s">
        <v>4</v>
      </c>
      <c r="K74">
        <v>-99</v>
      </c>
      <c r="L74">
        <v>0</v>
      </c>
      <c r="M74">
        <v>-99</v>
      </c>
      <c r="N74">
        <v>-99</v>
      </c>
      <c r="O74">
        <v>0</v>
      </c>
      <c r="P74">
        <v>0</v>
      </c>
      <c r="Y74">
        <v>11106108</v>
      </c>
      <c r="Z74" s="38">
        <v>39681</v>
      </c>
    </row>
    <row r="75" spans="8:26" x14ac:dyDescent="0.25">
      <c r="H75">
        <v>11278019</v>
      </c>
      <c r="I75">
        <v>12</v>
      </c>
      <c r="J75" t="s">
        <v>6</v>
      </c>
      <c r="K75">
        <v>-99</v>
      </c>
      <c r="L75">
        <v>2</v>
      </c>
      <c r="M75">
        <v>-99</v>
      </c>
      <c r="N75">
        <v>-99</v>
      </c>
      <c r="O75">
        <v>0</v>
      </c>
      <c r="P75">
        <v>0</v>
      </c>
      <c r="Y75">
        <v>11106113</v>
      </c>
      <c r="Z75" s="38">
        <v>34190</v>
      </c>
    </row>
    <row r="76" spans="8:26" x14ac:dyDescent="0.25">
      <c r="H76">
        <v>11278122</v>
      </c>
      <c r="I76">
        <v>17</v>
      </c>
      <c r="J76" t="s">
        <v>4</v>
      </c>
      <c r="K76">
        <v>-99</v>
      </c>
      <c r="L76">
        <v>2</v>
      </c>
      <c r="M76">
        <v>-99</v>
      </c>
      <c r="N76">
        <v>-99</v>
      </c>
      <c r="O76">
        <v>0</v>
      </c>
      <c r="P76">
        <v>0</v>
      </c>
      <c r="Y76">
        <v>11106345</v>
      </c>
      <c r="Z76" s="38">
        <v>44575</v>
      </c>
    </row>
    <row r="77" spans="8:26" x14ac:dyDescent="0.25">
      <c r="H77">
        <v>11278160</v>
      </c>
      <c r="I77">
        <v>18</v>
      </c>
      <c r="J77" t="s">
        <v>4</v>
      </c>
      <c r="K77">
        <v>-99</v>
      </c>
      <c r="L77">
        <v>5</v>
      </c>
      <c r="M77">
        <v>-99</v>
      </c>
      <c r="N77">
        <v>-99</v>
      </c>
      <c r="O77">
        <v>7</v>
      </c>
      <c r="P77">
        <v>0</v>
      </c>
      <c r="Y77">
        <v>11106408</v>
      </c>
      <c r="Z77" s="38">
        <v>32367</v>
      </c>
    </row>
    <row r="78" spans="8:26" x14ac:dyDescent="0.25">
      <c r="H78">
        <v>11280227</v>
      </c>
      <c r="I78">
        <v>17</v>
      </c>
      <c r="J78" t="s">
        <v>6</v>
      </c>
      <c r="K78">
        <v>-99</v>
      </c>
      <c r="L78">
        <v>2</v>
      </c>
      <c r="M78">
        <v>-99</v>
      </c>
      <c r="N78">
        <v>-99</v>
      </c>
      <c r="O78">
        <v>0</v>
      </c>
      <c r="P78">
        <v>0</v>
      </c>
      <c r="Y78">
        <v>11107330</v>
      </c>
      <c r="Z78" s="38">
        <v>36988</v>
      </c>
    </row>
    <row r="79" spans="8:26" x14ac:dyDescent="0.25">
      <c r="H79">
        <v>11280240</v>
      </c>
      <c r="I79">
        <v>37</v>
      </c>
      <c r="J79" t="s">
        <v>6</v>
      </c>
      <c r="K79">
        <v>-99</v>
      </c>
      <c r="L79">
        <v>2</v>
      </c>
      <c r="M79">
        <v>-99</v>
      </c>
      <c r="N79">
        <v>-99</v>
      </c>
      <c r="O79">
        <v>0</v>
      </c>
      <c r="P79">
        <v>0</v>
      </c>
      <c r="Y79">
        <v>11107513</v>
      </c>
      <c r="Z79" s="38">
        <v>42459</v>
      </c>
    </row>
    <row r="80" spans="8:26" x14ac:dyDescent="0.25">
      <c r="H80">
        <v>11280640</v>
      </c>
      <c r="I80">
        <v>28</v>
      </c>
      <c r="J80" t="s">
        <v>4</v>
      </c>
      <c r="K80">
        <v>-99</v>
      </c>
      <c r="L80">
        <v>0</v>
      </c>
      <c r="M80">
        <v>-99</v>
      </c>
      <c r="N80">
        <v>-99</v>
      </c>
      <c r="O80">
        <v>0</v>
      </c>
      <c r="P80">
        <v>0</v>
      </c>
      <c r="Y80">
        <v>11108018</v>
      </c>
      <c r="Z80" s="38">
        <v>26666</v>
      </c>
    </row>
    <row r="81" spans="8:26" x14ac:dyDescent="0.25">
      <c r="H81">
        <v>11280965</v>
      </c>
      <c r="I81">
        <v>82</v>
      </c>
      <c r="J81" t="s">
        <v>4</v>
      </c>
      <c r="K81">
        <v>-99</v>
      </c>
      <c r="L81">
        <v>2</v>
      </c>
      <c r="M81">
        <v>-99</v>
      </c>
      <c r="N81">
        <v>-99</v>
      </c>
      <c r="O81">
        <v>7</v>
      </c>
      <c r="P81">
        <v>0</v>
      </c>
      <c r="Y81">
        <v>11108124</v>
      </c>
      <c r="Z81" s="38">
        <v>44525</v>
      </c>
    </row>
    <row r="82" spans="8:26" x14ac:dyDescent="0.25">
      <c r="H82">
        <v>11282959</v>
      </c>
      <c r="I82">
        <v>77</v>
      </c>
      <c r="J82" t="s">
        <v>4</v>
      </c>
      <c r="K82">
        <v>-99</v>
      </c>
      <c r="L82">
        <v>1</v>
      </c>
      <c r="M82">
        <v>-99</v>
      </c>
      <c r="N82">
        <v>-99</v>
      </c>
      <c r="O82">
        <v>7</v>
      </c>
      <c r="P82">
        <v>0</v>
      </c>
      <c r="Y82">
        <v>11108133</v>
      </c>
      <c r="Z82" s="38">
        <v>37051</v>
      </c>
    </row>
    <row r="83" spans="8:26" x14ac:dyDescent="0.25">
      <c r="H83">
        <v>11287708</v>
      </c>
      <c r="I83">
        <v>14</v>
      </c>
      <c r="J83" t="s">
        <v>4</v>
      </c>
      <c r="K83">
        <v>-99</v>
      </c>
      <c r="L83">
        <v>3</v>
      </c>
      <c r="M83">
        <v>-99</v>
      </c>
      <c r="N83">
        <v>-99</v>
      </c>
      <c r="O83">
        <v>0</v>
      </c>
      <c r="P83">
        <v>7</v>
      </c>
      <c r="Y83">
        <v>11108361</v>
      </c>
      <c r="Z83" s="38">
        <v>39056</v>
      </c>
    </row>
    <row r="84" spans="8:26" x14ac:dyDescent="0.25">
      <c r="H84">
        <v>616131427</v>
      </c>
      <c r="I84">
        <v>54</v>
      </c>
      <c r="J84" t="s">
        <v>6</v>
      </c>
      <c r="K84">
        <v>-99</v>
      </c>
      <c r="L84">
        <v>0</v>
      </c>
      <c r="M84">
        <v>-99</v>
      </c>
      <c r="N84">
        <v>-99</v>
      </c>
      <c r="O84">
        <v>0</v>
      </c>
      <c r="P84">
        <v>0</v>
      </c>
      <c r="Y84">
        <v>11108382</v>
      </c>
      <c r="Z84" s="38">
        <v>37627</v>
      </c>
    </row>
    <row r="85" spans="8:26" x14ac:dyDescent="0.25">
      <c r="H85">
        <v>616161296</v>
      </c>
      <c r="I85">
        <v>79</v>
      </c>
      <c r="J85" t="s">
        <v>4</v>
      </c>
      <c r="K85">
        <v>-99</v>
      </c>
      <c r="L85">
        <v>4</v>
      </c>
      <c r="M85">
        <v>-99</v>
      </c>
      <c r="N85">
        <v>-99</v>
      </c>
      <c r="O85">
        <v>0</v>
      </c>
      <c r="P85">
        <v>0</v>
      </c>
      <c r="Y85">
        <v>11108386</v>
      </c>
      <c r="Z85" s="38">
        <v>26666</v>
      </c>
    </row>
    <row r="86" spans="8:26" x14ac:dyDescent="0.25">
      <c r="H86">
        <v>616226531</v>
      </c>
      <c r="I86">
        <v>71</v>
      </c>
      <c r="J86" t="s">
        <v>6</v>
      </c>
      <c r="K86">
        <v>-99</v>
      </c>
      <c r="L86">
        <v>4</v>
      </c>
      <c r="M86">
        <v>-99</v>
      </c>
      <c r="N86">
        <v>-99</v>
      </c>
      <c r="O86">
        <v>0</v>
      </c>
      <c r="P86">
        <v>0</v>
      </c>
      <c r="Y86">
        <v>11108592</v>
      </c>
      <c r="Z86" s="38">
        <v>26666</v>
      </c>
    </row>
    <row r="87" spans="8:26" x14ac:dyDescent="0.25">
      <c r="H87">
        <v>616253205</v>
      </c>
      <c r="I87">
        <v>67</v>
      </c>
      <c r="J87" t="s">
        <v>4</v>
      </c>
      <c r="K87">
        <v>-99</v>
      </c>
      <c r="L87">
        <v>0</v>
      </c>
      <c r="M87">
        <v>-99</v>
      </c>
      <c r="N87">
        <v>-99</v>
      </c>
      <c r="O87">
        <v>2</v>
      </c>
      <c r="P87">
        <v>0</v>
      </c>
      <c r="Y87">
        <v>11108723</v>
      </c>
      <c r="Z87" s="38">
        <v>39105</v>
      </c>
    </row>
    <row r="88" spans="8:26" x14ac:dyDescent="0.25">
      <c r="H88">
        <v>616262558</v>
      </c>
      <c r="I88">
        <v>69</v>
      </c>
      <c r="J88" t="s">
        <v>6</v>
      </c>
      <c r="K88">
        <v>-99</v>
      </c>
      <c r="L88">
        <v>0</v>
      </c>
      <c r="M88">
        <v>-99</v>
      </c>
      <c r="N88">
        <v>-99</v>
      </c>
      <c r="O88">
        <v>0</v>
      </c>
      <c r="P88">
        <v>2</v>
      </c>
      <c r="Y88">
        <v>11108828</v>
      </c>
      <c r="Z88" s="38">
        <v>31792</v>
      </c>
    </row>
    <row r="89" spans="8:26" x14ac:dyDescent="0.25">
      <c r="H89">
        <v>616263067</v>
      </c>
      <c r="I89">
        <v>17</v>
      </c>
      <c r="J89" t="s">
        <v>4</v>
      </c>
      <c r="K89">
        <v>-99</v>
      </c>
      <c r="L89">
        <v>0</v>
      </c>
      <c r="M89">
        <v>-99</v>
      </c>
      <c r="N89">
        <v>-99</v>
      </c>
      <c r="O89">
        <v>3</v>
      </c>
      <c r="P89">
        <v>0</v>
      </c>
      <c r="Y89">
        <v>11108900</v>
      </c>
      <c r="Z89" s="38">
        <v>21407</v>
      </c>
    </row>
    <row r="90" spans="8:26" x14ac:dyDescent="0.25">
      <c r="H90">
        <v>617269620</v>
      </c>
      <c r="I90">
        <v>57</v>
      </c>
      <c r="J90" t="s">
        <v>4</v>
      </c>
      <c r="K90">
        <v>-99</v>
      </c>
      <c r="L90">
        <v>5</v>
      </c>
      <c r="M90">
        <v>-99</v>
      </c>
      <c r="N90">
        <v>-99</v>
      </c>
      <c r="O90">
        <v>8</v>
      </c>
      <c r="P90">
        <v>0</v>
      </c>
      <c r="Y90">
        <v>11109070</v>
      </c>
      <c r="Z90" s="38">
        <v>32136</v>
      </c>
    </row>
    <row r="91" spans="8:26" x14ac:dyDescent="0.25">
      <c r="H91">
        <v>617269778</v>
      </c>
      <c r="I91">
        <v>70</v>
      </c>
      <c r="J91" t="s">
        <v>6</v>
      </c>
      <c r="K91">
        <v>-99</v>
      </c>
      <c r="L91">
        <v>0</v>
      </c>
      <c r="M91">
        <v>-99</v>
      </c>
      <c r="N91">
        <v>-99</v>
      </c>
      <c r="O91">
        <v>0</v>
      </c>
      <c r="P91">
        <v>8</v>
      </c>
      <c r="Y91">
        <v>11109089</v>
      </c>
      <c r="Z91" s="38">
        <v>30313</v>
      </c>
    </row>
    <row r="92" spans="8:26" x14ac:dyDescent="0.25">
      <c r="H92">
        <v>617346387</v>
      </c>
      <c r="I92">
        <v>25</v>
      </c>
      <c r="J92" t="s">
        <v>4</v>
      </c>
      <c r="K92">
        <v>-99</v>
      </c>
      <c r="L92">
        <v>0</v>
      </c>
      <c r="M92">
        <v>-99</v>
      </c>
      <c r="N92">
        <v>-99</v>
      </c>
      <c r="O92">
        <v>0</v>
      </c>
      <c r="P92">
        <v>4</v>
      </c>
      <c r="Y92">
        <v>11109129</v>
      </c>
      <c r="Z92" s="38">
        <v>28720</v>
      </c>
    </row>
    <row r="93" spans="8:26" x14ac:dyDescent="0.25">
      <c r="H93">
        <v>618407311</v>
      </c>
      <c r="I93">
        <v>2</v>
      </c>
      <c r="J93" t="s">
        <v>6</v>
      </c>
      <c r="K93">
        <v>-99</v>
      </c>
      <c r="L93">
        <v>0</v>
      </c>
      <c r="M93">
        <v>-99</v>
      </c>
      <c r="N93">
        <v>-99</v>
      </c>
      <c r="O93">
        <v>0</v>
      </c>
      <c r="P93">
        <v>7</v>
      </c>
      <c r="Y93">
        <v>11109173</v>
      </c>
      <c r="Z93" s="38">
        <v>39105</v>
      </c>
    </row>
    <row r="94" spans="8:26" x14ac:dyDescent="0.25">
      <c r="H94">
        <v>619477325</v>
      </c>
      <c r="I94">
        <v>69</v>
      </c>
      <c r="J94" t="s">
        <v>6</v>
      </c>
      <c r="K94">
        <v>-99</v>
      </c>
      <c r="L94">
        <v>0</v>
      </c>
      <c r="M94">
        <v>-99</v>
      </c>
      <c r="N94">
        <v>-99</v>
      </c>
      <c r="O94">
        <v>0</v>
      </c>
      <c r="P94">
        <v>0</v>
      </c>
      <c r="Y94">
        <v>11109179</v>
      </c>
      <c r="Z94" s="38">
        <v>29675</v>
      </c>
    </row>
    <row r="95" spans="8:26" x14ac:dyDescent="0.25">
      <c r="H95">
        <v>619477327</v>
      </c>
      <c r="I95">
        <v>26</v>
      </c>
      <c r="J95" t="s">
        <v>6</v>
      </c>
      <c r="K95">
        <v>-99</v>
      </c>
      <c r="L95">
        <v>0</v>
      </c>
      <c r="M95">
        <v>-99</v>
      </c>
      <c r="N95">
        <v>-99</v>
      </c>
      <c r="O95">
        <v>0</v>
      </c>
      <c r="P95">
        <v>2</v>
      </c>
      <c r="Y95">
        <v>11109249</v>
      </c>
      <c r="Z95" s="38">
        <v>39043</v>
      </c>
    </row>
    <row r="96" spans="8:26" x14ac:dyDescent="0.25">
      <c r="H96">
        <v>620166306</v>
      </c>
      <c r="I96">
        <v>9</v>
      </c>
      <c r="J96" t="s">
        <v>4</v>
      </c>
      <c r="K96">
        <v>-99</v>
      </c>
      <c r="L96">
        <v>1</v>
      </c>
      <c r="M96">
        <v>-99</v>
      </c>
      <c r="N96">
        <v>-99</v>
      </c>
      <c r="O96">
        <v>2</v>
      </c>
      <c r="P96">
        <v>0</v>
      </c>
      <c r="Y96">
        <v>11116179</v>
      </c>
      <c r="Z96" s="38">
        <v>26666</v>
      </c>
    </row>
    <row r="97" spans="8:26" x14ac:dyDescent="0.25">
      <c r="H97">
        <v>620166306</v>
      </c>
      <c r="I97">
        <v>82</v>
      </c>
      <c r="J97" t="s">
        <v>6</v>
      </c>
      <c r="K97">
        <v>-99</v>
      </c>
      <c r="L97">
        <v>0</v>
      </c>
      <c r="M97">
        <v>-99</v>
      </c>
      <c r="N97">
        <v>-99</v>
      </c>
      <c r="O97">
        <v>2</v>
      </c>
      <c r="P97">
        <v>0</v>
      </c>
      <c r="Y97">
        <v>11116361</v>
      </c>
      <c r="Z97" s="38">
        <v>28720</v>
      </c>
    </row>
    <row r="98" spans="8:26" x14ac:dyDescent="0.25">
      <c r="H98">
        <v>620259791</v>
      </c>
      <c r="I98">
        <v>23</v>
      </c>
      <c r="J98" t="s">
        <v>4</v>
      </c>
      <c r="K98">
        <v>-99</v>
      </c>
      <c r="L98">
        <v>0</v>
      </c>
      <c r="M98">
        <v>-99</v>
      </c>
      <c r="N98">
        <v>-99</v>
      </c>
      <c r="O98">
        <v>7</v>
      </c>
      <c r="P98">
        <v>0</v>
      </c>
      <c r="Y98">
        <v>11116844</v>
      </c>
      <c r="Z98" s="38">
        <v>19353</v>
      </c>
    </row>
    <row r="99" spans="8:26" x14ac:dyDescent="0.25">
      <c r="H99">
        <v>620350217</v>
      </c>
      <c r="I99">
        <v>53</v>
      </c>
      <c r="J99" t="s">
        <v>4</v>
      </c>
      <c r="K99">
        <v>-99</v>
      </c>
      <c r="L99">
        <v>0</v>
      </c>
      <c r="M99">
        <v>-99</v>
      </c>
      <c r="N99">
        <v>-99</v>
      </c>
      <c r="O99">
        <v>0</v>
      </c>
      <c r="P99">
        <v>0</v>
      </c>
      <c r="Y99">
        <v>11133090</v>
      </c>
      <c r="Z99" s="38">
        <v>32367</v>
      </c>
    </row>
    <row r="100" spans="8:26" x14ac:dyDescent="0.25">
      <c r="H100">
        <v>620353088</v>
      </c>
      <c r="I100">
        <v>6</v>
      </c>
      <c r="J100" t="s">
        <v>4</v>
      </c>
      <c r="K100">
        <v>-99</v>
      </c>
      <c r="L100">
        <v>3</v>
      </c>
      <c r="M100">
        <v>-99</v>
      </c>
      <c r="N100">
        <v>-99</v>
      </c>
      <c r="O100">
        <v>0</v>
      </c>
      <c r="P100">
        <v>0</v>
      </c>
      <c r="Y100">
        <v>11140046</v>
      </c>
      <c r="Z100" s="38">
        <v>26666</v>
      </c>
    </row>
    <row r="101" spans="8:26" x14ac:dyDescent="0.25">
      <c r="H101">
        <v>620437390</v>
      </c>
      <c r="I101">
        <v>83</v>
      </c>
      <c r="J101" t="s">
        <v>4</v>
      </c>
      <c r="K101">
        <v>-99</v>
      </c>
      <c r="M101">
        <v>-99</v>
      </c>
      <c r="N101">
        <v>-99</v>
      </c>
      <c r="O101">
        <v>0</v>
      </c>
      <c r="P101">
        <v>0</v>
      </c>
      <c r="Y101">
        <v>11140301</v>
      </c>
      <c r="Z101" s="38">
        <v>37002</v>
      </c>
    </row>
    <row r="102" spans="8:26" x14ac:dyDescent="0.25">
      <c r="H102">
        <v>620447857</v>
      </c>
      <c r="I102">
        <v>40</v>
      </c>
      <c r="J102" t="s">
        <v>4</v>
      </c>
      <c r="K102">
        <v>-99</v>
      </c>
      <c r="L102">
        <v>0</v>
      </c>
      <c r="M102">
        <v>-99</v>
      </c>
      <c r="N102">
        <v>-99</v>
      </c>
      <c r="O102">
        <v>1</v>
      </c>
      <c r="P102">
        <v>4</v>
      </c>
      <c r="Y102">
        <v>11155251</v>
      </c>
      <c r="Z102" s="38">
        <v>26666</v>
      </c>
    </row>
    <row r="103" spans="8:26" x14ac:dyDescent="0.25">
      <c r="H103">
        <v>620465895</v>
      </c>
      <c r="I103">
        <v>36</v>
      </c>
      <c r="J103" t="s">
        <v>6</v>
      </c>
      <c r="K103">
        <v>-99</v>
      </c>
      <c r="L103">
        <v>0</v>
      </c>
      <c r="M103">
        <v>-99</v>
      </c>
      <c r="N103">
        <v>-99</v>
      </c>
      <c r="O103">
        <v>0</v>
      </c>
      <c r="P103">
        <v>0</v>
      </c>
      <c r="Y103">
        <v>11155852</v>
      </c>
      <c r="Z103" s="38">
        <v>30313</v>
      </c>
    </row>
    <row r="104" spans="8:26" x14ac:dyDescent="0.25">
      <c r="H104">
        <v>620465895</v>
      </c>
      <c r="I104">
        <v>58</v>
      </c>
      <c r="J104" t="s">
        <v>6</v>
      </c>
      <c r="K104">
        <v>-99</v>
      </c>
      <c r="L104">
        <v>0</v>
      </c>
      <c r="M104">
        <v>-99</v>
      </c>
      <c r="N104">
        <v>-99</v>
      </c>
      <c r="O104">
        <v>0</v>
      </c>
      <c r="P104">
        <v>0</v>
      </c>
      <c r="Y104">
        <v>11156206</v>
      </c>
      <c r="Z104" s="38">
        <v>28720</v>
      </c>
    </row>
    <row r="105" spans="8:26" x14ac:dyDescent="0.25">
      <c r="H105">
        <v>620537700</v>
      </c>
      <c r="I105">
        <v>85</v>
      </c>
      <c r="J105" t="s">
        <v>6</v>
      </c>
      <c r="K105">
        <v>-99</v>
      </c>
      <c r="L105">
        <v>1</v>
      </c>
      <c r="M105">
        <v>-99</v>
      </c>
      <c r="N105">
        <v>-99</v>
      </c>
      <c r="O105">
        <v>0</v>
      </c>
      <c r="P105">
        <v>0</v>
      </c>
      <c r="Y105">
        <v>11156429</v>
      </c>
      <c r="Z105" s="38">
        <v>31792</v>
      </c>
    </row>
    <row r="106" spans="8:26" x14ac:dyDescent="0.25">
      <c r="H106">
        <v>620602160</v>
      </c>
      <c r="I106">
        <v>50</v>
      </c>
      <c r="J106" t="s">
        <v>4</v>
      </c>
      <c r="K106">
        <v>-99</v>
      </c>
      <c r="L106">
        <v>3</v>
      </c>
      <c r="M106">
        <v>-99</v>
      </c>
      <c r="N106">
        <v>-99</v>
      </c>
      <c r="O106">
        <v>4</v>
      </c>
      <c r="P106">
        <v>0</v>
      </c>
      <c r="Y106">
        <v>11156431</v>
      </c>
      <c r="Z106" s="38">
        <v>39043</v>
      </c>
    </row>
    <row r="107" spans="8:26" x14ac:dyDescent="0.25">
      <c r="H107">
        <v>620663891</v>
      </c>
      <c r="I107">
        <v>35</v>
      </c>
      <c r="J107" t="s">
        <v>6</v>
      </c>
      <c r="K107">
        <v>-99</v>
      </c>
      <c r="L107">
        <v>0</v>
      </c>
      <c r="M107">
        <v>-99</v>
      </c>
      <c r="N107">
        <v>-99</v>
      </c>
      <c r="O107">
        <v>3</v>
      </c>
      <c r="P107">
        <v>0</v>
      </c>
      <c r="Y107">
        <v>11156446</v>
      </c>
      <c r="Z107" s="38">
        <v>44575</v>
      </c>
    </row>
    <row r="108" spans="8:26" x14ac:dyDescent="0.25">
      <c r="H108">
        <v>620668051</v>
      </c>
      <c r="I108">
        <v>9</v>
      </c>
      <c r="J108" t="s">
        <v>6</v>
      </c>
      <c r="K108">
        <v>-99</v>
      </c>
      <c r="L108">
        <v>1</v>
      </c>
      <c r="M108">
        <v>-99</v>
      </c>
      <c r="N108">
        <v>-99</v>
      </c>
      <c r="O108">
        <v>0</v>
      </c>
      <c r="P108">
        <v>2</v>
      </c>
      <c r="Y108">
        <v>11156448</v>
      </c>
      <c r="Z108" s="38">
        <v>39105</v>
      </c>
    </row>
    <row r="109" spans="8:26" x14ac:dyDescent="0.25">
      <c r="H109">
        <v>620677070</v>
      </c>
      <c r="I109">
        <v>15</v>
      </c>
      <c r="J109" t="s">
        <v>6</v>
      </c>
      <c r="K109">
        <v>-99</v>
      </c>
      <c r="L109">
        <v>1</v>
      </c>
      <c r="M109">
        <v>-99</v>
      </c>
      <c r="N109">
        <v>-99</v>
      </c>
      <c r="O109">
        <v>7</v>
      </c>
      <c r="P109">
        <v>0</v>
      </c>
      <c r="Y109">
        <v>11163394</v>
      </c>
      <c r="Z109" s="38">
        <v>19353</v>
      </c>
    </row>
    <row r="110" spans="8:26" x14ac:dyDescent="0.25">
      <c r="H110">
        <v>620679913</v>
      </c>
      <c r="I110">
        <v>23</v>
      </c>
      <c r="J110" t="s">
        <v>4</v>
      </c>
      <c r="K110">
        <v>-99</v>
      </c>
      <c r="L110">
        <v>0</v>
      </c>
      <c r="M110">
        <v>-99</v>
      </c>
      <c r="N110">
        <v>-99</v>
      </c>
      <c r="O110">
        <v>0</v>
      </c>
      <c r="P110">
        <v>0</v>
      </c>
      <c r="Y110">
        <v>11163538</v>
      </c>
      <c r="Z110" s="38">
        <v>37627</v>
      </c>
    </row>
    <row r="111" spans="8:26" x14ac:dyDescent="0.25">
      <c r="H111">
        <v>620680026</v>
      </c>
      <c r="I111">
        <v>26</v>
      </c>
      <c r="J111" t="s">
        <v>4</v>
      </c>
      <c r="K111">
        <v>-99</v>
      </c>
      <c r="L111">
        <v>3</v>
      </c>
      <c r="M111">
        <v>-99</v>
      </c>
      <c r="N111">
        <v>-99</v>
      </c>
      <c r="O111">
        <v>0</v>
      </c>
      <c r="P111">
        <v>0</v>
      </c>
      <c r="Y111">
        <v>11163669</v>
      </c>
      <c r="Z111" s="38">
        <v>37627</v>
      </c>
    </row>
    <row r="112" spans="8:26" x14ac:dyDescent="0.25">
      <c r="H112">
        <v>620680375</v>
      </c>
      <c r="I112">
        <v>73</v>
      </c>
      <c r="J112" t="s">
        <v>6</v>
      </c>
      <c r="K112">
        <v>-99</v>
      </c>
      <c r="L112">
        <v>3</v>
      </c>
      <c r="M112">
        <v>-99</v>
      </c>
      <c r="N112">
        <v>-99</v>
      </c>
      <c r="O112">
        <v>0</v>
      </c>
      <c r="P112">
        <v>4</v>
      </c>
      <c r="Y112">
        <v>11163828</v>
      </c>
      <c r="Z112" s="38">
        <v>21407</v>
      </c>
    </row>
    <row r="113" spans="8:26" x14ac:dyDescent="0.25">
      <c r="H113">
        <v>620720387</v>
      </c>
      <c r="I113">
        <v>39</v>
      </c>
      <c r="J113" t="s">
        <v>6</v>
      </c>
      <c r="K113">
        <v>-99</v>
      </c>
      <c r="L113">
        <v>2</v>
      </c>
      <c r="M113">
        <v>-99</v>
      </c>
      <c r="N113">
        <v>-99</v>
      </c>
      <c r="O113">
        <v>4</v>
      </c>
      <c r="P113">
        <v>8</v>
      </c>
      <c r="Y113">
        <v>11164248</v>
      </c>
      <c r="Z113" s="38">
        <v>29675</v>
      </c>
    </row>
    <row r="114" spans="8:26" x14ac:dyDescent="0.25">
      <c r="H114">
        <v>616260661</v>
      </c>
      <c r="I114">
        <v>34</v>
      </c>
      <c r="J114" t="s">
        <v>6</v>
      </c>
      <c r="K114">
        <v>0</v>
      </c>
      <c r="L114">
        <v>0</v>
      </c>
      <c r="M114">
        <v>7</v>
      </c>
      <c r="N114">
        <v>0</v>
      </c>
      <c r="O114">
        <v>3</v>
      </c>
      <c r="P114">
        <v>2</v>
      </c>
      <c r="Y114">
        <v>11179759</v>
      </c>
      <c r="Z114" s="38">
        <v>26666</v>
      </c>
    </row>
    <row r="115" spans="8:26" x14ac:dyDescent="0.25">
      <c r="H115">
        <v>11203521</v>
      </c>
      <c r="I115">
        <v>40</v>
      </c>
      <c r="J115" t="s">
        <v>6</v>
      </c>
      <c r="K115">
        <v>0</v>
      </c>
      <c r="L115">
        <v>0</v>
      </c>
      <c r="M115">
        <v>5</v>
      </c>
      <c r="N115">
        <v>2</v>
      </c>
      <c r="O115">
        <v>0</v>
      </c>
      <c r="P115">
        <v>8</v>
      </c>
      <c r="Y115">
        <v>11180598</v>
      </c>
      <c r="Z115" s="38">
        <v>42521</v>
      </c>
    </row>
    <row r="116" spans="8:26" x14ac:dyDescent="0.25">
      <c r="H116">
        <v>11247751</v>
      </c>
      <c r="I116">
        <v>36</v>
      </c>
      <c r="J116" t="s">
        <v>6</v>
      </c>
      <c r="K116">
        <v>0</v>
      </c>
      <c r="L116">
        <v>2</v>
      </c>
      <c r="M116">
        <v>17</v>
      </c>
      <c r="N116">
        <v>2</v>
      </c>
      <c r="O116">
        <v>0</v>
      </c>
      <c r="P116">
        <v>7</v>
      </c>
      <c r="Y116">
        <v>11180665</v>
      </c>
      <c r="Z116" s="38">
        <v>44575</v>
      </c>
    </row>
    <row r="117" spans="8:26" x14ac:dyDescent="0.25">
      <c r="H117">
        <v>11247775</v>
      </c>
      <c r="I117">
        <v>36</v>
      </c>
      <c r="J117" t="s">
        <v>6</v>
      </c>
      <c r="K117">
        <v>0</v>
      </c>
      <c r="L117">
        <v>2</v>
      </c>
      <c r="M117">
        <v>17</v>
      </c>
      <c r="N117">
        <v>2</v>
      </c>
      <c r="O117">
        <v>0</v>
      </c>
      <c r="P117">
        <v>7</v>
      </c>
      <c r="Y117">
        <v>11180791</v>
      </c>
      <c r="Z117" s="38">
        <v>39681</v>
      </c>
    </row>
    <row r="118" spans="8:26" x14ac:dyDescent="0.25">
      <c r="H118">
        <v>11283509</v>
      </c>
      <c r="I118">
        <v>35</v>
      </c>
      <c r="J118" t="s">
        <v>6</v>
      </c>
      <c r="K118">
        <v>0</v>
      </c>
      <c r="L118">
        <v>2</v>
      </c>
      <c r="M118">
        <v>12</v>
      </c>
      <c r="N118">
        <v>1</v>
      </c>
      <c r="O118">
        <v>0</v>
      </c>
      <c r="P118">
        <v>0</v>
      </c>
      <c r="Y118">
        <v>11180796</v>
      </c>
      <c r="Z118" s="38">
        <v>21407</v>
      </c>
    </row>
    <row r="119" spans="8:26" x14ac:dyDescent="0.25">
      <c r="H119">
        <v>11220883</v>
      </c>
      <c r="I119">
        <v>86</v>
      </c>
      <c r="J119" t="s">
        <v>6</v>
      </c>
      <c r="K119">
        <v>1</v>
      </c>
      <c r="L119">
        <v>0</v>
      </c>
      <c r="M119">
        <v>6</v>
      </c>
      <c r="N119">
        <v>5</v>
      </c>
      <c r="O119">
        <v>0</v>
      </c>
      <c r="P119">
        <v>0</v>
      </c>
      <c r="Y119">
        <v>11180808</v>
      </c>
      <c r="Z119" s="38">
        <v>19353</v>
      </c>
    </row>
    <row r="120" spans="8:26" x14ac:dyDescent="0.25">
      <c r="H120">
        <v>616262558</v>
      </c>
      <c r="I120">
        <v>63</v>
      </c>
      <c r="J120" t="s">
        <v>6</v>
      </c>
      <c r="K120">
        <v>1</v>
      </c>
      <c r="L120">
        <v>0</v>
      </c>
      <c r="M120">
        <v>11</v>
      </c>
      <c r="N120">
        <v>5</v>
      </c>
      <c r="O120">
        <v>0</v>
      </c>
      <c r="P120">
        <v>2</v>
      </c>
      <c r="Y120">
        <v>11180828</v>
      </c>
      <c r="Z120" s="38">
        <v>26666</v>
      </c>
    </row>
    <row r="121" spans="8:26" x14ac:dyDescent="0.25">
      <c r="H121">
        <v>616307699</v>
      </c>
      <c r="I121">
        <v>79</v>
      </c>
      <c r="J121" t="s">
        <v>4</v>
      </c>
      <c r="K121">
        <v>1</v>
      </c>
      <c r="L121">
        <v>0</v>
      </c>
      <c r="M121">
        <v>11</v>
      </c>
      <c r="N121">
        <v>0</v>
      </c>
      <c r="O121">
        <v>0</v>
      </c>
      <c r="P121">
        <v>0</v>
      </c>
      <c r="Y121">
        <v>11180869</v>
      </c>
      <c r="Z121" s="38">
        <v>26666</v>
      </c>
    </row>
    <row r="122" spans="8:26" x14ac:dyDescent="0.25">
      <c r="H122">
        <v>11247787</v>
      </c>
      <c r="I122">
        <v>77</v>
      </c>
      <c r="J122" t="s">
        <v>6</v>
      </c>
      <c r="K122">
        <v>2</v>
      </c>
      <c r="L122">
        <v>2</v>
      </c>
      <c r="M122">
        <v>17</v>
      </c>
      <c r="N122">
        <v>2</v>
      </c>
      <c r="O122">
        <v>7</v>
      </c>
      <c r="P122">
        <v>0</v>
      </c>
      <c r="Y122">
        <v>11181164</v>
      </c>
      <c r="Z122" s="38">
        <v>19353</v>
      </c>
    </row>
    <row r="123" spans="8:26" x14ac:dyDescent="0.25">
      <c r="H123">
        <v>11275161</v>
      </c>
      <c r="I123">
        <v>31</v>
      </c>
      <c r="J123" t="s">
        <v>4</v>
      </c>
      <c r="K123">
        <v>2</v>
      </c>
      <c r="L123">
        <v>3</v>
      </c>
      <c r="M123">
        <v>15</v>
      </c>
      <c r="N123">
        <v>5</v>
      </c>
      <c r="O123">
        <v>0</v>
      </c>
      <c r="P123">
        <v>7</v>
      </c>
      <c r="Y123">
        <v>11182078</v>
      </c>
      <c r="Z123" s="38">
        <v>28720</v>
      </c>
    </row>
    <row r="124" spans="8:26" x14ac:dyDescent="0.25">
      <c r="H124">
        <v>11277389</v>
      </c>
      <c r="I124">
        <v>78</v>
      </c>
      <c r="J124" t="s">
        <v>4</v>
      </c>
      <c r="K124">
        <v>2</v>
      </c>
      <c r="L124">
        <v>5</v>
      </c>
      <c r="M124">
        <v>14</v>
      </c>
      <c r="N124">
        <v>2</v>
      </c>
      <c r="O124">
        <v>0</v>
      </c>
      <c r="P124">
        <v>0</v>
      </c>
      <c r="Y124">
        <v>11182379</v>
      </c>
      <c r="Z124" s="38">
        <v>39043</v>
      </c>
    </row>
    <row r="125" spans="8:26" x14ac:dyDescent="0.25">
      <c r="H125">
        <v>616131427</v>
      </c>
      <c r="I125">
        <v>50</v>
      </c>
      <c r="J125" t="s">
        <v>4</v>
      </c>
      <c r="K125">
        <v>2</v>
      </c>
      <c r="L125">
        <v>0</v>
      </c>
      <c r="M125">
        <v>3</v>
      </c>
      <c r="N125">
        <v>2</v>
      </c>
      <c r="O125">
        <v>0</v>
      </c>
      <c r="P125">
        <v>0</v>
      </c>
      <c r="Y125">
        <v>11182468</v>
      </c>
      <c r="Z125" s="38">
        <v>36988</v>
      </c>
    </row>
    <row r="126" spans="8:26" x14ac:dyDescent="0.25">
      <c r="H126">
        <v>616250119</v>
      </c>
      <c r="I126">
        <v>81</v>
      </c>
      <c r="J126" t="s">
        <v>4</v>
      </c>
      <c r="K126">
        <v>2</v>
      </c>
      <c r="L126">
        <v>5</v>
      </c>
      <c r="M126">
        <v>7</v>
      </c>
      <c r="N126">
        <v>0</v>
      </c>
      <c r="O126">
        <v>0</v>
      </c>
      <c r="P126">
        <v>0</v>
      </c>
      <c r="Y126">
        <v>11182773</v>
      </c>
      <c r="Z126" s="38">
        <v>26877</v>
      </c>
    </row>
    <row r="127" spans="8:26" x14ac:dyDescent="0.25">
      <c r="H127">
        <v>619613231</v>
      </c>
      <c r="I127">
        <v>44</v>
      </c>
      <c r="J127" t="s">
        <v>4</v>
      </c>
      <c r="K127">
        <v>2</v>
      </c>
      <c r="L127">
        <v>5</v>
      </c>
      <c r="M127">
        <v>3</v>
      </c>
      <c r="N127">
        <v>2</v>
      </c>
      <c r="O127">
        <v>7</v>
      </c>
      <c r="P127">
        <v>4</v>
      </c>
      <c r="Y127">
        <v>11183291</v>
      </c>
      <c r="Z127" s="38">
        <v>37627</v>
      </c>
    </row>
    <row r="128" spans="8:26" x14ac:dyDescent="0.25">
      <c r="H128">
        <v>620447357</v>
      </c>
      <c r="I128">
        <v>76</v>
      </c>
      <c r="J128" t="s">
        <v>4</v>
      </c>
      <c r="K128">
        <v>2</v>
      </c>
      <c r="L128">
        <v>0</v>
      </c>
      <c r="M128">
        <v>16</v>
      </c>
      <c r="N128">
        <v>0</v>
      </c>
      <c r="O128">
        <v>0</v>
      </c>
      <c r="P128">
        <v>0</v>
      </c>
      <c r="Y128">
        <v>11186527</v>
      </c>
      <c r="Z128" s="38">
        <v>32136</v>
      </c>
    </row>
    <row r="129" spans="8:26" x14ac:dyDescent="0.25">
      <c r="H129">
        <v>11210679</v>
      </c>
      <c r="I129">
        <v>34</v>
      </c>
      <c r="J129" t="s">
        <v>6</v>
      </c>
      <c r="K129">
        <v>3</v>
      </c>
      <c r="L129">
        <v>2</v>
      </c>
      <c r="M129">
        <v>6</v>
      </c>
      <c r="N129">
        <v>5</v>
      </c>
      <c r="O129">
        <v>0</v>
      </c>
      <c r="P129">
        <v>0</v>
      </c>
      <c r="Y129">
        <v>11187519</v>
      </c>
      <c r="Z129" s="38">
        <v>44513</v>
      </c>
    </row>
    <row r="130" spans="8:26" x14ac:dyDescent="0.25">
      <c r="H130">
        <v>11210685</v>
      </c>
      <c r="I130">
        <v>30</v>
      </c>
      <c r="J130" t="s">
        <v>6</v>
      </c>
      <c r="K130">
        <v>3</v>
      </c>
      <c r="L130">
        <v>0</v>
      </c>
      <c r="M130">
        <v>5</v>
      </c>
      <c r="N130">
        <v>5</v>
      </c>
      <c r="O130">
        <v>0</v>
      </c>
      <c r="P130">
        <v>0</v>
      </c>
      <c r="Y130">
        <v>11187522</v>
      </c>
      <c r="Z130">
        <v>18900</v>
      </c>
    </row>
    <row r="131" spans="8:26" x14ac:dyDescent="0.25">
      <c r="H131">
        <v>11263833</v>
      </c>
      <c r="I131">
        <v>62</v>
      </c>
      <c r="J131" t="s">
        <v>4</v>
      </c>
      <c r="K131">
        <v>3</v>
      </c>
      <c r="L131">
        <v>1</v>
      </c>
      <c r="M131">
        <v>15</v>
      </c>
      <c r="N131">
        <v>5</v>
      </c>
      <c r="O131">
        <v>0</v>
      </c>
      <c r="P131">
        <v>4</v>
      </c>
      <c r="Y131">
        <v>11187527</v>
      </c>
      <c r="Z131" s="38">
        <v>44575</v>
      </c>
    </row>
    <row r="132" spans="8:26" x14ac:dyDescent="0.25">
      <c r="H132">
        <v>11264274</v>
      </c>
      <c r="I132">
        <v>32</v>
      </c>
      <c r="J132" t="s">
        <v>6</v>
      </c>
      <c r="K132">
        <v>3</v>
      </c>
      <c r="L132">
        <v>1</v>
      </c>
      <c r="M132">
        <v>15</v>
      </c>
      <c r="N132">
        <v>5</v>
      </c>
      <c r="O132">
        <v>0</v>
      </c>
      <c r="P132">
        <v>0</v>
      </c>
      <c r="Y132">
        <v>11187562</v>
      </c>
      <c r="Z132" s="38">
        <v>37263</v>
      </c>
    </row>
    <row r="133" spans="8:26" x14ac:dyDescent="0.25">
      <c r="H133">
        <v>11270762</v>
      </c>
      <c r="I133">
        <v>29</v>
      </c>
      <c r="J133" t="s">
        <v>6</v>
      </c>
      <c r="K133">
        <v>3</v>
      </c>
      <c r="L133">
        <v>3</v>
      </c>
      <c r="M133">
        <v>5</v>
      </c>
      <c r="N133">
        <v>5</v>
      </c>
      <c r="O133">
        <v>0</v>
      </c>
      <c r="P133">
        <v>7</v>
      </c>
      <c r="Y133">
        <v>11187564</v>
      </c>
      <c r="Z133" s="38">
        <v>39043</v>
      </c>
    </row>
    <row r="134" spans="8:26" x14ac:dyDescent="0.25">
      <c r="H134">
        <v>11271365</v>
      </c>
      <c r="I134">
        <v>59</v>
      </c>
      <c r="J134" t="s">
        <v>6</v>
      </c>
      <c r="K134">
        <v>3</v>
      </c>
      <c r="L134">
        <v>0</v>
      </c>
      <c r="M134">
        <v>5</v>
      </c>
      <c r="N134">
        <v>5</v>
      </c>
      <c r="O134">
        <v>0</v>
      </c>
      <c r="P134">
        <v>0</v>
      </c>
      <c r="Y134">
        <v>11187565</v>
      </c>
      <c r="Z134" s="38">
        <v>44575</v>
      </c>
    </row>
    <row r="135" spans="8:26" x14ac:dyDescent="0.25">
      <c r="H135">
        <v>11272892</v>
      </c>
      <c r="I135">
        <v>85</v>
      </c>
      <c r="J135" t="s">
        <v>4</v>
      </c>
      <c r="K135">
        <v>3</v>
      </c>
      <c r="L135">
        <v>4</v>
      </c>
      <c r="M135">
        <v>18</v>
      </c>
      <c r="N135">
        <v>2</v>
      </c>
      <c r="O135">
        <v>0</v>
      </c>
      <c r="P135">
        <v>0</v>
      </c>
      <c r="Y135">
        <v>11188013</v>
      </c>
      <c r="Z135" s="38">
        <v>37627</v>
      </c>
    </row>
    <row r="136" spans="8:26" x14ac:dyDescent="0.25">
      <c r="H136">
        <v>11288880</v>
      </c>
      <c r="I136">
        <v>69</v>
      </c>
      <c r="J136" t="s">
        <v>6</v>
      </c>
      <c r="K136">
        <v>3</v>
      </c>
      <c r="L136">
        <v>4</v>
      </c>
      <c r="M136">
        <v>3</v>
      </c>
      <c r="N136">
        <v>4</v>
      </c>
      <c r="O136">
        <v>0</v>
      </c>
      <c r="P136">
        <v>0</v>
      </c>
      <c r="Y136">
        <v>11188724</v>
      </c>
      <c r="Z136" s="38">
        <v>28720</v>
      </c>
    </row>
    <row r="137" spans="8:26" x14ac:dyDescent="0.25">
      <c r="H137">
        <v>11288880</v>
      </c>
      <c r="I137">
        <v>87</v>
      </c>
      <c r="J137" t="s">
        <v>4</v>
      </c>
      <c r="K137">
        <v>3</v>
      </c>
      <c r="L137">
        <v>4</v>
      </c>
      <c r="M137">
        <v>3</v>
      </c>
      <c r="N137">
        <v>4</v>
      </c>
      <c r="O137">
        <v>0</v>
      </c>
      <c r="P137">
        <v>0</v>
      </c>
      <c r="Y137">
        <v>11189017</v>
      </c>
      <c r="Z137" s="38">
        <v>36988</v>
      </c>
    </row>
    <row r="138" spans="8:26" x14ac:dyDescent="0.25">
      <c r="H138">
        <v>616180218</v>
      </c>
      <c r="I138">
        <v>17</v>
      </c>
      <c r="J138" t="s">
        <v>4</v>
      </c>
      <c r="K138">
        <v>3</v>
      </c>
      <c r="L138">
        <v>0</v>
      </c>
      <c r="M138">
        <v>15</v>
      </c>
      <c r="N138">
        <v>0</v>
      </c>
      <c r="O138">
        <v>0</v>
      </c>
      <c r="P138">
        <v>0</v>
      </c>
      <c r="Y138">
        <v>11189491</v>
      </c>
      <c r="Z138" s="38">
        <v>44575</v>
      </c>
    </row>
    <row r="139" spans="8:26" x14ac:dyDescent="0.25">
      <c r="H139">
        <v>617346377</v>
      </c>
      <c r="I139">
        <v>30</v>
      </c>
      <c r="J139" t="s">
        <v>6</v>
      </c>
      <c r="K139">
        <v>3</v>
      </c>
      <c r="L139">
        <v>0</v>
      </c>
      <c r="M139">
        <v>4</v>
      </c>
      <c r="N139">
        <v>5</v>
      </c>
      <c r="O139">
        <v>1</v>
      </c>
      <c r="P139">
        <v>7</v>
      </c>
      <c r="Y139">
        <v>11189693</v>
      </c>
      <c r="Z139" s="38">
        <v>29738</v>
      </c>
    </row>
    <row r="140" spans="8:26" x14ac:dyDescent="0.25">
      <c r="H140">
        <v>619477327</v>
      </c>
      <c r="I140">
        <v>66</v>
      </c>
      <c r="J140" t="s">
        <v>6</v>
      </c>
      <c r="K140">
        <v>3</v>
      </c>
      <c r="L140">
        <v>3</v>
      </c>
      <c r="M140">
        <v>16</v>
      </c>
      <c r="N140">
        <v>2</v>
      </c>
      <c r="O140">
        <v>0</v>
      </c>
      <c r="P140">
        <v>2</v>
      </c>
      <c r="Y140">
        <v>11190086</v>
      </c>
      <c r="Z140" s="38">
        <v>44575</v>
      </c>
    </row>
    <row r="141" spans="8:26" x14ac:dyDescent="0.25">
      <c r="H141">
        <v>11246272</v>
      </c>
      <c r="I141">
        <v>64</v>
      </c>
      <c r="J141" t="s">
        <v>4</v>
      </c>
      <c r="K141">
        <v>4</v>
      </c>
      <c r="L141">
        <v>2</v>
      </c>
      <c r="M141">
        <v>17</v>
      </c>
      <c r="N141">
        <v>2</v>
      </c>
      <c r="O141">
        <v>0</v>
      </c>
      <c r="P141">
        <v>0</v>
      </c>
      <c r="Y141">
        <v>11190163</v>
      </c>
      <c r="Z141" s="38">
        <v>29688</v>
      </c>
    </row>
    <row r="142" spans="8:26" x14ac:dyDescent="0.25">
      <c r="H142">
        <v>11187522</v>
      </c>
      <c r="I142">
        <v>74</v>
      </c>
      <c r="J142" t="s">
        <v>6</v>
      </c>
      <c r="K142">
        <v>4</v>
      </c>
      <c r="L142">
        <v>0</v>
      </c>
      <c r="M142">
        <v>8</v>
      </c>
      <c r="N142">
        <v>5</v>
      </c>
      <c r="O142">
        <v>1</v>
      </c>
      <c r="P142">
        <v>0</v>
      </c>
      <c r="Y142">
        <v>11190176</v>
      </c>
      <c r="Z142" s="38">
        <v>28720</v>
      </c>
    </row>
    <row r="143" spans="8:26" x14ac:dyDescent="0.25">
      <c r="H143">
        <v>11196855</v>
      </c>
      <c r="I143">
        <v>27</v>
      </c>
      <c r="J143" t="s">
        <v>6</v>
      </c>
      <c r="K143">
        <v>4</v>
      </c>
      <c r="L143">
        <v>0</v>
      </c>
      <c r="M143">
        <v>6</v>
      </c>
      <c r="N143">
        <v>5</v>
      </c>
      <c r="O143">
        <v>0</v>
      </c>
      <c r="P143">
        <v>0</v>
      </c>
      <c r="Y143">
        <v>11190705</v>
      </c>
      <c r="Z143" s="38">
        <v>26666</v>
      </c>
    </row>
    <row r="144" spans="8:26" x14ac:dyDescent="0.25">
      <c r="H144">
        <v>11199336</v>
      </c>
      <c r="I144">
        <v>66</v>
      </c>
      <c r="J144" t="s">
        <v>4</v>
      </c>
      <c r="K144">
        <v>4</v>
      </c>
      <c r="L144">
        <v>5</v>
      </c>
      <c r="M144">
        <v>15</v>
      </c>
      <c r="N144">
        <v>0</v>
      </c>
      <c r="O144">
        <v>4</v>
      </c>
      <c r="P144">
        <v>0</v>
      </c>
      <c r="Y144">
        <v>11191673</v>
      </c>
      <c r="Z144" s="38">
        <v>39043</v>
      </c>
    </row>
    <row r="145" spans="8:26" x14ac:dyDescent="0.25">
      <c r="H145">
        <v>11220162</v>
      </c>
      <c r="I145">
        <v>21</v>
      </c>
      <c r="J145" t="s">
        <v>4</v>
      </c>
      <c r="K145">
        <v>4</v>
      </c>
      <c r="L145">
        <v>2</v>
      </c>
      <c r="M145">
        <v>7</v>
      </c>
      <c r="N145">
        <v>2</v>
      </c>
      <c r="O145">
        <v>7</v>
      </c>
      <c r="P145">
        <v>7</v>
      </c>
      <c r="Y145">
        <v>11191678</v>
      </c>
      <c r="Z145">
        <v>37200</v>
      </c>
    </row>
    <row r="146" spans="8:26" x14ac:dyDescent="0.25">
      <c r="H146">
        <v>11247745</v>
      </c>
      <c r="I146">
        <v>27</v>
      </c>
      <c r="J146" t="s">
        <v>6</v>
      </c>
      <c r="K146">
        <v>4</v>
      </c>
      <c r="L146">
        <v>2</v>
      </c>
      <c r="M146">
        <v>17</v>
      </c>
      <c r="N146">
        <v>2</v>
      </c>
      <c r="O146">
        <v>0</v>
      </c>
      <c r="P146">
        <v>7</v>
      </c>
      <c r="Y146">
        <v>11191680</v>
      </c>
      <c r="Z146" s="38">
        <v>39681</v>
      </c>
    </row>
    <row r="147" spans="8:26" x14ac:dyDescent="0.25">
      <c r="H147">
        <v>11264622</v>
      </c>
      <c r="I147">
        <v>64</v>
      </c>
      <c r="J147" t="s">
        <v>4</v>
      </c>
      <c r="K147">
        <v>4</v>
      </c>
      <c r="L147">
        <v>5</v>
      </c>
      <c r="M147">
        <v>15</v>
      </c>
      <c r="N147">
        <v>2</v>
      </c>
      <c r="O147">
        <v>0</v>
      </c>
      <c r="P147">
        <v>0</v>
      </c>
      <c r="Y147">
        <v>11191683</v>
      </c>
      <c r="Z147" s="38">
        <v>39043</v>
      </c>
    </row>
    <row r="148" spans="8:26" x14ac:dyDescent="0.25">
      <c r="H148">
        <v>11273495</v>
      </c>
      <c r="I148">
        <v>66</v>
      </c>
      <c r="J148" t="s">
        <v>4</v>
      </c>
      <c r="K148">
        <v>4</v>
      </c>
      <c r="L148">
        <v>5</v>
      </c>
      <c r="M148">
        <v>6</v>
      </c>
      <c r="N148">
        <v>5</v>
      </c>
      <c r="O148">
        <v>0</v>
      </c>
      <c r="P148">
        <v>0</v>
      </c>
      <c r="Y148">
        <v>11192150</v>
      </c>
      <c r="Z148" s="38">
        <v>39043</v>
      </c>
    </row>
    <row r="149" spans="8:26" x14ac:dyDescent="0.25">
      <c r="H149">
        <v>11276454</v>
      </c>
      <c r="I149">
        <v>16</v>
      </c>
      <c r="J149" t="s">
        <v>6</v>
      </c>
      <c r="K149">
        <v>4</v>
      </c>
      <c r="L149">
        <v>2</v>
      </c>
      <c r="M149">
        <v>14</v>
      </c>
      <c r="N149">
        <v>2</v>
      </c>
      <c r="O149">
        <v>0</v>
      </c>
      <c r="P149">
        <v>0</v>
      </c>
      <c r="Y149">
        <v>11192168</v>
      </c>
      <c r="Z149" s="38">
        <v>36988</v>
      </c>
    </row>
    <row r="150" spans="8:26" x14ac:dyDescent="0.25">
      <c r="H150">
        <v>11289538</v>
      </c>
      <c r="I150">
        <v>34</v>
      </c>
      <c r="J150" t="s">
        <v>4</v>
      </c>
      <c r="K150">
        <v>4</v>
      </c>
      <c r="L150">
        <v>3</v>
      </c>
      <c r="M150">
        <v>14</v>
      </c>
      <c r="N150">
        <v>2</v>
      </c>
      <c r="O150">
        <v>0</v>
      </c>
      <c r="P150">
        <v>0</v>
      </c>
      <c r="Y150">
        <v>11192172</v>
      </c>
      <c r="Z150" s="38">
        <v>37263</v>
      </c>
    </row>
    <row r="151" spans="8:26" x14ac:dyDescent="0.25">
      <c r="H151">
        <v>11289538</v>
      </c>
      <c r="I151">
        <v>47</v>
      </c>
      <c r="J151" t="s">
        <v>4</v>
      </c>
      <c r="K151">
        <v>4</v>
      </c>
      <c r="L151">
        <v>4</v>
      </c>
      <c r="M151">
        <v>14</v>
      </c>
      <c r="N151">
        <v>2</v>
      </c>
      <c r="O151">
        <v>0</v>
      </c>
      <c r="P151">
        <v>0</v>
      </c>
      <c r="Y151">
        <v>11192173</v>
      </c>
      <c r="Z151" s="38">
        <v>42521</v>
      </c>
    </row>
    <row r="152" spans="8:26" x14ac:dyDescent="0.25">
      <c r="H152">
        <v>617346377</v>
      </c>
      <c r="I152">
        <v>6</v>
      </c>
      <c r="J152" t="s">
        <v>4</v>
      </c>
      <c r="K152">
        <v>4</v>
      </c>
      <c r="L152">
        <v>0</v>
      </c>
      <c r="M152">
        <v>6</v>
      </c>
      <c r="N152">
        <v>0</v>
      </c>
      <c r="O152">
        <v>1</v>
      </c>
      <c r="P152">
        <v>7</v>
      </c>
      <c r="Y152">
        <v>11192246</v>
      </c>
      <c r="Z152" s="38">
        <v>31792</v>
      </c>
    </row>
    <row r="153" spans="8:26" x14ac:dyDescent="0.25">
      <c r="H153">
        <v>620073954</v>
      </c>
      <c r="I153">
        <v>31</v>
      </c>
      <c r="J153" t="s">
        <v>4</v>
      </c>
      <c r="K153">
        <v>4</v>
      </c>
      <c r="L153">
        <v>2</v>
      </c>
      <c r="M153">
        <v>8</v>
      </c>
      <c r="N153">
        <v>3</v>
      </c>
      <c r="O153">
        <v>0</v>
      </c>
      <c r="P153">
        <v>0</v>
      </c>
      <c r="Y153">
        <v>11192428</v>
      </c>
      <c r="Z153" s="38">
        <v>29738</v>
      </c>
    </row>
    <row r="154" spans="8:26" x14ac:dyDescent="0.25">
      <c r="H154">
        <v>620525991</v>
      </c>
      <c r="I154">
        <v>2</v>
      </c>
      <c r="J154" t="s">
        <v>6</v>
      </c>
      <c r="K154">
        <v>4</v>
      </c>
      <c r="L154">
        <v>2</v>
      </c>
      <c r="M154">
        <v>14</v>
      </c>
      <c r="N154">
        <v>2</v>
      </c>
      <c r="O154">
        <v>7</v>
      </c>
      <c r="P154">
        <v>0</v>
      </c>
      <c r="Y154">
        <v>11192446</v>
      </c>
      <c r="Z154" s="38">
        <v>35146</v>
      </c>
    </row>
    <row r="155" spans="8:26" x14ac:dyDescent="0.25">
      <c r="H155">
        <v>620603145</v>
      </c>
      <c r="I155">
        <v>22</v>
      </c>
      <c r="J155" t="s">
        <v>6</v>
      </c>
      <c r="K155">
        <v>4</v>
      </c>
      <c r="L155">
        <v>0</v>
      </c>
      <c r="M155">
        <v>5</v>
      </c>
      <c r="N155">
        <v>4</v>
      </c>
      <c r="O155">
        <v>7</v>
      </c>
      <c r="P155">
        <v>0</v>
      </c>
      <c r="Y155">
        <v>11192647</v>
      </c>
      <c r="Z155" s="38">
        <v>39043</v>
      </c>
    </row>
    <row r="156" spans="8:26" x14ac:dyDescent="0.25">
      <c r="H156">
        <v>11199822</v>
      </c>
      <c r="I156">
        <v>65</v>
      </c>
      <c r="J156" t="s">
        <v>6</v>
      </c>
      <c r="K156">
        <v>5</v>
      </c>
      <c r="L156">
        <v>3</v>
      </c>
      <c r="M156">
        <v>-99</v>
      </c>
      <c r="N156">
        <v>-99</v>
      </c>
      <c r="O156">
        <v>0</v>
      </c>
      <c r="P156">
        <v>2</v>
      </c>
      <c r="Y156">
        <v>11193172</v>
      </c>
      <c r="Z156" s="38">
        <v>28720</v>
      </c>
    </row>
    <row r="157" spans="8:26" x14ac:dyDescent="0.25">
      <c r="H157">
        <v>11211985</v>
      </c>
      <c r="I157">
        <v>72</v>
      </c>
      <c r="J157" t="s">
        <v>6</v>
      </c>
      <c r="K157">
        <v>5</v>
      </c>
      <c r="L157">
        <v>2</v>
      </c>
      <c r="M157">
        <v>7</v>
      </c>
      <c r="N157">
        <v>5</v>
      </c>
      <c r="O157">
        <v>8</v>
      </c>
      <c r="P157">
        <v>3</v>
      </c>
      <c r="Y157">
        <v>11193183</v>
      </c>
      <c r="Z157" s="38">
        <v>28720</v>
      </c>
    </row>
    <row r="158" spans="8:26" x14ac:dyDescent="0.25">
      <c r="H158">
        <v>11260804</v>
      </c>
      <c r="I158">
        <v>58</v>
      </c>
      <c r="J158" t="s">
        <v>6</v>
      </c>
      <c r="K158">
        <v>5</v>
      </c>
      <c r="L158">
        <v>4</v>
      </c>
      <c r="M158">
        <v>6</v>
      </c>
      <c r="N158">
        <v>2</v>
      </c>
      <c r="O158">
        <v>0</v>
      </c>
      <c r="P158">
        <v>0</v>
      </c>
      <c r="Y158">
        <v>11194020</v>
      </c>
      <c r="Z158" s="38">
        <v>39105</v>
      </c>
    </row>
    <row r="159" spans="8:26" x14ac:dyDescent="0.25">
      <c r="H159">
        <v>11264910</v>
      </c>
      <c r="I159">
        <v>42</v>
      </c>
      <c r="J159" t="s">
        <v>6</v>
      </c>
      <c r="K159">
        <v>5</v>
      </c>
      <c r="L159">
        <v>2</v>
      </c>
      <c r="M159">
        <v>14</v>
      </c>
      <c r="N159">
        <v>2</v>
      </c>
      <c r="O159">
        <v>7</v>
      </c>
      <c r="P159">
        <v>0</v>
      </c>
      <c r="Y159">
        <v>11194708</v>
      </c>
      <c r="Z159" s="38">
        <v>39043</v>
      </c>
    </row>
    <row r="160" spans="8:26" x14ac:dyDescent="0.25">
      <c r="H160">
        <v>11268063</v>
      </c>
      <c r="I160">
        <v>22</v>
      </c>
      <c r="J160" t="s">
        <v>6</v>
      </c>
      <c r="K160">
        <v>5</v>
      </c>
      <c r="L160">
        <v>2</v>
      </c>
      <c r="M160">
        <v>7</v>
      </c>
      <c r="N160">
        <v>4</v>
      </c>
      <c r="O160">
        <v>0</v>
      </c>
      <c r="P160">
        <v>0</v>
      </c>
      <c r="Y160">
        <v>11194862</v>
      </c>
      <c r="Z160" s="38">
        <v>39681</v>
      </c>
    </row>
    <row r="161" spans="8:26" x14ac:dyDescent="0.25">
      <c r="H161">
        <v>11270684</v>
      </c>
      <c r="I161">
        <v>28</v>
      </c>
      <c r="J161" t="s">
        <v>4</v>
      </c>
      <c r="K161">
        <v>5</v>
      </c>
      <c r="L161">
        <v>2</v>
      </c>
      <c r="M161">
        <v>16</v>
      </c>
      <c r="N161">
        <v>2</v>
      </c>
      <c r="O161">
        <v>0</v>
      </c>
      <c r="P161">
        <v>7</v>
      </c>
      <c r="Y161">
        <v>11195011</v>
      </c>
      <c r="Z161" s="38">
        <v>20124</v>
      </c>
    </row>
    <row r="162" spans="8:26" x14ac:dyDescent="0.25">
      <c r="H162">
        <v>11272988</v>
      </c>
      <c r="I162">
        <v>39</v>
      </c>
      <c r="J162" t="s">
        <v>4</v>
      </c>
      <c r="K162">
        <v>5</v>
      </c>
      <c r="L162">
        <v>2</v>
      </c>
      <c r="M162">
        <v>15</v>
      </c>
      <c r="N162">
        <v>2</v>
      </c>
      <c r="O162">
        <v>7</v>
      </c>
      <c r="P162">
        <v>7</v>
      </c>
      <c r="Y162">
        <v>11195208</v>
      </c>
      <c r="Z162" s="38">
        <v>42521</v>
      </c>
    </row>
    <row r="163" spans="8:26" x14ac:dyDescent="0.25">
      <c r="H163">
        <v>11280963</v>
      </c>
      <c r="I163">
        <v>44</v>
      </c>
      <c r="J163" t="s">
        <v>4</v>
      </c>
      <c r="K163">
        <v>5</v>
      </c>
      <c r="L163">
        <v>3</v>
      </c>
      <c r="M163">
        <v>15</v>
      </c>
      <c r="N163">
        <v>5</v>
      </c>
      <c r="O163">
        <v>7</v>
      </c>
      <c r="P163">
        <v>0</v>
      </c>
      <c r="Y163">
        <v>11195213</v>
      </c>
      <c r="Z163" s="38">
        <v>28720</v>
      </c>
    </row>
    <row r="164" spans="8:26" x14ac:dyDescent="0.25">
      <c r="H164">
        <v>11280974</v>
      </c>
      <c r="I164">
        <v>20</v>
      </c>
      <c r="J164" t="s">
        <v>6</v>
      </c>
      <c r="K164">
        <v>5</v>
      </c>
      <c r="L164">
        <v>0</v>
      </c>
      <c r="M164">
        <v>7</v>
      </c>
      <c r="N164">
        <v>4</v>
      </c>
      <c r="O164">
        <v>7</v>
      </c>
      <c r="P164">
        <v>0</v>
      </c>
      <c r="Y164">
        <v>11195225</v>
      </c>
      <c r="Z164" s="38">
        <v>37627</v>
      </c>
    </row>
    <row r="165" spans="8:26" x14ac:dyDescent="0.25">
      <c r="H165">
        <v>11294433</v>
      </c>
      <c r="I165">
        <v>18</v>
      </c>
      <c r="J165" t="s">
        <v>4</v>
      </c>
      <c r="K165">
        <v>5</v>
      </c>
      <c r="L165">
        <v>4</v>
      </c>
      <c r="M165">
        <v>6</v>
      </c>
      <c r="N165">
        <v>2</v>
      </c>
      <c r="O165">
        <v>0</v>
      </c>
      <c r="P165">
        <v>0</v>
      </c>
      <c r="Y165">
        <v>11195432</v>
      </c>
      <c r="Z165" s="38">
        <v>36988</v>
      </c>
    </row>
    <row r="166" spans="8:26" x14ac:dyDescent="0.25">
      <c r="H166">
        <v>616135120</v>
      </c>
      <c r="I166">
        <v>34</v>
      </c>
      <c r="J166" t="s">
        <v>4</v>
      </c>
      <c r="K166">
        <v>5</v>
      </c>
      <c r="L166">
        <v>0</v>
      </c>
      <c r="M166">
        <v>-99</v>
      </c>
      <c r="N166">
        <v>-99</v>
      </c>
      <c r="O166">
        <v>0</v>
      </c>
      <c r="P166">
        <v>0</v>
      </c>
      <c r="Y166">
        <v>11195961</v>
      </c>
      <c r="Z166" s="38">
        <v>28720</v>
      </c>
    </row>
    <row r="167" spans="8:26" x14ac:dyDescent="0.25">
      <c r="H167">
        <v>616135120</v>
      </c>
      <c r="I167">
        <v>35</v>
      </c>
      <c r="J167" t="s">
        <v>4</v>
      </c>
      <c r="K167">
        <v>5</v>
      </c>
      <c r="L167">
        <v>0</v>
      </c>
      <c r="M167">
        <v>-99</v>
      </c>
      <c r="N167">
        <v>-99</v>
      </c>
      <c r="O167">
        <v>0</v>
      </c>
      <c r="P167">
        <v>0</v>
      </c>
      <c r="Y167">
        <v>11195997</v>
      </c>
      <c r="Z167" s="38">
        <v>36988</v>
      </c>
    </row>
    <row r="168" spans="8:26" x14ac:dyDescent="0.25">
      <c r="H168">
        <v>620165042</v>
      </c>
      <c r="I168">
        <v>49</v>
      </c>
      <c r="J168" t="s">
        <v>6</v>
      </c>
      <c r="K168">
        <v>5</v>
      </c>
      <c r="L168">
        <v>3</v>
      </c>
      <c r="M168">
        <v>7</v>
      </c>
      <c r="N168">
        <v>0</v>
      </c>
      <c r="O168">
        <v>0</v>
      </c>
      <c r="P168">
        <v>0</v>
      </c>
      <c r="Y168">
        <v>11196001</v>
      </c>
      <c r="Z168" s="38">
        <v>37051</v>
      </c>
    </row>
    <row r="169" spans="8:26" x14ac:dyDescent="0.25">
      <c r="H169">
        <v>620680391</v>
      </c>
      <c r="I169">
        <v>79</v>
      </c>
      <c r="J169" t="s">
        <v>4</v>
      </c>
      <c r="K169">
        <v>5</v>
      </c>
      <c r="L169">
        <v>3</v>
      </c>
      <c r="M169">
        <v>5</v>
      </c>
      <c r="N169">
        <v>5</v>
      </c>
      <c r="O169">
        <v>0</v>
      </c>
      <c r="P169">
        <v>0</v>
      </c>
      <c r="Y169">
        <v>11196149</v>
      </c>
      <c r="Z169" s="38">
        <v>39681</v>
      </c>
    </row>
    <row r="170" spans="8:26" x14ac:dyDescent="0.25">
      <c r="H170">
        <v>11196860</v>
      </c>
      <c r="I170">
        <v>85</v>
      </c>
      <c r="J170" t="s">
        <v>4</v>
      </c>
      <c r="K170">
        <v>6</v>
      </c>
      <c r="L170">
        <v>5</v>
      </c>
      <c r="M170">
        <v>16</v>
      </c>
      <c r="N170">
        <v>0</v>
      </c>
      <c r="O170">
        <v>0</v>
      </c>
      <c r="P170">
        <v>0</v>
      </c>
      <c r="Y170">
        <v>11196167</v>
      </c>
      <c r="Z170" s="38">
        <v>19353</v>
      </c>
    </row>
    <row r="171" spans="8:26" x14ac:dyDescent="0.25">
      <c r="H171">
        <v>11241733</v>
      </c>
      <c r="I171">
        <v>74</v>
      </c>
      <c r="J171" t="s">
        <v>4</v>
      </c>
      <c r="K171">
        <v>6</v>
      </c>
      <c r="L171">
        <v>5</v>
      </c>
      <c r="M171">
        <v>16</v>
      </c>
      <c r="N171">
        <v>0</v>
      </c>
      <c r="O171">
        <v>0</v>
      </c>
      <c r="P171">
        <v>1</v>
      </c>
      <c r="Y171">
        <v>11196220</v>
      </c>
      <c r="Z171" s="38">
        <v>28720</v>
      </c>
    </row>
    <row r="172" spans="8:26" x14ac:dyDescent="0.25">
      <c r="H172">
        <v>11246668</v>
      </c>
      <c r="I172">
        <v>25</v>
      </c>
      <c r="J172" t="s">
        <v>4</v>
      </c>
      <c r="K172">
        <v>6</v>
      </c>
      <c r="L172">
        <v>5</v>
      </c>
      <c r="M172">
        <v>16</v>
      </c>
      <c r="N172">
        <v>0</v>
      </c>
      <c r="O172">
        <v>0</v>
      </c>
      <c r="P172">
        <v>0</v>
      </c>
      <c r="Y172">
        <v>11196402</v>
      </c>
      <c r="Z172" s="38">
        <v>28720</v>
      </c>
    </row>
    <row r="173" spans="8:26" x14ac:dyDescent="0.25">
      <c r="H173">
        <v>11258600</v>
      </c>
      <c r="I173">
        <v>31</v>
      </c>
      <c r="J173" t="s">
        <v>6</v>
      </c>
      <c r="K173">
        <v>6</v>
      </c>
      <c r="L173">
        <v>1</v>
      </c>
      <c r="M173">
        <v>5</v>
      </c>
      <c r="N173">
        <v>5</v>
      </c>
      <c r="O173">
        <v>0</v>
      </c>
      <c r="P173">
        <v>0</v>
      </c>
      <c r="Y173">
        <v>11196605</v>
      </c>
      <c r="Z173" s="38">
        <v>26666</v>
      </c>
    </row>
    <row r="174" spans="8:26" x14ac:dyDescent="0.25">
      <c r="H174">
        <v>11260919</v>
      </c>
      <c r="I174">
        <v>72</v>
      </c>
      <c r="J174" t="s">
        <v>4</v>
      </c>
      <c r="K174">
        <v>6</v>
      </c>
      <c r="L174">
        <v>2</v>
      </c>
      <c r="M174">
        <v>6</v>
      </c>
      <c r="N174">
        <v>2</v>
      </c>
      <c r="O174">
        <v>0</v>
      </c>
      <c r="P174">
        <v>7</v>
      </c>
      <c r="Y174">
        <v>11196852</v>
      </c>
      <c r="Z174" s="38">
        <v>28720</v>
      </c>
    </row>
    <row r="175" spans="8:26" x14ac:dyDescent="0.25">
      <c r="H175">
        <v>11266022</v>
      </c>
      <c r="I175">
        <v>37</v>
      </c>
      <c r="J175" t="s">
        <v>4</v>
      </c>
      <c r="K175">
        <v>6</v>
      </c>
      <c r="L175">
        <v>2</v>
      </c>
      <c r="M175">
        <v>18</v>
      </c>
      <c r="N175">
        <v>2</v>
      </c>
      <c r="O175">
        <v>0</v>
      </c>
      <c r="P175">
        <v>0</v>
      </c>
      <c r="Y175">
        <v>11196854</v>
      </c>
      <c r="Z175" s="38">
        <v>28720</v>
      </c>
    </row>
    <row r="176" spans="8:26" x14ac:dyDescent="0.25">
      <c r="H176">
        <v>11266842</v>
      </c>
      <c r="I176">
        <v>66</v>
      </c>
      <c r="J176" t="s">
        <v>6</v>
      </c>
      <c r="K176">
        <v>6</v>
      </c>
      <c r="L176">
        <v>2</v>
      </c>
      <c r="M176">
        <v>6</v>
      </c>
      <c r="N176">
        <v>2</v>
      </c>
      <c r="O176">
        <v>0</v>
      </c>
      <c r="P176">
        <v>0</v>
      </c>
      <c r="Y176">
        <v>11196855</v>
      </c>
      <c r="Z176" s="38">
        <v>39043</v>
      </c>
    </row>
    <row r="177" spans="8:26" x14ac:dyDescent="0.25">
      <c r="H177">
        <v>11270681</v>
      </c>
      <c r="I177">
        <v>13</v>
      </c>
      <c r="J177" t="s">
        <v>6</v>
      </c>
      <c r="K177">
        <v>6</v>
      </c>
      <c r="L177">
        <v>1</v>
      </c>
      <c r="M177">
        <v>6</v>
      </c>
      <c r="N177">
        <v>2</v>
      </c>
      <c r="O177">
        <v>7</v>
      </c>
      <c r="P177">
        <v>0</v>
      </c>
      <c r="Y177">
        <v>11196857</v>
      </c>
      <c r="Z177" s="38">
        <v>21407</v>
      </c>
    </row>
    <row r="178" spans="8:26" x14ac:dyDescent="0.25">
      <c r="H178">
        <v>11277189</v>
      </c>
      <c r="I178">
        <v>63</v>
      </c>
      <c r="J178" t="s">
        <v>6</v>
      </c>
      <c r="K178">
        <v>6</v>
      </c>
      <c r="L178">
        <v>4</v>
      </c>
      <c r="M178">
        <v>14</v>
      </c>
      <c r="N178">
        <v>2</v>
      </c>
      <c r="O178">
        <v>7</v>
      </c>
      <c r="P178">
        <v>0</v>
      </c>
      <c r="Y178">
        <v>11196859</v>
      </c>
      <c r="Z178">
        <v>8514</v>
      </c>
    </row>
    <row r="179" spans="8:26" x14ac:dyDescent="0.25">
      <c r="H179">
        <v>11277863</v>
      </c>
      <c r="I179">
        <v>17</v>
      </c>
      <c r="J179" t="s">
        <v>6</v>
      </c>
      <c r="K179">
        <v>6</v>
      </c>
      <c r="L179">
        <v>4</v>
      </c>
      <c r="M179">
        <v>6</v>
      </c>
      <c r="N179">
        <v>2</v>
      </c>
      <c r="O179">
        <v>0</v>
      </c>
      <c r="P179">
        <v>0</v>
      </c>
      <c r="Y179">
        <v>11196860</v>
      </c>
      <c r="Z179" s="38">
        <v>39056</v>
      </c>
    </row>
    <row r="180" spans="8:26" x14ac:dyDescent="0.25">
      <c r="H180">
        <v>11277884</v>
      </c>
      <c r="I180">
        <v>69</v>
      </c>
      <c r="J180" t="s">
        <v>4</v>
      </c>
      <c r="K180">
        <v>6</v>
      </c>
      <c r="L180">
        <v>2</v>
      </c>
      <c r="M180">
        <v>6</v>
      </c>
      <c r="N180">
        <v>2</v>
      </c>
      <c r="O180">
        <v>0</v>
      </c>
      <c r="P180">
        <v>0</v>
      </c>
      <c r="Y180">
        <v>11197043</v>
      </c>
      <c r="Z180" s="38">
        <v>19353</v>
      </c>
    </row>
    <row r="181" spans="8:26" x14ac:dyDescent="0.25">
      <c r="H181">
        <v>11289348</v>
      </c>
      <c r="I181">
        <v>10</v>
      </c>
      <c r="J181" t="s">
        <v>6</v>
      </c>
      <c r="K181">
        <v>6</v>
      </c>
      <c r="L181">
        <v>1</v>
      </c>
      <c r="M181">
        <v>-99</v>
      </c>
      <c r="N181">
        <v>-99</v>
      </c>
      <c r="O181">
        <v>0</v>
      </c>
      <c r="P181">
        <v>0</v>
      </c>
      <c r="Y181">
        <v>11197276</v>
      </c>
      <c r="Z181" s="38">
        <v>34190</v>
      </c>
    </row>
    <row r="182" spans="8:26" x14ac:dyDescent="0.25">
      <c r="H182">
        <v>616135430</v>
      </c>
      <c r="I182">
        <v>67</v>
      </c>
      <c r="J182" t="s">
        <v>4</v>
      </c>
      <c r="K182">
        <v>6</v>
      </c>
      <c r="L182">
        <v>1</v>
      </c>
      <c r="M182">
        <v>11</v>
      </c>
      <c r="N182">
        <v>2</v>
      </c>
      <c r="O182">
        <v>0</v>
      </c>
      <c r="P182">
        <v>7</v>
      </c>
      <c r="Y182">
        <v>11197468</v>
      </c>
      <c r="Z182" s="38">
        <v>44575</v>
      </c>
    </row>
    <row r="183" spans="8:26" x14ac:dyDescent="0.25">
      <c r="H183">
        <v>620261923</v>
      </c>
      <c r="I183">
        <v>17</v>
      </c>
      <c r="J183" t="s">
        <v>4</v>
      </c>
      <c r="K183">
        <v>6</v>
      </c>
      <c r="L183">
        <v>3</v>
      </c>
      <c r="M183">
        <v>-99</v>
      </c>
      <c r="N183">
        <v>-99</v>
      </c>
      <c r="O183">
        <v>0</v>
      </c>
      <c r="P183">
        <v>0</v>
      </c>
      <c r="Y183">
        <v>11197485</v>
      </c>
      <c r="Z183" s="38">
        <v>32136</v>
      </c>
    </row>
    <row r="184" spans="8:26" x14ac:dyDescent="0.25">
      <c r="H184">
        <v>620341329</v>
      </c>
      <c r="I184">
        <v>68</v>
      </c>
      <c r="J184" t="s">
        <v>4</v>
      </c>
      <c r="K184">
        <v>6</v>
      </c>
      <c r="L184">
        <v>1</v>
      </c>
      <c r="M184">
        <v>9</v>
      </c>
      <c r="N184">
        <v>2</v>
      </c>
      <c r="O184">
        <v>0</v>
      </c>
      <c r="P184">
        <v>7</v>
      </c>
      <c r="Y184">
        <v>11197616</v>
      </c>
      <c r="Z184" s="38">
        <v>24823</v>
      </c>
    </row>
    <row r="185" spans="8:26" x14ac:dyDescent="0.25">
      <c r="H185">
        <v>11271357</v>
      </c>
      <c r="I185">
        <v>37</v>
      </c>
      <c r="J185" t="s">
        <v>4</v>
      </c>
      <c r="K185">
        <v>7</v>
      </c>
      <c r="L185">
        <v>1</v>
      </c>
      <c r="M185">
        <v>5</v>
      </c>
      <c r="N185">
        <v>5</v>
      </c>
      <c r="O185">
        <v>0</v>
      </c>
      <c r="P185">
        <v>0</v>
      </c>
      <c r="Y185">
        <v>11197754</v>
      </c>
      <c r="Z185" s="38">
        <v>28720</v>
      </c>
    </row>
    <row r="186" spans="8:26" x14ac:dyDescent="0.25">
      <c r="H186">
        <v>11214178</v>
      </c>
      <c r="I186">
        <v>81</v>
      </c>
      <c r="J186" t="s">
        <v>4</v>
      </c>
      <c r="K186">
        <v>7</v>
      </c>
      <c r="L186">
        <v>1</v>
      </c>
      <c r="M186">
        <v>7</v>
      </c>
      <c r="N186">
        <v>1</v>
      </c>
      <c r="O186">
        <v>0</v>
      </c>
      <c r="P186">
        <v>7</v>
      </c>
      <c r="Y186">
        <v>11197830</v>
      </c>
      <c r="Z186" s="38">
        <v>28720</v>
      </c>
    </row>
    <row r="187" spans="8:26" x14ac:dyDescent="0.25">
      <c r="H187">
        <v>11270681</v>
      </c>
      <c r="I187">
        <v>32</v>
      </c>
      <c r="J187" t="s">
        <v>4</v>
      </c>
      <c r="K187">
        <v>7</v>
      </c>
      <c r="L187">
        <v>3</v>
      </c>
      <c r="M187">
        <v>-99</v>
      </c>
      <c r="N187">
        <v>-99</v>
      </c>
      <c r="O187">
        <v>7</v>
      </c>
      <c r="P187">
        <v>0</v>
      </c>
      <c r="Y187">
        <v>11198038</v>
      </c>
      <c r="Z187" s="38">
        <v>28720</v>
      </c>
    </row>
    <row r="188" spans="8:26" x14ac:dyDescent="0.25">
      <c r="H188">
        <v>11270730</v>
      </c>
      <c r="I188">
        <v>25</v>
      </c>
      <c r="J188" t="s">
        <v>6</v>
      </c>
      <c r="K188">
        <v>7</v>
      </c>
      <c r="L188">
        <v>4</v>
      </c>
      <c r="M188">
        <v>3</v>
      </c>
      <c r="N188">
        <v>4</v>
      </c>
      <c r="O188">
        <v>7</v>
      </c>
      <c r="P188">
        <v>0</v>
      </c>
      <c r="Y188">
        <v>11198052</v>
      </c>
      <c r="Z188" s="38">
        <v>35146</v>
      </c>
    </row>
    <row r="189" spans="8:26" x14ac:dyDescent="0.25">
      <c r="H189">
        <v>11286386</v>
      </c>
      <c r="I189">
        <v>3</v>
      </c>
      <c r="J189" t="s">
        <v>6</v>
      </c>
      <c r="K189">
        <v>7</v>
      </c>
      <c r="L189">
        <v>4</v>
      </c>
      <c r="M189">
        <v>5</v>
      </c>
      <c r="N189">
        <v>2</v>
      </c>
      <c r="O189">
        <v>7</v>
      </c>
      <c r="P189">
        <v>0</v>
      </c>
      <c r="Y189">
        <v>11198107</v>
      </c>
      <c r="Z189" s="38">
        <v>35209</v>
      </c>
    </row>
    <row r="190" spans="8:26" x14ac:dyDescent="0.25">
      <c r="H190">
        <v>617275160</v>
      </c>
      <c r="I190">
        <v>14</v>
      </c>
      <c r="J190" t="s">
        <v>6</v>
      </c>
      <c r="K190">
        <v>7</v>
      </c>
      <c r="L190">
        <v>1</v>
      </c>
      <c r="M190">
        <v>2</v>
      </c>
      <c r="N190">
        <v>4</v>
      </c>
      <c r="O190">
        <v>0</v>
      </c>
      <c r="P190">
        <v>2</v>
      </c>
      <c r="Y190">
        <v>11198197</v>
      </c>
      <c r="Z190" s="38">
        <v>36988</v>
      </c>
    </row>
    <row r="191" spans="8:26" x14ac:dyDescent="0.25">
      <c r="H191">
        <v>620479399</v>
      </c>
      <c r="I191">
        <v>35</v>
      </c>
      <c r="J191" t="s">
        <v>4</v>
      </c>
      <c r="K191">
        <v>7</v>
      </c>
      <c r="L191">
        <v>1</v>
      </c>
      <c r="M191">
        <v>15</v>
      </c>
      <c r="N191">
        <v>0</v>
      </c>
      <c r="O191">
        <v>0</v>
      </c>
      <c r="P191">
        <v>0</v>
      </c>
      <c r="Y191">
        <v>11198370</v>
      </c>
      <c r="Z191" s="38">
        <v>28720</v>
      </c>
    </row>
    <row r="192" spans="8:26" x14ac:dyDescent="0.25">
      <c r="H192">
        <v>11205084</v>
      </c>
      <c r="I192">
        <v>64</v>
      </c>
      <c r="J192" t="s">
        <v>4</v>
      </c>
      <c r="K192">
        <v>8</v>
      </c>
      <c r="L192">
        <v>1</v>
      </c>
      <c r="M192">
        <v>15</v>
      </c>
      <c r="N192">
        <v>0</v>
      </c>
      <c r="O192">
        <v>0</v>
      </c>
      <c r="P192">
        <v>8</v>
      </c>
      <c r="Y192">
        <v>11198433</v>
      </c>
      <c r="Z192" s="38">
        <v>19353</v>
      </c>
    </row>
    <row r="193" spans="8:26" x14ac:dyDescent="0.25">
      <c r="H193">
        <v>11276595</v>
      </c>
      <c r="I193">
        <v>82</v>
      </c>
      <c r="J193" t="s">
        <v>6</v>
      </c>
      <c r="K193">
        <v>8</v>
      </c>
      <c r="L193">
        <v>1</v>
      </c>
      <c r="M193">
        <v>6</v>
      </c>
      <c r="N193">
        <v>5</v>
      </c>
      <c r="O193">
        <v>0</v>
      </c>
      <c r="P193">
        <v>0</v>
      </c>
      <c r="Y193">
        <v>11198434</v>
      </c>
      <c r="Z193" s="38">
        <v>28720</v>
      </c>
    </row>
    <row r="194" spans="8:26" x14ac:dyDescent="0.25">
      <c r="H194">
        <v>11255513</v>
      </c>
      <c r="I194">
        <v>47</v>
      </c>
      <c r="J194" t="s">
        <v>4</v>
      </c>
      <c r="K194">
        <v>9</v>
      </c>
      <c r="L194">
        <v>2</v>
      </c>
      <c r="M194">
        <v>14</v>
      </c>
      <c r="N194">
        <v>1</v>
      </c>
      <c r="O194">
        <v>0</v>
      </c>
      <c r="P194">
        <v>0</v>
      </c>
      <c r="Y194">
        <v>11198607</v>
      </c>
      <c r="Z194" s="38">
        <v>36988</v>
      </c>
    </row>
    <row r="195" spans="8:26" x14ac:dyDescent="0.25">
      <c r="H195">
        <v>11287015</v>
      </c>
      <c r="I195">
        <v>19</v>
      </c>
      <c r="J195" t="s">
        <v>4</v>
      </c>
      <c r="K195">
        <v>9</v>
      </c>
      <c r="L195">
        <v>5</v>
      </c>
      <c r="M195">
        <v>17</v>
      </c>
      <c r="N195">
        <v>2</v>
      </c>
      <c r="O195">
        <v>0</v>
      </c>
      <c r="P195">
        <v>0</v>
      </c>
      <c r="Y195">
        <v>11198638</v>
      </c>
      <c r="Z195" s="38">
        <v>28720</v>
      </c>
    </row>
    <row r="196" spans="8:26" x14ac:dyDescent="0.25">
      <c r="H196">
        <v>620165285</v>
      </c>
      <c r="I196">
        <v>55</v>
      </c>
      <c r="J196" t="s">
        <v>4</v>
      </c>
      <c r="K196">
        <v>9</v>
      </c>
      <c r="L196">
        <v>4</v>
      </c>
      <c r="M196">
        <v>5</v>
      </c>
      <c r="N196">
        <v>1</v>
      </c>
      <c r="O196">
        <v>0</v>
      </c>
      <c r="P196">
        <v>0</v>
      </c>
      <c r="Y196">
        <v>11199007</v>
      </c>
      <c r="Z196" s="38">
        <v>39105</v>
      </c>
    </row>
    <row r="197" spans="8:26" x14ac:dyDescent="0.25">
      <c r="H197">
        <v>11249992</v>
      </c>
      <c r="I197">
        <v>57</v>
      </c>
      <c r="J197" t="s">
        <v>4</v>
      </c>
      <c r="K197">
        <v>10</v>
      </c>
      <c r="L197">
        <v>5</v>
      </c>
      <c r="M197">
        <v>4</v>
      </c>
      <c r="N197">
        <v>2</v>
      </c>
      <c r="O197">
        <v>0</v>
      </c>
      <c r="P197">
        <v>8</v>
      </c>
      <c r="Y197">
        <v>11199124</v>
      </c>
      <c r="Z197" s="38">
        <v>26666</v>
      </c>
    </row>
    <row r="198" spans="8:26" x14ac:dyDescent="0.25">
      <c r="H198">
        <v>11266048</v>
      </c>
      <c r="I198">
        <v>50</v>
      </c>
      <c r="J198" t="s">
        <v>4</v>
      </c>
      <c r="K198">
        <v>10</v>
      </c>
      <c r="L198">
        <v>4</v>
      </c>
      <c r="M198">
        <v>11</v>
      </c>
      <c r="N198">
        <v>5</v>
      </c>
      <c r="O198">
        <v>0</v>
      </c>
      <c r="P198">
        <v>7</v>
      </c>
      <c r="Y198">
        <v>11199126</v>
      </c>
      <c r="Z198" s="38">
        <v>28720</v>
      </c>
    </row>
    <row r="199" spans="8:26" x14ac:dyDescent="0.25">
      <c r="H199">
        <v>11266840</v>
      </c>
      <c r="I199">
        <v>31</v>
      </c>
      <c r="J199" t="s">
        <v>4</v>
      </c>
      <c r="K199">
        <v>10</v>
      </c>
      <c r="L199">
        <v>1</v>
      </c>
      <c r="M199">
        <v>3</v>
      </c>
      <c r="N199">
        <v>5</v>
      </c>
      <c r="O199">
        <v>0</v>
      </c>
      <c r="P199">
        <v>0</v>
      </c>
      <c r="Y199">
        <v>11199134</v>
      </c>
      <c r="Z199" s="38">
        <v>26666</v>
      </c>
    </row>
    <row r="200" spans="8:26" x14ac:dyDescent="0.25">
      <c r="H200">
        <v>11269765</v>
      </c>
      <c r="I200">
        <v>30</v>
      </c>
      <c r="J200" t="s">
        <v>4</v>
      </c>
      <c r="K200">
        <v>10</v>
      </c>
      <c r="L200">
        <v>2</v>
      </c>
      <c r="M200">
        <v>15</v>
      </c>
      <c r="N200">
        <v>2</v>
      </c>
      <c r="O200">
        <v>7</v>
      </c>
      <c r="P200">
        <v>0</v>
      </c>
      <c r="Y200">
        <v>11199232</v>
      </c>
      <c r="Z200" s="38">
        <v>37002</v>
      </c>
    </row>
    <row r="201" spans="8:26" x14ac:dyDescent="0.25">
      <c r="H201">
        <v>11269765</v>
      </c>
      <c r="I201">
        <v>71</v>
      </c>
      <c r="J201" t="s">
        <v>4</v>
      </c>
      <c r="K201">
        <v>10</v>
      </c>
      <c r="L201">
        <v>2</v>
      </c>
      <c r="M201">
        <v>15</v>
      </c>
      <c r="N201">
        <v>2</v>
      </c>
      <c r="O201">
        <v>7</v>
      </c>
      <c r="P201">
        <v>0</v>
      </c>
      <c r="Y201">
        <v>11199295</v>
      </c>
      <c r="Z201" s="38">
        <v>21407</v>
      </c>
    </row>
    <row r="202" spans="8:26" x14ac:dyDescent="0.25">
      <c r="H202">
        <v>11220918</v>
      </c>
      <c r="I202">
        <v>29</v>
      </c>
      <c r="J202" t="s">
        <v>6</v>
      </c>
      <c r="K202">
        <v>11</v>
      </c>
      <c r="L202">
        <v>2</v>
      </c>
      <c r="M202">
        <v>12</v>
      </c>
      <c r="N202">
        <v>4</v>
      </c>
      <c r="O202">
        <v>4</v>
      </c>
      <c r="P202">
        <v>0</v>
      </c>
      <c r="Y202">
        <v>11199319</v>
      </c>
      <c r="Z202" s="38">
        <v>35209</v>
      </c>
    </row>
    <row r="203" spans="8:26" x14ac:dyDescent="0.25">
      <c r="H203">
        <v>11262061</v>
      </c>
      <c r="I203">
        <v>20</v>
      </c>
      <c r="J203" t="s">
        <v>4</v>
      </c>
      <c r="K203">
        <v>11</v>
      </c>
      <c r="L203">
        <v>5</v>
      </c>
      <c r="M203">
        <v>5</v>
      </c>
      <c r="N203">
        <v>2</v>
      </c>
      <c r="O203">
        <v>8</v>
      </c>
      <c r="P203">
        <v>7</v>
      </c>
      <c r="Y203">
        <v>11199331</v>
      </c>
      <c r="Z203" s="38">
        <v>28720</v>
      </c>
    </row>
    <row r="204" spans="8:26" x14ac:dyDescent="0.25">
      <c r="H204">
        <v>620760283</v>
      </c>
      <c r="I204">
        <v>58</v>
      </c>
      <c r="J204" t="s">
        <v>4</v>
      </c>
      <c r="K204">
        <v>11</v>
      </c>
      <c r="L204">
        <v>1</v>
      </c>
      <c r="M204">
        <v>13</v>
      </c>
      <c r="N204">
        <v>1</v>
      </c>
      <c r="O204">
        <v>0</v>
      </c>
      <c r="P204">
        <v>0</v>
      </c>
      <c r="Y204">
        <v>11199336</v>
      </c>
      <c r="Z204" s="38">
        <v>39043</v>
      </c>
    </row>
    <row r="205" spans="8:26" x14ac:dyDescent="0.25">
      <c r="H205">
        <v>620782130</v>
      </c>
      <c r="I205">
        <v>43</v>
      </c>
      <c r="J205" t="s">
        <v>6</v>
      </c>
      <c r="K205">
        <v>11</v>
      </c>
      <c r="L205">
        <v>1</v>
      </c>
      <c r="M205">
        <v>4</v>
      </c>
      <c r="N205">
        <v>4</v>
      </c>
      <c r="O205">
        <v>7</v>
      </c>
      <c r="P205">
        <v>7</v>
      </c>
      <c r="Y205">
        <v>11199338</v>
      </c>
      <c r="Z205" s="38">
        <v>28720</v>
      </c>
    </row>
    <row r="206" spans="8:26" x14ac:dyDescent="0.25">
      <c r="H206">
        <v>11191673</v>
      </c>
      <c r="I206">
        <v>70</v>
      </c>
      <c r="J206" t="s">
        <v>4</v>
      </c>
      <c r="K206">
        <v>12</v>
      </c>
      <c r="L206">
        <v>5</v>
      </c>
      <c r="M206">
        <v>7</v>
      </c>
      <c r="N206">
        <v>5</v>
      </c>
      <c r="O206">
        <v>2</v>
      </c>
      <c r="P206">
        <v>0</v>
      </c>
      <c r="Y206">
        <v>11199341</v>
      </c>
      <c r="Z206" s="38">
        <v>28720</v>
      </c>
    </row>
    <row r="207" spans="8:26" x14ac:dyDescent="0.25">
      <c r="H207">
        <v>11268884</v>
      </c>
      <c r="I207">
        <v>56</v>
      </c>
      <c r="J207" t="s">
        <v>4</v>
      </c>
      <c r="K207">
        <v>12</v>
      </c>
      <c r="L207">
        <v>1</v>
      </c>
      <c r="M207">
        <v>16</v>
      </c>
      <c r="N207">
        <v>2</v>
      </c>
      <c r="O207">
        <v>0</v>
      </c>
      <c r="P207">
        <v>7</v>
      </c>
      <c r="Y207">
        <v>11199347</v>
      </c>
      <c r="Z207" s="38">
        <v>37263</v>
      </c>
    </row>
    <row r="208" spans="8:26" x14ac:dyDescent="0.25">
      <c r="H208">
        <v>11273016</v>
      </c>
      <c r="I208">
        <v>22</v>
      </c>
      <c r="J208" t="s">
        <v>4</v>
      </c>
      <c r="K208">
        <v>12</v>
      </c>
      <c r="L208">
        <v>1</v>
      </c>
      <c r="M208">
        <v>18</v>
      </c>
      <c r="N208">
        <v>2</v>
      </c>
      <c r="O208">
        <v>0</v>
      </c>
      <c r="P208">
        <v>0</v>
      </c>
      <c r="Y208">
        <v>11199351</v>
      </c>
      <c r="Z208" s="38">
        <v>19475</v>
      </c>
    </row>
    <row r="209" spans="8:26" x14ac:dyDescent="0.25">
      <c r="H209">
        <v>619077981</v>
      </c>
      <c r="I209">
        <v>70</v>
      </c>
      <c r="J209" t="s">
        <v>4</v>
      </c>
      <c r="K209">
        <v>12</v>
      </c>
      <c r="L209">
        <v>5</v>
      </c>
      <c r="M209">
        <v>7</v>
      </c>
      <c r="N209">
        <v>5</v>
      </c>
      <c r="O209">
        <v>0</v>
      </c>
      <c r="P209">
        <v>0</v>
      </c>
      <c r="Y209">
        <v>11199352</v>
      </c>
      <c r="Z209" s="38">
        <v>34190</v>
      </c>
    </row>
    <row r="210" spans="8:26" x14ac:dyDescent="0.25">
      <c r="H210">
        <v>620288844</v>
      </c>
      <c r="I210">
        <v>61</v>
      </c>
      <c r="J210" t="s">
        <v>4</v>
      </c>
      <c r="K210">
        <v>12</v>
      </c>
      <c r="L210">
        <v>5</v>
      </c>
      <c r="M210">
        <v>6</v>
      </c>
      <c r="N210">
        <v>5</v>
      </c>
      <c r="O210">
        <v>0</v>
      </c>
      <c r="P210">
        <v>0</v>
      </c>
      <c r="Y210">
        <v>11199357</v>
      </c>
      <c r="Z210" s="38">
        <v>34190</v>
      </c>
    </row>
    <row r="211" spans="8:26" x14ac:dyDescent="0.25">
      <c r="H211">
        <v>11156429</v>
      </c>
      <c r="I211">
        <v>30</v>
      </c>
      <c r="J211" t="s">
        <v>6</v>
      </c>
      <c r="K211">
        <v>13</v>
      </c>
      <c r="L211">
        <v>4</v>
      </c>
      <c r="M211">
        <v>4</v>
      </c>
      <c r="N211">
        <v>0</v>
      </c>
      <c r="O211">
        <v>0</v>
      </c>
      <c r="P211">
        <v>0</v>
      </c>
      <c r="Y211">
        <v>11199521</v>
      </c>
      <c r="Z211" s="38">
        <v>19353</v>
      </c>
    </row>
    <row r="212" spans="8:26" x14ac:dyDescent="0.25">
      <c r="H212">
        <v>11266755</v>
      </c>
      <c r="I212">
        <v>15</v>
      </c>
      <c r="J212" t="s">
        <v>6</v>
      </c>
      <c r="K212">
        <v>13</v>
      </c>
      <c r="L212">
        <v>2</v>
      </c>
      <c r="M212">
        <v>12</v>
      </c>
      <c r="N212">
        <v>4</v>
      </c>
      <c r="O212">
        <v>4</v>
      </c>
      <c r="P212">
        <v>0</v>
      </c>
      <c r="Y212">
        <v>11199636</v>
      </c>
      <c r="Z212" s="38">
        <v>30313</v>
      </c>
    </row>
    <row r="213" spans="8:26" x14ac:dyDescent="0.25">
      <c r="H213">
        <v>617387666</v>
      </c>
      <c r="I213">
        <v>42</v>
      </c>
      <c r="J213" t="s">
        <v>4</v>
      </c>
      <c r="K213">
        <v>13</v>
      </c>
      <c r="L213">
        <v>5</v>
      </c>
      <c r="M213">
        <v>3</v>
      </c>
      <c r="N213">
        <v>0</v>
      </c>
      <c r="O213">
        <v>0</v>
      </c>
      <c r="P213">
        <v>3</v>
      </c>
      <c r="Y213">
        <v>11199653</v>
      </c>
      <c r="Z213" s="38">
        <v>26666</v>
      </c>
    </row>
    <row r="214" spans="8:26" x14ac:dyDescent="0.25">
      <c r="H214">
        <v>11228592</v>
      </c>
      <c r="I214">
        <v>8</v>
      </c>
      <c r="J214" t="s">
        <v>4</v>
      </c>
      <c r="K214">
        <v>14</v>
      </c>
      <c r="L214">
        <v>2</v>
      </c>
      <c r="M214">
        <v>11</v>
      </c>
      <c r="N214">
        <v>2</v>
      </c>
      <c r="O214">
        <v>0</v>
      </c>
      <c r="P214">
        <v>7</v>
      </c>
      <c r="Y214">
        <v>11199822</v>
      </c>
      <c r="Z214" s="38">
        <v>28121</v>
      </c>
    </row>
    <row r="215" spans="8:26" x14ac:dyDescent="0.25">
      <c r="H215">
        <v>11266065</v>
      </c>
      <c r="I215">
        <v>29</v>
      </c>
      <c r="J215" t="s">
        <v>4</v>
      </c>
      <c r="K215">
        <v>14</v>
      </c>
      <c r="L215">
        <v>2</v>
      </c>
      <c r="M215">
        <v>15</v>
      </c>
      <c r="N215">
        <v>2</v>
      </c>
      <c r="O215">
        <v>7</v>
      </c>
      <c r="P215">
        <v>0</v>
      </c>
      <c r="Y215">
        <v>11200580</v>
      </c>
      <c r="Z215" s="38">
        <v>39043</v>
      </c>
    </row>
    <row r="216" spans="8:26" x14ac:dyDescent="0.25">
      <c r="H216">
        <v>11276516</v>
      </c>
      <c r="I216">
        <v>38</v>
      </c>
      <c r="J216" t="s">
        <v>4</v>
      </c>
      <c r="K216">
        <v>14</v>
      </c>
      <c r="L216">
        <v>2</v>
      </c>
      <c r="M216">
        <v>15</v>
      </c>
      <c r="N216">
        <v>2</v>
      </c>
      <c r="O216">
        <v>7</v>
      </c>
      <c r="P216">
        <v>1</v>
      </c>
      <c r="Y216">
        <v>11200600</v>
      </c>
      <c r="Z216" s="38">
        <v>28720</v>
      </c>
    </row>
    <row r="217" spans="8:26" x14ac:dyDescent="0.25">
      <c r="H217">
        <v>11277184</v>
      </c>
      <c r="I217">
        <v>31</v>
      </c>
      <c r="J217" t="s">
        <v>4</v>
      </c>
      <c r="K217">
        <v>14</v>
      </c>
      <c r="L217">
        <v>2</v>
      </c>
      <c r="M217">
        <v>15</v>
      </c>
      <c r="N217">
        <v>2</v>
      </c>
      <c r="O217">
        <v>7</v>
      </c>
      <c r="P217">
        <v>7</v>
      </c>
      <c r="Y217">
        <v>11200605</v>
      </c>
      <c r="Z217" s="38">
        <v>28720</v>
      </c>
    </row>
    <row r="218" spans="8:26" x14ac:dyDescent="0.25">
      <c r="H218">
        <v>11281959</v>
      </c>
      <c r="I218">
        <v>17</v>
      </c>
      <c r="J218" t="s">
        <v>6</v>
      </c>
      <c r="K218">
        <v>14</v>
      </c>
      <c r="L218">
        <v>2</v>
      </c>
      <c r="M218">
        <v>15</v>
      </c>
      <c r="N218">
        <v>5</v>
      </c>
      <c r="O218">
        <v>0</v>
      </c>
      <c r="P218">
        <v>7</v>
      </c>
      <c r="Y218">
        <v>11200848</v>
      </c>
      <c r="Z218" s="38">
        <v>26666</v>
      </c>
    </row>
    <row r="219" spans="8:26" x14ac:dyDescent="0.25">
      <c r="H219">
        <v>620335793</v>
      </c>
      <c r="I219">
        <v>7</v>
      </c>
      <c r="J219" t="s">
        <v>4</v>
      </c>
      <c r="K219">
        <v>14</v>
      </c>
      <c r="L219">
        <v>2</v>
      </c>
      <c r="M219">
        <v>12</v>
      </c>
      <c r="N219">
        <v>2</v>
      </c>
      <c r="O219">
        <v>0</v>
      </c>
      <c r="P219">
        <v>0</v>
      </c>
      <c r="Y219">
        <v>11200867</v>
      </c>
      <c r="Z219" s="38">
        <v>37051</v>
      </c>
    </row>
    <row r="220" spans="8:26" x14ac:dyDescent="0.25">
      <c r="H220">
        <v>620757438</v>
      </c>
      <c r="I220">
        <v>58</v>
      </c>
      <c r="J220" t="s">
        <v>4</v>
      </c>
      <c r="K220">
        <v>14</v>
      </c>
      <c r="L220">
        <v>4</v>
      </c>
      <c r="M220">
        <v>15</v>
      </c>
      <c r="N220">
        <v>2</v>
      </c>
      <c r="O220">
        <v>0</v>
      </c>
      <c r="P220">
        <v>0</v>
      </c>
      <c r="Y220">
        <v>11200876</v>
      </c>
      <c r="Z220" s="38">
        <v>39043</v>
      </c>
    </row>
    <row r="221" spans="8:26" x14ac:dyDescent="0.25">
      <c r="H221">
        <v>11205090</v>
      </c>
      <c r="I221">
        <v>30</v>
      </c>
      <c r="J221" t="s">
        <v>4</v>
      </c>
      <c r="K221">
        <v>15</v>
      </c>
      <c r="L221">
        <v>5</v>
      </c>
      <c r="M221">
        <v>16</v>
      </c>
      <c r="N221">
        <v>0</v>
      </c>
      <c r="O221">
        <v>0</v>
      </c>
      <c r="P221">
        <v>0</v>
      </c>
      <c r="Y221">
        <v>11200898</v>
      </c>
      <c r="Z221" s="38">
        <v>39105</v>
      </c>
    </row>
    <row r="222" spans="8:26" x14ac:dyDescent="0.25">
      <c r="H222">
        <v>11260888</v>
      </c>
      <c r="I222">
        <v>7</v>
      </c>
      <c r="J222" t="s">
        <v>4</v>
      </c>
      <c r="K222">
        <v>15</v>
      </c>
      <c r="L222">
        <v>5</v>
      </c>
      <c r="M222">
        <v>5</v>
      </c>
      <c r="N222">
        <v>5</v>
      </c>
      <c r="O222">
        <v>0</v>
      </c>
      <c r="P222">
        <v>7</v>
      </c>
      <c r="Y222">
        <v>11201473</v>
      </c>
      <c r="Z222" s="38">
        <v>37051</v>
      </c>
    </row>
    <row r="223" spans="8:26" x14ac:dyDescent="0.25">
      <c r="H223">
        <v>617271566</v>
      </c>
      <c r="I223">
        <v>24</v>
      </c>
      <c r="J223" t="s">
        <v>4</v>
      </c>
      <c r="K223">
        <v>15</v>
      </c>
      <c r="L223">
        <v>2</v>
      </c>
      <c r="M223">
        <v>14</v>
      </c>
      <c r="N223">
        <v>2</v>
      </c>
      <c r="O223">
        <v>0</v>
      </c>
      <c r="P223">
        <v>0</v>
      </c>
      <c r="Y223">
        <v>11201527</v>
      </c>
      <c r="Z223" s="38">
        <v>26666</v>
      </c>
    </row>
    <row r="224" spans="8:26" x14ac:dyDescent="0.25">
      <c r="H224">
        <v>11246676</v>
      </c>
      <c r="I224">
        <v>74</v>
      </c>
      <c r="J224" t="s">
        <v>4</v>
      </c>
      <c r="K224">
        <v>16</v>
      </c>
      <c r="L224">
        <v>0</v>
      </c>
      <c r="M224">
        <v>4</v>
      </c>
      <c r="N224">
        <v>0</v>
      </c>
      <c r="O224">
        <v>0</v>
      </c>
      <c r="P224">
        <v>4</v>
      </c>
      <c r="Y224">
        <v>11201544</v>
      </c>
      <c r="Z224" s="38">
        <v>28720</v>
      </c>
    </row>
    <row r="225" spans="8:26" x14ac:dyDescent="0.25">
      <c r="H225">
        <v>11281977</v>
      </c>
      <c r="I225">
        <v>56</v>
      </c>
      <c r="J225" t="s">
        <v>4</v>
      </c>
      <c r="K225">
        <v>17</v>
      </c>
      <c r="L225">
        <v>2</v>
      </c>
      <c r="M225">
        <v>15</v>
      </c>
      <c r="N225">
        <v>2</v>
      </c>
      <c r="O225">
        <v>7</v>
      </c>
      <c r="P225">
        <v>7</v>
      </c>
      <c r="Y225">
        <v>11202072</v>
      </c>
      <c r="Z225" s="38">
        <v>37263</v>
      </c>
    </row>
    <row r="226" spans="8:26" x14ac:dyDescent="0.25">
      <c r="H226">
        <v>11200541</v>
      </c>
      <c r="I226">
        <v>32</v>
      </c>
      <c r="J226" t="s">
        <v>4</v>
      </c>
      <c r="K226">
        <v>-99</v>
      </c>
      <c r="L226">
        <v>-99</v>
      </c>
      <c r="M226">
        <v>-99</v>
      </c>
      <c r="N226">
        <v>-99</v>
      </c>
      <c r="O226">
        <v>4</v>
      </c>
      <c r="P226">
        <v>7</v>
      </c>
      <c r="Y226">
        <v>11202290</v>
      </c>
      <c r="Z226" s="38">
        <v>31792</v>
      </c>
    </row>
    <row r="227" spans="8:26" x14ac:dyDescent="0.25">
      <c r="H227">
        <v>11102966</v>
      </c>
      <c r="I227">
        <v>76</v>
      </c>
      <c r="J227" t="s">
        <v>4</v>
      </c>
      <c r="K227">
        <v>-99</v>
      </c>
      <c r="L227">
        <v>-99</v>
      </c>
      <c r="M227">
        <v>-99</v>
      </c>
      <c r="N227">
        <v>-99</v>
      </c>
      <c r="O227">
        <v>4</v>
      </c>
      <c r="P227">
        <v>3</v>
      </c>
      <c r="Y227">
        <v>11202369</v>
      </c>
      <c r="Z227" s="38">
        <v>39043</v>
      </c>
    </row>
    <row r="228" spans="8:26" x14ac:dyDescent="0.25">
      <c r="H228">
        <v>11108592</v>
      </c>
      <c r="I228">
        <v>67</v>
      </c>
      <c r="J228" t="s">
        <v>4</v>
      </c>
      <c r="K228">
        <v>-99</v>
      </c>
      <c r="L228">
        <v>-99</v>
      </c>
      <c r="M228">
        <v>-99</v>
      </c>
      <c r="N228">
        <v>-99</v>
      </c>
      <c r="O228">
        <v>4</v>
      </c>
      <c r="P228">
        <v>0</v>
      </c>
      <c r="Y228">
        <v>11202753</v>
      </c>
      <c r="Z228" s="38">
        <v>44575</v>
      </c>
    </row>
    <row r="229" spans="8:26" x14ac:dyDescent="0.25">
      <c r="H229">
        <v>11198038</v>
      </c>
      <c r="I229">
        <v>34</v>
      </c>
      <c r="J229" t="s">
        <v>4</v>
      </c>
      <c r="K229">
        <v>-99</v>
      </c>
      <c r="L229">
        <v>-99</v>
      </c>
      <c r="M229">
        <v>-99</v>
      </c>
      <c r="N229">
        <v>-99</v>
      </c>
      <c r="O229">
        <v>4</v>
      </c>
      <c r="P229">
        <v>2</v>
      </c>
      <c r="Y229">
        <v>11202754</v>
      </c>
      <c r="Z229" s="38">
        <v>19353</v>
      </c>
    </row>
    <row r="230" spans="8:26" x14ac:dyDescent="0.25">
      <c r="H230">
        <v>11210547</v>
      </c>
      <c r="I230">
        <v>74</v>
      </c>
      <c r="J230" t="s">
        <v>4</v>
      </c>
      <c r="K230">
        <v>-99</v>
      </c>
      <c r="L230">
        <v>-99</v>
      </c>
      <c r="M230">
        <v>-99</v>
      </c>
      <c r="N230">
        <v>-99</v>
      </c>
      <c r="O230">
        <v>4</v>
      </c>
      <c r="P230">
        <v>2</v>
      </c>
      <c r="Y230">
        <v>11202833</v>
      </c>
      <c r="Z230" s="38">
        <v>26149</v>
      </c>
    </row>
    <row r="231" spans="8:26" x14ac:dyDescent="0.25">
      <c r="H231">
        <v>10765699</v>
      </c>
      <c r="I231">
        <v>58</v>
      </c>
      <c r="J231" t="s">
        <v>4</v>
      </c>
      <c r="K231">
        <v>-99</v>
      </c>
      <c r="L231">
        <v>-99</v>
      </c>
      <c r="M231">
        <v>-99</v>
      </c>
      <c r="N231">
        <v>-99</v>
      </c>
      <c r="O231">
        <v>4</v>
      </c>
      <c r="P231">
        <v>0</v>
      </c>
      <c r="Y231">
        <v>11202903</v>
      </c>
      <c r="Z231" s="38">
        <v>34190</v>
      </c>
    </row>
    <row r="232" spans="8:26" x14ac:dyDescent="0.25">
      <c r="H232">
        <v>10765713</v>
      </c>
      <c r="I232">
        <v>2</v>
      </c>
      <c r="J232" t="s">
        <v>4</v>
      </c>
      <c r="K232">
        <v>-99</v>
      </c>
      <c r="L232">
        <v>-99</v>
      </c>
      <c r="M232">
        <v>-99</v>
      </c>
      <c r="N232">
        <v>-99</v>
      </c>
      <c r="O232">
        <v>4</v>
      </c>
      <c r="P232">
        <v>2</v>
      </c>
      <c r="Y232">
        <v>11203521</v>
      </c>
      <c r="Z232" s="38">
        <v>39056</v>
      </c>
    </row>
    <row r="233" spans="8:26" x14ac:dyDescent="0.25">
      <c r="H233">
        <v>10765830</v>
      </c>
      <c r="I233">
        <v>87</v>
      </c>
      <c r="J233" t="s">
        <v>4</v>
      </c>
      <c r="K233">
        <v>-99</v>
      </c>
      <c r="L233">
        <v>-99</v>
      </c>
      <c r="M233">
        <v>-99</v>
      </c>
      <c r="N233">
        <v>-99</v>
      </c>
      <c r="O233">
        <v>4</v>
      </c>
      <c r="P233">
        <v>0</v>
      </c>
      <c r="Y233">
        <v>11203593</v>
      </c>
      <c r="Z233" s="38">
        <v>44575</v>
      </c>
    </row>
    <row r="234" spans="8:26" x14ac:dyDescent="0.25">
      <c r="H234">
        <v>10910084</v>
      </c>
      <c r="I234">
        <v>5</v>
      </c>
      <c r="J234" t="s">
        <v>4</v>
      </c>
      <c r="K234">
        <v>-99</v>
      </c>
      <c r="L234">
        <v>-99</v>
      </c>
      <c r="M234">
        <v>-99</v>
      </c>
      <c r="N234">
        <v>-99</v>
      </c>
      <c r="O234">
        <v>4</v>
      </c>
      <c r="P234">
        <v>3</v>
      </c>
      <c r="Y234">
        <v>11203595</v>
      </c>
      <c r="Z234" s="38">
        <v>39105</v>
      </c>
    </row>
    <row r="235" spans="8:26" x14ac:dyDescent="0.25">
      <c r="H235">
        <v>10980723</v>
      </c>
      <c r="I235">
        <v>21</v>
      </c>
      <c r="J235" t="s">
        <v>4</v>
      </c>
      <c r="K235">
        <v>-99</v>
      </c>
      <c r="L235">
        <v>-99</v>
      </c>
      <c r="M235">
        <v>-99</v>
      </c>
      <c r="N235">
        <v>-99</v>
      </c>
      <c r="O235">
        <v>4</v>
      </c>
      <c r="P235">
        <v>0</v>
      </c>
      <c r="Y235">
        <v>11203683</v>
      </c>
      <c r="Z235" s="38">
        <v>39043</v>
      </c>
    </row>
    <row r="236" spans="8:26" x14ac:dyDescent="0.25">
      <c r="H236">
        <v>11102690</v>
      </c>
      <c r="I236">
        <v>47</v>
      </c>
      <c r="J236" t="s">
        <v>4</v>
      </c>
      <c r="K236">
        <v>-99</v>
      </c>
      <c r="L236">
        <v>-99</v>
      </c>
      <c r="M236">
        <v>-99</v>
      </c>
      <c r="N236">
        <v>-99</v>
      </c>
      <c r="O236">
        <v>4</v>
      </c>
      <c r="P236">
        <v>0</v>
      </c>
      <c r="Y236">
        <v>11203867</v>
      </c>
      <c r="Z236" s="38">
        <v>28720</v>
      </c>
    </row>
    <row r="237" spans="8:26" x14ac:dyDescent="0.25">
      <c r="H237">
        <v>11105320</v>
      </c>
      <c r="I237">
        <v>24</v>
      </c>
      <c r="J237" t="s">
        <v>4</v>
      </c>
      <c r="K237">
        <v>-99</v>
      </c>
      <c r="L237">
        <v>-99</v>
      </c>
      <c r="M237">
        <v>-99</v>
      </c>
      <c r="N237">
        <v>-99</v>
      </c>
      <c r="O237">
        <v>4</v>
      </c>
      <c r="P237">
        <v>0</v>
      </c>
      <c r="Y237">
        <v>11204021</v>
      </c>
      <c r="Z237" s="38">
        <v>39681</v>
      </c>
    </row>
    <row r="238" spans="8:26" x14ac:dyDescent="0.25">
      <c r="H238">
        <v>11182468</v>
      </c>
      <c r="I238">
        <v>22</v>
      </c>
      <c r="J238" t="s">
        <v>4</v>
      </c>
      <c r="K238">
        <v>-99</v>
      </c>
      <c r="L238">
        <v>-99</v>
      </c>
      <c r="M238">
        <v>-99</v>
      </c>
      <c r="N238">
        <v>-99</v>
      </c>
      <c r="O238">
        <v>4</v>
      </c>
      <c r="P238">
        <v>0</v>
      </c>
      <c r="Y238">
        <v>11204038</v>
      </c>
      <c r="Z238" s="38">
        <v>44575</v>
      </c>
    </row>
    <row r="239" spans="8:26" x14ac:dyDescent="0.25">
      <c r="H239">
        <v>11194020</v>
      </c>
      <c r="I239">
        <v>25</v>
      </c>
      <c r="J239" t="s">
        <v>4</v>
      </c>
      <c r="K239">
        <v>-99</v>
      </c>
      <c r="L239">
        <v>-99</v>
      </c>
      <c r="M239">
        <v>-99</v>
      </c>
      <c r="N239">
        <v>-99</v>
      </c>
      <c r="O239">
        <v>4</v>
      </c>
      <c r="P239">
        <v>0</v>
      </c>
      <c r="Y239">
        <v>11204040</v>
      </c>
      <c r="Z239" s="38">
        <v>44575</v>
      </c>
    </row>
    <row r="240" spans="8:26" x14ac:dyDescent="0.25">
      <c r="H240">
        <v>11194862</v>
      </c>
      <c r="I240">
        <v>49</v>
      </c>
      <c r="J240" t="s">
        <v>4</v>
      </c>
      <c r="K240">
        <v>-99</v>
      </c>
      <c r="L240">
        <v>-99</v>
      </c>
      <c r="M240">
        <v>-99</v>
      </c>
      <c r="N240">
        <v>-99</v>
      </c>
      <c r="O240">
        <v>4</v>
      </c>
      <c r="P240">
        <v>0</v>
      </c>
      <c r="Y240">
        <v>11204042</v>
      </c>
      <c r="Z240" s="38">
        <v>44575</v>
      </c>
    </row>
    <row r="241" spans="8:26" x14ac:dyDescent="0.25">
      <c r="H241">
        <v>11195961</v>
      </c>
      <c r="I241">
        <v>69</v>
      </c>
      <c r="J241" t="s">
        <v>4</v>
      </c>
      <c r="K241">
        <v>-99</v>
      </c>
      <c r="L241">
        <v>-99</v>
      </c>
      <c r="M241">
        <v>-99</v>
      </c>
      <c r="N241">
        <v>-99</v>
      </c>
      <c r="O241">
        <v>4</v>
      </c>
      <c r="P241">
        <v>0</v>
      </c>
      <c r="Y241">
        <v>11204116</v>
      </c>
      <c r="Z241" s="38">
        <v>39043</v>
      </c>
    </row>
    <row r="242" spans="8:26" x14ac:dyDescent="0.25">
      <c r="H242">
        <v>11196001</v>
      </c>
      <c r="I242">
        <v>4</v>
      </c>
      <c r="J242" t="s">
        <v>4</v>
      </c>
      <c r="K242">
        <v>-99</v>
      </c>
      <c r="L242">
        <v>-99</v>
      </c>
      <c r="M242">
        <v>-99</v>
      </c>
      <c r="N242">
        <v>-99</v>
      </c>
      <c r="O242">
        <v>4</v>
      </c>
      <c r="P242">
        <v>0</v>
      </c>
      <c r="Y242">
        <v>11204471</v>
      </c>
      <c r="Z242" s="38">
        <v>39043</v>
      </c>
    </row>
    <row r="243" spans="8:26" x14ac:dyDescent="0.25">
      <c r="H243">
        <v>11198107</v>
      </c>
      <c r="I243">
        <v>55</v>
      </c>
      <c r="J243" t="s">
        <v>4</v>
      </c>
      <c r="K243">
        <v>-99</v>
      </c>
      <c r="L243">
        <v>-99</v>
      </c>
      <c r="M243">
        <v>-99</v>
      </c>
      <c r="N243">
        <v>-99</v>
      </c>
      <c r="O243">
        <v>4</v>
      </c>
      <c r="P243">
        <v>0</v>
      </c>
      <c r="Y243">
        <v>11204937</v>
      </c>
      <c r="Z243" s="38">
        <v>28720</v>
      </c>
    </row>
    <row r="244" spans="8:26" x14ac:dyDescent="0.25">
      <c r="H244">
        <v>11199319</v>
      </c>
      <c r="I244">
        <v>62</v>
      </c>
      <c r="J244" t="s">
        <v>4</v>
      </c>
      <c r="K244">
        <v>-99</v>
      </c>
      <c r="L244">
        <v>-99</v>
      </c>
      <c r="M244">
        <v>-99</v>
      </c>
      <c r="N244">
        <v>-99</v>
      </c>
      <c r="O244">
        <v>4</v>
      </c>
      <c r="P244">
        <v>0</v>
      </c>
      <c r="Y244">
        <v>11205084</v>
      </c>
      <c r="Z244" s="38">
        <v>28720</v>
      </c>
    </row>
    <row r="245" spans="8:26" x14ac:dyDescent="0.25">
      <c r="H245">
        <v>11199636</v>
      </c>
      <c r="I245">
        <v>59</v>
      </c>
      <c r="J245" t="s">
        <v>4</v>
      </c>
      <c r="K245">
        <v>-99</v>
      </c>
      <c r="L245">
        <v>-99</v>
      </c>
      <c r="M245">
        <v>-99</v>
      </c>
      <c r="N245">
        <v>-99</v>
      </c>
      <c r="O245">
        <v>4</v>
      </c>
      <c r="P245">
        <v>0</v>
      </c>
      <c r="Y245">
        <v>11205088</v>
      </c>
      <c r="Z245" s="38">
        <v>39105</v>
      </c>
    </row>
    <row r="246" spans="8:26" x14ac:dyDescent="0.25">
      <c r="H246">
        <v>11200848</v>
      </c>
      <c r="I246">
        <v>50</v>
      </c>
      <c r="J246" t="s">
        <v>4</v>
      </c>
      <c r="K246">
        <v>-99</v>
      </c>
      <c r="L246">
        <v>-99</v>
      </c>
      <c r="M246">
        <v>-99</v>
      </c>
      <c r="N246">
        <v>-99</v>
      </c>
      <c r="O246">
        <v>4</v>
      </c>
      <c r="P246">
        <v>0</v>
      </c>
      <c r="Y246">
        <v>11205090</v>
      </c>
      <c r="Z246" s="38">
        <v>24370</v>
      </c>
    </row>
    <row r="247" spans="8:26" x14ac:dyDescent="0.25">
      <c r="H247">
        <v>11200876</v>
      </c>
      <c r="I247">
        <v>41</v>
      </c>
      <c r="J247" t="s">
        <v>4</v>
      </c>
      <c r="K247">
        <v>-99</v>
      </c>
      <c r="L247">
        <v>-99</v>
      </c>
      <c r="M247">
        <v>-99</v>
      </c>
      <c r="N247">
        <v>-99</v>
      </c>
      <c r="O247">
        <v>4</v>
      </c>
      <c r="P247">
        <v>8</v>
      </c>
      <c r="Y247">
        <v>11205091</v>
      </c>
      <c r="Z247" s="38">
        <v>15827</v>
      </c>
    </row>
    <row r="248" spans="8:26" x14ac:dyDescent="0.25">
      <c r="H248">
        <v>11210791</v>
      </c>
      <c r="I248">
        <v>83</v>
      </c>
      <c r="J248" t="s">
        <v>4</v>
      </c>
      <c r="K248">
        <v>-99</v>
      </c>
      <c r="L248">
        <v>-99</v>
      </c>
      <c r="M248">
        <v>-99</v>
      </c>
      <c r="N248">
        <v>-99</v>
      </c>
      <c r="O248">
        <v>4</v>
      </c>
      <c r="P248">
        <v>2</v>
      </c>
      <c r="Y248">
        <v>11205360</v>
      </c>
      <c r="Z248" s="38">
        <v>34190</v>
      </c>
    </row>
    <row r="249" spans="8:26" x14ac:dyDescent="0.25">
      <c r="H249">
        <v>11211148</v>
      </c>
      <c r="I249">
        <v>20</v>
      </c>
      <c r="J249" t="s">
        <v>4</v>
      </c>
      <c r="K249">
        <v>-99</v>
      </c>
      <c r="L249">
        <v>-99</v>
      </c>
      <c r="M249">
        <v>-99</v>
      </c>
      <c r="N249">
        <v>-99</v>
      </c>
      <c r="O249">
        <v>4</v>
      </c>
      <c r="P249">
        <v>0</v>
      </c>
      <c r="Y249">
        <v>11208049</v>
      </c>
      <c r="Z249" s="38">
        <v>31620</v>
      </c>
    </row>
    <row r="250" spans="8:26" x14ac:dyDescent="0.25">
      <c r="H250">
        <v>11212933</v>
      </c>
      <c r="I250">
        <v>72</v>
      </c>
      <c r="J250" t="s">
        <v>4</v>
      </c>
      <c r="K250">
        <v>-99</v>
      </c>
      <c r="L250">
        <v>-99</v>
      </c>
      <c r="M250">
        <v>-99</v>
      </c>
      <c r="N250">
        <v>-99</v>
      </c>
      <c r="O250">
        <v>4</v>
      </c>
      <c r="P250">
        <v>0</v>
      </c>
      <c r="Y250">
        <v>11208508</v>
      </c>
      <c r="Z250" s="38">
        <v>39105</v>
      </c>
    </row>
    <row r="251" spans="8:26" x14ac:dyDescent="0.25">
      <c r="H251">
        <v>11214870</v>
      </c>
      <c r="I251">
        <v>25</v>
      </c>
      <c r="J251" t="s">
        <v>4</v>
      </c>
      <c r="K251">
        <v>-99</v>
      </c>
      <c r="L251">
        <v>-99</v>
      </c>
      <c r="M251">
        <v>-99</v>
      </c>
      <c r="N251">
        <v>-99</v>
      </c>
      <c r="O251">
        <v>4</v>
      </c>
      <c r="P251">
        <v>0</v>
      </c>
      <c r="Y251">
        <v>11208882</v>
      </c>
      <c r="Z251" s="38">
        <v>39043</v>
      </c>
    </row>
    <row r="252" spans="8:26" x14ac:dyDescent="0.25">
      <c r="H252">
        <v>11214870</v>
      </c>
      <c r="I252">
        <v>65</v>
      </c>
      <c r="J252" t="s">
        <v>4</v>
      </c>
      <c r="K252">
        <v>-99</v>
      </c>
      <c r="L252">
        <v>-99</v>
      </c>
      <c r="M252">
        <v>-99</v>
      </c>
      <c r="N252">
        <v>-99</v>
      </c>
      <c r="O252">
        <v>4</v>
      </c>
      <c r="P252">
        <v>0</v>
      </c>
      <c r="Y252">
        <v>11208891</v>
      </c>
      <c r="Z252" s="38">
        <v>28720</v>
      </c>
    </row>
    <row r="253" spans="8:26" x14ac:dyDescent="0.25">
      <c r="H253">
        <v>11215060</v>
      </c>
      <c r="I253">
        <v>25</v>
      </c>
      <c r="J253" t="s">
        <v>4</v>
      </c>
      <c r="K253">
        <v>-99</v>
      </c>
      <c r="L253">
        <v>-99</v>
      </c>
      <c r="M253">
        <v>-99</v>
      </c>
      <c r="N253">
        <v>-99</v>
      </c>
      <c r="O253">
        <v>4</v>
      </c>
      <c r="P253">
        <v>0</v>
      </c>
      <c r="Y253">
        <v>11208918</v>
      </c>
      <c r="Z253" s="38">
        <v>26666</v>
      </c>
    </row>
    <row r="254" spans="8:26" x14ac:dyDescent="0.25">
      <c r="H254">
        <v>11215374</v>
      </c>
      <c r="I254">
        <v>85</v>
      </c>
      <c r="J254" t="s">
        <v>4</v>
      </c>
      <c r="K254">
        <v>-99</v>
      </c>
      <c r="L254">
        <v>-99</v>
      </c>
      <c r="M254">
        <v>-99</v>
      </c>
      <c r="N254">
        <v>-99</v>
      </c>
      <c r="O254">
        <v>4</v>
      </c>
      <c r="P254">
        <v>7</v>
      </c>
      <c r="Y254">
        <v>11209101</v>
      </c>
      <c r="Z254" s="38">
        <v>26666</v>
      </c>
    </row>
    <row r="255" spans="8:26" x14ac:dyDescent="0.25">
      <c r="H255">
        <v>11217736</v>
      </c>
      <c r="I255">
        <v>30</v>
      </c>
      <c r="J255" t="s">
        <v>4</v>
      </c>
      <c r="K255">
        <v>-99</v>
      </c>
      <c r="L255">
        <v>-99</v>
      </c>
      <c r="M255">
        <v>-99</v>
      </c>
      <c r="N255">
        <v>-99</v>
      </c>
      <c r="O255">
        <v>4</v>
      </c>
      <c r="P255">
        <v>0</v>
      </c>
      <c r="Y255">
        <v>11209213</v>
      </c>
      <c r="Z255" s="38">
        <v>26666</v>
      </c>
    </row>
    <row r="256" spans="8:26" x14ac:dyDescent="0.25">
      <c r="H256">
        <v>11227682</v>
      </c>
      <c r="I256">
        <v>28</v>
      </c>
      <c r="J256" t="s">
        <v>4</v>
      </c>
      <c r="K256">
        <v>-99</v>
      </c>
      <c r="L256">
        <v>-99</v>
      </c>
      <c r="M256">
        <v>-99</v>
      </c>
      <c r="N256">
        <v>-99</v>
      </c>
      <c r="O256">
        <v>4</v>
      </c>
      <c r="P256">
        <v>0</v>
      </c>
      <c r="Y256">
        <v>11209250</v>
      </c>
      <c r="Z256" s="38">
        <v>31729</v>
      </c>
    </row>
    <row r="257" spans="8:26" x14ac:dyDescent="0.25">
      <c r="H257">
        <v>11241931</v>
      </c>
      <c r="I257">
        <v>2</v>
      </c>
      <c r="J257" t="s">
        <v>4</v>
      </c>
      <c r="K257">
        <v>-99</v>
      </c>
      <c r="L257">
        <v>-99</v>
      </c>
      <c r="M257">
        <v>-99</v>
      </c>
      <c r="N257">
        <v>-99</v>
      </c>
      <c r="O257">
        <v>4</v>
      </c>
      <c r="P257">
        <v>2</v>
      </c>
      <c r="Y257">
        <v>11209367</v>
      </c>
      <c r="Z257" s="38">
        <v>26666</v>
      </c>
    </row>
    <row r="258" spans="8:26" x14ac:dyDescent="0.25">
      <c r="H258">
        <v>11248122</v>
      </c>
      <c r="I258">
        <v>8</v>
      </c>
      <c r="J258" t="s">
        <v>4</v>
      </c>
      <c r="K258">
        <v>-99</v>
      </c>
      <c r="L258">
        <v>-99</v>
      </c>
      <c r="M258">
        <v>-99</v>
      </c>
      <c r="N258">
        <v>-99</v>
      </c>
      <c r="O258">
        <v>4</v>
      </c>
      <c r="P258">
        <v>0</v>
      </c>
      <c r="Y258">
        <v>11209475</v>
      </c>
      <c r="Z258" s="38">
        <v>24823</v>
      </c>
    </row>
    <row r="259" spans="8:26" x14ac:dyDescent="0.25">
      <c r="H259">
        <v>620259670</v>
      </c>
      <c r="I259">
        <v>33</v>
      </c>
      <c r="J259" t="s">
        <v>4</v>
      </c>
      <c r="K259">
        <v>-99</v>
      </c>
      <c r="L259">
        <v>-99</v>
      </c>
      <c r="M259">
        <v>-99</v>
      </c>
      <c r="N259">
        <v>-99</v>
      </c>
      <c r="O259">
        <v>3</v>
      </c>
      <c r="P259">
        <v>4</v>
      </c>
      <c r="Y259">
        <v>11209482</v>
      </c>
      <c r="Z259" s="38">
        <v>26666</v>
      </c>
    </row>
    <row r="260" spans="8:26" x14ac:dyDescent="0.25">
      <c r="H260">
        <v>620447417</v>
      </c>
      <c r="I260">
        <v>58</v>
      </c>
      <c r="J260" t="s">
        <v>4</v>
      </c>
      <c r="K260">
        <v>-99</v>
      </c>
      <c r="L260">
        <v>-99</v>
      </c>
      <c r="M260">
        <v>-99</v>
      </c>
      <c r="N260">
        <v>-99</v>
      </c>
      <c r="O260">
        <v>1</v>
      </c>
      <c r="P260">
        <v>4</v>
      </c>
      <c r="Y260">
        <v>11209522</v>
      </c>
      <c r="Z260" s="38">
        <v>28720</v>
      </c>
    </row>
    <row r="261" spans="8:26" x14ac:dyDescent="0.25">
      <c r="Y261">
        <v>11209530</v>
      </c>
      <c r="Z261" s="38">
        <v>21407</v>
      </c>
    </row>
    <row r="262" spans="8:26" x14ac:dyDescent="0.25">
      <c r="Y262">
        <v>11209538</v>
      </c>
      <c r="Z262" s="38">
        <v>39105</v>
      </c>
    </row>
    <row r="263" spans="8:26" x14ac:dyDescent="0.25">
      <c r="Y263">
        <v>11209554</v>
      </c>
      <c r="Z263" s="38">
        <v>44575</v>
      </c>
    </row>
    <row r="264" spans="8:26" x14ac:dyDescent="0.25">
      <c r="Y264">
        <v>11209583</v>
      </c>
      <c r="Z264" s="38">
        <v>35209</v>
      </c>
    </row>
    <row r="265" spans="8:26" x14ac:dyDescent="0.25">
      <c r="Y265">
        <v>11209645</v>
      </c>
      <c r="Z265" s="38">
        <v>19353</v>
      </c>
    </row>
    <row r="266" spans="8:26" x14ac:dyDescent="0.25">
      <c r="Y266">
        <v>11209662</v>
      </c>
      <c r="Z266" s="38">
        <v>42471</v>
      </c>
    </row>
    <row r="267" spans="8:26" x14ac:dyDescent="0.25">
      <c r="Y267">
        <v>11209673</v>
      </c>
      <c r="Z267" s="38">
        <v>29675</v>
      </c>
    </row>
    <row r="268" spans="8:26" x14ac:dyDescent="0.25">
      <c r="Y268">
        <v>11209738</v>
      </c>
      <c r="Z268" s="38">
        <v>30313</v>
      </c>
    </row>
    <row r="269" spans="8:26" x14ac:dyDescent="0.25">
      <c r="Y269">
        <v>11209874</v>
      </c>
      <c r="Z269" s="38">
        <v>37002</v>
      </c>
    </row>
    <row r="270" spans="8:26" x14ac:dyDescent="0.25">
      <c r="Y270">
        <v>11210068</v>
      </c>
      <c r="Z270" s="38">
        <v>31729</v>
      </c>
    </row>
    <row r="271" spans="8:26" x14ac:dyDescent="0.25">
      <c r="Y271">
        <v>11210103</v>
      </c>
      <c r="Z271" s="38">
        <v>19353</v>
      </c>
    </row>
    <row r="272" spans="8:26" x14ac:dyDescent="0.25">
      <c r="Y272">
        <v>11210145</v>
      </c>
      <c r="Z272" s="38">
        <v>28720</v>
      </c>
    </row>
    <row r="273" spans="25:26" x14ac:dyDescent="0.25">
      <c r="Y273">
        <v>11210262</v>
      </c>
      <c r="Z273" s="38">
        <v>35146</v>
      </c>
    </row>
    <row r="274" spans="25:26" x14ac:dyDescent="0.25">
      <c r="Y274">
        <v>11210283</v>
      </c>
      <c r="Z274" s="38">
        <v>26666</v>
      </c>
    </row>
    <row r="275" spans="25:26" x14ac:dyDescent="0.25">
      <c r="Y275">
        <v>11210287</v>
      </c>
      <c r="Z275" s="38">
        <v>37627</v>
      </c>
    </row>
    <row r="276" spans="25:26" x14ac:dyDescent="0.25">
      <c r="Y276">
        <v>11210300</v>
      </c>
      <c r="Z276" s="38">
        <v>44513</v>
      </c>
    </row>
    <row r="277" spans="25:26" x14ac:dyDescent="0.25">
      <c r="Y277">
        <v>11210308</v>
      </c>
      <c r="Z277" s="38">
        <v>44513</v>
      </c>
    </row>
    <row r="278" spans="25:26" x14ac:dyDescent="0.25">
      <c r="Y278">
        <v>11210329</v>
      </c>
      <c r="Z278" s="38">
        <v>44575</v>
      </c>
    </row>
    <row r="279" spans="25:26" x14ac:dyDescent="0.25">
      <c r="Y279">
        <v>11210366</v>
      </c>
      <c r="Z279" s="38">
        <v>39043</v>
      </c>
    </row>
    <row r="280" spans="25:26" x14ac:dyDescent="0.25">
      <c r="Y280">
        <v>11210396</v>
      </c>
      <c r="Z280" s="38">
        <v>32367</v>
      </c>
    </row>
    <row r="281" spans="25:26" x14ac:dyDescent="0.25">
      <c r="Y281">
        <v>11210430</v>
      </c>
      <c r="Z281" s="38">
        <v>35209</v>
      </c>
    </row>
    <row r="282" spans="25:26" x14ac:dyDescent="0.25">
      <c r="Y282">
        <v>11210547</v>
      </c>
      <c r="Z282" s="38">
        <v>26666</v>
      </c>
    </row>
    <row r="283" spans="25:26" x14ac:dyDescent="0.25">
      <c r="Y283">
        <v>11210663</v>
      </c>
      <c r="Z283" s="38">
        <v>39043</v>
      </c>
    </row>
    <row r="284" spans="25:26" x14ac:dyDescent="0.25">
      <c r="Y284">
        <v>11210665</v>
      </c>
      <c r="Z284" s="38">
        <v>37213</v>
      </c>
    </row>
    <row r="285" spans="25:26" x14ac:dyDescent="0.25">
      <c r="Y285">
        <v>11210673</v>
      </c>
      <c r="Z285" s="38">
        <v>30313</v>
      </c>
    </row>
    <row r="286" spans="25:26" x14ac:dyDescent="0.25">
      <c r="Y286">
        <v>11210677</v>
      </c>
      <c r="Z286" s="38">
        <v>39043</v>
      </c>
    </row>
    <row r="287" spans="25:26" x14ac:dyDescent="0.25">
      <c r="Y287">
        <v>11210678</v>
      </c>
      <c r="Z287" s="38">
        <v>39056</v>
      </c>
    </row>
    <row r="288" spans="25:26" x14ac:dyDescent="0.25">
      <c r="Y288">
        <v>11210679</v>
      </c>
      <c r="Z288" s="38">
        <v>28720</v>
      </c>
    </row>
    <row r="289" spans="25:26" x14ac:dyDescent="0.25">
      <c r="Y289">
        <v>11210681</v>
      </c>
      <c r="Z289" s="38">
        <v>39105</v>
      </c>
    </row>
    <row r="290" spans="25:26" x14ac:dyDescent="0.25">
      <c r="Y290">
        <v>11210682</v>
      </c>
      <c r="Z290" s="38">
        <v>39105</v>
      </c>
    </row>
    <row r="291" spans="25:26" x14ac:dyDescent="0.25">
      <c r="Y291">
        <v>11210685</v>
      </c>
      <c r="Z291" s="38">
        <v>28720</v>
      </c>
    </row>
    <row r="292" spans="25:26" x14ac:dyDescent="0.25">
      <c r="Y292">
        <v>11210692</v>
      </c>
      <c r="Z292" s="38">
        <v>19353</v>
      </c>
    </row>
    <row r="293" spans="25:26" x14ac:dyDescent="0.25">
      <c r="Y293">
        <v>11210743</v>
      </c>
      <c r="Z293" s="38">
        <v>39043</v>
      </c>
    </row>
    <row r="294" spans="25:26" x14ac:dyDescent="0.25">
      <c r="Y294">
        <v>11210777</v>
      </c>
      <c r="Z294" s="38">
        <v>44575</v>
      </c>
    </row>
    <row r="295" spans="25:26" x14ac:dyDescent="0.25">
      <c r="Y295">
        <v>11210790</v>
      </c>
      <c r="Z295" s="38">
        <v>35159</v>
      </c>
    </row>
    <row r="296" spans="25:26" x14ac:dyDescent="0.25">
      <c r="Y296">
        <v>11210791</v>
      </c>
      <c r="Z296" s="38">
        <v>30313</v>
      </c>
    </row>
    <row r="297" spans="25:26" x14ac:dyDescent="0.25">
      <c r="Y297">
        <v>11210793</v>
      </c>
      <c r="Z297" s="38">
        <v>39681</v>
      </c>
    </row>
    <row r="298" spans="25:26" x14ac:dyDescent="0.25">
      <c r="Y298">
        <v>11210849</v>
      </c>
      <c r="Z298" s="38">
        <v>37627</v>
      </c>
    </row>
    <row r="299" spans="25:26" x14ac:dyDescent="0.25">
      <c r="Y299">
        <v>11210874</v>
      </c>
      <c r="Z299" s="38">
        <v>26666</v>
      </c>
    </row>
    <row r="300" spans="25:26" x14ac:dyDescent="0.25">
      <c r="Y300">
        <v>11210876</v>
      </c>
      <c r="Z300" s="38">
        <v>19353</v>
      </c>
    </row>
    <row r="301" spans="25:26" x14ac:dyDescent="0.25">
      <c r="Y301">
        <v>11210902</v>
      </c>
      <c r="Z301" s="38">
        <v>39043</v>
      </c>
    </row>
    <row r="302" spans="25:26" x14ac:dyDescent="0.25">
      <c r="Y302">
        <v>11210944</v>
      </c>
      <c r="Z302" s="38">
        <v>44575</v>
      </c>
    </row>
    <row r="303" spans="25:26" x14ac:dyDescent="0.25">
      <c r="Y303">
        <v>11210946</v>
      </c>
      <c r="Z303" s="38">
        <v>32136</v>
      </c>
    </row>
    <row r="304" spans="25:26" x14ac:dyDescent="0.25">
      <c r="Y304">
        <v>11211052</v>
      </c>
      <c r="Z304" s="38">
        <v>26666</v>
      </c>
    </row>
    <row r="305" spans="25:26" x14ac:dyDescent="0.25">
      <c r="Y305">
        <v>11211123</v>
      </c>
      <c r="Z305" s="38">
        <v>32367</v>
      </c>
    </row>
    <row r="306" spans="25:26" x14ac:dyDescent="0.25">
      <c r="Y306">
        <v>11211125</v>
      </c>
      <c r="Z306" s="38">
        <v>35209</v>
      </c>
    </row>
    <row r="307" spans="25:26" x14ac:dyDescent="0.25">
      <c r="Y307">
        <v>11211126</v>
      </c>
      <c r="Z307" s="38">
        <v>30313</v>
      </c>
    </row>
    <row r="308" spans="25:26" x14ac:dyDescent="0.25">
      <c r="Y308">
        <v>11211148</v>
      </c>
      <c r="Z308" s="38">
        <v>44575</v>
      </c>
    </row>
    <row r="309" spans="25:26" x14ac:dyDescent="0.25">
      <c r="Y309">
        <v>11211159</v>
      </c>
      <c r="Z309" s="38">
        <v>37627</v>
      </c>
    </row>
    <row r="310" spans="25:26" x14ac:dyDescent="0.25">
      <c r="Y310">
        <v>11211175</v>
      </c>
      <c r="Z310" s="38">
        <v>44525</v>
      </c>
    </row>
    <row r="311" spans="25:26" x14ac:dyDescent="0.25">
      <c r="Y311">
        <v>11211191</v>
      </c>
      <c r="Z311" s="38">
        <v>31792</v>
      </c>
    </row>
    <row r="312" spans="25:26" x14ac:dyDescent="0.25">
      <c r="Y312">
        <v>11211296</v>
      </c>
      <c r="Z312" s="38">
        <v>42521</v>
      </c>
    </row>
    <row r="313" spans="25:26" x14ac:dyDescent="0.25">
      <c r="Y313">
        <v>11211324</v>
      </c>
      <c r="Z313" s="38">
        <v>28720</v>
      </c>
    </row>
    <row r="314" spans="25:26" x14ac:dyDescent="0.25">
      <c r="Y314">
        <v>11211334</v>
      </c>
      <c r="Z314" s="38">
        <v>39681</v>
      </c>
    </row>
    <row r="315" spans="25:26" x14ac:dyDescent="0.25">
      <c r="Y315">
        <v>11211347</v>
      </c>
      <c r="Z315" s="38">
        <v>36988</v>
      </c>
    </row>
    <row r="316" spans="25:26" x14ac:dyDescent="0.25">
      <c r="Y316">
        <v>11211392</v>
      </c>
      <c r="Z316" s="38">
        <v>37213</v>
      </c>
    </row>
    <row r="317" spans="25:26" x14ac:dyDescent="0.25">
      <c r="Y317">
        <v>11211474</v>
      </c>
      <c r="Z317" s="38">
        <v>26666</v>
      </c>
    </row>
    <row r="318" spans="25:26" x14ac:dyDescent="0.25">
      <c r="Y318">
        <v>11211485</v>
      </c>
      <c r="Z318" s="38">
        <v>30313</v>
      </c>
    </row>
    <row r="319" spans="25:26" x14ac:dyDescent="0.25">
      <c r="Y319">
        <v>11211524</v>
      </c>
      <c r="Z319" s="38">
        <v>19353</v>
      </c>
    </row>
    <row r="320" spans="25:26" x14ac:dyDescent="0.25">
      <c r="Y320">
        <v>11211553</v>
      </c>
      <c r="Z320" s="38">
        <v>36988</v>
      </c>
    </row>
    <row r="321" spans="25:26" x14ac:dyDescent="0.25">
      <c r="Y321">
        <v>11211578</v>
      </c>
      <c r="Z321" s="38">
        <v>30313</v>
      </c>
    </row>
    <row r="322" spans="25:26" x14ac:dyDescent="0.25">
      <c r="Y322">
        <v>11211764</v>
      </c>
      <c r="Z322" s="38">
        <v>42521</v>
      </c>
    </row>
    <row r="323" spans="25:26" x14ac:dyDescent="0.25">
      <c r="Y323">
        <v>11211858</v>
      </c>
      <c r="Z323" s="38">
        <v>19353</v>
      </c>
    </row>
    <row r="324" spans="25:26" x14ac:dyDescent="0.25">
      <c r="Y324">
        <v>11211983</v>
      </c>
      <c r="Z324" s="38">
        <v>31729</v>
      </c>
    </row>
    <row r="325" spans="25:26" x14ac:dyDescent="0.25">
      <c r="Y325">
        <v>11211985</v>
      </c>
      <c r="Z325" s="38">
        <v>31729</v>
      </c>
    </row>
    <row r="326" spans="25:26" x14ac:dyDescent="0.25">
      <c r="Y326">
        <v>11211986</v>
      </c>
      <c r="Z326" s="38">
        <v>31729</v>
      </c>
    </row>
    <row r="327" spans="25:26" x14ac:dyDescent="0.25">
      <c r="Y327">
        <v>11212039</v>
      </c>
      <c r="Z327" s="38">
        <v>28720</v>
      </c>
    </row>
    <row r="328" spans="25:26" x14ac:dyDescent="0.25">
      <c r="Y328">
        <v>11212287</v>
      </c>
      <c r="Z328" s="38">
        <v>19353</v>
      </c>
    </row>
    <row r="329" spans="25:26" x14ac:dyDescent="0.25">
      <c r="Y329">
        <v>11212405</v>
      </c>
      <c r="Z329" s="38">
        <v>44575</v>
      </c>
    </row>
    <row r="330" spans="25:26" x14ac:dyDescent="0.25">
      <c r="Y330">
        <v>11212507</v>
      </c>
      <c r="Z330" s="38">
        <v>19353</v>
      </c>
    </row>
    <row r="331" spans="25:26" x14ac:dyDescent="0.25">
      <c r="Y331">
        <v>11212630</v>
      </c>
      <c r="Z331" s="38">
        <v>19353</v>
      </c>
    </row>
    <row r="332" spans="25:26" x14ac:dyDescent="0.25">
      <c r="Y332">
        <v>11212658</v>
      </c>
      <c r="Z332" s="38">
        <v>37051</v>
      </c>
    </row>
    <row r="333" spans="25:26" x14ac:dyDescent="0.25">
      <c r="Y333">
        <v>11212703</v>
      </c>
      <c r="Z333" s="38">
        <v>28720</v>
      </c>
    </row>
    <row r="334" spans="25:26" x14ac:dyDescent="0.25">
      <c r="Y334">
        <v>11212733</v>
      </c>
      <c r="Z334" s="38">
        <v>21407</v>
      </c>
    </row>
    <row r="335" spans="25:26" x14ac:dyDescent="0.25">
      <c r="Y335">
        <v>11212748</v>
      </c>
      <c r="Z335" s="38">
        <v>28720</v>
      </c>
    </row>
    <row r="336" spans="25:26" x14ac:dyDescent="0.25">
      <c r="Y336">
        <v>11212763</v>
      </c>
      <c r="Z336" s="38">
        <v>36988</v>
      </c>
    </row>
    <row r="337" spans="25:26" x14ac:dyDescent="0.25">
      <c r="Y337">
        <v>11212788</v>
      </c>
      <c r="Z337" s="38">
        <v>39105</v>
      </c>
    </row>
    <row r="338" spans="25:26" x14ac:dyDescent="0.25">
      <c r="Y338">
        <v>11212933</v>
      </c>
      <c r="Z338" s="38">
        <v>42521</v>
      </c>
    </row>
    <row r="339" spans="25:26" x14ac:dyDescent="0.25">
      <c r="Y339">
        <v>11212961</v>
      </c>
      <c r="Z339" s="38">
        <v>39043</v>
      </c>
    </row>
    <row r="340" spans="25:26" x14ac:dyDescent="0.25">
      <c r="Y340">
        <v>11213058</v>
      </c>
      <c r="Z340" s="38">
        <v>26666</v>
      </c>
    </row>
    <row r="341" spans="25:26" x14ac:dyDescent="0.25">
      <c r="Y341">
        <v>11213077</v>
      </c>
      <c r="Z341" s="38">
        <v>42521</v>
      </c>
    </row>
    <row r="342" spans="25:26" x14ac:dyDescent="0.25">
      <c r="Y342">
        <v>11213133</v>
      </c>
      <c r="Z342" s="38">
        <v>31729</v>
      </c>
    </row>
    <row r="343" spans="25:26" x14ac:dyDescent="0.25">
      <c r="Y343">
        <v>11213241</v>
      </c>
      <c r="Z343" s="38">
        <v>28720</v>
      </c>
    </row>
    <row r="344" spans="25:26" x14ac:dyDescent="0.25">
      <c r="Y344">
        <v>11213347</v>
      </c>
      <c r="Z344" s="38">
        <v>36988</v>
      </c>
    </row>
    <row r="345" spans="25:26" x14ac:dyDescent="0.25">
      <c r="Y345">
        <v>11213499</v>
      </c>
      <c r="Z345" s="38">
        <v>44575</v>
      </c>
    </row>
    <row r="346" spans="25:26" x14ac:dyDescent="0.25">
      <c r="Y346">
        <v>11213562</v>
      </c>
      <c r="Z346" s="38">
        <v>42521</v>
      </c>
    </row>
    <row r="347" spans="25:26" x14ac:dyDescent="0.25">
      <c r="Y347">
        <v>11213854</v>
      </c>
      <c r="Z347" s="38">
        <v>26666</v>
      </c>
    </row>
    <row r="348" spans="25:26" x14ac:dyDescent="0.25">
      <c r="Y348">
        <v>11213863</v>
      </c>
      <c r="Z348" s="38">
        <v>29675</v>
      </c>
    </row>
    <row r="349" spans="25:26" x14ac:dyDescent="0.25">
      <c r="Y349">
        <v>11213876</v>
      </c>
      <c r="Z349" s="38">
        <v>21407</v>
      </c>
    </row>
    <row r="350" spans="25:26" x14ac:dyDescent="0.25">
      <c r="Y350">
        <v>11214218</v>
      </c>
      <c r="Z350" s="38">
        <v>35209</v>
      </c>
    </row>
    <row r="351" spans="25:26" x14ac:dyDescent="0.25">
      <c r="Y351">
        <v>11214248</v>
      </c>
      <c r="Z351" s="38">
        <v>32136</v>
      </c>
    </row>
    <row r="352" spans="25:26" x14ac:dyDescent="0.25">
      <c r="Y352">
        <v>11214256</v>
      </c>
      <c r="Z352" s="38">
        <v>31792</v>
      </c>
    </row>
    <row r="353" spans="25:26" x14ac:dyDescent="0.25">
      <c r="Y353">
        <v>11214536</v>
      </c>
      <c r="Z353" s="38">
        <v>19353</v>
      </c>
    </row>
    <row r="354" spans="25:26" x14ac:dyDescent="0.25">
      <c r="Y354">
        <v>11214607</v>
      </c>
      <c r="Z354" s="38">
        <v>39681</v>
      </c>
    </row>
    <row r="355" spans="25:26" x14ac:dyDescent="0.25">
      <c r="Y355">
        <v>11214703</v>
      </c>
      <c r="Z355" s="38">
        <v>31729</v>
      </c>
    </row>
    <row r="356" spans="25:26" x14ac:dyDescent="0.25">
      <c r="Y356">
        <v>11214711</v>
      </c>
      <c r="Z356" s="38">
        <v>28720</v>
      </c>
    </row>
    <row r="357" spans="25:26" x14ac:dyDescent="0.25">
      <c r="Y357">
        <v>11214749</v>
      </c>
      <c r="Z357" s="38">
        <v>31683</v>
      </c>
    </row>
    <row r="358" spans="25:26" x14ac:dyDescent="0.25">
      <c r="Y358">
        <v>11214753</v>
      </c>
      <c r="Z358" s="38">
        <v>28720</v>
      </c>
    </row>
    <row r="359" spans="25:26" x14ac:dyDescent="0.25">
      <c r="Y359">
        <v>11214754</v>
      </c>
      <c r="Z359" s="38">
        <v>44525</v>
      </c>
    </row>
    <row r="360" spans="25:26" x14ac:dyDescent="0.25">
      <c r="Y360">
        <v>11214862</v>
      </c>
      <c r="Z360" s="38">
        <v>28720</v>
      </c>
    </row>
    <row r="361" spans="25:26" x14ac:dyDescent="0.25">
      <c r="Y361">
        <v>11214870</v>
      </c>
      <c r="Z361" s="38">
        <v>42521</v>
      </c>
    </row>
    <row r="362" spans="25:26" x14ac:dyDescent="0.25">
      <c r="Y362">
        <v>11214878</v>
      </c>
      <c r="Z362" s="38">
        <v>21407</v>
      </c>
    </row>
    <row r="363" spans="25:26" x14ac:dyDescent="0.25">
      <c r="Y363">
        <v>11214879</v>
      </c>
      <c r="Z363" s="38">
        <v>39043</v>
      </c>
    </row>
    <row r="364" spans="25:26" x14ac:dyDescent="0.25">
      <c r="Y364">
        <v>11214924</v>
      </c>
      <c r="Z364" s="38">
        <v>19353</v>
      </c>
    </row>
    <row r="365" spans="25:26" x14ac:dyDescent="0.25">
      <c r="Y365">
        <v>11215007</v>
      </c>
      <c r="Z365" s="38">
        <v>37213</v>
      </c>
    </row>
    <row r="366" spans="25:26" x14ac:dyDescent="0.25">
      <c r="Y366">
        <v>11215046</v>
      </c>
      <c r="Z366" s="38">
        <v>32136</v>
      </c>
    </row>
    <row r="367" spans="25:26" x14ac:dyDescent="0.25">
      <c r="Y367">
        <v>11215060</v>
      </c>
      <c r="Z367" s="38">
        <v>30313</v>
      </c>
    </row>
    <row r="368" spans="25:26" x14ac:dyDescent="0.25">
      <c r="Y368">
        <v>11215124</v>
      </c>
      <c r="Z368" s="38">
        <v>21407</v>
      </c>
    </row>
    <row r="369" spans="25:26" x14ac:dyDescent="0.25">
      <c r="Y369">
        <v>11215172</v>
      </c>
      <c r="Z369" s="38">
        <v>36988</v>
      </c>
    </row>
    <row r="370" spans="25:26" x14ac:dyDescent="0.25">
      <c r="Y370">
        <v>11215237</v>
      </c>
      <c r="Z370" s="38">
        <v>39105</v>
      </c>
    </row>
    <row r="371" spans="25:26" x14ac:dyDescent="0.25">
      <c r="Y371">
        <v>11215648</v>
      </c>
      <c r="Z371" s="38">
        <v>35209</v>
      </c>
    </row>
    <row r="372" spans="25:26" x14ac:dyDescent="0.25">
      <c r="Y372">
        <v>11215784</v>
      </c>
      <c r="Z372" s="38">
        <v>26666</v>
      </c>
    </row>
    <row r="373" spans="25:26" x14ac:dyDescent="0.25">
      <c r="Y373">
        <v>11216122</v>
      </c>
      <c r="Z373" s="38">
        <v>26666</v>
      </c>
    </row>
    <row r="374" spans="25:26" x14ac:dyDescent="0.25">
      <c r="Y374">
        <v>11216173</v>
      </c>
      <c r="Z374" s="38">
        <v>42521</v>
      </c>
    </row>
    <row r="375" spans="25:26" x14ac:dyDescent="0.25">
      <c r="Y375">
        <v>11216459</v>
      </c>
      <c r="Z375" s="38">
        <v>39043</v>
      </c>
    </row>
    <row r="376" spans="25:26" x14ac:dyDescent="0.25">
      <c r="Y376">
        <v>11216462</v>
      </c>
      <c r="Z376" s="38">
        <v>42521</v>
      </c>
    </row>
    <row r="377" spans="25:26" x14ac:dyDescent="0.25">
      <c r="Y377">
        <v>11216471</v>
      </c>
      <c r="Z377" s="38">
        <v>37627</v>
      </c>
    </row>
    <row r="378" spans="25:26" x14ac:dyDescent="0.25">
      <c r="Y378">
        <v>11216489</v>
      </c>
      <c r="Z378" s="38">
        <v>28720</v>
      </c>
    </row>
    <row r="379" spans="25:26" x14ac:dyDescent="0.25">
      <c r="Y379">
        <v>11216493</v>
      </c>
      <c r="Z379" s="38">
        <v>26666</v>
      </c>
    </row>
    <row r="380" spans="25:26" x14ac:dyDescent="0.25">
      <c r="Y380">
        <v>11216531</v>
      </c>
      <c r="Z380" s="38">
        <v>28720</v>
      </c>
    </row>
    <row r="381" spans="25:26" x14ac:dyDescent="0.25">
      <c r="Y381">
        <v>11216556</v>
      </c>
      <c r="Z381" s="38">
        <v>32367</v>
      </c>
    </row>
    <row r="382" spans="25:26" x14ac:dyDescent="0.25">
      <c r="Y382">
        <v>11216724</v>
      </c>
      <c r="Z382" s="38">
        <v>26666</v>
      </c>
    </row>
    <row r="383" spans="25:26" x14ac:dyDescent="0.25">
      <c r="Y383">
        <v>11217091</v>
      </c>
      <c r="Z383" s="38">
        <v>44525</v>
      </c>
    </row>
    <row r="384" spans="25:26" x14ac:dyDescent="0.25">
      <c r="Y384">
        <v>11217093</v>
      </c>
      <c r="Z384" s="38">
        <v>29688</v>
      </c>
    </row>
    <row r="385" spans="25:26" x14ac:dyDescent="0.25">
      <c r="Y385">
        <v>11217102</v>
      </c>
      <c r="Z385" s="38">
        <v>39681</v>
      </c>
    </row>
    <row r="386" spans="25:26" x14ac:dyDescent="0.25">
      <c r="Y386">
        <v>11217103</v>
      </c>
      <c r="Z386" s="38">
        <v>42459</v>
      </c>
    </row>
    <row r="387" spans="25:26" x14ac:dyDescent="0.25">
      <c r="Y387">
        <v>11217105</v>
      </c>
      <c r="Z387" s="38">
        <v>37213</v>
      </c>
    </row>
    <row r="388" spans="25:26" x14ac:dyDescent="0.25">
      <c r="Y388">
        <v>11217172</v>
      </c>
      <c r="Z388" s="38">
        <v>19353</v>
      </c>
    </row>
    <row r="389" spans="25:26" x14ac:dyDescent="0.25">
      <c r="Y389">
        <v>11217199</v>
      </c>
      <c r="Z389" s="38">
        <v>28720</v>
      </c>
    </row>
    <row r="390" spans="25:26" x14ac:dyDescent="0.25">
      <c r="Y390">
        <v>11217205</v>
      </c>
      <c r="Z390" s="38">
        <v>28720</v>
      </c>
    </row>
    <row r="391" spans="25:26" x14ac:dyDescent="0.25">
      <c r="Y391">
        <v>11217257</v>
      </c>
      <c r="Z391" s="38">
        <v>39043</v>
      </c>
    </row>
    <row r="392" spans="25:26" x14ac:dyDescent="0.25">
      <c r="Y392">
        <v>11217538</v>
      </c>
      <c r="Z392" s="38">
        <v>39043</v>
      </c>
    </row>
    <row r="393" spans="25:26" x14ac:dyDescent="0.25">
      <c r="Y393">
        <v>11217736</v>
      </c>
      <c r="Z393" s="38">
        <v>37627</v>
      </c>
    </row>
    <row r="394" spans="25:26" x14ac:dyDescent="0.25">
      <c r="Y394">
        <v>11217900</v>
      </c>
      <c r="Z394" s="38">
        <v>36988</v>
      </c>
    </row>
    <row r="395" spans="25:26" x14ac:dyDescent="0.25">
      <c r="Y395">
        <v>11217922</v>
      </c>
      <c r="Z395" s="38">
        <v>26666</v>
      </c>
    </row>
    <row r="396" spans="25:26" x14ac:dyDescent="0.25">
      <c r="Y396">
        <v>11217964</v>
      </c>
      <c r="Z396" s="38">
        <v>42521</v>
      </c>
    </row>
    <row r="397" spans="25:26" x14ac:dyDescent="0.25">
      <c r="Y397">
        <v>11217974</v>
      </c>
      <c r="Z397" s="38">
        <v>39681</v>
      </c>
    </row>
    <row r="398" spans="25:26" x14ac:dyDescent="0.25">
      <c r="Y398">
        <v>11218156</v>
      </c>
      <c r="Z398" s="38">
        <v>39681</v>
      </c>
    </row>
    <row r="399" spans="25:26" x14ac:dyDescent="0.25">
      <c r="Y399">
        <v>11218268</v>
      </c>
      <c r="Z399" s="38">
        <v>37263</v>
      </c>
    </row>
    <row r="400" spans="25:26" x14ac:dyDescent="0.25">
      <c r="Y400">
        <v>11218271</v>
      </c>
      <c r="Z400" s="38">
        <v>39105</v>
      </c>
    </row>
    <row r="401" spans="25:26" x14ac:dyDescent="0.25">
      <c r="Y401">
        <v>11218360</v>
      </c>
      <c r="Z401" s="38">
        <v>39043</v>
      </c>
    </row>
    <row r="402" spans="25:26" x14ac:dyDescent="0.25">
      <c r="Y402">
        <v>11218454</v>
      </c>
      <c r="Z402" s="38">
        <v>31742</v>
      </c>
    </row>
    <row r="403" spans="25:26" x14ac:dyDescent="0.25">
      <c r="Y403">
        <v>11218535</v>
      </c>
      <c r="Z403" s="38">
        <v>39043</v>
      </c>
    </row>
    <row r="404" spans="25:26" x14ac:dyDescent="0.25">
      <c r="Y404">
        <v>11218773</v>
      </c>
      <c r="Z404" s="38">
        <v>44575</v>
      </c>
    </row>
    <row r="405" spans="25:26" x14ac:dyDescent="0.25">
      <c r="Y405">
        <v>11218963</v>
      </c>
      <c r="Z405" s="38">
        <v>35159</v>
      </c>
    </row>
    <row r="406" spans="25:26" x14ac:dyDescent="0.25">
      <c r="Y406">
        <v>11219076</v>
      </c>
      <c r="Z406" s="38">
        <v>37213</v>
      </c>
    </row>
    <row r="407" spans="25:26" x14ac:dyDescent="0.25">
      <c r="Y407">
        <v>11219255</v>
      </c>
      <c r="Z407" s="38">
        <v>26666</v>
      </c>
    </row>
    <row r="408" spans="25:26" x14ac:dyDescent="0.25">
      <c r="Y408">
        <v>11219350</v>
      </c>
      <c r="Z408" s="38">
        <v>28720</v>
      </c>
    </row>
    <row r="409" spans="25:26" x14ac:dyDescent="0.25">
      <c r="Y409">
        <v>11219478</v>
      </c>
      <c r="Z409" s="38">
        <v>31792</v>
      </c>
    </row>
    <row r="410" spans="25:26" x14ac:dyDescent="0.25">
      <c r="Y410">
        <v>11219492</v>
      </c>
      <c r="Z410" s="38">
        <v>21407</v>
      </c>
    </row>
    <row r="411" spans="25:26" x14ac:dyDescent="0.25">
      <c r="Y411">
        <v>11219509</v>
      </c>
      <c r="Z411" s="38">
        <v>39043</v>
      </c>
    </row>
    <row r="412" spans="25:26" x14ac:dyDescent="0.25">
      <c r="Y412">
        <v>11219547</v>
      </c>
      <c r="Z412" s="38">
        <v>26666</v>
      </c>
    </row>
    <row r="413" spans="25:26" x14ac:dyDescent="0.25">
      <c r="Y413">
        <v>11219810</v>
      </c>
      <c r="Z413" s="38">
        <v>42521</v>
      </c>
    </row>
    <row r="414" spans="25:26" x14ac:dyDescent="0.25">
      <c r="Y414">
        <v>11219831</v>
      </c>
      <c r="Z414" s="38">
        <v>28720</v>
      </c>
    </row>
    <row r="415" spans="25:26" x14ac:dyDescent="0.25">
      <c r="Y415">
        <v>11220074</v>
      </c>
      <c r="Z415" s="38">
        <v>39043</v>
      </c>
    </row>
    <row r="416" spans="25:26" x14ac:dyDescent="0.25">
      <c r="Y416">
        <v>11220124</v>
      </c>
      <c r="Z416" s="38">
        <v>29738</v>
      </c>
    </row>
    <row r="417" spans="25:26" x14ac:dyDescent="0.25">
      <c r="Y417">
        <v>11220880</v>
      </c>
      <c r="Z417" s="38">
        <v>28720</v>
      </c>
    </row>
    <row r="418" spans="25:26" x14ac:dyDescent="0.25">
      <c r="Y418">
        <v>11220882</v>
      </c>
      <c r="Z418" s="38">
        <v>28720</v>
      </c>
    </row>
    <row r="419" spans="25:26" x14ac:dyDescent="0.25">
      <c r="Y419">
        <v>11220883</v>
      </c>
      <c r="Z419" s="38">
        <v>39105</v>
      </c>
    </row>
    <row r="420" spans="25:26" x14ac:dyDescent="0.25">
      <c r="Y420">
        <v>11220887</v>
      </c>
      <c r="Z420" s="38">
        <v>28720</v>
      </c>
    </row>
    <row r="421" spans="25:26" x14ac:dyDescent="0.25">
      <c r="Y421">
        <v>11220891</v>
      </c>
      <c r="Z421" s="38">
        <v>21407</v>
      </c>
    </row>
    <row r="422" spans="25:26" x14ac:dyDescent="0.25">
      <c r="Y422">
        <v>11220892</v>
      </c>
      <c r="Z422" s="38">
        <v>28720</v>
      </c>
    </row>
    <row r="423" spans="25:26" x14ac:dyDescent="0.25">
      <c r="Y423">
        <v>11220918</v>
      </c>
      <c r="Z423" s="38">
        <v>39043</v>
      </c>
    </row>
    <row r="424" spans="25:26" x14ac:dyDescent="0.25">
      <c r="Y424">
        <v>11221450</v>
      </c>
      <c r="Z424" s="38">
        <v>39043</v>
      </c>
    </row>
    <row r="425" spans="25:26" x14ac:dyDescent="0.25">
      <c r="Y425">
        <v>11222367</v>
      </c>
      <c r="Z425" s="38">
        <v>39043</v>
      </c>
    </row>
    <row r="426" spans="25:26" x14ac:dyDescent="0.25">
      <c r="Y426">
        <v>11222850</v>
      </c>
      <c r="Z426" s="38">
        <v>39105</v>
      </c>
    </row>
    <row r="427" spans="25:26" x14ac:dyDescent="0.25">
      <c r="Y427">
        <v>11223236</v>
      </c>
      <c r="Z427" s="38">
        <v>36988</v>
      </c>
    </row>
    <row r="428" spans="25:26" x14ac:dyDescent="0.25">
      <c r="Y428">
        <v>11223696</v>
      </c>
      <c r="Z428" s="38">
        <v>37263</v>
      </c>
    </row>
    <row r="429" spans="25:26" x14ac:dyDescent="0.25">
      <c r="Y429">
        <v>11223834</v>
      </c>
      <c r="Z429" s="38">
        <v>42521</v>
      </c>
    </row>
    <row r="430" spans="25:26" x14ac:dyDescent="0.25">
      <c r="Y430">
        <v>11223840</v>
      </c>
      <c r="Z430" s="38">
        <v>37051</v>
      </c>
    </row>
    <row r="431" spans="25:26" x14ac:dyDescent="0.25">
      <c r="Y431">
        <v>11224262</v>
      </c>
      <c r="Z431" s="38">
        <v>28720</v>
      </c>
    </row>
    <row r="432" spans="25:26" x14ac:dyDescent="0.25">
      <c r="Y432">
        <v>11224266</v>
      </c>
      <c r="Z432" s="38">
        <v>28720</v>
      </c>
    </row>
    <row r="433" spans="25:26" x14ac:dyDescent="0.25">
      <c r="Y433">
        <v>11224319</v>
      </c>
      <c r="Z433" s="38">
        <v>37263</v>
      </c>
    </row>
    <row r="434" spans="25:26" x14ac:dyDescent="0.25">
      <c r="Y434">
        <v>11224454</v>
      </c>
      <c r="Z434" s="38">
        <v>37263</v>
      </c>
    </row>
    <row r="435" spans="25:26" x14ac:dyDescent="0.25">
      <c r="Y435">
        <v>11224458</v>
      </c>
      <c r="Z435" s="38">
        <v>39043</v>
      </c>
    </row>
    <row r="436" spans="25:26" x14ac:dyDescent="0.25">
      <c r="Y436">
        <v>11224684</v>
      </c>
      <c r="Z436" s="38">
        <v>31792</v>
      </c>
    </row>
    <row r="437" spans="25:26" x14ac:dyDescent="0.25">
      <c r="Y437">
        <v>11224952</v>
      </c>
      <c r="Z437" s="38">
        <v>39043</v>
      </c>
    </row>
    <row r="438" spans="25:26" x14ac:dyDescent="0.25">
      <c r="Y438">
        <v>11225340</v>
      </c>
      <c r="Z438" s="38">
        <v>26666</v>
      </c>
    </row>
    <row r="439" spans="25:26" x14ac:dyDescent="0.25">
      <c r="Y439">
        <v>11225765</v>
      </c>
      <c r="Z439" s="38">
        <v>42521</v>
      </c>
    </row>
    <row r="440" spans="25:26" x14ac:dyDescent="0.25">
      <c r="Y440">
        <v>11225960</v>
      </c>
      <c r="Z440" s="38">
        <v>39043</v>
      </c>
    </row>
    <row r="441" spans="25:26" x14ac:dyDescent="0.25">
      <c r="Y441">
        <v>11226320</v>
      </c>
      <c r="Z441" s="38">
        <v>39681</v>
      </c>
    </row>
    <row r="442" spans="25:26" x14ac:dyDescent="0.25">
      <c r="Y442">
        <v>11226377</v>
      </c>
      <c r="Z442" s="38">
        <v>31729</v>
      </c>
    </row>
    <row r="443" spans="25:26" x14ac:dyDescent="0.25">
      <c r="Y443">
        <v>11226388</v>
      </c>
      <c r="Z443" s="38">
        <v>42521</v>
      </c>
    </row>
    <row r="444" spans="25:26" x14ac:dyDescent="0.25">
      <c r="Y444">
        <v>11227217</v>
      </c>
      <c r="Z444" s="38">
        <v>18837</v>
      </c>
    </row>
    <row r="445" spans="25:26" x14ac:dyDescent="0.25">
      <c r="Y445">
        <v>11227223</v>
      </c>
      <c r="Z445" s="38">
        <v>39043</v>
      </c>
    </row>
    <row r="446" spans="25:26" x14ac:dyDescent="0.25">
      <c r="Y446">
        <v>11227682</v>
      </c>
      <c r="Z446" s="38">
        <v>42521</v>
      </c>
    </row>
    <row r="447" spans="25:26" x14ac:dyDescent="0.25">
      <c r="Y447">
        <v>11227840</v>
      </c>
      <c r="Z447" s="38">
        <v>39105</v>
      </c>
    </row>
    <row r="448" spans="25:26" x14ac:dyDescent="0.25">
      <c r="Y448">
        <v>11228498</v>
      </c>
      <c r="Z448" s="38">
        <v>21407</v>
      </c>
    </row>
    <row r="449" spans="25:26" x14ac:dyDescent="0.25">
      <c r="Y449">
        <v>11228949</v>
      </c>
      <c r="Z449" s="38">
        <v>44575</v>
      </c>
    </row>
    <row r="450" spans="25:26" x14ac:dyDescent="0.25">
      <c r="Y450">
        <v>11229027</v>
      </c>
      <c r="Z450" s="38">
        <v>39043</v>
      </c>
    </row>
    <row r="451" spans="25:26" x14ac:dyDescent="0.25">
      <c r="Y451">
        <v>11229065</v>
      </c>
      <c r="Z451" s="38">
        <v>28720</v>
      </c>
    </row>
    <row r="452" spans="25:26" x14ac:dyDescent="0.25">
      <c r="Y452">
        <v>11229299</v>
      </c>
      <c r="Z452" s="38">
        <v>28720</v>
      </c>
    </row>
    <row r="453" spans="25:26" x14ac:dyDescent="0.25">
      <c r="Y453">
        <v>11229716</v>
      </c>
      <c r="Z453" s="38">
        <v>44575</v>
      </c>
    </row>
    <row r="454" spans="25:26" x14ac:dyDescent="0.25">
      <c r="Y454">
        <v>11229743</v>
      </c>
      <c r="Z454" s="38">
        <v>28720</v>
      </c>
    </row>
    <row r="455" spans="25:26" x14ac:dyDescent="0.25">
      <c r="Y455">
        <v>11230092</v>
      </c>
      <c r="Z455" s="38">
        <v>28720</v>
      </c>
    </row>
    <row r="456" spans="25:26" x14ac:dyDescent="0.25">
      <c r="Y456">
        <v>11231114</v>
      </c>
      <c r="Z456" s="38">
        <v>31729</v>
      </c>
    </row>
    <row r="457" spans="25:26" x14ac:dyDescent="0.25">
      <c r="Y457">
        <v>11231184</v>
      </c>
      <c r="Z457" s="38">
        <v>39043</v>
      </c>
    </row>
    <row r="458" spans="25:26" x14ac:dyDescent="0.25">
      <c r="Y458">
        <v>11232170</v>
      </c>
      <c r="Z458" s="38">
        <v>39043</v>
      </c>
    </row>
    <row r="459" spans="25:26" x14ac:dyDescent="0.25">
      <c r="Y459">
        <v>11232308</v>
      </c>
      <c r="Z459" s="38">
        <v>39043</v>
      </c>
    </row>
    <row r="460" spans="25:26" x14ac:dyDescent="0.25">
      <c r="Y460">
        <v>11232450</v>
      </c>
      <c r="Z460" s="38">
        <v>28720</v>
      </c>
    </row>
    <row r="461" spans="25:26" x14ac:dyDescent="0.25">
      <c r="Y461">
        <v>11232452</v>
      </c>
      <c r="Z461" s="38">
        <v>44575</v>
      </c>
    </row>
    <row r="462" spans="25:26" x14ac:dyDescent="0.25">
      <c r="Y462">
        <v>11232456</v>
      </c>
      <c r="Z462" s="38">
        <v>26666</v>
      </c>
    </row>
    <row r="463" spans="25:26" x14ac:dyDescent="0.25">
      <c r="Y463">
        <v>11233576</v>
      </c>
      <c r="Z463" s="38">
        <v>44513</v>
      </c>
    </row>
    <row r="464" spans="25:26" x14ac:dyDescent="0.25">
      <c r="Y464">
        <v>11233635</v>
      </c>
      <c r="Z464" s="38">
        <v>39043</v>
      </c>
    </row>
    <row r="465" spans="25:26" x14ac:dyDescent="0.25">
      <c r="Y465">
        <v>11233761</v>
      </c>
      <c r="Z465" s="38">
        <v>28720</v>
      </c>
    </row>
    <row r="466" spans="25:26" x14ac:dyDescent="0.25">
      <c r="Y466">
        <v>11233813</v>
      </c>
      <c r="Z466" s="38">
        <v>21407</v>
      </c>
    </row>
    <row r="467" spans="25:26" x14ac:dyDescent="0.25">
      <c r="Y467">
        <v>11233850</v>
      </c>
      <c r="Z467" s="38">
        <v>37263</v>
      </c>
    </row>
    <row r="468" spans="25:26" x14ac:dyDescent="0.25">
      <c r="Y468">
        <v>11234121</v>
      </c>
      <c r="Z468" s="38">
        <v>37263</v>
      </c>
    </row>
    <row r="469" spans="25:26" x14ac:dyDescent="0.25">
      <c r="Y469">
        <v>11234135</v>
      </c>
      <c r="Z469" s="38">
        <v>34190</v>
      </c>
    </row>
    <row r="470" spans="25:26" x14ac:dyDescent="0.25">
      <c r="Y470">
        <v>11234137</v>
      </c>
      <c r="Z470" s="38">
        <v>39105</v>
      </c>
    </row>
    <row r="471" spans="25:26" x14ac:dyDescent="0.25">
      <c r="Y471">
        <v>11234864</v>
      </c>
      <c r="Z471" s="38">
        <v>28720</v>
      </c>
    </row>
    <row r="472" spans="25:26" x14ac:dyDescent="0.25">
      <c r="Y472">
        <v>11234865</v>
      </c>
      <c r="Z472" s="38">
        <v>21407</v>
      </c>
    </row>
    <row r="473" spans="25:26" x14ac:dyDescent="0.25">
      <c r="Y473">
        <v>11235755</v>
      </c>
      <c r="Z473" s="38">
        <v>44575</v>
      </c>
    </row>
    <row r="474" spans="25:26" x14ac:dyDescent="0.25">
      <c r="Y474">
        <v>11235946</v>
      </c>
      <c r="Z474" s="38">
        <v>39043</v>
      </c>
    </row>
    <row r="475" spans="25:26" x14ac:dyDescent="0.25">
      <c r="Y475">
        <v>11235948</v>
      </c>
      <c r="Z475" s="38">
        <v>34190</v>
      </c>
    </row>
    <row r="476" spans="25:26" x14ac:dyDescent="0.25">
      <c r="Y476">
        <v>11235950</v>
      </c>
      <c r="Z476" s="38">
        <v>39056</v>
      </c>
    </row>
    <row r="477" spans="25:26" x14ac:dyDescent="0.25">
      <c r="Y477">
        <v>11235954</v>
      </c>
      <c r="Z477" s="38">
        <v>39043</v>
      </c>
    </row>
    <row r="478" spans="25:26" x14ac:dyDescent="0.25">
      <c r="Y478">
        <v>11235955</v>
      </c>
      <c r="Z478" s="38">
        <v>21407</v>
      </c>
    </row>
    <row r="479" spans="25:26" x14ac:dyDescent="0.25">
      <c r="Y479">
        <v>11235956</v>
      </c>
      <c r="Z479">
        <v>8514</v>
      </c>
    </row>
    <row r="480" spans="25:26" x14ac:dyDescent="0.25">
      <c r="Y480">
        <v>11237391</v>
      </c>
      <c r="Z480" s="38">
        <v>44513</v>
      </c>
    </row>
    <row r="481" spans="25:26" x14ac:dyDescent="0.25">
      <c r="Y481">
        <v>11238085</v>
      </c>
      <c r="Z481" s="38">
        <v>39105</v>
      </c>
    </row>
    <row r="482" spans="25:26" x14ac:dyDescent="0.25">
      <c r="Y482">
        <v>11238089</v>
      </c>
      <c r="Z482" s="38">
        <v>44575</v>
      </c>
    </row>
    <row r="483" spans="25:26" x14ac:dyDescent="0.25">
      <c r="Y483">
        <v>11238090</v>
      </c>
      <c r="Z483" s="38">
        <v>21407</v>
      </c>
    </row>
    <row r="484" spans="25:26" x14ac:dyDescent="0.25">
      <c r="Y484">
        <v>11238095</v>
      </c>
      <c r="Z484" s="38">
        <v>28720</v>
      </c>
    </row>
    <row r="485" spans="25:26" x14ac:dyDescent="0.25">
      <c r="Y485">
        <v>11238097</v>
      </c>
      <c r="Z485" s="38">
        <v>28720</v>
      </c>
    </row>
    <row r="486" spans="25:26" x14ac:dyDescent="0.25">
      <c r="Y486">
        <v>11238222</v>
      </c>
      <c r="Z486" s="38">
        <v>39105</v>
      </c>
    </row>
    <row r="487" spans="25:26" x14ac:dyDescent="0.25">
      <c r="Y487">
        <v>11238568</v>
      </c>
      <c r="Z487" s="38">
        <v>44575</v>
      </c>
    </row>
    <row r="488" spans="25:26" x14ac:dyDescent="0.25">
      <c r="Y488">
        <v>11238570</v>
      </c>
      <c r="Z488" s="38">
        <v>44575</v>
      </c>
    </row>
    <row r="489" spans="25:26" x14ac:dyDescent="0.25">
      <c r="Y489">
        <v>11238579</v>
      </c>
      <c r="Z489" s="38">
        <v>28720</v>
      </c>
    </row>
    <row r="490" spans="25:26" x14ac:dyDescent="0.25">
      <c r="Y490">
        <v>11238582</v>
      </c>
      <c r="Z490" s="38">
        <v>34190</v>
      </c>
    </row>
    <row r="491" spans="25:26" x14ac:dyDescent="0.25">
      <c r="Y491">
        <v>11238649</v>
      </c>
      <c r="Z491" s="38">
        <v>39056</v>
      </c>
    </row>
    <row r="492" spans="25:26" x14ac:dyDescent="0.25">
      <c r="Y492">
        <v>11238650</v>
      </c>
      <c r="Z492" s="38">
        <v>39105</v>
      </c>
    </row>
    <row r="493" spans="25:26" x14ac:dyDescent="0.25">
      <c r="Y493">
        <v>11238661</v>
      </c>
      <c r="Z493" s="38">
        <v>39681</v>
      </c>
    </row>
    <row r="494" spans="25:26" x14ac:dyDescent="0.25">
      <c r="Y494">
        <v>11239340</v>
      </c>
      <c r="Z494" s="38">
        <v>28720</v>
      </c>
    </row>
    <row r="495" spans="25:26" x14ac:dyDescent="0.25">
      <c r="Y495">
        <v>11239620</v>
      </c>
      <c r="Z495" s="38">
        <v>44575</v>
      </c>
    </row>
    <row r="496" spans="25:26" x14ac:dyDescent="0.25">
      <c r="Y496">
        <v>11239647</v>
      </c>
      <c r="Z496" s="38">
        <v>28720</v>
      </c>
    </row>
    <row r="497" spans="25:26" x14ac:dyDescent="0.25">
      <c r="Y497">
        <v>11239648</v>
      </c>
      <c r="Z497" s="38">
        <v>28720</v>
      </c>
    </row>
    <row r="498" spans="25:26" x14ac:dyDescent="0.25">
      <c r="Y498">
        <v>11239650</v>
      </c>
      <c r="Z498" s="38">
        <v>28720</v>
      </c>
    </row>
    <row r="499" spans="25:26" x14ac:dyDescent="0.25">
      <c r="Y499">
        <v>11239652</v>
      </c>
      <c r="Z499" s="38">
        <v>28720</v>
      </c>
    </row>
    <row r="500" spans="25:26" x14ac:dyDescent="0.25">
      <c r="Y500">
        <v>11241440</v>
      </c>
      <c r="Z500" s="38">
        <v>44575</v>
      </c>
    </row>
    <row r="501" spans="25:26" x14ac:dyDescent="0.25">
      <c r="Y501">
        <v>11241649</v>
      </c>
      <c r="Z501" s="38">
        <v>28720</v>
      </c>
    </row>
    <row r="502" spans="25:26" x14ac:dyDescent="0.25">
      <c r="Y502">
        <v>11241732</v>
      </c>
      <c r="Z502" s="38">
        <v>21407</v>
      </c>
    </row>
    <row r="503" spans="25:26" x14ac:dyDescent="0.25">
      <c r="Y503">
        <v>11241733</v>
      </c>
      <c r="Z503" s="38">
        <v>15827</v>
      </c>
    </row>
    <row r="504" spans="25:26" x14ac:dyDescent="0.25">
      <c r="Y504">
        <v>11241735</v>
      </c>
      <c r="Z504" s="38">
        <v>28720</v>
      </c>
    </row>
    <row r="505" spans="25:26" x14ac:dyDescent="0.25">
      <c r="Y505">
        <v>11241740</v>
      </c>
      <c r="Z505" s="38">
        <v>39105</v>
      </c>
    </row>
    <row r="506" spans="25:26" x14ac:dyDescent="0.25">
      <c r="Y506">
        <v>11241930</v>
      </c>
      <c r="Z506" s="38">
        <v>19353</v>
      </c>
    </row>
    <row r="507" spans="25:26" x14ac:dyDescent="0.25">
      <c r="Y507">
        <v>11241931</v>
      </c>
      <c r="Z507" s="38">
        <v>39681</v>
      </c>
    </row>
    <row r="508" spans="25:26" x14ac:dyDescent="0.25">
      <c r="Y508">
        <v>11241934</v>
      </c>
      <c r="Z508" s="38">
        <v>37627</v>
      </c>
    </row>
    <row r="509" spans="25:26" x14ac:dyDescent="0.25">
      <c r="Y509">
        <v>11241935</v>
      </c>
      <c r="Z509" s="38">
        <v>28720</v>
      </c>
    </row>
    <row r="510" spans="25:26" x14ac:dyDescent="0.25">
      <c r="Y510">
        <v>11241936</v>
      </c>
      <c r="Z510" s="38">
        <v>28720</v>
      </c>
    </row>
    <row r="511" spans="25:26" x14ac:dyDescent="0.25">
      <c r="Y511">
        <v>11242573</v>
      </c>
      <c r="Z511" s="38">
        <v>37263</v>
      </c>
    </row>
    <row r="512" spans="25:26" x14ac:dyDescent="0.25">
      <c r="Y512">
        <v>11242678</v>
      </c>
      <c r="Z512" s="38">
        <v>44575</v>
      </c>
    </row>
    <row r="513" spans="25:26" x14ac:dyDescent="0.25">
      <c r="Y513">
        <v>11242726</v>
      </c>
      <c r="Z513" s="38">
        <v>29675</v>
      </c>
    </row>
    <row r="514" spans="25:26" x14ac:dyDescent="0.25">
      <c r="Y514">
        <v>11242861</v>
      </c>
      <c r="Z514" s="38">
        <v>21407</v>
      </c>
    </row>
    <row r="515" spans="25:26" x14ac:dyDescent="0.25">
      <c r="Y515">
        <v>11242874</v>
      </c>
      <c r="Z515" s="38">
        <v>32367</v>
      </c>
    </row>
    <row r="516" spans="25:26" x14ac:dyDescent="0.25">
      <c r="Y516">
        <v>11243806</v>
      </c>
      <c r="Z516" s="38">
        <v>39105</v>
      </c>
    </row>
    <row r="517" spans="25:26" x14ac:dyDescent="0.25">
      <c r="Y517">
        <v>11244967</v>
      </c>
      <c r="Z517" s="38">
        <v>39043</v>
      </c>
    </row>
    <row r="518" spans="25:26" x14ac:dyDescent="0.25">
      <c r="Y518">
        <v>11245045</v>
      </c>
      <c r="Z518" s="38">
        <v>37263</v>
      </c>
    </row>
    <row r="519" spans="25:26" x14ac:dyDescent="0.25">
      <c r="Y519">
        <v>11245074</v>
      </c>
      <c r="Z519" s="38">
        <v>44575</v>
      </c>
    </row>
    <row r="520" spans="25:26" x14ac:dyDescent="0.25">
      <c r="Y520">
        <v>11245152</v>
      </c>
      <c r="Z520" s="38">
        <v>28720</v>
      </c>
    </row>
    <row r="521" spans="25:26" x14ac:dyDescent="0.25">
      <c r="Y521">
        <v>11245468</v>
      </c>
      <c r="Z521" s="38">
        <v>37627</v>
      </c>
    </row>
    <row r="522" spans="25:26" x14ac:dyDescent="0.25">
      <c r="Y522">
        <v>11245767</v>
      </c>
      <c r="Z522" s="38">
        <v>39105</v>
      </c>
    </row>
    <row r="523" spans="25:26" x14ac:dyDescent="0.25">
      <c r="Y523">
        <v>11246272</v>
      </c>
      <c r="Z523" s="38">
        <v>39681</v>
      </c>
    </row>
    <row r="524" spans="25:26" x14ac:dyDescent="0.25">
      <c r="Y524">
        <v>11246353</v>
      </c>
      <c r="Z524" s="38">
        <v>26877</v>
      </c>
    </row>
    <row r="525" spans="25:26" x14ac:dyDescent="0.25">
      <c r="Y525">
        <v>11246641</v>
      </c>
      <c r="Z525" s="38">
        <v>28720</v>
      </c>
    </row>
    <row r="526" spans="25:26" x14ac:dyDescent="0.25">
      <c r="Y526">
        <v>11246659</v>
      </c>
      <c r="Z526" s="38">
        <v>19353</v>
      </c>
    </row>
    <row r="527" spans="25:26" x14ac:dyDescent="0.25">
      <c r="Y527">
        <v>11246668</v>
      </c>
      <c r="Z527" s="38">
        <v>26163</v>
      </c>
    </row>
    <row r="528" spans="25:26" x14ac:dyDescent="0.25">
      <c r="Y528">
        <v>11246671</v>
      </c>
      <c r="Z528" s="38">
        <v>39043</v>
      </c>
    </row>
    <row r="529" spans="25:26" x14ac:dyDescent="0.25">
      <c r="Y529">
        <v>11246672</v>
      </c>
      <c r="Z529">
        <v>8514</v>
      </c>
    </row>
    <row r="530" spans="25:26" x14ac:dyDescent="0.25">
      <c r="Y530">
        <v>11246676</v>
      </c>
      <c r="Z530" s="38">
        <v>39105</v>
      </c>
    </row>
    <row r="531" spans="25:26" x14ac:dyDescent="0.25">
      <c r="Y531">
        <v>11248122</v>
      </c>
      <c r="Z531" s="38">
        <v>39105</v>
      </c>
    </row>
    <row r="532" spans="25:26" x14ac:dyDescent="0.25">
      <c r="Y532">
        <v>11248124</v>
      </c>
      <c r="Z532" s="38">
        <v>28720</v>
      </c>
    </row>
    <row r="533" spans="25:26" x14ac:dyDescent="0.25">
      <c r="Y533">
        <v>11248126</v>
      </c>
      <c r="Z533" s="38">
        <v>28720</v>
      </c>
    </row>
    <row r="534" spans="25:26" x14ac:dyDescent="0.25">
      <c r="Y534">
        <v>11248272</v>
      </c>
      <c r="Z534" s="38">
        <v>39105</v>
      </c>
    </row>
    <row r="535" spans="25:26" x14ac:dyDescent="0.25">
      <c r="Y535">
        <v>11248273</v>
      </c>
      <c r="Z535" s="38">
        <v>44575</v>
      </c>
    </row>
    <row r="536" spans="25:26" x14ac:dyDescent="0.25">
      <c r="Y536">
        <v>11248800</v>
      </c>
      <c r="Z536" s="38">
        <v>39105</v>
      </c>
    </row>
    <row r="537" spans="25:26" x14ac:dyDescent="0.25">
      <c r="Y537">
        <v>11249085</v>
      </c>
      <c r="Z537" s="38">
        <v>37263</v>
      </c>
    </row>
    <row r="538" spans="25:26" x14ac:dyDescent="0.25">
      <c r="Y538">
        <v>11249094</v>
      </c>
      <c r="Z538" s="38">
        <v>31683</v>
      </c>
    </row>
    <row r="539" spans="25:26" x14ac:dyDescent="0.25">
      <c r="Y539">
        <v>11249307</v>
      </c>
      <c r="Z539" s="38">
        <v>44525</v>
      </c>
    </row>
    <row r="540" spans="25:26" x14ac:dyDescent="0.25">
      <c r="Y540">
        <v>11249342</v>
      </c>
      <c r="Z540" s="38">
        <v>44575</v>
      </c>
    </row>
    <row r="541" spans="25:26" x14ac:dyDescent="0.25">
      <c r="Y541">
        <v>11249810</v>
      </c>
      <c r="Z541" s="38">
        <v>44575</v>
      </c>
    </row>
    <row r="542" spans="25:26" x14ac:dyDescent="0.25">
      <c r="Y542">
        <v>11249813</v>
      </c>
      <c r="Z542" s="38">
        <v>37213</v>
      </c>
    </row>
    <row r="543" spans="25:26" x14ac:dyDescent="0.25">
      <c r="Y543">
        <v>11249815</v>
      </c>
      <c r="Z543" s="38">
        <v>44575</v>
      </c>
    </row>
    <row r="544" spans="25:26" x14ac:dyDescent="0.25">
      <c r="Y544">
        <v>11249816</v>
      </c>
      <c r="Z544" s="38">
        <v>44575</v>
      </c>
    </row>
    <row r="545" spans="25:26" x14ac:dyDescent="0.25">
      <c r="Y545">
        <v>11249818</v>
      </c>
      <c r="Z545" s="38">
        <v>39681</v>
      </c>
    </row>
    <row r="546" spans="25:26" x14ac:dyDescent="0.25">
      <c r="Y546">
        <v>11249992</v>
      </c>
      <c r="Z546" s="38">
        <v>37263</v>
      </c>
    </row>
    <row r="547" spans="25:26" x14ac:dyDescent="0.25">
      <c r="Y547">
        <v>11249993</v>
      </c>
      <c r="Z547" s="38">
        <v>21407</v>
      </c>
    </row>
    <row r="548" spans="25:26" x14ac:dyDescent="0.25">
      <c r="Y548">
        <v>11250033</v>
      </c>
      <c r="Z548" s="38">
        <v>44575</v>
      </c>
    </row>
    <row r="549" spans="25:26" x14ac:dyDescent="0.25">
      <c r="Y549">
        <v>11250035</v>
      </c>
      <c r="Z549" s="38">
        <v>37263</v>
      </c>
    </row>
    <row r="550" spans="25:26" x14ac:dyDescent="0.25">
      <c r="Y550">
        <v>11250037</v>
      </c>
      <c r="Z550" s="38">
        <v>44575</v>
      </c>
    </row>
    <row r="551" spans="25:26" x14ac:dyDescent="0.25">
      <c r="Y551">
        <v>11250063</v>
      </c>
      <c r="Z551" s="38">
        <v>31683</v>
      </c>
    </row>
    <row r="552" spans="25:26" x14ac:dyDescent="0.25">
      <c r="Y552">
        <v>11250419</v>
      </c>
      <c r="Z552" s="38">
        <v>21407</v>
      </c>
    </row>
    <row r="553" spans="25:26" x14ac:dyDescent="0.25">
      <c r="Y553">
        <v>11250649</v>
      </c>
      <c r="Z553" s="38">
        <v>31742</v>
      </c>
    </row>
    <row r="554" spans="25:26" x14ac:dyDescent="0.25">
      <c r="Y554">
        <v>11251176</v>
      </c>
      <c r="Z554" s="38">
        <v>39105</v>
      </c>
    </row>
    <row r="555" spans="25:26" x14ac:dyDescent="0.25">
      <c r="Y555">
        <v>11251177</v>
      </c>
      <c r="Z555" s="38">
        <v>15827</v>
      </c>
    </row>
    <row r="556" spans="25:26" x14ac:dyDescent="0.25">
      <c r="Y556">
        <v>11251179</v>
      </c>
      <c r="Z556" s="38">
        <v>26149</v>
      </c>
    </row>
    <row r="557" spans="25:26" x14ac:dyDescent="0.25">
      <c r="Y557">
        <v>11251181</v>
      </c>
      <c r="Z557" s="38">
        <v>15827</v>
      </c>
    </row>
    <row r="558" spans="25:26" x14ac:dyDescent="0.25">
      <c r="Y558">
        <v>11251184</v>
      </c>
      <c r="Z558" s="38">
        <v>19475</v>
      </c>
    </row>
    <row r="559" spans="25:26" x14ac:dyDescent="0.25">
      <c r="Y559">
        <v>11251199</v>
      </c>
      <c r="Z559" s="38">
        <v>28720</v>
      </c>
    </row>
    <row r="560" spans="25:26" x14ac:dyDescent="0.25">
      <c r="Y560">
        <v>11251211</v>
      </c>
      <c r="Z560" s="38">
        <v>28720</v>
      </c>
    </row>
    <row r="561" spans="25:26" x14ac:dyDescent="0.25">
      <c r="Y561">
        <v>11251768</v>
      </c>
      <c r="Z561" s="38">
        <v>37263</v>
      </c>
    </row>
    <row r="562" spans="25:26" x14ac:dyDescent="0.25">
      <c r="Y562">
        <v>11253709</v>
      </c>
      <c r="Z562" s="38">
        <v>39043</v>
      </c>
    </row>
    <row r="563" spans="25:26" x14ac:dyDescent="0.25">
      <c r="Y563">
        <v>11253886</v>
      </c>
      <c r="Z563" s="38">
        <v>44575</v>
      </c>
    </row>
    <row r="564" spans="25:26" x14ac:dyDescent="0.25">
      <c r="Y564">
        <v>11254198</v>
      </c>
      <c r="Z564" s="38">
        <v>44575</v>
      </c>
    </row>
    <row r="565" spans="25:26" x14ac:dyDescent="0.25">
      <c r="Y565">
        <v>11254200</v>
      </c>
      <c r="Z565" s="38">
        <v>39681</v>
      </c>
    </row>
    <row r="566" spans="25:26" x14ac:dyDescent="0.25">
      <c r="Y566">
        <v>11254453</v>
      </c>
      <c r="Z566" s="38">
        <v>21407</v>
      </c>
    </row>
    <row r="567" spans="25:26" x14ac:dyDescent="0.25">
      <c r="Y567">
        <v>11255429</v>
      </c>
      <c r="Z567" s="38">
        <v>26666</v>
      </c>
    </row>
    <row r="568" spans="25:26" x14ac:dyDescent="0.25">
      <c r="Y568">
        <v>11255504</v>
      </c>
      <c r="Z568" s="38">
        <v>31729</v>
      </c>
    </row>
    <row r="569" spans="25:26" x14ac:dyDescent="0.25">
      <c r="Y569">
        <v>11255513</v>
      </c>
      <c r="Z569" s="38">
        <v>44575</v>
      </c>
    </row>
    <row r="570" spans="25:26" x14ac:dyDescent="0.25">
      <c r="Y570">
        <v>11255539</v>
      </c>
      <c r="Z570" s="38">
        <v>44575</v>
      </c>
    </row>
    <row r="571" spans="25:26" x14ac:dyDescent="0.25">
      <c r="Y571">
        <v>11255557</v>
      </c>
      <c r="Z571" s="38">
        <v>39056</v>
      </c>
    </row>
    <row r="572" spans="25:26" x14ac:dyDescent="0.25">
      <c r="Y572">
        <v>11255561</v>
      </c>
      <c r="Z572" s="38">
        <v>31633</v>
      </c>
    </row>
    <row r="573" spans="25:26" x14ac:dyDescent="0.25">
      <c r="Y573">
        <v>11255573</v>
      </c>
      <c r="Z573" s="38">
        <v>37263</v>
      </c>
    </row>
    <row r="574" spans="25:26" x14ac:dyDescent="0.25">
      <c r="Y574">
        <v>11255576</v>
      </c>
      <c r="Z574" s="38">
        <v>37263</v>
      </c>
    </row>
    <row r="575" spans="25:26" x14ac:dyDescent="0.25">
      <c r="Y575">
        <v>11255585</v>
      </c>
      <c r="Z575" s="38">
        <v>39105</v>
      </c>
    </row>
    <row r="576" spans="25:26" x14ac:dyDescent="0.25">
      <c r="Y576">
        <v>11255586</v>
      </c>
      <c r="Z576" s="38">
        <v>31729</v>
      </c>
    </row>
    <row r="577" spans="25:26" x14ac:dyDescent="0.25">
      <c r="Y577">
        <v>11255592</v>
      </c>
      <c r="Z577" s="38">
        <v>28720</v>
      </c>
    </row>
    <row r="578" spans="25:26" x14ac:dyDescent="0.25">
      <c r="Y578">
        <v>11255609</v>
      </c>
      <c r="Z578" s="38">
        <v>28720</v>
      </c>
    </row>
    <row r="579" spans="25:26" x14ac:dyDescent="0.25">
      <c r="Y579">
        <v>11255628</v>
      </c>
      <c r="Z579" s="38">
        <v>31792</v>
      </c>
    </row>
    <row r="580" spans="25:26" x14ac:dyDescent="0.25">
      <c r="Y580">
        <v>11255631</v>
      </c>
      <c r="Z580" s="38">
        <v>31792</v>
      </c>
    </row>
    <row r="581" spans="25:26" x14ac:dyDescent="0.25">
      <c r="Y581">
        <v>11256658</v>
      </c>
      <c r="Z581" s="38">
        <v>44575</v>
      </c>
    </row>
    <row r="582" spans="25:26" x14ac:dyDescent="0.25">
      <c r="Y582">
        <v>11256979</v>
      </c>
      <c r="Z582" s="38">
        <v>28720</v>
      </c>
    </row>
    <row r="583" spans="25:26" x14ac:dyDescent="0.25">
      <c r="Y583">
        <v>11257545</v>
      </c>
      <c r="Z583" s="38">
        <v>28720</v>
      </c>
    </row>
    <row r="584" spans="25:26" x14ac:dyDescent="0.25">
      <c r="Y584">
        <v>11257546</v>
      </c>
      <c r="Z584" s="38">
        <v>21407</v>
      </c>
    </row>
    <row r="585" spans="25:26" x14ac:dyDescent="0.25">
      <c r="Y585">
        <v>11257681</v>
      </c>
      <c r="Z585" s="38">
        <v>39681</v>
      </c>
    </row>
    <row r="586" spans="25:26" x14ac:dyDescent="0.25">
      <c r="Y586">
        <v>11258084</v>
      </c>
      <c r="Z586" s="38">
        <v>44575</v>
      </c>
    </row>
    <row r="587" spans="25:26" x14ac:dyDescent="0.25">
      <c r="Y587">
        <v>11258090</v>
      </c>
      <c r="Z587" s="38">
        <v>44575</v>
      </c>
    </row>
    <row r="588" spans="25:26" x14ac:dyDescent="0.25">
      <c r="Y588">
        <v>11258099</v>
      </c>
      <c r="Z588" s="38">
        <v>35209</v>
      </c>
    </row>
    <row r="589" spans="25:26" x14ac:dyDescent="0.25">
      <c r="Y589">
        <v>11258134</v>
      </c>
      <c r="Z589" s="38">
        <v>35209</v>
      </c>
    </row>
    <row r="590" spans="25:26" x14ac:dyDescent="0.25">
      <c r="Y590">
        <v>11258137</v>
      </c>
      <c r="Z590" s="38">
        <v>32367</v>
      </c>
    </row>
    <row r="591" spans="25:26" x14ac:dyDescent="0.25">
      <c r="Y591">
        <v>11258178</v>
      </c>
      <c r="Z591" s="38">
        <v>28720</v>
      </c>
    </row>
    <row r="592" spans="25:26" x14ac:dyDescent="0.25">
      <c r="Y592">
        <v>11258581</v>
      </c>
      <c r="Z592" s="38">
        <v>37213</v>
      </c>
    </row>
    <row r="593" spans="25:26" x14ac:dyDescent="0.25">
      <c r="Y593">
        <v>11258582</v>
      </c>
      <c r="Z593" s="38">
        <v>35209</v>
      </c>
    </row>
    <row r="594" spans="25:26" x14ac:dyDescent="0.25">
      <c r="Y594">
        <v>11258584</v>
      </c>
      <c r="Z594" s="38">
        <v>37263</v>
      </c>
    </row>
    <row r="595" spans="25:26" x14ac:dyDescent="0.25">
      <c r="Y595">
        <v>11258596</v>
      </c>
      <c r="Z595" s="38">
        <v>39681</v>
      </c>
    </row>
    <row r="596" spans="25:26" x14ac:dyDescent="0.25">
      <c r="Y596">
        <v>11258597</v>
      </c>
      <c r="Z596" s="38">
        <v>39681</v>
      </c>
    </row>
    <row r="597" spans="25:26" x14ac:dyDescent="0.25">
      <c r="Y597">
        <v>11258598</v>
      </c>
      <c r="Z597" s="38">
        <v>44575</v>
      </c>
    </row>
    <row r="598" spans="25:26" x14ac:dyDescent="0.25">
      <c r="Y598">
        <v>11258600</v>
      </c>
      <c r="Z598" s="38">
        <v>44575</v>
      </c>
    </row>
    <row r="599" spans="25:26" x14ac:dyDescent="0.25">
      <c r="Y599">
        <v>11258604</v>
      </c>
      <c r="Z599" s="38">
        <v>44513</v>
      </c>
    </row>
    <row r="600" spans="25:26" x14ac:dyDescent="0.25">
      <c r="Y600">
        <v>11258606</v>
      </c>
      <c r="Z600" s="38">
        <v>44525</v>
      </c>
    </row>
    <row r="601" spans="25:26" x14ac:dyDescent="0.25">
      <c r="Y601">
        <v>11258621</v>
      </c>
      <c r="Z601" s="38">
        <v>26149</v>
      </c>
    </row>
    <row r="602" spans="25:26" x14ac:dyDescent="0.25">
      <c r="Y602">
        <v>11258670</v>
      </c>
      <c r="Z602" s="38">
        <v>37263</v>
      </c>
    </row>
    <row r="603" spans="25:26" x14ac:dyDescent="0.25">
      <c r="Y603">
        <v>11258681</v>
      </c>
      <c r="Z603" s="38">
        <v>44575</v>
      </c>
    </row>
    <row r="604" spans="25:26" x14ac:dyDescent="0.25">
      <c r="Y604">
        <v>11258713</v>
      </c>
      <c r="Z604" s="38">
        <v>39681</v>
      </c>
    </row>
    <row r="605" spans="25:26" x14ac:dyDescent="0.25">
      <c r="Y605">
        <v>11258729</v>
      </c>
      <c r="Z605" s="38">
        <v>34190</v>
      </c>
    </row>
    <row r="606" spans="25:26" x14ac:dyDescent="0.25">
      <c r="Y606">
        <v>11258731</v>
      </c>
      <c r="Z606" s="38">
        <v>44575</v>
      </c>
    </row>
    <row r="607" spans="25:26" x14ac:dyDescent="0.25">
      <c r="Y607">
        <v>11258735</v>
      </c>
      <c r="Z607" s="38">
        <v>34190</v>
      </c>
    </row>
    <row r="608" spans="25:26" x14ac:dyDescent="0.25">
      <c r="Y608">
        <v>11258741</v>
      </c>
      <c r="Z608" s="38">
        <v>39043</v>
      </c>
    </row>
    <row r="609" spans="25:26" x14ac:dyDescent="0.25">
      <c r="Y609">
        <v>11258764</v>
      </c>
      <c r="Z609" s="38">
        <v>39681</v>
      </c>
    </row>
    <row r="610" spans="25:26" x14ac:dyDescent="0.25">
      <c r="Y610">
        <v>11258773</v>
      </c>
      <c r="Z610" s="38">
        <v>39043</v>
      </c>
    </row>
    <row r="611" spans="25:26" x14ac:dyDescent="0.25">
      <c r="Y611">
        <v>11258846</v>
      </c>
      <c r="Z611" s="38">
        <v>30313</v>
      </c>
    </row>
    <row r="612" spans="25:26" x14ac:dyDescent="0.25">
      <c r="Y612">
        <v>11258847</v>
      </c>
      <c r="Z612" s="38">
        <v>32367</v>
      </c>
    </row>
    <row r="613" spans="25:26" x14ac:dyDescent="0.25">
      <c r="Y613">
        <v>11258860</v>
      </c>
      <c r="Z613" s="38">
        <v>28720</v>
      </c>
    </row>
    <row r="614" spans="25:26" x14ac:dyDescent="0.25">
      <c r="Y614">
        <v>11258862</v>
      </c>
      <c r="Z614" s="38">
        <v>39681</v>
      </c>
    </row>
    <row r="615" spans="25:26" x14ac:dyDescent="0.25">
      <c r="Y615">
        <v>11259170</v>
      </c>
      <c r="Z615" s="38">
        <v>15827</v>
      </c>
    </row>
    <row r="616" spans="25:26" x14ac:dyDescent="0.25">
      <c r="Y616">
        <v>11260761</v>
      </c>
      <c r="Z616" s="38">
        <v>44575</v>
      </c>
    </row>
    <row r="617" spans="25:26" x14ac:dyDescent="0.25">
      <c r="Y617">
        <v>11260767</v>
      </c>
      <c r="Z617" s="38">
        <v>39105</v>
      </c>
    </row>
    <row r="618" spans="25:26" x14ac:dyDescent="0.25">
      <c r="Y618">
        <v>11260802</v>
      </c>
      <c r="Z618" s="38">
        <v>44575</v>
      </c>
    </row>
    <row r="619" spans="25:26" x14ac:dyDescent="0.25">
      <c r="Y619">
        <v>11260804</v>
      </c>
      <c r="Z619" s="38">
        <v>44575</v>
      </c>
    </row>
    <row r="620" spans="25:26" x14ac:dyDescent="0.25">
      <c r="Y620">
        <v>11260813</v>
      </c>
      <c r="Z620" s="38">
        <v>44575</v>
      </c>
    </row>
    <row r="621" spans="25:26" x14ac:dyDescent="0.25">
      <c r="Y621">
        <v>11260814</v>
      </c>
      <c r="Z621" s="38">
        <v>44575</v>
      </c>
    </row>
    <row r="622" spans="25:26" x14ac:dyDescent="0.25">
      <c r="Y622">
        <v>11260838</v>
      </c>
      <c r="Z622" s="38">
        <v>32367</v>
      </c>
    </row>
    <row r="623" spans="25:26" x14ac:dyDescent="0.25">
      <c r="Y623">
        <v>11260858</v>
      </c>
      <c r="Z623" s="38">
        <v>28720</v>
      </c>
    </row>
    <row r="624" spans="25:26" x14ac:dyDescent="0.25">
      <c r="Y624">
        <v>11260861</v>
      </c>
      <c r="Z624" s="38">
        <v>39681</v>
      </c>
    </row>
    <row r="625" spans="25:26" x14ac:dyDescent="0.25">
      <c r="Y625">
        <v>11260862</v>
      </c>
      <c r="Z625" s="38">
        <v>39681</v>
      </c>
    </row>
    <row r="626" spans="25:26" x14ac:dyDescent="0.25">
      <c r="Y626">
        <v>11260863</v>
      </c>
      <c r="Z626" s="38">
        <v>44575</v>
      </c>
    </row>
    <row r="627" spans="25:26" x14ac:dyDescent="0.25">
      <c r="Y627">
        <v>11260881</v>
      </c>
      <c r="Z627" s="38">
        <v>39056</v>
      </c>
    </row>
    <row r="628" spans="25:26" x14ac:dyDescent="0.25">
      <c r="Y628">
        <v>11260895</v>
      </c>
      <c r="Z628" s="38">
        <v>37213</v>
      </c>
    </row>
    <row r="629" spans="25:26" x14ac:dyDescent="0.25">
      <c r="Y629">
        <v>11260906</v>
      </c>
      <c r="Z629" s="38">
        <v>44575</v>
      </c>
    </row>
    <row r="630" spans="25:26" x14ac:dyDescent="0.25">
      <c r="Y630">
        <v>11260907</v>
      </c>
      <c r="Z630" s="38">
        <v>44575</v>
      </c>
    </row>
    <row r="631" spans="25:26" x14ac:dyDescent="0.25">
      <c r="Y631">
        <v>11260917</v>
      </c>
      <c r="Z631" s="38">
        <v>28720</v>
      </c>
    </row>
    <row r="632" spans="25:26" x14ac:dyDescent="0.25">
      <c r="Y632">
        <v>11260920</v>
      </c>
      <c r="Z632" s="38">
        <v>31729</v>
      </c>
    </row>
    <row r="633" spans="25:26" x14ac:dyDescent="0.25">
      <c r="Y633">
        <v>11260932</v>
      </c>
      <c r="Z633" s="38">
        <v>39681</v>
      </c>
    </row>
    <row r="634" spans="25:26" x14ac:dyDescent="0.25">
      <c r="Y634">
        <v>11261065</v>
      </c>
      <c r="Z634" s="38">
        <v>44575</v>
      </c>
    </row>
    <row r="635" spans="25:26" x14ac:dyDescent="0.25">
      <c r="Y635">
        <v>11261066</v>
      </c>
      <c r="Z635" s="38">
        <v>44575</v>
      </c>
    </row>
    <row r="636" spans="25:26" x14ac:dyDescent="0.25">
      <c r="Y636">
        <v>11261242</v>
      </c>
      <c r="Z636" s="38">
        <v>39681</v>
      </c>
    </row>
    <row r="637" spans="25:26" x14ac:dyDescent="0.25">
      <c r="Y637">
        <v>11261244</v>
      </c>
      <c r="Z637" s="38">
        <v>39681</v>
      </c>
    </row>
    <row r="638" spans="25:26" x14ac:dyDescent="0.25">
      <c r="Y638">
        <v>11261245</v>
      </c>
      <c r="Z638" s="38">
        <v>44575</v>
      </c>
    </row>
    <row r="639" spans="25:26" x14ac:dyDescent="0.25">
      <c r="Y639">
        <v>11261314</v>
      </c>
      <c r="Z639" s="38">
        <v>39681</v>
      </c>
    </row>
    <row r="640" spans="25:26" x14ac:dyDescent="0.25">
      <c r="Y640">
        <v>11261381</v>
      </c>
      <c r="Z640" s="38">
        <v>44575</v>
      </c>
    </row>
    <row r="641" spans="25:26" x14ac:dyDescent="0.25">
      <c r="Y641">
        <v>11261460</v>
      </c>
      <c r="Z641" s="38">
        <v>44575</v>
      </c>
    </row>
    <row r="642" spans="25:26" x14ac:dyDescent="0.25">
      <c r="Y642">
        <v>11261480</v>
      </c>
      <c r="Z642" s="38">
        <v>44575</v>
      </c>
    </row>
    <row r="643" spans="25:26" x14ac:dyDescent="0.25">
      <c r="Y643">
        <v>11261901</v>
      </c>
      <c r="Z643" s="38">
        <v>37263</v>
      </c>
    </row>
    <row r="644" spans="25:26" x14ac:dyDescent="0.25">
      <c r="Y644">
        <v>11261909</v>
      </c>
      <c r="Z644" s="38">
        <v>39681</v>
      </c>
    </row>
    <row r="645" spans="25:26" x14ac:dyDescent="0.25">
      <c r="Y645">
        <v>11261910</v>
      </c>
      <c r="Z645" s="38">
        <v>39681</v>
      </c>
    </row>
    <row r="646" spans="25:26" x14ac:dyDescent="0.25">
      <c r="Y646">
        <v>11261911</v>
      </c>
      <c r="Z646" s="38">
        <v>37263</v>
      </c>
    </row>
    <row r="647" spans="25:26" x14ac:dyDescent="0.25">
      <c r="Y647">
        <v>11261993</v>
      </c>
      <c r="Z647" s="38">
        <v>39681</v>
      </c>
    </row>
    <row r="648" spans="25:26" x14ac:dyDescent="0.25">
      <c r="Y648">
        <v>11262170</v>
      </c>
      <c r="Z648" s="38">
        <v>44575</v>
      </c>
    </row>
    <row r="649" spans="25:26" x14ac:dyDescent="0.25">
      <c r="Y649">
        <v>11262172</v>
      </c>
      <c r="Z649" s="38">
        <v>44575</v>
      </c>
    </row>
    <row r="650" spans="25:26" x14ac:dyDescent="0.25">
      <c r="Y650">
        <v>11262764</v>
      </c>
      <c r="Z650" s="38">
        <v>44575</v>
      </c>
    </row>
    <row r="651" spans="25:26" x14ac:dyDescent="0.25">
      <c r="Y651">
        <v>11262777</v>
      </c>
      <c r="Z651" s="38">
        <v>44575</v>
      </c>
    </row>
    <row r="652" spans="25:26" x14ac:dyDescent="0.25">
      <c r="Y652">
        <v>11262798</v>
      </c>
      <c r="Z652" s="38">
        <v>44575</v>
      </c>
    </row>
    <row r="653" spans="25:26" x14ac:dyDescent="0.25">
      <c r="Y653">
        <v>11262888</v>
      </c>
      <c r="Z653" s="38">
        <v>19353</v>
      </c>
    </row>
    <row r="654" spans="25:26" x14ac:dyDescent="0.25">
      <c r="Y654">
        <v>11262906</v>
      </c>
      <c r="Z654" s="38">
        <v>39043</v>
      </c>
    </row>
    <row r="655" spans="25:26" x14ac:dyDescent="0.25">
      <c r="Y655">
        <v>11263620</v>
      </c>
      <c r="Z655" s="38">
        <v>37263</v>
      </c>
    </row>
    <row r="656" spans="25:26" x14ac:dyDescent="0.25">
      <c r="Y656">
        <v>11263621</v>
      </c>
      <c r="Z656" s="38">
        <v>37263</v>
      </c>
    </row>
    <row r="657" spans="25:26" x14ac:dyDescent="0.25">
      <c r="Y657">
        <v>11263622</v>
      </c>
      <c r="Z657" s="38">
        <v>32367</v>
      </c>
    </row>
    <row r="658" spans="25:26" x14ac:dyDescent="0.25">
      <c r="Y658">
        <v>11263625</v>
      </c>
      <c r="Z658" s="38">
        <v>15827</v>
      </c>
    </row>
    <row r="659" spans="25:26" x14ac:dyDescent="0.25">
      <c r="Y659">
        <v>11263627</v>
      </c>
      <c r="Z659" s="38">
        <v>39105</v>
      </c>
    </row>
    <row r="660" spans="25:26" x14ac:dyDescent="0.25">
      <c r="Y660">
        <v>11263686</v>
      </c>
      <c r="Z660" s="38">
        <v>44575</v>
      </c>
    </row>
    <row r="661" spans="25:26" x14ac:dyDescent="0.25">
      <c r="Y661">
        <v>11263687</v>
      </c>
      <c r="Z661" s="38">
        <v>39043</v>
      </c>
    </row>
    <row r="662" spans="25:26" x14ac:dyDescent="0.25">
      <c r="Y662">
        <v>11263688</v>
      </c>
      <c r="Z662" s="38">
        <v>39681</v>
      </c>
    </row>
    <row r="663" spans="25:26" x14ac:dyDescent="0.25">
      <c r="Y663">
        <v>11263689</v>
      </c>
      <c r="Z663" s="38">
        <v>39681</v>
      </c>
    </row>
    <row r="664" spans="25:26" x14ac:dyDescent="0.25">
      <c r="Y664">
        <v>11263690</v>
      </c>
      <c r="Z664" s="38">
        <v>44575</v>
      </c>
    </row>
    <row r="665" spans="25:26" x14ac:dyDescent="0.25">
      <c r="Y665">
        <v>11263694</v>
      </c>
      <c r="Z665" s="38">
        <v>32367</v>
      </c>
    </row>
    <row r="666" spans="25:26" x14ac:dyDescent="0.25">
      <c r="Y666">
        <v>11263711</v>
      </c>
      <c r="Z666" s="38">
        <v>39043</v>
      </c>
    </row>
    <row r="667" spans="25:26" x14ac:dyDescent="0.25">
      <c r="Y667">
        <v>11263713</v>
      </c>
      <c r="Z667" s="38">
        <v>32367</v>
      </c>
    </row>
    <row r="668" spans="25:26" x14ac:dyDescent="0.25">
      <c r="Y668">
        <v>11263716</v>
      </c>
      <c r="Z668" s="38">
        <v>39681</v>
      </c>
    </row>
    <row r="669" spans="25:26" x14ac:dyDescent="0.25">
      <c r="Y669">
        <v>11263718</v>
      </c>
      <c r="Z669" s="38">
        <v>44575</v>
      </c>
    </row>
    <row r="670" spans="25:26" x14ac:dyDescent="0.25">
      <c r="Y670">
        <v>11263727</v>
      </c>
      <c r="Z670" s="38">
        <v>44575</v>
      </c>
    </row>
    <row r="671" spans="25:26" x14ac:dyDescent="0.25">
      <c r="Y671">
        <v>11263730</v>
      </c>
      <c r="Z671" s="38">
        <v>44525</v>
      </c>
    </row>
    <row r="672" spans="25:26" x14ac:dyDescent="0.25">
      <c r="Y672">
        <v>11263833</v>
      </c>
      <c r="Z672" s="38">
        <v>44575</v>
      </c>
    </row>
    <row r="673" spans="25:26" x14ac:dyDescent="0.25">
      <c r="Y673">
        <v>11263834</v>
      </c>
      <c r="Z673" s="38">
        <v>39681</v>
      </c>
    </row>
    <row r="674" spans="25:26" x14ac:dyDescent="0.25">
      <c r="Y674">
        <v>11263843</v>
      </c>
      <c r="Z674" s="38">
        <v>15827</v>
      </c>
    </row>
    <row r="675" spans="25:26" x14ac:dyDescent="0.25">
      <c r="Y675">
        <v>11263848</v>
      </c>
      <c r="Z675" s="38">
        <v>26149</v>
      </c>
    </row>
    <row r="676" spans="25:26" x14ac:dyDescent="0.25">
      <c r="Y676">
        <v>11263858</v>
      </c>
      <c r="Z676" s="38">
        <v>32367</v>
      </c>
    </row>
    <row r="677" spans="25:26" x14ac:dyDescent="0.25">
      <c r="Y677">
        <v>11264106</v>
      </c>
      <c r="Z677" s="38">
        <v>28720</v>
      </c>
    </row>
    <row r="678" spans="25:26" x14ac:dyDescent="0.25">
      <c r="Y678">
        <v>11264109</v>
      </c>
      <c r="Z678" s="38">
        <v>37263</v>
      </c>
    </row>
    <row r="679" spans="25:26" x14ac:dyDescent="0.25">
      <c r="Y679">
        <v>11264171</v>
      </c>
      <c r="Z679" s="38">
        <v>37263</v>
      </c>
    </row>
    <row r="680" spans="25:26" x14ac:dyDescent="0.25">
      <c r="Y680">
        <v>11264172</v>
      </c>
      <c r="Z680" s="38">
        <v>44575</v>
      </c>
    </row>
    <row r="681" spans="25:26" x14ac:dyDescent="0.25">
      <c r="Y681">
        <v>11264175</v>
      </c>
      <c r="Z681" s="38">
        <v>44575</v>
      </c>
    </row>
    <row r="682" spans="25:26" x14ac:dyDescent="0.25">
      <c r="Y682">
        <v>11264176</v>
      </c>
      <c r="Z682" s="38">
        <v>39681</v>
      </c>
    </row>
    <row r="683" spans="25:26" x14ac:dyDescent="0.25">
      <c r="Y683">
        <v>11264274</v>
      </c>
      <c r="Z683" s="38">
        <v>39681</v>
      </c>
    </row>
    <row r="684" spans="25:26" x14ac:dyDescent="0.25">
      <c r="Y684">
        <v>11264276</v>
      </c>
      <c r="Z684" s="38">
        <v>39681</v>
      </c>
    </row>
    <row r="685" spans="25:26" x14ac:dyDescent="0.25">
      <c r="Y685">
        <v>11264278</v>
      </c>
      <c r="Z685" s="38">
        <v>32367</v>
      </c>
    </row>
    <row r="686" spans="25:26" x14ac:dyDescent="0.25">
      <c r="Y686">
        <v>11264385</v>
      </c>
      <c r="Z686" s="38">
        <v>44575</v>
      </c>
    </row>
    <row r="687" spans="25:26" x14ac:dyDescent="0.25">
      <c r="Y687">
        <v>11264387</v>
      </c>
      <c r="Z687" s="38">
        <v>44575</v>
      </c>
    </row>
    <row r="688" spans="25:26" x14ac:dyDescent="0.25">
      <c r="Y688">
        <v>11264545</v>
      </c>
      <c r="Z688" s="38">
        <v>28720</v>
      </c>
    </row>
    <row r="689" spans="25:26" x14ac:dyDescent="0.25">
      <c r="Y689">
        <v>11264548</v>
      </c>
      <c r="Z689" s="38">
        <v>32367</v>
      </c>
    </row>
    <row r="690" spans="25:26" x14ac:dyDescent="0.25">
      <c r="Y690">
        <v>11264617</v>
      </c>
      <c r="Z690" s="38">
        <v>39105</v>
      </c>
    </row>
    <row r="691" spans="25:26" x14ac:dyDescent="0.25">
      <c r="Y691">
        <v>11264619</v>
      </c>
      <c r="Z691" s="38">
        <v>37263</v>
      </c>
    </row>
    <row r="692" spans="25:26" x14ac:dyDescent="0.25">
      <c r="Y692">
        <v>11264621</v>
      </c>
      <c r="Z692" s="38">
        <v>31792</v>
      </c>
    </row>
    <row r="693" spans="25:26" x14ac:dyDescent="0.25">
      <c r="Y693">
        <v>11264622</v>
      </c>
      <c r="Z693" s="38">
        <v>39105</v>
      </c>
    </row>
    <row r="694" spans="25:26" x14ac:dyDescent="0.25">
      <c r="Y694">
        <v>11264679</v>
      </c>
      <c r="Z694" s="38">
        <v>37263</v>
      </c>
    </row>
    <row r="695" spans="25:26" x14ac:dyDescent="0.25">
      <c r="Y695">
        <v>11264680</v>
      </c>
      <c r="Z695" s="38">
        <v>44575</v>
      </c>
    </row>
    <row r="696" spans="25:26" x14ac:dyDescent="0.25">
      <c r="Y696">
        <v>11264983</v>
      </c>
      <c r="Z696" s="38">
        <v>39105</v>
      </c>
    </row>
    <row r="697" spans="25:26" x14ac:dyDescent="0.25">
      <c r="Y697">
        <v>11265053</v>
      </c>
      <c r="Z697" s="38">
        <v>39105</v>
      </c>
    </row>
    <row r="698" spans="25:26" x14ac:dyDescent="0.25">
      <c r="Y698">
        <v>11265054</v>
      </c>
      <c r="Z698" s="38">
        <v>37263</v>
      </c>
    </row>
    <row r="699" spans="25:26" x14ac:dyDescent="0.25">
      <c r="Y699">
        <v>11265071</v>
      </c>
      <c r="Z699" s="38">
        <v>39043</v>
      </c>
    </row>
    <row r="700" spans="25:26" x14ac:dyDescent="0.25">
      <c r="Y700">
        <v>11265209</v>
      </c>
      <c r="Z700" s="38">
        <v>39105</v>
      </c>
    </row>
    <row r="701" spans="25:26" x14ac:dyDescent="0.25">
      <c r="Y701">
        <v>11266022</v>
      </c>
      <c r="Z701" s="38">
        <v>44575</v>
      </c>
    </row>
    <row r="702" spans="25:26" x14ac:dyDescent="0.25">
      <c r="Y702">
        <v>11266046</v>
      </c>
      <c r="Z702" s="38">
        <v>39681</v>
      </c>
    </row>
    <row r="703" spans="25:26" x14ac:dyDescent="0.25">
      <c r="Y703">
        <v>11266047</v>
      </c>
      <c r="Z703" s="38">
        <v>39681</v>
      </c>
    </row>
    <row r="704" spans="25:26" x14ac:dyDescent="0.25">
      <c r="Y704">
        <v>11266165</v>
      </c>
      <c r="Z704" s="38">
        <v>39105</v>
      </c>
    </row>
    <row r="705" spans="25:26" x14ac:dyDescent="0.25">
      <c r="Y705">
        <v>11266166</v>
      </c>
      <c r="Z705" s="38">
        <v>31792</v>
      </c>
    </row>
    <row r="706" spans="25:26" x14ac:dyDescent="0.25">
      <c r="Y706">
        <v>11266167</v>
      </c>
      <c r="Z706" s="38">
        <v>31792</v>
      </c>
    </row>
    <row r="707" spans="25:26" x14ac:dyDescent="0.25">
      <c r="Y707">
        <v>11266268</v>
      </c>
      <c r="Z707" s="38">
        <v>39681</v>
      </c>
    </row>
    <row r="708" spans="25:26" x14ac:dyDescent="0.25">
      <c r="Y708">
        <v>11266551</v>
      </c>
      <c r="Z708" s="38">
        <v>30313</v>
      </c>
    </row>
    <row r="709" spans="25:26" x14ac:dyDescent="0.25">
      <c r="Y709">
        <v>11266552</v>
      </c>
      <c r="Z709" s="38">
        <v>35209</v>
      </c>
    </row>
    <row r="710" spans="25:26" x14ac:dyDescent="0.25">
      <c r="Y710">
        <v>11266553</v>
      </c>
      <c r="Z710" s="38">
        <v>39681</v>
      </c>
    </row>
    <row r="711" spans="25:26" x14ac:dyDescent="0.25">
      <c r="Y711">
        <v>11266561</v>
      </c>
      <c r="Z711" s="38">
        <v>30313</v>
      </c>
    </row>
    <row r="712" spans="25:26" x14ac:dyDescent="0.25">
      <c r="Y712">
        <v>11266566</v>
      </c>
      <c r="Z712" s="38">
        <v>34190</v>
      </c>
    </row>
    <row r="713" spans="25:26" x14ac:dyDescent="0.25">
      <c r="Y713">
        <v>11266571</v>
      </c>
      <c r="Z713" s="38">
        <v>39043</v>
      </c>
    </row>
    <row r="714" spans="25:26" x14ac:dyDescent="0.25">
      <c r="Y714">
        <v>11266575</v>
      </c>
      <c r="Z714" s="38">
        <v>28720</v>
      </c>
    </row>
    <row r="715" spans="25:26" x14ac:dyDescent="0.25">
      <c r="Y715">
        <v>11266578</v>
      </c>
      <c r="Z715" s="38">
        <v>28720</v>
      </c>
    </row>
    <row r="716" spans="25:26" x14ac:dyDescent="0.25">
      <c r="Y716">
        <v>11266615</v>
      </c>
      <c r="Z716" s="38">
        <v>28720</v>
      </c>
    </row>
    <row r="717" spans="25:26" x14ac:dyDescent="0.25">
      <c r="Y717">
        <v>11266618</v>
      </c>
      <c r="Z717" s="38">
        <v>28720</v>
      </c>
    </row>
    <row r="718" spans="25:26" x14ac:dyDescent="0.25">
      <c r="Y718">
        <v>11266630</v>
      </c>
      <c r="Z718" s="38">
        <v>35209</v>
      </c>
    </row>
    <row r="719" spans="25:26" x14ac:dyDescent="0.25">
      <c r="Y719">
        <v>11266673</v>
      </c>
      <c r="Z719" s="38">
        <v>32367</v>
      </c>
    </row>
    <row r="720" spans="25:26" x14ac:dyDescent="0.25">
      <c r="Y720">
        <v>11266702</v>
      </c>
      <c r="Z720" s="38">
        <v>28720</v>
      </c>
    </row>
    <row r="721" spans="25:26" x14ac:dyDescent="0.25">
      <c r="Y721">
        <v>11266741</v>
      </c>
      <c r="Z721" s="38">
        <v>39105</v>
      </c>
    </row>
    <row r="722" spans="25:26" x14ac:dyDescent="0.25">
      <c r="Y722">
        <v>11266755</v>
      </c>
      <c r="Z722" s="38">
        <v>44575</v>
      </c>
    </row>
    <row r="723" spans="25:26" x14ac:dyDescent="0.25">
      <c r="Y723">
        <v>11266824</v>
      </c>
      <c r="Z723" s="38">
        <v>44575</v>
      </c>
    </row>
    <row r="724" spans="25:26" x14ac:dyDescent="0.25">
      <c r="Y724">
        <v>11266840</v>
      </c>
      <c r="Z724" s="38">
        <v>37263</v>
      </c>
    </row>
    <row r="725" spans="25:26" x14ac:dyDescent="0.25">
      <c r="Y725">
        <v>11266842</v>
      </c>
      <c r="Z725" s="38">
        <v>32367</v>
      </c>
    </row>
    <row r="726" spans="25:26" x14ac:dyDescent="0.25">
      <c r="Y726">
        <v>11266845</v>
      </c>
      <c r="Z726" s="38">
        <v>39043</v>
      </c>
    </row>
    <row r="727" spans="25:26" x14ac:dyDescent="0.25">
      <c r="Y727">
        <v>11266846</v>
      </c>
      <c r="Z727" s="38">
        <v>44575</v>
      </c>
    </row>
    <row r="728" spans="25:26" x14ac:dyDescent="0.25">
      <c r="Y728">
        <v>11266880</v>
      </c>
      <c r="Z728" s="38">
        <v>28720</v>
      </c>
    </row>
    <row r="729" spans="25:26" x14ac:dyDescent="0.25">
      <c r="Y729">
        <v>11266905</v>
      </c>
      <c r="Z729" s="38">
        <v>44575</v>
      </c>
    </row>
    <row r="730" spans="25:26" x14ac:dyDescent="0.25">
      <c r="Y730">
        <v>11266906</v>
      </c>
      <c r="Z730" s="38">
        <v>37263</v>
      </c>
    </row>
    <row r="731" spans="25:26" x14ac:dyDescent="0.25">
      <c r="Y731">
        <v>11266907</v>
      </c>
      <c r="Z731" s="38">
        <v>39681</v>
      </c>
    </row>
    <row r="732" spans="25:26" x14ac:dyDescent="0.25">
      <c r="Y732">
        <v>11267029</v>
      </c>
      <c r="Z732" s="38">
        <v>44575</v>
      </c>
    </row>
    <row r="733" spans="25:26" x14ac:dyDescent="0.25">
      <c r="Y733">
        <v>11267030</v>
      </c>
      <c r="Z733" s="38">
        <v>44575</v>
      </c>
    </row>
    <row r="734" spans="25:26" x14ac:dyDescent="0.25">
      <c r="Y734">
        <v>11267088</v>
      </c>
      <c r="Z734" s="38">
        <v>39043</v>
      </c>
    </row>
    <row r="735" spans="25:26" x14ac:dyDescent="0.25">
      <c r="Y735">
        <v>11267119</v>
      </c>
      <c r="Z735" s="38">
        <v>35209</v>
      </c>
    </row>
    <row r="736" spans="25:26" x14ac:dyDescent="0.25">
      <c r="Y736">
        <v>11267381</v>
      </c>
      <c r="Z736" s="38">
        <v>44525</v>
      </c>
    </row>
    <row r="737" spans="25:26" x14ac:dyDescent="0.25">
      <c r="Y737">
        <v>11267532</v>
      </c>
      <c r="Z737" s="38">
        <v>39681</v>
      </c>
    </row>
    <row r="738" spans="25:26" x14ac:dyDescent="0.25">
      <c r="Y738">
        <v>11267533</v>
      </c>
      <c r="Z738" s="38">
        <v>39681</v>
      </c>
    </row>
    <row r="739" spans="25:26" x14ac:dyDescent="0.25">
      <c r="Y739">
        <v>11267733</v>
      </c>
      <c r="Z739" s="38">
        <v>44575</v>
      </c>
    </row>
    <row r="740" spans="25:26" x14ac:dyDescent="0.25">
      <c r="Y740">
        <v>11268063</v>
      </c>
      <c r="Z740" s="38">
        <v>31792</v>
      </c>
    </row>
    <row r="741" spans="25:26" x14ac:dyDescent="0.25">
      <c r="Y741">
        <v>11268064</v>
      </c>
      <c r="Z741" s="38">
        <v>39043</v>
      </c>
    </row>
    <row r="742" spans="25:26" x14ac:dyDescent="0.25">
      <c r="Y742">
        <v>11268069</v>
      </c>
      <c r="Z742" s="38">
        <v>44575</v>
      </c>
    </row>
    <row r="743" spans="25:26" x14ac:dyDescent="0.25">
      <c r="Y743">
        <v>11268431</v>
      </c>
      <c r="Z743" s="38">
        <v>37263</v>
      </c>
    </row>
    <row r="744" spans="25:26" x14ac:dyDescent="0.25">
      <c r="Y744">
        <v>11268876</v>
      </c>
      <c r="Z744" s="38">
        <v>44575</v>
      </c>
    </row>
    <row r="745" spans="25:26" x14ac:dyDescent="0.25">
      <c r="Y745">
        <v>11268938</v>
      </c>
      <c r="Z745" s="38">
        <v>39105</v>
      </c>
    </row>
    <row r="746" spans="25:26" x14ac:dyDescent="0.25">
      <c r="Y746">
        <v>11268945</v>
      </c>
      <c r="Z746" s="38">
        <v>44575</v>
      </c>
    </row>
    <row r="747" spans="25:26" x14ac:dyDescent="0.25">
      <c r="Y747">
        <v>11268947</v>
      </c>
      <c r="Z747" s="38">
        <v>44575</v>
      </c>
    </row>
    <row r="748" spans="25:26" x14ac:dyDescent="0.25">
      <c r="Y748">
        <v>11269015</v>
      </c>
      <c r="Z748" s="38">
        <v>31792</v>
      </c>
    </row>
    <row r="749" spans="25:26" x14ac:dyDescent="0.25">
      <c r="Y749">
        <v>11269233</v>
      </c>
      <c r="Z749" s="38">
        <v>39681</v>
      </c>
    </row>
    <row r="750" spans="25:26" x14ac:dyDescent="0.25">
      <c r="Y750">
        <v>11269242</v>
      </c>
      <c r="Z750" s="38">
        <v>39681</v>
      </c>
    </row>
    <row r="751" spans="25:26" x14ac:dyDescent="0.25">
      <c r="Y751">
        <v>11269632</v>
      </c>
      <c r="Z751" s="38">
        <v>37263</v>
      </c>
    </row>
    <row r="752" spans="25:26" x14ac:dyDescent="0.25">
      <c r="Y752">
        <v>11269633</v>
      </c>
      <c r="Z752" s="38">
        <v>39105</v>
      </c>
    </row>
    <row r="753" spans="25:26" x14ac:dyDescent="0.25">
      <c r="Y753">
        <v>11269805</v>
      </c>
      <c r="Z753" s="38">
        <v>39105</v>
      </c>
    </row>
    <row r="754" spans="25:26" x14ac:dyDescent="0.25">
      <c r="Y754">
        <v>11269806</v>
      </c>
      <c r="Z754" s="38">
        <v>31792</v>
      </c>
    </row>
    <row r="755" spans="25:26" x14ac:dyDescent="0.25">
      <c r="Y755">
        <v>11269807</v>
      </c>
      <c r="Z755" s="38">
        <v>39105</v>
      </c>
    </row>
    <row r="756" spans="25:26" x14ac:dyDescent="0.25">
      <c r="Y756">
        <v>11269885</v>
      </c>
      <c r="Z756" s="38">
        <v>39681</v>
      </c>
    </row>
    <row r="757" spans="25:26" x14ac:dyDescent="0.25">
      <c r="Y757">
        <v>11269920</v>
      </c>
      <c r="Z757" s="38">
        <v>44575</v>
      </c>
    </row>
    <row r="758" spans="25:26" x14ac:dyDescent="0.25">
      <c r="Y758">
        <v>11269921</v>
      </c>
      <c r="Z758" s="38">
        <v>44575</v>
      </c>
    </row>
    <row r="759" spans="25:26" x14ac:dyDescent="0.25">
      <c r="Y759">
        <v>11270668</v>
      </c>
      <c r="Z759" s="38">
        <v>37263</v>
      </c>
    </row>
    <row r="760" spans="25:26" x14ac:dyDescent="0.25">
      <c r="Y760">
        <v>11270673</v>
      </c>
      <c r="Z760" s="38">
        <v>44575</v>
      </c>
    </row>
    <row r="761" spans="25:26" x14ac:dyDescent="0.25">
      <c r="Y761">
        <v>11270674</v>
      </c>
      <c r="Z761" s="38">
        <v>39681</v>
      </c>
    </row>
    <row r="762" spans="25:26" x14ac:dyDescent="0.25">
      <c r="Y762">
        <v>11270675</v>
      </c>
      <c r="Z762" s="38">
        <v>44575</v>
      </c>
    </row>
    <row r="763" spans="25:26" x14ac:dyDescent="0.25">
      <c r="Y763">
        <v>11270679</v>
      </c>
      <c r="Z763" s="38">
        <v>39681</v>
      </c>
    </row>
    <row r="764" spans="25:26" x14ac:dyDescent="0.25">
      <c r="Y764">
        <v>11270680</v>
      </c>
      <c r="Z764" s="38">
        <v>39681</v>
      </c>
    </row>
    <row r="765" spans="25:26" x14ac:dyDescent="0.25">
      <c r="Y765">
        <v>11270686</v>
      </c>
      <c r="Z765" s="38">
        <v>44575</v>
      </c>
    </row>
    <row r="766" spans="25:26" x14ac:dyDescent="0.25">
      <c r="Y766">
        <v>11270688</v>
      </c>
      <c r="Z766" s="38">
        <v>32367</v>
      </c>
    </row>
    <row r="767" spans="25:26" x14ac:dyDescent="0.25">
      <c r="Y767">
        <v>11270690</v>
      </c>
      <c r="Z767" s="38">
        <v>44575</v>
      </c>
    </row>
    <row r="768" spans="25:26" x14ac:dyDescent="0.25">
      <c r="Y768">
        <v>11270693</v>
      </c>
      <c r="Z768" s="38">
        <v>32367</v>
      </c>
    </row>
    <row r="769" spans="25:26" x14ac:dyDescent="0.25">
      <c r="Y769">
        <v>11270731</v>
      </c>
      <c r="Z769" s="38">
        <v>44575</v>
      </c>
    </row>
    <row r="770" spans="25:26" x14ac:dyDescent="0.25">
      <c r="Y770">
        <v>11270741</v>
      </c>
      <c r="Z770" s="38">
        <v>37263</v>
      </c>
    </row>
    <row r="771" spans="25:26" x14ac:dyDescent="0.25">
      <c r="Y771">
        <v>11270743</v>
      </c>
      <c r="Z771" s="38">
        <v>39681</v>
      </c>
    </row>
    <row r="772" spans="25:26" x14ac:dyDescent="0.25">
      <c r="Y772">
        <v>11270755</v>
      </c>
      <c r="Z772" s="38">
        <v>35209</v>
      </c>
    </row>
    <row r="773" spans="25:26" x14ac:dyDescent="0.25">
      <c r="Y773">
        <v>11270756</v>
      </c>
      <c r="Z773" s="38">
        <v>30313</v>
      </c>
    </row>
    <row r="774" spans="25:26" x14ac:dyDescent="0.25">
      <c r="Y774">
        <v>11270757</v>
      </c>
      <c r="Z774" s="38">
        <v>32367</v>
      </c>
    </row>
    <row r="775" spans="25:26" x14ac:dyDescent="0.25">
      <c r="Y775">
        <v>11270760</v>
      </c>
      <c r="Z775" s="38">
        <v>39105</v>
      </c>
    </row>
    <row r="776" spans="25:26" x14ac:dyDescent="0.25">
      <c r="Y776">
        <v>11270764</v>
      </c>
      <c r="Z776" s="38">
        <v>39681</v>
      </c>
    </row>
    <row r="777" spans="25:26" x14ac:dyDescent="0.25">
      <c r="Y777">
        <v>11270770</v>
      </c>
      <c r="Z777" s="38">
        <v>44575</v>
      </c>
    </row>
    <row r="778" spans="25:26" x14ac:dyDescent="0.25">
      <c r="Y778">
        <v>11270777</v>
      </c>
      <c r="Z778" s="38">
        <v>44575</v>
      </c>
    </row>
    <row r="779" spans="25:26" x14ac:dyDescent="0.25">
      <c r="Y779">
        <v>11270779</v>
      </c>
      <c r="Z779" s="38">
        <v>32367</v>
      </c>
    </row>
    <row r="780" spans="25:26" x14ac:dyDescent="0.25">
      <c r="Y780">
        <v>11270818</v>
      </c>
      <c r="Z780" s="38">
        <v>39043</v>
      </c>
    </row>
    <row r="781" spans="25:26" x14ac:dyDescent="0.25">
      <c r="Y781">
        <v>11270830</v>
      </c>
      <c r="Z781" s="38">
        <v>44575</v>
      </c>
    </row>
    <row r="782" spans="25:26" x14ac:dyDescent="0.25">
      <c r="Y782">
        <v>11270934</v>
      </c>
      <c r="Z782" s="38">
        <v>37263</v>
      </c>
    </row>
    <row r="783" spans="25:26" x14ac:dyDescent="0.25">
      <c r="Y783">
        <v>11271347</v>
      </c>
      <c r="Z783" s="38">
        <v>39681</v>
      </c>
    </row>
    <row r="784" spans="25:26" x14ac:dyDescent="0.25">
      <c r="Y784">
        <v>11271349</v>
      </c>
      <c r="Z784" s="38">
        <v>39681</v>
      </c>
    </row>
    <row r="785" spans="25:26" x14ac:dyDescent="0.25">
      <c r="Y785">
        <v>11271350</v>
      </c>
      <c r="Z785" s="38">
        <v>39681</v>
      </c>
    </row>
    <row r="786" spans="25:26" x14ac:dyDescent="0.25">
      <c r="Y786">
        <v>11271353</v>
      </c>
      <c r="Z786" s="38">
        <v>28720</v>
      </c>
    </row>
    <row r="787" spans="25:26" x14ac:dyDescent="0.25">
      <c r="Y787">
        <v>11271354</v>
      </c>
      <c r="Z787" s="38">
        <v>34190</v>
      </c>
    </row>
    <row r="788" spans="25:26" x14ac:dyDescent="0.25">
      <c r="Y788">
        <v>11271357</v>
      </c>
      <c r="Z788" s="38">
        <v>28720</v>
      </c>
    </row>
    <row r="789" spans="25:26" x14ac:dyDescent="0.25">
      <c r="Y789">
        <v>11271359</v>
      </c>
      <c r="Z789" s="38">
        <v>34190</v>
      </c>
    </row>
    <row r="790" spans="25:26" x14ac:dyDescent="0.25">
      <c r="Y790">
        <v>11271361</v>
      </c>
      <c r="Z790" s="38">
        <v>39043</v>
      </c>
    </row>
    <row r="791" spans="25:26" x14ac:dyDescent="0.25">
      <c r="Y791">
        <v>11271362</v>
      </c>
      <c r="Z791" s="38">
        <v>39681</v>
      </c>
    </row>
    <row r="792" spans="25:26" x14ac:dyDescent="0.25">
      <c r="Y792">
        <v>11271363</v>
      </c>
      <c r="Z792" s="38">
        <v>28720</v>
      </c>
    </row>
    <row r="793" spans="25:26" x14ac:dyDescent="0.25">
      <c r="Y793">
        <v>11271364</v>
      </c>
      <c r="Z793" s="38">
        <v>28720</v>
      </c>
    </row>
    <row r="794" spans="25:26" x14ac:dyDescent="0.25">
      <c r="Y794">
        <v>11271365</v>
      </c>
      <c r="Z794" s="38">
        <v>28720</v>
      </c>
    </row>
    <row r="795" spans="25:26" x14ac:dyDescent="0.25">
      <c r="Y795">
        <v>11271366</v>
      </c>
      <c r="Z795" s="38">
        <v>39681</v>
      </c>
    </row>
    <row r="796" spans="25:26" x14ac:dyDescent="0.25">
      <c r="Y796">
        <v>11271367</v>
      </c>
      <c r="Z796" s="38">
        <v>35209</v>
      </c>
    </row>
    <row r="797" spans="25:26" x14ac:dyDescent="0.25">
      <c r="Y797">
        <v>11271368</v>
      </c>
      <c r="Z797" s="38">
        <v>28720</v>
      </c>
    </row>
    <row r="798" spans="25:26" x14ac:dyDescent="0.25">
      <c r="Y798">
        <v>11271370</v>
      </c>
      <c r="Z798" s="38">
        <v>39681</v>
      </c>
    </row>
    <row r="799" spans="25:26" x14ac:dyDescent="0.25">
      <c r="Y799">
        <v>11271371</v>
      </c>
      <c r="Z799" s="38">
        <v>28720</v>
      </c>
    </row>
    <row r="800" spans="25:26" x14ac:dyDescent="0.25">
      <c r="Y800">
        <v>11271389</v>
      </c>
      <c r="Z800" s="38">
        <v>34190</v>
      </c>
    </row>
    <row r="801" spans="25:26" x14ac:dyDescent="0.25">
      <c r="Y801">
        <v>11271421</v>
      </c>
      <c r="Z801" s="38">
        <v>44575</v>
      </c>
    </row>
    <row r="802" spans="25:26" x14ac:dyDescent="0.25">
      <c r="Y802">
        <v>11271993</v>
      </c>
      <c r="Z802" s="38">
        <v>35209</v>
      </c>
    </row>
    <row r="803" spans="25:26" x14ac:dyDescent="0.25">
      <c r="Y803">
        <v>11271996</v>
      </c>
      <c r="Z803" s="38">
        <v>30313</v>
      </c>
    </row>
    <row r="804" spans="25:26" x14ac:dyDescent="0.25">
      <c r="Y804">
        <v>11271997</v>
      </c>
      <c r="Z804" s="38">
        <v>32367</v>
      </c>
    </row>
    <row r="805" spans="25:26" x14ac:dyDescent="0.25">
      <c r="Y805">
        <v>11272001</v>
      </c>
      <c r="Z805" s="38">
        <v>32367</v>
      </c>
    </row>
    <row r="806" spans="25:26" x14ac:dyDescent="0.25">
      <c r="Y806">
        <v>11272143</v>
      </c>
      <c r="Z806" s="38">
        <v>44575</v>
      </c>
    </row>
    <row r="807" spans="25:26" x14ac:dyDescent="0.25">
      <c r="Y807">
        <v>11272226</v>
      </c>
      <c r="Z807" s="38">
        <v>39681</v>
      </c>
    </row>
    <row r="808" spans="25:26" x14ac:dyDescent="0.25">
      <c r="Y808">
        <v>11272266</v>
      </c>
      <c r="Z808" s="38">
        <v>39681</v>
      </c>
    </row>
    <row r="809" spans="25:26" x14ac:dyDescent="0.25">
      <c r="Y809">
        <v>11272412</v>
      </c>
      <c r="Z809" s="38">
        <v>44525</v>
      </c>
    </row>
    <row r="810" spans="25:26" x14ac:dyDescent="0.25">
      <c r="Y810">
        <v>11272426</v>
      </c>
      <c r="Z810" s="38">
        <v>30313</v>
      </c>
    </row>
    <row r="811" spans="25:26" x14ac:dyDescent="0.25">
      <c r="Y811">
        <v>11272427</v>
      </c>
      <c r="Z811" s="38">
        <v>35209</v>
      </c>
    </row>
    <row r="812" spans="25:26" x14ac:dyDescent="0.25">
      <c r="Y812">
        <v>11272431</v>
      </c>
      <c r="Z812" s="38">
        <v>32367</v>
      </c>
    </row>
    <row r="813" spans="25:26" x14ac:dyDescent="0.25">
      <c r="Y813">
        <v>11272890</v>
      </c>
      <c r="Z813" s="38">
        <v>39105</v>
      </c>
    </row>
    <row r="814" spans="25:26" x14ac:dyDescent="0.25">
      <c r="Y814">
        <v>11272892</v>
      </c>
      <c r="Z814" s="38">
        <v>39105</v>
      </c>
    </row>
    <row r="815" spans="25:26" x14ac:dyDescent="0.25">
      <c r="Y815">
        <v>11272951</v>
      </c>
      <c r="Z815" s="38">
        <v>39056</v>
      </c>
    </row>
    <row r="816" spans="25:26" x14ac:dyDescent="0.25">
      <c r="Y816">
        <v>11272996</v>
      </c>
      <c r="Z816" s="38">
        <v>39056</v>
      </c>
    </row>
    <row r="817" spans="25:26" x14ac:dyDescent="0.25">
      <c r="Y817">
        <v>11273016</v>
      </c>
      <c r="Z817" s="38">
        <v>39056</v>
      </c>
    </row>
    <row r="818" spans="25:26" x14ac:dyDescent="0.25">
      <c r="Y818">
        <v>11273017</v>
      </c>
      <c r="Z818" s="38">
        <v>44525</v>
      </c>
    </row>
    <row r="819" spans="25:26" x14ac:dyDescent="0.25">
      <c r="Y819">
        <v>11273069</v>
      </c>
      <c r="Z819" s="38">
        <v>44575</v>
      </c>
    </row>
    <row r="820" spans="25:26" x14ac:dyDescent="0.25">
      <c r="Y820">
        <v>11273142</v>
      </c>
      <c r="Z820" s="38">
        <v>28720</v>
      </c>
    </row>
    <row r="821" spans="25:26" x14ac:dyDescent="0.25">
      <c r="Y821">
        <v>11273238</v>
      </c>
      <c r="Z821" s="38">
        <v>37263</v>
      </c>
    </row>
    <row r="822" spans="25:26" x14ac:dyDescent="0.25">
      <c r="Y822">
        <v>11273460</v>
      </c>
      <c r="Z822" s="38">
        <v>31729</v>
      </c>
    </row>
    <row r="823" spans="25:26" x14ac:dyDescent="0.25">
      <c r="Y823">
        <v>11273495</v>
      </c>
      <c r="Z823" s="38">
        <v>39043</v>
      </c>
    </row>
    <row r="824" spans="25:26" x14ac:dyDescent="0.25">
      <c r="Y824">
        <v>11273496</v>
      </c>
      <c r="Z824" s="38">
        <v>31729</v>
      </c>
    </row>
    <row r="825" spans="25:26" x14ac:dyDescent="0.25">
      <c r="Y825">
        <v>11273497</v>
      </c>
      <c r="Z825" s="38">
        <v>39105</v>
      </c>
    </row>
    <row r="826" spans="25:26" x14ac:dyDescent="0.25">
      <c r="Y826">
        <v>11274205</v>
      </c>
      <c r="Z826" s="38">
        <v>39105</v>
      </c>
    </row>
    <row r="827" spans="25:26" x14ac:dyDescent="0.25">
      <c r="Y827">
        <v>11274563</v>
      </c>
      <c r="Z827" s="38">
        <v>32367</v>
      </c>
    </row>
    <row r="828" spans="25:26" x14ac:dyDescent="0.25">
      <c r="Y828">
        <v>11274569</v>
      </c>
      <c r="Z828" s="38">
        <v>32367</v>
      </c>
    </row>
    <row r="829" spans="25:26" x14ac:dyDescent="0.25">
      <c r="Y829">
        <v>11274600</v>
      </c>
      <c r="Z829" s="38">
        <v>34190</v>
      </c>
    </row>
    <row r="830" spans="25:26" x14ac:dyDescent="0.25">
      <c r="Y830">
        <v>11274603</v>
      </c>
      <c r="Z830" s="38">
        <v>28720</v>
      </c>
    </row>
    <row r="831" spans="25:26" x14ac:dyDescent="0.25">
      <c r="Y831">
        <v>11274606</v>
      </c>
      <c r="Z831" s="38">
        <v>28720</v>
      </c>
    </row>
    <row r="832" spans="25:26" x14ac:dyDescent="0.25">
      <c r="Y832">
        <v>11274645</v>
      </c>
      <c r="Z832" s="38">
        <v>37263</v>
      </c>
    </row>
    <row r="833" spans="25:26" x14ac:dyDescent="0.25">
      <c r="Y833">
        <v>11274646</v>
      </c>
      <c r="Z833" s="38">
        <v>37263</v>
      </c>
    </row>
    <row r="834" spans="25:26" x14ac:dyDescent="0.25">
      <c r="Y834">
        <v>11274753</v>
      </c>
      <c r="Z834" s="38">
        <v>37263</v>
      </c>
    </row>
    <row r="835" spans="25:26" x14ac:dyDescent="0.25">
      <c r="Y835">
        <v>11274755</v>
      </c>
      <c r="Z835" s="38">
        <v>39043</v>
      </c>
    </row>
    <row r="836" spans="25:26" x14ac:dyDescent="0.25">
      <c r="Y836">
        <v>11274756</v>
      </c>
      <c r="Z836" s="38">
        <v>32367</v>
      </c>
    </row>
    <row r="837" spans="25:26" x14ac:dyDescent="0.25">
      <c r="Y837">
        <v>11274868</v>
      </c>
      <c r="Z837" s="38">
        <v>39105</v>
      </c>
    </row>
    <row r="838" spans="25:26" x14ac:dyDescent="0.25">
      <c r="Y838">
        <v>11275045</v>
      </c>
      <c r="Z838" s="38">
        <v>37263</v>
      </c>
    </row>
    <row r="839" spans="25:26" x14ac:dyDescent="0.25">
      <c r="Y839">
        <v>11275078</v>
      </c>
      <c r="Z839" s="38">
        <v>28121</v>
      </c>
    </row>
    <row r="840" spans="25:26" x14ac:dyDescent="0.25">
      <c r="Y840">
        <v>11275079</v>
      </c>
      <c r="Z840" s="38">
        <v>37263</v>
      </c>
    </row>
    <row r="841" spans="25:26" x14ac:dyDescent="0.25">
      <c r="Y841">
        <v>11275090</v>
      </c>
      <c r="Z841" s="38">
        <v>39681</v>
      </c>
    </row>
    <row r="842" spans="25:26" x14ac:dyDescent="0.25">
      <c r="Y842">
        <v>11275091</v>
      </c>
      <c r="Z842" s="38">
        <v>44575</v>
      </c>
    </row>
    <row r="843" spans="25:26" x14ac:dyDescent="0.25">
      <c r="Y843">
        <v>11275094</v>
      </c>
      <c r="Z843" s="38">
        <v>39681</v>
      </c>
    </row>
    <row r="844" spans="25:26" x14ac:dyDescent="0.25">
      <c r="Y844">
        <v>11275142</v>
      </c>
      <c r="Z844" s="38">
        <v>28720</v>
      </c>
    </row>
    <row r="845" spans="25:26" x14ac:dyDescent="0.25">
      <c r="Y845">
        <v>11275143</v>
      </c>
      <c r="Z845" s="38">
        <v>39681</v>
      </c>
    </row>
    <row r="846" spans="25:26" x14ac:dyDescent="0.25">
      <c r="Y846">
        <v>11275144</v>
      </c>
      <c r="Z846" s="38">
        <v>39105</v>
      </c>
    </row>
    <row r="847" spans="25:26" x14ac:dyDescent="0.25">
      <c r="Y847">
        <v>11275147</v>
      </c>
      <c r="Z847" s="38">
        <v>39681</v>
      </c>
    </row>
    <row r="848" spans="25:26" x14ac:dyDescent="0.25">
      <c r="Y848">
        <v>11275219</v>
      </c>
      <c r="Z848" s="38">
        <v>44575</v>
      </c>
    </row>
    <row r="849" spans="25:26" x14ac:dyDescent="0.25">
      <c r="Y849">
        <v>11275900</v>
      </c>
      <c r="Z849" s="38">
        <v>37263</v>
      </c>
    </row>
    <row r="850" spans="25:26" x14ac:dyDescent="0.25">
      <c r="Y850">
        <v>11275902</v>
      </c>
      <c r="Z850" s="38">
        <v>44575</v>
      </c>
    </row>
    <row r="851" spans="25:26" x14ac:dyDescent="0.25">
      <c r="Y851">
        <v>11276015</v>
      </c>
      <c r="Z851" s="38">
        <v>39043</v>
      </c>
    </row>
    <row r="852" spans="25:26" x14ac:dyDescent="0.25">
      <c r="Y852">
        <v>11276016</v>
      </c>
      <c r="Z852" s="38">
        <v>44575</v>
      </c>
    </row>
    <row r="853" spans="25:26" x14ac:dyDescent="0.25">
      <c r="Y853">
        <v>11276454</v>
      </c>
      <c r="Z853" s="38">
        <v>39043</v>
      </c>
    </row>
    <row r="854" spans="25:26" x14ac:dyDescent="0.25">
      <c r="Y854">
        <v>11276502</v>
      </c>
      <c r="Z854" s="38">
        <v>37263</v>
      </c>
    </row>
    <row r="855" spans="25:26" x14ac:dyDescent="0.25">
      <c r="Y855">
        <v>11276595</v>
      </c>
      <c r="Z855" s="38">
        <v>39043</v>
      </c>
    </row>
    <row r="856" spans="25:26" x14ac:dyDescent="0.25">
      <c r="Y856">
        <v>11276597</v>
      </c>
      <c r="Z856" s="38">
        <v>31729</v>
      </c>
    </row>
    <row r="857" spans="25:26" x14ac:dyDescent="0.25">
      <c r="Y857">
        <v>11276598</v>
      </c>
      <c r="Z857" s="38">
        <v>39105</v>
      </c>
    </row>
    <row r="858" spans="25:26" x14ac:dyDescent="0.25">
      <c r="Y858">
        <v>11276643</v>
      </c>
      <c r="Z858" s="38">
        <v>31683</v>
      </c>
    </row>
    <row r="859" spans="25:26" x14ac:dyDescent="0.25">
      <c r="Y859">
        <v>11277220</v>
      </c>
      <c r="Z859" s="38">
        <v>37263</v>
      </c>
    </row>
    <row r="860" spans="25:26" x14ac:dyDescent="0.25">
      <c r="Y860">
        <v>11277222</v>
      </c>
      <c r="Z860" s="38">
        <v>37263</v>
      </c>
    </row>
    <row r="861" spans="25:26" x14ac:dyDescent="0.25">
      <c r="Y861">
        <v>11277281</v>
      </c>
      <c r="Z861" s="38">
        <v>37263</v>
      </c>
    </row>
    <row r="862" spans="25:26" x14ac:dyDescent="0.25">
      <c r="Y862">
        <v>11277287</v>
      </c>
      <c r="Z862" s="38">
        <v>44575</v>
      </c>
    </row>
    <row r="863" spans="25:26" x14ac:dyDescent="0.25">
      <c r="Y863">
        <v>11277315</v>
      </c>
      <c r="Z863" s="38">
        <v>37263</v>
      </c>
    </row>
    <row r="864" spans="25:26" x14ac:dyDescent="0.25">
      <c r="Y864">
        <v>11277317</v>
      </c>
      <c r="Z864" s="38">
        <v>37263</v>
      </c>
    </row>
    <row r="865" spans="25:26" x14ac:dyDescent="0.25">
      <c r="Y865">
        <v>11277326</v>
      </c>
      <c r="Z865" s="38">
        <v>39681</v>
      </c>
    </row>
    <row r="866" spans="25:26" x14ac:dyDescent="0.25">
      <c r="Y866">
        <v>11277328</v>
      </c>
      <c r="Z866" s="38">
        <v>32367</v>
      </c>
    </row>
    <row r="867" spans="25:26" x14ac:dyDescent="0.25">
      <c r="Y867">
        <v>11277375</v>
      </c>
      <c r="Z867" s="38">
        <v>44575</v>
      </c>
    </row>
    <row r="868" spans="25:26" x14ac:dyDescent="0.25">
      <c r="Y868">
        <v>11277389</v>
      </c>
      <c r="Z868" s="38">
        <v>44575</v>
      </c>
    </row>
    <row r="869" spans="25:26" x14ac:dyDescent="0.25">
      <c r="Y869">
        <v>11277409</v>
      </c>
      <c r="Z869" s="38">
        <v>44575</v>
      </c>
    </row>
    <row r="870" spans="25:26" x14ac:dyDescent="0.25">
      <c r="Y870">
        <v>11277470</v>
      </c>
      <c r="Z870" s="38">
        <v>39105</v>
      </c>
    </row>
    <row r="871" spans="25:26" x14ac:dyDescent="0.25">
      <c r="Y871">
        <v>11277632</v>
      </c>
      <c r="Z871" s="38">
        <v>32367</v>
      </c>
    </row>
    <row r="872" spans="25:26" x14ac:dyDescent="0.25">
      <c r="Y872">
        <v>11277698</v>
      </c>
      <c r="Z872" s="38">
        <v>32367</v>
      </c>
    </row>
    <row r="873" spans="25:26" x14ac:dyDescent="0.25">
      <c r="Y873">
        <v>11277705</v>
      </c>
      <c r="Z873" s="38">
        <v>32367</v>
      </c>
    </row>
    <row r="874" spans="25:26" x14ac:dyDescent="0.25">
      <c r="Y874">
        <v>11277707</v>
      </c>
      <c r="Z874" s="38">
        <v>44575</v>
      </c>
    </row>
    <row r="875" spans="25:26" x14ac:dyDescent="0.25">
      <c r="Y875">
        <v>11277863</v>
      </c>
      <c r="Z875" s="38">
        <v>37263</v>
      </c>
    </row>
    <row r="876" spans="25:26" x14ac:dyDescent="0.25">
      <c r="Y876">
        <v>11277864</v>
      </c>
      <c r="Z876" s="38">
        <v>44575</v>
      </c>
    </row>
    <row r="877" spans="25:26" x14ac:dyDescent="0.25">
      <c r="Y877">
        <v>11277865</v>
      </c>
      <c r="Z877" s="38">
        <v>44575</v>
      </c>
    </row>
    <row r="878" spans="25:26" x14ac:dyDescent="0.25">
      <c r="Y878">
        <v>11277866</v>
      </c>
      <c r="Z878" s="38">
        <v>44575</v>
      </c>
    </row>
    <row r="879" spans="25:26" x14ac:dyDescent="0.25">
      <c r="Y879">
        <v>11277882</v>
      </c>
      <c r="Z879" s="38">
        <v>32367</v>
      </c>
    </row>
    <row r="880" spans="25:26" x14ac:dyDescent="0.25">
      <c r="Y880">
        <v>11277883</v>
      </c>
      <c r="Z880" s="38">
        <v>44575</v>
      </c>
    </row>
    <row r="881" spans="25:26" x14ac:dyDescent="0.25">
      <c r="Y881">
        <v>11277884</v>
      </c>
      <c r="Z881" s="38">
        <v>44575</v>
      </c>
    </row>
    <row r="882" spans="25:26" x14ac:dyDescent="0.25">
      <c r="Y882">
        <v>11277891</v>
      </c>
      <c r="Z882" s="38">
        <v>39681</v>
      </c>
    </row>
    <row r="883" spans="25:26" x14ac:dyDescent="0.25">
      <c r="Y883">
        <v>11277893</v>
      </c>
      <c r="Z883" s="38">
        <v>39681</v>
      </c>
    </row>
    <row r="884" spans="25:26" x14ac:dyDescent="0.25">
      <c r="Y884">
        <v>11277911</v>
      </c>
      <c r="Z884" s="38">
        <v>28720</v>
      </c>
    </row>
    <row r="885" spans="25:26" x14ac:dyDescent="0.25">
      <c r="Y885">
        <v>11277917</v>
      </c>
      <c r="Z885" s="38">
        <v>37263</v>
      </c>
    </row>
    <row r="886" spans="25:26" x14ac:dyDescent="0.25">
      <c r="Y886">
        <v>11277918</v>
      </c>
      <c r="Z886" s="38">
        <v>37263</v>
      </c>
    </row>
    <row r="887" spans="25:26" x14ac:dyDescent="0.25">
      <c r="Y887">
        <v>11277919</v>
      </c>
      <c r="Z887" s="38">
        <v>37263</v>
      </c>
    </row>
    <row r="888" spans="25:26" x14ac:dyDescent="0.25">
      <c r="Y888">
        <v>11278018</v>
      </c>
      <c r="Z888" s="38">
        <v>32367</v>
      </c>
    </row>
    <row r="889" spans="25:26" x14ac:dyDescent="0.25">
      <c r="Y889">
        <v>11278019</v>
      </c>
      <c r="Z889" s="38">
        <v>39681</v>
      </c>
    </row>
    <row r="890" spans="25:26" x14ac:dyDescent="0.25">
      <c r="Y890">
        <v>11278103</v>
      </c>
      <c r="Z890" s="38">
        <v>44575</v>
      </c>
    </row>
    <row r="891" spans="25:26" x14ac:dyDescent="0.25">
      <c r="Y891">
        <v>11278104</v>
      </c>
      <c r="Z891" s="38">
        <v>44575</v>
      </c>
    </row>
    <row r="892" spans="25:26" x14ac:dyDescent="0.25">
      <c r="Y892">
        <v>11278122</v>
      </c>
      <c r="Z892" s="38">
        <v>37263</v>
      </c>
    </row>
    <row r="893" spans="25:26" x14ac:dyDescent="0.25">
      <c r="Y893">
        <v>11278123</v>
      </c>
      <c r="Z893" s="38">
        <v>37263</v>
      </c>
    </row>
    <row r="894" spans="25:26" x14ac:dyDescent="0.25">
      <c r="Y894">
        <v>11278127</v>
      </c>
      <c r="Z894" s="38">
        <v>39043</v>
      </c>
    </row>
    <row r="895" spans="25:26" x14ac:dyDescent="0.25">
      <c r="Y895">
        <v>11278128</v>
      </c>
      <c r="Z895" s="38">
        <v>37263</v>
      </c>
    </row>
    <row r="896" spans="25:26" x14ac:dyDescent="0.25">
      <c r="Y896">
        <v>11278136</v>
      </c>
      <c r="Z896" s="38">
        <v>44575</v>
      </c>
    </row>
    <row r="897" spans="25:26" x14ac:dyDescent="0.25">
      <c r="Y897">
        <v>11278200</v>
      </c>
      <c r="Z897" s="38">
        <v>37263</v>
      </c>
    </row>
    <row r="898" spans="25:26" x14ac:dyDescent="0.25">
      <c r="Y898">
        <v>11278207</v>
      </c>
      <c r="Z898" s="38">
        <v>32367</v>
      </c>
    </row>
    <row r="899" spans="25:26" x14ac:dyDescent="0.25">
      <c r="Y899">
        <v>11278263</v>
      </c>
      <c r="Z899" s="38">
        <v>37213</v>
      </c>
    </row>
    <row r="900" spans="25:26" x14ac:dyDescent="0.25">
      <c r="Y900">
        <v>11278308</v>
      </c>
      <c r="Z900" s="38">
        <v>44575</v>
      </c>
    </row>
    <row r="901" spans="25:26" x14ac:dyDescent="0.25">
      <c r="Y901">
        <v>11278390</v>
      </c>
      <c r="Z901" s="38">
        <v>21407</v>
      </c>
    </row>
    <row r="902" spans="25:26" x14ac:dyDescent="0.25">
      <c r="Y902">
        <v>11278437</v>
      </c>
      <c r="Z902" s="38">
        <v>34190</v>
      </c>
    </row>
    <row r="903" spans="25:26" x14ac:dyDescent="0.25">
      <c r="Y903">
        <v>11278928</v>
      </c>
      <c r="Z903" s="38">
        <v>39043</v>
      </c>
    </row>
    <row r="904" spans="25:26" x14ac:dyDescent="0.25">
      <c r="Y904">
        <v>11278929</v>
      </c>
      <c r="Z904" s="38">
        <v>39681</v>
      </c>
    </row>
    <row r="905" spans="25:26" x14ac:dyDescent="0.25">
      <c r="Y905">
        <v>11278993</v>
      </c>
      <c r="Z905" s="38">
        <v>44575</v>
      </c>
    </row>
    <row r="906" spans="25:26" x14ac:dyDescent="0.25">
      <c r="Y906">
        <v>11278994</v>
      </c>
      <c r="Z906" s="38">
        <v>39043</v>
      </c>
    </row>
    <row r="907" spans="25:26" x14ac:dyDescent="0.25">
      <c r="Y907">
        <v>11279237</v>
      </c>
      <c r="Z907" s="38">
        <v>39681</v>
      </c>
    </row>
    <row r="908" spans="25:26" x14ac:dyDescent="0.25">
      <c r="Y908">
        <v>11279480</v>
      </c>
      <c r="Z908" s="38">
        <v>39681</v>
      </c>
    </row>
    <row r="909" spans="25:26" x14ac:dyDescent="0.25">
      <c r="Y909">
        <v>11279484</v>
      </c>
      <c r="Z909" s="38">
        <v>31742</v>
      </c>
    </row>
    <row r="910" spans="25:26" x14ac:dyDescent="0.25">
      <c r="Y910">
        <v>11279657</v>
      </c>
      <c r="Z910" s="38">
        <v>39043</v>
      </c>
    </row>
    <row r="911" spans="25:26" x14ac:dyDescent="0.25">
      <c r="Y911">
        <v>11279673</v>
      </c>
      <c r="Z911" s="38">
        <v>28720</v>
      </c>
    </row>
    <row r="912" spans="25:26" x14ac:dyDescent="0.25">
      <c r="Y912">
        <v>11280223</v>
      </c>
      <c r="Z912" s="38">
        <v>44575</v>
      </c>
    </row>
    <row r="913" spans="25:26" x14ac:dyDescent="0.25">
      <c r="Y913">
        <v>11280227</v>
      </c>
      <c r="Z913" s="38">
        <v>37263</v>
      </c>
    </row>
    <row r="914" spans="25:26" x14ac:dyDescent="0.25">
      <c r="Y914">
        <v>11280240</v>
      </c>
      <c r="Z914" s="38">
        <v>37263</v>
      </c>
    </row>
    <row r="915" spans="25:26" x14ac:dyDescent="0.25">
      <c r="Y915">
        <v>11280243</v>
      </c>
      <c r="Z915" s="38">
        <v>32367</v>
      </c>
    </row>
    <row r="916" spans="25:26" x14ac:dyDescent="0.25">
      <c r="Y916">
        <v>11280244</v>
      </c>
      <c r="Z916" s="38">
        <v>32367</v>
      </c>
    </row>
    <row r="917" spans="25:26" x14ac:dyDescent="0.25">
      <c r="Y917">
        <v>11280271</v>
      </c>
      <c r="Z917" s="38">
        <v>39681</v>
      </c>
    </row>
    <row r="918" spans="25:26" x14ac:dyDescent="0.25">
      <c r="Y918">
        <v>11280280</v>
      </c>
      <c r="Z918" s="38">
        <v>44575</v>
      </c>
    </row>
    <row r="919" spans="25:26" x14ac:dyDescent="0.25">
      <c r="Y919">
        <v>11280284</v>
      </c>
      <c r="Z919" s="38">
        <v>44575</v>
      </c>
    </row>
    <row r="920" spans="25:26" x14ac:dyDescent="0.25">
      <c r="Y920">
        <v>11280287</v>
      </c>
      <c r="Z920" s="38">
        <v>44575</v>
      </c>
    </row>
    <row r="921" spans="25:26" x14ac:dyDescent="0.25">
      <c r="Y921">
        <v>11280292</v>
      </c>
      <c r="Z921" s="38">
        <v>44575</v>
      </c>
    </row>
    <row r="922" spans="25:26" x14ac:dyDescent="0.25">
      <c r="Y922">
        <v>11280294</v>
      </c>
      <c r="Z922" s="38">
        <v>44575</v>
      </c>
    </row>
    <row r="923" spans="25:26" x14ac:dyDescent="0.25">
      <c r="Y923">
        <v>11280299</v>
      </c>
      <c r="Z923" s="38">
        <v>44575</v>
      </c>
    </row>
    <row r="924" spans="25:26" x14ac:dyDescent="0.25">
      <c r="Y924">
        <v>11280307</v>
      </c>
      <c r="Z924" s="38">
        <v>44575</v>
      </c>
    </row>
    <row r="925" spans="25:26" x14ac:dyDescent="0.25">
      <c r="Y925">
        <v>11280310</v>
      </c>
      <c r="Z925" s="38">
        <v>44575</v>
      </c>
    </row>
    <row r="926" spans="25:26" x14ac:dyDescent="0.25">
      <c r="Y926">
        <v>11280315</v>
      </c>
      <c r="Z926" s="38">
        <v>44575</v>
      </c>
    </row>
    <row r="927" spans="25:26" x14ac:dyDescent="0.25">
      <c r="Y927">
        <v>11280320</v>
      </c>
      <c r="Z927" s="38">
        <v>44513</v>
      </c>
    </row>
    <row r="928" spans="25:26" x14ac:dyDescent="0.25">
      <c r="Y928">
        <v>11280321</v>
      </c>
      <c r="Z928" s="38">
        <v>44575</v>
      </c>
    </row>
    <row r="929" spans="25:26" x14ac:dyDescent="0.25">
      <c r="Y929">
        <v>11280322</v>
      </c>
      <c r="Z929" s="38">
        <v>44575</v>
      </c>
    </row>
    <row r="930" spans="25:26" x14ac:dyDescent="0.25">
      <c r="Y930">
        <v>11280640</v>
      </c>
      <c r="Z930" s="38">
        <v>21407</v>
      </c>
    </row>
    <row r="931" spans="25:26" x14ac:dyDescent="0.25">
      <c r="Y931">
        <v>11280944</v>
      </c>
      <c r="Z931" s="38">
        <v>37263</v>
      </c>
    </row>
    <row r="932" spans="25:26" x14ac:dyDescent="0.25">
      <c r="Y932">
        <v>11280947</v>
      </c>
      <c r="Z932" s="38">
        <v>44575</v>
      </c>
    </row>
    <row r="933" spans="25:26" x14ac:dyDescent="0.25">
      <c r="Y933">
        <v>11280948</v>
      </c>
      <c r="Z933" s="38">
        <v>39043</v>
      </c>
    </row>
    <row r="934" spans="25:26" x14ac:dyDescent="0.25">
      <c r="Y934">
        <v>11280952</v>
      </c>
      <c r="Z934" s="38">
        <v>32367</v>
      </c>
    </row>
    <row r="935" spans="25:26" x14ac:dyDescent="0.25">
      <c r="Y935">
        <v>11280953</v>
      </c>
      <c r="Z935" s="38">
        <v>44575</v>
      </c>
    </row>
    <row r="936" spans="25:26" x14ac:dyDescent="0.25">
      <c r="Y936">
        <v>11280955</v>
      </c>
      <c r="Z936" s="38">
        <v>39681</v>
      </c>
    </row>
    <row r="937" spans="25:26" x14ac:dyDescent="0.25">
      <c r="Y937">
        <v>11280973</v>
      </c>
      <c r="Z937" s="38">
        <v>44575</v>
      </c>
    </row>
    <row r="938" spans="25:26" x14ac:dyDescent="0.25">
      <c r="Y938">
        <v>11280975</v>
      </c>
      <c r="Z938" s="38">
        <v>44575</v>
      </c>
    </row>
    <row r="939" spans="25:26" x14ac:dyDescent="0.25">
      <c r="Y939">
        <v>11281030</v>
      </c>
      <c r="Z939" s="38">
        <v>44575</v>
      </c>
    </row>
    <row r="940" spans="25:26" x14ac:dyDescent="0.25">
      <c r="Y940">
        <v>11281032</v>
      </c>
      <c r="Z940" s="38">
        <v>44575</v>
      </c>
    </row>
    <row r="941" spans="25:26" x14ac:dyDescent="0.25">
      <c r="Y941">
        <v>11281670</v>
      </c>
      <c r="Z941" s="38">
        <v>28720</v>
      </c>
    </row>
    <row r="942" spans="25:26" x14ac:dyDescent="0.25">
      <c r="Y942">
        <v>11281696</v>
      </c>
      <c r="Z942" s="38">
        <v>28720</v>
      </c>
    </row>
    <row r="943" spans="25:26" x14ac:dyDescent="0.25">
      <c r="Y943">
        <v>11281798</v>
      </c>
      <c r="Z943" s="38">
        <v>28720</v>
      </c>
    </row>
    <row r="944" spans="25:26" x14ac:dyDescent="0.25">
      <c r="Y944">
        <v>11281962</v>
      </c>
      <c r="Z944" s="38">
        <v>39105</v>
      </c>
    </row>
    <row r="945" spans="25:26" x14ac:dyDescent="0.25">
      <c r="Y945">
        <v>11281964</v>
      </c>
      <c r="Z945" s="38">
        <v>31729</v>
      </c>
    </row>
    <row r="946" spans="25:26" x14ac:dyDescent="0.25">
      <c r="Y946">
        <v>11281965</v>
      </c>
      <c r="Z946" s="38">
        <v>39105</v>
      </c>
    </row>
    <row r="947" spans="25:26" x14ac:dyDescent="0.25">
      <c r="Y947">
        <v>11281968</v>
      </c>
      <c r="Z947" s="38">
        <v>37263</v>
      </c>
    </row>
    <row r="948" spans="25:26" x14ac:dyDescent="0.25">
      <c r="Y948">
        <v>11281972</v>
      </c>
      <c r="Z948" s="38">
        <v>37263</v>
      </c>
    </row>
    <row r="949" spans="25:26" x14ac:dyDescent="0.25">
      <c r="Y949">
        <v>11281974</v>
      </c>
      <c r="Z949" s="38">
        <v>39043</v>
      </c>
    </row>
    <row r="950" spans="25:26" x14ac:dyDescent="0.25">
      <c r="Y950">
        <v>11282298</v>
      </c>
      <c r="Z950" s="38">
        <v>44575</v>
      </c>
    </row>
    <row r="951" spans="25:26" x14ac:dyDescent="0.25">
      <c r="Y951">
        <v>11282752</v>
      </c>
      <c r="Z951" s="38">
        <v>44575</v>
      </c>
    </row>
    <row r="952" spans="25:26" x14ac:dyDescent="0.25">
      <c r="Y952">
        <v>11282938</v>
      </c>
      <c r="Z952" s="38">
        <v>44575</v>
      </c>
    </row>
    <row r="953" spans="25:26" x14ac:dyDescent="0.25">
      <c r="Y953">
        <v>11282944</v>
      </c>
      <c r="Z953" s="38">
        <v>37263</v>
      </c>
    </row>
    <row r="954" spans="25:26" x14ac:dyDescent="0.25">
      <c r="Y954">
        <v>11282947</v>
      </c>
      <c r="Z954" s="38">
        <v>44575</v>
      </c>
    </row>
    <row r="955" spans="25:26" x14ac:dyDescent="0.25">
      <c r="Y955">
        <v>11282949</v>
      </c>
      <c r="Z955" s="38">
        <v>37263</v>
      </c>
    </row>
    <row r="956" spans="25:26" x14ac:dyDescent="0.25">
      <c r="Y956">
        <v>11282952</v>
      </c>
      <c r="Z956" s="38">
        <v>44575</v>
      </c>
    </row>
    <row r="957" spans="25:26" x14ac:dyDescent="0.25">
      <c r="Y957">
        <v>11282956</v>
      </c>
      <c r="Z957" s="38">
        <v>37263</v>
      </c>
    </row>
    <row r="958" spans="25:26" x14ac:dyDescent="0.25">
      <c r="Y958">
        <v>11282963</v>
      </c>
      <c r="Z958" s="38">
        <v>44575</v>
      </c>
    </row>
    <row r="959" spans="25:26" x14ac:dyDescent="0.25">
      <c r="Y959">
        <v>11282986</v>
      </c>
      <c r="Z959" s="38">
        <v>39056</v>
      </c>
    </row>
    <row r="960" spans="25:26" x14ac:dyDescent="0.25">
      <c r="Y960">
        <v>11283509</v>
      </c>
      <c r="Z960" s="38">
        <v>44575</v>
      </c>
    </row>
    <row r="961" spans="25:26" x14ac:dyDescent="0.25">
      <c r="Y961">
        <v>11283598</v>
      </c>
      <c r="Z961" s="38">
        <v>44575</v>
      </c>
    </row>
    <row r="962" spans="25:26" x14ac:dyDescent="0.25">
      <c r="Y962">
        <v>11283603</v>
      </c>
      <c r="Z962" s="38">
        <v>35209</v>
      </c>
    </row>
    <row r="963" spans="25:26" x14ac:dyDescent="0.25">
      <c r="Y963">
        <v>11283605</v>
      </c>
      <c r="Z963" s="38">
        <v>37263</v>
      </c>
    </row>
    <row r="964" spans="25:26" x14ac:dyDescent="0.25">
      <c r="Y964">
        <v>11284234</v>
      </c>
      <c r="Z964" s="38">
        <v>44575</v>
      </c>
    </row>
    <row r="965" spans="25:26" x14ac:dyDescent="0.25">
      <c r="Y965">
        <v>11284245</v>
      </c>
      <c r="Z965" s="38">
        <v>39043</v>
      </c>
    </row>
    <row r="966" spans="25:26" x14ac:dyDescent="0.25">
      <c r="Y966">
        <v>11284246</v>
      </c>
      <c r="Z966" s="38">
        <v>39043</v>
      </c>
    </row>
    <row r="967" spans="25:26" x14ac:dyDescent="0.25">
      <c r="Y967">
        <v>11284252</v>
      </c>
      <c r="Z967" s="38">
        <v>28720</v>
      </c>
    </row>
    <row r="968" spans="25:26" x14ac:dyDescent="0.25">
      <c r="Y968">
        <v>11284254</v>
      </c>
      <c r="Z968" s="38">
        <v>39043</v>
      </c>
    </row>
    <row r="969" spans="25:26" x14ac:dyDescent="0.25">
      <c r="Y969">
        <v>11284262</v>
      </c>
      <c r="Z969" s="38">
        <v>39043</v>
      </c>
    </row>
    <row r="970" spans="25:26" x14ac:dyDescent="0.25">
      <c r="Y970">
        <v>11284263</v>
      </c>
      <c r="Z970" s="38">
        <v>39043</v>
      </c>
    </row>
    <row r="971" spans="25:26" x14ac:dyDescent="0.25">
      <c r="Y971">
        <v>11284269</v>
      </c>
      <c r="Z971" s="38">
        <v>28121</v>
      </c>
    </row>
    <row r="972" spans="25:26" x14ac:dyDescent="0.25">
      <c r="Y972">
        <v>11284274</v>
      </c>
      <c r="Z972" s="38">
        <v>28720</v>
      </c>
    </row>
    <row r="973" spans="25:26" x14ac:dyDescent="0.25">
      <c r="Y973">
        <v>11284280</v>
      </c>
      <c r="Z973" s="38">
        <v>37263</v>
      </c>
    </row>
    <row r="974" spans="25:26" x14ac:dyDescent="0.25">
      <c r="Y974">
        <v>11284319</v>
      </c>
      <c r="Z974" s="38">
        <v>37263</v>
      </c>
    </row>
    <row r="975" spans="25:26" x14ac:dyDescent="0.25">
      <c r="Y975">
        <v>11284322</v>
      </c>
      <c r="Z975" s="38">
        <v>44575</v>
      </c>
    </row>
    <row r="976" spans="25:26" x14ac:dyDescent="0.25">
      <c r="Y976">
        <v>11284326</v>
      </c>
      <c r="Z976" s="38">
        <v>44575</v>
      </c>
    </row>
    <row r="977" spans="25:26" x14ac:dyDescent="0.25">
      <c r="Y977">
        <v>11285187</v>
      </c>
      <c r="Z977" s="38">
        <v>31729</v>
      </c>
    </row>
    <row r="978" spans="25:26" x14ac:dyDescent="0.25">
      <c r="Y978">
        <v>11285188</v>
      </c>
      <c r="Z978" s="38">
        <v>31729</v>
      </c>
    </row>
    <row r="979" spans="25:26" x14ac:dyDescent="0.25">
      <c r="Y979">
        <v>11285355</v>
      </c>
      <c r="Z979" s="38">
        <v>31729</v>
      </c>
    </row>
    <row r="980" spans="25:26" x14ac:dyDescent="0.25">
      <c r="Y980">
        <v>11285571</v>
      </c>
      <c r="Z980" s="38">
        <v>39043</v>
      </c>
    </row>
    <row r="981" spans="25:26" x14ac:dyDescent="0.25">
      <c r="Y981">
        <v>11286270</v>
      </c>
      <c r="Z981" s="38">
        <v>44575</v>
      </c>
    </row>
    <row r="982" spans="25:26" x14ac:dyDescent="0.25">
      <c r="Y982">
        <v>11287013</v>
      </c>
      <c r="Z982" s="38">
        <v>28720</v>
      </c>
    </row>
    <row r="983" spans="25:26" x14ac:dyDescent="0.25">
      <c r="Y983">
        <v>11287015</v>
      </c>
      <c r="Z983" s="38">
        <v>39681</v>
      </c>
    </row>
    <row r="984" spans="25:26" x14ac:dyDescent="0.25">
      <c r="Y984">
        <v>11287017</v>
      </c>
      <c r="Z984" s="38">
        <v>39105</v>
      </c>
    </row>
    <row r="985" spans="25:26" x14ac:dyDescent="0.25">
      <c r="Y985">
        <v>11287063</v>
      </c>
      <c r="Z985" s="38">
        <v>44575</v>
      </c>
    </row>
    <row r="986" spans="25:26" x14ac:dyDescent="0.25">
      <c r="Y986">
        <v>11287070</v>
      </c>
      <c r="Z986" s="38">
        <v>44575</v>
      </c>
    </row>
    <row r="987" spans="25:26" x14ac:dyDescent="0.25">
      <c r="Y987">
        <v>11287908</v>
      </c>
      <c r="Z987" s="38">
        <v>37263</v>
      </c>
    </row>
    <row r="988" spans="25:26" x14ac:dyDescent="0.25">
      <c r="Y988">
        <v>11287909</v>
      </c>
      <c r="Z988" s="38">
        <v>37263</v>
      </c>
    </row>
    <row r="989" spans="25:26" x14ac:dyDescent="0.25">
      <c r="Y989">
        <v>11288590</v>
      </c>
      <c r="Z989" s="38">
        <v>39681</v>
      </c>
    </row>
    <row r="990" spans="25:26" x14ac:dyDescent="0.25">
      <c r="Y990">
        <v>11288592</v>
      </c>
      <c r="Z990" s="38">
        <v>39681</v>
      </c>
    </row>
    <row r="991" spans="25:26" x14ac:dyDescent="0.25">
      <c r="Y991">
        <v>11288849</v>
      </c>
      <c r="Z991" s="38">
        <v>44575</v>
      </c>
    </row>
    <row r="992" spans="25:26" x14ac:dyDescent="0.25">
      <c r="Y992">
        <v>11288850</v>
      </c>
      <c r="Z992" s="38">
        <v>44575</v>
      </c>
    </row>
    <row r="993" spans="25:26" x14ac:dyDescent="0.25">
      <c r="Y993">
        <v>11288877</v>
      </c>
      <c r="Z993" s="38">
        <v>37263</v>
      </c>
    </row>
    <row r="994" spans="25:26" x14ac:dyDescent="0.25">
      <c r="Y994">
        <v>11288878</v>
      </c>
      <c r="Z994" s="38">
        <v>37263</v>
      </c>
    </row>
    <row r="995" spans="25:26" x14ac:dyDescent="0.25">
      <c r="Y995">
        <v>11288880</v>
      </c>
      <c r="Z995" s="38">
        <v>37263</v>
      </c>
    </row>
    <row r="996" spans="25:26" x14ac:dyDescent="0.25">
      <c r="Y996">
        <v>11288887</v>
      </c>
      <c r="Z996" s="38">
        <v>39105</v>
      </c>
    </row>
    <row r="997" spans="25:26" x14ac:dyDescent="0.25">
      <c r="Y997">
        <v>11288902</v>
      </c>
      <c r="Z997" s="38">
        <v>37263</v>
      </c>
    </row>
    <row r="998" spans="25:26" x14ac:dyDescent="0.25">
      <c r="Y998">
        <v>11288903</v>
      </c>
      <c r="Z998" s="38">
        <v>35209</v>
      </c>
    </row>
    <row r="999" spans="25:26" x14ac:dyDescent="0.25">
      <c r="Y999">
        <v>11289013</v>
      </c>
      <c r="Z999" s="38">
        <v>37263</v>
      </c>
    </row>
    <row r="1000" spans="25:26" x14ac:dyDescent="0.25">
      <c r="Y1000">
        <v>11289348</v>
      </c>
      <c r="Z1000" s="38">
        <v>31729</v>
      </c>
    </row>
    <row r="1001" spans="25:26" x14ac:dyDescent="0.25">
      <c r="Y1001">
        <v>11289514</v>
      </c>
      <c r="Z1001" s="38">
        <v>31729</v>
      </c>
    </row>
    <row r="1002" spans="25:26" x14ac:dyDescent="0.25">
      <c r="Y1002">
        <v>11289516</v>
      </c>
      <c r="Z1002" s="38">
        <v>31729</v>
      </c>
    </row>
    <row r="1003" spans="25:26" x14ac:dyDescent="0.25">
      <c r="Y1003">
        <v>11289538</v>
      </c>
      <c r="Z1003" s="38">
        <v>31729</v>
      </c>
    </row>
    <row r="1004" spans="25:26" x14ac:dyDescent="0.25">
      <c r="Y1004">
        <v>11289720</v>
      </c>
      <c r="Z1004" s="38">
        <v>31792</v>
      </c>
    </row>
    <row r="1005" spans="25:26" x14ac:dyDescent="0.25">
      <c r="Y1005">
        <v>11289721</v>
      </c>
      <c r="Z1005" s="38">
        <v>31792</v>
      </c>
    </row>
    <row r="1006" spans="25:26" x14ac:dyDescent="0.25">
      <c r="Y1006">
        <v>11291284</v>
      </c>
      <c r="Z1006" s="38">
        <v>32367</v>
      </c>
    </row>
    <row r="1007" spans="25:26" x14ac:dyDescent="0.25">
      <c r="Y1007">
        <v>11291285</v>
      </c>
      <c r="Z1007" s="38">
        <v>32367</v>
      </c>
    </row>
    <row r="1008" spans="25:26" x14ac:dyDescent="0.25">
      <c r="Y1008">
        <v>11291286</v>
      </c>
      <c r="Z1008" s="38">
        <v>37263</v>
      </c>
    </row>
    <row r="1009" spans="25:26" x14ac:dyDescent="0.25">
      <c r="Y1009">
        <v>11291437</v>
      </c>
      <c r="Z1009" s="38">
        <v>39681</v>
      </c>
    </row>
    <row r="1010" spans="25:26" x14ac:dyDescent="0.25">
      <c r="Y1010">
        <v>11291439</v>
      </c>
      <c r="Z1010" s="38">
        <v>28720</v>
      </c>
    </row>
    <row r="1011" spans="25:26" x14ac:dyDescent="0.25">
      <c r="Y1011">
        <v>11291440</v>
      </c>
      <c r="Z1011" s="38">
        <v>39105</v>
      </c>
    </row>
    <row r="1012" spans="25:26" x14ac:dyDescent="0.25">
      <c r="Y1012">
        <v>11292529</v>
      </c>
      <c r="Z1012" s="38">
        <v>39043</v>
      </c>
    </row>
    <row r="1013" spans="25:26" x14ac:dyDescent="0.25">
      <c r="Y1013">
        <v>11292532</v>
      </c>
      <c r="Z1013" s="38">
        <v>44575</v>
      </c>
    </row>
    <row r="1014" spans="25:26" x14ac:dyDescent="0.25">
      <c r="Y1014">
        <v>11293293</v>
      </c>
      <c r="Z1014" s="38">
        <v>44575</v>
      </c>
    </row>
    <row r="1015" spans="25:26" x14ac:dyDescent="0.25">
      <c r="Y1015">
        <v>11293629</v>
      </c>
      <c r="Z1015" s="38">
        <v>39043</v>
      </c>
    </row>
    <row r="1016" spans="25:26" x14ac:dyDescent="0.25">
      <c r="Y1016">
        <v>11293630</v>
      </c>
      <c r="Z1016" s="38">
        <v>44575</v>
      </c>
    </row>
    <row r="1017" spans="25:26" x14ac:dyDescent="0.25">
      <c r="Y1017">
        <v>11294210</v>
      </c>
      <c r="Z1017" s="38">
        <v>44575</v>
      </c>
    </row>
    <row r="1018" spans="25:26" x14ac:dyDescent="0.25">
      <c r="Y1018">
        <v>11294432</v>
      </c>
      <c r="Z1018" s="38">
        <v>29675</v>
      </c>
    </row>
    <row r="1019" spans="25:26" x14ac:dyDescent="0.25">
      <c r="Y1019">
        <v>11294433</v>
      </c>
      <c r="Z1019" s="38">
        <v>37263</v>
      </c>
    </row>
    <row r="1020" spans="25:26" x14ac:dyDescent="0.25">
      <c r="Y1020">
        <v>616131427</v>
      </c>
      <c r="Z1020" s="38">
        <v>31792</v>
      </c>
    </row>
    <row r="1021" spans="25:26" x14ac:dyDescent="0.25">
      <c r="Y1021">
        <v>616132092</v>
      </c>
      <c r="Z1021">
        <v>8514</v>
      </c>
    </row>
    <row r="1022" spans="25:26" x14ac:dyDescent="0.25">
      <c r="Y1022">
        <v>616133607</v>
      </c>
      <c r="Z1022" s="38">
        <v>33017</v>
      </c>
    </row>
    <row r="1023" spans="25:26" x14ac:dyDescent="0.25">
      <c r="Y1023">
        <v>616135120</v>
      </c>
      <c r="Z1023" s="38">
        <v>44575</v>
      </c>
    </row>
    <row r="1024" spans="25:26" x14ac:dyDescent="0.25">
      <c r="Y1024">
        <v>616135573</v>
      </c>
      <c r="Z1024">
        <v>8514</v>
      </c>
    </row>
    <row r="1025" spans="25:26" x14ac:dyDescent="0.25">
      <c r="Y1025">
        <v>616135591</v>
      </c>
      <c r="Z1025" s="38">
        <v>24320</v>
      </c>
    </row>
    <row r="1026" spans="25:26" x14ac:dyDescent="0.25">
      <c r="Y1026">
        <v>616135957</v>
      </c>
      <c r="Z1026" s="38">
        <v>21407</v>
      </c>
    </row>
    <row r="1027" spans="25:26" x14ac:dyDescent="0.25">
      <c r="Y1027">
        <v>616135962</v>
      </c>
      <c r="Z1027" s="38">
        <v>31792</v>
      </c>
    </row>
    <row r="1028" spans="25:26" x14ac:dyDescent="0.25">
      <c r="Y1028">
        <v>616137690</v>
      </c>
      <c r="Z1028">
        <v>8514</v>
      </c>
    </row>
    <row r="1029" spans="25:26" x14ac:dyDescent="0.25">
      <c r="Y1029">
        <v>616137720</v>
      </c>
      <c r="Z1029" s="38">
        <v>28121</v>
      </c>
    </row>
    <row r="1030" spans="25:26" x14ac:dyDescent="0.25">
      <c r="Y1030">
        <v>616141247</v>
      </c>
      <c r="Z1030" s="38">
        <v>28720</v>
      </c>
    </row>
    <row r="1031" spans="25:26" x14ac:dyDescent="0.25">
      <c r="Y1031">
        <v>616142290</v>
      </c>
      <c r="Z1031" s="38">
        <v>39043</v>
      </c>
    </row>
    <row r="1032" spans="25:26" x14ac:dyDescent="0.25">
      <c r="Y1032">
        <v>616143268</v>
      </c>
      <c r="Z1032" s="38">
        <v>44575</v>
      </c>
    </row>
    <row r="1033" spans="25:26" x14ac:dyDescent="0.25">
      <c r="Y1033">
        <v>616161296</v>
      </c>
      <c r="Z1033" s="38">
        <v>16783</v>
      </c>
    </row>
    <row r="1034" spans="25:26" x14ac:dyDescent="0.25">
      <c r="Y1034">
        <v>616161480</v>
      </c>
      <c r="Z1034" s="38">
        <v>24370</v>
      </c>
    </row>
    <row r="1035" spans="25:26" x14ac:dyDescent="0.25">
      <c r="Y1035">
        <v>616170417</v>
      </c>
      <c r="Z1035" s="38">
        <v>31729</v>
      </c>
    </row>
    <row r="1036" spans="25:26" x14ac:dyDescent="0.25">
      <c r="Y1036">
        <v>616170497</v>
      </c>
      <c r="Z1036" s="38">
        <v>26788</v>
      </c>
    </row>
    <row r="1037" spans="25:26" x14ac:dyDescent="0.25">
      <c r="Y1037">
        <v>616180218</v>
      </c>
      <c r="Z1037" s="38">
        <v>28720</v>
      </c>
    </row>
    <row r="1038" spans="25:26" x14ac:dyDescent="0.25">
      <c r="Y1038">
        <v>616202641</v>
      </c>
      <c r="Z1038" s="38">
        <v>24370</v>
      </c>
    </row>
    <row r="1039" spans="25:26" x14ac:dyDescent="0.25">
      <c r="Y1039">
        <v>616214484</v>
      </c>
      <c r="Z1039" s="38">
        <v>24370</v>
      </c>
    </row>
    <row r="1040" spans="25:26" x14ac:dyDescent="0.25">
      <c r="Y1040">
        <v>616220194</v>
      </c>
      <c r="Z1040" s="38">
        <v>21407</v>
      </c>
    </row>
    <row r="1041" spans="25:26" x14ac:dyDescent="0.25">
      <c r="Y1041">
        <v>616221417</v>
      </c>
      <c r="Z1041" s="38">
        <v>39681</v>
      </c>
    </row>
    <row r="1042" spans="25:26" x14ac:dyDescent="0.25">
      <c r="Y1042">
        <v>616221422</v>
      </c>
      <c r="Z1042" s="38">
        <v>34190</v>
      </c>
    </row>
    <row r="1043" spans="25:26" x14ac:dyDescent="0.25">
      <c r="Y1043">
        <v>616221473</v>
      </c>
      <c r="Z1043" s="38">
        <v>32367</v>
      </c>
    </row>
    <row r="1044" spans="25:26" x14ac:dyDescent="0.25">
      <c r="Y1044">
        <v>616226531</v>
      </c>
      <c r="Z1044" s="38">
        <v>37263</v>
      </c>
    </row>
    <row r="1045" spans="25:26" x14ac:dyDescent="0.25">
      <c r="Y1045">
        <v>616228096</v>
      </c>
      <c r="Z1045" s="38">
        <v>37263</v>
      </c>
    </row>
    <row r="1046" spans="25:26" x14ac:dyDescent="0.25">
      <c r="Y1046">
        <v>616231613</v>
      </c>
      <c r="Z1046" s="38">
        <v>28720</v>
      </c>
    </row>
    <row r="1047" spans="25:26" x14ac:dyDescent="0.25">
      <c r="Y1047">
        <v>616248832</v>
      </c>
      <c r="Z1047" s="38">
        <v>39681</v>
      </c>
    </row>
    <row r="1048" spans="25:26" x14ac:dyDescent="0.25">
      <c r="Y1048">
        <v>616248836</v>
      </c>
      <c r="Z1048" s="38">
        <v>44525</v>
      </c>
    </row>
    <row r="1049" spans="25:26" x14ac:dyDescent="0.25">
      <c r="Y1049">
        <v>616248837</v>
      </c>
      <c r="Z1049" s="38">
        <v>39681</v>
      </c>
    </row>
    <row r="1050" spans="25:26" x14ac:dyDescent="0.25">
      <c r="Y1050">
        <v>616248844</v>
      </c>
      <c r="Z1050" s="38">
        <v>39056</v>
      </c>
    </row>
    <row r="1051" spans="25:26" x14ac:dyDescent="0.25">
      <c r="Y1051">
        <v>616250119</v>
      </c>
      <c r="Z1051" s="38">
        <v>44513</v>
      </c>
    </row>
    <row r="1052" spans="25:26" x14ac:dyDescent="0.25">
      <c r="Y1052">
        <v>616250124</v>
      </c>
      <c r="Z1052" s="38">
        <v>31683</v>
      </c>
    </row>
    <row r="1053" spans="25:26" x14ac:dyDescent="0.25">
      <c r="Y1053">
        <v>616250125</v>
      </c>
      <c r="Z1053" s="38">
        <v>15827</v>
      </c>
    </row>
    <row r="1054" spans="25:26" x14ac:dyDescent="0.25">
      <c r="Y1054">
        <v>616250132</v>
      </c>
      <c r="Z1054" s="38">
        <v>28720</v>
      </c>
    </row>
    <row r="1055" spans="25:26" x14ac:dyDescent="0.25">
      <c r="Y1055">
        <v>616250135</v>
      </c>
      <c r="Z1055" s="38">
        <v>26212</v>
      </c>
    </row>
    <row r="1056" spans="25:26" x14ac:dyDescent="0.25">
      <c r="Y1056">
        <v>616250622</v>
      </c>
      <c r="Z1056" s="38">
        <v>44575</v>
      </c>
    </row>
    <row r="1057" spans="25:26" x14ac:dyDescent="0.25">
      <c r="Y1057">
        <v>616250625</v>
      </c>
      <c r="Z1057" s="38">
        <v>44513</v>
      </c>
    </row>
    <row r="1058" spans="25:26" x14ac:dyDescent="0.25">
      <c r="Y1058">
        <v>616250632</v>
      </c>
      <c r="Z1058" s="38">
        <v>34190</v>
      </c>
    </row>
    <row r="1059" spans="25:26" x14ac:dyDescent="0.25">
      <c r="Y1059">
        <v>616250636</v>
      </c>
      <c r="Z1059" s="38">
        <v>39681</v>
      </c>
    </row>
    <row r="1060" spans="25:26" x14ac:dyDescent="0.25">
      <c r="Y1060">
        <v>616253197</v>
      </c>
      <c r="Z1060" s="38">
        <v>13984</v>
      </c>
    </row>
    <row r="1061" spans="25:26" x14ac:dyDescent="0.25">
      <c r="Y1061">
        <v>616253205</v>
      </c>
      <c r="Z1061" s="38">
        <v>24370</v>
      </c>
    </row>
    <row r="1062" spans="25:26" x14ac:dyDescent="0.25">
      <c r="Y1062">
        <v>616253208</v>
      </c>
      <c r="Z1062" s="38">
        <v>24320</v>
      </c>
    </row>
    <row r="1063" spans="25:26" x14ac:dyDescent="0.25">
      <c r="Y1063">
        <v>616254877</v>
      </c>
      <c r="Z1063" s="38">
        <v>28720</v>
      </c>
    </row>
    <row r="1064" spans="25:26" x14ac:dyDescent="0.25">
      <c r="Y1064">
        <v>616254882</v>
      </c>
      <c r="Z1064" s="38">
        <v>21407</v>
      </c>
    </row>
    <row r="1065" spans="25:26" x14ac:dyDescent="0.25">
      <c r="Y1065">
        <v>616254887</v>
      </c>
      <c r="Z1065" s="38">
        <v>31742</v>
      </c>
    </row>
    <row r="1066" spans="25:26" x14ac:dyDescent="0.25">
      <c r="Y1066">
        <v>616254890</v>
      </c>
      <c r="Z1066" s="38">
        <v>28720</v>
      </c>
    </row>
    <row r="1067" spans="25:26" x14ac:dyDescent="0.25">
      <c r="Y1067">
        <v>616260369</v>
      </c>
      <c r="Z1067" s="38">
        <v>39105</v>
      </c>
    </row>
    <row r="1068" spans="25:26" x14ac:dyDescent="0.25">
      <c r="Y1068">
        <v>616260373</v>
      </c>
      <c r="Z1068" s="38">
        <v>31742</v>
      </c>
    </row>
    <row r="1069" spans="25:26" x14ac:dyDescent="0.25">
      <c r="Y1069">
        <v>616260377</v>
      </c>
      <c r="Z1069" s="38">
        <v>39105</v>
      </c>
    </row>
    <row r="1070" spans="25:26" x14ac:dyDescent="0.25">
      <c r="Y1070">
        <v>616260381</v>
      </c>
      <c r="Z1070" s="38">
        <v>44525</v>
      </c>
    </row>
    <row r="1071" spans="25:26" x14ac:dyDescent="0.25">
      <c r="Y1071">
        <v>616260648</v>
      </c>
      <c r="Z1071" s="38">
        <v>31792</v>
      </c>
    </row>
    <row r="1072" spans="25:26" x14ac:dyDescent="0.25">
      <c r="Y1072">
        <v>616260650</v>
      </c>
      <c r="Z1072" s="38">
        <v>44575</v>
      </c>
    </row>
    <row r="1073" spans="25:26" x14ac:dyDescent="0.25">
      <c r="Y1073">
        <v>616260656</v>
      </c>
      <c r="Z1073" s="38">
        <v>39043</v>
      </c>
    </row>
    <row r="1074" spans="25:26" x14ac:dyDescent="0.25">
      <c r="Y1074">
        <v>616260659</v>
      </c>
      <c r="Z1074" s="38">
        <v>31729</v>
      </c>
    </row>
    <row r="1075" spans="25:26" x14ac:dyDescent="0.25">
      <c r="Y1075">
        <v>616260661</v>
      </c>
      <c r="Z1075" s="38">
        <v>37263</v>
      </c>
    </row>
    <row r="1076" spans="25:26" x14ac:dyDescent="0.25">
      <c r="Y1076">
        <v>616262550</v>
      </c>
      <c r="Z1076" s="38">
        <v>26788</v>
      </c>
    </row>
    <row r="1077" spans="25:26" x14ac:dyDescent="0.25">
      <c r="Y1077">
        <v>616262555</v>
      </c>
      <c r="Z1077" s="38">
        <v>44575</v>
      </c>
    </row>
    <row r="1078" spans="25:26" x14ac:dyDescent="0.25">
      <c r="Y1078">
        <v>616262558</v>
      </c>
      <c r="Z1078" s="38">
        <v>44575</v>
      </c>
    </row>
    <row r="1079" spans="25:26" x14ac:dyDescent="0.25">
      <c r="Y1079">
        <v>616262562</v>
      </c>
      <c r="Z1079" s="38">
        <v>24370</v>
      </c>
    </row>
    <row r="1080" spans="25:26" x14ac:dyDescent="0.25">
      <c r="Y1080">
        <v>616262998</v>
      </c>
      <c r="Z1080" s="38">
        <v>32367</v>
      </c>
    </row>
    <row r="1081" spans="25:26" x14ac:dyDescent="0.25">
      <c r="Y1081">
        <v>616263000</v>
      </c>
      <c r="Z1081" s="38">
        <v>28121</v>
      </c>
    </row>
    <row r="1082" spans="25:26" x14ac:dyDescent="0.25">
      <c r="Y1082">
        <v>616263007</v>
      </c>
      <c r="Z1082" s="38">
        <v>32367</v>
      </c>
    </row>
    <row r="1083" spans="25:26" x14ac:dyDescent="0.25">
      <c r="Y1083">
        <v>616263012</v>
      </c>
      <c r="Z1083" s="38">
        <v>37263</v>
      </c>
    </row>
    <row r="1084" spans="25:26" x14ac:dyDescent="0.25">
      <c r="Y1084">
        <v>616263053</v>
      </c>
      <c r="Z1084" s="38">
        <v>39043</v>
      </c>
    </row>
    <row r="1085" spans="25:26" x14ac:dyDescent="0.25">
      <c r="Y1085">
        <v>616263058</v>
      </c>
      <c r="Z1085" s="38">
        <v>31792</v>
      </c>
    </row>
    <row r="1086" spans="25:26" x14ac:dyDescent="0.25">
      <c r="Y1086">
        <v>616263063</v>
      </c>
      <c r="Z1086" s="38">
        <v>39043</v>
      </c>
    </row>
    <row r="1087" spans="25:26" x14ac:dyDescent="0.25">
      <c r="Y1087">
        <v>616263067</v>
      </c>
      <c r="Z1087" s="38">
        <v>39043</v>
      </c>
    </row>
    <row r="1088" spans="25:26" x14ac:dyDescent="0.25">
      <c r="Y1088">
        <v>616263072</v>
      </c>
      <c r="Z1088" s="38">
        <v>39043</v>
      </c>
    </row>
    <row r="1089" spans="25:26" x14ac:dyDescent="0.25">
      <c r="Y1089">
        <v>616307688</v>
      </c>
      <c r="Z1089" s="38">
        <v>18850</v>
      </c>
    </row>
    <row r="1090" spans="25:26" x14ac:dyDescent="0.25">
      <c r="Y1090">
        <v>616307696</v>
      </c>
      <c r="Z1090" s="38">
        <v>31729</v>
      </c>
    </row>
    <row r="1091" spans="25:26" x14ac:dyDescent="0.25">
      <c r="Y1091">
        <v>616307699</v>
      </c>
      <c r="Z1091">
        <v>37200</v>
      </c>
    </row>
    <row r="1092" spans="25:26" x14ac:dyDescent="0.25">
      <c r="Y1092">
        <v>617267308</v>
      </c>
      <c r="Z1092" s="38">
        <v>31729</v>
      </c>
    </row>
    <row r="1093" spans="25:26" x14ac:dyDescent="0.25">
      <c r="Y1093">
        <v>617267309</v>
      </c>
      <c r="Z1093" s="38">
        <v>44525</v>
      </c>
    </row>
    <row r="1094" spans="25:26" x14ac:dyDescent="0.25">
      <c r="Y1094">
        <v>617267316</v>
      </c>
      <c r="Z1094" s="38">
        <v>44575</v>
      </c>
    </row>
    <row r="1095" spans="25:26" x14ac:dyDescent="0.25">
      <c r="Y1095">
        <v>617267319</v>
      </c>
      <c r="Z1095" s="38">
        <v>39043</v>
      </c>
    </row>
    <row r="1096" spans="25:26" x14ac:dyDescent="0.25">
      <c r="Y1096">
        <v>617267586</v>
      </c>
      <c r="Z1096" s="38">
        <v>26149</v>
      </c>
    </row>
    <row r="1097" spans="25:26" x14ac:dyDescent="0.25">
      <c r="Y1097">
        <v>617267587</v>
      </c>
      <c r="Z1097" s="38">
        <v>37263</v>
      </c>
    </row>
    <row r="1098" spans="25:26" x14ac:dyDescent="0.25">
      <c r="Y1098">
        <v>617267592</v>
      </c>
      <c r="Z1098" s="38">
        <v>39105</v>
      </c>
    </row>
    <row r="1099" spans="25:26" x14ac:dyDescent="0.25">
      <c r="Y1099">
        <v>617267599</v>
      </c>
      <c r="Z1099" s="38">
        <v>44575</v>
      </c>
    </row>
    <row r="1100" spans="25:26" x14ac:dyDescent="0.25">
      <c r="Y1100">
        <v>617267600</v>
      </c>
      <c r="Z1100" s="38">
        <v>44575</v>
      </c>
    </row>
    <row r="1101" spans="25:26" x14ac:dyDescent="0.25">
      <c r="Y1101">
        <v>617268147</v>
      </c>
      <c r="Z1101" s="38">
        <v>28720</v>
      </c>
    </row>
    <row r="1102" spans="25:26" x14ac:dyDescent="0.25">
      <c r="Y1102">
        <v>617268152</v>
      </c>
      <c r="Z1102" s="38">
        <v>44575</v>
      </c>
    </row>
    <row r="1103" spans="25:26" x14ac:dyDescent="0.25">
      <c r="Y1103">
        <v>617268154</v>
      </c>
      <c r="Z1103" s="38">
        <v>17161</v>
      </c>
    </row>
    <row r="1104" spans="25:26" x14ac:dyDescent="0.25">
      <c r="Y1104">
        <v>617268159</v>
      </c>
      <c r="Z1104" s="38">
        <v>28720</v>
      </c>
    </row>
    <row r="1105" spans="25:26" x14ac:dyDescent="0.25">
      <c r="Y1105">
        <v>617268203</v>
      </c>
      <c r="Z1105" s="38">
        <v>39043</v>
      </c>
    </row>
    <row r="1106" spans="25:26" x14ac:dyDescent="0.25">
      <c r="Y1106">
        <v>617268207</v>
      </c>
      <c r="Z1106" s="38">
        <v>44575</v>
      </c>
    </row>
    <row r="1107" spans="25:26" x14ac:dyDescent="0.25">
      <c r="Y1107">
        <v>617268212</v>
      </c>
      <c r="Z1107" s="38">
        <v>44575</v>
      </c>
    </row>
    <row r="1108" spans="25:26" x14ac:dyDescent="0.25">
      <c r="Y1108">
        <v>617268213</v>
      </c>
      <c r="Z1108" s="38">
        <v>44575</v>
      </c>
    </row>
    <row r="1109" spans="25:26" x14ac:dyDescent="0.25">
      <c r="Y1109">
        <v>617268222</v>
      </c>
      <c r="Z1109" s="38">
        <v>44575</v>
      </c>
    </row>
    <row r="1110" spans="25:26" x14ac:dyDescent="0.25">
      <c r="Y1110">
        <v>617268649</v>
      </c>
      <c r="Z1110" s="38">
        <v>15827</v>
      </c>
    </row>
    <row r="1111" spans="25:26" x14ac:dyDescent="0.25">
      <c r="Y1111">
        <v>617268654</v>
      </c>
      <c r="Z1111" s="38">
        <v>28720</v>
      </c>
    </row>
    <row r="1112" spans="25:26" x14ac:dyDescent="0.25">
      <c r="Y1112">
        <v>617268659</v>
      </c>
      <c r="Z1112" s="38">
        <v>39043</v>
      </c>
    </row>
    <row r="1113" spans="25:26" x14ac:dyDescent="0.25">
      <c r="Y1113">
        <v>617268662</v>
      </c>
      <c r="Z1113" s="38">
        <v>28720</v>
      </c>
    </row>
    <row r="1114" spans="25:26" x14ac:dyDescent="0.25">
      <c r="Y1114">
        <v>617268669</v>
      </c>
      <c r="Z1114" s="38">
        <v>39043</v>
      </c>
    </row>
    <row r="1115" spans="25:26" x14ac:dyDescent="0.25">
      <c r="Y1115">
        <v>617269601</v>
      </c>
      <c r="Z1115" s="38">
        <v>28720</v>
      </c>
    </row>
    <row r="1116" spans="25:26" x14ac:dyDescent="0.25">
      <c r="Y1116">
        <v>617269606</v>
      </c>
      <c r="Z1116" s="38">
        <v>21407</v>
      </c>
    </row>
    <row r="1117" spans="25:26" x14ac:dyDescent="0.25">
      <c r="Y1117">
        <v>617269611</v>
      </c>
      <c r="Z1117" s="38">
        <v>39043</v>
      </c>
    </row>
    <row r="1118" spans="25:26" x14ac:dyDescent="0.25">
      <c r="Y1118">
        <v>617269614</v>
      </c>
      <c r="Z1118" s="38">
        <v>39043</v>
      </c>
    </row>
    <row r="1119" spans="25:26" x14ac:dyDescent="0.25">
      <c r="Y1119">
        <v>617269620</v>
      </c>
      <c r="Z1119" s="38">
        <v>31792</v>
      </c>
    </row>
    <row r="1120" spans="25:26" x14ac:dyDescent="0.25">
      <c r="Y1120">
        <v>617269772</v>
      </c>
      <c r="Z1120" s="38">
        <v>39681</v>
      </c>
    </row>
    <row r="1121" spans="25:26" x14ac:dyDescent="0.25">
      <c r="Y1121">
        <v>617269776</v>
      </c>
      <c r="Z1121" s="38">
        <v>31729</v>
      </c>
    </row>
    <row r="1122" spans="25:26" x14ac:dyDescent="0.25">
      <c r="Y1122">
        <v>617269778</v>
      </c>
      <c r="Z1122" s="38">
        <v>28720</v>
      </c>
    </row>
    <row r="1123" spans="25:26" x14ac:dyDescent="0.25">
      <c r="Y1123">
        <v>617269783</v>
      </c>
      <c r="Z1123" s="38">
        <v>28720</v>
      </c>
    </row>
    <row r="1124" spans="25:26" x14ac:dyDescent="0.25">
      <c r="Y1124">
        <v>617269786</v>
      </c>
      <c r="Z1124" s="38">
        <v>31729</v>
      </c>
    </row>
    <row r="1125" spans="25:26" x14ac:dyDescent="0.25">
      <c r="Y1125">
        <v>617269831</v>
      </c>
      <c r="Z1125" s="38">
        <v>24370</v>
      </c>
    </row>
    <row r="1126" spans="25:26" x14ac:dyDescent="0.25">
      <c r="Y1126">
        <v>617269834</v>
      </c>
      <c r="Z1126" s="38">
        <v>24307</v>
      </c>
    </row>
    <row r="1127" spans="25:26" x14ac:dyDescent="0.25">
      <c r="Y1127">
        <v>617269838</v>
      </c>
      <c r="Z1127" s="38">
        <v>21297</v>
      </c>
    </row>
    <row r="1128" spans="25:26" x14ac:dyDescent="0.25">
      <c r="Y1128">
        <v>617271566</v>
      </c>
      <c r="Z1128" s="38">
        <v>37263</v>
      </c>
    </row>
    <row r="1129" spans="25:26" x14ac:dyDescent="0.25">
      <c r="Y1129">
        <v>617271575</v>
      </c>
      <c r="Z1129" s="38">
        <v>28720</v>
      </c>
    </row>
    <row r="1130" spans="25:26" x14ac:dyDescent="0.25">
      <c r="Y1130">
        <v>617275148</v>
      </c>
      <c r="Z1130" s="38">
        <v>44575</v>
      </c>
    </row>
    <row r="1131" spans="25:26" x14ac:dyDescent="0.25">
      <c r="Y1131">
        <v>617275152</v>
      </c>
      <c r="Z1131" s="38">
        <v>44575</v>
      </c>
    </row>
    <row r="1132" spans="25:26" x14ac:dyDescent="0.25">
      <c r="Y1132">
        <v>617275153</v>
      </c>
      <c r="Z1132" s="38">
        <v>37263</v>
      </c>
    </row>
    <row r="1133" spans="25:26" x14ac:dyDescent="0.25">
      <c r="Y1133">
        <v>617275160</v>
      </c>
      <c r="Z1133" s="38">
        <v>37263</v>
      </c>
    </row>
    <row r="1134" spans="25:26" x14ac:dyDescent="0.25">
      <c r="Y1134">
        <v>617275163</v>
      </c>
      <c r="Z1134" s="38">
        <v>37263</v>
      </c>
    </row>
    <row r="1135" spans="25:26" x14ac:dyDescent="0.25">
      <c r="Y1135">
        <v>617284721</v>
      </c>
      <c r="Z1135" s="38">
        <v>39105</v>
      </c>
    </row>
    <row r="1136" spans="25:26" x14ac:dyDescent="0.25">
      <c r="Y1136">
        <v>617284725</v>
      </c>
      <c r="Z1136" s="38">
        <v>36988</v>
      </c>
    </row>
    <row r="1137" spans="25:26" x14ac:dyDescent="0.25">
      <c r="Y1137">
        <v>617284729</v>
      </c>
      <c r="Z1137" s="38">
        <v>37263</v>
      </c>
    </row>
    <row r="1138" spans="25:26" x14ac:dyDescent="0.25">
      <c r="Y1138">
        <v>617284733</v>
      </c>
      <c r="Z1138" s="38">
        <v>26212</v>
      </c>
    </row>
    <row r="1139" spans="25:26" x14ac:dyDescent="0.25">
      <c r="Y1139">
        <v>617284737</v>
      </c>
      <c r="Z1139" s="38">
        <v>31792</v>
      </c>
    </row>
    <row r="1140" spans="25:26" x14ac:dyDescent="0.25">
      <c r="Y1140">
        <v>617285564</v>
      </c>
      <c r="Z1140" s="38">
        <v>39056</v>
      </c>
    </row>
    <row r="1141" spans="25:26" x14ac:dyDescent="0.25">
      <c r="Y1141">
        <v>617285568</v>
      </c>
      <c r="Z1141" s="38">
        <v>32367</v>
      </c>
    </row>
    <row r="1142" spans="25:26" x14ac:dyDescent="0.25">
      <c r="Y1142">
        <v>617285569</v>
      </c>
      <c r="Z1142" s="38">
        <v>21407</v>
      </c>
    </row>
    <row r="1143" spans="25:26" x14ac:dyDescent="0.25">
      <c r="Y1143">
        <v>617285576</v>
      </c>
      <c r="Z1143" s="38">
        <v>39681</v>
      </c>
    </row>
    <row r="1144" spans="25:26" x14ac:dyDescent="0.25">
      <c r="Y1144">
        <v>617307292</v>
      </c>
      <c r="Z1144" s="38">
        <v>44575</v>
      </c>
    </row>
    <row r="1145" spans="25:26" x14ac:dyDescent="0.25">
      <c r="Y1145">
        <v>617307296</v>
      </c>
      <c r="Z1145" s="38">
        <v>39681</v>
      </c>
    </row>
    <row r="1146" spans="25:26" x14ac:dyDescent="0.25">
      <c r="Y1146">
        <v>617307304</v>
      </c>
      <c r="Z1146" s="38">
        <v>44575</v>
      </c>
    </row>
    <row r="1147" spans="25:26" x14ac:dyDescent="0.25">
      <c r="Y1147">
        <v>617307307</v>
      </c>
      <c r="Z1147" s="38">
        <v>39043</v>
      </c>
    </row>
    <row r="1148" spans="25:26" x14ac:dyDescent="0.25">
      <c r="Y1148">
        <v>617307740</v>
      </c>
      <c r="Z1148" s="38">
        <v>39043</v>
      </c>
    </row>
    <row r="1149" spans="25:26" x14ac:dyDescent="0.25">
      <c r="Y1149">
        <v>617307746</v>
      </c>
      <c r="Z1149" s="38">
        <v>44575</v>
      </c>
    </row>
    <row r="1150" spans="25:26" x14ac:dyDescent="0.25">
      <c r="Y1150">
        <v>617311607</v>
      </c>
      <c r="Z1150" s="38">
        <v>39056</v>
      </c>
    </row>
    <row r="1151" spans="25:26" x14ac:dyDescent="0.25">
      <c r="Y1151">
        <v>617311613</v>
      </c>
      <c r="Z1151" s="38">
        <v>21407</v>
      </c>
    </row>
    <row r="1152" spans="25:26" x14ac:dyDescent="0.25">
      <c r="Y1152">
        <v>617311614</v>
      </c>
      <c r="Z1152" s="38">
        <v>32367</v>
      </c>
    </row>
    <row r="1153" spans="25:26" x14ac:dyDescent="0.25">
      <c r="Y1153">
        <v>617311620</v>
      </c>
      <c r="Z1153" s="38">
        <v>28720</v>
      </c>
    </row>
    <row r="1154" spans="25:26" x14ac:dyDescent="0.25">
      <c r="Y1154">
        <v>617323754</v>
      </c>
      <c r="Z1154" s="38">
        <v>44513</v>
      </c>
    </row>
    <row r="1155" spans="25:26" x14ac:dyDescent="0.25">
      <c r="Y1155">
        <v>617323759</v>
      </c>
      <c r="Z1155" s="38">
        <v>44575</v>
      </c>
    </row>
    <row r="1156" spans="25:26" x14ac:dyDescent="0.25">
      <c r="Y1156">
        <v>617323763</v>
      </c>
      <c r="Z1156" s="38">
        <v>39105</v>
      </c>
    </row>
    <row r="1157" spans="25:26" x14ac:dyDescent="0.25">
      <c r="Y1157">
        <v>617346387</v>
      </c>
      <c r="Z1157" s="38">
        <v>44575</v>
      </c>
    </row>
    <row r="1158" spans="25:26" x14ac:dyDescent="0.25">
      <c r="Y1158">
        <v>617346390</v>
      </c>
      <c r="Z1158" s="38">
        <v>28720</v>
      </c>
    </row>
    <row r="1159" spans="25:26" x14ac:dyDescent="0.25">
      <c r="Y1159">
        <v>617346396</v>
      </c>
      <c r="Z1159" s="38">
        <v>28720</v>
      </c>
    </row>
    <row r="1160" spans="25:26" x14ac:dyDescent="0.25">
      <c r="Y1160">
        <v>617374490</v>
      </c>
      <c r="Z1160" s="38">
        <v>33017</v>
      </c>
    </row>
    <row r="1161" spans="25:26" x14ac:dyDescent="0.25">
      <c r="Y1161">
        <v>617374496</v>
      </c>
      <c r="Z1161" s="38">
        <v>20124</v>
      </c>
    </row>
    <row r="1162" spans="25:26" x14ac:dyDescent="0.25">
      <c r="Y1162">
        <v>617374498</v>
      </c>
      <c r="Z1162" s="38">
        <v>31683</v>
      </c>
    </row>
    <row r="1163" spans="25:26" x14ac:dyDescent="0.25">
      <c r="Y1163">
        <v>617374503</v>
      </c>
      <c r="Z1163" s="38">
        <v>37263</v>
      </c>
    </row>
    <row r="1164" spans="25:26" x14ac:dyDescent="0.25">
      <c r="Y1164">
        <v>617387650</v>
      </c>
      <c r="Z1164" s="38">
        <v>39056</v>
      </c>
    </row>
    <row r="1165" spans="25:26" x14ac:dyDescent="0.25">
      <c r="Y1165">
        <v>617387653</v>
      </c>
      <c r="Z1165" s="38">
        <v>44575</v>
      </c>
    </row>
    <row r="1166" spans="25:26" x14ac:dyDescent="0.25">
      <c r="Y1166">
        <v>617387666</v>
      </c>
      <c r="Z1166" s="38">
        <v>39105</v>
      </c>
    </row>
    <row r="1167" spans="25:26" x14ac:dyDescent="0.25">
      <c r="Y1167">
        <v>617400305</v>
      </c>
      <c r="Z1167" s="38">
        <v>37263</v>
      </c>
    </row>
    <row r="1168" spans="25:26" x14ac:dyDescent="0.25">
      <c r="Y1168">
        <v>617400308</v>
      </c>
      <c r="Z1168" s="38">
        <v>37263</v>
      </c>
    </row>
    <row r="1169" spans="25:26" x14ac:dyDescent="0.25">
      <c r="Y1169">
        <v>617400312</v>
      </c>
      <c r="Z1169" s="38">
        <v>35159</v>
      </c>
    </row>
    <row r="1170" spans="25:26" x14ac:dyDescent="0.25">
      <c r="Y1170">
        <v>617400316</v>
      </c>
      <c r="Z1170" s="38">
        <v>39105</v>
      </c>
    </row>
    <row r="1171" spans="25:26" x14ac:dyDescent="0.25">
      <c r="Y1171">
        <v>618380483</v>
      </c>
      <c r="Z1171" s="38">
        <v>21407</v>
      </c>
    </row>
    <row r="1172" spans="25:26" x14ac:dyDescent="0.25">
      <c r="Y1172">
        <v>618380488</v>
      </c>
      <c r="Z1172" s="38">
        <v>28720</v>
      </c>
    </row>
    <row r="1173" spans="25:26" x14ac:dyDescent="0.25">
      <c r="Y1173">
        <v>618380493</v>
      </c>
      <c r="Z1173" s="38">
        <v>39043</v>
      </c>
    </row>
    <row r="1174" spans="25:26" x14ac:dyDescent="0.25">
      <c r="Y1174">
        <v>618380496</v>
      </c>
      <c r="Z1174" s="38">
        <v>26149</v>
      </c>
    </row>
    <row r="1175" spans="25:26" x14ac:dyDescent="0.25">
      <c r="Y1175">
        <v>618407321</v>
      </c>
      <c r="Z1175" s="38">
        <v>21407</v>
      </c>
    </row>
    <row r="1176" spans="25:26" x14ac:dyDescent="0.25">
      <c r="Y1176">
        <v>618407324</v>
      </c>
      <c r="Z1176" s="38">
        <v>37263</v>
      </c>
    </row>
    <row r="1177" spans="25:26" x14ac:dyDescent="0.25">
      <c r="Y1177">
        <v>619051602</v>
      </c>
      <c r="Z1177" s="38">
        <v>44575</v>
      </c>
    </row>
    <row r="1178" spans="25:26" x14ac:dyDescent="0.25">
      <c r="Y1178">
        <v>619051605</v>
      </c>
      <c r="Z1178" s="38">
        <v>39105</v>
      </c>
    </row>
    <row r="1179" spans="25:26" x14ac:dyDescent="0.25">
      <c r="Y1179">
        <v>619051611</v>
      </c>
      <c r="Z1179">
        <v>18900</v>
      </c>
    </row>
    <row r="1180" spans="25:26" x14ac:dyDescent="0.25">
      <c r="Y1180">
        <v>619053511</v>
      </c>
      <c r="Z1180" s="38">
        <v>39681</v>
      </c>
    </row>
    <row r="1181" spans="25:26" x14ac:dyDescent="0.25">
      <c r="Y1181">
        <v>619053516</v>
      </c>
      <c r="Z1181" s="38">
        <v>35071</v>
      </c>
    </row>
    <row r="1182" spans="25:26" x14ac:dyDescent="0.25">
      <c r="Y1182">
        <v>619053525</v>
      </c>
      <c r="Z1182" s="38">
        <v>39681</v>
      </c>
    </row>
    <row r="1183" spans="25:26" x14ac:dyDescent="0.25">
      <c r="Y1183">
        <v>619077700</v>
      </c>
      <c r="Z1183" s="38">
        <v>21407</v>
      </c>
    </row>
    <row r="1184" spans="25:26" x14ac:dyDescent="0.25">
      <c r="Y1184">
        <v>619077704</v>
      </c>
      <c r="Z1184" s="38">
        <v>39043</v>
      </c>
    </row>
    <row r="1185" spans="25:26" x14ac:dyDescent="0.25">
      <c r="Y1185">
        <v>619077709</v>
      </c>
      <c r="Z1185" s="38">
        <v>32367</v>
      </c>
    </row>
    <row r="1186" spans="25:26" x14ac:dyDescent="0.25">
      <c r="Y1186">
        <v>619077710</v>
      </c>
      <c r="Z1186" s="38">
        <v>39043</v>
      </c>
    </row>
    <row r="1187" spans="25:26" x14ac:dyDescent="0.25">
      <c r="Y1187">
        <v>619077717</v>
      </c>
      <c r="Z1187">
        <v>18900</v>
      </c>
    </row>
    <row r="1188" spans="25:26" x14ac:dyDescent="0.25">
      <c r="Y1188">
        <v>619077981</v>
      </c>
      <c r="Z1188" s="38">
        <v>26788</v>
      </c>
    </row>
    <row r="1189" spans="25:26" x14ac:dyDescent="0.25">
      <c r="Y1189">
        <v>619077985</v>
      </c>
      <c r="Z1189" s="38">
        <v>44575</v>
      </c>
    </row>
    <row r="1190" spans="25:26" x14ac:dyDescent="0.25">
      <c r="Y1190">
        <v>619077986</v>
      </c>
      <c r="Z1190" s="38">
        <v>31683</v>
      </c>
    </row>
    <row r="1191" spans="25:26" x14ac:dyDescent="0.25">
      <c r="Y1191">
        <v>619077995</v>
      </c>
      <c r="Z1191" s="38">
        <v>15827</v>
      </c>
    </row>
    <row r="1192" spans="25:26" x14ac:dyDescent="0.25">
      <c r="Y1192">
        <v>619432237</v>
      </c>
      <c r="Z1192" s="38">
        <v>39043</v>
      </c>
    </row>
    <row r="1193" spans="25:26" x14ac:dyDescent="0.25">
      <c r="Y1193">
        <v>619432240</v>
      </c>
      <c r="Z1193" s="38">
        <v>39043</v>
      </c>
    </row>
    <row r="1194" spans="25:26" x14ac:dyDescent="0.25">
      <c r="Y1194">
        <v>619432241</v>
      </c>
      <c r="Z1194" s="38">
        <v>13773</v>
      </c>
    </row>
    <row r="1195" spans="25:26" x14ac:dyDescent="0.25">
      <c r="Y1195">
        <v>619432248</v>
      </c>
      <c r="Z1195" s="38">
        <v>39056</v>
      </c>
    </row>
    <row r="1196" spans="25:26" x14ac:dyDescent="0.25">
      <c r="Y1196">
        <v>619477315</v>
      </c>
      <c r="Z1196" s="38">
        <v>21407</v>
      </c>
    </row>
    <row r="1197" spans="25:26" x14ac:dyDescent="0.25">
      <c r="Y1197">
        <v>619477319</v>
      </c>
      <c r="Z1197" s="38">
        <v>44575</v>
      </c>
    </row>
    <row r="1198" spans="25:26" x14ac:dyDescent="0.25">
      <c r="Y1198">
        <v>619477325</v>
      </c>
      <c r="Z1198" s="38">
        <v>31792</v>
      </c>
    </row>
    <row r="1199" spans="25:26" x14ac:dyDescent="0.25">
      <c r="Y1199">
        <v>619477327</v>
      </c>
      <c r="Z1199" s="38">
        <v>21407</v>
      </c>
    </row>
    <row r="1200" spans="25:26" x14ac:dyDescent="0.25">
      <c r="Y1200">
        <v>619613237</v>
      </c>
      <c r="Z1200" s="38">
        <v>31792</v>
      </c>
    </row>
    <row r="1201" spans="25:26" x14ac:dyDescent="0.25">
      <c r="Y1201">
        <v>619789016</v>
      </c>
      <c r="Z1201" s="38">
        <v>31683</v>
      </c>
    </row>
    <row r="1202" spans="25:26" x14ac:dyDescent="0.25">
      <c r="Y1202">
        <v>619789021</v>
      </c>
      <c r="Z1202" s="38">
        <v>37213</v>
      </c>
    </row>
    <row r="1203" spans="25:26" x14ac:dyDescent="0.25">
      <c r="Y1203">
        <v>619789025</v>
      </c>
      <c r="Z1203" s="38">
        <v>39105</v>
      </c>
    </row>
    <row r="1204" spans="25:26" x14ac:dyDescent="0.25">
      <c r="Y1204">
        <v>619789027</v>
      </c>
      <c r="Z1204" s="38">
        <v>37263</v>
      </c>
    </row>
    <row r="1205" spans="25:26" x14ac:dyDescent="0.25">
      <c r="Y1205">
        <v>619808018</v>
      </c>
      <c r="Z1205" s="38">
        <v>44575</v>
      </c>
    </row>
    <row r="1206" spans="25:26" x14ac:dyDescent="0.25">
      <c r="Y1206">
        <v>619808019</v>
      </c>
      <c r="Z1206" s="38">
        <v>39681</v>
      </c>
    </row>
    <row r="1207" spans="25:26" x14ac:dyDescent="0.25">
      <c r="Y1207">
        <v>619808026</v>
      </c>
      <c r="Z1207" s="38">
        <v>44575</v>
      </c>
    </row>
    <row r="1208" spans="25:26" x14ac:dyDescent="0.25">
      <c r="Y1208">
        <v>619808029</v>
      </c>
      <c r="Z1208" s="38">
        <v>44525</v>
      </c>
    </row>
    <row r="1209" spans="25:26" x14ac:dyDescent="0.25">
      <c r="Y1209">
        <v>619858571</v>
      </c>
      <c r="Z1209" s="38">
        <v>44575</v>
      </c>
    </row>
    <row r="1210" spans="25:26" x14ac:dyDescent="0.25">
      <c r="Y1210">
        <v>619858575</v>
      </c>
      <c r="Z1210" s="38">
        <v>44575</v>
      </c>
    </row>
    <row r="1211" spans="25:26" x14ac:dyDescent="0.25">
      <c r="Y1211">
        <v>619858580</v>
      </c>
      <c r="Z1211" s="38">
        <v>44575</v>
      </c>
    </row>
    <row r="1212" spans="25:26" x14ac:dyDescent="0.25">
      <c r="Y1212">
        <v>619858793</v>
      </c>
      <c r="Z1212" s="38">
        <v>28720</v>
      </c>
    </row>
    <row r="1213" spans="25:26" x14ac:dyDescent="0.25">
      <c r="Y1213">
        <v>619858795</v>
      </c>
      <c r="Z1213" s="38">
        <v>28720</v>
      </c>
    </row>
    <row r="1214" spans="25:26" x14ac:dyDescent="0.25">
      <c r="Y1214">
        <v>619858798</v>
      </c>
      <c r="Z1214" s="38">
        <v>39043</v>
      </c>
    </row>
    <row r="1215" spans="25:26" x14ac:dyDescent="0.25">
      <c r="Y1215">
        <v>619858807</v>
      </c>
      <c r="Z1215" s="38">
        <v>28720</v>
      </c>
    </row>
    <row r="1216" spans="25:26" x14ac:dyDescent="0.25">
      <c r="Y1216">
        <v>619859241</v>
      </c>
      <c r="Z1216" s="38">
        <v>21407</v>
      </c>
    </row>
    <row r="1217" spans="25:26" x14ac:dyDescent="0.25">
      <c r="Y1217">
        <v>619859246</v>
      </c>
      <c r="Z1217" s="38">
        <v>37263</v>
      </c>
    </row>
    <row r="1218" spans="25:26" x14ac:dyDescent="0.25">
      <c r="Y1218">
        <v>619859251</v>
      </c>
      <c r="Z1218" s="38">
        <v>28720</v>
      </c>
    </row>
    <row r="1219" spans="25:26" x14ac:dyDescent="0.25">
      <c r="Y1219">
        <v>619859253</v>
      </c>
      <c r="Z1219" s="38">
        <v>28720</v>
      </c>
    </row>
    <row r="1220" spans="25:26" x14ac:dyDescent="0.25">
      <c r="Y1220">
        <v>620071836</v>
      </c>
      <c r="Z1220" s="38">
        <v>39043</v>
      </c>
    </row>
    <row r="1221" spans="25:26" x14ac:dyDescent="0.25">
      <c r="Y1221">
        <v>620071838</v>
      </c>
      <c r="Z1221" s="38">
        <v>39105</v>
      </c>
    </row>
    <row r="1222" spans="25:26" x14ac:dyDescent="0.25">
      <c r="Y1222">
        <v>620071844</v>
      </c>
      <c r="Z1222" s="38">
        <v>39043</v>
      </c>
    </row>
    <row r="1223" spans="25:26" x14ac:dyDescent="0.25">
      <c r="Y1223">
        <v>620071848</v>
      </c>
      <c r="Z1223" s="38">
        <v>29675</v>
      </c>
    </row>
    <row r="1224" spans="25:26" x14ac:dyDescent="0.25">
      <c r="Y1224">
        <v>620071849</v>
      </c>
      <c r="Z1224" s="38">
        <v>39056</v>
      </c>
    </row>
    <row r="1225" spans="25:26" x14ac:dyDescent="0.25">
      <c r="Y1225">
        <v>620073954</v>
      </c>
      <c r="Z1225" s="38">
        <v>32367</v>
      </c>
    </row>
    <row r="1226" spans="25:26" x14ac:dyDescent="0.25">
      <c r="Y1226">
        <v>620073962</v>
      </c>
      <c r="Z1226" s="38">
        <v>44575</v>
      </c>
    </row>
    <row r="1227" spans="25:26" x14ac:dyDescent="0.25">
      <c r="Y1227">
        <v>620073966</v>
      </c>
      <c r="Z1227" s="38">
        <v>44575</v>
      </c>
    </row>
    <row r="1228" spans="25:26" x14ac:dyDescent="0.25">
      <c r="Y1228">
        <v>620073971</v>
      </c>
      <c r="Z1228" s="38">
        <v>21407</v>
      </c>
    </row>
    <row r="1229" spans="25:26" x14ac:dyDescent="0.25">
      <c r="Y1229">
        <v>620080484</v>
      </c>
      <c r="Z1229" s="38">
        <v>31729</v>
      </c>
    </row>
    <row r="1230" spans="25:26" x14ac:dyDescent="0.25">
      <c r="Y1230">
        <v>620080491</v>
      </c>
      <c r="Z1230" s="38">
        <v>19353</v>
      </c>
    </row>
    <row r="1231" spans="25:26" x14ac:dyDescent="0.25">
      <c r="Y1231">
        <v>620164414</v>
      </c>
      <c r="Z1231" s="38">
        <v>39043</v>
      </c>
    </row>
    <row r="1232" spans="25:26" x14ac:dyDescent="0.25">
      <c r="Y1232">
        <v>620164668</v>
      </c>
      <c r="Z1232" s="38">
        <v>39105</v>
      </c>
    </row>
    <row r="1233" spans="25:26" x14ac:dyDescent="0.25">
      <c r="Y1233">
        <v>620164724</v>
      </c>
      <c r="Z1233" s="38">
        <v>28720</v>
      </c>
    </row>
    <row r="1234" spans="25:26" x14ac:dyDescent="0.25">
      <c r="Y1234">
        <v>620164929</v>
      </c>
      <c r="Z1234" s="38">
        <v>39105</v>
      </c>
    </row>
    <row r="1235" spans="25:26" x14ac:dyDescent="0.25">
      <c r="Y1235">
        <v>620165042</v>
      </c>
      <c r="Z1235" s="38">
        <v>24370</v>
      </c>
    </row>
    <row r="1236" spans="25:26" x14ac:dyDescent="0.25">
      <c r="Y1236">
        <v>620165214</v>
      </c>
      <c r="Z1236">
        <v>18900</v>
      </c>
    </row>
    <row r="1237" spans="25:26" x14ac:dyDescent="0.25">
      <c r="Y1237">
        <v>620165285</v>
      </c>
      <c r="Z1237" s="38">
        <v>44575</v>
      </c>
    </row>
    <row r="1238" spans="25:26" x14ac:dyDescent="0.25">
      <c r="Y1238">
        <v>620165826</v>
      </c>
      <c r="Z1238" s="38">
        <v>37263</v>
      </c>
    </row>
    <row r="1239" spans="25:26" x14ac:dyDescent="0.25">
      <c r="Y1239">
        <v>620165934</v>
      </c>
      <c r="Z1239" s="38">
        <v>37213</v>
      </c>
    </row>
    <row r="1240" spans="25:26" x14ac:dyDescent="0.25">
      <c r="Y1240">
        <v>620166306</v>
      </c>
      <c r="Z1240" s="38">
        <v>39043</v>
      </c>
    </row>
    <row r="1241" spans="25:26" x14ac:dyDescent="0.25">
      <c r="Y1241">
        <v>620210246</v>
      </c>
      <c r="Z1241" s="38">
        <v>28720</v>
      </c>
    </row>
    <row r="1242" spans="25:26" x14ac:dyDescent="0.25">
      <c r="Y1242">
        <v>620251740</v>
      </c>
      <c r="Z1242">
        <v>18900</v>
      </c>
    </row>
    <row r="1243" spans="25:26" x14ac:dyDescent="0.25">
      <c r="Y1243">
        <v>620253684</v>
      </c>
      <c r="Z1243" s="38">
        <v>32367</v>
      </c>
    </row>
    <row r="1244" spans="25:26" x14ac:dyDescent="0.25">
      <c r="Y1244">
        <v>620256188</v>
      </c>
      <c r="Z1244" s="38">
        <v>31683</v>
      </c>
    </row>
    <row r="1245" spans="25:26" x14ac:dyDescent="0.25">
      <c r="Y1245">
        <v>620257265</v>
      </c>
      <c r="Z1245" s="38">
        <v>39043</v>
      </c>
    </row>
    <row r="1246" spans="25:26" x14ac:dyDescent="0.25">
      <c r="Y1246">
        <v>620259512</v>
      </c>
      <c r="Z1246" s="38">
        <v>28121</v>
      </c>
    </row>
    <row r="1247" spans="25:26" x14ac:dyDescent="0.25">
      <c r="Y1247">
        <v>620259609</v>
      </c>
      <c r="Z1247" s="38">
        <v>39105</v>
      </c>
    </row>
    <row r="1248" spans="25:26" x14ac:dyDescent="0.25">
      <c r="Y1248">
        <v>620259626</v>
      </c>
      <c r="Z1248" s="38">
        <v>37263</v>
      </c>
    </row>
    <row r="1249" spans="25:26" x14ac:dyDescent="0.25">
      <c r="Y1249">
        <v>620259652</v>
      </c>
      <c r="Z1249" s="38">
        <v>39043</v>
      </c>
    </row>
    <row r="1250" spans="25:26" x14ac:dyDescent="0.25">
      <c r="Y1250">
        <v>620259670</v>
      </c>
      <c r="Z1250" s="38">
        <v>28720</v>
      </c>
    </row>
    <row r="1251" spans="25:26" x14ac:dyDescent="0.25">
      <c r="Y1251">
        <v>620259738</v>
      </c>
      <c r="Z1251" s="38">
        <v>28720</v>
      </c>
    </row>
    <row r="1252" spans="25:26" x14ac:dyDescent="0.25">
      <c r="Y1252">
        <v>620259787</v>
      </c>
      <c r="Z1252" s="38">
        <v>44575</v>
      </c>
    </row>
    <row r="1253" spans="25:26" x14ac:dyDescent="0.25">
      <c r="Y1253">
        <v>620260171</v>
      </c>
      <c r="Z1253" s="38">
        <v>39043</v>
      </c>
    </row>
    <row r="1254" spans="25:26" x14ac:dyDescent="0.25">
      <c r="Y1254">
        <v>620260176</v>
      </c>
      <c r="Z1254" s="38">
        <v>39105</v>
      </c>
    </row>
    <row r="1255" spans="25:26" x14ac:dyDescent="0.25">
      <c r="Y1255">
        <v>620260370</v>
      </c>
      <c r="Z1255" s="38">
        <v>21407</v>
      </c>
    </row>
    <row r="1256" spans="25:26" x14ac:dyDescent="0.25">
      <c r="Y1256">
        <v>620261893</v>
      </c>
      <c r="Z1256" s="38">
        <v>24370</v>
      </c>
    </row>
    <row r="1257" spans="25:26" x14ac:dyDescent="0.25">
      <c r="Y1257">
        <v>620261923</v>
      </c>
      <c r="Z1257" s="38">
        <v>16846</v>
      </c>
    </row>
    <row r="1258" spans="25:26" x14ac:dyDescent="0.25">
      <c r="Y1258">
        <v>620280119</v>
      </c>
      <c r="Z1258" s="38">
        <v>14590</v>
      </c>
    </row>
    <row r="1259" spans="25:26" x14ac:dyDescent="0.25">
      <c r="Y1259">
        <v>620280451</v>
      </c>
      <c r="Z1259" s="38">
        <v>39681</v>
      </c>
    </row>
    <row r="1260" spans="25:26" x14ac:dyDescent="0.25">
      <c r="Y1260">
        <v>620288844</v>
      </c>
      <c r="Z1260" s="38">
        <v>39681</v>
      </c>
    </row>
    <row r="1261" spans="25:26" x14ac:dyDescent="0.25">
      <c r="Y1261">
        <v>620288918</v>
      </c>
      <c r="Z1261" s="38">
        <v>39043</v>
      </c>
    </row>
    <row r="1262" spans="25:26" x14ac:dyDescent="0.25">
      <c r="Y1262">
        <v>620297783</v>
      </c>
      <c r="Z1262" s="38">
        <v>28720</v>
      </c>
    </row>
    <row r="1263" spans="25:26" x14ac:dyDescent="0.25">
      <c r="Y1263">
        <v>620319403</v>
      </c>
      <c r="Z1263" s="38">
        <v>28720</v>
      </c>
    </row>
    <row r="1264" spans="25:26" x14ac:dyDescent="0.25">
      <c r="Y1264">
        <v>620326374</v>
      </c>
      <c r="Z1264" s="38">
        <v>21407</v>
      </c>
    </row>
    <row r="1265" spans="25:26" x14ac:dyDescent="0.25">
      <c r="Y1265">
        <v>620334607</v>
      </c>
      <c r="Z1265" s="38">
        <v>28720</v>
      </c>
    </row>
    <row r="1266" spans="25:26" x14ac:dyDescent="0.25">
      <c r="Y1266">
        <v>620335793</v>
      </c>
      <c r="Z1266" s="38">
        <v>37263</v>
      </c>
    </row>
    <row r="1267" spans="25:26" x14ac:dyDescent="0.25">
      <c r="Y1267">
        <v>620335797</v>
      </c>
      <c r="Z1267" s="38">
        <v>31792</v>
      </c>
    </row>
    <row r="1268" spans="25:26" x14ac:dyDescent="0.25">
      <c r="Y1268">
        <v>620335802</v>
      </c>
      <c r="Z1268" s="38">
        <v>39043</v>
      </c>
    </row>
    <row r="1269" spans="25:26" x14ac:dyDescent="0.25">
      <c r="Y1269">
        <v>620338248</v>
      </c>
      <c r="Z1269" s="38">
        <v>39681</v>
      </c>
    </row>
    <row r="1270" spans="25:26" x14ac:dyDescent="0.25">
      <c r="Y1270">
        <v>620341858</v>
      </c>
      <c r="Z1270" s="38">
        <v>31792</v>
      </c>
    </row>
    <row r="1271" spans="25:26" x14ac:dyDescent="0.25">
      <c r="Y1271">
        <v>620343467</v>
      </c>
      <c r="Z1271" s="38">
        <v>24370</v>
      </c>
    </row>
    <row r="1272" spans="25:26" x14ac:dyDescent="0.25">
      <c r="Y1272">
        <v>620348694</v>
      </c>
      <c r="Z1272" s="38">
        <v>31792</v>
      </c>
    </row>
    <row r="1273" spans="25:26" x14ac:dyDescent="0.25">
      <c r="Y1273">
        <v>620350213</v>
      </c>
      <c r="Z1273" s="38">
        <v>37263</v>
      </c>
    </row>
    <row r="1274" spans="25:26" x14ac:dyDescent="0.25">
      <c r="Y1274">
        <v>620350217</v>
      </c>
      <c r="Z1274" s="38">
        <v>26212</v>
      </c>
    </row>
    <row r="1275" spans="25:26" x14ac:dyDescent="0.25">
      <c r="Y1275">
        <v>620350252</v>
      </c>
      <c r="Z1275" s="38">
        <v>39043</v>
      </c>
    </row>
    <row r="1276" spans="25:26" x14ac:dyDescent="0.25">
      <c r="Y1276">
        <v>620350467</v>
      </c>
      <c r="Z1276" s="38">
        <v>30313</v>
      </c>
    </row>
    <row r="1277" spans="25:26" x14ac:dyDescent="0.25">
      <c r="Y1277">
        <v>620350940</v>
      </c>
      <c r="Z1277" s="38">
        <v>31792</v>
      </c>
    </row>
    <row r="1278" spans="25:26" x14ac:dyDescent="0.25">
      <c r="Y1278">
        <v>620352438</v>
      </c>
      <c r="Z1278" s="38">
        <v>39043</v>
      </c>
    </row>
    <row r="1279" spans="25:26" x14ac:dyDescent="0.25">
      <c r="Y1279">
        <v>620352485</v>
      </c>
      <c r="Z1279" s="38">
        <v>32367</v>
      </c>
    </row>
    <row r="1280" spans="25:26" x14ac:dyDescent="0.25">
      <c r="Y1280">
        <v>620352827</v>
      </c>
      <c r="Z1280" s="38">
        <v>28720</v>
      </c>
    </row>
    <row r="1281" spans="25:26" x14ac:dyDescent="0.25">
      <c r="Y1281">
        <v>620352878</v>
      </c>
      <c r="Z1281" s="38">
        <v>39043</v>
      </c>
    </row>
    <row r="1282" spans="25:26" x14ac:dyDescent="0.25">
      <c r="Y1282">
        <v>620353088</v>
      </c>
      <c r="Z1282" s="38">
        <v>39681</v>
      </c>
    </row>
    <row r="1283" spans="25:26" x14ac:dyDescent="0.25">
      <c r="Y1283">
        <v>620396872</v>
      </c>
      <c r="Z1283" s="38">
        <v>28720</v>
      </c>
    </row>
    <row r="1284" spans="25:26" x14ac:dyDescent="0.25">
      <c r="Y1284">
        <v>620437390</v>
      </c>
      <c r="Z1284">
        <v>18900</v>
      </c>
    </row>
    <row r="1285" spans="25:26" x14ac:dyDescent="0.25">
      <c r="Y1285">
        <v>620438281</v>
      </c>
      <c r="Z1285" s="38">
        <v>26877</v>
      </c>
    </row>
    <row r="1286" spans="25:26" x14ac:dyDescent="0.25">
      <c r="Y1286">
        <v>620438354</v>
      </c>
      <c r="Z1286" s="38">
        <v>39043</v>
      </c>
    </row>
    <row r="1287" spans="25:26" x14ac:dyDescent="0.25">
      <c r="Y1287">
        <v>620438986</v>
      </c>
      <c r="Z1287" s="38">
        <v>15827</v>
      </c>
    </row>
    <row r="1288" spans="25:26" x14ac:dyDescent="0.25">
      <c r="Y1288">
        <v>620440833</v>
      </c>
      <c r="Z1288" s="38">
        <v>44575</v>
      </c>
    </row>
    <row r="1289" spans="25:26" x14ac:dyDescent="0.25">
      <c r="Y1289">
        <v>620441933</v>
      </c>
      <c r="Z1289" s="38">
        <v>39056</v>
      </c>
    </row>
    <row r="1290" spans="25:26" x14ac:dyDescent="0.25">
      <c r="Y1290">
        <v>620445790</v>
      </c>
      <c r="Z1290" s="38">
        <v>31729</v>
      </c>
    </row>
    <row r="1291" spans="25:26" x14ac:dyDescent="0.25">
      <c r="Y1291">
        <v>620446013</v>
      </c>
      <c r="Z1291" s="38">
        <v>37263</v>
      </c>
    </row>
    <row r="1292" spans="25:26" x14ac:dyDescent="0.25">
      <c r="Y1292">
        <v>620446243</v>
      </c>
      <c r="Z1292" s="38">
        <v>24370</v>
      </c>
    </row>
    <row r="1293" spans="25:26" x14ac:dyDescent="0.25">
      <c r="Y1293">
        <v>620447266</v>
      </c>
      <c r="Z1293" s="38">
        <v>31742</v>
      </c>
    </row>
    <row r="1294" spans="25:26" x14ac:dyDescent="0.25">
      <c r="Y1294">
        <v>620447357</v>
      </c>
      <c r="Z1294" s="38">
        <v>37263</v>
      </c>
    </row>
    <row r="1295" spans="25:26" x14ac:dyDescent="0.25">
      <c r="Y1295">
        <v>620447417</v>
      </c>
      <c r="Z1295" s="38">
        <v>28720</v>
      </c>
    </row>
    <row r="1296" spans="25:26" x14ac:dyDescent="0.25">
      <c r="Y1296">
        <v>620447520</v>
      </c>
      <c r="Z1296" s="38">
        <v>39681</v>
      </c>
    </row>
    <row r="1297" spans="25:26" x14ac:dyDescent="0.25">
      <c r="Y1297">
        <v>620447523</v>
      </c>
      <c r="Z1297" s="38">
        <v>18850</v>
      </c>
    </row>
    <row r="1298" spans="25:26" x14ac:dyDescent="0.25">
      <c r="Y1298">
        <v>620447853</v>
      </c>
      <c r="Z1298" s="38">
        <v>37213</v>
      </c>
    </row>
    <row r="1299" spans="25:26" x14ac:dyDescent="0.25">
      <c r="Y1299">
        <v>620447857</v>
      </c>
      <c r="Z1299" s="38">
        <v>28720</v>
      </c>
    </row>
    <row r="1300" spans="25:26" x14ac:dyDescent="0.25">
      <c r="Y1300">
        <v>620449048</v>
      </c>
      <c r="Z1300" s="38">
        <v>32367</v>
      </c>
    </row>
    <row r="1301" spans="25:26" x14ac:dyDescent="0.25">
      <c r="Y1301">
        <v>620449070</v>
      </c>
      <c r="Z1301" s="38">
        <v>37002</v>
      </c>
    </row>
    <row r="1302" spans="25:26" x14ac:dyDescent="0.25">
      <c r="Y1302">
        <v>620465841</v>
      </c>
      <c r="Z1302" s="38">
        <v>32367</v>
      </c>
    </row>
    <row r="1303" spans="25:26" x14ac:dyDescent="0.25">
      <c r="Y1303">
        <v>620465895</v>
      </c>
      <c r="Z1303" s="38">
        <v>28121</v>
      </c>
    </row>
    <row r="1304" spans="25:26" x14ac:dyDescent="0.25">
      <c r="Y1304">
        <v>620474556</v>
      </c>
      <c r="Z1304" s="38">
        <v>28720</v>
      </c>
    </row>
    <row r="1305" spans="25:26" x14ac:dyDescent="0.25">
      <c r="Y1305">
        <v>620474660</v>
      </c>
      <c r="Z1305" s="38">
        <v>39043</v>
      </c>
    </row>
    <row r="1306" spans="25:26" x14ac:dyDescent="0.25">
      <c r="Y1306">
        <v>620479399</v>
      </c>
      <c r="Z1306" s="38">
        <v>26149</v>
      </c>
    </row>
    <row r="1307" spans="25:26" x14ac:dyDescent="0.25">
      <c r="Y1307">
        <v>620492830</v>
      </c>
      <c r="Z1307" s="38">
        <v>31742</v>
      </c>
    </row>
    <row r="1308" spans="25:26" x14ac:dyDescent="0.25">
      <c r="Y1308">
        <v>620512022</v>
      </c>
      <c r="Z1308" s="38">
        <v>24370</v>
      </c>
    </row>
    <row r="1309" spans="25:26" x14ac:dyDescent="0.25">
      <c r="Y1309">
        <v>620520412</v>
      </c>
      <c r="Z1309" s="38">
        <v>28720</v>
      </c>
    </row>
    <row r="1310" spans="25:26" x14ac:dyDescent="0.25">
      <c r="Y1310">
        <v>620520470</v>
      </c>
      <c r="Z1310" s="38">
        <v>39105</v>
      </c>
    </row>
    <row r="1311" spans="25:26" x14ac:dyDescent="0.25">
      <c r="Y1311">
        <v>620520498</v>
      </c>
      <c r="Z1311" s="38">
        <v>28720</v>
      </c>
    </row>
    <row r="1312" spans="25:26" x14ac:dyDescent="0.25">
      <c r="Y1312">
        <v>620528169</v>
      </c>
      <c r="Z1312" s="38">
        <v>31729</v>
      </c>
    </row>
    <row r="1313" spans="25:26" x14ac:dyDescent="0.25">
      <c r="Y1313">
        <v>620529177</v>
      </c>
      <c r="Z1313" s="38">
        <v>44575</v>
      </c>
    </row>
    <row r="1314" spans="25:26" x14ac:dyDescent="0.25">
      <c r="Y1314">
        <v>620534642</v>
      </c>
      <c r="Z1314" s="38">
        <v>35209</v>
      </c>
    </row>
    <row r="1315" spans="25:26" x14ac:dyDescent="0.25">
      <c r="Y1315">
        <v>620535430</v>
      </c>
      <c r="Z1315" s="38">
        <v>34190</v>
      </c>
    </row>
    <row r="1316" spans="25:26" x14ac:dyDescent="0.25">
      <c r="Y1316">
        <v>620535518</v>
      </c>
      <c r="Z1316" s="38">
        <v>39105</v>
      </c>
    </row>
    <row r="1317" spans="25:26" x14ac:dyDescent="0.25">
      <c r="Y1317">
        <v>620535871</v>
      </c>
      <c r="Z1317" s="38">
        <v>21407</v>
      </c>
    </row>
    <row r="1318" spans="25:26" x14ac:dyDescent="0.25">
      <c r="Y1318">
        <v>620536155</v>
      </c>
      <c r="Z1318" s="38">
        <v>28720</v>
      </c>
    </row>
    <row r="1319" spans="25:26" x14ac:dyDescent="0.25">
      <c r="Y1319">
        <v>620536453</v>
      </c>
      <c r="Z1319" s="38">
        <v>18850</v>
      </c>
    </row>
    <row r="1320" spans="25:26" x14ac:dyDescent="0.25">
      <c r="Y1320">
        <v>620536471</v>
      </c>
      <c r="Z1320" s="38">
        <v>21407</v>
      </c>
    </row>
    <row r="1321" spans="25:26" x14ac:dyDescent="0.25">
      <c r="Y1321">
        <v>620536564</v>
      </c>
      <c r="Z1321" s="38">
        <v>35209</v>
      </c>
    </row>
    <row r="1322" spans="25:26" x14ac:dyDescent="0.25">
      <c r="Y1322">
        <v>620537700</v>
      </c>
      <c r="Z1322" s="38">
        <v>15827</v>
      </c>
    </row>
    <row r="1323" spans="25:26" x14ac:dyDescent="0.25">
      <c r="Y1323">
        <v>620537735</v>
      </c>
      <c r="Z1323" s="38">
        <v>31792</v>
      </c>
    </row>
    <row r="1324" spans="25:26" x14ac:dyDescent="0.25">
      <c r="Y1324">
        <v>620537829</v>
      </c>
      <c r="Z1324" s="38">
        <v>37263</v>
      </c>
    </row>
    <row r="1325" spans="25:26" x14ac:dyDescent="0.25">
      <c r="Y1325">
        <v>620537947</v>
      </c>
      <c r="Z1325" s="38">
        <v>21407</v>
      </c>
    </row>
    <row r="1326" spans="25:26" x14ac:dyDescent="0.25">
      <c r="Y1326">
        <v>620570709</v>
      </c>
      <c r="Z1326" s="38">
        <v>31729</v>
      </c>
    </row>
    <row r="1327" spans="25:26" x14ac:dyDescent="0.25">
      <c r="Y1327">
        <v>620601479</v>
      </c>
      <c r="Z1327">
        <v>18900</v>
      </c>
    </row>
    <row r="1328" spans="25:26" x14ac:dyDescent="0.25">
      <c r="Y1328">
        <v>620602160</v>
      </c>
      <c r="Z1328" s="38">
        <v>37263</v>
      </c>
    </row>
    <row r="1329" spans="25:26" x14ac:dyDescent="0.25">
      <c r="Y1329">
        <v>620602414</v>
      </c>
      <c r="Z1329" s="38">
        <v>31729</v>
      </c>
    </row>
    <row r="1330" spans="25:26" x14ac:dyDescent="0.25">
      <c r="Y1330">
        <v>620603226</v>
      </c>
      <c r="Z1330" s="38">
        <v>44575</v>
      </c>
    </row>
    <row r="1331" spans="25:26" x14ac:dyDescent="0.25">
      <c r="Y1331">
        <v>620603698</v>
      </c>
      <c r="Z1331" s="38">
        <v>39056</v>
      </c>
    </row>
    <row r="1332" spans="25:26" x14ac:dyDescent="0.25">
      <c r="Y1332">
        <v>620605567</v>
      </c>
      <c r="Z1332" s="38">
        <v>24823</v>
      </c>
    </row>
    <row r="1333" spans="25:26" x14ac:dyDescent="0.25">
      <c r="Y1333">
        <v>620608082</v>
      </c>
      <c r="Z1333" s="38">
        <v>31742</v>
      </c>
    </row>
    <row r="1334" spans="25:26" x14ac:dyDescent="0.25">
      <c r="Y1334">
        <v>620609305</v>
      </c>
      <c r="Z1334" s="38">
        <v>44525</v>
      </c>
    </row>
    <row r="1335" spans="25:26" x14ac:dyDescent="0.25">
      <c r="Y1335">
        <v>620609312</v>
      </c>
      <c r="Z1335" s="38">
        <v>39681</v>
      </c>
    </row>
    <row r="1336" spans="25:26" x14ac:dyDescent="0.25">
      <c r="Y1336">
        <v>620609397</v>
      </c>
      <c r="Z1336" s="38">
        <v>31729</v>
      </c>
    </row>
    <row r="1337" spans="25:26" x14ac:dyDescent="0.25">
      <c r="Y1337">
        <v>620609434</v>
      </c>
      <c r="Z1337" s="38">
        <v>31742</v>
      </c>
    </row>
    <row r="1338" spans="25:26" x14ac:dyDescent="0.25">
      <c r="Y1338">
        <v>620609452</v>
      </c>
      <c r="Z1338" s="38">
        <v>28720</v>
      </c>
    </row>
    <row r="1339" spans="25:26" x14ac:dyDescent="0.25">
      <c r="Y1339">
        <v>620609500</v>
      </c>
      <c r="Z1339" s="38">
        <v>31729</v>
      </c>
    </row>
    <row r="1340" spans="25:26" x14ac:dyDescent="0.25">
      <c r="Y1340">
        <v>620609536</v>
      </c>
      <c r="Z1340" s="38">
        <v>21407</v>
      </c>
    </row>
    <row r="1341" spans="25:26" x14ac:dyDescent="0.25">
      <c r="Y1341">
        <v>620609538</v>
      </c>
      <c r="Z1341" s="38">
        <v>39681</v>
      </c>
    </row>
    <row r="1342" spans="25:26" x14ac:dyDescent="0.25">
      <c r="Y1342">
        <v>620609812</v>
      </c>
      <c r="Z1342" s="38">
        <v>39681</v>
      </c>
    </row>
    <row r="1343" spans="25:26" x14ac:dyDescent="0.25">
      <c r="Y1343">
        <v>620610112</v>
      </c>
      <c r="Z1343" s="38">
        <v>28720</v>
      </c>
    </row>
    <row r="1344" spans="25:26" x14ac:dyDescent="0.25">
      <c r="Y1344">
        <v>620618046</v>
      </c>
      <c r="Z1344" s="38">
        <v>37263</v>
      </c>
    </row>
    <row r="1345" spans="25:26" x14ac:dyDescent="0.25">
      <c r="Y1345">
        <v>620622437</v>
      </c>
      <c r="Z1345" s="38">
        <v>39681</v>
      </c>
    </row>
    <row r="1346" spans="25:26" x14ac:dyDescent="0.25">
      <c r="Y1346">
        <v>620623093</v>
      </c>
      <c r="Z1346" s="38">
        <v>26149</v>
      </c>
    </row>
    <row r="1347" spans="25:26" x14ac:dyDescent="0.25">
      <c r="Y1347">
        <v>620623169</v>
      </c>
      <c r="Z1347" s="38">
        <v>39043</v>
      </c>
    </row>
    <row r="1348" spans="25:26" x14ac:dyDescent="0.25">
      <c r="Y1348">
        <v>620633043</v>
      </c>
      <c r="Z1348" s="38">
        <v>34190</v>
      </c>
    </row>
    <row r="1349" spans="25:26" x14ac:dyDescent="0.25">
      <c r="Y1349">
        <v>620643010</v>
      </c>
      <c r="Z1349" s="38">
        <v>15827</v>
      </c>
    </row>
    <row r="1350" spans="25:26" x14ac:dyDescent="0.25">
      <c r="Y1350">
        <v>620663891</v>
      </c>
      <c r="Z1350" s="38">
        <v>31792</v>
      </c>
    </row>
    <row r="1351" spans="25:26" x14ac:dyDescent="0.25">
      <c r="Y1351">
        <v>620664035</v>
      </c>
      <c r="Z1351" s="38">
        <v>44575</v>
      </c>
    </row>
    <row r="1352" spans="25:26" x14ac:dyDescent="0.25">
      <c r="Y1352">
        <v>620664043</v>
      </c>
      <c r="Z1352" s="38">
        <v>32367</v>
      </c>
    </row>
    <row r="1353" spans="25:26" x14ac:dyDescent="0.25">
      <c r="Y1353">
        <v>620664048</v>
      </c>
      <c r="Z1353" s="38">
        <v>28720</v>
      </c>
    </row>
    <row r="1354" spans="25:26" x14ac:dyDescent="0.25">
      <c r="Y1354">
        <v>620668051</v>
      </c>
      <c r="Z1354" s="38">
        <v>39681</v>
      </c>
    </row>
    <row r="1355" spans="25:26" x14ac:dyDescent="0.25">
      <c r="Y1355">
        <v>620669442</v>
      </c>
      <c r="Z1355" s="38">
        <v>44525</v>
      </c>
    </row>
    <row r="1356" spans="25:26" x14ac:dyDescent="0.25">
      <c r="Y1356">
        <v>620669566</v>
      </c>
      <c r="Z1356" s="38">
        <v>39105</v>
      </c>
    </row>
    <row r="1357" spans="25:26" x14ac:dyDescent="0.25">
      <c r="Y1357">
        <v>620675053</v>
      </c>
      <c r="Z1357" s="38">
        <v>27546</v>
      </c>
    </row>
    <row r="1358" spans="25:26" x14ac:dyDescent="0.25">
      <c r="Y1358">
        <v>620675070</v>
      </c>
      <c r="Z1358" s="38">
        <v>39043</v>
      </c>
    </row>
    <row r="1359" spans="25:26" x14ac:dyDescent="0.25">
      <c r="Y1359">
        <v>620677020</v>
      </c>
      <c r="Z1359" s="38">
        <v>37263</v>
      </c>
    </row>
    <row r="1360" spans="25:26" x14ac:dyDescent="0.25">
      <c r="Y1360">
        <v>620679666</v>
      </c>
      <c r="Z1360" s="38">
        <v>39105</v>
      </c>
    </row>
    <row r="1361" spans="25:26" x14ac:dyDescent="0.25">
      <c r="Y1361">
        <v>620679913</v>
      </c>
      <c r="Z1361" s="38">
        <v>24370</v>
      </c>
    </row>
    <row r="1362" spans="25:26" x14ac:dyDescent="0.25">
      <c r="Y1362">
        <v>620680026</v>
      </c>
      <c r="Z1362">
        <v>8514</v>
      </c>
    </row>
    <row r="1363" spans="25:26" x14ac:dyDescent="0.25">
      <c r="Y1363">
        <v>620680245</v>
      </c>
      <c r="Z1363" s="38">
        <v>39043</v>
      </c>
    </row>
    <row r="1364" spans="25:26" x14ac:dyDescent="0.25">
      <c r="Y1364">
        <v>620680375</v>
      </c>
      <c r="Z1364" s="38">
        <v>20124</v>
      </c>
    </row>
    <row r="1365" spans="25:26" x14ac:dyDescent="0.25">
      <c r="Y1365">
        <v>620680391</v>
      </c>
      <c r="Z1365" s="38">
        <v>24307</v>
      </c>
    </row>
    <row r="1366" spans="25:26" x14ac:dyDescent="0.25">
      <c r="Y1366">
        <v>620680481</v>
      </c>
      <c r="Z1366" s="38">
        <v>33017</v>
      </c>
    </row>
    <row r="1367" spans="25:26" x14ac:dyDescent="0.25">
      <c r="Y1367">
        <v>620680983</v>
      </c>
      <c r="Z1367" s="38">
        <v>31792</v>
      </c>
    </row>
    <row r="1368" spans="25:26" x14ac:dyDescent="0.25">
      <c r="Y1368">
        <v>620681107</v>
      </c>
      <c r="Z1368" s="38">
        <v>39043</v>
      </c>
    </row>
    <row r="1369" spans="25:26" x14ac:dyDescent="0.25">
      <c r="Y1369">
        <v>620719078</v>
      </c>
      <c r="Z1369" s="38">
        <v>24370</v>
      </c>
    </row>
    <row r="1370" spans="25:26" x14ac:dyDescent="0.25">
      <c r="Y1370">
        <v>620719410</v>
      </c>
      <c r="Z1370" s="38">
        <v>37263</v>
      </c>
    </row>
    <row r="1371" spans="25:26" x14ac:dyDescent="0.25">
      <c r="Y1371">
        <v>620720357</v>
      </c>
      <c r="Z1371" s="38">
        <v>39681</v>
      </c>
    </row>
    <row r="1372" spans="25:26" x14ac:dyDescent="0.25">
      <c r="Y1372">
        <v>620720387</v>
      </c>
      <c r="Z1372" s="38">
        <v>44575</v>
      </c>
    </row>
    <row r="1373" spans="25:26" x14ac:dyDescent="0.25">
      <c r="Y1373">
        <v>620720481</v>
      </c>
      <c r="Z1373" s="38">
        <v>21407</v>
      </c>
    </row>
    <row r="1374" spans="25:26" x14ac:dyDescent="0.25">
      <c r="Y1374">
        <v>620721162</v>
      </c>
      <c r="Z1374" s="38">
        <v>28720</v>
      </c>
    </row>
    <row r="1375" spans="25:26" x14ac:dyDescent="0.25">
      <c r="Y1375">
        <v>620723224</v>
      </c>
      <c r="Z1375" s="38">
        <v>32367</v>
      </c>
    </row>
    <row r="1376" spans="25:26" x14ac:dyDescent="0.25">
      <c r="Y1376">
        <v>620723336</v>
      </c>
      <c r="Z1376" s="38">
        <v>37263</v>
      </c>
    </row>
    <row r="1377" spans="25:26" x14ac:dyDescent="0.25">
      <c r="Y1377">
        <v>620723352</v>
      </c>
      <c r="Z1377" s="38">
        <v>35209</v>
      </c>
    </row>
    <row r="1378" spans="25:26" x14ac:dyDescent="0.25">
      <c r="Y1378">
        <v>620723388</v>
      </c>
      <c r="Z1378" s="38">
        <v>39056</v>
      </c>
    </row>
    <row r="1379" spans="25:26" x14ac:dyDescent="0.25">
      <c r="Y1379">
        <v>620723417</v>
      </c>
      <c r="Z1379" s="38">
        <v>37263</v>
      </c>
    </row>
    <row r="1380" spans="25:26" x14ac:dyDescent="0.25">
      <c r="Y1380">
        <v>620723616</v>
      </c>
      <c r="Z1380" s="38">
        <v>28720</v>
      </c>
    </row>
    <row r="1381" spans="25:26" x14ac:dyDescent="0.25">
      <c r="Y1381">
        <v>620723939</v>
      </c>
      <c r="Z1381" s="38">
        <v>31792</v>
      </c>
    </row>
    <row r="1382" spans="25:26" x14ac:dyDescent="0.25">
      <c r="Y1382">
        <v>620732177</v>
      </c>
      <c r="Z1382" s="38">
        <v>39105</v>
      </c>
    </row>
    <row r="1383" spans="25:26" x14ac:dyDescent="0.25">
      <c r="Y1383">
        <v>620756686</v>
      </c>
      <c r="Z1383" s="38">
        <v>39681</v>
      </c>
    </row>
    <row r="1384" spans="25:26" x14ac:dyDescent="0.25">
      <c r="Y1384">
        <v>620757436</v>
      </c>
      <c r="Z1384" s="38">
        <v>28720</v>
      </c>
    </row>
    <row r="1385" spans="25:26" x14ac:dyDescent="0.25">
      <c r="Y1385">
        <v>620757438</v>
      </c>
      <c r="Z1385" s="38">
        <v>44575</v>
      </c>
    </row>
    <row r="1386" spans="25:26" x14ac:dyDescent="0.25">
      <c r="Y1386">
        <v>620760283</v>
      </c>
      <c r="Z1386" s="38">
        <v>39043</v>
      </c>
    </row>
    <row r="1387" spans="25:26" x14ac:dyDescent="0.25">
      <c r="Y1387">
        <v>620760290</v>
      </c>
      <c r="Z1387" s="38">
        <v>21407</v>
      </c>
    </row>
    <row r="1388" spans="25:26" x14ac:dyDescent="0.25">
      <c r="Y1388">
        <v>620764210</v>
      </c>
      <c r="Z1388" s="38">
        <v>39056</v>
      </c>
    </row>
    <row r="1389" spans="25:26" x14ac:dyDescent="0.25">
      <c r="Y1389">
        <v>620766390</v>
      </c>
      <c r="Z1389" s="38">
        <v>39056</v>
      </c>
    </row>
    <row r="1390" spans="25:26" x14ac:dyDescent="0.25">
      <c r="Y1390">
        <v>620766404</v>
      </c>
      <c r="Z1390" s="38">
        <v>37263</v>
      </c>
    </row>
    <row r="1391" spans="25:26" x14ac:dyDescent="0.25">
      <c r="Y1391">
        <v>620768699</v>
      </c>
      <c r="Z1391" s="38">
        <v>35209</v>
      </c>
    </row>
    <row r="1392" spans="25:26" x14ac:dyDescent="0.25">
      <c r="Y1392">
        <v>620768816</v>
      </c>
      <c r="Z1392" s="38">
        <v>39681</v>
      </c>
    </row>
    <row r="1393" spans="25:26" x14ac:dyDescent="0.25">
      <c r="Y1393">
        <v>620778122</v>
      </c>
      <c r="Z1393" s="38">
        <v>44575</v>
      </c>
    </row>
    <row r="1394" spans="25:26" x14ac:dyDescent="0.25">
      <c r="Y1394">
        <v>620778475</v>
      </c>
      <c r="Z1394" s="38">
        <v>31792</v>
      </c>
    </row>
    <row r="1395" spans="25:26" x14ac:dyDescent="0.25">
      <c r="Y1395">
        <v>620783666</v>
      </c>
      <c r="Z1395" s="38">
        <v>37263</v>
      </c>
    </row>
    <row r="1396" spans="25:26" x14ac:dyDescent="0.25">
      <c r="Y1396">
        <v>620784556</v>
      </c>
      <c r="Z1396" s="38">
        <v>21407</v>
      </c>
    </row>
  </sheetData>
  <sortState ref="H2:P262">
    <sortCondition ref="K2:K262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K1298"/>
  <sheetViews>
    <sheetView topLeftCell="AU1" workbookViewId="0">
      <selection activeCell="BB15" sqref="BB15"/>
    </sheetView>
  </sheetViews>
  <sheetFormatPr baseColWidth="10" defaultColWidth="9.140625" defaultRowHeight="15" x14ac:dyDescent="0.25"/>
  <cols>
    <col min="5" max="5" width="17.85546875" bestFit="1" customWidth="1"/>
    <col min="6" max="6" width="20.7109375" bestFit="1" customWidth="1"/>
    <col min="27" max="27" width="20.5703125" bestFit="1" customWidth="1"/>
    <col min="28" max="28" width="22.7109375" bestFit="1" customWidth="1"/>
    <col min="29" max="29" width="6.42578125" customWidth="1"/>
    <col min="30" max="30" width="12.5703125" customWidth="1"/>
    <col min="31" max="31" width="12.5703125" bestFit="1" customWidth="1"/>
    <col min="47" max="47" width="12.5703125" customWidth="1"/>
    <col min="48" max="48" width="8.28515625" customWidth="1"/>
    <col min="49" max="49" width="24.42578125" bestFit="1" customWidth="1"/>
    <col min="51" max="51" width="20.7109375" customWidth="1"/>
    <col min="52" max="52" width="22.42578125" customWidth="1"/>
    <col min="53" max="53" width="6.42578125" customWidth="1"/>
    <col min="54" max="54" width="12.5703125" customWidth="1"/>
    <col min="55" max="55" width="12.5703125" bestFit="1" customWidth="1"/>
    <col min="56" max="65" width="12.5703125" customWidth="1"/>
  </cols>
  <sheetData>
    <row r="1" spans="1:63" x14ac:dyDescent="0.25">
      <c r="A1" t="s">
        <v>8</v>
      </c>
      <c r="B1" t="s">
        <v>142</v>
      </c>
      <c r="C1" t="s">
        <v>136</v>
      </c>
      <c r="E1" s="3" t="s">
        <v>124</v>
      </c>
      <c r="F1" t="s">
        <v>126</v>
      </c>
      <c r="H1" s="17">
        <f>SUMPRODUCT(H3:H6,I3:I6)/I1</f>
        <v>3.8140747176368377</v>
      </c>
      <c r="I1" s="8">
        <f>SUM(I3:I6)</f>
        <v>1151</v>
      </c>
      <c r="J1" s="8">
        <f>SUM(J3:J6)</f>
        <v>90</v>
      </c>
      <c r="K1" s="17">
        <f>J1/I1</f>
        <v>7.8192875760208516E-2</v>
      </c>
      <c r="L1" s="17">
        <f t="shared" ref="L1" si="0">K1/H1</f>
        <v>2.0501138952164009E-2</v>
      </c>
      <c r="O1" t="s">
        <v>143</v>
      </c>
      <c r="P1" t="s">
        <v>120</v>
      </c>
      <c r="Q1" t="s">
        <v>248</v>
      </c>
      <c r="R1" t="s">
        <v>249</v>
      </c>
      <c r="S1" t="s">
        <v>121</v>
      </c>
      <c r="T1" t="s">
        <v>138</v>
      </c>
      <c r="U1" t="s">
        <v>86</v>
      </c>
      <c r="V1" t="s">
        <v>139</v>
      </c>
      <c r="W1" t="s">
        <v>140</v>
      </c>
      <c r="AA1" s="3" t="s">
        <v>86</v>
      </c>
      <c r="AB1" t="s">
        <v>123</v>
      </c>
      <c r="AG1" t="s">
        <v>45</v>
      </c>
      <c r="AH1" t="s">
        <v>46</v>
      </c>
      <c r="AI1" t="s">
        <v>10</v>
      </c>
      <c r="AJ1" t="s">
        <v>112</v>
      </c>
      <c r="AK1" t="s">
        <v>98</v>
      </c>
      <c r="AL1" t="s">
        <v>145</v>
      </c>
      <c r="AM1" t="s">
        <v>146</v>
      </c>
      <c r="AO1" t="s">
        <v>45</v>
      </c>
      <c r="AP1" t="s">
        <v>252</v>
      </c>
      <c r="AQ1" t="s">
        <v>147</v>
      </c>
      <c r="AR1" t="s">
        <v>148</v>
      </c>
      <c r="AU1" s="3" t="s">
        <v>149</v>
      </c>
      <c r="AV1" t="s">
        <v>61</v>
      </c>
      <c r="AW1" t="s">
        <v>255</v>
      </c>
      <c r="AY1" s="3" t="s">
        <v>148</v>
      </c>
      <c r="AZ1" t="s">
        <v>141</v>
      </c>
      <c r="BD1" s="13">
        <f>SUMPRODUCT(BD3:BD17,BE3:BE17)/BE1</f>
        <v>4.4607929515418503</v>
      </c>
      <c r="BE1">
        <f>SUM(BE3:BE17)</f>
        <v>1135</v>
      </c>
      <c r="BF1">
        <f>SUM(BF3:BF17)</f>
        <v>65</v>
      </c>
      <c r="BG1" s="14">
        <f>BF1/BE1</f>
        <v>5.7268722466960353E-2</v>
      </c>
      <c r="BH1" s="14">
        <f>BG1/BD1</f>
        <v>1.2838238198696426E-2</v>
      </c>
      <c r="BI1" s="18">
        <f>SUMPRODUCT(BE3:BE13,BI3:BI13)/BE1</f>
        <v>3.5587705726872252</v>
      </c>
    </row>
    <row r="2" spans="1:63" x14ac:dyDescent="0.25">
      <c r="A2">
        <v>10697150</v>
      </c>
      <c r="E2" s="4">
        <v>1</v>
      </c>
      <c r="F2" s="5">
        <v>3</v>
      </c>
      <c r="H2" s="8" t="s">
        <v>93</v>
      </c>
      <c r="I2" s="8" t="s">
        <v>61</v>
      </c>
      <c r="J2" s="8" t="s">
        <v>55</v>
      </c>
      <c r="K2" s="8" t="s">
        <v>22</v>
      </c>
      <c r="L2" s="8" t="s">
        <v>94</v>
      </c>
      <c r="O2">
        <v>619053511</v>
      </c>
      <c r="P2">
        <v>61</v>
      </c>
      <c r="Q2">
        <v>0</v>
      </c>
      <c r="R2">
        <v>0</v>
      </c>
      <c r="S2" t="s">
        <v>6</v>
      </c>
      <c r="T2">
        <v>-99</v>
      </c>
      <c r="U2">
        <v>5</v>
      </c>
      <c r="V2">
        <v>-99</v>
      </c>
      <c r="W2">
        <v>-99</v>
      </c>
      <c r="AG2">
        <v>11228949</v>
      </c>
      <c r="AH2">
        <v>48</v>
      </c>
      <c r="AI2" t="s">
        <v>4</v>
      </c>
      <c r="AJ2">
        <v>-99</v>
      </c>
      <c r="AK2">
        <v>-99</v>
      </c>
      <c r="AL2">
        <v>5</v>
      </c>
      <c r="AM2">
        <v>4</v>
      </c>
      <c r="AO2">
        <v>10763112</v>
      </c>
      <c r="AP2" s="38">
        <v>21407</v>
      </c>
      <c r="AQ2">
        <v>6</v>
      </c>
      <c r="AR2">
        <v>6</v>
      </c>
      <c r="AU2" s="4">
        <v>2</v>
      </c>
      <c r="AV2" s="5">
        <v>269</v>
      </c>
      <c r="AW2" s="5">
        <v>34681.832713754644</v>
      </c>
      <c r="AY2" s="4">
        <v>2</v>
      </c>
      <c r="AZ2" s="5">
        <v>5</v>
      </c>
      <c r="BD2" s="8" t="s">
        <v>148</v>
      </c>
      <c r="BE2" s="8" t="s">
        <v>61</v>
      </c>
      <c r="BF2" s="8" t="s">
        <v>55</v>
      </c>
      <c r="BG2" s="8" t="s">
        <v>22</v>
      </c>
      <c r="BH2" s="8" t="s">
        <v>150</v>
      </c>
      <c r="BI2" s="8" t="s">
        <v>89</v>
      </c>
      <c r="BK2">
        <f>BH1*BI1/4.4576</f>
        <v>1.0249538834051931E-2</v>
      </c>
    </row>
    <row r="3" spans="1:63" x14ac:dyDescent="0.25">
      <c r="A3">
        <v>10763112</v>
      </c>
      <c r="C3">
        <v>4</v>
      </c>
      <c r="E3" s="4">
        <v>2</v>
      </c>
      <c r="F3" s="5">
        <v>71</v>
      </c>
      <c r="H3">
        <v>4</v>
      </c>
      <c r="I3">
        <v>1001</v>
      </c>
      <c r="J3">
        <v>82</v>
      </c>
      <c r="K3" s="14">
        <f>J3/I3</f>
        <v>8.191808191808192E-2</v>
      </c>
      <c r="L3" s="14">
        <f>K3/H3</f>
        <v>2.047952047952048E-2</v>
      </c>
      <c r="O3">
        <v>11213133</v>
      </c>
      <c r="P3">
        <v>62</v>
      </c>
      <c r="Q3">
        <v>4</v>
      </c>
      <c r="R3">
        <v>3</v>
      </c>
      <c r="S3" t="s">
        <v>4</v>
      </c>
      <c r="AA3" s="3" t="s">
        <v>144</v>
      </c>
      <c r="AB3" s="3" t="s">
        <v>122</v>
      </c>
      <c r="AG3">
        <v>11210308</v>
      </c>
      <c r="AH3">
        <v>67</v>
      </c>
      <c r="AI3" t="s">
        <v>6</v>
      </c>
      <c r="AJ3">
        <v>4</v>
      </c>
      <c r="AK3">
        <v>14</v>
      </c>
      <c r="AL3">
        <v>5</v>
      </c>
      <c r="AM3">
        <v>6</v>
      </c>
      <c r="AO3">
        <v>10763133</v>
      </c>
      <c r="AP3" s="38">
        <v>21407</v>
      </c>
      <c r="AQ3">
        <v>7</v>
      </c>
      <c r="AR3">
        <v>7</v>
      </c>
      <c r="AU3" s="4">
        <v>3</v>
      </c>
      <c r="AV3" s="5">
        <v>129</v>
      </c>
      <c r="AW3" s="5">
        <v>37782.852713178298</v>
      </c>
      <c r="AY3" s="4">
        <v>3</v>
      </c>
      <c r="AZ3" s="5">
        <v>6</v>
      </c>
      <c r="BD3">
        <v>2</v>
      </c>
      <c r="BE3">
        <f>VLOOKUP(BD3,$AU$2:$AV$15,2,FALSE)</f>
        <v>269</v>
      </c>
      <c r="BF3">
        <f>VLOOKUP(BD3,$AY$2:$AZ$15,2,FALSE)</f>
        <v>5</v>
      </c>
      <c r="BG3" s="14">
        <f>BF3/BE3</f>
        <v>1.858736059479554E-2</v>
      </c>
      <c r="BH3" s="14">
        <f>BG3/BD3</f>
        <v>9.2936802973977699E-3</v>
      </c>
      <c r="BI3" s="18">
        <f>VLOOKUP(BD3,$AU$2:$AW$15,3,FALSE)/10000</f>
        <v>3.4681832713754646</v>
      </c>
      <c r="BK3">
        <f>BK2*16</f>
        <v>0.16399262134483089</v>
      </c>
    </row>
    <row r="4" spans="1:63" x14ac:dyDescent="0.25">
      <c r="A4">
        <v>10763133</v>
      </c>
      <c r="C4">
        <v>4</v>
      </c>
      <c r="E4" s="4">
        <v>3</v>
      </c>
      <c r="F4" s="5">
        <v>97</v>
      </c>
      <c r="H4">
        <v>3</v>
      </c>
      <c r="I4">
        <v>89</v>
      </c>
      <c r="J4">
        <v>7</v>
      </c>
      <c r="K4" s="14">
        <f t="shared" ref="K4:K6" si="1">J4/I4</f>
        <v>7.8651685393258425E-2</v>
      </c>
      <c r="L4" s="14">
        <f t="shared" ref="L4:L6" si="2">K4/H4</f>
        <v>2.6217228464419474E-2</v>
      </c>
      <c r="O4">
        <v>11258670</v>
      </c>
      <c r="P4">
        <v>34</v>
      </c>
      <c r="Q4">
        <v>0</v>
      </c>
      <c r="R4">
        <v>0</v>
      </c>
      <c r="S4" t="s">
        <v>4</v>
      </c>
      <c r="T4">
        <v>-99</v>
      </c>
      <c r="U4">
        <v>5</v>
      </c>
      <c r="V4">
        <v>-99</v>
      </c>
      <c r="W4">
        <v>-99</v>
      </c>
      <c r="AA4" s="3" t="s">
        <v>101</v>
      </c>
      <c r="AB4" t="s">
        <v>4</v>
      </c>
      <c r="AC4" t="s">
        <v>6</v>
      </c>
      <c r="AD4" t="s">
        <v>22</v>
      </c>
      <c r="AG4">
        <v>11215237</v>
      </c>
      <c r="AH4">
        <v>29</v>
      </c>
      <c r="AI4" t="s">
        <v>6</v>
      </c>
      <c r="AJ4">
        <v>-99</v>
      </c>
      <c r="AK4">
        <v>-99</v>
      </c>
      <c r="AL4">
        <v>5</v>
      </c>
      <c r="AM4">
        <v>7</v>
      </c>
      <c r="AO4">
        <v>10765199</v>
      </c>
      <c r="AP4" s="38">
        <v>28720</v>
      </c>
      <c r="AQ4">
        <v>1</v>
      </c>
      <c r="AR4">
        <v>2</v>
      </c>
      <c r="AU4" s="4">
        <v>4</v>
      </c>
      <c r="AV4" s="5">
        <v>264</v>
      </c>
      <c r="AW4" s="5">
        <v>37160.291666666664</v>
      </c>
      <c r="AY4" s="4">
        <v>4</v>
      </c>
      <c r="AZ4" s="5">
        <v>13</v>
      </c>
      <c r="BD4">
        <v>3</v>
      </c>
      <c r="BE4">
        <f t="shared" ref="BE4:BE13" si="3">VLOOKUP(BD4,$AU$2:$AV$15,2,FALSE)</f>
        <v>129</v>
      </c>
      <c r="BF4">
        <f t="shared" ref="BF4:BF9" si="4">VLOOKUP(BD4,$AY$2:$AZ$15,2,FALSE)</f>
        <v>6</v>
      </c>
      <c r="BG4" s="14">
        <f t="shared" ref="BG4:BG13" si="5">BF4/BE4</f>
        <v>4.6511627906976744E-2</v>
      </c>
      <c r="BH4" s="14">
        <f t="shared" ref="BH4:BH17" si="6">BG4/BD4</f>
        <v>1.5503875968992248E-2</v>
      </c>
      <c r="BI4" s="18">
        <f t="shared" ref="BI4:BI13" si="7">VLOOKUP(BD4,$AU$2:$AW$15,3,FALSE)/10000</f>
        <v>3.7782852713178299</v>
      </c>
    </row>
    <row r="5" spans="1:63" x14ac:dyDescent="0.25">
      <c r="A5">
        <v>10765199</v>
      </c>
      <c r="C5">
        <v>2</v>
      </c>
      <c r="E5" s="4">
        <v>4</v>
      </c>
      <c r="F5" s="5">
        <v>926</v>
      </c>
      <c r="H5">
        <v>2</v>
      </c>
      <c r="I5">
        <v>58</v>
      </c>
      <c r="J5">
        <v>1</v>
      </c>
      <c r="K5" s="14">
        <f t="shared" si="1"/>
        <v>1.7241379310344827E-2</v>
      </c>
      <c r="L5" s="14">
        <f t="shared" si="2"/>
        <v>8.6206896551724137E-3</v>
      </c>
      <c r="O5">
        <v>11270686</v>
      </c>
      <c r="P5">
        <v>35</v>
      </c>
      <c r="Q5">
        <v>0</v>
      </c>
      <c r="R5">
        <v>2</v>
      </c>
      <c r="S5" t="s">
        <v>4</v>
      </c>
      <c r="T5">
        <v>-99</v>
      </c>
      <c r="U5">
        <v>5</v>
      </c>
      <c r="V5">
        <v>-99</v>
      </c>
      <c r="W5">
        <v>-99</v>
      </c>
      <c r="AA5" s="4">
        <v>-99</v>
      </c>
      <c r="AB5" s="5">
        <v>14</v>
      </c>
      <c r="AC5" s="5">
        <v>19</v>
      </c>
      <c r="AD5" s="13">
        <f>AB5/(AB5+AC5)</f>
        <v>0.42424242424242425</v>
      </c>
      <c r="AG5">
        <v>11262798</v>
      </c>
      <c r="AH5">
        <v>7</v>
      </c>
      <c r="AI5" t="s">
        <v>4</v>
      </c>
      <c r="AJ5">
        <v>-99</v>
      </c>
      <c r="AK5">
        <v>-99</v>
      </c>
      <c r="AL5">
        <v>5</v>
      </c>
      <c r="AM5">
        <v>6</v>
      </c>
      <c r="AO5">
        <v>10765440</v>
      </c>
      <c r="AP5" s="38">
        <v>21407</v>
      </c>
      <c r="AQ5">
        <v>1</v>
      </c>
      <c r="AR5">
        <v>2</v>
      </c>
      <c r="AU5" s="4">
        <v>5</v>
      </c>
      <c r="AV5" s="5">
        <v>120</v>
      </c>
      <c r="AW5" s="5">
        <v>36861.408333333333</v>
      </c>
      <c r="AY5" s="4">
        <v>5</v>
      </c>
      <c r="AZ5" s="5">
        <v>8</v>
      </c>
      <c r="BD5">
        <v>4</v>
      </c>
      <c r="BE5">
        <f t="shared" si="3"/>
        <v>264</v>
      </c>
      <c r="BF5">
        <f t="shared" si="4"/>
        <v>13</v>
      </c>
      <c r="BG5" s="14">
        <f t="shared" si="5"/>
        <v>4.924242424242424E-2</v>
      </c>
      <c r="BH5" s="14">
        <f t="shared" si="6"/>
        <v>1.231060606060606E-2</v>
      </c>
      <c r="BI5" s="18">
        <f t="shared" si="7"/>
        <v>3.7160291666666665</v>
      </c>
    </row>
    <row r="6" spans="1:63" x14ac:dyDescent="0.25">
      <c r="A6">
        <v>10765440</v>
      </c>
      <c r="C6">
        <v>4</v>
      </c>
      <c r="E6" s="4">
        <v>5</v>
      </c>
      <c r="F6" s="5">
        <v>117</v>
      </c>
      <c r="H6">
        <v>1</v>
      </c>
      <c r="I6">
        <v>3</v>
      </c>
      <c r="J6">
        <v>0</v>
      </c>
      <c r="K6" s="14">
        <f t="shared" si="1"/>
        <v>0</v>
      </c>
      <c r="L6" s="14">
        <f t="shared" si="2"/>
        <v>0</v>
      </c>
      <c r="O6">
        <v>11280280</v>
      </c>
      <c r="P6">
        <v>73</v>
      </c>
      <c r="Q6">
        <v>2</v>
      </c>
      <c r="R6">
        <v>0</v>
      </c>
      <c r="S6" t="s">
        <v>6</v>
      </c>
      <c r="T6">
        <v>2</v>
      </c>
      <c r="U6">
        <v>5</v>
      </c>
      <c r="V6">
        <v>14</v>
      </c>
      <c r="W6">
        <v>2</v>
      </c>
      <c r="AA6" s="4">
        <v>0</v>
      </c>
      <c r="AB6" s="5"/>
      <c r="AC6" s="5">
        <v>2</v>
      </c>
      <c r="AD6" s="13">
        <f t="shared" ref="AD6:AD19" si="8">AB6/(AB6+AC6)</f>
        <v>0</v>
      </c>
      <c r="AG6">
        <v>11228498</v>
      </c>
      <c r="AH6">
        <v>57</v>
      </c>
      <c r="AI6" t="s">
        <v>4</v>
      </c>
      <c r="AJ6">
        <v>4</v>
      </c>
      <c r="AK6">
        <v>14</v>
      </c>
      <c r="AL6">
        <v>5</v>
      </c>
      <c r="AM6">
        <v>8</v>
      </c>
      <c r="AO6">
        <v>10765450</v>
      </c>
      <c r="AP6" s="38">
        <v>39681</v>
      </c>
      <c r="AQ6">
        <v>1</v>
      </c>
      <c r="AR6">
        <v>2</v>
      </c>
      <c r="AU6" s="4">
        <v>6</v>
      </c>
      <c r="AV6" s="5">
        <v>164</v>
      </c>
      <c r="AW6" s="5">
        <v>34893.347560975613</v>
      </c>
      <c r="AY6" s="4">
        <v>6</v>
      </c>
      <c r="AZ6" s="5">
        <v>15</v>
      </c>
      <c r="BD6">
        <v>5</v>
      </c>
      <c r="BE6">
        <f t="shared" si="3"/>
        <v>120</v>
      </c>
      <c r="BF6">
        <f t="shared" si="4"/>
        <v>8</v>
      </c>
      <c r="BG6" s="14">
        <f t="shared" si="5"/>
        <v>6.6666666666666666E-2</v>
      </c>
      <c r="BH6" s="14">
        <f t="shared" si="6"/>
        <v>1.3333333333333332E-2</v>
      </c>
      <c r="BI6" s="18">
        <f t="shared" si="7"/>
        <v>3.6861408333333334</v>
      </c>
    </row>
    <row r="7" spans="1:63" x14ac:dyDescent="0.25">
      <c r="A7">
        <v>10765450</v>
      </c>
      <c r="C7">
        <v>3</v>
      </c>
      <c r="E7" s="4">
        <v>6</v>
      </c>
      <c r="F7" s="5">
        <v>22</v>
      </c>
      <c r="O7">
        <v>617271575</v>
      </c>
      <c r="P7">
        <v>27</v>
      </c>
      <c r="Q7">
        <v>0</v>
      </c>
      <c r="R7">
        <v>2</v>
      </c>
      <c r="S7" t="s">
        <v>4</v>
      </c>
      <c r="T7">
        <v>4</v>
      </c>
      <c r="U7">
        <v>5</v>
      </c>
      <c r="V7">
        <v>14</v>
      </c>
      <c r="W7">
        <v>2</v>
      </c>
      <c r="AA7" s="4">
        <v>1</v>
      </c>
      <c r="AB7" s="5"/>
      <c r="AC7" s="5">
        <v>1</v>
      </c>
      <c r="AD7" s="13">
        <f t="shared" si="8"/>
        <v>0</v>
      </c>
      <c r="AG7">
        <v>11263713</v>
      </c>
      <c r="AH7">
        <v>27</v>
      </c>
      <c r="AI7" t="s">
        <v>4</v>
      </c>
      <c r="AJ7">
        <v>4</v>
      </c>
      <c r="AK7">
        <v>14</v>
      </c>
      <c r="AL7">
        <v>5</v>
      </c>
      <c r="AM7">
        <v>8</v>
      </c>
      <c r="AO7">
        <v>10765472</v>
      </c>
      <c r="AP7" s="38">
        <v>39056</v>
      </c>
      <c r="AQ7">
        <v>1</v>
      </c>
      <c r="AR7">
        <v>2</v>
      </c>
      <c r="AU7" s="4">
        <v>7</v>
      </c>
      <c r="AV7" s="5">
        <v>49</v>
      </c>
      <c r="AW7" s="5">
        <v>34742.428571428572</v>
      </c>
      <c r="AY7" s="4">
        <v>7</v>
      </c>
      <c r="AZ7" s="5">
        <v>5</v>
      </c>
      <c r="BD7">
        <v>6</v>
      </c>
      <c r="BE7">
        <f t="shared" si="3"/>
        <v>164</v>
      </c>
      <c r="BF7">
        <f t="shared" si="4"/>
        <v>15</v>
      </c>
      <c r="BG7" s="14">
        <f t="shared" si="5"/>
        <v>9.1463414634146339E-2</v>
      </c>
      <c r="BH7" s="14">
        <f t="shared" si="6"/>
        <v>1.524390243902439E-2</v>
      </c>
      <c r="BI7" s="18">
        <f t="shared" si="7"/>
        <v>3.4893347560975614</v>
      </c>
    </row>
    <row r="8" spans="1:63" x14ac:dyDescent="0.25">
      <c r="A8">
        <v>10765472</v>
      </c>
      <c r="C8">
        <v>3</v>
      </c>
      <c r="E8" s="4">
        <v>7</v>
      </c>
      <c r="F8" s="5">
        <v>5</v>
      </c>
      <c r="O8">
        <v>620350252</v>
      </c>
      <c r="P8">
        <v>37</v>
      </c>
      <c r="Q8">
        <v>2</v>
      </c>
      <c r="R8">
        <v>0</v>
      </c>
      <c r="S8" t="s">
        <v>6</v>
      </c>
      <c r="T8">
        <v>4</v>
      </c>
      <c r="U8">
        <v>5</v>
      </c>
      <c r="V8">
        <v>5</v>
      </c>
      <c r="W8">
        <v>5</v>
      </c>
      <c r="AA8" s="4">
        <v>2</v>
      </c>
      <c r="AB8" s="5">
        <v>1</v>
      </c>
      <c r="AC8" s="5">
        <v>3</v>
      </c>
      <c r="AD8" s="13">
        <f t="shared" si="8"/>
        <v>0.25</v>
      </c>
      <c r="AG8">
        <v>11220111</v>
      </c>
      <c r="AH8">
        <v>3</v>
      </c>
      <c r="AI8" t="s">
        <v>6</v>
      </c>
      <c r="AJ8">
        <v>-99</v>
      </c>
      <c r="AK8">
        <v>-99</v>
      </c>
      <c r="AL8">
        <v>5</v>
      </c>
      <c r="AO8">
        <v>10765749</v>
      </c>
      <c r="AP8" s="38">
        <v>28720</v>
      </c>
      <c r="AQ8">
        <v>1</v>
      </c>
      <c r="AR8">
        <v>2</v>
      </c>
      <c r="AU8" s="4">
        <v>8</v>
      </c>
      <c r="AV8" s="5">
        <v>121</v>
      </c>
      <c r="AW8" s="5">
        <v>31971.256198347106</v>
      </c>
      <c r="AY8" s="4">
        <v>8</v>
      </c>
      <c r="AZ8" s="5">
        <v>13</v>
      </c>
      <c r="BD8">
        <v>7</v>
      </c>
      <c r="BE8">
        <f t="shared" si="3"/>
        <v>49</v>
      </c>
      <c r="BF8">
        <f t="shared" si="4"/>
        <v>5</v>
      </c>
      <c r="BG8" s="14">
        <f t="shared" si="5"/>
        <v>0.10204081632653061</v>
      </c>
      <c r="BH8" s="14">
        <f t="shared" si="6"/>
        <v>1.457725947521866E-2</v>
      </c>
      <c r="BI8" s="18">
        <f t="shared" si="7"/>
        <v>3.4742428571428574</v>
      </c>
    </row>
    <row r="9" spans="1:63" x14ac:dyDescent="0.25">
      <c r="A9">
        <v>10765749</v>
      </c>
      <c r="C9">
        <v>2</v>
      </c>
      <c r="E9" s="4">
        <v>8</v>
      </c>
      <c r="F9" s="5">
        <v>3</v>
      </c>
      <c r="O9">
        <v>620520498</v>
      </c>
      <c r="P9">
        <v>69</v>
      </c>
      <c r="Q9">
        <v>2</v>
      </c>
      <c r="R9">
        <v>0</v>
      </c>
      <c r="S9" t="s">
        <v>4</v>
      </c>
      <c r="T9">
        <v>13</v>
      </c>
      <c r="U9">
        <v>5</v>
      </c>
      <c r="V9">
        <v>15</v>
      </c>
      <c r="W9">
        <v>5</v>
      </c>
      <c r="AA9" s="4">
        <v>3</v>
      </c>
      <c r="AB9" s="5">
        <v>2</v>
      </c>
      <c r="AC9" s="5">
        <v>1</v>
      </c>
      <c r="AD9" s="13">
        <f t="shared" si="8"/>
        <v>0.66666666666666663</v>
      </c>
      <c r="AG9">
        <v>11220111</v>
      </c>
      <c r="AH9">
        <v>81</v>
      </c>
      <c r="AI9" t="s">
        <v>4</v>
      </c>
      <c r="AJ9">
        <v>10</v>
      </c>
      <c r="AK9">
        <v>3</v>
      </c>
      <c r="AL9">
        <v>5</v>
      </c>
      <c r="AO9">
        <v>10765830</v>
      </c>
      <c r="AP9" s="38">
        <v>28720</v>
      </c>
      <c r="AQ9">
        <v>2</v>
      </c>
      <c r="AR9">
        <v>4</v>
      </c>
      <c r="AU9" s="4">
        <v>9</v>
      </c>
      <c r="AV9" s="5">
        <v>6</v>
      </c>
      <c r="AW9" s="5">
        <v>33463.5</v>
      </c>
      <c r="AY9" s="4" t="s">
        <v>113</v>
      </c>
      <c r="AZ9" s="5">
        <v>25</v>
      </c>
      <c r="BD9">
        <v>8</v>
      </c>
      <c r="BE9">
        <f t="shared" si="3"/>
        <v>121</v>
      </c>
      <c r="BF9">
        <f t="shared" si="4"/>
        <v>13</v>
      </c>
      <c r="BG9" s="14">
        <f t="shared" si="5"/>
        <v>0.10743801652892562</v>
      </c>
      <c r="BH9" s="14">
        <f t="shared" si="6"/>
        <v>1.3429752066115703E-2</v>
      </c>
      <c r="BI9" s="18">
        <f t="shared" si="7"/>
        <v>3.1971256198347104</v>
      </c>
    </row>
    <row r="10" spans="1:63" x14ac:dyDescent="0.25">
      <c r="A10">
        <v>10765830</v>
      </c>
      <c r="C10">
        <v>5</v>
      </c>
      <c r="E10" s="4" t="s">
        <v>125</v>
      </c>
      <c r="F10" s="5">
        <v>53</v>
      </c>
      <c r="O10">
        <v>11200580</v>
      </c>
      <c r="P10">
        <v>78</v>
      </c>
      <c r="Q10">
        <v>0</v>
      </c>
      <c r="R10">
        <v>0</v>
      </c>
      <c r="S10" t="s">
        <v>6</v>
      </c>
      <c r="T10">
        <v>-99</v>
      </c>
      <c r="U10">
        <v>5</v>
      </c>
      <c r="V10">
        <v>-99</v>
      </c>
      <c r="W10">
        <v>-99</v>
      </c>
      <c r="AA10" s="4">
        <v>4</v>
      </c>
      <c r="AB10" s="5">
        <v>7</v>
      </c>
      <c r="AC10" s="5">
        <v>6</v>
      </c>
      <c r="AD10" s="13">
        <f t="shared" si="8"/>
        <v>0.53846153846153844</v>
      </c>
      <c r="AG10">
        <v>11238582</v>
      </c>
      <c r="AH10">
        <v>18</v>
      </c>
      <c r="AI10" t="s">
        <v>6</v>
      </c>
      <c r="AJ10">
        <v>8</v>
      </c>
      <c r="AK10">
        <v>3</v>
      </c>
      <c r="AL10">
        <v>5</v>
      </c>
      <c r="AM10">
        <v>5</v>
      </c>
      <c r="AO10">
        <v>10765955</v>
      </c>
      <c r="AP10" s="38">
        <v>28720</v>
      </c>
      <c r="AQ10">
        <v>1</v>
      </c>
      <c r="AR10">
        <v>2</v>
      </c>
      <c r="AU10" s="4">
        <v>10</v>
      </c>
      <c r="AV10" s="5">
        <v>11</v>
      </c>
      <c r="AW10" s="5">
        <v>34731.272727272728</v>
      </c>
      <c r="AY10" s="4" t="s">
        <v>20</v>
      </c>
      <c r="AZ10" s="5">
        <v>90</v>
      </c>
      <c r="BD10">
        <v>9</v>
      </c>
      <c r="BE10">
        <f t="shared" si="3"/>
        <v>6</v>
      </c>
      <c r="BF10">
        <v>0</v>
      </c>
      <c r="BG10" s="14">
        <f t="shared" si="5"/>
        <v>0</v>
      </c>
      <c r="BH10" s="14">
        <f t="shared" si="6"/>
        <v>0</v>
      </c>
      <c r="BI10" s="18">
        <f t="shared" si="7"/>
        <v>3.3463500000000002</v>
      </c>
    </row>
    <row r="11" spans="1:63" x14ac:dyDescent="0.25">
      <c r="A11">
        <v>10765936</v>
      </c>
      <c r="C11">
        <v>4</v>
      </c>
      <c r="E11" s="4" t="s">
        <v>20</v>
      </c>
      <c r="F11" s="5">
        <v>1297</v>
      </c>
      <c r="O11">
        <v>11202833</v>
      </c>
      <c r="P11">
        <v>61</v>
      </c>
      <c r="Q11">
        <v>4</v>
      </c>
      <c r="R11">
        <v>0</v>
      </c>
      <c r="S11" t="s">
        <v>6</v>
      </c>
      <c r="T11">
        <v>-99</v>
      </c>
      <c r="U11">
        <v>5</v>
      </c>
      <c r="V11">
        <v>-99</v>
      </c>
      <c r="W11">
        <v>-99</v>
      </c>
      <c r="AA11" s="4">
        <v>5</v>
      </c>
      <c r="AB11" s="5">
        <v>1</v>
      </c>
      <c r="AC11" s="5">
        <v>1</v>
      </c>
      <c r="AD11" s="13">
        <f t="shared" si="8"/>
        <v>0.5</v>
      </c>
      <c r="AG11">
        <v>620073954</v>
      </c>
      <c r="AH11">
        <v>60</v>
      </c>
      <c r="AI11" t="s">
        <v>4</v>
      </c>
      <c r="AJ11">
        <v>9</v>
      </c>
      <c r="AK11">
        <v>7</v>
      </c>
      <c r="AL11">
        <v>5</v>
      </c>
      <c r="AM11">
        <v>2</v>
      </c>
      <c r="AO11">
        <v>10766025</v>
      </c>
      <c r="AP11" s="38">
        <v>34190</v>
      </c>
      <c r="AQ11">
        <v>1</v>
      </c>
      <c r="AR11">
        <v>2</v>
      </c>
      <c r="AU11" s="4">
        <v>11</v>
      </c>
      <c r="AV11" s="5">
        <v>1</v>
      </c>
      <c r="AW11" s="5">
        <v>39043</v>
      </c>
      <c r="BD11">
        <v>10</v>
      </c>
      <c r="BE11">
        <f t="shared" si="3"/>
        <v>11</v>
      </c>
      <c r="BF11">
        <v>0</v>
      </c>
      <c r="BG11" s="14">
        <f t="shared" si="5"/>
        <v>0</v>
      </c>
      <c r="BH11" s="14">
        <f t="shared" si="6"/>
        <v>0</v>
      </c>
      <c r="BI11" s="18">
        <f t="shared" si="7"/>
        <v>3.4731272727272726</v>
      </c>
    </row>
    <row r="12" spans="1:63" x14ac:dyDescent="0.25">
      <c r="A12">
        <v>10765955</v>
      </c>
      <c r="C12">
        <v>4</v>
      </c>
      <c r="J12">
        <f>0.016*4</f>
        <v>6.4000000000000001E-2</v>
      </c>
      <c r="O12">
        <v>11204042</v>
      </c>
      <c r="P12">
        <v>40</v>
      </c>
      <c r="Q12">
        <v>0</v>
      </c>
      <c r="R12">
        <v>3</v>
      </c>
      <c r="S12" t="s">
        <v>6</v>
      </c>
      <c r="T12">
        <v>7</v>
      </c>
      <c r="U12">
        <v>5</v>
      </c>
      <c r="V12">
        <v>2</v>
      </c>
      <c r="W12">
        <v>4</v>
      </c>
      <c r="AA12" s="4">
        <v>6</v>
      </c>
      <c r="AB12" s="5">
        <v>6</v>
      </c>
      <c r="AC12" s="5">
        <v>2</v>
      </c>
      <c r="AD12" s="13">
        <f t="shared" si="8"/>
        <v>0.75</v>
      </c>
      <c r="AG12">
        <v>11260861</v>
      </c>
      <c r="AH12">
        <v>8</v>
      </c>
      <c r="AI12" t="s">
        <v>4</v>
      </c>
      <c r="AJ12">
        <v>-99</v>
      </c>
      <c r="AK12">
        <v>-99</v>
      </c>
      <c r="AL12">
        <v>5</v>
      </c>
      <c r="AM12">
        <v>5</v>
      </c>
      <c r="AO12">
        <v>10910055</v>
      </c>
      <c r="AP12" s="38">
        <v>28720</v>
      </c>
      <c r="AQ12">
        <v>1</v>
      </c>
      <c r="AR12">
        <v>2</v>
      </c>
      <c r="AU12" s="4">
        <v>12</v>
      </c>
      <c r="AV12" s="5">
        <v>1</v>
      </c>
      <c r="AW12" s="5">
        <v>39681</v>
      </c>
      <c r="BD12">
        <v>11</v>
      </c>
      <c r="BE12">
        <f t="shared" si="3"/>
        <v>1</v>
      </c>
      <c r="BF12">
        <v>0</v>
      </c>
      <c r="BG12" s="14">
        <f t="shared" si="5"/>
        <v>0</v>
      </c>
      <c r="BH12" s="14">
        <f t="shared" si="6"/>
        <v>0</v>
      </c>
      <c r="BI12" s="18">
        <f t="shared" si="7"/>
        <v>3.9043000000000001</v>
      </c>
    </row>
    <row r="13" spans="1:63" x14ac:dyDescent="0.25">
      <c r="A13">
        <v>10766025</v>
      </c>
      <c r="C13">
        <v>4</v>
      </c>
      <c r="O13">
        <v>11210308</v>
      </c>
      <c r="P13">
        <v>67</v>
      </c>
      <c r="Q13">
        <v>3</v>
      </c>
      <c r="R13">
        <v>4</v>
      </c>
      <c r="S13" t="s">
        <v>6</v>
      </c>
      <c r="T13">
        <v>4</v>
      </c>
      <c r="U13">
        <v>5</v>
      </c>
      <c r="V13">
        <v>14</v>
      </c>
      <c r="W13">
        <v>2</v>
      </c>
      <c r="AA13" s="4">
        <v>8</v>
      </c>
      <c r="AB13" s="5"/>
      <c r="AC13" s="5">
        <v>2</v>
      </c>
      <c r="AD13" s="13">
        <f t="shared" si="8"/>
        <v>0</v>
      </c>
      <c r="AG13">
        <v>11200580</v>
      </c>
      <c r="AH13">
        <v>78</v>
      </c>
      <c r="AI13" t="s">
        <v>6</v>
      </c>
      <c r="AJ13">
        <v>-99</v>
      </c>
      <c r="AK13">
        <v>-99</v>
      </c>
      <c r="AL13">
        <v>5</v>
      </c>
      <c r="AM13">
        <v>4</v>
      </c>
      <c r="AO13">
        <v>10910072</v>
      </c>
      <c r="AP13" s="38">
        <v>39043</v>
      </c>
      <c r="AQ13">
        <v>1</v>
      </c>
      <c r="AR13">
        <v>2</v>
      </c>
      <c r="AU13" s="4" t="s">
        <v>113</v>
      </c>
      <c r="AV13" s="5"/>
      <c r="AW13" s="5"/>
      <c r="BD13">
        <v>12</v>
      </c>
      <c r="BE13">
        <f t="shared" si="3"/>
        <v>1</v>
      </c>
      <c r="BF13">
        <v>0</v>
      </c>
      <c r="BG13" s="14">
        <f t="shared" si="5"/>
        <v>0</v>
      </c>
      <c r="BH13" s="14">
        <f t="shared" si="6"/>
        <v>0</v>
      </c>
      <c r="BI13" s="18">
        <f t="shared" si="7"/>
        <v>3.9681000000000002</v>
      </c>
    </row>
    <row r="14" spans="1:63" x14ac:dyDescent="0.25">
      <c r="A14">
        <v>10910051</v>
      </c>
      <c r="C14">
        <v>4</v>
      </c>
      <c r="O14">
        <v>11214754</v>
      </c>
      <c r="P14">
        <v>32</v>
      </c>
      <c r="Q14">
        <v>0</v>
      </c>
      <c r="R14">
        <v>0</v>
      </c>
      <c r="S14" t="s">
        <v>4</v>
      </c>
      <c r="T14">
        <v>-99</v>
      </c>
      <c r="U14">
        <v>5</v>
      </c>
      <c r="V14">
        <v>-99</v>
      </c>
      <c r="W14">
        <v>-99</v>
      </c>
      <c r="AA14" s="4">
        <v>9</v>
      </c>
      <c r="AB14" s="5">
        <v>1</v>
      </c>
      <c r="AC14" s="5">
        <v>1</v>
      </c>
      <c r="AD14" s="13">
        <f t="shared" si="8"/>
        <v>0.5</v>
      </c>
      <c r="AG14">
        <v>11214754</v>
      </c>
      <c r="AH14">
        <v>32</v>
      </c>
      <c r="AI14" t="s">
        <v>4</v>
      </c>
      <c r="AJ14">
        <v>-99</v>
      </c>
      <c r="AK14">
        <v>-99</v>
      </c>
      <c r="AL14">
        <v>5</v>
      </c>
      <c r="AM14">
        <v>4</v>
      </c>
      <c r="AO14">
        <v>10910108</v>
      </c>
      <c r="AP14" s="38">
        <v>37263</v>
      </c>
      <c r="AQ14">
        <v>1</v>
      </c>
      <c r="AR14">
        <v>2</v>
      </c>
      <c r="AU14" s="4" t="s">
        <v>20</v>
      </c>
      <c r="AV14" s="5">
        <v>1135</v>
      </c>
      <c r="AW14" s="5">
        <v>35587.705726872249</v>
      </c>
      <c r="BD14">
        <v>13</v>
      </c>
      <c r="BE14">
        <v>0</v>
      </c>
      <c r="BF14">
        <v>0</v>
      </c>
      <c r="BG14" s="14">
        <v>0</v>
      </c>
      <c r="BH14" s="14">
        <f t="shared" si="6"/>
        <v>0</v>
      </c>
      <c r="BI14" s="18">
        <v>0</v>
      </c>
    </row>
    <row r="15" spans="1:63" x14ac:dyDescent="0.25">
      <c r="A15">
        <v>10910055</v>
      </c>
      <c r="C15">
        <v>4</v>
      </c>
      <c r="O15">
        <v>11214754</v>
      </c>
      <c r="P15">
        <v>39</v>
      </c>
      <c r="Q15">
        <v>0</v>
      </c>
      <c r="R15">
        <v>0</v>
      </c>
      <c r="S15" t="s">
        <v>6</v>
      </c>
      <c r="T15">
        <v>-99</v>
      </c>
      <c r="U15">
        <v>5</v>
      </c>
      <c r="V15">
        <v>-99</v>
      </c>
      <c r="W15">
        <v>-99</v>
      </c>
      <c r="AA15" s="4">
        <v>10</v>
      </c>
      <c r="AB15" s="5">
        <v>1</v>
      </c>
      <c r="AC15" s="5"/>
      <c r="AD15" s="13">
        <f t="shared" si="8"/>
        <v>1</v>
      </c>
      <c r="AG15">
        <v>11214754</v>
      </c>
      <c r="AH15">
        <v>39</v>
      </c>
      <c r="AI15" t="s">
        <v>6</v>
      </c>
      <c r="AJ15">
        <v>-99</v>
      </c>
      <c r="AK15">
        <v>-99</v>
      </c>
      <c r="AL15">
        <v>5</v>
      </c>
      <c r="AM15">
        <v>4</v>
      </c>
      <c r="AO15">
        <v>10910109</v>
      </c>
      <c r="AP15" s="38">
        <v>39681</v>
      </c>
      <c r="AQ15">
        <v>1</v>
      </c>
      <c r="AR15">
        <v>2</v>
      </c>
      <c r="BD15">
        <v>14</v>
      </c>
      <c r="BE15">
        <v>0</v>
      </c>
      <c r="BF15">
        <v>0</v>
      </c>
      <c r="BG15" s="14">
        <v>0</v>
      </c>
      <c r="BH15" s="14">
        <f t="shared" si="6"/>
        <v>0</v>
      </c>
      <c r="BI15" s="18">
        <v>0</v>
      </c>
    </row>
    <row r="16" spans="1:63" x14ac:dyDescent="0.25">
      <c r="A16">
        <v>10910072</v>
      </c>
      <c r="C16">
        <v>4</v>
      </c>
      <c r="O16">
        <v>11215237</v>
      </c>
      <c r="P16">
        <v>29</v>
      </c>
      <c r="Q16">
        <v>0</v>
      </c>
      <c r="R16">
        <v>0</v>
      </c>
      <c r="S16" t="s">
        <v>6</v>
      </c>
      <c r="T16">
        <v>-99</v>
      </c>
      <c r="U16">
        <v>5</v>
      </c>
      <c r="V16">
        <v>-99</v>
      </c>
      <c r="W16">
        <v>-99</v>
      </c>
      <c r="AA16" s="4">
        <v>11</v>
      </c>
      <c r="AB16" s="5">
        <v>1</v>
      </c>
      <c r="AC16" s="5">
        <v>2</v>
      </c>
      <c r="AD16" s="13">
        <f t="shared" si="8"/>
        <v>0.33333333333333331</v>
      </c>
      <c r="AG16">
        <v>11235946</v>
      </c>
      <c r="AH16">
        <v>27</v>
      </c>
      <c r="AI16" t="s">
        <v>6</v>
      </c>
      <c r="AJ16">
        <v>2</v>
      </c>
      <c r="AK16">
        <v>15</v>
      </c>
      <c r="AL16">
        <v>5</v>
      </c>
      <c r="AM16">
        <v>2</v>
      </c>
      <c r="AO16">
        <v>10980307</v>
      </c>
      <c r="AP16" s="38">
        <v>39681</v>
      </c>
      <c r="AQ16">
        <v>2</v>
      </c>
      <c r="AR16">
        <v>4</v>
      </c>
      <c r="BD16">
        <v>15</v>
      </c>
      <c r="BE16">
        <v>0</v>
      </c>
      <c r="BF16">
        <v>0</v>
      </c>
      <c r="BG16" s="14">
        <v>0</v>
      </c>
      <c r="BH16" s="14">
        <f t="shared" si="6"/>
        <v>0</v>
      </c>
      <c r="BI16" s="18">
        <v>0</v>
      </c>
    </row>
    <row r="17" spans="1:61" x14ac:dyDescent="0.25">
      <c r="A17">
        <v>10910076</v>
      </c>
      <c r="C17">
        <v>6</v>
      </c>
      <c r="O17">
        <v>11218268</v>
      </c>
      <c r="P17">
        <v>37</v>
      </c>
      <c r="Q17">
        <v>0</v>
      </c>
      <c r="R17">
        <v>2</v>
      </c>
      <c r="S17" t="s">
        <v>6</v>
      </c>
      <c r="T17">
        <v>-99</v>
      </c>
      <c r="U17">
        <v>5</v>
      </c>
      <c r="V17">
        <v>-99</v>
      </c>
      <c r="W17">
        <v>-99</v>
      </c>
      <c r="AA17" s="4">
        <v>13</v>
      </c>
      <c r="AB17" s="5">
        <v>2</v>
      </c>
      <c r="AC17" s="5"/>
      <c r="AD17" s="13">
        <f t="shared" si="8"/>
        <v>1</v>
      </c>
      <c r="AG17">
        <v>11251176</v>
      </c>
      <c r="AH17">
        <v>40</v>
      </c>
      <c r="AI17" t="s">
        <v>4</v>
      </c>
      <c r="AJ17">
        <v>-99</v>
      </c>
      <c r="AK17">
        <v>-99</v>
      </c>
      <c r="AL17">
        <v>5</v>
      </c>
      <c r="AM17">
        <v>4</v>
      </c>
      <c r="AO17">
        <v>10980340</v>
      </c>
      <c r="AP17" s="38">
        <v>39043</v>
      </c>
      <c r="AQ17">
        <v>1</v>
      </c>
      <c r="AR17">
        <v>2</v>
      </c>
      <c r="BD17">
        <v>16</v>
      </c>
      <c r="BE17">
        <v>0</v>
      </c>
      <c r="BF17">
        <v>0</v>
      </c>
      <c r="BG17" s="14">
        <v>0</v>
      </c>
      <c r="BH17" s="14">
        <f t="shared" si="6"/>
        <v>0</v>
      </c>
      <c r="BI17" s="18">
        <v>0</v>
      </c>
    </row>
    <row r="18" spans="1:61" x14ac:dyDescent="0.25">
      <c r="A18">
        <v>10910108</v>
      </c>
      <c r="C18">
        <v>4</v>
      </c>
      <c r="O18">
        <v>11220111</v>
      </c>
      <c r="P18">
        <v>3</v>
      </c>
      <c r="Q18">
        <v>7</v>
      </c>
      <c r="R18">
        <v>7</v>
      </c>
      <c r="S18" t="s">
        <v>6</v>
      </c>
      <c r="T18">
        <v>-99</v>
      </c>
      <c r="U18">
        <v>5</v>
      </c>
      <c r="V18">
        <v>-99</v>
      </c>
      <c r="W18">
        <v>-99</v>
      </c>
      <c r="AA18" s="4">
        <v>15</v>
      </c>
      <c r="AB18" s="5"/>
      <c r="AC18" s="5">
        <v>1</v>
      </c>
      <c r="AD18" s="13">
        <f t="shared" si="8"/>
        <v>0</v>
      </c>
      <c r="AG18">
        <v>11263686</v>
      </c>
      <c r="AH18">
        <v>15</v>
      </c>
      <c r="AI18" t="s">
        <v>6</v>
      </c>
      <c r="AJ18">
        <v>4</v>
      </c>
      <c r="AK18">
        <v>15</v>
      </c>
      <c r="AL18">
        <v>5</v>
      </c>
      <c r="AM18">
        <v>5</v>
      </c>
      <c r="AO18">
        <v>10980407</v>
      </c>
      <c r="AP18" s="38">
        <v>28720</v>
      </c>
      <c r="AQ18">
        <v>2</v>
      </c>
      <c r="AR18">
        <v>4</v>
      </c>
    </row>
    <row r="19" spans="1:61" x14ac:dyDescent="0.25">
      <c r="A19">
        <v>10910109</v>
      </c>
      <c r="C19">
        <v>4</v>
      </c>
      <c r="O19">
        <v>11220111</v>
      </c>
      <c r="P19">
        <v>81</v>
      </c>
      <c r="Q19">
        <v>7</v>
      </c>
      <c r="R19">
        <v>7</v>
      </c>
      <c r="S19" t="s">
        <v>4</v>
      </c>
      <c r="T19">
        <v>10</v>
      </c>
      <c r="U19">
        <v>5</v>
      </c>
      <c r="V19">
        <v>3</v>
      </c>
      <c r="W19">
        <v>5</v>
      </c>
      <c r="AA19" s="4" t="s">
        <v>24</v>
      </c>
      <c r="AB19" s="5">
        <v>36</v>
      </c>
      <c r="AC19" s="5">
        <v>41</v>
      </c>
      <c r="AD19" s="13">
        <f t="shared" si="8"/>
        <v>0.46753246753246752</v>
      </c>
      <c r="AG19">
        <v>11241733</v>
      </c>
      <c r="AH19">
        <v>16</v>
      </c>
      <c r="AI19" t="s">
        <v>4</v>
      </c>
      <c r="AJ19">
        <v>6</v>
      </c>
      <c r="AK19">
        <v>5</v>
      </c>
      <c r="AL19">
        <v>5</v>
      </c>
      <c r="AM19">
        <v>6</v>
      </c>
      <c r="AO19">
        <v>10980415</v>
      </c>
      <c r="AP19" s="38">
        <v>28720</v>
      </c>
      <c r="AQ19">
        <v>3</v>
      </c>
      <c r="AR19">
        <v>6</v>
      </c>
      <c r="AY19" s="3" t="s">
        <v>146</v>
      </c>
      <c r="AZ19" t="s">
        <v>75</v>
      </c>
    </row>
    <row r="20" spans="1:61" x14ac:dyDescent="0.25">
      <c r="A20">
        <v>10980307</v>
      </c>
      <c r="C20">
        <v>4</v>
      </c>
      <c r="O20">
        <v>11222843</v>
      </c>
      <c r="P20">
        <v>84</v>
      </c>
      <c r="Q20">
        <v>7</v>
      </c>
      <c r="R20">
        <v>0</v>
      </c>
      <c r="S20" t="s">
        <v>4</v>
      </c>
      <c r="T20">
        <v>13</v>
      </c>
      <c r="U20">
        <v>5</v>
      </c>
      <c r="V20">
        <v>15</v>
      </c>
      <c r="W20">
        <v>0</v>
      </c>
      <c r="AG20">
        <v>11241732</v>
      </c>
      <c r="AH20">
        <v>36</v>
      </c>
      <c r="AI20" t="s">
        <v>4</v>
      </c>
      <c r="AJ20">
        <v>6</v>
      </c>
      <c r="AK20">
        <v>5</v>
      </c>
      <c r="AL20">
        <v>5</v>
      </c>
      <c r="AM20">
        <v>8</v>
      </c>
      <c r="AO20">
        <v>10980433</v>
      </c>
      <c r="AP20" s="38">
        <v>28720</v>
      </c>
      <c r="AQ20">
        <v>2</v>
      </c>
      <c r="AR20">
        <v>4</v>
      </c>
      <c r="BF20">
        <f>0.013*16</f>
        <v>0.20799999999999999</v>
      </c>
    </row>
    <row r="21" spans="1:61" x14ac:dyDescent="0.25">
      <c r="A21">
        <v>10980340</v>
      </c>
      <c r="C21">
        <v>4</v>
      </c>
      <c r="O21">
        <v>11224455</v>
      </c>
      <c r="P21">
        <v>61</v>
      </c>
      <c r="Q21">
        <v>7</v>
      </c>
      <c r="R21">
        <v>0</v>
      </c>
      <c r="S21" t="s">
        <v>6</v>
      </c>
      <c r="T21">
        <v>-99</v>
      </c>
      <c r="U21">
        <v>5</v>
      </c>
      <c r="V21">
        <v>-99</v>
      </c>
      <c r="W21">
        <v>-99</v>
      </c>
      <c r="AG21">
        <v>11251179</v>
      </c>
      <c r="AH21">
        <v>83</v>
      </c>
      <c r="AI21" t="s">
        <v>4</v>
      </c>
      <c r="AJ21">
        <v>6</v>
      </c>
      <c r="AK21">
        <v>5</v>
      </c>
      <c r="AL21">
        <v>5</v>
      </c>
      <c r="AM21">
        <v>6</v>
      </c>
      <c r="AO21">
        <v>10980965</v>
      </c>
      <c r="AP21" s="38">
        <v>37263</v>
      </c>
      <c r="AQ21">
        <v>1</v>
      </c>
      <c r="AR21">
        <v>2</v>
      </c>
      <c r="AY21" s="3" t="s">
        <v>141</v>
      </c>
      <c r="AZ21" s="3" t="s">
        <v>19</v>
      </c>
    </row>
    <row r="22" spans="1:61" x14ac:dyDescent="0.25">
      <c r="A22">
        <v>10980407</v>
      </c>
      <c r="C22">
        <v>4</v>
      </c>
      <c r="O22">
        <v>11228498</v>
      </c>
      <c r="P22">
        <v>57</v>
      </c>
      <c r="Q22">
        <v>3</v>
      </c>
      <c r="R22">
        <v>8</v>
      </c>
      <c r="S22" t="s">
        <v>4</v>
      </c>
      <c r="T22">
        <v>4</v>
      </c>
      <c r="U22">
        <v>5</v>
      </c>
      <c r="V22">
        <v>14</v>
      </c>
      <c r="W22">
        <v>2</v>
      </c>
      <c r="AG22">
        <v>11264106</v>
      </c>
      <c r="AH22">
        <v>21</v>
      </c>
      <c r="AI22" t="s">
        <v>4</v>
      </c>
      <c r="AJ22">
        <v>6</v>
      </c>
      <c r="AK22">
        <v>5</v>
      </c>
      <c r="AL22">
        <v>5</v>
      </c>
      <c r="AM22">
        <v>8</v>
      </c>
      <c r="AO22">
        <v>10980976</v>
      </c>
      <c r="AP22" s="38">
        <v>26877</v>
      </c>
      <c r="AQ22">
        <v>1</v>
      </c>
      <c r="AR22">
        <v>2</v>
      </c>
      <c r="AY22" s="3" t="s">
        <v>112</v>
      </c>
      <c r="AZ22" t="s">
        <v>4</v>
      </c>
      <c r="BA22" t="s">
        <v>6</v>
      </c>
      <c r="BB22" s="7" t="s">
        <v>22</v>
      </c>
    </row>
    <row r="23" spans="1:61" x14ac:dyDescent="0.25">
      <c r="A23">
        <v>10980415</v>
      </c>
      <c r="C23">
        <v>4</v>
      </c>
      <c r="O23">
        <v>11228949</v>
      </c>
      <c r="P23">
        <v>48</v>
      </c>
      <c r="Q23">
        <v>4</v>
      </c>
      <c r="R23">
        <v>0</v>
      </c>
      <c r="S23" t="s">
        <v>4</v>
      </c>
      <c r="T23">
        <v>-99</v>
      </c>
      <c r="U23">
        <v>5</v>
      </c>
      <c r="V23">
        <v>-99</v>
      </c>
      <c r="W23">
        <v>-99</v>
      </c>
      <c r="AG23">
        <v>11265025</v>
      </c>
      <c r="AH23">
        <v>32</v>
      </c>
      <c r="AI23" t="s">
        <v>4</v>
      </c>
      <c r="AJ23">
        <v>6</v>
      </c>
      <c r="AK23">
        <v>5</v>
      </c>
      <c r="AL23">
        <v>5</v>
      </c>
      <c r="AO23">
        <v>10981041</v>
      </c>
      <c r="AP23" s="38">
        <v>39105</v>
      </c>
      <c r="AQ23">
        <v>2</v>
      </c>
      <c r="AR23">
        <v>4</v>
      </c>
      <c r="AY23" s="4">
        <v>-99</v>
      </c>
      <c r="AZ23" s="5">
        <v>17</v>
      </c>
      <c r="BA23" s="5">
        <v>21</v>
      </c>
      <c r="BB23" s="7">
        <f t="shared" ref="BB23:BB38" si="9">AZ23/(AZ23+BA23)</f>
        <v>0.44736842105263158</v>
      </c>
    </row>
    <row r="24" spans="1:61" x14ac:dyDescent="0.25">
      <c r="A24">
        <v>10980433</v>
      </c>
      <c r="C24">
        <v>4</v>
      </c>
      <c r="O24">
        <v>11235946</v>
      </c>
      <c r="P24">
        <v>27</v>
      </c>
      <c r="Q24">
        <v>0</v>
      </c>
      <c r="R24">
        <v>0</v>
      </c>
      <c r="S24" t="s">
        <v>6</v>
      </c>
      <c r="T24">
        <v>2</v>
      </c>
      <c r="U24">
        <v>5</v>
      </c>
      <c r="V24">
        <v>15</v>
      </c>
      <c r="W24">
        <v>0</v>
      </c>
      <c r="AG24">
        <v>11258670</v>
      </c>
      <c r="AH24">
        <v>34</v>
      </c>
      <c r="AI24" t="s">
        <v>4</v>
      </c>
      <c r="AJ24">
        <v>-99</v>
      </c>
      <c r="AK24">
        <v>-99</v>
      </c>
      <c r="AL24">
        <v>5</v>
      </c>
      <c r="AM24">
        <v>6</v>
      </c>
      <c r="AO24">
        <v>11016099</v>
      </c>
      <c r="AP24" s="38">
        <v>39056</v>
      </c>
      <c r="AQ24">
        <v>1</v>
      </c>
      <c r="AR24">
        <v>2</v>
      </c>
      <c r="AY24" s="4">
        <v>0</v>
      </c>
      <c r="AZ24" s="5"/>
      <c r="BA24" s="5">
        <v>2</v>
      </c>
      <c r="BB24" s="7">
        <f t="shared" si="9"/>
        <v>0</v>
      </c>
    </row>
    <row r="25" spans="1:61" x14ac:dyDescent="0.25">
      <c r="A25">
        <v>10980565</v>
      </c>
      <c r="C25">
        <v>5</v>
      </c>
      <c r="O25">
        <v>11238579</v>
      </c>
      <c r="P25">
        <v>22</v>
      </c>
      <c r="Q25">
        <v>4</v>
      </c>
      <c r="R25">
        <v>8</v>
      </c>
      <c r="S25" t="s">
        <v>4</v>
      </c>
      <c r="T25">
        <v>-99</v>
      </c>
      <c r="U25">
        <v>5</v>
      </c>
      <c r="V25">
        <v>-99</v>
      </c>
      <c r="W25">
        <v>-99</v>
      </c>
      <c r="AG25">
        <v>11266615</v>
      </c>
      <c r="AH25">
        <v>114</v>
      </c>
      <c r="AI25" t="s">
        <v>4</v>
      </c>
      <c r="AJ25">
        <v>6</v>
      </c>
      <c r="AK25">
        <v>16</v>
      </c>
      <c r="AL25">
        <v>5</v>
      </c>
      <c r="AM25">
        <v>8</v>
      </c>
      <c r="AO25">
        <v>11100411</v>
      </c>
      <c r="AP25" s="38">
        <v>28720</v>
      </c>
      <c r="AQ25">
        <v>1</v>
      </c>
      <c r="AR25">
        <v>2</v>
      </c>
      <c r="AY25" s="4">
        <v>1</v>
      </c>
      <c r="AZ25" s="5"/>
      <c r="BA25" s="5">
        <v>1</v>
      </c>
      <c r="BB25" s="7">
        <f t="shared" si="9"/>
        <v>0</v>
      </c>
    </row>
    <row r="26" spans="1:61" x14ac:dyDescent="0.25">
      <c r="A26">
        <v>10980601</v>
      </c>
      <c r="C26">
        <v>4</v>
      </c>
      <c r="O26">
        <v>11238582</v>
      </c>
      <c r="P26">
        <v>18</v>
      </c>
      <c r="Q26">
        <v>0</v>
      </c>
      <c r="R26">
        <v>8</v>
      </c>
      <c r="S26" t="s">
        <v>6</v>
      </c>
      <c r="T26">
        <v>8</v>
      </c>
      <c r="U26">
        <v>5</v>
      </c>
      <c r="V26">
        <v>3</v>
      </c>
      <c r="W26">
        <v>5</v>
      </c>
      <c r="AG26">
        <v>11266842</v>
      </c>
      <c r="AH26">
        <v>47</v>
      </c>
      <c r="AI26" t="s">
        <v>6</v>
      </c>
      <c r="AJ26">
        <v>-99</v>
      </c>
      <c r="AK26">
        <v>-99</v>
      </c>
      <c r="AL26">
        <v>5</v>
      </c>
      <c r="AM26">
        <v>8</v>
      </c>
      <c r="AO26">
        <v>11102675</v>
      </c>
      <c r="AP26" s="38">
        <v>39681</v>
      </c>
      <c r="AQ26">
        <v>1</v>
      </c>
      <c r="AR26">
        <v>2</v>
      </c>
      <c r="AY26" s="4">
        <v>2</v>
      </c>
      <c r="AZ26" s="5">
        <v>1</v>
      </c>
      <c r="BA26" s="5">
        <v>3</v>
      </c>
      <c r="BB26" s="7">
        <f t="shared" si="9"/>
        <v>0.25</v>
      </c>
    </row>
    <row r="27" spans="1:61" x14ac:dyDescent="0.25">
      <c r="A27">
        <v>10980965</v>
      </c>
      <c r="C27">
        <v>4</v>
      </c>
      <c r="O27">
        <v>11239866</v>
      </c>
      <c r="P27">
        <v>71</v>
      </c>
      <c r="Q27">
        <v>7</v>
      </c>
      <c r="R27">
        <v>2</v>
      </c>
      <c r="S27" t="s">
        <v>6</v>
      </c>
      <c r="T27">
        <v>4</v>
      </c>
      <c r="U27">
        <v>5</v>
      </c>
      <c r="V27">
        <v>8</v>
      </c>
      <c r="W27">
        <v>2</v>
      </c>
      <c r="AG27">
        <v>11270934</v>
      </c>
      <c r="AH27">
        <v>82</v>
      </c>
      <c r="AI27" t="s">
        <v>4</v>
      </c>
      <c r="AJ27">
        <v>-99</v>
      </c>
      <c r="AK27">
        <v>-99</v>
      </c>
      <c r="AL27">
        <v>5</v>
      </c>
      <c r="AM27">
        <v>8</v>
      </c>
      <c r="AO27">
        <v>11102690</v>
      </c>
      <c r="AP27" s="38">
        <v>31729</v>
      </c>
      <c r="AQ27">
        <v>2</v>
      </c>
      <c r="AR27">
        <v>4</v>
      </c>
      <c r="AY27" s="4">
        <v>3</v>
      </c>
      <c r="AZ27" s="5">
        <v>2</v>
      </c>
      <c r="BA27" s="5">
        <v>2</v>
      </c>
      <c r="BB27" s="7">
        <f t="shared" si="9"/>
        <v>0.5</v>
      </c>
    </row>
    <row r="28" spans="1:61" x14ac:dyDescent="0.25">
      <c r="A28">
        <v>10980976</v>
      </c>
      <c r="C28">
        <v>2</v>
      </c>
      <c r="O28">
        <v>11239917</v>
      </c>
      <c r="P28">
        <v>18</v>
      </c>
      <c r="Q28">
        <v>7</v>
      </c>
      <c r="R28">
        <v>3</v>
      </c>
      <c r="S28" t="s">
        <v>6</v>
      </c>
      <c r="T28">
        <v>1</v>
      </c>
      <c r="U28">
        <v>5</v>
      </c>
      <c r="V28">
        <v>0</v>
      </c>
      <c r="W28">
        <v>5</v>
      </c>
      <c r="AG28">
        <v>11274755</v>
      </c>
      <c r="AH28">
        <v>29</v>
      </c>
      <c r="AI28" t="s">
        <v>6</v>
      </c>
      <c r="AJ28">
        <v>15</v>
      </c>
      <c r="AK28">
        <v>16</v>
      </c>
      <c r="AL28">
        <v>5</v>
      </c>
      <c r="AM28">
        <v>5</v>
      </c>
      <c r="AO28">
        <v>11102806</v>
      </c>
      <c r="AP28" s="38">
        <v>39105</v>
      </c>
      <c r="AQ28">
        <v>1</v>
      </c>
      <c r="AR28">
        <v>2</v>
      </c>
      <c r="AY28" s="4">
        <v>4</v>
      </c>
      <c r="AZ28" s="5">
        <v>7</v>
      </c>
      <c r="BA28" s="5">
        <v>6</v>
      </c>
      <c r="BB28" s="7">
        <f t="shared" si="9"/>
        <v>0.53846153846153844</v>
      </c>
    </row>
    <row r="29" spans="1:61" x14ac:dyDescent="0.25">
      <c r="A29">
        <v>10981041</v>
      </c>
      <c r="C29">
        <v>3</v>
      </c>
      <c r="O29">
        <v>11241732</v>
      </c>
      <c r="P29">
        <v>36</v>
      </c>
      <c r="Q29">
        <v>0</v>
      </c>
      <c r="R29">
        <v>0</v>
      </c>
      <c r="S29" t="s">
        <v>4</v>
      </c>
      <c r="T29">
        <v>6</v>
      </c>
      <c r="U29">
        <v>5</v>
      </c>
      <c r="V29">
        <v>5</v>
      </c>
      <c r="W29">
        <v>5</v>
      </c>
      <c r="AG29">
        <v>11251211</v>
      </c>
      <c r="AH29">
        <v>17</v>
      </c>
      <c r="AI29" t="s">
        <v>6</v>
      </c>
      <c r="AJ29">
        <v>6</v>
      </c>
      <c r="AK29">
        <v>5</v>
      </c>
      <c r="AL29">
        <v>5</v>
      </c>
      <c r="AM29">
        <v>6</v>
      </c>
      <c r="AO29">
        <v>11102939</v>
      </c>
      <c r="AP29" s="38">
        <v>31729</v>
      </c>
      <c r="AQ29">
        <v>2</v>
      </c>
      <c r="AR29">
        <v>4</v>
      </c>
      <c r="AY29" s="4">
        <v>5</v>
      </c>
      <c r="AZ29" s="5">
        <v>2</v>
      </c>
      <c r="BA29" s="5">
        <v>1</v>
      </c>
      <c r="BB29" s="7">
        <f t="shared" si="9"/>
        <v>0.66666666666666663</v>
      </c>
    </row>
    <row r="30" spans="1:61" x14ac:dyDescent="0.25">
      <c r="A30">
        <v>11016099</v>
      </c>
      <c r="C30">
        <v>5</v>
      </c>
      <c r="O30">
        <v>11241733</v>
      </c>
      <c r="P30">
        <v>16</v>
      </c>
      <c r="Q30">
        <v>0</v>
      </c>
      <c r="R30">
        <v>1</v>
      </c>
      <c r="S30" t="s">
        <v>4</v>
      </c>
      <c r="T30">
        <v>6</v>
      </c>
      <c r="U30">
        <v>5</v>
      </c>
      <c r="V30">
        <v>5</v>
      </c>
      <c r="W30">
        <v>5</v>
      </c>
      <c r="AG30">
        <v>620447523</v>
      </c>
      <c r="AH30">
        <v>43</v>
      </c>
      <c r="AI30" t="s">
        <v>4</v>
      </c>
      <c r="AJ30">
        <v>4</v>
      </c>
      <c r="AK30">
        <v>15</v>
      </c>
      <c r="AL30">
        <v>5</v>
      </c>
      <c r="AM30">
        <v>8</v>
      </c>
      <c r="AO30">
        <v>11103691</v>
      </c>
      <c r="AP30" s="38">
        <v>44575</v>
      </c>
      <c r="AQ30">
        <v>5</v>
      </c>
      <c r="AR30">
        <v>10</v>
      </c>
      <c r="AY30" s="4">
        <v>6</v>
      </c>
      <c r="AZ30" s="5">
        <v>6</v>
      </c>
      <c r="BA30" s="5">
        <v>3</v>
      </c>
      <c r="BB30" s="7">
        <f t="shared" si="9"/>
        <v>0.66666666666666663</v>
      </c>
    </row>
    <row r="31" spans="1:61" x14ac:dyDescent="0.25">
      <c r="A31">
        <v>11100411</v>
      </c>
      <c r="C31">
        <v>4</v>
      </c>
      <c r="O31">
        <v>11251176</v>
      </c>
      <c r="P31">
        <v>40</v>
      </c>
      <c r="Q31">
        <v>0</v>
      </c>
      <c r="R31">
        <v>0</v>
      </c>
      <c r="S31" t="s">
        <v>4</v>
      </c>
      <c r="T31">
        <v>-99</v>
      </c>
      <c r="U31">
        <v>5</v>
      </c>
      <c r="V31">
        <v>-99</v>
      </c>
      <c r="W31">
        <v>-99</v>
      </c>
      <c r="AG31">
        <v>620447523</v>
      </c>
      <c r="AH31">
        <v>49</v>
      </c>
      <c r="AI31" t="s">
        <v>4</v>
      </c>
      <c r="AJ31">
        <v>4</v>
      </c>
      <c r="AK31">
        <v>15</v>
      </c>
      <c r="AL31">
        <v>5</v>
      </c>
      <c r="AM31">
        <v>8</v>
      </c>
      <c r="AO31">
        <v>11103893</v>
      </c>
      <c r="AP31" s="38">
        <v>28720</v>
      </c>
      <c r="AQ31">
        <v>1</v>
      </c>
      <c r="AR31">
        <v>2</v>
      </c>
      <c r="AY31" s="4">
        <v>7</v>
      </c>
      <c r="AZ31" s="5"/>
      <c r="BA31" s="5">
        <v>1</v>
      </c>
      <c r="BB31" s="7">
        <f t="shared" si="9"/>
        <v>0</v>
      </c>
    </row>
    <row r="32" spans="1:61" x14ac:dyDescent="0.25">
      <c r="A32">
        <v>11102675</v>
      </c>
      <c r="C32">
        <v>4</v>
      </c>
      <c r="O32">
        <v>11251179</v>
      </c>
      <c r="P32">
        <v>83</v>
      </c>
      <c r="Q32">
        <v>0</v>
      </c>
      <c r="R32">
        <v>0</v>
      </c>
      <c r="S32" t="s">
        <v>4</v>
      </c>
      <c r="T32">
        <v>6</v>
      </c>
      <c r="U32">
        <v>5</v>
      </c>
      <c r="V32">
        <v>5</v>
      </c>
      <c r="W32">
        <v>5</v>
      </c>
      <c r="AG32">
        <v>11218268</v>
      </c>
      <c r="AH32">
        <v>37</v>
      </c>
      <c r="AI32" t="s">
        <v>6</v>
      </c>
      <c r="AJ32">
        <v>-99</v>
      </c>
      <c r="AK32">
        <v>-99</v>
      </c>
      <c r="AL32">
        <v>5</v>
      </c>
      <c r="AM32">
        <v>3</v>
      </c>
      <c r="AO32">
        <v>11104441</v>
      </c>
      <c r="AP32" s="38">
        <v>34190</v>
      </c>
      <c r="AQ32">
        <v>1</v>
      </c>
      <c r="AR32">
        <v>2</v>
      </c>
      <c r="AY32" s="4">
        <v>8</v>
      </c>
      <c r="AZ32" s="5"/>
      <c r="BA32" s="5">
        <v>2</v>
      </c>
      <c r="BB32" s="7">
        <f t="shared" si="9"/>
        <v>0</v>
      </c>
    </row>
    <row r="33" spans="1:54" x14ac:dyDescent="0.25">
      <c r="A33">
        <v>11102690</v>
      </c>
      <c r="C33">
        <v>4</v>
      </c>
      <c r="O33">
        <v>11251211</v>
      </c>
      <c r="P33">
        <v>17</v>
      </c>
      <c r="Q33">
        <v>0</v>
      </c>
      <c r="R33">
        <v>0</v>
      </c>
      <c r="S33" t="s">
        <v>6</v>
      </c>
      <c r="T33">
        <v>6</v>
      </c>
      <c r="U33">
        <v>5</v>
      </c>
      <c r="V33">
        <v>5</v>
      </c>
      <c r="W33">
        <v>5</v>
      </c>
      <c r="AG33">
        <v>11278127</v>
      </c>
      <c r="AH33">
        <v>3</v>
      </c>
      <c r="AI33" t="s">
        <v>4</v>
      </c>
      <c r="AJ33">
        <v>-99</v>
      </c>
      <c r="AK33">
        <v>-99</v>
      </c>
      <c r="AL33">
        <v>5</v>
      </c>
      <c r="AM33">
        <v>8</v>
      </c>
      <c r="AO33">
        <v>11104522</v>
      </c>
      <c r="AP33" s="38">
        <v>39056</v>
      </c>
      <c r="AQ33">
        <v>2</v>
      </c>
      <c r="AR33">
        <v>4</v>
      </c>
      <c r="AY33" s="4">
        <v>9</v>
      </c>
      <c r="AZ33" s="5">
        <v>1</v>
      </c>
      <c r="BA33" s="5">
        <v>1</v>
      </c>
      <c r="BB33" s="7">
        <f t="shared" si="9"/>
        <v>0.5</v>
      </c>
    </row>
    <row r="34" spans="1:54" x14ac:dyDescent="0.25">
      <c r="A34">
        <v>11102806</v>
      </c>
      <c r="C34">
        <v>4</v>
      </c>
      <c r="O34">
        <v>11251768</v>
      </c>
      <c r="P34">
        <v>87</v>
      </c>
      <c r="Q34">
        <v>8</v>
      </c>
      <c r="R34">
        <v>0</v>
      </c>
      <c r="S34" t="s">
        <v>4</v>
      </c>
      <c r="T34">
        <v>11</v>
      </c>
      <c r="U34">
        <v>5</v>
      </c>
      <c r="V34">
        <v>5</v>
      </c>
      <c r="W34">
        <v>2</v>
      </c>
      <c r="AG34">
        <v>616135430</v>
      </c>
      <c r="AH34">
        <v>11</v>
      </c>
      <c r="AI34" t="s">
        <v>4</v>
      </c>
      <c r="AJ34">
        <v>5</v>
      </c>
      <c r="AK34">
        <v>11</v>
      </c>
      <c r="AL34">
        <v>5</v>
      </c>
      <c r="AO34">
        <v>11104603</v>
      </c>
      <c r="AP34" s="38">
        <v>28720</v>
      </c>
      <c r="AQ34">
        <v>1</v>
      </c>
      <c r="AR34">
        <v>2</v>
      </c>
      <c r="AY34" s="4">
        <v>10</v>
      </c>
      <c r="AZ34" s="5">
        <v>1</v>
      </c>
      <c r="BA34" s="5">
        <v>1</v>
      </c>
      <c r="BB34" s="7">
        <f t="shared" si="9"/>
        <v>0.5</v>
      </c>
    </row>
    <row r="35" spans="1:54" x14ac:dyDescent="0.25">
      <c r="A35">
        <v>11102939</v>
      </c>
      <c r="C35">
        <v>4</v>
      </c>
      <c r="O35">
        <v>11252547</v>
      </c>
      <c r="P35">
        <v>40</v>
      </c>
      <c r="Q35">
        <v>7</v>
      </c>
      <c r="R35">
        <v>0</v>
      </c>
      <c r="S35" t="s">
        <v>6</v>
      </c>
      <c r="T35">
        <v>-99</v>
      </c>
      <c r="U35">
        <v>5</v>
      </c>
      <c r="V35">
        <v>-99</v>
      </c>
      <c r="W35">
        <v>-99</v>
      </c>
      <c r="AG35">
        <v>11264172</v>
      </c>
      <c r="AH35">
        <v>15</v>
      </c>
      <c r="AI35" t="s">
        <v>6</v>
      </c>
      <c r="AJ35">
        <v>-99</v>
      </c>
      <c r="AK35">
        <v>-99</v>
      </c>
      <c r="AL35">
        <v>5</v>
      </c>
      <c r="AM35">
        <v>5</v>
      </c>
      <c r="AO35">
        <v>11105320</v>
      </c>
      <c r="AP35" s="38">
        <v>28720</v>
      </c>
      <c r="AQ35">
        <v>1</v>
      </c>
      <c r="AR35">
        <v>2</v>
      </c>
      <c r="AY35" s="4">
        <v>11</v>
      </c>
      <c r="AZ35" s="5">
        <v>4</v>
      </c>
      <c r="BA35" s="5">
        <v>2</v>
      </c>
      <c r="BB35" s="7">
        <f t="shared" si="9"/>
        <v>0.66666666666666663</v>
      </c>
    </row>
    <row r="36" spans="1:54" x14ac:dyDescent="0.25">
      <c r="A36">
        <v>11103691</v>
      </c>
      <c r="C36">
        <v>4</v>
      </c>
      <c r="O36">
        <v>11256658</v>
      </c>
      <c r="P36">
        <v>39</v>
      </c>
      <c r="Q36">
        <v>0</v>
      </c>
      <c r="R36">
        <v>3</v>
      </c>
      <c r="S36" t="s">
        <v>4</v>
      </c>
      <c r="T36">
        <v>5</v>
      </c>
      <c r="U36">
        <v>5</v>
      </c>
      <c r="V36">
        <v>13</v>
      </c>
      <c r="W36">
        <v>2</v>
      </c>
      <c r="AG36">
        <v>616226531</v>
      </c>
      <c r="AH36">
        <v>38</v>
      </c>
      <c r="AI36" t="s">
        <v>4</v>
      </c>
      <c r="AJ36">
        <v>3</v>
      </c>
      <c r="AK36">
        <v>4</v>
      </c>
      <c r="AL36">
        <v>5</v>
      </c>
      <c r="AM36">
        <v>4</v>
      </c>
      <c r="AO36">
        <v>11105903</v>
      </c>
      <c r="AP36" s="38">
        <v>44575</v>
      </c>
      <c r="AQ36">
        <v>1</v>
      </c>
      <c r="AR36">
        <v>2</v>
      </c>
      <c r="AY36" s="4">
        <v>13</v>
      </c>
      <c r="AZ36" s="5">
        <v>2</v>
      </c>
      <c r="BA36" s="5"/>
      <c r="BB36" s="7">
        <f t="shared" si="9"/>
        <v>1</v>
      </c>
    </row>
    <row r="37" spans="1:54" x14ac:dyDescent="0.25">
      <c r="A37">
        <v>11103893</v>
      </c>
      <c r="C37">
        <v>4</v>
      </c>
      <c r="O37">
        <v>11257787</v>
      </c>
      <c r="P37">
        <v>76</v>
      </c>
      <c r="Q37">
        <v>7</v>
      </c>
      <c r="R37">
        <v>0</v>
      </c>
      <c r="S37" t="s">
        <v>4</v>
      </c>
      <c r="T37">
        <v>4</v>
      </c>
      <c r="U37">
        <v>5</v>
      </c>
      <c r="V37">
        <v>15</v>
      </c>
      <c r="W37">
        <v>0</v>
      </c>
      <c r="AG37">
        <v>11276597</v>
      </c>
      <c r="AH37">
        <v>69</v>
      </c>
      <c r="AI37" t="s">
        <v>6</v>
      </c>
      <c r="AJ37">
        <v>-99</v>
      </c>
      <c r="AK37">
        <v>-99</v>
      </c>
      <c r="AL37">
        <v>5</v>
      </c>
      <c r="AM37">
        <v>3</v>
      </c>
      <c r="AO37">
        <v>11106108</v>
      </c>
      <c r="AP37" s="38">
        <v>39681</v>
      </c>
      <c r="AQ37">
        <v>2</v>
      </c>
      <c r="AR37">
        <v>4</v>
      </c>
      <c r="AY37" s="4">
        <v>15</v>
      </c>
      <c r="AZ37" s="5"/>
      <c r="BA37" s="5">
        <v>1</v>
      </c>
      <c r="BB37" s="7">
        <f t="shared" si="9"/>
        <v>0</v>
      </c>
    </row>
    <row r="38" spans="1:54" x14ac:dyDescent="0.25">
      <c r="A38">
        <v>11104441</v>
      </c>
      <c r="C38">
        <v>4</v>
      </c>
      <c r="O38">
        <v>11260861</v>
      </c>
      <c r="P38">
        <v>8</v>
      </c>
      <c r="Q38">
        <v>0</v>
      </c>
      <c r="R38">
        <v>0</v>
      </c>
      <c r="S38" t="s">
        <v>4</v>
      </c>
      <c r="T38">
        <v>-99</v>
      </c>
      <c r="U38">
        <v>5</v>
      </c>
      <c r="V38">
        <v>-99</v>
      </c>
      <c r="W38">
        <v>-99</v>
      </c>
      <c r="AG38">
        <v>616250119</v>
      </c>
      <c r="AH38">
        <v>38</v>
      </c>
      <c r="AI38" t="s">
        <v>6</v>
      </c>
      <c r="AJ38">
        <v>0</v>
      </c>
      <c r="AK38">
        <v>7</v>
      </c>
      <c r="AL38">
        <v>5</v>
      </c>
      <c r="AM38">
        <v>6</v>
      </c>
      <c r="AO38">
        <v>11106113</v>
      </c>
      <c r="AP38" s="38">
        <v>34190</v>
      </c>
      <c r="AQ38">
        <v>1</v>
      </c>
      <c r="AR38">
        <v>2</v>
      </c>
      <c r="AY38" s="4" t="s">
        <v>24</v>
      </c>
      <c r="AZ38" s="5">
        <v>43</v>
      </c>
      <c r="BA38" s="5">
        <v>47</v>
      </c>
      <c r="BB38" s="7">
        <f t="shared" si="9"/>
        <v>0.4777777777777778</v>
      </c>
    </row>
    <row r="39" spans="1:54" x14ac:dyDescent="0.25">
      <c r="A39">
        <v>11104522</v>
      </c>
      <c r="C39">
        <v>5</v>
      </c>
      <c r="O39">
        <v>11262798</v>
      </c>
      <c r="P39">
        <v>7</v>
      </c>
      <c r="Q39">
        <v>0</v>
      </c>
      <c r="R39">
        <v>0</v>
      </c>
      <c r="S39" t="s">
        <v>4</v>
      </c>
      <c r="T39">
        <v>-99</v>
      </c>
      <c r="U39">
        <v>5</v>
      </c>
      <c r="V39">
        <v>-99</v>
      </c>
      <c r="W39">
        <v>-99</v>
      </c>
      <c r="AG39">
        <v>616250625</v>
      </c>
      <c r="AH39">
        <v>80</v>
      </c>
      <c r="AI39" t="s">
        <v>6</v>
      </c>
      <c r="AJ39">
        <v>2</v>
      </c>
      <c r="AK39">
        <v>9</v>
      </c>
      <c r="AL39">
        <v>5</v>
      </c>
      <c r="AM39">
        <v>4</v>
      </c>
      <c r="AO39">
        <v>11106345</v>
      </c>
      <c r="AP39" s="38">
        <v>44575</v>
      </c>
      <c r="AQ39">
        <v>2</v>
      </c>
      <c r="AR39">
        <v>4</v>
      </c>
    </row>
    <row r="40" spans="1:54" x14ac:dyDescent="0.25">
      <c r="A40">
        <v>11104603</v>
      </c>
      <c r="C40">
        <v>4</v>
      </c>
      <c r="O40">
        <v>11263686</v>
      </c>
      <c r="P40">
        <v>15</v>
      </c>
      <c r="Q40">
        <v>0</v>
      </c>
      <c r="R40">
        <v>0</v>
      </c>
      <c r="S40" t="s">
        <v>6</v>
      </c>
      <c r="T40">
        <v>4</v>
      </c>
      <c r="U40">
        <v>5</v>
      </c>
      <c r="V40">
        <v>15</v>
      </c>
      <c r="W40">
        <v>5</v>
      </c>
      <c r="AG40">
        <v>620529177</v>
      </c>
      <c r="AH40">
        <v>79</v>
      </c>
      <c r="AI40" t="s">
        <v>6</v>
      </c>
      <c r="AJ40">
        <v>4</v>
      </c>
      <c r="AK40">
        <v>4</v>
      </c>
      <c r="AL40">
        <v>5</v>
      </c>
      <c r="AM40">
        <v>6</v>
      </c>
      <c r="AO40">
        <v>11106408</v>
      </c>
      <c r="AP40" s="38">
        <v>32367</v>
      </c>
      <c r="AQ40">
        <v>1</v>
      </c>
      <c r="AR40">
        <v>2</v>
      </c>
    </row>
    <row r="41" spans="1:54" x14ac:dyDescent="0.25">
      <c r="A41">
        <v>11105320</v>
      </c>
      <c r="C41">
        <v>4</v>
      </c>
      <c r="O41">
        <v>11263713</v>
      </c>
      <c r="P41">
        <v>27</v>
      </c>
      <c r="Q41">
        <v>0</v>
      </c>
      <c r="R41">
        <v>0</v>
      </c>
      <c r="S41" t="s">
        <v>4</v>
      </c>
      <c r="T41">
        <v>4</v>
      </c>
      <c r="U41">
        <v>5</v>
      </c>
      <c r="V41">
        <v>14</v>
      </c>
      <c r="W41">
        <v>2</v>
      </c>
      <c r="AG41">
        <v>617267594</v>
      </c>
      <c r="AH41">
        <v>35</v>
      </c>
      <c r="AI41" t="s">
        <v>4</v>
      </c>
      <c r="AJ41">
        <v>-99</v>
      </c>
      <c r="AK41">
        <v>-99</v>
      </c>
      <c r="AL41">
        <v>5</v>
      </c>
      <c r="AO41">
        <v>11108124</v>
      </c>
      <c r="AP41" s="38">
        <v>44525</v>
      </c>
      <c r="AQ41">
        <v>1</v>
      </c>
      <c r="AR41">
        <v>2</v>
      </c>
    </row>
    <row r="42" spans="1:54" x14ac:dyDescent="0.25">
      <c r="A42">
        <v>11105468</v>
      </c>
      <c r="C42">
        <v>2</v>
      </c>
      <c r="O42">
        <v>11264106</v>
      </c>
      <c r="P42">
        <v>21</v>
      </c>
      <c r="Q42">
        <v>0</v>
      </c>
      <c r="R42">
        <v>8</v>
      </c>
      <c r="S42" t="s">
        <v>4</v>
      </c>
      <c r="T42">
        <v>6</v>
      </c>
      <c r="U42">
        <v>5</v>
      </c>
      <c r="V42">
        <v>5</v>
      </c>
      <c r="W42">
        <v>5</v>
      </c>
      <c r="AG42">
        <v>11202833</v>
      </c>
      <c r="AH42">
        <v>61</v>
      </c>
      <c r="AI42" t="s">
        <v>6</v>
      </c>
      <c r="AJ42">
        <v>-99</v>
      </c>
      <c r="AK42">
        <v>-99</v>
      </c>
      <c r="AL42">
        <v>5</v>
      </c>
      <c r="AM42">
        <v>4</v>
      </c>
      <c r="AO42">
        <v>11108361</v>
      </c>
      <c r="AP42" s="38">
        <v>39056</v>
      </c>
      <c r="AQ42">
        <v>2</v>
      </c>
      <c r="AR42">
        <v>4</v>
      </c>
    </row>
    <row r="43" spans="1:54" x14ac:dyDescent="0.25">
      <c r="A43">
        <v>11105903</v>
      </c>
      <c r="C43">
        <v>4</v>
      </c>
      <c r="O43">
        <v>11264172</v>
      </c>
      <c r="P43">
        <v>15</v>
      </c>
      <c r="Q43">
        <v>0</v>
      </c>
      <c r="R43">
        <v>0</v>
      </c>
      <c r="S43" t="s">
        <v>6</v>
      </c>
      <c r="T43">
        <v>-99</v>
      </c>
      <c r="U43">
        <v>5</v>
      </c>
      <c r="V43">
        <v>-99</v>
      </c>
      <c r="W43">
        <v>-99</v>
      </c>
      <c r="AG43">
        <v>11224455</v>
      </c>
      <c r="AH43">
        <v>61</v>
      </c>
      <c r="AI43" t="s">
        <v>6</v>
      </c>
      <c r="AJ43">
        <v>-99</v>
      </c>
      <c r="AK43">
        <v>-99</v>
      </c>
      <c r="AL43">
        <v>5</v>
      </c>
      <c r="AO43">
        <v>11108723</v>
      </c>
      <c r="AP43" s="38">
        <v>39105</v>
      </c>
      <c r="AQ43">
        <v>1</v>
      </c>
      <c r="AR43">
        <v>2</v>
      </c>
    </row>
    <row r="44" spans="1:54" x14ac:dyDescent="0.25">
      <c r="A44">
        <v>11106108</v>
      </c>
      <c r="C44">
        <v>4</v>
      </c>
      <c r="O44">
        <v>11265025</v>
      </c>
      <c r="P44">
        <v>32</v>
      </c>
      <c r="Q44">
        <v>7</v>
      </c>
      <c r="R44">
        <v>0</v>
      </c>
      <c r="S44" t="s">
        <v>4</v>
      </c>
      <c r="T44">
        <v>6</v>
      </c>
      <c r="U44">
        <v>5</v>
      </c>
      <c r="V44">
        <v>5</v>
      </c>
      <c r="W44">
        <v>5</v>
      </c>
      <c r="AG44">
        <v>616135288</v>
      </c>
      <c r="AH44">
        <v>19</v>
      </c>
      <c r="AI44" t="s">
        <v>4</v>
      </c>
      <c r="AJ44">
        <v>3</v>
      </c>
      <c r="AK44">
        <v>15</v>
      </c>
      <c r="AL44">
        <v>5</v>
      </c>
      <c r="AO44">
        <v>11108828</v>
      </c>
      <c r="AP44" s="38">
        <v>31792</v>
      </c>
      <c r="AQ44">
        <v>1</v>
      </c>
      <c r="AR44">
        <v>2</v>
      </c>
    </row>
    <row r="45" spans="1:54" x14ac:dyDescent="0.25">
      <c r="A45">
        <v>11106113</v>
      </c>
      <c r="C45">
        <v>4</v>
      </c>
      <c r="O45">
        <v>11265206</v>
      </c>
      <c r="P45">
        <v>49</v>
      </c>
      <c r="Q45">
        <v>7</v>
      </c>
      <c r="R45">
        <v>8</v>
      </c>
      <c r="S45" t="s">
        <v>6</v>
      </c>
      <c r="T45">
        <v>-99</v>
      </c>
      <c r="U45">
        <v>5</v>
      </c>
      <c r="V45">
        <v>-99</v>
      </c>
      <c r="W45">
        <v>-99</v>
      </c>
      <c r="AG45">
        <v>617267308</v>
      </c>
      <c r="AH45">
        <v>82</v>
      </c>
      <c r="AI45" t="s">
        <v>6</v>
      </c>
      <c r="AJ45">
        <v>3</v>
      </c>
      <c r="AK45">
        <v>17</v>
      </c>
      <c r="AL45">
        <v>5</v>
      </c>
      <c r="AM45">
        <v>7</v>
      </c>
      <c r="AO45">
        <v>11108900</v>
      </c>
      <c r="AP45" s="38">
        <v>21407</v>
      </c>
      <c r="AQ45">
        <v>2</v>
      </c>
      <c r="AR45">
        <v>4</v>
      </c>
    </row>
    <row r="46" spans="1:54" x14ac:dyDescent="0.25">
      <c r="A46">
        <v>11106345</v>
      </c>
      <c r="C46">
        <v>4</v>
      </c>
      <c r="O46">
        <v>11266016</v>
      </c>
      <c r="P46">
        <v>15</v>
      </c>
      <c r="Q46">
        <v>7</v>
      </c>
      <c r="R46">
        <v>7</v>
      </c>
      <c r="S46" t="s">
        <v>6</v>
      </c>
      <c r="T46">
        <v>-99</v>
      </c>
      <c r="U46">
        <v>5</v>
      </c>
      <c r="V46">
        <v>-99</v>
      </c>
      <c r="W46">
        <v>-99</v>
      </c>
      <c r="AG46">
        <v>616248844</v>
      </c>
      <c r="AH46">
        <v>55</v>
      </c>
      <c r="AI46" t="s">
        <v>6</v>
      </c>
      <c r="AJ46">
        <v>11</v>
      </c>
      <c r="AK46">
        <v>8</v>
      </c>
      <c r="AL46">
        <v>5</v>
      </c>
      <c r="AM46">
        <v>8</v>
      </c>
      <c r="AO46">
        <v>11109129</v>
      </c>
      <c r="AP46" s="38">
        <v>28720</v>
      </c>
      <c r="AQ46">
        <v>1</v>
      </c>
      <c r="AR46">
        <v>2</v>
      </c>
    </row>
    <row r="47" spans="1:54" x14ac:dyDescent="0.25">
      <c r="A47">
        <v>11106408</v>
      </c>
      <c r="C47">
        <v>4</v>
      </c>
      <c r="O47">
        <v>11266615</v>
      </c>
      <c r="P47">
        <v>114</v>
      </c>
      <c r="Q47">
        <v>0</v>
      </c>
      <c r="R47">
        <v>0</v>
      </c>
      <c r="S47" t="s">
        <v>4</v>
      </c>
      <c r="T47">
        <v>6</v>
      </c>
      <c r="U47">
        <v>5</v>
      </c>
      <c r="V47">
        <v>16</v>
      </c>
      <c r="W47">
        <v>0</v>
      </c>
      <c r="AG47">
        <v>11281964</v>
      </c>
      <c r="AH47">
        <v>59</v>
      </c>
      <c r="AI47" t="s">
        <v>4</v>
      </c>
      <c r="AJ47">
        <v>-99</v>
      </c>
      <c r="AK47">
        <v>-99</v>
      </c>
      <c r="AL47">
        <v>5</v>
      </c>
      <c r="AM47">
        <v>3</v>
      </c>
      <c r="AO47">
        <v>11109249</v>
      </c>
      <c r="AP47" s="38">
        <v>39043</v>
      </c>
      <c r="AQ47">
        <v>1</v>
      </c>
      <c r="AR47">
        <v>2</v>
      </c>
    </row>
    <row r="48" spans="1:54" x14ac:dyDescent="0.25">
      <c r="A48">
        <v>11108124</v>
      </c>
      <c r="C48">
        <v>4</v>
      </c>
      <c r="O48">
        <v>11266842</v>
      </c>
      <c r="P48">
        <v>47</v>
      </c>
      <c r="Q48">
        <v>0</v>
      </c>
      <c r="R48">
        <v>0</v>
      </c>
      <c r="S48" t="s">
        <v>6</v>
      </c>
      <c r="T48">
        <v>-99</v>
      </c>
      <c r="U48">
        <v>5</v>
      </c>
      <c r="V48">
        <v>-99</v>
      </c>
      <c r="W48">
        <v>-99</v>
      </c>
      <c r="AG48">
        <v>11238579</v>
      </c>
      <c r="AH48">
        <v>22</v>
      </c>
      <c r="AI48" t="s">
        <v>4</v>
      </c>
      <c r="AJ48">
        <v>-99</v>
      </c>
      <c r="AK48">
        <v>-99</v>
      </c>
      <c r="AL48">
        <v>5</v>
      </c>
      <c r="AM48">
        <v>8</v>
      </c>
      <c r="AO48">
        <v>11116361</v>
      </c>
      <c r="AP48" s="38">
        <v>28720</v>
      </c>
      <c r="AQ48">
        <v>2</v>
      </c>
      <c r="AR48">
        <v>4</v>
      </c>
    </row>
    <row r="49" spans="1:44" x14ac:dyDescent="0.25">
      <c r="A49">
        <v>11108132</v>
      </c>
      <c r="C49">
        <v>2</v>
      </c>
      <c r="O49">
        <v>11268937</v>
      </c>
      <c r="P49">
        <v>74</v>
      </c>
      <c r="Q49">
        <v>0</v>
      </c>
      <c r="R49">
        <v>7</v>
      </c>
      <c r="S49" t="s">
        <v>4</v>
      </c>
      <c r="T49">
        <v>-99</v>
      </c>
      <c r="U49">
        <v>5</v>
      </c>
      <c r="V49">
        <v>-99</v>
      </c>
      <c r="W49">
        <v>-99</v>
      </c>
      <c r="AG49">
        <v>11278437</v>
      </c>
      <c r="AH49">
        <v>20</v>
      </c>
      <c r="AI49" t="s">
        <v>6</v>
      </c>
      <c r="AJ49">
        <v>8</v>
      </c>
      <c r="AK49">
        <v>4</v>
      </c>
      <c r="AL49">
        <v>5</v>
      </c>
      <c r="AM49">
        <v>7</v>
      </c>
      <c r="AO49">
        <v>11133090</v>
      </c>
      <c r="AP49" s="38">
        <v>32367</v>
      </c>
      <c r="AQ49">
        <v>1</v>
      </c>
      <c r="AR49">
        <v>2</v>
      </c>
    </row>
    <row r="50" spans="1:44" x14ac:dyDescent="0.25">
      <c r="A50">
        <v>11108137</v>
      </c>
      <c r="O50">
        <v>11269241</v>
      </c>
      <c r="P50">
        <v>4</v>
      </c>
      <c r="Q50">
        <v>7</v>
      </c>
      <c r="R50">
        <v>0</v>
      </c>
      <c r="S50" t="s">
        <v>6</v>
      </c>
      <c r="T50">
        <v>-99</v>
      </c>
      <c r="U50">
        <v>5</v>
      </c>
      <c r="V50">
        <v>-99</v>
      </c>
      <c r="W50">
        <v>-99</v>
      </c>
      <c r="AG50">
        <v>11277706</v>
      </c>
      <c r="AH50">
        <v>77</v>
      </c>
      <c r="AI50" t="s">
        <v>4</v>
      </c>
      <c r="AJ50">
        <v>-99</v>
      </c>
      <c r="AK50">
        <v>-99</v>
      </c>
      <c r="AL50">
        <v>5</v>
      </c>
      <c r="AO50">
        <v>11156206</v>
      </c>
      <c r="AP50" s="38">
        <v>28720</v>
      </c>
      <c r="AQ50">
        <v>2</v>
      </c>
      <c r="AR50">
        <v>4</v>
      </c>
    </row>
    <row r="51" spans="1:44" x14ac:dyDescent="0.25">
      <c r="A51">
        <v>11108138</v>
      </c>
      <c r="O51">
        <v>11270689</v>
      </c>
      <c r="P51">
        <v>86</v>
      </c>
      <c r="Q51">
        <v>7</v>
      </c>
      <c r="R51">
        <v>8</v>
      </c>
      <c r="S51" t="s">
        <v>6</v>
      </c>
      <c r="T51">
        <v>10</v>
      </c>
      <c r="U51">
        <v>5</v>
      </c>
      <c r="V51">
        <v>4</v>
      </c>
      <c r="W51">
        <v>2</v>
      </c>
      <c r="AG51">
        <v>11277707</v>
      </c>
      <c r="AH51">
        <v>6</v>
      </c>
      <c r="AI51" t="s">
        <v>6</v>
      </c>
      <c r="AJ51">
        <v>6</v>
      </c>
      <c r="AK51">
        <v>12</v>
      </c>
      <c r="AL51">
        <v>5</v>
      </c>
      <c r="AM51">
        <v>4</v>
      </c>
      <c r="AO51">
        <v>11156429</v>
      </c>
      <c r="AP51" s="38">
        <v>31792</v>
      </c>
      <c r="AQ51">
        <v>3</v>
      </c>
      <c r="AR51">
        <v>6</v>
      </c>
    </row>
    <row r="52" spans="1:44" x14ac:dyDescent="0.25">
      <c r="A52">
        <v>11108361</v>
      </c>
      <c r="C52">
        <v>2</v>
      </c>
      <c r="O52">
        <v>11270692</v>
      </c>
      <c r="P52">
        <v>30</v>
      </c>
      <c r="Q52">
        <v>0</v>
      </c>
      <c r="R52">
        <v>7</v>
      </c>
      <c r="S52" t="s">
        <v>4</v>
      </c>
      <c r="T52">
        <v>-99</v>
      </c>
      <c r="U52">
        <v>5</v>
      </c>
      <c r="V52">
        <v>-99</v>
      </c>
      <c r="W52">
        <v>-99</v>
      </c>
      <c r="AG52">
        <v>11277707</v>
      </c>
      <c r="AH52">
        <v>30</v>
      </c>
      <c r="AI52" t="s">
        <v>6</v>
      </c>
      <c r="AJ52">
        <v>0</v>
      </c>
      <c r="AK52">
        <v>12</v>
      </c>
      <c r="AL52">
        <v>5</v>
      </c>
      <c r="AM52">
        <v>4</v>
      </c>
      <c r="AO52">
        <v>11156431</v>
      </c>
      <c r="AP52" s="38">
        <v>39043</v>
      </c>
      <c r="AQ52">
        <v>4</v>
      </c>
      <c r="AR52">
        <v>4</v>
      </c>
    </row>
    <row r="53" spans="1:44" x14ac:dyDescent="0.25">
      <c r="A53">
        <v>11108723</v>
      </c>
      <c r="C53">
        <v>4</v>
      </c>
      <c r="O53">
        <v>11270934</v>
      </c>
      <c r="P53">
        <v>82</v>
      </c>
      <c r="Q53">
        <v>0</v>
      </c>
      <c r="R53">
        <v>0</v>
      </c>
      <c r="S53" t="s">
        <v>4</v>
      </c>
      <c r="T53">
        <v>-99</v>
      </c>
      <c r="U53">
        <v>5</v>
      </c>
      <c r="V53">
        <v>-99</v>
      </c>
      <c r="W53">
        <v>-99</v>
      </c>
      <c r="AG53">
        <v>11270686</v>
      </c>
      <c r="AH53">
        <v>35</v>
      </c>
      <c r="AI53" t="s">
        <v>4</v>
      </c>
      <c r="AJ53">
        <v>-99</v>
      </c>
      <c r="AK53">
        <v>-99</v>
      </c>
      <c r="AL53">
        <v>5</v>
      </c>
      <c r="AM53">
        <v>5</v>
      </c>
      <c r="AO53">
        <v>11156446</v>
      </c>
      <c r="AP53" s="38">
        <v>44575</v>
      </c>
      <c r="AQ53">
        <v>1</v>
      </c>
      <c r="AR53">
        <v>2</v>
      </c>
    </row>
    <row r="54" spans="1:44" x14ac:dyDescent="0.25">
      <c r="A54">
        <v>11108828</v>
      </c>
      <c r="C54">
        <v>4</v>
      </c>
      <c r="O54">
        <v>11274755</v>
      </c>
      <c r="P54">
        <v>29</v>
      </c>
      <c r="Q54">
        <v>0</v>
      </c>
      <c r="R54">
        <v>0</v>
      </c>
      <c r="S54" t="s">
        <v>6</v>
      </c>
      <c r="T54">
        <v>15</v>
      </c>
      <c r="U54">
        <v>5</v>
      </c>
      <c r="V54">
        <v>16</v>
      </c>
      <c r="W54">
        <v>0</v>
      </c>
      <c r="AG54">
        <v>620720387</v>
      </c>
      <c r="AH54">
        <v>75</v>
      </c>
      <c r="AI54" t="s">
        <v>6</v>
      </c>
      <c r="AJ54">
        <v>-99</v>
      </c>
      <c r="AK54">
        <v>-99</v>
      </c>
      <c r="AL54">
        <v>5</v>
      </c>
      <c r="AM54">
        <v>6</v>
      </c>
      <c r="AO54">
        <v>11156448</v>
      </c>
      <c r="AP54" s="38">
        <v>39105</v>
      </c>
      <c r="AQ54">
        <v>3</v>
      </c>
      <c r="AR54">
        <v>3</v>
      </c>
    </row>
    <row r="55" spans="1:44" x14ac:dyDescent="0.25">
      <c r="A55">
        <v>11108900</v>
      </c>
      <c r="C55">
        <v>4</v>
      </c>
      <c r="O55">
        <v>11276597</v>
      </c>
      <c r="P55">
        <v>69</v>
      </c>
      <c r="Q55">
        <v>0</v>
      </c>
      <c r="R55">
        <v>0</v>
      </c>
      <c r="S55" t="s">
        <v>6</v>
      </c>
      <c r="T55">
        <v>-99</v>
      </c>
      <c r="U55">
        <v>5</v>
      </c>
      <c r="V55">
        <v>-99</v>
      </c>
      <c r="W55">
        <v>-99</v>
      </c>
      <c r="AG55">
        <v>11280280</v>
      </c>
      <c r="AH55">
        <v>73</v>
      </c>
      <c r="AI55" t="s">
        <v>6</v>
      </c>
      <c r="AJ55">
        <v>2</v>
      </c>
      <c r="AK55">
        <v>14</v>
      </c>
      <c r="AL55">
        <v>5</v>
      </c>
      <c r="AM55">
        <v>3</v>
      </c>
      <c r="AO55">
        <v>11163828</v>
      </c>
      <c r="AP55" s="38">
        <v>21407</v>
      </c>
      <c r="AQ55">
        <v>1</v>
      </c>
      <c r="AR55">
        <v>2</v>
      </c>
    </row>
    <row r="56" spans="1:44" x14ac:dyDescent="0.25">
      <c r="A56">
        <v>11109129</v>
      </c>
      <c r="C56">
        <v>4</v>
      </c>
      <c r="O56">
        <v>11277306</v>
      </c>
      <c r="P56">
        <v>81</v>
      </c>
      <c r="Q56">
        <v>0</v>
      </c>
      <c r="R56">
        <v>7</v>
      </c>
      <c r="S56" t="s">
        <v>6</v>
      </c>
      <c r="T56">
        <v>11</v>
      </c>
      <c r="U56">
        <v>5</v>
      </c>
      <c r="V56">
        <v>8</v>
      </c>
      <c r="W56">
        <v>4</v>
      </c>
      <c r="AG56">
        <v>619858793</v>
      </c>
      <c r="AH56">
        <v>79</v>
      </c>
      <c r="AI56" t="s">
        <v>6</v>
      </c>
      <c r="AJ56">
        <v>4</v>
      </c>
      <c r="AK56">
        <v>15</v>
      </c>
      <c r="AL56">
        <v>5</v>
      </c>
      <c r="AM56">
        <v>6</v>
      </c>
      <c r="AO56">
        <v>11180665</v>
      </c>
      <c r="AP56" s="38">
        <v>44575</v>
      </c>
      <c r="AQ56">
        <v>2</v>
      </c>
      <c r="AR56">
        <v>4</v>
      </c>
    </row>
    <row r="57" spans="1:44" x14ac:dyDescent="0.25">
      <c r="A57">
        <v>11109153</v>
      </c>
      <c r="C57">
        <v>4</v>
      </c>
      <c r="O57">
        <v>11277706</v>
      </c>
      <c r="P57">
        <v>77</v>
      </c>
      <c r="Q57">
        <v>7</v>
      </c>
      <c r="R57">
        <v>0</v>
      </c>
      <c r="S57" t="s">
        <v>4</v>
      </c>
      <c r="T57">
        <v>-99</v>
      </c>
      <c r="U57">
        <v>5</v>
      </c>
      <c r="V57">
        <v>-99</v>
      </c>
      <c r="W57">
        <v>-99</v>
      </c>
      <c r="AG57">
        <v>620520498</v>
      </c>
      <c r="AH57">
        <v>69</v>
      </c>
      <c r="AI57" t="s">
        <v>4</v>
      </c>
      <c r="AJ57">
        <v>13</v>
      </c>
      <c r="AK57">
        <v>15</v>
      </c>
      <c r="AL57">
        <v>5</v>
      </c>
      <c r="AM57">
        <v>6</v>
      </c>
      <c r="AO57">
        <v>11180791</v>
      </c>
      <c r="AP57" s="38">
        <v>39681</v>
      </c>
      <c r="AQ57">
        <v>1</v>
      </c>
      <c r="AR57">
        <v>2</v>
      </c>
    </row>
    <row r="58" spans="1:44" x14ac:dyDescent="0.25">
      <c r="A58">
        <v>11109173</v>
      </c>
      <c r="C58">
        <v>2</v>
      </c>
      <c r="O58">
        <v>11277707</v>
      </c>
      <c r="P58">
        <v>6</v>
      </c>
      <c r="Q58">
        <v>0</v>
      </c>
      <c r="R58">
        <v>0</v>
      </c>
      <c r="S58" t="s">
        <v>6</v>
      </c>
      <c r="T58">
        <v>6</v>
      </c>
      <c r="U58">
        <v>5</v>
      </c>
      <c r="V58">
        <v>12</v>
      </c>
      <c r="W58">
        <v>2</v>
      </c>
      <c r="AG58">
        <v>620757436</v>
      </c>
      <c r="AH58">
        <v>31</v>
      </c>
      <c r="AI58" t="s">
        <v>4</v>
      </c>
      <c r="AJ58">
        <v>4</v>
      </c>
      <c r="AK58">
        <v>14</v>
      </c>
      <c r="AL58">
        <v>5</v>
      </c>
      <c r="AM58">
        <v>7</v>
      </c>
      <c r="AO58">
        <v>11180796</v>
      </c>
      <c r="AP58" s="38">
        <v>21407</v>
      </c>
      <c r="AQ58">
        <v>2</v>
      </c>
      <c r="AR58">
        <v>4</v>
      </c>
    </row>
    <row r="59" spans="1:44" x14ac:dyDescent="0.25">
      <c r="A59">
        <v>11109249</v>
      </c>
      <c r="C59">
        <v>4</v>
      </c>
      <c r="O59">
        <v>11277707</v>
      </c>
      <c r="P59">
        <v>30</v>
      </c>
      <c r="Q59">
        <v>0</v>
      </c>
      <c r="R59">
        <v>0</v>
      </c>
      <c r="S59" t="s">
        <v>6</v>
      </c>
      <c r="T59">
        <v>0</v>
      </c>
      <c r="U59">
        <v>5</v>
      </c>
      <c r="V59">
        <v>12</v>
      </c>
      <c r="W59">
        <v>2</v>
      </c>
      <c r="AG59">
        <v>11239866</v>
      </c>
      <c r="AH59">
        <v>71</v>
      </c>
      <c r="AI59" t="s">
        <v>6</v>
      </c>
      <c r="AJ59">
        <v>4</v>
      </c>
      <c r="AK59">
        <v>8</v>
      </c>
      <c r="AL59">
        <v>5</v>
      </c>
      <c r="AO59">
        <v>11182078</v>
      </c>
      <c r="AP59" s="38">
        <v>28720</v>
      </c>
      <c r="AQ59">
        <v>2</v>
      </c>
      <c r="AR59">
        <v>4</v>
      </c>
    </row>
    <row r="60" spans="1:44" x14ac:dyDescent="0.25">
      <c r="A60">
        <v>11116361</v>
      </c>
      <c r="C60">
        <v>4</v>
      </c>
      <c r="O60">
        <v>11278127</v>
      </c>
      <c r="P60">
        <v>3</v>
      </c>
      <c r="Q60">
        <v>0</v>
      </c>
      <c r="R60">
        <v>0</v>
      </c>
      <c r="S60" t="s">
        <v>4</v>
      </c>
      <c r="T60">
        <v>-99</v>
      </c>
      <c r="U60">
        <v>5</v>
      </c>
      <c r="V60">
        <v>-99</v>
      </c>
      <c r="W60">
        <v>-99</v>
      </c>
      <c r="AG60">
        <v>11239917</v>
      </c>
      <c r="AH60">
        <v>18</v>
      </c>
      <c r="AI60" t="s">
        <v>6</v>
      </c>
      <c r="AJ60">
        <v>1</v>
      </c>
      <c r="AK60">
        <v>0</v>
      </c>
      <c r="AL60">
        <v>5</v>
      </c>
      <c r="AO60">
        <v>11187519</v>
      </c>
      <c r="AP60" s="38">
        <v>44513</v>
      </c>
      <c r="AQ60">
        <v>4</v>
      </c>
      <c r="AR60">
        <v>4</v>
      </c>
    </row>
    <row r="61" spans="1:44" x14ac:dyDescent="0.25">
      <c r="A61">
        <v>11117475</v>
      </c>
      <c r="O61">
        <v>11278437</v>
      </c>
      <c r="P61">
        <v>20</v>
      </c>
      <c r="Q61">
        <v>8</v>
      </c>
      <c r="R61">
        <v>8</v>
      </c>
      <c r="S61" t="s">
        <v>6</v>
      </c>
      <c r="T61">
        <v>8</v>
      </c>
      <c r="U61">
        <v>5</v>
      </c>
      <c r="V61">
        <v>4</v>
      </c>
      <c r="W61">
        <v>2</v>
      </c>
      <c r="AG61">
        <v>11222843</v>
      </c>
      <c r="AH61">
        <v>84</v>
      </c>
      <c r="AI61" t="s">
        <v>4</v>
      </c>
      <c r="AJ61">
        <v>13</v>
      </c>
      <c r="AK61">
        <v>15</v>
      </c>
      <c r="AL61">
        <v>5</v>
      </c>
      <c r="AO61">
        <v>11187522</v>
      </c>
      <c r="AP61" s="38">
        <v>18900</v>
      </c>
      <c r="AQ61">
        <v>4</v>
      </c>
      <c r="AR61">
        <v>4</v>
      </c>
    </row>
    <row r="62" spans="1:44" x14ac:dyDescent="0.25">
      <c r="A62">
        <v>11133090</v>
      </c>
      <c r="C62">
        <v>4</v>
      </c>
      <c r="O62">
        <v>11278928</v>
      </c>
      <c r="P62">
        <v>64</v>
      </c>
      <c r="Q62">
        <v>0</v>
      </c>
      <c r="R62">
        <v>0</v>
      </c>
      <c r="S62" t="s">
        <v>6</v>
      </c>
      <c r="T62">
        <v>-99</v>
      </c>
      <c r="U62">
        <v>5</v>
      </c>
      <c r="V62">
        <v>-99</v>
      </c>
      <c r="W62">
        <v>-99</v>
      </c>
      <c r="AG62">
        <v>11252547</v>
      </c>
      <c r="AH62">
        <v>40</v>
      </c>
      <c r="AI62" t="s">
        <v>6</v>
      </c>
      <c r="AJ62">
        <v>-99</v>
      </c>
      <c r="AK62">
        <v>-99</v>
      </c>
      <c r="AL62">
        <v>5</v>
      </c>
      <c r="AO62">
        <v>11187527</v>
      </c>
      <c r="AP62" s="38">
        <v>44575</v>
      </c>
      <c r="AQ62">
        <v>2</v>
      </c>
      <c r="AR62">
        <v>4</v>
      </c>
    </row>
    <row r="63" spans="1:44" x14ac:dyDescent="0.25">
      <c r="A63">
        <v>11156206</v>
      </c>
      <c r="C63">
        <v>4</v>
      </c>
      <c r="O63">
        <v>11280955</v>
      </c>
      <c r="P63">
        <v>55</v>
      </c>
      <c r="Q63">
        <v>0</v>
      </c>
      <c r="R63">
        <v>0</v>
      </c>
      <c r="S63" t="s">
        <v>6</v>
      </c>
      <c r="T63">
        <v>5</v>
      </c>
      <c r="U63">
        <v>5</v>
      </c>
      <c r="V63">
        <v>16</v>
      </c>
      <c r="W63">
        <v>2</v>
      </c>
      <c r="AG63">
        <v>11257787</v>
      </c>
      <c r="AH63">
        <v>76</v>
      </c>
      <c r="AI63" t="s">
        <v>4</v>
      </c>
      <c r="AJ63">
        <v>4</v>
      </c>
      <c r="AK63">
        <v>15</v>
      </c>
      <c r="AL63">
        <v>5</v>
      </c>
      <c r="AO63">
        <v>11187562</v>
      </c>
      <c r="AP63" s="38">
        <v>37263</v>
      </c>
      <c r="AQ63">
        <v>7</v>
      </c>
      <c r="AR63">
        <v>7</v>
      </c>
    </row>
    <row r="64" spans="1:44" x14ac:dyDescent="0.25">
      <c r="A64">
        <v>11156429</v>
      </c>
      <c r="C64">
        <v>5</v>
      </c>
      <c r="O64">
        <v>11281964</v>
      </c>
      <c r="P64">
        <v>59</v>
      </c>
      <c r="Q64">
        <v>0</v>
      </c>
      <c r="R64">
        <v>0</v>
      </c>
      <c r="S64" t="s">
        <v>4</v>
      </c>
      <c r="T64">
        <v>-99</v>
      </c>
      <c r="U64">
        <v>5</v>
      </c>
      <c r="V64">
        <v>-99</v>
      </c>
      <c r="W64">
        <v>-99</v>
      </c>
      <c r="AG64">
        <v>620350252</v>
      </c>
      <c r="AH64">
        <v>37</v>
      </c>
      <c r="AI64" t="s">
        <v>6</v>
      </c>
      <c r="AJ64">
        <v>4</v>
      </c>
      <c r="AK64">
        <v>5</v>
      </c>
      <c r="AL64">
        <v>5</v>
      </c>
      <c r="AM64">
        <v>4</v>
      </c>
      <c r="AO64">
        <v>11187564</v>
      </c>
      <c r="AP64" s="38">
        <v>39043</v>
      </c>
      <c r="AQ64">
        <v>7</v>
      </c>
      <c r="AR64">
        <v>7</v>
      </c>
    </row>
    <row r="65" spans="1:44" x14ac:dyDescent="0.25">
      <c r="A65">
        <v>11156431</v>
      </c>
      <c r="C65">
        <v>3</v>
      </c>
      <c r="O65">
        <v>11281974</v>
      </c>
      <c r="P65">
        <v>86</v>
      </c>
      <c r="Q65">
        <v>0</v>
      </c>
      <c r="R65">
        <v>0</v>
      </c>
      <c r="S65" t="s">
        <v>6</v>
      </c>
      <c r="T65">
        <v>-99</v>
      </c>
      <c r="U65">
        <v>5</v>
      </c>
      <c r="V65">
        <v>-99</v>
      </c>
      <c r="W65">
        <v>-99</v>
      </c>
      <c r="AG65">
        <v>620609812</v>
      </c>
      <c r="AH65">
        <v>56</v>
      </c>
      <c r="AI65" t="s">
        <v>6</v>
      </c>
      <c r="AJ65">
        <v>9</v>
      </c>
      <c r="AK65">
        <v>3</v>
      </c>
      <c r="AL65">
        <v>5</v>
      </c>
      <c r="AM65">
        <v>6</v>
      </c>
      <c r="AO65">
        <v>11187565</v>
      </c>
      <c r="AP65" s="38">
        <v>44575</v>
      </c>
      <c r="AQ65">
        <v>5</v>
      </c>
      <c r="AR65">
        <v>5</v>
      </c>
    </row>
    <row r="66" spans="1:44" x14ac:dyDescent="0.25">
      <c r="A66">
        <v>11156446</v>
      </c>
      <c r="C66">
        <v>4</v>
      </c>
      <c r="O66">
        <v>11281977</v>
      </c>
      <c r="P66">
        <v>16</v>
      </c>
      <c r="Q66">
        <v>7</v>
      </c>
      <c r="R66">
        <v>7</v>
      </c>
      <c r="S66" t="s">
        <v>4</v>
      </c>
      <c r="T66">
        <v>2</v>
      </c>
      <c r="U66">
        <v>5</v>
      </c>
      <c r="V66">
        <v>15</v>
      </c>
      <c r="W66">
        <v>2</v>
      </c>
      <c r="AG66">
        <v>11251768</v>
      </c>
      <c r="AH66">
        <v>87</v>
      </c>
      <c r="AI66" t="s">
        <v>4</v>
      </c>
      <c r="AJ66">
        <v>11</v>
      </c>
      <c r="AK66">
        <v>5</v>
      </c>
      <c r="AL66">
        <v>5</v>
      </c>
      <c r="AM66">
        <v>4</v>
      </c>
      <c r="AO66">
        <v>11188724</v>
      </c>
      <c r="AP66" s="38">
        <v>28720</v>
      </c>
      <c r="AQ66">
        <v>1</v>
      </c>
      <c r="AR66">
        <v>2</v>
      </c>
    </row>
    <row r="67" spans="1:44" x14ac:dyDescent="0.25">
      <c r="A67">
        <v>11156448</v>
      </c>
      <c r="C67">
        <v>5</v>
      </c>
      <c r="O67">
        <v>11282941</v>
      </c>
      <c r="P67">
        <v>22</v>
      </c>
      <c r="Q67">
        <v>7</v>
      </c>
      <c r="R67">
        <v>0</v>
      </c>
      <c r="S67" t="s">
        <v>4</v>
      </c>
      <c r="T67">
        <v>11</v>
      </c>
      <c r="U67">
        <v>5</v>
      </c>
      <c r="V67">
        <v>3</v>
      </c>
      <c r="W67">
        <v>5</v>
      </c>
      <c r="AG67">
        <v>618407316</v>
      </c>
      <c r="AH67">
        <v>61</v>
      </c>
      <c r="AI67" t="s">
        <v>6</v>
      </c>
      <c r="AJ67">
        <v>-99</v>
      </c>
      <c r="AK67">
        <v>-99</v>
      </c>
      <c r="AL67">
        <v>5</v>
      </c>
      <c r="AO67">
        <v>11189491</v>
      </c>
      <c r="AP67" s="38">
        <v>44575</v>
      </c>
      <c r="AQ67">
        <v>1</v>
      </c>
      <c r="AR67">
        <v>2</v>
      </c>
    </row>
    <row r="68" spans="1:44" x14ac:dyDescent="0.25">
      <c r="A68">
        <v>11163828</v>
      </c>
      <c r="C68">
        <v>4</v>
      </c>
      <c r="O68">
        <v>11285187</v>
      </c>
      <c r="P68">
        <v>77</v>
      </c>
      <c r="Q68">
        <v>0</v>
      </c>
      <c r="R68">
        <v>0</v>
      </c>
      <c r="S68" t="s">
        <v>4</v>
      </c>
      <c r="T68">
        <v>11</v>
      </c>
      <c r="U68">
        <v>5</v>
      </c>
      <c r="V68">
        <v>6</v>
      </c>
      <c r="W68">
        <v>5</v>
      </c>
      <c r="AG68">
        <v>11213133</v>
      </c>
      <c r="AH68">
        <v>62</v>
      </c>
      <c r="AI68" t="s">
        <v>4</v>
      </c>
      <c r="AJ68">
        <v>-99</v>
      </c>
      <c r="AK68">
        <v>-99</v>
      </c>
      <c r="AM68">
        <v>2</v>
      </c>
      <c r="AO68">
        <v>11190086</v>
      </c>
      <c r="AP68" s="38">
        <v>44575</v>
      </c>
      <c r="AQ68">
        <v>1</v>
      </c>
      <c r="AR68">
        <v>2</v>
      </c>
    </row>
    <row r="69" spans="1:44" x14ac:dyDescent="0.25">
      <c r="A69">
        <v>11180665</v>
      </c>
      <c r="C69">
        <v>5</v>
      </c>
      <c r="O69">
        <v>11287017</v>
      </c>
      <c r="P69">
        <v>3</v>
      </c>
      <c r="Q69">
        <v>0</v>
      </c>
      <c r="R69">
        <v>0</v>
      </c>
      <c r="S69" t="s">
        <v>4</v>
      </c>
      <c r="T69">
        <v>-99</v>
      </c>
      <c r="U69">
        <v>5</v>
      </c>
      <c r="V69">
        <v>-99</v>
      </c>
      <c r="W69">
        <v>-99</v>
      </c>
      <c r="AG69">
        <v>11265206</v>
      </c>
      <c r="AH69">
        <v>49</v>
      </c>
      <c r="AI69" t="s">
        <v>6</v>
      </c>
      <c r="AJ69">
        <v>-99</v>
      </c>
      <c r="AK69">
        <v>-99</v>
      </c>
      <c r="AL69">
        <v>5</v>
      </c>
      <c r="AO69">
        <v>11190176</v>
      </c>
      <c r="AP69" s="38">
        <v>28720</v>
      </c>
      <c r="AQ69">
        <v>1</v>
      </c>
      <c r="AR69">
        <v>2</v>
      </c>
    </row>
    <row r="70" spans="1:44" x14ac:dyDescent="0.25">
      <c r="A70">
        <v>11180791</v>
      </c>
      <c r="C70">
        <v>4</v>
      </c>
      <c r="O70">
        <v>11289536</v>
      </c>
      <c r="P70">
        <v>72</v>
      </c>
      <c r="Q70">
        <v>0</v>
      </c>
      <c r="R70">
        <v>7</v>
      </c>
      <c r="S70" t="s">
        <v>6</v>
      </c>
      <c r="T70">
        <v>-99</v>
      </c>
      <c r="U70">
        <v>5</v>
      </c>
      <c r="V70">
        <v>-99</v>
      </c>
      <c r="W70">
        <v>-99</v>
      </c>
      <c r="AG70">
        <v>11266016</v>
      </c>
      <c r="AH70">
        <v>15</v>
      </c>
      <c r="AI70" t="s">
        <v>6</v>
      </c>
      <c r="AJ70">
        <v>-99</v>
      </c>
      <c r="AK70">
        <v>-99</v>
      </c>
      <c r="AL70">
        <v>5</v>
      </c>
      <c r="AO70">
        <v>11191673</v>
      </c>
      <c r="AP70" s="38">
        <v>39043</v>
      </c>
      <c r="AQ70">
        <v>6</v>
      </c>
      <c r="AR70">
        <v>6</v>
      </c>
    </row>
    <row r="71" spans="1:44" x14ac:dyDescent="0.25">
      <c r="A71">
        <v>11180796</v>
      </c>
      <c r="C71">
        <v>5</v>
      </c>
      <c r="O71">
        <v>11289536</v>
      </c>
      <c r="P71">
        <v>85</v>
      </c>
      <c r="Q71">
        <v>0</v>
      </c>
      <c r="R71">
        <v>7</v>
      </c>
      <c r="S71" t="s">
        <v>4</v>
      </c>
      <c r="T71">
        <v>11</v>
      </c>
      <c r="U71">
        <v>5</v>
      </c>
      <c r="V71">
        <v>6</v>
      </c>
      <c r="W71">
        <v>5</v>
      </c>
      <c r="AG71">
        <v>11269241</v>
      </c>
      <c r="AH71">
        <v>4</v>
      </c>
      <c r="AI71" t="s">
        <v>6</v>
      </c>
      <c r="AJ71">
        <v>-99</v>
      </c>
      <c r="AK71">
        <v>-99</v>
      </c>
      <c r="AL71">
        <v>5</v>
      </c>
      <c r="AO71">
        <v>11191678</v>
      </c>
      <c r="AP71" s="38">
        <v>37200</v>
      </c>
      <c r="AQ71">
        <v>4</v>
      </c>
      <c r="AR71">
        <v>8</v>
      </c>
    </row>
    <row r="72" spans="1:44" x14ac:dyDescent="0.25">
      <c r="A72">
        <v>11182078</v>
      </c>
      <c r="C72">
        <v>4</v>
      </c>
      <c r="O72">
        <v>616135288</v>
      </c>
      <c r="P72">
        <v>19</v>
      </c>
      <c r="Q72">
        <v>0</v>
      </c>
      <c r="R72">
        <v>7</v>
      </c>
      <c r="S72" t="s">
        <v>4</v>
      </c>
      <c r="T72">
        <v>3</v>
      </c>
      <c r="U72">
        <v>5</v>
      </c>
      <c r="V72">
        <v>15</v>
      </c>
      <c r="W72">
        <v>4</v>
      </c>
      <c r="AG72">
        <v>11281977</v>
      </c>
      <c r="AH72">
        <v>16</v>
      </c>
      <c r="AI72" t="s">
        <v>4</v>
      </c>
      <c r="AJ72">
        <v>2</v>
      </c>
      <c r="AK72">
        <v>15</v>
      </c>
      <c r="AL72">
        <v>5</v>
      </c>
      <c r="AO72">
        <v>11191680</v>
      </c>
      <c r="AP72" s="38">
        <v>39681</v>
      </c>
      <c r="AQ72">
        <v>6</v>
      </c>
      <c r="AR72">
        <v>6</v>
      </c>
    </row>
    <row r="73" spans="1:44" x14ac:dyDescent="0.25">
      <c r="A73">
        <v>11182379</v>
      </c>
      <c r="C73">
        <v>2</v>
      </c>
      <c r="O73">
        <v>616135430</v>
      </c>
      <c r="P73">
        <v>11</v>
      </c>
      <c r="Q73">
        <v>0</v>
      </c>
      <c r="R73">
        <v>7</v>
      </c>
      <c r="S73" t="s">
        <v>4</v>
      </c>
      <c r="T73">
        <v>5</v>
      </c>
      <c r="U73">
        <v>5</v>
      </c>
      <c r="V73">
        <v>11</v>
      </c>
      <c r="W73">
        <v>2</v>
      </c>
      <c r="AG73">
        <v>11280955</v>
      </c>
      <c r="AH73">
        <v>55</v>
      </c>
      <c r="AI73" t="s">
        <v>6</v>
      </c>
      <c r="AJ73">
        <v>5</v>
      </c>
      <c r="AK73">
        <v>16</v>
      </c>
      <c r="AL73">
        <v>5</v>
      </c>
      <c r="AM73">
        <v>6</v>
      </c>
      <c r="AO73">
        <v>11191683</v>
      </c>
      <c r="AP73" s="38">
        <v>39043</v>
      </c>
      <c r="AQ73">
        <v>8</v>
      </c>
      <c r="AR73">
        <v>8</v>
      </c>
    </row>
    <row r="74" spans="1:44" x14ac:dyDescent="0.25">
      <c r="A74">
        <v>11182773</v>
      </c>
      <c r="C74">
        <v>2</v>
      </c>
      <c r="O74">
        <v>616226531</v>
      </c>
      <c r="P74">
        <v>38</v>
      </c>
      <c r="Q74">
        <v>0</v>
      </c>
      <c r="R74">
        <v>0</v>
      </c>
      <c r="S74" t="s">
        <v>4</v>
      </c>
      <c r="T74">
        <v>3</v>
      </c>
      <c r="U74">
        <v>5</v>
      </c>
      <c r="V74">
        <v>4</v>
      </c>
      <c r="W74">
        <v>0</v>
      </c>
      <c r="AG74">
        <v>11268937</v>
      </c>
      <c r="AH74">
        <v>74</v>
      </c>
      <c r="AI74" t="s">
        <v>4</v>
      </c>
      <c r="AJ74">
        <v>-99</v>
      </c>
      <c r="AK74">
        <v>-99</v>
      </c>
      <c r="AL74">
        <v>5</v>
      </c>
      <c r="AO74">
        <v>11192150</v>
      </c>
      <c r="AP74" s="38">
        <v>39043</v>
      </c>
      <c r="AQ74">
        <v>3</v>
      </c>
      <c r="AR74">
        <v>6</v>
      </c>
    </row>
    <row r="75" spans="1:44" x14ac:dyDescent="0.25">
      <c r="A75">
        <v>11187519</v>
      </c>
      <c r="C75">
        <v>4</v>
      </c>
      <c r="O75">
        <v>616248844</v>
      </c>
      <c r="P75">
        <v>55</v>
      </c>
      <c r="Q75">
        <v>0</v>
      </c>
      <c r="R75">
        <v>0</v>
      </c>
      <c r="S75" t="s">
        <v>6</v>
      </c>
      <c r="T75">
        <v>11</v>
      </c>
      <c r="U75">
        <v>5</v>
      </c>
      <c r="V75">
        <v>8</v>
      </c>
      <c r="W75">
        <v>2</v>
      </c>
      <c r="AG75">
        <v>11278928</v>
      </c>
      <c r="AH75">
        <v>64</v>
      </c>
      <c r="AI75" t="s">
        <v>6</v>
      </c>
      <c r="AJ75">
        <v>-99</v>
      </c>
      <c r="AK75">
        <v>-99</v>
      </c>
      <c r="AL75">
        <v>5</v>
      </c>
      <c r="AM75">
        <v>6</v>
      </c>
      <c r="AO75">
        <v>11192172</v>
      </c>
      <c r="AP75" s="38">
        <v>37263</v>
      </c>
      <c r="AQ75">
        <v>1</v>
      </c>
      <c r="AR75">
        <v>2</v>
      </c>
    </row>
    <row r="76" spans="1:44" x14ac:dyDescent="0.25">
      <c r="A76">
        <v>11187521</v>
      </c>
      <c r="C76">
        <v>4</v>
      </c>
      <c r="O76">
        <v>616250119</v>
      </c>
      <c r="P76">
        <v>38</v>
      </c>
      <c r="Q76">
        <v>0</v>
      </c>
      <c r="R76">
        <v>0</v>
      </c>
      <c r="S76" t="s">
        <v>6</v>
      </c>
      <c r="T76">
        <v>0</v>
      </c>
      <c r="U76">
        <v>5</v>
      </c>
      <c r="V76">
        <v>7</v>
      </c>
      <c r="W76">
        <v>0</v>
      </c>
      <c r="AG76">
        <v>11277306</v>
      </c>
      <c r="AH76">
        <v>81</v>
      </c>
      <c r="AI76" t="s">
        <v>6</v>
      </c>
      <c r="AJ76">
        <v>11</v>
      </c>
      <c r="AK76">
        <v>8</v>
      </c>
      <c r="AL76">
        <v>5</v>
      </c>
      <c r="AO76">
        <v>11192246</v>
      </c>
      <c r="AP76" s="38">
        <v>31792</v>
      </c>
      <c r="AQ76">
        <v>1</v>
      </c>
      <c r="AR76">
        <v>2</v>
      </c>
    </row>
    <row r="77" spans="1:44" x14ac:dyDescent="0.25">
      <c r="A77">
        <v>11187527</v>
      </c>
      <c r="C77">
        <v>4</v>
      </c>
      <c r="O77">
        <v>616250625</v>
      </c>
      <c r="P77">
        <v>80</v>
      </c>
      <c r="Q77">
        <v>0</v>
      </c>
      <c r="R77">
        <v>0</v>
      </c>
      <c r="S77" t="s">
        <v>6</v>
      </c>
      <c r="T77">
        <v>2</v>
      </c>
      <c r="U77">
        <v>5</v>
      </c>
      <c r="V77">
        <v>9</v>
      </c>
      <c r="W77">
        <v>5</v>
      </c>
      <c r="AG77">
        <v>11281974</v>
      </c>
      <c r="AH77">
        <v>86</v>
      </c>
      <c r="AI77" t="s">
        <v>6</v>
      </c>
      <c r="AJ77">
        <v>-99</v>
      </c>
      <c r="AK77">
        <v>-99</v>
      </c>
      <c r="AL77">
        <v>5</v>
      </c>
      <c r="AM77">
        <v>3</v>
      </c>
      <c r="AO77">
        <v>11192647</v>
      </c>
      <c r="AP77" s="38">
        <v>39043</v>
      </c>
      <c r="AQ77">
        <v>4</v>
      </c>
      <c r="AR77">
        <v>8</v>
      </c>
    </row>
    <row r="78" spans="1:44" x14ac:dyDescent="0.25">
      <c r="A78">
        <v>11188724</v>
      </c>
      <c r="C78">
        <v>4</v>
      </c>
      <c r="O78">
        <v>616263058</v>
      </c>
      <c r="P78">
        <v>2</v>
      </c>
      <c r="Q78">
        <v>0</v>
      </c>
      <c r="R78">
        <v>0</v>
      </c>
      <c r="S78" t="s">
        <v>6</v>
      </c>
      <c r="T78">
        <v>3</v>
      </c>
      <c r="U78">
        <v>5</v>
      </c>
      <c r="V78">
        <v>6</v>
      </c>
      <c r="W78">
        <v>2</v>
      </c>
      <c r="AG78">
        <v>620164414</v>
      </c>
      <c r="AH78">
        <v>59</v>
      </c>
      <c r="AI78" t="s">
        <v>6</v>
      </c>
      <c r="AJ78">
        <v>-99</v>
      </c>
      <c r="AK78">
        <v>-99</v>
      </c>
      <c r="AL78">
        <v>5</v>
      </c>
      <c r="AM78">
        <v>3</v>
      </c>
      <c r="AO78">
        <v>11193172</v>
      </c>
      <c r="AP78" s="38">
        <v>28720</v>
      </c>
      <c r="AQ78">
        <v>1</v>
      </c>
      <c r="AR78">
        <v>2</v>
      </c>
    </row>
    <row r="79" spans="1:44" x14ac:dyDescent="0.25">
      <c r="A79">
        <v>11189488</v>
      </c>
      <c r="C79">
        <v>4</v>
      </c>
      <c r="O79">
        <v>617267308</v>
      </c>
      <c r="P79">
        <v>82</v>
      </c>
      <c r="Q79">
        <v>0</v>
      </c>
      <c r="R79">
        <v>8</v>
      </c>
      <c r="S79" t="s">
        <v>6</v>
      </c>
      <c r="T79">
        <v>3</v>
      </c>
      <c r="U79">
        <v>5</v>
      </c>
      <c r="V79">
        <v>17</v>
      </c>
      <c r="W79">
        <v>2</v>
      </c>
      <c r="AG79">
        <v>617271575</v>
      </c>
      <c r="AH79">
        <v>27</v>
      </c>
      <c r="AI79" t="s">
        <v>4</v>
      </c>
      <c r="AJ79">
        <v>4</v>
      </c>
      <c r="AK79">
        <v>14</v>
      </c>
      <c r="AL79">
        <v>5</v>
      </c>
      <c r="AM79">
        <v>5</v>
      </c>
      <c r="AO79">
        <v>11193183</v>
      </c>
      <c r="AP79" s="38">
        <v>28720</v>
      </c>
      <c r="AQ79">
        <v>1</v>
      </c>
      <c r="AR79">
        <v>2</v>
      </c>
    </row>
    <row r="80" spans="1:44" x14ac:dyDescent="0.25">
      <c r="A80">
        <v>11189491</v>
      </c>
      <c r="C80">
        <v>4</v>
      </c>
      <c r="O80">
        <v>617267594</v>
      </c>
      <c r="P80">
        <v>35</v>
      </c>
      <c r="Q80">
        <v>8</v>
      </c>
      <c r="R80">
        <v>7</v>
      </c>
      <c r="S80" t="s">
        <v>4</v>
      </c>
      <c r="T80">
        <v>-99</v>
      </c>
      <c r="U80">
        <v>5</v>
      </c>
      <c r="V80">
        <v>-99</v>
      </c>
      <c r="W80">
        <v>-99</v>
      </c>
      <c r="AG80">
        <v>11270689</v>
      </c>
      <c r="AH80">
        <v>86</v>
      </c>
      <c r="AI80" t="s">
        <v>6</v>
      </c>
      <c r="AJ80">
        <v>10</v>
      </c>
      <c r="AK80">
        <v>4</v>
      </c>
      <c r="AL80">
        <v>5</v>
      </c>
      <c r="AO80">
        <v>11194020</v>
      </c>
      <c r="AP80" s="38">
        <v>39105</v>
      </c>
      <c r="AQ80">
        <v>1</v>
      </c>
      <c r="AR80">
        <v>2</v>
      </c>
    </row>
    <row r="81" spans="1:44" x14ac:dyDescent="0.25">
      <c r="A81">
        <v>11190086</v>
      </c>
      <c r="C81">
        <v>4</v>
      </c>
      <c r="O81">
        <v>618407316</v>
      </c>
      <c r="P81">
        <v>61</v>
      </c>
      <c r="Q81">
        <v>7</v>
      </c>
      <c r="R81">
        <v>0</v>
      </c>
      <c r="S81" t="s">
        <v>6</v>
      </c>
      <c r="T81">
        <v>-99</v>
      </c>
      <c r="U81">
        <v>5</v>
      </c>
      <c r="V81">
        <v>-99</v>
      </c>
      <c r="W81">
        <v>-99</v>
      </c>
      <c r="AG81">
        <v>11270692</v>
      </c>
      <c r="AH81">
        <v>30</v>
      </c>
      <c r="AI81" t="s">
        <v>4</v>
      </c>
      <c r="AJ81">
        <v>-99</v>
      </c>
      <c r="AK81">
        <v>-99</v>
      </c>
      <c r="AL81">
        <v>5</v>
      </c>
      <c r="AO81">
        <v>11194708</v>
      </c>
      <c r="AP81" s="38">
        <v>39043</v>
      </c>
      <c r="AQ81">
        <v>4</v>
      </c>
      <c r="AR81">
        <v>4</v>
      </c>
    </row>
    <row r="82" spans="1:44" x14ac:dyDescent="0.25">
      <c r="A82">
        <v>11190176</v>
      </c>
      <c r="C82">
        <v>4</v>
      </c>
      <c r="O82">
        <v>619858793</v>
      </c>
      <c r="P82">
        <v>79</v>
      </c>
      <c r="Q82">
        <v>0</v>
      </c>
      <c r="R82">
        <v>0</v>
      </c>
      <c r="S82" t="s">
        <v>6</v>
      </c>
      <c r="T82">
        <v>4</v>
      </c>
      <c r="U82">
        <v>5</v>
      </c>
      <c r="V82">
        <v>15</v>
      </c>
      <c r="W82">
        <v>0</v>
      </c>
      <c r="AG82">
        <v>11287017</v>
      </c>
      <c r="AH82">
        <v>3</v>
      </c>
      <c r="AI82" t="s">
        <v>4</v>
      </c>
      <c r="AJ82">
        <v>-99</v>
      </c>
      <c r="AK82">
        <v>-99</v>
      </c>
      <c r="AL82">
        <v>5</v>
      </c>
      <c r="AM82">
        <v>5</v>
      </c>
      <c r="AO82">
        <v>11194862</v>
      </c>
      <c r="AP82" s="38">
        <v>39681</v>
      </c>
      <c r="AQ82">
        <v>1</v>
      </c>
      <c r="AR82">
        <v>2</v>
      </c>
    </row>
    <row r="83" spans="1:44" x14ac:dyDescent="0.25">
      <c r="A83">
        <v>11191673</v>
      </c>
      <c r="C83">
        <v>4</v>
      </c>
      <c r="O83">
        <v>620073954</v>
      </c>
      <c r="P83">
        <v>60</v>
      </c>
      <c r="Q83">
        <v>0</v>
      </c>
      <c r="R83">
        <v>0</v>
      </c>
      <c r="S83" t="s">
        <v>4</v>
      </c>
      <c r="T83">
        <v>9</v>
      </c>
      <c r="U83">
        <v>5</v>
      </c>
      <c r="V83">
        <v>7</v>
      </c>
      <c r="W83">
        <v>2</v>
      </c>
      <c r="AG83">
        <v>11256658</v>
      </c>
      <c r="AH83">
        <v>39</v>
      </c>
      <c r="AI83" t="s">
        <v>4</v>
      </c>
      <c r="AJ83">
        <v>5</v>
      </c>
      <c r="AK83">
        <v>13</v>
      </c>
      <c r="AL83">
        <v>5</v>
      </c>
      <c r="AM83">
        <v>6</v>
      </c>
      <c r="AO83">
        <v>11195213</v>
      </c>
      <c r="AP83" s="38">
        <v>28720</v>
      </c>
      <c r="AQ83">
        <v>1</v>
      </c>
      <c r="AR83">
        <v>2</v>
      </c>
    </row>
    <row r="84" spans="1:44" x14ac:dyDescent="0.25">
      <c r="A84">
        <v>11191678</v>
      </c>
      <c r="C84">
        <v>4</v>
      </c>
      <c r="O84">
        <v>620164414</v>
      </c>
      <c r="P84">
        <v>59</v>
      </c>
      <c r="Q84">
        <v>0</v>
      </c>
      <c r="R84">
        <v>0</v>
      </c>
      <c r="S84" t="s">
        <v>6</v>
      </c>
      <c r="T84">
        <v>-99</v>
      </c>
      <c r="U84">
        <v>5</v>
      </c>
      <c r="V84">
        <v>-99</v>
      </c>
      <c r="W84">
        <v>-99</v>
      </c>
      <c r="AG84">
        <v>616263058</v>
      </c>
      <c r="AH84">
        <v>2</v>
      </c>
      <c r="AI84" t="s">
        <v>6</v>
      </c>
      <c r="AJ84">
        <v>3</v>
      </c>
      <c r="AK84">
        <v>6</v>
      </c>
      <c r="AL84">
        <v>5</v>
      </c>
      <c r="AM84">
        <v>8</v>
      </c>
      <c r="AO84">
        <v>11195961</v>
      </c>
      <c r="AP84" s="38">
        <v>28720</v>
      </c>
      <c r="AQ84">
        <v>2</v>
      </c>
      <c r="AR84">
        <v>4</v>
      </c>
    </row>
    <row r="85" spans="1:44" x14ac:dyDescent="0.25">
      <c r="A85">
        <v>11191680</v>
      </c>
      <c r="C85">
        <v>4</v>
      </c>
      <c r="O85">
        <v>620447523</v>
      </c>
      <c r="P85">
        <v>43</v>
      </c>
      <c r="Q85">
        <v>0</v>
      </c>
      <c r="R85">
        <v>4</v>
      </c>
      <c r="S85" t="s">
        <v>4</v>
      </c>
      <c r="T85">
        <v>4</v>
      </c>
      <c r="U85">
        <v>5</v>
      </c>
      <c r="V85">
        <v>15</v>
      </c>
      <c r="W85">
        <v>0</v>
      </c>
      <c r="AG85">
        <v>11282941</v>
      </c>
      <c r="AH85">
        <v>22</v>
      </c>
      <c r="AI85" t="s">
        <v>4</v>
      </c>
      <c r="AJ85">
        <v>11</v>
      </c>
      <c r="AK85">
        <v>3</v>
      </c>
      <c r="AL85">
        <v>5</v>
      </c>
      <c r="AO85">
        <v>11196149</v>
      </c>
      <c r="AP85" s="38">
        <v>39681</v>
      </c>
      <c r="AQ85">
        <v>2</v>
      </c>
      <c r="AR85">
        <v>4</v>
      </c>
    </row>
    <row r="86" spans="1:44" x14ac:dyDescent="0.25">
      <c r="A86">
        <v>11191683</v>
      </c>
      <c r="C86">
        <v>4</v>
      </c>
      <c r="O86">
        <v>620447523</v>
      </c>
      <c r="P86">
        <v>49</v>
      </c>
      <c r="Q86">
        <v>0</v>
      </c>
      <c r="R86">
        <v>4</v>
      </c>
      <c r="S86" t="s">
        <v>4</v>
      </c>
      <c r="T86">
        <v>4</v>
      </c>
      <c r="U86">
        <v>5</v>
      </c>
      <c r="V86">
        <v>15</v>
      </c>
      <c r="W86">
        <v>0</v>
      </c>
      <c r="AG86">
        <v>11285187</v>
      </c>
      <c r="AH86">
        <v>77</v>
      </c>
      <c r="AI86" t="s">
        <v>4</v>
      </c>
      <c r="AJ86">
        <v>11</v>
      </c>
      <c r="AK86">
        <v>6</v>
      </c>
      <c r="AL86">
        <v>5</v>
      </c>
      <c r="AM86">
        <v>7</v>
      </c>
      <c r="AO86">
        <v>11196220</v>
      </c>
      <c r="AP86" s="38">
        <v>28720</v>
      </c>
      <c r="AQ86">
        <v>1</v>
      </c>
      <c r="AR86">
        <v>2</v>
      </c>
    </row>
    <row r="87" spans="1:44" x14ac:dyDescent="0.25">
      <c r="A87">
        <v>11192150</v>
      </c>
      <c r="C87">
        <v>4</v>
      </c>
      <c r="O87">
        <v>620529177</v>
      </c>
      <c r="P87">
        <v>79</v>
      </c>
      <c r="Q87">
        <v>0</v>
      </c>
      <c r="R87">
        <v>1</v>
      </c>
      <c r="S87" t="s">
        <v>6</v>
      </c>
      <c r="T87">
        <v>4</v>
      </c>
      <c r="U87">
        <v>5</v>
      </c>
      <c r="V87">
        <v>4</v>
      </c>
      <c r="W87">
        <v>5</v>
      </c>
      <c r="AG87">
        <v>11289536</v>
      </c>
      <c r="AH87">
        <v>72</v>
      </c>
      <c r="AI87" t="s">
        <v>6</v>
      </c>
      <c r="AJ87">
        <v>-99</v>
      </c>
      <c r="AK87">
        <v>-99</v>
      </c>
      <c r="AL87">
        <v>5</v>
      </c>
      <c r="AO87">
        <v>11196402</v>
      </c>
      <c r="AP87" s="38">
        <v>28720</v>
      </c>
      <c r="AQ87">
        <v>1</v>
      </c>
      <c r="AR87">
        <v>2</v>
      </c>
    </row>
    <row r="88" spans="1:44" x14ac:dyDescent="0.25">
      <c r="A88">
        <v>11192172</v>
      </c>
      <c r="C88">
        <v>4</v>
      </c>
      <c r="O88">
        <v>620535871</v>
      </c>
      <c r="P88">
        <v>60</v>
      </c>
      <c r="Q88">
        <v>0</v>
      </c>
      <c r="R88">
        <v>2</v>
      </c>
      <c r="S88" t="s">
        <v>6</v>
      </c>
      <c r="T88">
        <v>6</v>
      </c>
      <c r="U88">
        <v>5</v>
      </c>
      <c r="V88">
        <v>5</v>
      </c>
      <c r="W88">
        <v>0</v>
      </c>
      <c r="AG88">
        <v>11289536</v>
      </c>
      <c r="AH88">
        <v>85</v>
      </c>
      <c r="AI88" t="s">
        <v>4</v>
      </c>
      <c r="AJ88">
        <v>11</v>
      </c>
      <c r="AK88">
        <v>6</v>
      </c>
      <c r="AL88">
        <v>5</v>
      </c>
      <c r="AO88">
        <v>11196852</v>
      </c>
      <c r="AP88" s="38">
        <v>28720</v>
      </c>
      <c r="AQ88">
        <v>1</v>
      </c>
      <c r="AR88">
        <v>2</v>
      </c>
    </row>
    <row r="89" spans="1:44" x14ac:dyDescent="0.25">
      <c r="A89">
        <v>11192246</v>
      </c>
      <c r="C89">
        <v>3</v>
      </c>
      <c r="O89">
        <v>620609812</v>
      </c>
      <c r="P89">
        <v>56</v>
      </c>
      <c r="Q89">
        <v>0</v>
      </c>
      <c r="R89">
        <v>8</v>
      </c>
      <c r="S89" t="s">
        <v>6</v>
      </c>
      <c r="T89">
        <v>9</v>
      </c>
      <c r="U89">
        <v>5</v>
      </c>
      <c r="V89">
        <v>3</v>
      </c>
      <c r="W89">
        <v>3</v>
      </c>
      <c r="AG89">
        <v>11204042</v>
      </c>
      <c r="AH89">
        <v>40</v>
      </c>
      <c r="AI89" t="s">
        <v>6</v>
      </c>
      <c r="AJ89">
        <v>7</v>
      </c>
      <c r="AK89">
        <v>2</v>
      </c>
      <c r="AL89">
        <v>5</v>
      </c>
      <c r="AM89">
        <v>2</v>
      </c>
      <c r="AO89">
        <v>11196854</v>
      </c>
      <c r="AP89" s="38">
        <v>28720</v>
      </c>
      <c r="AQ89">
        <v>3</v>
      </c>
      <c r="AR89">
        <v>3</v>
      </c>
    </row>
    <row r="90" spans="1:44" x14ac:dyDescent="0.25">
      <c r="A90">
        <v>11192647</v>
      </c>
      <c r="C90">
        <v>4</v>
      </c>
      <c r="O90">
        <v>620720387</v>
      </c>
      <c r="P90">
        <v>75</v>
      </c>
      <c r="Q90">
        <v>4</v>
      </c>
      <c r="R90">
        <v>8</v>
      </c>
      <c r="S90" t="s">
        <v>6</v>
      </c>
      <c r="T90">
        <v>-99</v>
      </c>
      <c r="U90">
        <v>5</v>
      </c>
      <c r="V90">
        <v>-99</v>
      </c>
      <c r="W90">
        <v>-99</v>
      </c>
      <c r="AG90">
        <v>620535871</v>
      </c>
      <c r="AH90">
        <v>60</v>
      </c>
      <c r="AI90" t="s">
        <v>6</v>
      </c>
      <c r="AJ90">
        <v>6</v>
      </c>
      <c r="AK90">
        <v>5</v>
      </c>
      <c r="AL90">
        <v>5</v>
      </c>
      <c r="AM90">
        <v>2</v>
      </c>
      <c r="AO90">
        <v>11196855</v>
      </c>
      <c r="AP90" s="38">
        <v>39043</v>
      </c>
      <c r="AQ90">
        <v>1</v>
      </c>
      <c r="AR90">
        <v>2</v>
      </c>
    </row>
    <row r="91" spans="1:44" x14ac:dyDescent="0.25">
      <c r="A91">
        <v>11193172</v>
      </c>
      <c r="C91">
        <v>4</v>
      </c>
      <c r="O91">
        <v>620757436</v>
      </c>
      <c r="P91">
        <v>31</v>
      </c>
      <c r="Q91">
        <v>0</v>
      </c>
      <c r="R91">
        <v>0</v>
      </c>
      <c r="S91" t="s">
        <v>4</v>
      </c>
      <c r="T91">
        <v>4</v>
      </c>
      <c r="U91">
        <v>5</v>
      </c>
      <c r="V91">
        <v>14</v>
      </c>
      <c r="W91">
        <v>5</v>
      </c>
      <c r="AG91">
        <v>619053511</v>
      </c>
      <c r="AH91">
        <v>61</v>
      </c>
      <c r="AI91" t="s">
        <v>6</v>
      </c>
      <c r="AJ91">
        <v>-99</v>
      </c>
      <c r="AK91">
        <v>-99</v>
      </c>
      <c r="AL91">
        <v>5</v>
      </c>
      <c r="AM91">
        <v>4</v>
      </c>
      <c r="AO91">
        <v>11196857</v>
      </c>
      <c r="AP91" s="38">
        <v>21407</v>
      </c>
      <c r="AQ91">
        <v>4</v>
      </c>
      <c r="AR91">
        <v>4</v>
      </c>
    </row>
    <row r="92" spans="1:44" x14ac:dyDescent="0.25">
      <c r="A92">
        <v>11193183</v>
      </c>
      <c r="C92">
        <v>4</v>
      </c>
      <c r="AO92">
        <v>11196859</v>
      </c>
      <c r="AP92">
        <v>8514</v>
      </c>
      <c r="AQ92">
        <v>3</v>
      </c>
      <c r="AR92">
        <v>6</v>
      </c>
    </row>
    <row r="93" spans="1:44" x14ac:dyDescent="0.25">
      <c r="A93">
        <v>11194020</v>
      </c>
      <c r="C93">
        <v>4</v>
      </c>
      <c r="AO93">
        <v>11196860</v>
      </c>
      <c r="AP93" s="38">
        <v>39056</v>
      </c>
      <c r="AQ93">
        <v>3</v>
      </c>
      <c r="AR93">
        <v>6</v>
      </c>
    </row>
    <row r="94" spans="1:44" x14ac:dyDescent="0.25">
      <c r="A94">
        <v>11194708</v>
      </c>
      <c r="C94">
        <v>4</v>
      </c>
      <c r="AO94">
        <v>11197276</v>
      </c>
      <c r="AP94" s="38">
        <v>34190</v>
      </c>
      <c r="AQ94">
        <v>1</v>
      </c>
      <c r="AR94">
        <v>2</v>
      </c>
    </row>
    <row r="95" spans="1:44" x14ac:dyDescent="0.25">
      <c r="A95">
        <v>11194862</v>
      </c>
      <c r="C95">
        <v>4</v>
      </c>
      <c r="AO95">
        <v>11197468</v>
      </c>
      <c r="AP95" s="38">
        <v>44575</v>
      </c>
      <c r="AQ95">
        <v>1</v>
      </c>
      <c r="AR95">
        <v>2</v>
      </c>
    </row>
    <row r="96" spans="1:44" x14ac:dyDescent="0.25">
      <c r="A96">
        <v>11195213</v>
      </c>
      <c r="C96">
        <v>4</v>
      </c>
      <c r="AO96">
        <v>11197754</v>
      </c>
      <c r="AP96" s="38">
        <v>28720</v>
      </c>
      <c r="AQ96">
        <v>1</v>
      </c>
      <c r="AR96">
        <v>2</v>
      </c>
    </row>
    <row r="97" spans="1:44" x14ac:dyDescent="0.25">
      <c r="A97">
        <v>11195961</v>
      </c>
      <c r="C97">
        <v>4</v>
      </c>
      <c r="AO97">
        <v>11197830</v>
      </c>
      <c r="AP97" s="38">
        <v>28720</v>
      </c>
      <c r="AQ97">
        <v>1</v>
      </c>
      <c r="AR97">
        <v>2</v>
      </c>
    </row>
    <row r="98" spans="1:44" x14ac:dyDescent="0.25">
      <c r="A98">
        <v>11196149</v>
      </c>
      <c r="C98">
        <v>4</v>
      </c>
      <c r="AO98">
        <v>11198038</v>
      </c>
      <c r="AP98" s="38">
        <v>28720</v>
      </c>
      <c r="AQ98">
        <v>1</v>
      </c>
      <c r="AR98">
        <v>2</v>
      </c>
    </row>
    <row r="99" spans="1:44" x14ac:dyDescent="0.25">
      <c r="A99">
        <v>11196220</v>
      </c>
      <c r="C99">
        <v>4</v>
      </c>
      <c r="AO99">
        <v>11198370</v>
      </c>
      <c r="AP99" s="38">
        <v>28720</v>
      </c>
      <c r="AQ99">
        <v>1</v>
      </c>
      <c r="AR99">
        <v>2</v>
      </c>
    </row>
    <row r="100" spans="1:44" x14ac:dyDescent="0.25">
      <c r="A100">
        <v>11196250</v>
      </c>
      <c r="AO100">
        <v>11198434</v>
      </c>
      <c r="AP100" s="38">
        <v>28720</v>
      </c>
      <c r="AQ100">
        <v>2</v>
      </c>
      <c r="AR100">
        <v>4</v>
      </c>
    </row>
    <row r="101" spans="1:44" x14ac:dyDescent="0.25">
      <c r="A101">
        <v>11196402</v>
      </c>
      <c r="C101">
        <v>4</v>
      </c>
      <c r="AO101">
        <v>11198638</v>
      </c>
      <c r="AP101" s="38">
        <v>28720</v>
      </c>
      <c r="AQ101">
        <v>1</v>
      </c>
      <c r="AR101">
        <v>2</v>
      </c>
    </row>
    <row r="102" spans="1:44" x14ac:dyDescent="0.25">
      <c r="A102">
        <v>11196852</v>
      </c>
      <c r="C102">
        <v>4</v>
      </c>
      <c r="AO102">
        <v>11199007</v>
      </c>
      <c r="AP102" s="38">
        <v>39105</v>
      </c>
      <c r="AQ102">
        <v>1</v>
      </c>
      <c r="AR102">
        <v>2</v>
      </c>
    </row>
    <row r="103" spans="1:44" x14ac:dyDescent="0.25">
      <c r="A103">
        <v>11196854</v>
      </c>
      <c r="C103">
        <v>4</v>
      </c>
      <c r="AO103">
        <v>11199126</v>
      </c>
      <c r="AP103" s="38">
        <v>28720</v>
      </c>
      <c r="AQ103">
        <v>2</v>
      </c>
      <c r="AR103">
        <v>4</v>
      </c>
    </row>
    <row r="104" spans="1:44" x14ac:dyDescent="0.25">
      <c r="A104">
        <v>11196855</v>
      </c>
      <c r="C104">
        <v>4</v>
      </c>
      <c r="AO104">
        <v>11199295</v>
      </c>
      <c r="AP104" s="38">
        <v>21407</v>
      </c>
      <c r="AQ104">
        <v>1</v>
      </c>
      <c r="AR104">
        <v>2</v>
      </c>
    </row>
    <row r="105" spans="1:44" x14ac:dyDescent="0.25">
      <c r="A105">
        <v>11196857</v>
      </c>
      <c r="C105">
        <v>4</v>
      </c>
      <c r="AO105">
        <v>11199331</v>
      </c>
      <c r="AP105" s="38">
        <v>28720</v>
      </c>
      <c r="AQ105">
        <v>6</v>
      </c>
      <c r="AR105">
        <v>6</v>
      </c>
    </row>
    <row r="106" spans="1:44" x14ac:dyDescent="0.25">
      <c r="A106">
        <v>11196859</v>
      </c>
      <c r="C106">
        <v>2</v>
      </c>
      <c r="AO106">
        <v>11199336</v>
      </c>
      <c r="AP106" s="38">
        <v>39043</v>
      </c>
      <c r="AQ106">
        <v>6</v>
      </c>
      <c r="AR106">
        <v>6</v>
      </c>
    </row>
    <row r="107" spans="1:44" x14ac:dyDescent="0.25">
      <c r="A107">
        <v>11196860</v>
      </c>
      <c r="C107">
        <v>2</v>
      </c>
      <c r="AO107">
        <v>11199338</v>
      </c>
      <c r="AP107" s="38">
        <v>28720</v>
      </c>
      <c r="AQ107">
        <v>7</v>
      </c>
      <c r="AR107">
        <v>7</v>
      </c>
    </row>
    <row r="108" spans="1:44" x14ac:dyDescent="0.25">
      <c r="A108">
        <v>11197276</v>
      </c>
      <c r="C108">
        <v>4</v>
      </c>
      <c r="AO108">
        <v>11199341</v>
      </c>
      <c r="AP108" s="38">
        <v>28720</v>
      </c>
      <c r="AQ108">
        <v>2</v>
      </c>
      <c r="AR108">
        <v>4</v>
      </c>
    </row>
    <row r="109" spans="1:44" x14ac:dyDescent="0.25">
      <c r="A109">
        <v>11197468</v>
      </c>
      <c r="C109">
        <v>4</v>
      </c>
      <c r="AO109">
        <v>11199347</v>
      </c>
      <c r="AP109" s="38">
        <v>37263</v>
      </c>
      <c r="AQ109">
        <v>1</v>
      </c>
      <c r="AR109">
        <v>2</v>
      </c>
    </row>
    <row r="110" spans="1:44" x14ac:dyDescent="0.25">
      <c r="A110">
        <v>11197754</v>
      </c>
      <c r="C110">
        <v>4</v>
      </c>
      <c r="AO110">
        <v>11199351</v>
      </c>
      <c r="AP110" s="38">
        <v>19475</v>
      </c>
      <c r="AQ110">
        <v>1</v>
      </c>
      <c r="AR110">
        <v>2</v>
      </c>
    </row>
    <row r="111" spans="1:44" x14ac:dyDescent="0.25">
      <c r="A111">
        <v>11197830</v>
      </c>
      <c r="C111">
        <v>5</v>
      </c>
      <c r="AO111">
        <v>11199352</v>
      </c>
      <c r="AP111" s="38">
        <v>34190</v>
      </c>
      <c r="AQ111">
        <v>2</v>
      </c>
      <c r="AR111">
        <v>2</v>
      </c>
    </row>
    <row r="112" spans="1:44" x14ac:dyDescent="0.25">
      <c r="A112">
        <v>11198038</v>
      </c>
      <c r="C112">
        <v>3</v>
      </c>
      <c r="AO112">
        <v>11199357</v>
      </c>
      <c r="AP112" s="38">
        <v>34190</v>
      </c>
      <c r="AQ112">
        <v>3</v>
      </c>
      <c r="AR112">
        <v>3</v>
      </c>
    </row>
    <row r="113" spans="1:44" x14ac:dyDescent="0.25">
      <c r="A113">
        <v>11198056</v>
      </c>
      <c r="AO113">
        <v>11200580</v>
      </c>
      <c r="AP113" s="38">
        <v>39043</v>
      </c>
      <c r="AQ113">
        <v>4</v>
      </c>
      <c r="AR113">
        <v>4</v>
      </c>
    </row>
    <row r="114" spans="1:44" x14ac:dyDescent="0.25">
      <c r="A114">
        <v>11198205</v>
      </c>
      <c r="C114">
        <v>3</v>
      </c>
      <c r="AO114">
        <v>11200600</v>
      </c>
      <c r="AP114" s="38">
        <v>28720</v>
      </c>
      <c r="AQ114">
        <v>4</v>
      </c>
      <c r="AR114">
        <v>4</v>
      </c>
    </row>
    <row r="115" spans="1:44" x14ac:dyDescent="0.25">
      <c r="A115">
        <v>11198370</v>
      </c>
      <c r="C115">
        <v>4</v>
      </c>
      <c r="AO115">
        <v>11200605</v>
      </c>
      <c r="AP115" s="38">
        <v>28720</v>
      </c>
      <c r="AQ115">
        <v>2</v>
      </c>
      <c r="AR115">
        <v>4</v>
      </c>
    </row>
    <row r="116" spans="1:44" x14ac:dyDescent="0.25">
      <c r="A116">
        <v>11198434</v>
      </c>
      <c r="C116">
        <v>4</v>
      </c>
      <c r="AO116">
        <v>11200876</v>
      </c>
      <c r="AP116" s="38">
        <v>39043</v>
      </c>
      <c r="AQ116">
        <v>1</v>
      </c>
      <c r="AR116">
        <v>2</v>
      </c>
    </row>
    <row r="117" spans="1:44" x14ac:dyDescent="0.25">
      <c r="A117">
        <v>11198638</v>
      </c>
      <c r="C117">
        <v>3</v>
      </c>
      <c r="AO117">
        <v>11200898</v>
      </c>
      <c r="AP117" s="38">
        <v>39105</v>
      </c>
      <c r="AQ117">
        <v>3</v>
      </c>
      <c r="AR117">
        <v>3</v>
      </c>
    </row>
    <row r="118" spans="1:44" x14ac:dyDescent="0.25">
      <c r="A118">
        <v>11199007</v>
      </c>
      <c r="C118">
        <v>4</v>
      </c>
      <c r="AO118">
        <v>11201544</v>
      </c>
      <c r="AP118" s="38">
        <v>28720</v>
      </c>
      <c r="AQ118">
        <v>1</v>
      </c>
      <c r="AR118">
        <v>2</v>
      </c>
    </row>
    <row r="119" spans="1:44" x14ac:dyDescent="0.25">
      <c r="A119">
        <v>11199126</v>
      </c>
      <c r="C119">
        <v>4</v>
      </c>
      <c r="AO119">
        <v>11202072</v>
      </c>
      <c r="AP119" s="38">
        <v>37263</v>
      </c>
      <c r="AQ119">
        <v>1</v>
      </c>
      <c r="AR119">
        <v>2</v>
      </c>
    </row>
    <row r="120" spans="1:44" x14ac:dyDescent="0.25">
      <c r="A120">
        <v>11199295</v>
      </c>
      <c r="C120">
        <v>5</v>
      </c>
      <c r="AO120">
        <v>11202290</v>
      </c>
      <c r="AP120" s="38">
        <v>31792</v>
      </c>
      <c r="AQ120">
        <v>1</v>
      </c>
      <c r="AR120">
        <v>2</v>
      </c>
    </row>
    <row r="121" spans="1:44" x14ac:dyDescent="0.25">
      <c r="A121">
        <v>11199331</v>
      </c>
      <c r="C121">
        <v>4</v>
      </c>
      <c r="AO121">
        <v>11202369</v>
      </c>
      <c r="AP121" s="38">
        <v>39043</v>
      </c>
      <c r="AQ121">
        <v>2</v>
      </c>
      <c r="AR121">
        <v>4</v>
      </c>
    </row>
    <row r="122" spans="1:44" x14ac:dyDescent="0.25">
      <c r="A122">
        <v>11199336</v>
      </c>
      <c r="C122">
        <v>4</v>
      </c>
      <c r="AO122">
        <v>11202753</v>
      </c>
      <c r="AP122" s="38">
        <v>44575</v>
      </c>
      <c r="AQ122">
        <v>3</v>
      </c>
      <c r="AR122">
        <v>6</v>
      </c>
    </row>
    <row r="123" spans="1:44" x14ac:dyDescent="0.25">
      <c r="A123">
        <v>11199338</v>
      </c>
      <c r="C123">
        <v>4</v>
      </c>
      <c r="AO123">
        <v>11202833</v>
      </c>
      <c r="AP123" s="38">
        <v>26149</v>
      </c>
      <c r="AQ123">
        <v>4</v>
      </c>
      <c r="AR123">
        <v>4</v>
      </c>
    </row>
    <row r="124" spans="1:44" x14ac:dyDescent="0.25">
      <c r="A124">
        <v>11199341</v>
      </c>
      <c r="C124">
        <v>4</v>
      </c>
      <c r="AO124">
        <v>11202903</v>
      </c>
      <c r="AP124" s="38">
        <v>34190</v>
      </c>
      <c r="AQ124">
        <v>3</v>
      </c>
      <c r="AR124">
        <v>6</v>
      </c>
    </row>
    <row r="125" spans="1:44" x14ac:dyDescent="0.25">
      <c r="A125">
        <v>11199347</v>
      </c>
      <c r="C125">
        <v>2</v>
      </c>
      <c r="AO125">
        <v>11203521</v>
      </c>
      <c r="AP125" s="38">
        <v>39056</v>
      </c>
      <c r="AQ125">
        <v>4</v>
      </c>
      <c r="AR125">
        <v>8</v>
      </c>
    </row>
    <row r="126" spans="1:44" x14ac:dyDescent="0.25">
      <c r="A126">
        <v>11199351</v>
      </c>
      <c r="C126">
        <v>3</v>
      </c>
      <c r="AO126">
        <v>11203593</v>
      </c>
      <c r="AP126" s="38">
        <v>44575</v>
      </c>
      <c r="AQ126">
        <v>2</v>
      </c>
      <c r="AR126">
        <v>4</v>
      </c>
    </row>
    <row r="127" spans="1:44" x14ac:dyDescent="0.25">
      <c r="A127">
        <v>11199352</v>
      </c>
      <c r="C127">
        <v>4</v>
      </c>
      <c r="AO127">
        <v>11203595</v>
      </c>
      <c r="AP127" s="38">
        <v>39105</v>
      </c>
      <c r="AQ127">
        <v>2</v>
      </c>
      <c r="AR127">
        <v>4</v>
      </c>
    </row>
    <row r="128" spans="1:44" x14ac:dyDescent="0.25">
      <c r="A128">
        <v>11199357</v>
      </c>
      <c r="C128">
        <v>4</v>
      </c>
      <c r="AO128">
        <v>11203683</v>
      </c>
      <c r="AP128" s="38">
        <v>39043</v>
      </c>
      <c r="AQ128">
        <v>1</v>
      </c>
      <c r="AR128">
        <v>2</v>
      </c>
    </row>
    <row r="129" spans="1:44" x14ac:dyDescent="0.25">
      <c r="A129">
        <v>11199699</v>
      </c>
      <c r="C129">
        <v>4</v>
      </c>
      <c r="AO129">
        <v>11203867</v>
      </c>
      <c r="AP129" s="38">
        <v>28720</v>
      </c>
      <c r="AQ129">
        <v>1</v>
      </c>
      <c r="AR129">
        <v>2</v>
      </c>
    </row>
    <row r="130" spans="1:44" x14ac:dyDescent="0.25">
      <c r="A130">
        <v>11200541</v>
      </c>
      <c r="C130">
        <v>2</v>
      </c>
      <c r="AO130">
        <v>11204021</v>
      </c>
      <c r="AP130" s="38">
        <v>39681</v>
      </c>
      <c r="AQ130">
        <v>6</v>
      </c>
      <c r="AR130">
        <v>12</v>
      </c>
    </row>
    <row r="131" spans="1:44" x14ac:dyDescent="0.25">
      <c r="A131">
        <v>11200580</v>
      </c>
      <c r="C131">
        <v>4</v>
      </c>
      <c r="AO131">
        <v>11204038</v>
      </c>
      <c r="AP131" s="38">
        <v>44575</v>
      </c>
      <c r="AQ131">
        <v>2</v>
      </c>
      <c r="AR131">
        <v>2</v>
      </c>
    </row>
    <row r="132" spans="1:44" x14ac:dyDescent="0.25">
      <c r="A132">
        <v>11200600</v>
      </c>
      <c r="C132">
        <v>4</v>
      </c>
      <c r="AO132">
        <v>11204040</v>
      </c>
      <c r="AP132" s="38">
        <v>44575</v>
      </c>
      <c r="AQ132">
        <v>5</v>
      </c>
      <c r="AR132">
        <v>5</v>
      </c>
    </row>
    <row r="133" spans="1:44" x14ac:dyDescent="0.25">
      <c r="A133">
        <v>11200605</v>
      </c>
      <c r="C133">
        <v>4</v>
      </c>
      <c r="AO133">
        <v>11204042</v>
      </c>
      <c r="AP133" s="38">
        <v>44575</v>
      </c>
      <c r="AQ133">
        <v>1</v>
      </c>
      <c r="AR133">
        <v>2</v>
      </c>
    </row>
    <row r="134" spans="1:44" x14ac:dyDescent="0.25">
      <c r="A134">
        <v>11200817</v>
      </c>
      <c r="C134">
        <v>4</v>
      </c>
      <c r="AO134">
        <v>11204116</v>
      </c>
      <c r="AP134" s="38">
        <v>39043</v>
      </c>
      <c r="AQ134">
        <v>4</v>
      </c>
      <c r="AR134">
        <v>4</v>
      </c>
    </row>
    <row r="135" spans="1:44" x14ac:dyDescent="0.25">
      <c r="A135">
        <v>11200876</v>
      </c>
      <c r="C135">
        <v>4</v>
      </c>
      <c r="AO135">
        <v>11204471</v>
      </c>
      <c r="AP135" s="38">
        <v>39043</v>
      </c>
      <c r="AQ135">
        <v>3</v>
      </c>
      <c r="AR135">
        <v>3</v>
      </c>
    </row>
    <row r="136" spans="1:44" x14ac:dyDescent="0.25">
      <c r="A136">
        <v>11200898</v>
      </c>
      <c r="C136">
        <v>5</v>
      </c>
      <c r="AO136">
        <v>11204937</v>
      </c>
      <c r="AP136" s="38">
        <v>28720</v>
      </c>
      <c r="AQ136">
        <v>3</v>
      </c>
      <c r="AR136">
        <v>6</v>
      </c>
    </row>
    <row r="137" spans="1:44" x14ac:dyDescent="0.25">
      <c r="A137">
        <v>11201202</v>
      </c>
      <c r="AO137">
        <v>11205084</v>
      </c>
      <c r="AP137" s="38">
        <v>28720</v>
      </c>
      <c r="AQ137">
        <v>4</v>
      </c>
      <c r="AR137">
        <v>4</v>
      </c>
    </row>
    <row r="138" spans="1:44" x14ac:dyDescent="0.25">
      <c r="A138">
        <v>11201544</v>
      </c>
      <c r="C138">
        <v>4</v>
      </c>
      <c r="AO138">
        <v>11205088</v>
      </c>
      <c r="AP138" s="38">
        <v>39105</v>
      </c>
      <c r="AQ138">
        <v>4</v>
      </c>
      <c r="AR138">
        <v>4</v>
      </c>
    </row>
    <row r="139" spans="1:44" x14ac:dyDescent="0.25">
      <c r="A139">
        <v>11202072</v>
      </c>
      <c r="C139">
        <v>4</v>
      </c>
      <c r="AO139">
        <v>11205090</v>
      </c>
      <c r="AP139" s="38">
        <v>24370</v>
      </c>
      <c r="AQ139">
        <v>3</v>
      </c>
      <c r="AR139">
        <v>6</v>
      </c>
    </row>
    <row r="140" spans="1:44" x14ac:dyDescent="0.25">
      <c r="A140">
        <v>11202290</v>
      </c>
      <c r="C140">
        <v>4</v>
      </c>
      <c r="AO140">
        <v>11205091</v>
      </c>
      <c r="AP140" s="38">
        <v>15827</v>
      </c>
      <c r="AQ140">
        <v>3</v>
      </c>
      <c r="AR140">
        <v>6</v>
      </c>
    </row>
    <row r="141" spans="1:44" x14ac:dyDescent="0.25">
      <c r="A141">
        <v>11202369</v>
      </c>
      <c r="C141">
        <v>3</v>
      </c>
      <c r="AO141">
        <v>11205360</v>
      </c>
      <c r="AP141" s="38">
        <v>34190</v>
      </c>
      <c r="AQ141">
        <v>6</v>
      </c>
      <c r="AR141">
        <v>6</v>
      </c>
    </row>
    <row r="142" spans="1:44" x14ac:dyDescent="0.25">
      <c r="A142">
        <v>11202753</v>
      </c>
      <c r="C142">
        <v>4</v>
      </c>
      <c r="AO142">
        <v>11208049</v>
      </c>
      <c r="AP142" s="38">
        <v>31620</v>
      </c>
      <c r="AQ142">
        <v>4</v>
      </c>
      <c r="AR142">
        <v>4</v>
      </c>
    </row>
    <row r="143" spans="1:44" x14ac:dyDescent="0.25">
      <c r="A143">
        <v>11202833</v>
      </c>
      <c r="C143">
        <v>4</v>
      </c>
      <c r="AO143">
        <v>11208508</v>
      </c>
      <c r="AP143" s="38">
        <v>39105</v>
      </c>
      <c r="AQ143">
        <v>1</v>
      </c>
      <c r="AR143">
        <v>2</v>
      </c>
    </row>
    <row r="144" spans="1:44" x14ac:dyDescent="0.25">
      <c r="A144">
        <v>11202903</v>
      </c>
      <c r="C144">
        <v>5</v>
      </c>
      <c r="AO144">
        <v>11208882</v>
      </c>
      <c r="AP144" s="38">
        <v>39043</v>
      </c>
      <c r="AQ144">
        <v>1</v>
      </c>
      <c r="AR144">
        <v>2</v>
      </c>
    </row>
    <row r="145" spans="1:44" x14ac:dyDescent="0.25">
      <c r="A145">
        <v>11202905</v>
      </c>
      <c r="C145">
        <v>3</v>
      </c>
      <c r="AO145">
        <v>11208891</v>
      </c>
      <c r="AP145" s="38">
        <v>28720</v>
      </c>
      <c r="AQ145">
        <v>1</v>
      </c>
      <c r="AR145">
        <v>2</v>
      </c>
    </row>
    <row r="146" spans="1:44" x14ac:dyDescent="0.25">
      <c r="A146">
        <v>11202915</v>
      </c>
      <c r="C146">
        <v>2</v>
      </c>
      <c r="AO146">
        <v>11209250</v>
      </c>
      <c r="AP146" s="38">
        <v>31729</v>
      </c>
      <c r="AQ146">
        <v>1</v>
      </c>
      <c r="AR146">
        <v>2</v>
      </c>
    </row>
    <row r="147" spans="1:44" x14ac:dyDescent="0.25">
      <c r="A147">
        <v>11203521</v>
      </c>
      <c r="C147">
        <v>5</v>
      </c>
      <c r="AO147">
        <v>11209522</v>
      </c>
      <c r="AP147" s="38">
        <v>28720</v>
      </c>
      <c r="AQ147">
        <v>1</v>
      </c>
      <c r="AR147">
        <v>2</v>
      </c>
    </row>
    <row r="148" spans="1:44" x14ac:dyDescent="0.25">
      <c r="A148">
        <v>11203593</v>
      </c>
      <c r="C148">
        <v>5</v>
      </c>
      <c r="AO148">
        <v>11209538</v>
      </c>
      <c r="AP148" s="38">
        <v>39105</v>
      </c>
      <c r="AQ148">
        <v>2</v>
      </c>
      <c r="AR148">
        <v>4</v>
      </c>
    </row>
    <row r="149" spans="1:44" x14ac:dyDescent="0.25">
      <c r="A149">
        <v>11203595</v>
      </c>
      <c r="C149">
        <v>5</v>
      </c>
      <c r="AO149">
        <v>11209554</v>
      </c>
      <c r="AP149" s="38">
        <v>44575</v>
      </c>
      <c r="AQ149">
        <v>1</v>
      </c>
      <c r="AR149">
        <v>2</v>
      </c>
    </row>
    <row r="150" spans="1:44" x14ac:dyDescent="0.25">
      <c r="A150">
        <v>11203683</v>
      </c>
      <c r="C150">
        <v>4</v>
      </c>
      <c r="AO150">
        <v>11210068</v>
      </c>
      <c r="AP150" s="38">
        <v>31729</v>
      </c>
      <c r="AQ150">
        <v>4</v>
      </c>
      <c r="AR150">
        <v>4</v>
      </c>
    </row>
    <row r="151" spans="1:44" x14ac:dyDescent="0.25">
      <c r="A151">
        <v>11203867</v>
      </c>
      <c r="C151">
        <v>2</v>
      </c>
      <c r="AO151">
        <v>11210145</v>
      </c>
      <c r="AP151" s="38">
        <v>28720</v>
      </c>
      <c r="AQ151">
        <v>1</v>
      </c>
      <c r="AR151">
        <v>2</v>
      </c>
    </row>
    <row r="152" spans="1:44" x14ac:dyDescent="0.25">
      <c r="A152">
        <v>11204019</v>
      </c>
      <c r="C152">
        <v>4</v>
      </c>
      <c r="AO152">
        <v>11210300</v>
      </c>
      <c r="AP152" s="38">
        <v>44513</v>
      </c>
      <c r="AQ152">
        <v>3</v>
      </c>
      <c r="AR152">
        <v>6</v>
      </c>
    </row>
    <row r="153" spans="1:44" x14ac:dyDescent="0.25">
      <c r="A153">
        <v>11204021</v>
      </c>
      <c r="C153">
        <v>7</v>
      </c>
      <c r="AO153">
        <v>11210308</v>
      </c>
      <c r="AP153" s="38">
        <v>44513</v>
      </c>
      <c r="AQ153">
        <v>6</v>
      </c>
      <c r="AR153">
        <v>6</v>
      </c>
    </row>
    <row r="154" spans="1:44" x14ac:dyDescent="0.25">
      <c r="A154">
        <v>11204025</v>
      </c>
      <c r="C154">
        <v>2</v>
      </c>
      <c r="AO154">
        <v>11210329</v>
      </c>
      <c r="AP154" s="38">
        <v>44575</v>
      </c>
      <c r="AQ154">
        <v>5</v>
      </c>
      <c r="AR154">
        <v>5</v>
      </c>
    </row>
    <row r="155" spans="1:44" x14ac:dyDescent="0.25">
      <c r="A155">
        <v>11204029</v>
      </c>
      <c r="C155">
        <v>6</v>
      </c>
      <c r="AO155">
        <v>11210366</v>
      </c>
      <c r="AP155" s="38">
        <v>39043</v>
      </c>
      <c r="AQ155">
        <v>1</v>
      </c>
      <c r="AR155">
        <v>2</v>
      </c>
    </row>
    <row r="156" spans="1:44" x14ac:dyDescent="0.25">
      <c r="A156">
        <v>11204116</v>
      </c>
      <c r="C156">
        <v>4</v>
      </c>
      <c r="AO156">
        <v>11210396</v>
      </c>
      <c r="AP156" s="38">
        <v>32367</v>
      </c>
      <c r="AQ156">
        <v>1</v>
      </c>
      <c r="AR156">
        <v>2</v>
      </c>
    </row>
    <row r="157" spans="1:44" x14ac:dyDescent="0.25">
      <c r="A157">
        <v>11204471</v>
      </c>
      <c r="C157">
        <v>5</v>
      </c>
      <c r="AO157">
        <v>11210663</v>
      </c>
      <c r="AP157" s="38">
        <v>39043</v>
      </c>
      <c r="AQ157">
        <v>1</v>
      </c>
      <c r="AR157">
        <v>2</v>
      </c>
    </row>
    <row r="158" spans="1:44" x14ac:dyDescent="0.25">
      <c r="A158">
        <v>11204937</v>
      </c>
      <c r="C158">
        <v>4</v>
      </c>
      <c r="AO158">
        <v>11210677</v>
      </c>
      <c r="AP158" s="38">
        <v>39043</v>
      </c>
      <c r="AQ158">
        <v>4</v>
      </c>
      <c r="AR158">
        <v>4</v>
      </c>
    </row>
    <row r="159" spans="1:44" x14ac:dyDescent="0.25">
      <c r="A159">
        <v>11205084</v>
      </c>
      <c r="C159">
        <v>4</v>
      </c>
      <c r="AO159">
        <v>11210678</v>
      </c>
      <c r="AP159" s="38">
        <v>39056</v>
      </c>
      <c r="AQ159">
        <v>3</v>
      </c>
      <c r="AR159">
        <v>3</v>
      </c>
    </row>
    <row r="160" spans="1:44" x14ac:dyDescent="0.25">
      <c r="A160">
        <v>11205087</v>
      </c>
      <c r="C160">
        <v>4</v>
      </c>
      <c r="AO160">
        <v>11210679</v>
      </c>
      <c r="AP160" s="38">
        <v>28720</v>
      </c>
      <c r="AQ160">
        <v>5</v>
      </c>
      <c r="AR160">
        <v>5</v>
      </c>
    </row>
    <row r="161" spans="1:44" x14ac:dyDescent="0.25">
      <c r="A161">
        <v>11205088</v>
      </c>
      <c r="C161">
        <v>4</v>
      </c>
      <c r="AO161">
        <v>11210681</v>
      </c>
      <c r="AP161" s="38">
        <v>39105</v>
      </c>
      <c r="AQ161">
        <v>4</v>
      </c>
      <c r="AR161">
        <v>4</v>
      </c>
    </row>
    <row r="162" spans="1:44" x14ac:dyDescent="0.25">
      <c r="A162">
        <v>11205090</v>
      </c>
      <c r="C162">
        <v>4</v>
      </c>
      <c r="AO162">
        <v>11210682</v>
      </c>
      <c r="AP162" s="38">
        <v>39105</v>
      </c>
      <c r="AQ162">
        <v>3</v>
      </c>
      <c r="AR162">
        <v>6</v>
      </c>
    </row>
    <row r="163" spans="1:44" x14ac:dyDescent="0.25">
      <c r="A163">
        <v>11205091</v>
      </c>
      <c r="C163">
        <v>2</v>
      </c>
      <c r="AO163">
        <v>11210685</v>
      </c>
      <c r="AP163" s="38">
        <v>28720</v>
      </c>
      <c r="AQ163">
        <v>5</v>
      </c>
      <c r="AR163">
        <v>5</v>
      </c>
    </row>
    <row r="164" spans="1:44" x14ac:dyDescent="0.25">
      <c r="A164">
        <v>11205092</v>
      </c>
      <c r="C164">
        <v>2</v>
      </c>
      <c r="AO164">
        <v>11210743</v>
      </c>
      <c r="AP164" s="38">
        <v>39043</v>
      </c>
      <c r="AQ164">
        <v>1</v>
      </c>
      <c r="AR164">
        <v>2</v>
      </c>
    </row>
    <row r="165" spans="1:44" x14ac:dyDescent="0.25">
      <c r="A165">
        <v>11205360</v>
      </c>
      <c r="C165">
        <v>5</v>
      </c>
      <c r="AO165">
        <v>11210777</v>
      </c>
      <c r="AP165" s="38">
        <v>44575</v>
      </c>
      <c r="AQ165">
        <v>1</v>
      </c>
      <c r="AR165">
        <v>2</v>
      </c>
    </row>
    <row r="166" spans="1:44" x14ac:dyDescent="0.25">
      <c r="A166">
        <v>11206335</v>
      </c>
      <c r="C166">
        <v>4</v>
      </c>
      <c r="AO166">
        <v>11210793</v>
      </c>
      <c r="AP166" s="38">
        <v>39681</v>
      </c>
      <c r="AQ166">
        <v>2</v>
      </c>
      <c r="AR166">
        <v>4</v>
      </c>
    </row>
    <row r="167" spans="1:44" x14ac:dyDescent="0.25">
      <c r="A167">
        <v>11206784</v>
      </c>
      <c r="C167">
        <v>5</v>
      </c>
      <c r="AO167">
        <v>11210902</v>
      </c>
      <c r="AP167" s="38">
        <v>39043</v>
      </c>
      <c r="AQ167">
        <v>1</v>
      </c>
      <c r="AR167">
        <v>2</v>
      </c>
    </row>
    <row r="168" spans="1:44" x14ac:dyDescent="0.25">
      <c r="A168">
        <v>11208049</v>
      </c>
      <c r="C168">
        <v>2</v>
      </c>
      <c r="AO168">
        <v>11210944</v>
      </c>
      <c r="AP168" s="38">
        <v>44575</v>
      </c>
      <c r="AQ168">
        <v>1</v>
      </c>
      <c r="AR168">
        <v>2</v>
      </c>
    </row>
    <row r="169" spans="1:44" x14ac:dyDescent="0.25">
      <c r="A169">
        <v>11208508</v>
      </c>
      <c r="C169">
        <v>4</v>
      </c>
      <c r="AO169">
        <v>11211123</v>
      </c>
      <c r="AP169" s="38">
        <v>32367</v>
      </c>
      <c r="AQ169">
        <v>1</v>
      </c>
      <c r="AR169">
        <v>2</v>
      </c>
    </row>
    <row r="170" spans="1:44" x14ac:dyDescent="0.25">
      <c r="A170">
        <v>11208882</v>
      </c>
      <c r="C170">
        <v>3</v>
      </c>
      <c r="AO170">
        <v>11211148</v>
      </c>
      <c r="AP170" s="38">
        <v>44575</v>
      </c>
      <c r="AQ170">
        <v>1</v>
      </c>
      <c r="AR170">
        <v>2</v>
      </c>
    </row>
    <row r="171" spans="1:44" x14ac:dyDescent="0.25">
      <c r="A171">
        <v>11208891</v>
      </c>
      <c r="C171">
        <v>5</v>
      </c>
      <c r="AO171">
        <v>11211175</v>
      </c>
      <c r="AP171" s="38">
        <v>44525</v>
      </c>
      <c r="AQ171">
        <v>1</v>
      </c>
      <c r="AR171">
        <v>2</v>
      </c>
    </row>
    <row r="172" spans="1:44" x14ac:dyDescent="0.25">
      <c r="A172">
        <v>11209250</v>
      </c>
      <c r="C172">
        <v>4</v>
      </c>
      <c r="AO172">
        <v>11211191</v>
      </c>
      <c r="AP172" s="38">
        <v>31792</v>
      </c>
      <c r="AQ172">
        <v>1</v>
      </c>
      <c r="AR172">
        <v>2</v>
      </c>
    </row>
    <row r="173" spans="1:44" x14ac:dyDescent="0.25">
      <c r="A173">
        <v>11209361</v>
      </c>
      <c r="C173">
        <v>2</v>
      </c>
      <c r="AO173">
        <v>11211324</v>
      </c>
      <c r="AP173" s="38">
        <v>28720</v>
      </c>
      <c r="AQ173">
        <v>1</v>
      </c>
      <c r="AR173">
        <v>2</v>
      </c>
    </row>
    <row r="174" spans="1:44" x14ac:dyDescent="0.25">
      <c r="A174">
        <v>11209474</v>
      </c>
      <c r="AO174">
        <v>11211334</v>
      </c>
      <c r="AP174" s="38">
        <v>39681</v>
      </c>
      <c r="AQ174">
        <v>2</v>
      </c>
      <c r="AR174">
        <v>4</v>
      </c>
    </row>
    <row r="175" spans="1:44" x14ac:dyDescent="0.25">
      <c r="A175">
        <v>11209507</v>
      </c>
      <c r="C175">
        <v>4</v>
      </c>
      <c r="AO175">
        <v>11211983</v>
      </c>
      <c r="AP175" s="38">
        <v>31729</v>
      </c>
      <c r="AQ175">
        <v>4</v>
      </c>
      <c r="AR175">
        <v>8</v>
      </c>
    </row>
    <row r="176" spans="1:44" x14ac:dyDescent="0.25">
      <c r="A176">
        <v>11209522</v>
      </c>
      <c r="C176">
        <v>5</v>
      </c>
      <c r="AO176">
        <v>11211985</v>
      </c>
      <c r="AP176" s="38">
        <v>31729</v>
      </c>
      <c r="AQ176">
        <v>8</v>
      </c>
      <c r="AR176">
        <v>8</v>
      </c>
    </row>
    <row r="177" spans="1:44" x14ac:dyDescent="0.25">
      <c r="A177">
        <v>11209530</v>
      </c>
      <c r="C177">
        <v>2</v>
      </c>
      <c r="AO177">
        <v>11211986</v>
      </c>
      <c r="AP177" s="38">
        <v>31729</v>
      </c>
      <c r="AQ177">
        <v>4</v>
      </c>
      <c r="AR177">
        <v>8</v>
      </c>
    </row>
    <row r="178" spans="1:44" x14ac:dyDescent="0.25">
      <c r="A178">
        <v>11209538</v>
      </c>
      <c r="C178">
        <v>4</v>
      </c>
      <c r="AO178">
        <v>11212039</v>
      </c>
      <c r="AP178" s="38">
        <v>28720</v>
      </c>
      <c r="AQ178">
        <v>2</v>
      </c>
      <c r="AR178">
        <v>4</v>
      </c>
    </row>
    <row r="179" spans="1:44" x14ac:dyDescent="0.25">
      <c r="A179">
        <v>11209554</v>
      </c>
      <c r="C179">
        <v>4</v>
      </c>
      <c r="AO179">
        <v>11212405</v>
      </c>
      <c r="AP179" s="38">
        <v>44575</v>
      </c>
      <c r="AQ179">
        <v>2</v>
      </c>
      <c r="AR179">
        <v>4</v>
      </c>
    </row>
    <row r="180" spans="1:44" x14ac:dyDescent="0.25">
      <c r="A180">
        <v>11210068</v>
      </c>
      <c r="C180">
        <v>4</v>
      </c>
      <c r="AO180">
        <v>11212703</v>
      </c>
      <c r="AP180" s="38">
        <v>28720</v>
      </c>
      <c r="AQ180">
        <v>2</v>
      </c>
      <c r="AR180">
        <v>4</v>
      </c>
    </row>
    <row r="181" spans="1:44" x14ac:dyDescent="0.25">
      <c r="A181">
        <v>11210145</v>
      </c>
      <c r="C181">
        <v>4</v>
      </c>
      <c r="AO181">
        <v>11212733</v>
      </c>
      <c r="AP181" s="38">
        <v>21407</v>
      </c>
      <c r="AQ181">
        <v>3</v>
      </c>
      <c r="AR181">
        <v>3</v>
      </c>
    </row>
    <row r="182" spans="1:44" x14ac:dyDescent="0.25">
      <c r="A182">
        <v>11210300</v>
      </c>
      <c r="C182">
        <v>5</v>
      </c>
      <c r="AO182">
        <v>11212748</v>
      </c>
      <c r="AP182" s="38">
        <v>28720</v>
      </c>
      <c r="AQ182">
        <v>1</v>
      </c>
      <c r="AR182">
        <v>2</v>
      </c>
    </row>
    <row r="183" spans="1:44" x14ac:dyDescent="0.25">
      <c r="A183">
        <v>11210308</v>
      </c>
      <c r="C183">
        <v>5</v>
      </c>
      <c r="AO183">
        <v>11212961</v>
      </c>
      <c r="AP183" s="38">
        <v>39043</v>
      </c>
      <c r="AQ183">
        <v>2</v>
      </c>
      <c r="AR183">
        <v>4</v>
      </c>
    </row>
    <row r="184" spans="1:44" x14ac:dyDescent="0.25">
      <c r="A184">
        <v>11210329</v>
      </c>
      <c r="C184">
        <v>5</v>
      </c>
      <c r="AO184">
        <v>11213133</v>
      </c>
      <c r="AP184" s="38">
        <v>31729</v>
      </c>
      <c r="AQ184">
        <v>1</v>
      </c>
      <c r="AR184">
        <v>2</v>
      </c>
    </row>
    <row r="185" spans="1:44" x14ac:dyDescent="0.25">
      <c r="A185">
        <v>11210366</v>
      </c>
      <c r="C185">
        <v>4</v>
      </c>
      <c r="AO185">
        <v>11213241</v>
      </c>
      <c r="AP185" s="38">
        <v>28720</v>
      </c>
      <c r="AQ185">
        <v>7</v>
      </c>
      <c r="AR185">
        <v>7</v>
      </c>
    </row>
    <row r="186" spans="1:44" x14ac:dyDescent="0.25">
      <c r="A186">
        <v>11210396</v>
      </c>
      <c r="C186">
        <v>4</v>
      </c>
      <c r="AO186">
        <v>11213499</v>
      </c>
      <c r="AP186" s="38">
        <v>44575</v>
      </c>
      <c r="AQ186">
        <v>1</v>
      </c>
      <c r="AR186">
        <v>2</v>
      </c>
    </row>
    <row r="187" spans="1:44" x14ac:dyDescent="0.25">
      <c r="A187">
        <v>11210663</v>
      </c>
      <c r="C187">
        <v>4</v>
      </c>
      <c r="AO187">
        <v>11213876</v>
      </c>
      <c r="AP187" s="38">
        <v>21407</v>
      </c>
      <c r="AQ187">
        <v>3</v>
      </c>
      <c r="AR187">
        <v>6</v>
      </c>
    </row>
    <row r="188" spans="1:44" x14ac:dyDescent="0.25">
      <c r="A188">
        <v>11210665</v>
      </c>
      <c r="C188">
        <v>2</v>
      </c>
      <c r="AO188">
        <v>11214607</v>
      </c>
      <c r="AP188" s="38">
        <v>39681</v>
      </c>
      <c r="AQ188">
        <v>4</v>
      </c>
      <c r="AR188">
        <v>8</v>
      </c>
    </row>
    <row r="189" spans="1:44" x14ac:dyDescent="0.25">
      <c r="A189">
        <v>11210677</v>
      </c>
      <c r="C189">
        <v>4</v>
      </c>
      <c r="AO189">
        <v>11214703</v>
      </c>
      <c r="AP189" s="38">
        <v>31729</v>
      </c>
      <c r="AQ189">
        <v>3</v>
      </c>
      <c r="AR189">
        <v>6</v>
      </c>
    </row>
    <row r="190" spans="1:44" x14ac:dyDescent="0.25">
      <c r="A190">
        <v>11210678</v>
      </c>
      <c r="C190">
        <v>4</v>
      </c>
      <c r="AO190">
        <v>11214711</v>
      </c>
      <c r="AP190" s="38">
        <v>28720</v>
      </c>
      <c r="AQ190">
        <v>1</v>
      </c>
      <c r="AR190">
        <v>2</v>
      </c>
    </row>
    <row r="191" spans="1:44" x14ac:dyDescent="0.25">
      <c r="A191">
        <v>11210679</v>
      </c>
      <c r="C191">
        <v>4</v>
      </c>
      <c r="AO191">
        <v>11214749</v>
      </c>
      <c r="AP191" s="38">
        <v>31683</v>
      </c>
      <c r="AQ191">
        <v>3</v>
      </c>
      <c r="AR191">
        <v>3</v>
      </c>
    </row>
    <row r="192" spans="1:44" x14ac:dyDescent="0.25">
      <c r="A192">
        <v>11210681</v>
      </c>
      <c r="C192">
        <v>4</v>
      </c>
      <c r="AO192">
        <v>11214753</v>
      </c>
      <c r="AP192" s="38">
        <v>28720</v>
      </c>
      <c r="AQ192">
        <v>3</v>
      </c>
      <c r="AR192">
        <v>3</v>
      </c>
    </row>
    <row r="193" spans="1:44" x14ac:dyDescent="0.25">
      <c r="A193">
        <v>11210682</v>
      </c>
      <c r="C193">
        <v>4</v>
      </c>
      <c r="AO193">
        <v>11214754</v>
      </c>
      <c r="AP193" s="38">
        <v>44525</v>
      </c>
      <c r="AQ193">
        <v>4</v>
      </c>
      <c r="AR193">
        <v>4</v>
      </c>
    </row>
    <row r="194" spans="1:44" x14ac:dyDescent="0.25">
      <c r="A194">
        <v>11210683</v>
      </c>
      <c r="C194">
        <v>4</v>
      </c>
      <c r="AO194">
        <v>11214878</v>
      </c>
      <c r="AP194" s="38">
        <v>21407</v>
      </c>
      <c r="AQ194">
        <v>1</v>
      </c>
      <c r="AR194">
        <v>2</v>
      </c>
    </row>
    <row r="195" spans="1:44" x14ac:dyDescent="0.25">
      <c r="A195">
        <v>11210685</v>
      </c>
      <c r="C195">
        <v>4</v>
      </c>
      <c r="AO195">
        <v>11214879</v>
      </c>
      <c r="AP195" s="38">
        <v>39043</v>
      </c>
      <c r="AQ195">
        <v>4</v>
      </c>
      <c r="AR195">
        <v>8</v>
      </c>
    </row>
    <row r="196" spans="1:44" x14ac:dyDescent="0.25">
      <c r="A196">
        <v>11210706</v>
      </c>
      <c r="C196">
        <v>4</v>
      </c>
      <c r="AO196">
        <v>11215007</v>
      </c>
      <c r="AP196" s="38">
        <v>37213</v>
      </c>
      <c r="AQ196">
        <v>1</v>
      </c>
      <c r="AR196">
        <v>2</v>
      </c>
    </row>
    <row r="197" spans="1:44" x14ac:dyDescent="0.25">
      <c r="A197">
        <v>11210743</v>
      </c>
      <c r="C197">
        <v>4</v>
      </c>
      <c r="AO197">
        <v>11215124</v>
      </c>
      <c r="AP197" s="38">
        <v>21407</v>
      </c>
      <c r="AQ197">
        <v>1</v>
      </c>
      <c r="AR197">
        <v>2</v>
      </c>
    </row>
    <row r="198" spans="1:44" x14ac:dyDescent="0.25">
      <c r="A198">
        <v>11210777</v>
      </c>
      <c r="C198">
        <v>4</v>
      </c>
      <c r="AO198">
        <v>11215237</v>
      </c>
      <c r="AP198" s="38">
        <v>39105</v>
      </c>
      <c r="AQ198">
        <v>7</v>
      </c>
      <c r="AR198">
        <v>7</v>
      </c>
    </row>
    <row r="199" spans="1:44" x14ac:dyDescent="0.25">
      <c r="A199">
        <v>11210793</v>
      </c>
      <c r="C199">
        <v>2</v>
      </c>
      <c r="AO199">
        <v>11216459</v>
      </c>
      <c r="AP199" s="38">
        <v>39043</v>
      </c>
      <c r="AQ199">
        <v>2</v>
      </c>
      <c r="AR199">
        <v>4</v>
      </c>
    </row>
    <row r="200" spans="1:44" x14ac:dyDescent="0.25">
      <c r="A200">
        <v>11210902</v>
      </c>
      <c r="C200">
        <v>4</v>
      </c>
      <c r="AO200">
        <v>11216489</v>
      </c>
      <c r="AP200" s="38">
        <v>28720</v>
      </c>
      <c r="AQ200">
        <v>4</v>
      </c>
      <c r="AR200">
        <v>8</v>
      </c>
    </row>
    <row r="201" spans="1:44" x14ac:dyDescent="0.25">
      <c r="A201">
        <v>11210944</v>
      </c>
      <c r="C201">
        <v>4</v>
      </c>
      <c r="AO201">
        <v>11216531</v>
      </c>
      <c r="AP201" s="38">
        <v>28720</v>
      </c>
      <c r="AQ201">
        <v>1</v>
      </c>
      <c r="AR201">
        <v>2</v>
      </c>
    </row>
    <row r="202" spans="1:44" x14ac:dyDescent="0.25">
      <c r="A202">
        <v>11211123</v>
      </c>
      <c r="C202">
        <v>4</v>
      </c>
      <c r="AO202">
        <v>11216556</v>
      </c>
      <c r="AP202" s="38">
        <v>32367</v>
      </c>
      <c r="AQ202">
        <v>1</v>
      </c>
      <c r="AR202">
        <v>2</v>
      </c>
    </row>
    <row r="203" spans="1:44" x14ac:dyDescent="0.25">
      <c r="A203">
        <v>11211145</v>
      </c>
      <c r="C203">
        <v>2</v>
      </c>
      <c r="AO203">
        <v>11217091</v>
      </c>
      <c r="AP203" s="38">
        <v>44525</v>
      </c>
      <c r="AQ203">
        <v>1</v>
      </c>
      <c r="AR203">
        <v>2</v>
      </c>
    </row>
    <row r="204" spans="1:44" x14ac:dyDescent="0.25">
      <c r="A204">
        <v>11211148</v>
      </c>
      <c r="C204">
        <v>4</v>
      </c>
      <c r="AO204">
        <v>11217102</v>
      </c>
      <c r="AP204" s="38">
        <v>39681</v>
      </c>
      <c r="AQ204">
        <v>1</v>
      </c>
      <c r="AR204">
        <v>2</v>
      </c>
    </row>
    <row r="205" spans="1:44" x14ac:dyDescent="0.25">
      <c r="A205">
        <v>11211175</v>
      </c>
      <c r="C205">
        <v>5</v>
      </c>
      <c r="AO205">
        <v>11217105</v>
      </c>
      <c r="AP205" s="38">
        <v>37213</v>
      </c>
      <c r="AQ205">
        <v>1</v>
      </c>
      <c r="AR205">
        <v>2</v>
      </c>
    </row>
    <row r="206" spans="1:44" x14ac:dyDescent="0.25">
      <c r="A206">
        <v>11211187</v>
      </c>
      <c r="AO206">
        <v>11217199</v>
      </c>
      <c r="AP206" s="38">
        <v>28720</v>
      </c>
      <c r="AQ206">
        <v>1</v>
      </c>
      <c r="AR206">
        <v>2</v>
      </c>
    </row>
    <row r="207" spans="1:44" x14ac:dyDescent="0.25">
      <c r="A207">
        <v>11211191</v>
      </c>
      <c r="C207">
        <v>4</v>
      </c>
      <c r="AO207">
        <v>11217205</v>
      </c>
      <c r="AP207" s="38">
        <v>28720</v>
      </c>
      <c r="AQ207">
        <v>4</v>
      </c>
      <c r="AR207">
        <v>8</v>
      </c>
    </row>
    <row r="208" spans="1:44" x14ac:dyDescent="0.25">
      <c r="A208">
        <v>11211324</v>
      </c>
      <c r="C208">
        <v>4</v>
      </c>
      <c r="AO208">
        <v>11217257</v>
      </c>
      <c r="AP208" s="38">
        <v>39043</v>
      </c>
      <c r="AQ208">
        <v>1</v>
      </c>
      <c r="AR208">
        <v>2</v>
      </c>
    </row>
    <row r="209" spans="1:44" x14ac:dyDescent="0.25">
      <c r="A209">
        <v>11211334</v>
      </c>
      <c r="C209">
        <v>4</v>
      </c>
      <c r="AO209">
        <v>11217974</v>
      </c>
      <c r="AP209" s="38">
        <v>39681</v>
      </c>
      <c r="AQ209">
        <v>1</v>
      </c>
      <c r="AR209">
        <v>2</v>
      </c>
    </row>
    <row r="210" spans="1:44" x14ac:dyDescent="0.25">
      <c r="A210">
        <v>11211392</v>
      </c>
      <c r="C210">
        <v>2</v>
      </c>
      <c r="AO210">
        <v>11218156</v>
      </c>
      <c r="AP210" s="38">
        <v>39681</v>
      </c>
      <c r="AQ210">
        <v>1</v>
      </c>
      <c r="AR210">
        <v>2</v>
      </c>
    </row>
    <row r="211" spans="1:44" x14ac:dyDescent="0.25">
      <c r="A211">
        <v>11212039</v>
      </c>
      <c r="C211">
        <v>4</v>
      </c>
      <c r="AO211">
        <v>11218268</v>
      </c>
      <c r="AP211" s="38">
        <v>37263</v>
      </c>
      <c r="AQ211">
        <v>3</v>
      </c>
      <c r="AR211">
        <v>3</v>
      </c>
    </row>
    <row r="212" spans="1:44" x14ac:dyDescent="0.25">
      <c r="A212">
        <v>11212405</v>
      </c>
      <c r="C212">
        <v>4</v>
      </c>
      <c r="AO212">
        <v>11218271</v>
      </c>
      <c r="AP212" s="38">
        <v>39105</v>
      </c>
      <c r="AQ212">
        <v>2</v>
      </c>
      <c r="AR212">
        <v>2</v>
      </c>
    </row>
    <row r="213" spans="1:44" x14ac:dyDescent="0.25">
      <c r="A213">
        <v>11212576</v>
      </c>
      <c r="AO213">
        <v>11218360</v>
      </c>
      <c r="AP213" s="38">
        <v>39043</v>
      </c>
      <c r="AQ213">
        <v>1</v>
      </c>
      <c r="AR213">
        <v>2</v>
      </c>
    </row>
    <row r="214" spans="1:44" x14ac:dyDescent="0.25">
      <c r="A214">
        <v>11212703</v>
      </c>
      <c r="C214">
        <v>4</v>
      </c>
      <c r="AO214">
        <v>11218454</v>
      </c>
      <c r="AP214" s="38">
        <v>31742</v>
      </c>
      <c r="AQ214">
        <v>1</v>
      </c>
      <c r="AR214">
        <v>2</v>
      </c>
    </row>
    <row r="215" spans="1:44" x14ac:dyDescent="0.25">
      <c r="A215">
        <v>11212733</v>
      </c>
      <c r="C215">
        <v>5</v>
      </c>
      <c r="AO215">
        <v>11218535</v>
      </c>
      <c r="AP215" s="38">
        <v>39043</v>
      </c>
      <c r="AQ215">
        <v>1</v>
      </c>
      <c r="AR215">
        <v>2</v>
      </c>
    </row>
    <row r="216" spans="1:44" x14ac:dyDescent="0.25">
      <c r="A216">
        <v>11212748</v>
      </c>
      <c r="C216">
        <v>3</v>
      </c>
      <c r="AO216">
        <v>11218773</v>
      </c>
      <c r="AP216" s="38">
        <v>44575</v>
      </c>
      <c r="AQ216">
        <v>2</v>
      </c>
      <c r="AR216">
        <v>2</v>
      </c>
    </row>
    <row r="217" spans="1:44" x14ac:dyDescent="0.25">
      <c r="A217">
        <v>11212788</v>
      </c>
      <c r="C217">
        <v>2</v>
      </c>
      <c r="AO217">
        <v>11219076</v>
      </c>
      <c r="AP217" s="38">
        <v>37213</v>
      </c>
      <c r="AQ217">
        <v>1</v>
      </c>
      <c r="AR217">
        <v>2</v>
      </c>
    </row>
    <row r="218" spans="1:44" x14ac:dyDescent="0.25">
      <c r="A218">
        <v>11212961</v>
      </c>
      <c r="C218">
        <v>4</v>
      </c>
      <c r="AO218">
        <v>11219350</v>
      </c>
      <c r="AP218" s="38">
        <v>28720</v>
      </c>
      <c r="AQ218">
        <v>4</v>
      </c>
      <c r="AR218">
        <v>8</v>
      </c>
    </row>
    <row r="219" spans="1:44" x14ac:dyDescent="0.25">
      <c r="A219">
        <v>11213133</v>
      </c>
      <c r="C219">
        <v>3</v>
      </c>
      <c r="AO219">
        <v>11219478</v>
      </c>
      <c r="AP219" s="38">
        <v>31792</v>
      </c>
      <c r="AQ219">
        <v>4</v>
      </c>
      <c r="AR219">
        <v>4</v>
      </c>
    </row>
    <row r="220" spans="1:44" x14ac:dyDescent="0.25">
      <c r="A220">
        <v>11213241</v>
      </c>
      <c r="C220">
        <v>4</v>
      </c>
      <c r="AO220">
        <v>11219492</v>
      </c>
      <c r="AP220" s="38">
        <v>21407</v>
      </c>
      <c r="AQ220">
        <v>4</v>
      </c>
      <c r="AR220">
        <v>8</v>
      </c>
    </row>
    <row r="221" spans="1:44" x14ac:dyDescent="0.25">
      <c r="A221">
        <v>11213499</v>
      </c>
      <c r="C221">
        <v>4</v>
      </c>
      <c r="AO221">
        <v>11219509</v>
      </c>
      <c r="AP221" s="38">
        <v>39043</v>
      </c>
      <c r="AQ221">
        <v>2</v>
      </c>
      <c r="AR221">
        <v>4</v>
      </c>
    </row>
    <row r="222" spans="1:44" x14ac:dyDescent="0.25">
      <c r="A222">
        <v>11213876</v>
      </c>
      <c r="C222">
        <v>4</v>
      </c>
      <c r="AO222">
        <v>11219831</v>
      </c>
      <c r="AP222" s="38">
        <v>28720</v>
      </c>
      <c r="AQ222">
        <v>1</v>
      </c>
      <c r="AR222">
        <v>2</v>
      </c>
    </row>
    <row r="223" spans="1:44" x14ac:dyDescent="0.25">
      <c r="A223">
        <v>11214178</v>
      </c>
      <c r="C223">
        <v>5</v>
      </c>
      <c r="AO223">
        <v>11220074</v>
      </c>
      <c r="AP223" s="38">
        <v>39043</v>
      </c>
      <c r="AQ223">
        <v>2</v>
      </c>
      <c r="AR223">
        <v>4</v>
      </c>
    </row>
    <row r="224" spans="1:44" x14ac:dyDescent="0.25">
      <c r="A224">
        <v>11214256</v>
      </c>
      <c r="C224">
        <v>2</v>
      </c>
      <c r="AO224">
        <v>11220880</v>
      </c>
      <c r="AP224" s="38">
        <v>28720</v>
      </c>
      <c r="AQ224">
        <v>4</v>
      </c>
      <c r="AR224">
        <v>4</v>
      </c>
    </row>
    <row r="225" spans="1:44" x14ac:dyDescent="0.25">
      <c r="A225">
        <v>11214496</v>
      </c>
      <c r="AO225">
        <v>11220882</v>
      </c>
      <c r="AP225" s="38">
        <v>28720</v>
      </c>
      <c r="AQ225">
        <v>3</v>
      </c>
      <c r="AR225">
        <v>3</v>
      </c>
    </row>
    <row r="226" spans="1:44" x14ac:dyDescent="0.25">
      <c r="A226">
        <v>11214607</v>
      </c>
      <c r="C226">
        <v>3</v>
      </c>
      <c r="AO226">
        <v>11220883</v>
      </c>
      <c r="AP226" s="38">
        <v>39105</v>
      </c>
      <c r="AQ226">
        <v>2</v>
      </c>
      <c r="AR226">
        <v>4</v>
      </c>
    </row>
    <row r="227" spans="1:44" x14ac:dyDescent="0.25">
      <c r="A227">
        <v>11214703</v>
      </c>
      <c r="C227">
        <v>4</v>
      </c>
      <c r="AO227">
        <v>11220887</v>
      </c>
      <c r="AP227" s="38">
        <v>28720</v>
      </c>
      <c r="AQ227">
        <v>4</v>
      </c>
      <c r="AR227">
        <v>8</v>
      </c>
    </row>
    <row r="228" spans="1:44" x14ac:dyDescent="0.25">
      <c r="A228">
        <v>11214711</v>
      </c>
      <c r="C228">
        <v>2</v>
      </c>
      <c r="AO228">
        <v>11220891</v>
      </c>
      <c r="AP228" s="38">
        <v>21407</v>
      </c>
      <c r="AQ228">
        <v>4</v>
      </c>
      <c r="AR228">
        <v>8</v>
      </c>
    </row>
    <row r="229" spans="1:44" x14ac:dyDescent="0.25">
      <c r="A229">
        <v>11214749</v>
      </c>
      <c r="C229">
        <v>5</v>
      </c>
      <c r="AO229">
        <v>11220892</v>
      </c>
      <c r="AP229" s="38">
        <v>28720</v>
      </c>
      <c r="AQ229">
        <v>4</v>
      </c>
      <c r="AR229">
        <v>8</v>
      </c>
    </row>
    <row r="230" spans="1:44" x14ac:dyDescent="0.25">
      <c r="A230">
        <v>11214753</v>
      </c>
      <c r="C230">
        <v>4</v>
      </c>
      <c r="AO230">
        <v>11220918</v>
      </c>
      <c r="AP230" s="38">
        <v>39043</v>
      </c>
      <c r="AQ230">
        <v>7</v>
      </c>
      <c r="AR230">
        <v>7</v>
      </c>
    </row>
    <row r="231" spans="1:44" x14ac:dyDescent="0.25">
      <c r="A231">
        <v>11214754</v>
      </c>
      <c r="C231">
        <v>4</v>
      </c>
      <c r="AO231">
        <v>11221450</v>
      </c>
      <c r="AP231" s="38">
        <v>39043</v>
      </c>
      <c r="AQ231">
        <v>2</v>
      </c>
      <c r="AR231">
        <v>4</v>
      </c>
    </row>
    <row r="232" spans="1:44" x14ac:dyDescent="0.25">
      <c r="A232">
        <v>11214862</v>
      </c>
      <c r="C232">
        <v>2</v>
      </c>
      <c r="AO232">
        <v>11222367</v>
      </c>
      <c r="AP232" s="38">
        <v>39043</v>
      </c>
      <c r="AQ232">
        <v>1</v>
      </c>
      <c r="AR232">
        <v>2</v>
      </c>
    </row>
    <row r="233" spans="1:44" x14ac:dyDescent="0.25">
      <c r="A233">
        <v>11214878</v>
      </c>
      <c r="C233">
        <v>4</v>
      </c>
      <c r="AO233">
        <v>11222850</v>
      </c>
      <c r="AP233" s="38">
        <v>39105</v>
      </c>
      <c r="AQ233">
        <v>9</v>
      </c>
      <c r="AR233">
        <v>9</v>
      </c>
    </row>
    <row r="234" spans="1:44" x14ac:dyDescent="0.25">
      <c r="A234">
        <v>11214879</v>
      </c>
      <c r="C234">
        <v>4</v>
      </c>
      <c r="AO234">
        <v>11223696</v>
      </c>
      <c r="AP234" s="38">
        <v>37263</v>
      </c>
      <c r="AQ234">
        <v>1</v>
      </c>
      <c r="AR234">
        <v>2</v>
      </c>
    </row>
    <row r="235" spans="1:44" x14ac:dyDescent="0.25">
      <c r="A235">
        <v>11215007</v>
      </c>
      <c r="C235">
        <v>4</v>
      </c>
      <c r="AO235">
        <v>11224262</v>
      </c>
      <c r="AP235" s="38">
        <v>28720</v>
      </c>
      <c r="AQ235">
        <v>4</v>
      </c>
      <c r="AR235">
        <v>8</v>
      </c>
    </row>
    <row r="236" spans="1:44" x14ac:dyDescent="0.25">
      <c r="A236">
        <v>11215124</v>
      </c>
      <c r="C236">
        <v>4</v>
      </c>
      <c r="AO236">
        <v>11224266</v>
      </c>
      <c r="AP236" s="38">
        <v>28720</v>
      </c>
      <c r="AQ236">
        <v>4</v>
      </c>
      <c r="AR236">
        <v>8</v>
      </c>
    </row>
    <row r="237" spans="1:44" x14ac:dyDescent="0.25">
      <c r="A237">
        <v>11215237</v>
      </c>
      <c r="C237">
        <v>4</v>
      </c>
      <c r="AO237">
        <v>11224319</v>
      </c>
      <c r="AP237" s="38">
        <v>37263</v>
      </c>
      <c r="AQ237">
        <v>1</v>
      </c>
      <c r="AR237">
        <v>2</v>
      </c>
    </row>
    <row r="238" spans="1:44" x14ac:dyDescent="0.25">
      <c r="A238">
        <v>11215246</v>
      </c>
      <c r="C238">
        <v>6</v>
      </c>
      <c r="AO238">
        <v>11224454</v>
      </c>
      <c r="AP238" s="38">
        <v>37263</v>
      </c>
      <c r="AQ238">
        <v>1</v>
      </c>
      <c r="AR238">
        <v>2</v>
      </c>
    </row>
    <row r="239" spans="1:44" x14ac:dyDescent="0.25">
      <c r="A239">
        <v>11215322</v>
      </c>
      <c r="C239">
        <v>2</v>
      </c>
      <c r="AO239">
        <v>11224458</v>
      </c>
      <c r="AP239" s="38">
        <v>39043</v>
      </c>
      <c r="AQ239">
        <v>3</v>
      </c>
      <c r="AR239">
        <v>6</v>
      </c>
    </row>
    <row r="240" spans="1:44" x14ac:dyDescent="0.25">
      <c r="A240">
        <v>11215890</v>
      </c>
      <c r="AO240">
        <v>11224684</v>
      </c>
      <c r="AP240" s="38">
        <v>31792</v>
      </c>
      <c r="AQ240">
        <v>1</v>
      </c>
      <c r="AR240">
        <v>2</v>
      </c>
    </row>
    <row r="241" spans="1:44" x14ac:dyDescent="0.25">
      <c r="A241">
        <v>11216459</v>
      </c>
      <c r="C241">
        <v>4</v>
      </c>
      <c r="AO241">
        <v>11224952</v>
      </c>
      <c r="AP241" s="38">
        <v>39043</v>
      </c>
      <c r="AQ241">
        <v>6</v>
      </c>
      <c r="AR241">
        <v>6</v>
      </c>
    </row>
    <row r="242" spans="1:44" x14ac:dyDescent="0.25">
      <c r="A242">
        <v>11216477</v>
      </c>
      <c r="AO242">
        <v>11225960</v>
      </c>
      <c r="AP242" s="38">
        <v>39043</v>
      </c>
      <c r="AQ242">
        <v>1</v>
      </c>
      <c r="AR242">
        <v>2</v>
      </c>
    </row>
    <row r="243" spans="1:44" x14ac:dyDescent="0.25">
      <c r="A243">
        <v>11216489</v>
      </c>
      <c r="C243">
        <v>1</v>
      </c>
      <c r="AO243">
        <v>11226320</v>
      </c>
      <c r="AP243" s="38">
        <v>39681</v>
      </c>
      <c r="AQ243">
        <v>1</v>
      </c>
      <c r="AR243">
        <v>2</v>
      </c>
    </row>
    <row r="244" spans="1:44" x14ac:dyDescent="0.25">
      <c r="A244">
        <v>11216531</v>
      </c>
      <c r="C244">
        <v>4</v>
      </c>
      <c r="AO244">
        <v>11226377</v>
      </c>
      <c r="AP244" s="38">
        <v>31729</v>
      </c>
      <c r="AQ244">
        <v>3</v>
      </c>
      <c r="AR244">
        <v>3</v>
      </c>
    </row>
    <row r="245" spans="1:44" x14ac:dyDescent="0.25">
      <c r="A245">
        <v>11216556</v>
      </c>
      <c r="C245">
        <v>4</v>
      </c>
      <c r="AO245">
        <v>11227217</v>
      </c>
      <c r="AP245" s="38">
        <v>18837</v>
      </c>
      <c r="AQ245">
        <v>6</v>
      </c>
      <c r="AR245">
        <v>6</v>
      </c>
    </row>
    <row r="246" spans="1:44" x14ac:dyDescent="0.25">
      <c r="A246">
        <v>11216778</v>
      </c>
      <c r="AO246">
        <v>11227223</v>
      </c>
      <c r="AP246" s="38">
        <v>39043</v>
      </c>
      <c r="AQ246">
        <v>6</v>
      </c>
      <c r="AR246">
        <v>6</v>
      </c>
    </row>
    <row r="247" spans="1:44" x14ac:dyDescent="0.25">
      <c r="A247">
        <v>11217091</v>
      </c>
      <c r="C247">
        <v>4</v>
      </c>
      <c r="AO247">
        <v>11227840</v>
      </c>
      <c r="AP247" s="38">
        <v>39105</v>
      </c>
      <c r="AQ247">
        <v>3</v>
      </c>
      <c r="AR247">
        <v>3</v>
      </c>
    </row>
    <row r="248" spans="1:44" x14ac:dyDescent="0.25">
      <c r="A248">
        <v>11217102</v>
      </c>
      <c r="C248">
        <v>3</v>
      </c>
      <c r="AO248">
        <v>11228498</v>
      </c>
      <c r="AP248" s="38">
        <v>21407</v>
      </c>
      <c r="AQ248">
        <v>8</v>
      </c>
      <c r="AR248">
        <v>8</v>
      </c>
    </row>
    <row r="249" spans="1:44" x14ac:dyDescent="0.25">
      <c r="A249">
        <v>11217105</v>
      </c>
      <c r="C249">
        <v>4</v>
      </c>
      <c r="AO249">
        <v>11228949</v>
      </c>
      <c r="AP249" s="38">
        <v>44575</v>
      </c>
      <c r="AQ249">
        <v>4</v>
      </c>
      <c r="AR249">
        <v>4</v>
      </c>
    </row>
    <row r="250" spans="1:44" x14ac:dyDescent="0.25">
      <c r="A250">
        <v>11217199</v>
      </c>
      <c r="C250">
        <v>4</v>
      </c>
      <c r="AO250">
        <v>11229027</v>
      </c>
      <c r="AP250" s="38">
        <v>39043</v>
      </c>
      <c r="AQ250">
        <v>2</v>
      </c>
      <c r="AR250">
        <v>4</v>
      </c>
    </row>
    <row r="251" spans="1:44" x14ac:dyDescent="0.25">
      <c r="A251">
        <v>11217205</v>
      </c>
      <c r="C251">
        <v>1</v>
      </c>
      <c r="AO251">
        <v>11229065</v>
      </c>
      <c r="AP251" s="38">
        <v>28720</v>
      </c>
      <c r="AQ251">
        <v>5</v>
      </c>
      <c r="AR251">
        <v>5</v>
      </c>
    </row>
    <row r="252" spans="1:44" x14ac:dyDescent="0.25">
      <c r="A252">
        <v>11217257</v>
      </c>
      <c r="C252">
        <v>4</v>
      </c>
      <c r="AO252">
        <v>11229299</v>
      </c>
      <c r="AP252" s="38">
        <v>28720</v>
      </c>
      <c r="AQ252">
        <v>5</v>
      </c>
      <c r="AR252">
        <v>5</v>
      </c>
    </row>
    <row r="253" spans="1:44" x14ac:dyDescent="0.25">
      <c r="A253">
        <v>11217538</v>
      </c>
      <c r="C253">
        <v>2</v>
      </c>
      <c r="AO253">
        <v>11229716</v>
      </c>
      <c r="AP253" s="38">
        <v>44575</v>
      </c>
      <c r="AQ253">
        <v>3</v>
      </c>
      <c r="AR253">
        <v>3</v>
      </c>
    </row>
    <row r="254" spans="1:44" x14ac:dyDescent="0.25">
      <c r="A254">
        <v>11217974</v>
      </c>
      <c r="C254">
        <v>5</v>
      </c>
      <c r="AO254">
        <v>11229743</v>
      </c>
      <c r="AP254" s="38">
        <v>28720</v>
      </c>
      <c r="AQ254">
        <v>1</v>
      </c>
      <c r="AR254">
        <v>2</v>
      </c>
    </row>
    <row r="255" spans="1:44" x14ac:dyDescent="0.25">
      <c r="A255">
        <v>11218156</v>
      </c>
      <c r="C255">
        <v>4</v>
      </c>
      <c r="AO255">
        <v>11230092</v>
      </c>
      <c r="AP255" s="38">
        <v>28720</v>
      </c>
      <c r="AQ255">
        <v>5</v>
      </c>
      <c r="AR255">
        <v>5</v>
      </c>
    </row>
    <row r="256" spans="1:44" x14ac:dyDescent="0.25">
      <c r="A256">
        <v>11218267</v>
      </c>
      <c r="C256">
        <v>4</v>
      </c>
      <c r="AO256">
        <v>11231114</v>
      </c>
      <c r="AP256" s="38">
        <v>31729</v>
      </c>
      <c r="AQ256">
        <v>3</v>
      </c>
      <c r="AR256">
        <v>6</v>
      </c>
    </row>
    <row r="257" spans="1:44" x14ac:dyDescent="0.25">
      <c r="A257">
        <v>11218268</v>
      </c>
      <c r="C257">
        <v>4</v>
      </c>
      <c r="AO257">
        <v>11231184</v>
      </c>
      <c r="AP257" s="38">
        <v>39043</v>
      </c>
      <c r="AQ257">
        <v>5</v>
      </c>
      <c r="AR257">
        <v>5</v>
      </c>
    </row>
    <row r="258" spans="1:44" x14ac:dyDescent="0.25">
      <c r="A258">
        <v>11218271</v>
      </c>
      <c r="C258">
        <v>4</v>
      </c>
      <c r="AO258">
        <v>11232170</v>
      </c>
      <c r="AP258" s="38">
        <v>39043</v>
      </c>
      <c r="AQ258">
        <v>2</v>
      </c>
      <c r="AR258">
        <v>4</v>
      </c>
    </row>
    <row r="259" spans="1:44" x14ac:dyDescent="0.25">
      <c r="A259">
        <v>11218360</v>
      </c>
      <c r="C259">
        <v>5</v>
      </c>
      <c r="AO259">
        <v>11232308</v>
      </c>
      <c r="AP259" s="38">
        <v>39043</v>
      </c>
      <c r="AQ259">
        <v>2</v>
      </c>
      <c r="AR259">
        <v>4</v>
      </c>
    </row>
    <row r="260" spans="1:44" x14ac:dyDescent="0.25">
      <c r="A260">
        <v>11218454</v>
      </c>
      <c r="C260">
        <v>4</v>
      </c>
      <c r="AO260">
        <v>11232450</v>
      </c>
      <c r="AP260" s="38">
        <v>28720</v>
      </c>
      <c r="AQ260">
        <v>3</v>
      </c>
      <c r="AR260">
        <v>6</v>
      </c>
    </row>
    <row r="261" spans="1:44" x14ac:dyDescent="0.25">
      <c r="A261">
        <v>11218459</v>
      </c>
      <c r="C261">
        <v>4</v>
      </c>
      <c r="AO261">
        <v>11232452</v>
      </c>
      <c r="AP261" s="38">
        <v>44575</v>
      </c>
      <c r="AQ261">
        <v>4</v>
      </c>
      <c r="AR261">
        <v>8</v>
      </c>
    </row>
    <row r="262" spans="1:44" x14ac:dyDescent="0.25">
      <c r="A262">
        <v>11218535</v>
      </c>
      <c r="C262">
        <v>4</v>
      </c>
      <c r="AO262">
        <v>11233576</v>
      </c>
      <c r="AP262" s="38">
        <v>44513</v>
      </c>
      <c r="AQ262">
        <v>5</v>
      </c>
      <c r="AR262">
        <v>5</v>
      </c>
    </row>
    <row r="263" spans="1:44" x14ac:dyDescent="0.25">
      <c r="A263">
        <v>11218773</v>
      </c>
      <c r="C263">
        <v>4</v>
      </c>
      <c r="AO263">
        <v>11233635</v>
      </c>
      <c r="AP263" s="38">
        <v>39043</v>
      </c>
      <c r="AQ263">
        <v>4</v>
      </c>
      <c r="AR263">
        <v>8</v>
      </c>
    </row>
    <row r="264" spans="1:44" x14ac:dyDescent="0.25">
      <c r="A264">
        <v>11219076</v>
      </c>
      <c r="C264">
        <v>4</v>
      </c>
      <c r="AO264">
        <v>11233761</v>
      </c>
      <c r="AP264" s="38">
        <v>28720</v>
      </c>
      <c r="AQ264">
        <v>3</v>
      </c>
      <c r="AR264">
        <v>6</v>
      </c>
    </row>
    <row r="265" spans="1:44" x14ac:dyDescent="0.25">
      <c r="A265">
        <v>11219350</v>
      </c>
      <c r="C265">
        <v>1</v>
      </c>
      <c r="AO265">
        <v>11233813</v>
      </c>
      <c r="AP265" s="38">
        <v>21407</v>
      </c>
      <c r="AQ265">
        <v>2</v>
      </c>
      <c r="AR265">
        <v>4</v>
      </c>
    </row>
    <row r="266" spans="1:44" x14ac:dyDescent="0.25">
      <c r="A266">
        <v>11219478</v>
      </c>
      <c r="C266">
        <v>2</v>
      </c>
      <c r="AO266">
        <v>11233850</v>
      </c>
      <c r="AP266" s="38">
        <v>37263</v>
      </c>
      <c r="AQ266">
        <v>1</v>
      </c>
      <c r="AR266">
        <v>2</v>
      </c>
    </row>
    <row r="267" spans="1:44" x14ac:dyDescent="0.25">
      <c r="A267">
        <v>11219492</v>
      </c>
      <c r="C267">
        <v>4</v>
      </c>
      <c r="AO267">
        <v>11234121</v>
      </c>
      <c r="AP267" s="38">
        <v>37263</v>
      </c>
      <c r="AQ267">
        <v>2</v>
      </c>
      <c r="AR267">
        <v>2</v>
      </c>
    </row>
    <row r="268" spans="1:44" x14ac:dyDescent="0.25">
      <c r="A268">
        <v>11219509</v>
      </c>
      <c r="C268">
        <v>4</v>
      </c>
      <c r="AO268">
        <v>11234135</v>
      </c>
      <c r="AP268" s="38">
        <v>34190</v>
      </c>
      <c r="AQ268">
        <v>4</v>
      </c>
      <c r="AR268">
        <v>4</v>
      </c>
    </row>
    <row r="269" spans="1:44" x14ac:dyDescent="0.25">
      <c r="A269">
        <v>11219758</v>
      </c>
      <c r="C269">
        <v>2</v>
      </c>
      <c r="AO269">
        <v>11234137</v>
      </c>
      <c r="AP269" s="38">
        <v>39105</v>
      </c>
      <c r="AQ269">
        <v>2</v>
      </c>
      <c r="AR269">
        <v>2</v>
      </c>
    </row>
    <row r="270" spans="1:44" x14ac:dyDescent="0.25">
      <c r="A270">
        <v>11219831</v>
      </c>
      <c r="C270">
        <v>4</v>
      </c>
      <c r="AO270">
        <v>11234864</v>
      </c>
      <c r="AP270" s="38">
        <v>28720</v>
      </c>
      <c r="AQ270">
        <v>5</v>
      </c>
      <c r="AR270">
        <v>5</v>
      </c>
    </row>
    <row r="271" spans="1:44" x14ac:dyDescent="0.25">
      <c r="A271">
        <v>11220074</v>
      </c>
      <c r="C271">
        <v>4</v>
      </c>
      <c r="AO271">
        <v>11234865</v>
      </c>
      <c r="AP271" s="38">
        <v>21407</v>
      </c>
      <c r="AQ271">
        <v>5</v>
      </c>
      <c r="AR271">
        <v>5</v>
      </c>
    </row>
    <row r="272" spans="1:44" x14ac:dyDescent="0.25">
      <c r="A272">
        <v>11220111</v>
      </c>
      <c r="C272">
        <v>4</v>
      </c>
      <c r="AO272">
        <v>11235755</v>
      </c>
      <c r="AP272" s="38">
        <v>44575</v>
      </c>
      <c r="AQ272">
        <v>2</v>
      </c>
      <c r="AR272">
        <v>4</v>
      </c>
    </row>
    <row r="273" spans="1:44" x14ac:dyDescent="0.25">
      <c r="A273">
        <v>11220880</v>
      </c>
      <c r="C273">
        <v>4</v>
      </c>
      <c r="AO273">
        <v>11235946</v>
      </c>
      <c r="AP273" s="38">
        <v>39043</v>
      </c>
      <c r="AQ273">
        <v>1</v>
      </c>
      <c r="AR273">
        <v>2</v>
      </c>
    </row>
    <row r="274" spans="1:44" x14ac:dyDescent="0.25">
      <c r="A274">
        <v>11220882</v>
      </c>
      <c r="C274">
        <v>4</v>
      </c>
      <c r="AO274">
        <v>11235948</v>
      </c>
      <c r="AP274" s="38">
        <v>34190</v>
      </c>
      <c r="AQ274">
        <v>3</v>
      </c>
      <c r="AR274">
        <v>3</v>
      </c>
    </row>
    <row r="275" spans="1:44" x14ac:dyDescent="0.25">
      <c r="A275">
        <v>11220883</v>
      </c>
      <c r="C275">
        <v>4</v>
      </c>
      <c r="AO275">
        <v>11235950</v>
      </c>
      <c r="AP275" s="38">
        <v>39056</v>
      </c>
      <c r="AQ275">
        <v>7</v>
      </c>
      <c r="AR275">
        <v>7</v>
      </c>
    </row>
    <row r="276" spans="1:44" x14ac:dyDescent="0.25">
      <c r="A276">
        <v>11220887</v>
      </c>
      <c r="C276">
        <v>4</v>
      </c>
      <c r="AO276">
        <v>11235954</v>
      </c>
      <c r="AP276" s="38">
        <v>39043</v>
      </c>
      <c r="AQ276">
        <v>4</v>
      </c>
      <c r="AR276">
        <v>8</v>
      </c>
    </row>
    <row r="277" spans="1:44" x14ac:dyDescent="0.25">
      <c r="A277">
        <v>11220891</v>
      </c>
      <c r="C277">
        <v>4</v>
      </c>
      <c r="AO277">
        <v>11235955</v>
      </c>
      <c r="AP277" s="38">
        <v>21407</v>
      </c>
      <c r="AQ277">
        <v>4</v>
      </c>
      <c r="AR277">
        <v>8</v>
      </c>
    </row>
    <row r="278" spans="1:44" x14ac:dyDescent="0.25">
      <c r="A278">
        <v>11220892</v>
      </c>
      <c r="C278">
        <v>4</v>
      </c>
      <c r="AO278">
        <v>11235956</v>
      </c>
      <c r="AP278">
        <v>8514</v>
      </c>
      <c r="AQ278">
        <v>5</v>
      </c>
      <c r="AR278">
        <v>5</v>
      </c>
    </row>
    <row r="279" spans="1:44" x14ac:dyDescent="0.25">
      <c r="A279">
        <v>11220918</v>
      </c>
      <c r="C279">
        <v>4</v>
      </c>
      <c r="AO279">
        <v>11237391</v>
      </c>
      <c r="AP279" s="38">
        <v>44513</v>
      </c>
      <c r="AQ279">
        <v>2</v>
      </c>
      <c r="AR279">
        <v>4</v>
      </c>
    </row>
    <row r="280" spans="1:44" x14ac:dyDescent="0.25">
      <c r="A280">
        <v>11221450</v>
      </c>
      <c r="C280">
        <v>4</v>
      </c>
      <c r="AO280">
        <v>11238085</v>
      </c>
      <c r="AP280" s="38">
        <v>39105</v>
      </c>
      <c r="AQ280">
        <v>4</v>
      </c>
      <c r="AR280">
        <v>4</v>
      </c>
    </row>
    <row r="281" spans="1:44" x14ac:dyDescent="0.25">
      <c r="A281">
        <v>11221504</v>
      </c>
      <c r="C281">
        <v>3</v>
      </c>
      <c r="AO281">
        <v>11238089</v>
      </c>
      <c r="AP281" s="38">
        <v>44575</v>
      </c>
      <c r="AQ281">
        <v>6</v>
      </c>
      <c r="AR281">
        <v>6</v>
      </c>
    </row>
    <row r="282" spans="1:44" x14ac:dyDescent="0.25">
      <c r="A282">
        <v>11222367</v>
      </c>
      <c r="C282">
        <v>4</v>
      </c>
      <c r="AO282">
        <v>11238090</v>
      </c>
      <c r="AP282" s="38">
        <v>21407</v>
      </c>
      <c r="AQ282">
        <v>7</v>
      </c>
      <c r="AR282">
        <v>7</v>
      </c>
    </row>
    <row r="283" spans="1:44" x14ac:dyDescent="0.25">
      <c r="A283">
        <v>11222838</v>
      </c>
      <c r="C283">
        <v>7</v>
      </c>
      <c r="AO283">
        <v>11238095</v>
      </c>
      <c r="AP283" s="38">
        <v>28720</v>
      </c>
      <c r="AQ283">
        <v>6</v>
      </c>
      <c r="AR283">
        <v>6</v>
      </c>
    </row>
    <row r="284" spans="1:44" x14ac:dyDescent="0.25">
      <c r="A284">
        <v>11222842</v>
      </c>
      <c r="C284">
        <v>6</v>
      </c>
      <c r="AO284">
        <v>11238097</v>
      </c>
      <c r="AP284" s="38">
        <v>28720</v>
      </c>
      <c r="AQ284">
        <v>5</v>
      </c>
      <c r="AR284">
        <v>5</v>
      </c>
    </row>
    <row r="285" spans="1:44" x14ac:dyDescent="0.25">
      <c r="A285">
        <v>11222843</v>
      </c>
      <c r="C285">
        <v>7</v>
      </c>
      <c r="AO285">
        <v>11238222</v>
      </c>
      <c r="AP285" s="38">
        <v>39105</v>
      </c>
      <c r="AQ285">
        <v>3</v>
      </c>
      <c r="AR285">
        <v>3</v>
      </c>
    </row>
    <row r="286" spans="1:44" x14ac:dyDescent="0.25">
      <c r="A286">
        <v>11222848</v>
      </c>
      <c r="C286">
        <v>4</v>
      </c>
      <c r="AO286">
        <v>11238568</v>
      </c>
      <c r="AP286" s="38">
        <v>44575</v>
      </c>
      <c r="AQ286">
        <v>3</v>
      </c>
      <c r="AR286">
        <v>3</v>
      </c>
    </row>
    <row r="287" spans="1:44" x14ac:dyDescent="0.25">
      <c r="A287">
        <v>11222850</v>
      </c>
      <c r="C287">
        <v>4</v>
      </c>
      <c r="AO287">
        <v>11238570</v>
      </c>
      <c r="AP287" s="38">
        <v>44575</v>
      </c>
      <c r="AQ287">
        <v>3</v>
      </c>
      <c r="AR287">
        <v>3</v>
      </c>
    </row>
    <row r="288" spans="1:44" x14ac:dyDescent="0.25">
      <c r="A288">
        <v>11223689</v>
      </c>
      <c r="C288">
        <v>2</v>
      </c>
      <c r="AO288">
        <v>11238579</v>
      </c>
      <c r="AP288" s="38">
        <v>28720</v>
      </c>
      <c r="AQ288">
        <v>8</v>
      </c>
      <c r="AR288">
        <v>8</v>
      </c>
    </row>
    <row r="289" spans="1:44" x14ac:dyDescent="0.25">
      <c r="A289">
        <v>11223696</v>
      </c>
      <c r="C289">
        <v>4</v>
      </c>
      <c r="AO289">
        <v>11238582</v>
      </c>
      <c r="AP289" s="38">
        <v>34190</v>
      </c>
      <c r="AQ289">
        <v>5</v>
      </c>
      <c r="AR289">
        <v>5</v>
      </c>
    </row>
    <row r="290" spans="1:44" x14ac:dyDescent="0.25">
      <c r="A290">
        <v>11224262</v>
      </c>
      <c r="C290">
        <v>5</v>
      </c>
      <c r="AO290">
        <v>11238649</v>
      </c>
      <c r="AP290" s="38">
        <v>39056</v>
      </c>
      <c r="AQ290">
        <v>4</v>
      </c>
      <c r="AR290">
        <v>4</v>
      </c>
    </row>
    <row r="291" spans="1:44" x14ac:dyDescent="0.25">
      <c r="A291">
        <v>11224266</v>
      </c>
      <c r="C291">
        <v>5</v>
      </c>
      <c r="AO291">
        <v>11238650</v>
      </c>
      <c r="AP291" s="38">
        <v>39105</v>
      </c>
      <c r="AQ291">
        <v>3</v>
      </c>
      <c r="AR291">
        <v>3</v>
      </c>
    </row>
    <row r="292" spans="1:44" x14ac:dyDescent="0.25">
      <c r="A292">
        <v>11224319</v>
      </c>
      <c r="C292">
        <v>4</v>
      </c>
      <c r="AO292">
        <v>11238661</v>
      </c>
      <c r="AP292" s="38">
        <v>39681</v>
      </c>
      <c r="AQ292">
        <v>3</v>
      </c>
      <c r="AR292">
        <v>3</v>
      </c>
    </row>
    <row r="293" spans="1:44" x14ac:dyDescent="0.25">
      <c r="A293">
        <v>11224454</v>
      </c>
      <c r="C293">
        <v>4</v>
      </c>
      <c r="AO293">
        <v>11239340</v>
      </c>
      <c r="AP293" s="38">
        <v>28720</v>
      </c>
      <c r="AQ293">
        <v>5</v>
      </c>
      <c r="AR293">
        <v>5</v>
      </c>
    </row>
    <row r="294" spans="1:44" x14ac:dyDescent="0.25">
      <c r="A294">
        <v>11224455</v>
      </c>
      <c r="C294">
        <v>4</v>
      </c>
      <c r="AO294">
        <v>11239620</v>
      </c>
      <c r="AP294" s="38">
        <v>44575</v>
      </c>
      <c r="AQ294">
        <v>2</v>
      </c>
      <c r="AR294">
        <v>2</v>
      </c>
    </row>
    <row r="295" spans="1:44" x14ac:dyDescent="0.25">
      <c r="A295">
        <v>11224458</v>
      </c>
      <c r="C295">
        <v>6</v>
      </c>
      <c r="AO295">
        <v>11239647</v>
      </c>
      <c r="AP295" s="38">
        <v>28720</v>
      </c>
      <c r="AQ295">
        <v>4</v>
      </c>
      <c r="AR295">
        <v>8</v>
      </c>
    </row>
    <row r="296" spans="1:44" x14ac:dyDescent="0.25">
      <c r="A296">
        <v>11224684</v>
      </c>
      <c r="C296">
        <v>3</v>
      </c>
      <c r="AO296">
        <v>11239648</v>
      </c>
      <c r="AP296" s="38">
        <v>28720</v>
      </c>
      <c r="AQ296">
        <v>4</v>
      </c>
      <c r="AR296">
        <v>8</v>
      </c>
    </row>
    <row r="297" spans="1:44" x14ac:dyDescent="0.25">
      <c r="A297">
        <v>11224952</v>
      </c>
      <c r="C297">
        <v>4</v>
      </c>
      <c r="AO297">
        <v>11239650</v>
      </c>
      <c r="AP297" s="38">
        <v>28720</v>
      </c>
      <c r="AQ297">
        <v>4</v>
      </c>
      <c r="AR297">
        <v>8</v>
      </c>
    </row>
    <row r="298" spans="1:44" x14ac:dyDescent="0.25">
      <c r="A298">
        <v>11225953</v>
      </c>
      <c r="C298">
        <v>4</v>
      </c>
      <c r="AO298">
        <v>11239652</v>
      </c>
      <c r="AP298" s="38">
        <v>28720</v>
      </c>
      <c r="AQ298">
        <v>4</v>
      </c>
      <c r="AR298">
        <v>8</v>
      </c>
    </row>
    <row r="299" spans="1:44" x14ac:dyDescent="0.25">
      <c r="A299">
        <v>11225960</v>
      </c>
      <c r="C299">
        <v>4</v>
      </c>
      <c r="AO299">
        <v>11241440</v>
      </c>
      <c r="AP299" s="38">
        <v>44575</v>
      </c>
      <c r="AQ299">
        <v>5</v>
      </c>
      <c r="AR299">
        <v>5</v>
      </c>
    </row>
    <row r="300" spans="1:44" x14ac:dyDescent="0.25">
      <c r="A300">
        <v>11226320</v>
      </c>
      <c r="C300">
        <v>4</v>
      </c>
      <c r="AO300">
        <v>11241649</v>
      </c>
      <c r="AP300" s="38">
        <v>28720</v>
      </c>
      <c r="AQ300">
        <v>5</v>
      </c>
      <c r="AR300">
        <v>5</v>
      </c>
    </row>
    <row r="301" spans="1:44" x14ac:dyDescent="0.25">
      <c r="A301">
        <v>11226377</v>
      </c>
      <c r="C301">
        <v>5</v>
      </c>
      <c r="AO301">
        <v>11241732</v>
      </c>
      <c r="AP301" s="38">
        <v>21407</v>
      </c>
      <c r="AQ301">
        <v>4</v>
      </c>
      <c r="AR301">
        <v>8</v>
      </c>
    </row>
    <row r="302" spans="1:44" x14ac:dyDescent="0.25">
      <c r="A302">
        <v>11226459</v>
      </c>
      <c r="C302">
        <v>2</v>
      </c>
      <c r="AO302">
        <v>11241733</v>
      </c>
      <c r="AP302" s="38">
        <v>15827</v>
      </c>
      <c r="AQ302">
        <v>6</v>
      </c>
      <c r="AR302">
        <v>6</v>
      </c>
    </row>
    <row r="303" spans="1:44" x14ac:dyDescent="0.25">
      <c r="A303">
        <v>11227217</v>
      </c>
      <c r="C303">
        <v>4</v>
      </c>
      <c r="AO303">
        <v>11241735</v>
      </c>
      <c r="AP303" s="38">
        <v>28720</v>
      </c>
      <c r="AQ303">
        <v>7</v>
      </c>
      <c r="AR303">
        <v>7</v>
      </c>
    </row>
    <row r="304" spans="1:44" x14ac:dyDescent="0.25">
      <c r="A304">
        <v>11227222</v>
      </c>
      <c r="C304">
        <v>2</v>
      </c>
      <c r="AO304">
        <v>11241740</v>
      </c>
      <c r="AP304" s="38">
        <v>39105</v>
      </c>
      <c r="AQ304">
        <v>4</v>
      </c>
      <c r="AR304">
        <v>4</v>
      </c>
    </row>
    <row r="305" spans="1:44" x14ac:dyDescent="0.25">
      <c r="A305">
        <v>11227223</v>
      </c>
      <c r="C305">
        <v>4</v>
      </c>
      <c r="AO305">
        <v>11241931</v>
      </c>
      <c r="AP305" s="38">
        <v>39681</v>
      </c>
      <c r="AQ305">
        <v>1</v>
      </c>
      <c r="AR305">
        <v>2</v>
      </c>
    </row>
    <row r="306" spans="1:44" x14ac:dyDescent="0.25">
      <c r="A306">
        <v>11227530</v>
      </c>
      <c r="C306">
        <v>5</v>
      </c>
      <c r="AO306">
        <v>11241935</v>
      </c>
      <c r="AP306" s="38">
        <v>28720</v>
      </c>
      <c r="AQ306">
        <v>4</v>
      </c>
      <c r="AR306">
        <v>8</v>
      </c>
    </row>
    <row r="307" spans="1:44" x14ac:dyDescent="0.25">
      <c r="A307">
        <v>11227840</v>
      </c>
      <c r="C307">
        <v>5</v>
      </c>
      <c r="AO307">
        <v>11241936</v>
      </c>
      <c r="AP307" s="38">
        <v>28720</v>
      </c>
      <c r="AQ307">
        <v>4</v>
      </c>
      <c r="AR307">
        <v>8</v>
      </c>
    </row>
    <row r="308" spans="1:44" x14ac:dyDescent="0.25">
      <c r="A308">
        <v>11228472</v>
      </c>
      <c r="C308">
        <v>4</v>
      </c>
      <c r="AO308">
        <v>11242573</v>
      </c>
      <c r="AP308" s="38">
        <v>37263</v>
      </c>
      <c r="AQ308">
        <v>2</v>
      </c>
      <c r="AR308">
        <v>2</v>
      </c>
    </row>
    <row r="309" spans="1:44" x14ac:dyDescent="0.25">
      <c r="A309">
        <v>11228498</v>
      </c>
      <c r="C309">
        <v>5</v>
      </c>
      <c r="AO309">
        <v>11242678</v>
      </c>
      <c r="AP309" s="38">
        <v>44575</v>
      </c>
      <c r="AQ309">
        <v>6</v>
      </c>
      <c r="AR309">
        <v>6</v>
      </c>
    </row>
    <row r="310" spans="1:44" x14ac:dyDescent="0.25">
      <c r="A310">
        <v>11228592</v>
      </c>
      <c r="C310">
        <v>4</v>
      </c>
      <c r="AO310">
        <v>11242861</v>
      </c>
      <c r="AP310" s="38">
        <v>21407</v>
      </c>
      <c r="AQ310">
        <v>4</v>
      </c>
      <c r="AR310">
        <v>4</v>
      </c>
    </row>
    <row r="311" spans="1:44" x14ac:dyDescent="0.25">
      <c r="A311">
        <v>11228949</v>
      </c>
      <c r="C311">
        <v>4</v>
      </c>
      <c r="AO311">
        <v>11242874</v>
      </c>
      <c r="AP311" s="38">
        <v>32367</v>
      </c>
      <c r="AQ311">
        <v>2</v>
      </c>
      <c r="AR311">
        <v>4</v>
      </c>
    </row>
    <row r="312" spans="1:44" x14ac:dyDescent="0.25">
      <c r="A312">
        <v>11229027</v>
      </c>
      <c r="C312">
        <v>4</v>
      </c>
      <c r="AO312">
        <v>11243806</v>
      </c>
      <c r="AP312" s="38">
        <v>39105</v>
      </c>
      <c r="AQ312">
        <v>1</v>
      </c>
      <c r="AR312">
        <v>2</v>
      </c>
    </row>
    <row r="313" spans="1:44" x14ac:dyDescent="0.25">
      <c r="A313">
        <v>11229065</v>
      </c>
      <c r="C313">
        <v>2</v>
      </c>
      <c r="AO313">
        <v>11244967</v>
      </c>
      <c r="AP313" s="38">
        <v>39043</v>
      </c>
      <c r="AQ313">
        <v>5</v>
      </c>
      <c r="AR313">
        <v>10</v>
      </c>
    </row>
    <row r="314" spans="1:44" x14ac:dyDescent="0.25">
      <c r="A314">
        <v>11229269</v>
      </c>
      <c r="C314">
        <v>3</v>
      </c>
      <c r="AO314">
        <v>11245045</v>
      </c>
      <c r="AP314" s="38">
        <v>37263</v>
      </c>
      <c r="AQ314">
        <v>3</v>
      </c>
      <c r="AR314">
        <v>3</v>
      </c>
    </row>
    <row r="315" spans="1:44" x14ac:dyDescent="0.25">
      <c r="A315">
        <v>11229270</v>
      </c>
      <c r="C315">
        <v>2</v>
      </c>
      <c r="AO315">
        <v>11245074</v>
      </c>
      <c r="AP315" s="38">
        <v>44575</v>
      </c>
      <c r="AQ315">
        <v>1</v>
      </c>
      <c r="AR315">
        <v>2</v>
      </c>
    </row>
    <row r="316" spans="1:44" x14ac:dyDescent="0.25">
      <c r="A316">
        <v>11229299</v>
      </c>
      <c r="C316">
        <v>2</v>
      </c>
      <c r="AO316">
        <v>11245152</v>
      </c>
      <c r="AP316" s="38">
        <v>28720</v>
      </c>
      <c r="AQ316">
        <v>1</v>
      </c>
      <c r="AR316">
        <v>2</v>
      </c>
    </row>
    <row r="317" spans="1:44" x14ac:dyDescent="0.25">
      <c r="A317">
        <v>11229716</v>
      </c>
      <c r="C317">
        <v>4</v>
      </c>
      <c r="AO317">
        <v>11245767</v>
      </c>
      <c r="AP317" s="38">
        <v>39105</v>
      </c>
      <c r="AQ317">
        <v>2</v>
      </c>
      <c r="AR317">
        <v>2</v>
      </c>
    </row>
    <row r="318" spans="1:44" x14ac:dyDescent="0.25">
      <c r="A318">
        <v>11229743</v>
      </c>
      <c r="C318">
        <v>5</v>
      </c>
      <c r="AO318">
        <v>11246353</v>
      </c>
      <c r="AP318" s="38">
        <v>26877</v>
      </c>
      <c r="AQ318">
        <v>6</v>
      </c>
      <c r="AR318">
        <v>6</v>
      </c>
    </row>
    <row r="319" spans="1:44" x14ac:dyDescent="0.25">
      <c r="A319">
        <v>11230092</v>
      </c>
      <c r="C319">
        <v>4</v>
      </c>
      <c r="AO319">
        <v>11246641</v>
      </c>
      <c r="AP319" s="38">
        <v>28720</v>
      </c>
      <c r="AQ319">
        <v>1</v>
      </c>
      <c r="AR319">
        <v>2</v>
      </c>
    </row>
    <row r="320" spans="1:44" x14ac:dyDescent="0.25">
      <c r="A320">
        <v>11231114</v>
      </c>
      <c r="C320">
        <v>4</v>
      </c>
      <c r="AO320">
        <v>11246668</v>
      </c>
      <c r="AP320" s="38">
        <v>26163</v>
      </c>
      <c r="AQ320">
        <v>5</v>
      </c>
      <c r="AR320">
        <v>5</v>
      </c>
    </row>
    <row r="321" spans="1:44" x14ac:dyDescent="0.25">
      <c r="A321">
        <v>11231176</v>
      </c>
      <c r="C321">
        <v>2</v>
      </c>
      <c r="AO321">
        <v>11246671</v>
      </c>
      <c r="AP321" s="38">
        <v>39043</v>
      </c>
      <c r="AQ321">
        <v>6</v>
      </c>
      <c r="AR321">
        <v>6</v>
      </c>
    </row>
    <row r="322" spans="1:44" x14ac:dyDescent="0.25">
      <c r="A322">
        <v>11231184</v>
      </c>
      <c r="C322">
        <v>4</v>
      </c>
      <c r="AO322">
        <v>11246672</v>
      </c>
      <c r="AP322">
        <v>8514</v>
      </c>
      <c r="AQ322">
        <v>5</v>
      </c>
      <c r="AR322">
        <v>5</v>
      </c>
    </row>
    <row r="323" spans="1:44" x14ac:dyDescent="0.25">
      <c r="A323">
        <v>11232170</v>
      </c>
      <c r="C323">
        <v>4</v>
      </c>
      <c r="AO323">
        <v>11246676</v>
      </c>
      <c r="AP323" s="38">
        <v>39105</v>
      </c>
      <c r="AQ323">
        <v>4</v>
      </c>
      <c r="AR323">
        <v>4</v>
      </c>
    </row>
    <row r="324" spans="1:44" x14ac:dyDescent="0.25">
      <c r="A324">
        <v>11232308</v>
      </c>
      <c r="C324">
        <v>4</v>
      </c>
      <c r="AO324">
        <v>11248122</v>
      </c>
      <c r="AP324" s="38">
        <v>39105</v>
      </c>
      <c r="AQ324">
        <v>1</v>
      </c>
      <c r="AR324">
        <v>2</v>
      </c>
    </row>
    <row r="325" spans="1:44" x14ac:dyDescent="0.25">
      <c r="A325">
        <v>11232450</v>
      </c>
      <c r="C325">
        <v>2</v>
      </c>
      <c r="AO325">
        <v>11248124</v>
      </c>
      <c r="AP325" s="38">
        <v>28720</v>
      </c>
      <c r="AQ325">
        <v>3</v>
      </c>
      <c r="AR325">
        <v>6</v>
      </c>
    </row>
    <row r="326" spans="1:44" x14ac:dyDescent="0.25">
      <c r="A326">
        <v>11232452</v>
      </c>
      <c r="C326">
        <v>4</v>
      </c>
      <c r="AO326">
        <v>11248126</v>
      </c>
      <c r="AP326" s="38">
        <v>28720</v>
      </c>
      <c r="AQ326">
        <v>3</v>
      </c>
      <c r="AR326">
        <v>6</v>
      </c>
    </row>
    <row r="327" spans="1:44" x14ac:dyDescent="0.25">
      <c r="A327">
        <v>11233576</v>
      </c>
      <c r="C327">
        <v>4</v>
      </c>
      <c r="AO327">
        <v>11248272</v>
      </c>
      <c r="AP327" s="38">
        <v>39105</v>
      </c>
      <c r="AQ327">
        <v>2</v>
      </c>
      <c r="AR327">
        <v>2</v>
      </c>
    </row>
    <row r="328" spans="1:44" x14ac:dyDescent="0.25">
      <c r="A328">
        <v>11233761</v>
      </c>
      <c r="C328">
        <v>4</v>
      </c>
      <c r="AO328">
        <v>11248273</v>
      </c>
      <c r="AP328" s="38">
        <v>44575</v>
      </c>
      <c r="AQ328">
        <v>4</v>
      </c>
      <c r="AR328">
        <v>4</v>
      </c>
    </row>
    <row r="329" spans="1:44" x14ac:dyDescent="0.25">
      <c r="A329">
        <v>11233813</v>
      </c>
      <c r="C329">
        <v>4</v>
      </c>
      <c r="AO329">
        <v>11248800</v>
      </c>
      <c r="AP329" s="38">
        <v>39105</v>
      </c>
      <c r="AQ329">
        <v>4</v>
      </c>
      <c r="AR329">
        <v>8</v>
      </c>
    </row>
    <row r="330" spans="1:44" x14ac:dyDescent="0.25">
      <c r="A330">
        <v>11233850</v>
      </c>
      <c r="C330">
        <v>4</v>
      </c>
      <c r="AO330">
        <v>11249085</v>
      </c>
      <c r="AP330" s="38">
        <v>37263</v>
      </c>
      <c r="AQ330">
        <v>3</v>
      </c>
      <c r="AR330">
        <v>3</v>
      </c>
    </row>
    <row r="331" spans="1:44" x14ac:dyDescent="0.25">
      <c r="A331">
        <v>11234121</v>
      </c>
      <c r="C331">
        <v>4</v>
      </c>
      <c r="AO331">
        <v>11249094</v>
      </c>
      <c r="AP331" s="38">
        <v>31683</v>
      </c>
      <c r="AQ331">
        <v>1</v>
      </c>
      <c r="AR331">
        <v>2</v>
      </c>
    </row>
    <row r="332" spans="1:44" x14ac:dyDescent="0.25">
      <c r="A332">
        <v>11234135</v>
      </c>
      <c r="C332">
        <v>5</v>
      </c>
      <c r="AO332">
        <v>11249307</v>
      </c>
      <c r="AP332" s="38">
        <v>44525</v>
      </c>
      <c r="AQ332">
        <v>5</v>
      </c>
      <c r="AR332">
        <v>5</v>
      </c>
    </row>
    <row r="333" spans="1:44" x14ac:dyDescent="0.25">
      <c r="A333">
        <v>11234137</v>
      </c>
      <c r="C333">
        <v>5</v>
      </c>
      <c r="AO333">
        <v>11249342</v>
      </c>
      <c r="AP333" s="38">
        <v>44575</v>
      </c>
      <c r="AQ333">
        <v>3</v>
      </c>
      <c r="AR333">
        <v>3</v>
      </c>
    </row>
    <row r="334" spans="1:44" x14ac:dyDescent="0.25">
      <c r="A334">
        <v>11234864</v>
      </c>
      <c r="C334">
        <v>2</v>
      </c>
      <c r="AO334">
        <v>11249810</v>
      </c>
      <c r="AP334" s="38">
        <v>44575</v>
      </c>
      <c r="AQ334">
        <v>4</v>
      </c>
      <c r="AR334">
        <v>4</v>
      </c>
    </row>
    <row r="335" spans="1:44" x14ac:dyDescent="0.25">
      <c r="A335">
        <v>11234865</v>
      </c>
      <c r="C335">
        <v>4</v>
      </c>
      <c r="AO335">
        <v>11249813</v>
      </c>
      <c r="AP335" s="38">
        <v>37213</v>
      </c>
      <c r="AQ335">
        <v>3</v>
      </c>
      <c r="AR335">
        <v>3</v>
      </c>
    </row>
    <row r="336" spans="1:44" x14ac:dyDescent="0.25">
      <c r="A336">
        <v>11235273</v>
      </c>
      <c r="AO336">
        <v>11249815</v>
      </c>
      <c r="AP336" s="38">
        <v>44575</v>
      </c>
      <c r="AQ336">
        <v>4</v>
      </c>
      <c r="AR336">
        <v>4</v>
      </c>
    </row>
    <row r="337" spans="1:44" x14ac:dyDescent="0.25">
      <c r="A337">
        <v>11235755</v>
      </c>
      <c r="C337">
        <v>5</v>
      </c>
      <c r="AO337">
        <v>11249816</v>
      </c>
      <c r="AP337" s="38">
        <v>44575</v>
      </c>
      <c r="AQ337">
        <v>3</v>
      </c>
      <c r="AR337">
        <v>3</v>
      </c>
    </row>
    <row r="338" spans="1:44" x14ac:dyDescent="0.25">
      <c r="A338">
        <v>11235946</v>
      </c>
      <c r="C338">
        <v>4</v>
      </c>
      <c r="AO338">
        <v>11249818</v>
      </c>
      <c r="AP338" s="38">
        <v>39681</v>
      </c>
      <c r="AQ338">
        <v>3</v>
      </c>
      <c r="AR338">
        <v>3</v>
      </c>
    </row>
    <row r="339" spans="1:44" x14ac:dyDescent="0.25">
      <c r="A339">
        <v>11235948</v>
      </c>
      <c r="C339">
        <v>4</v>
      </c>
      <c r="AO339">
        <v>11249992</v>
      </c>
      <c r="AP339" s="38">
        <v>37263</v>
      </c>
      <c r="AQ339">
        <v>5</v>
      </c>
      <c r="AR339">
        <v>10</v>
      </c>
    </row>
    <row r="340" spans="1:44" x14ac:dyDescent="0.25">
      <c r="A340">
        <v>11235950</v>
      </c>
      <c r="C340">
        <v>4</v>
      </c>
      <c r="AO340">
        <v>11249993</v>
      </c>
      <c r="AP340" s="38">
        <v>21407</v>
      </c>
      <c r="AQ340">
        <v>6</v>
      </c>
      <c r="AR340">
        <v>6</v>
      </c>
    </row>
    <row r="341" spans="1:44" x14ac:dyDescent="0.25">
      <c r="A341">
        <v>11235954</v>
      </c>
      <c r="C341">
        <v>2</v>
      </c>
      <c r="AO341">
        <v>11250033</v>
      </c>
      <c r="AP341" s="38">
        <v>44575</v>
      </c>
      <c r="AQ341">
        <v>2</v>
      </c>
      <c r="AR341">
        <v>4</v>
      </c>
    </row>
    <row r="342" spans="1:44" x14ac:dyDescent="0.25">
      <c r="A342">
        <v>11235955</v>
      </c>
      <c r="C342">
        <v>4</v>
      </c>
      <c r="AO342">
        <v>11250035</v>
      </c>
      <c r="AP342" s="38">
        <v>37263</v>
      </c>
      <c r="AQ342">
        <v>1</v>
      </c>
      <c r="AR342">
        <v>2</v>
      </c>
    </row>
    <row r="343" spans="1:44" x14ac:dyDescent="0.25">
      <c r="A343">
        <v>11235956</v>
      </c>
      <c r="C343">
        <v>4</v>
      </c>
      <c r="AO343">
        <v>11250037</v>
      </c>
      <c r="AP343" s="38">
        <v>44575</v>
      </c>
      <c r="AQ343">
        <v>2</v>
      </c>
      <c r="AR343">
        <v>2</v>
      </c>
    </row>
    <row r="344" spans="1:44" x14ac:dyDescent="0.25">
      <c r="A344">
        <v>11236754</v>
      </c>
      <c r="AO344">
        <v>11250063</v>
      </c>
      <c r="AP344" s="38">
        <v>31683</v>
      </c>
      <c r="AQ344">
        <v>5</v>
      </c>
      <c r="AR344">
        <v>5</v>
      </c>
    </row>
    <row r="345" spans="1:44" x14ac:dyDescent="0.25">
      <c r="A345">
        <v>11236755</v>
      </c>
      <c r="AO345">
        <v>11250419</v>
      </c>
      <c r="AP345" s="38">
        <v>21407</v>
      </c>
      <c r="AQ345">
        <v>6</v>
      </c>
      <c r="AR345">
        <v>6</v>
      </c>
    </row>
    <row r="346" spans="1:44" x14ac:dyDescent="0.25">
      <c r="A346">
        <v>11237391</v>
      </c>
      <c r="C346">
        <v>4</v>
      </c>
      <c r="AO346">
        <v>11250649</v>
      </c>
      <c r="AP346" s="38">
        <v>31742</v>
      </c>
      <c r="AQ346">
        <v>2</v>
      </c>
      <c r="AR346">
        <v>2</v>
      </c>
    </row>
    <row r="347" spans="1:44" x14ac:dyDescent="0.25">
      <c r="A347">
        <v>11238085</v>
      </c>
      <c r="C347">
        <v>4</v>
      </c>
      <c r="AO347">
        <v>11251176</v>
      </c>
      <c r="AP347" s="38">
        <v>39105</v>
      </c>
      <c r="AQ347">
        <v>4</v>
      </c>
      <c r="AR347">
        <v>4</v>
      </c>
    </row>
    <row r="348" spans="1:44" x14ac:dyDescent="0.25">
      <c r="A348">
        <v>11238089</v>
      </c>
      <c r="C348">
        <v>4</v>
      </c>
      <c r="AO348">
        <v>11251177</v>
      </c>
      <c r="AP348" s="38">
        <v>15827</v>
      </c>
      <c r="AQ348">
        <v>5</v>
      </c>
      <c r="AR348">
        <v>5</v>
      </c>
    </row>
    <row r="349" spans="1:44" x14ac:dyDescent="0.25">
      <c r="A349">
        <v>11238090</v>
      </c>
      <c r="C349">
        <v>4</v>
      </c>
      <c r="AO349">
        <v>11251179</v>
      </c>
      <c r="AP349" s="38">
        <v>26149</v>
      </c>
      <c r="AQ349">
        <v>6</v>
      </c>
      <c r="AR349">
        <v>6</v>
      </c>
    </row>
    <row r="350" spans="1:44" x14ac:dyDescent="0.25">
      <c r="A350">
        <v>11238092</v>
      </c>
      <c r="C350">
        <v>3</v>
      </c>
      <c r="AO350">
        <v>11251181</v>
      </c>
      <c r="AP350" s="38">
        <v>15827</v>
      </c>
      <c r="AQ350">
        <v>4</v>
      </c>
      <c r="AR350">
        <v>8</v>
      </c>
    </row>
    <row r="351" spans="1:44" x14ac:dyDescent="0.25">
      <c r="A351">
        <v>11238095</v>
      </c>
      <c r="C351">
        <v>5</v>
      </c>
      <c r="AO351">
        <v>11251184</v>
      </c>
      <c r="AP351" s="38">
        <v>19475</v>
      </c>
      <c r="AQ351">
        <v>4</v>
      </c>
      <c r="AR351">
        <v>8</v>
      </c>
    </row>
    <row r="352" spans="1:44" x14ac:dyDescent="0.25">
      <c r="A352">
        <v>11238097</v>
      </c>
      <c r="C352">
        <v>4</v>
      </c>
      <c r="AO352">
        <v>11251199</v>
      </c>
      <c r="AP352" s="38">
        <v>28720</v>
      </c>
      <c r="AQ352">
        <v>1</v>
      </c>
      <c r="AR352">
        <v>2</v>
      </c>
    </row>
    <row r="353" spans="1:44" x14ac:dyDescent="0.25">
      <c r="A353">
        <v>11238222</v>
      </c>
      <c r="C353">
        <v>4</v>
      </c>
      <c r="AO353">
        <v>11251211</v>
      </c>
      <c r="AP353" s="38">
        <v>28720</v>
      </c>
      <c r="AQ353">
        <v>6</v>
      </c>
      <c r="AR353">
        <v>6</v>
      </c>
    </row>
    <row r="354" spans="1:44" x14ac:dyDescent="0.25">
      <c r="A354">
        <v>11238579</v>
      </c>
      <c r="C354">
        <v>4</v>
      </c>
      <c r="AO354">
        <v>11251768</v>
      </c>
      <c r="AP354" s="38">
        <v>37263</v>
      </c>
      <c r="AQ354">
        <v>4</v>
      </c>
      <c r="AR354">
        <v>4</v>
      </c>
    </row>
    <row r="355" spans="1:44" x14ac:dyDescent="0.25">
      <c r="A355">
        <v>11238582</v>
      </c>
      <c r="C355">
        <v>4</v>
      </c>
      <c r="AO355">
        <v>11253709</v>
      </c>
      <c r="AP355" s="38">
        <v>39043</v>
      </c>
      <c r="AQ355">
        <v>1</v>
      </c>
      <c r="AR355">
        <v>2</v>
      </c>
    </row>
    <row r="356" spans="1:44" x14ac:dyDescent="0.25">
      <c r="A356">
        <v>11238593</v>
      </c>
      <c r="AO356">
        <v>11253886</v>
      </c>
      <c r="AP356" s="38">
        <v>44575</v>
      </c>
      <c r="AQ356">
        <v>6</v>
      </c>
      <c r="AR356">
        <v>6</v>
      </c>
    </row>
    <row r="357" spans="1:44" x14ac:dyDescent="0.25">
      <c r="A357">
        <v>11238594</v>
      </c>
      <c r="AO357">
        <v>11254198</v>
      </c>
      <c r="AP357" s="38">
        <v>44575</v>
      </c>
      <c r="AQ357">
        <v>3</v>
      </c>
      <c r="AR357">
        <v>3</v>
      </c>
    </row>
    <row r="358" spans="1:44" x14ac:dyDescent="0.25">
      <c r="A358">
        <v>11238649</v>
      </c>
      <c r="C358">
        <v>4</v>
      </c>
      <c r="AO358">
        <v>11254200</v>
      </c>
      <c r="AP358" s="38">
        <v>39681</v>
      </c>
      <c r="AQ358">
        <v>3</v>
      </c>
      <c r="AR358">
        <v>3</v>
      </c>
    </row>
    <row r="359" spans="1:44" x14ac:dyDescent="0.25">
      <c r="A359">
        <v>11238650</v>
      </c>
      <c r="C359">
        <v>4</v>
      </c>
      <c r="AO359">
        <v>11254453</v>
      </c>
      <c r="AP359" s="38">
        <v>21407</v>
      </c>
      <c r="AQ359">
        <v>2</v>
      </c>
      <c r="AR359">
        <v>4</v>
      </c>
    </row>
    <row r="360" spans="1:44" x14ac:dyDescent="0.25">
      <c r="A360">
        <v>11238661</v>
      </c>
      <c r="C360">
        <v>6</v>
      </c>
      <c r="AO360">
        <v>11255504</v>
      </c>
      <c r="AP360" s="38">
        <v>31729</v>
      </c>
      <c r="AQ360">
        <v>2</v>
      </c>
      <c r="AR360">
        <v>2</v>
      </c>
    </row>
    <row r="361" spans="1:44" x14ac:dyDescent="0.25">
      <c r="A361">
        <v>11238820</v>
      </c>
      <c r="C361">
        <v>2</v>
      </c>
      <c r="AO361">
        <v>11255513</v>
      </c>
      <c r="AP361" s="38">
        <v>44575</v>
      </c>
      <c r="AQ361">
        <v>2</v>
      </c>
      <c r="AR361">
        <v>2</v>
      </c>
    </row>
    <row r="362" spans="1:44" x14ac:dyDescent="0.25">
      <c r="A362">
        <v>11238822</v>
      </c>
      <c r="C362">
        <v>2</v>
      </c>
      <c r="AO362">
        <v>11255539</v>
      </c>
      <c r="AP362" s="38">
        <v>44575</v>
      </c>
      <c r="AQ362">
        <v>3</v>
      </c>
      <c r="AR362">
        <v>3</v>
      </c>
    </row>
    <row r="363" spans="1:44" x14ac:dyDescent="0.25">
      <c r="A363">
        <v>11238946</v>
      </c>
      <c r="AO363">
        <v>11255557</v>
      </c>
      <c r="AP363" s="38">
        <v>39056</v>
      </c>
      <c r="AQ363">
        <v>5</v>
      </c>
      <c r="AR363">
        <v>5</v>
      </c>
    </row>
    <row r="364" spans="1:44" x14ac:dyDescent="0.25">
      <c r="A364">
        <v>11239340</v>
      </c>
      <c r="C364">
        <v>4</v>
      </c>
      <c r="AO364">
        <v>11255561</v>
      </c>
      <c r="AP364" s="38">
        <v>31633</v>
      </c>
      <c r="AQ364">
        <v>4</v>
      </c>
      <c r="AR364">
        <v>8</v>
      </c>
    </row>
    <row r="365" spans="1:44" x14ac:dyDescent="0.25">
      <c r="A365">
        <v>11239351</v>
      </c>
      <c r="C365">
        <v>4</v>
      </c>
      <c r="AO365">
        <v>11255573</v>
      </c>
      <c r="AP365" s="38">
        <v>37263</v>
      </c>
      <c r="AQ365">
        <v>2</v>
      </c>
      <c r="AR365">
        <v>4</v>
      </c>
    </row>
    <row r="366" spans="1:44" x14ac:dyDescent="0.25">
      <c r="A366">
        <v>11239620</v>
      </c>
      <c r="C366">
        <v>4</v>
      </c>
      <c r="AO366">
        <v>11255576</v>
      </c>
      <c r="AP366" s="38">
        <v>37263</v>
      </c>
      <c r="AQ366">
        <v>4</v>
      </c>
      <c r="AR366">
        <v>4</v>
      </c>
    </row>
    <row r="367" spans="1:44" x14ac:dyDescent="0.25">
      <c r="A367">
        <v>11239647</v>
      </c>
      <c r="C367">
        <v>5</v>
      </c>
      <c r="AO367">
        <v>11255585</v>
      </c>
      <c r="AP367" s="38">
        <v>39105</v>
      </c>
      <c r="AQ367">
        <v>2</v>
      </c>
      <c r="AR367">
        <v>4</v>
      </c>
    </row>
    <row r="368" spans="1:44" x14ac:dyDescent="0.25">
      <c r="A368">
        <v>11239648</v>
      </c>
      <c r="C368">
        <v>5</v>
      </c>
      <c r="AO368">
        <v>11255586</v>
      </c>
      <c r="AP368" s="38">
        <v>31729</v>
      </c>
      <c r="AQ368">
        <v>4</v>
      </c>
      <c r="AR368">
        <v>4</v>
      </c>
    </row>
    <row r="369" spans="1:44" x14ac:dyDescent="0.25">
      <c r="A369">
        <v>11239650</v>
      </c>
      <c r="C369">
        <v>5</v>
      </c>
      <c r="AO369">
        <v>11255592</v>
      </c>
      <c r="AP369" s="38">
        <v>28720</v>
      </c>
      <c r="AQ369">
        <v>1</v>
      </c>
      <c r="AR369">
        <v>2</v>
      </c>
    </row>
    <row r="370" spans="1:44" x14ac:dyDescent="0.25">
      <c r="A370">
        <v>11239652</v>
      </c>
      <c r="C370">
        <v>5</v>
      </c>
      <c r="AO370">
        <v>11255609</v>
      </c>
      <c r="AP370" s="38">
        <v>28720</v>
      </c>
      <c r="AQ370">
        <v>4</v>
      </c>
      <c r="AR370">
        <v>8</v>
      </c>
    </row>
    <row r="371" spans="1:44" x14ac:dyDescent="0.25">
      <c r="A371">
        <v>11239866</v>
      </c>
      <c r="C371">
        <v>6</v>
      </c>
      <c r="AO371">
        <v>11255628</v>
      </c>
      <c r="AP371" s="38">
        <v>31792</v>
      </c>
      <c r="AQ371">
        <v>2</v>
      </c>
      <c r="AR371">
        <v>4</v>
      </c>
    </row>
    <row r="372" spans="1:44" x14ac:dyDescent="0.25">
      <c r="A372">
        <v>11239917</v>
      </c>
      <c r="C372">
        <v>4</v>
      </c>
      <c r="AO372">
        <v>11255631</v>
      </c>
      <c r="AP372" s="38">
        <v>31792</v>
      </c>
      <c r="AQ372">
        <v>2</v>
      </c>
      <c r="AR372">
        <v>4</v>
      </c>
    </row>
    <row r="373" spans="1:44" x14ac:dyDescent="0.25">
      <c r="A373">
        <v>11241440</v>
      </c>
      <c r="C373">
        <v>4</v>
      </c>
      <c r="AO373">
        <v>11256658</v>
      </c>
      <c r="AP373" s="38">
        <v>44575</v>
      </c>
      <c r="AQ373">
        <v>6</v>
      </c>
      <c r="AR373">
        <v>6</v>
      </c>
    </row>
    <row r="374" spans="1:44" x14ac:dyDescent="0.25">
      <c r="A374">
        <v>11241649</v>
      </c>
      <c r="C374">
        <v>2</v>
      </c>
      <c r="AO374">
        <v>11256979</v>
      </c>
      <c r="AP374" s="38">
        <v>28720</v>
      </c>
      <c r="AQ374">
        <v>2</v>
      </c>
      <c r="AR374">
        <v>4</v>
      </c>
    </row>
    <row r="375" spans="1:44" x14ac:dyDescent="0.25">
      <c r="A375">
        <v>11241732</v>
      </c>
      <c r="C375">
        <v>4</v>
      </c>
      <c r="AO375">
        <v>11257545</v>
      </c>
      <c r="AP375" s="38">
        <v>28720</v>
      </c>
      <c r="AQ375">
        <v>9</v>
      </c>
      <c r="AR375">
        <v>9</v>
      </c>
    </row>
    <row r="376" spans="1:44" x14ac:dyDescent="0.25">
      <c r="A376">
        <v>11241733</v>
      </c>
      <c r="C376">
        <v>4</v>
      </c>
      <c r="AO376">
        <v>11257546</v>
      </c>
      <c r="AP376" s="38">
        <v>21407</v>
      </c>
      <c r="AQ376">
        <v>4</v>
      </c>
      <c r="AR376">
        <v>8</v>
      </c>
    </row>
    <row r="377" spans="1:44" x14ac:dyDescent="0.25">
      <c r="A377">
        <v>11241735</v>
      </c>
      <c r="C377">
        <v>4</v>
      </c>
      <c r="AO377">
        <v>11257681</v>
      </c>
      <c r="AP377" s="38">
        <v>39681</v>
      </c>
      <c r="AQ377">
        <v>4</v>
      </c>
      <c r="AR377">
        <v>4</v>
      </c>
    </row>
    <row r="378" spans="1:44" x14ac:dyDescent="0.25">
      <c r="A378">
        <v>11241738</v>
      </c>
      <c r="C378">
        <v>3</v>
      </c>
      <c r="AO378">
        <v>11258084</v>
      </c>
      <c r="AP378" s="38">
        <v>44575</v>
      </c>
      <c r="AQ378">
        <v>5</v>
      </c>
      <c r="AR378">
        <v>5</v>
      </c>
    </row>
    <row r="379" spans="1:44" x14ac:dyDescent="0.25">
      <c r="A379">
        <v>11241740</v>
      </c>
      <c r="C379">
        <v>4</v>
      </c>
      <c r="AO379">
        <v>11258090</v>
      </c>
      <c r="AP379" s="38">
        <v>44575</v>
      </c>
      <c r="AQ379">
        <v>3</v>
      </c>
      <c r="AR379">
        <v>6</v>
      </c>
    </row>
    <row r="380" spans="1:44" x14ac:dyDescent="0.25">
      <c r="A380">
        <v>11241931</v>
      </c>
      <c r="C380">
        <v>4</v>
      </c>
      <c r="AO380">
        <v>11258137</v>
      </c>
      <c r="AP380" s="38">
        <v>32367</v>
      </c>
      <c r="AQ380">
        <v>2</v>
      </c>
      <c r="AR380">
        <v>4</v>
      </c>
    </row>
    <row r="381" spans="1:44" x14ac:dyDescent="0.25">
      <c r="A381">
        <v>11241935</v>
      </c>
      <c r="C381">
        <v>5</v>
      </c>
      <c r="AO381">
        <v>11258178</v>
      </c>
      <c r="AP381" s="38">
        <v>28720</v>
      </c>
      <c r="AQ381">
        <v>5</v>
      </c>
      <c r="AR381">
        <v>5</v>
      </c>
    </row>
    <row r="382" spans="1:44" x14ac:dyDescent="0.25">
      <c r="A382">
        <v>11241936</v>
      </c>
      <c r="C382">
        <v>5</v>
      </c>
      <c r="AO382">
        <v>11258581</v>
      </c>
      <c r="AP382" s="38">
        <v>37213</v>
      </c>
      <c r="AQ382">
        <v>2</v>
      </c>
      <c r="AR382">
        <v>4</v>
      </c>
    </row>
    <row r="383" spans="1:44" x14ac:dyDescent="0.25">
      <c r="A383">
        <v>11242450</v>
      </c>
      <c r="AO383">
        <v>11258584</v>
      </c>
      <c r="AP383" s="38">
        <v>37263</v>
      </c>
      <c r="AQ383">
        <v>4</v>
      </c>
      <c r="AR383">
        <v>8</v>
      </c>
    </row>
    <row r="384" spans="1:44" x14ac:dyDescent="0.25">
      <c r="A384">
        <v>11242573</v>
      </c>
      <c r="C384">
        <v>4</v>
      </c>
      <c r="AO384">
        <v>11258596</v>
      </c>
      <c r="AP384" s="38">
        <v>39681</v>
      </c>
      <c r="AQ384">
        <v>6</v>
      </c>
      <c r="AR384">
        <v>6</v>
      </c>
    </row>
    <row r="385" spans="1:44" x14ac:dyDescent="0.25">
      <c r="A385">
        <v>11242678</v>
      </c>
      <c r="C385">
        <v>4</v>
      </c>
      <c r="AO385">
        <v>11258597</v>
      </c>
      <c r="AP385" s="38">
        <v>39681</v>
      </c>
      <c r="AQ385">
        <v>6</v>
      </c>
      <c r="AR385">
        <v>6</v>
      </c>
    </row>
    <row r="386" spans="1:44" x14ac:dyDescent="0.25">
      <c r="A386">
        <v>11242861</v>
      </c>
      <c r="C386">
        <v>4</v>
      </c>
      <c r="AO386">
        <v>11258598</v>
      </c>
      <c r="AP386" s="38">
        <v>44575</v>
      </c>
      <c r="AQ386">
        <v>7</v>
      </c>
      <c r="AR386">
        <v>7</v>
      </c>
    </row>
    <row r="387" spans="1:44" x14ac:dyDescent="0.25">
      <c r="A387">
        <v>11242874</v>
      </c>
      <c r="C387">
        <v>4</v>
      </c>
      <c r="AO387">
        <v>11258600</v>
      </c>
      <c r="AP387" s="38">
        <v>44575</v>
      </c>
      <c r="AQ387">
        <v>6</v>
      </c>
      <c r="AR387">
        <v>6</v>
      </c>
    </row>
    <row r="388" spans="1:44" x14ac:dyDescent="0.25">
      <c r="A388">
        <v>11242983</v>
      </c>
      <c r="AO388">
        <v>11258604</v>
      </c>
      <c r="AP388" s="38">
        <v>44513</v>
      </c>
      <c r="AQ388">
        <v>8</v>
      </c>
      <c r="AR388">
        <v>8</v>
      </c>
    </row>
    <row r="389" spans="1:44" x14ac:dyDescent="0.25">
      <c r="A389">
        <v>11243806</v>
      </c>
      <c r="C389">
        <v>4</v>
      </c>
      <c r="AO389">
        <v>11258606</v>
      </c>
      <c r="AP389" s="38">
        <v>44525</v>
      </c>
      <c r="AQ389">
        <v>6</v>
      </c>
      <c r="AR389">
        <v>6</v>
      </c>
    </row>
    <row r="390" spans="1:44" x14ac:dyDescent="0.25">
      <c r="A390">
        <v>11244733</v>
      </c>
      <c r="C390">
        <v>2</v>
      </c>
      <c r="AO390">
        <v>11258621</v>
      </c>
      <c r="AP390" s="38">
        <v>26149</v>
      </c>
      <c r="AQ390">
        <v>5</v>
      </c>
      <c r="AR390">
        <v>5</v>
      </c>
    </row>
    <row r="391" spans="1:44" x14ac:dyDescent="0.25">
      <c r="A391">
        <v>11245045</v>
      </c>
      <c r="C391">
        <v>4</v>
      </c>
      <c r="AO391">
        <v>11258670</v>
      </c>
      <c r="AP391" s="38">
        <v>37263</v>
      </c>
      <c r="AQ391">
        <v>3</v>
      </c>
      <c r="AR391">
        <v>6</v>
      </c>
    </row>
    <row r="392" spans="1:44" x14ac:dyDescent="0.25">
      <c r="A392">
        <v>11245074</v>
      </c>
      <c r="C392">
        <v>4</v>
      </c>
      <c r="AO392">
        <v>11258681</v>
      </c>
      <c r="AP392" s="38">
        <v>44575</v>
      </c>
      <c r="AQ392">
        <v>4</v>
      </c>
      <c r="AR392">
        <v>4</v>
      </c>
    </row>
    <row r="393" spans="1:44" x14ac:dyDescent="0.25">
      <c r="A393">
        <v>11245152</v>
      </c>
      <c r="C393">
        <v>4</v>
      </c>
      <c r="AO393">
        <v>11258713</v>
      </c>
      <c r="AP393" s="38">
        <v>39681</v>
      </c>
      <c r="AQ393">
        <v>7</v>
      </c>
      <c r="AR393">
        <v>7</v>
      </c>
    </row>
    <row r="394" spans="1:44" x14ac:dyDescent="0.25">
      <c r="A394">
        <v>11245194</v>
      </c>
      <c r="AO394">
        <v>11258729</v>
      </c>
      <c r="AP394" s="38">
        <v>34190</v>
      </c>
      <c r="AQ394">
        <v>4</v>
      </c>
      <c r="AR394">
        <v>8</v>
      </c>
    </row>
    <row r="395" spans="1:44" x14ac:dyDescent="0.25">
      <c r="A395">
        <v>11245767</v>
      </c>
      <c r="C395">
        <v>4</v>
      </c>
      <c r="AO395">
        <v>11258731</v>
      </c>
      <c r="AP395" s="38">
        <v>44575</v>
      </c>
      <c r="AQ395">
        <v>6</v>
      </c>
      <c r="AR395">
        <v>6</v>
      </c>
    </row>
    <row r="396" spans="1:44" x14ac:dyDescent="0.25">
      <c r="A396">
        <v>11246229</v>
      </c>
      <c r="AO396">
        <v>11258735</v>
      </c>
      <c r="AP396" s="38">
        <v>34190</v>
      </c>
      <c r="AQ396">
        <v>4</v>
      </c>
      <c r="AR396">
        <v>8</v>
      </c>
    </row>
    <row r="397" spans="1:44" x14ac:dyDescent="0.25">
      <c r="A397">
        <v>11246231</v>
      </c>
      <c r="AO397">
        <v>11258741</v>
      </c>
      <c r="AP397" s="38">
        <v>39043</v>
      </c>
      <c r="AQ397">
        <v>4</v>
      </c>
      <c r="AR397">
        <v>8</v>
      </c>
    </row>
    <row r="398" spans="1:44" x14ac:dyDescent="0.25">
      <c r="A398">
        <v>11246272</v>
      </c>
      <c r="C398">
        <v>2</v>
      </c>
      <c r="AO398">
        <v>11258764</v>
      </c>
      <c r="AP398" s="38">
        <v>39681</v>
      </c>
      <c r="AQ398">
        <v>3</v>
      </c>
      <c r="AR398">
        <v>6</v>
      </c>
    </row>
    <row r="399" spans="1:44" x14ac:dyDescent="0.25">
      <c r="A399">
        <v>11246353</v>
      </c>
      <c r="C399">
        <v>4</v>
      </c>
      <c r="AO399">
        <v>11258773</v>
      </c>
      <c r="AP399" s="38">
        <v>39043</v>
      </c>
      <c r="AQ399">
        <v>4</v>
      </c>
      <c r="AR399">
        <v>8</v>
      </c>
    </row>
    <row r="400" spans="1:44" x14ac:dyDescent="0.25">
      <c r="A400">
        <v>11246641</v>
      </c>
      <c r="C400">
        <v>4</v>
      </c>
      <c r="AO400">
        <v>11258847</v>
      </c>
      <c r="AP400" s="38">
        <v>32367</v>
      </c>
      <c r="AQ400">
        <v>2</v>
      </c>
      <c r="AR400">
        <v>4</v>
      </c>
    </row>
    <row r="401" spans="1:44" x14ac:dyDescent="0.25">
      <c r="A401">
        <v>11246668</v>
      </c>
      <c r="C401">
        <v>4</v>
      </c>
      <c r="AO401">
        <v>11258860</v>
      </c>
      <c r="AP401" s="38">
        <v>28720</v>
      </c>
      <c r="AQ401">
        <v>8</v>
      </c>
      <c r="AR401">
        <v>8</v>
      </c>
    </row>
    <row r="402" spans="1:44" x14ac:dyDescent="0.25">
      <c r="A402">
        <v>11246671</v>
      </c>
      <c r="C402">
        <v>4</v>
      </c>
      <c r="AO402">
        <v>11258862</v>
      </c>
      <c r="AP402" s="38">
        <v>39681</v>
      </c>
      <c r="AQ402">
        <v>5</v>
      </c>
      <c r="AR402">
        <v>5</v>
      </c>
    </row>
    <row r="403" spans="1:44" x14ac:dyDescent="0.25">
      <c r="A403">
        <v>11246672</v>
      </c>
      <c r="C403">
        <v>4</v>
      </c>
      <c r="AO403">
        <v>11259170</v>
      </c>
      <c r="AP403" s="38">
        <v>15827</v>
      </c>
      <c r="AQ403">
        <v>8</v>
      </c>
      <c r="AR403">
        <v>8</v>
      </c>
    </row>
    <row r="404" spans="1:44" x14ac:dyDescent="0.25">
      <c r="A404">
        <v>11246676</v>
      </c>
      <c r="C404">
        <v>4</v>
      </c>
      <c r="AO404">
        <v>11260761</v>
      </c>
      <c r="AP404" s="38">
        <v>44575</v>
      </c>
      <c r="AQ404">
        <v>1</v>
      </c>
      <c r="AR404">
        <v>2</v>
      </c>
    </row>
    <row r="405" spans="1:44" x14ac:dyDescent="0.25">
      <c r="A405">
        <v>11247246</v>
      </c>
      <c r="AO405">
        <v>11260767</v>
      </c>
      <c r="AP405" s="38">
        <v>39105</v>
      </c>
      <c r="AQ405">
        <v>1</v>
      </c>
      <c r="AR405">
        <v>2</v>
      </c>
    </row>
    <row r="406" spans="1:44" x14ac:dyDescent="0.25">
      <c r="A406">
        <v>11248112</v>
      </c>
      <c r="C406">
        <v>2</v>
      </c>
      <c r="AO406">
        <v>11260802</v>
      </c>
      <c r="AP406" s="38">
        <v>44575</v>
      </c>
      <c r="AQ406">
        <v>5</v>
      </c>
      <c r="AR406">
        <v>5</v>
      </c>
    </row>
    <row r="407" spans="1:44" x14ac:dyDescent="0.25">
      <c r="A407">
        <v>11248122</v>
      </c>
      <c r="C407">
        <v>4</v>
      </c>
      <c r="AO407">
        <v>11260804</v>
      </c>
      <c r="AP407" s="38">
        <v>44575</v>
      </c>
      <c r="AQ407">
        <v>4</v>
      </c>
      <c r="AR407">
        <v>4</v>
      </c>
    </row>
    <row r="408" spans="1:44" x14ac:dyDescent="0.25">
      <c r="A408">
        <v>11248124</v>
      </c>
      <c r="C408">
        <v>5</v>
      </c>
      <c r="AO408">
        <v>11260813</v>
      </c>
      <c r="AP408" s="38">
        <v>44575</v>
      </c>
      <c r="AQ408">
        <v>7</v>
      </c>
      <c r="AR408">
        <v>7</v>
      </c>
    </row>
    <row r="409" spans="1:44" x14ac:dyDescent="0.25">
      <c r="A409">
        <v>11248126</v>
      </c>
      <c r="C409">
        <v>5</v>
      </c>
      <c r="AO409">
        <v>11260814</v>
      </c>
      <c r="AP409" s="38">
        <v>44575</v>
      </c>
      <c r="AQ409">
        <v>5</v>
      </c>
      <c r="AR409">
        <v>5</v>
      </c>
    </row>
    <row r="410" spans="1:44" x14ac:dyDescent="0.25">
      <c r="A410">
        <v>11248272</v>
      </c>
      <c r="C410">
        <v>4</v>
      </c>
      <c r="AO410">
        <v>11260838</v>
      </c>
      <c r="AP410" s="38">
        <v>32367</v>
      </c>
      <c r="AQ410">
        <v>1</v>
      </c>
      <c r="AR410">
        <v>2</v>
      </c>
    </row>
    <row r="411" spans="1:44" x14ac:dyDescent="0.25">
      <c r="A411">
        <v>11248273</v>
      </c>
      <c r="C411">
        <v>4</v>
      </c>
      <c r="AO411">
        <v>11260858</v>
      </c>
      <c r="AP411" s="38">
        <v>28720</v>
      </c>
      <c r="AQ411">
        <v>8</v>
      </c>
      <c r="AR411">
        <v>8</v>
      </c>
    </row>
    <row r="412" spans="1:44" x14ac:dyDescent="0.25">
      <c r="A412">
        <v>11248563</v>
      </c>
      <c r="C412">
        <v>3</v>
      </c>
      <c r="AO412">
        <v>11260861</v>
      </c>
      <c r="AP412" s="38">
        <v>39681</v>
      </c>
      <c r="AQ412">
        <v>5</v>
      </c>
      <c r="AR412">
        <v>5</v>
      </c>
    </row>
    <row r="413" spans="1:44" x14ac:dyDescent="0.25">
      <c r="A413">
        <v>11248800</v>
      </c>
      <c r="C413">
        <v>4</v>
      </c>
      <c r="AO413">
        <v>11260862</v>
      </c>
      <c r="AP413" s="38">
        <v>39681</v>
      </c>
      <c r="AQ413">
        <v>8</v>
      </c>
      <c r="AR413">
        <v>8</v>
      </c>
    </row>
    <row r="414" spans="1:44" x14ac:dyDescent="0.25">
      <c r="A414">
        <v>11249001</v>
      </c>
      <c r="C414">
        <v>5</v>
      </c>
      <c r="AO414">
        <v>11260863</v>
      </c>
      <c r="AP414" s="38">
        <v>44575</v>
      </c>
      <c r="AQ414">
        <v>5</v>
      </c>
      <c r="AR414">
        <v>5</v>
      </c>
    </row>
    <row r="415" spans="1:44" x14ac:dyDescent="0.25">
      <c r="A415">
        <v>11249066</v>
      </c>
      <c r="AO415">
        <v>11260881</v>
      </c>
      <c r="AP415" s="38">
        <v>39056</v>
      </c>
      <c r="AQ415">
        <v>7</v>
      </c>
      <c r="AR415">
        <v>7</v>
      </c>
    </row>
    <row r="416" spans="1:44" x14ac:dyDescent="0.25">
      <c r="A416">
        <v>11249307</v>
      </c>
      <c r="C416">
        <v>4</v>
      </c>
      <c r="AO416">
        <v>11260895</v>
      </c>
      <c r="AP416" s="38">
        <v>37213</v>
      </c>
      <c r="AQ416">
        <v>3</v>
      </c>
      <c r="AR416">
        <v>6</v>
      </c>
    </row>
    <row r="417" spans="1:44" x14ac:dyDescent="0.25">
      <c r="A417">
        <v>11249342</v>
      </c>
      <c r="C417">
        <v>4</v>
      </c>
      <c r="AO417">
        <v>11260906</v>
      </c>
      <c r="AP417" s="38">
        <v>44575</v>
      </c>
      <c r="AQ417">
        <v>3</v>
      </c>
      <c r="AR417">
        <v>6</v>
      </c>
    </row>
    <row r="418" spans="1:44" x14ac:dyDescent="0.25">
      <c r="A418">
        <v>11249810</v>
      </c>
      <c r="C418">
        <v>2</v>
      </c>
      <c r="AO418">
        <v>11260907</v>
      </c>
      <c r="AP418" s="38">
        <v>44575</v>
      </c>
      <c r="AQ418">
        <v>3</v>
      </c>
      <c r="AR418">
        <v>6</v>
      </c>
    </row>
    <row r="419" spans="1:44" x14ac:dyDescent="0.25">
      <c r="A419">
        <v>11249813</v>
      </c>
      <c r="C419">
        <v>2</v>
      </c>
      <c r="AO419">
        <v>11260917</v>
      </c>
      <c r="AP419" s="38">
        <v>28720</v>
      </c>
      <c r="AQ419">
        <v>8</v>
      </c>
      <c r="AR419">
        <v>8</v>
      </c>
    </row>
    <row r="420" spans="1:44" x14ac:dyDescent="0.25">
      <c r="A420">
        <v>11249815</v>
      </c>
      <c r="C420">
        <v>2</v>
      </c>
      <c r="AO420">
        <v>11260920</v>
      </c>
      <c r="AP420" s="38">
        <v>31729</v>
      </c>
      <c r="AQ420">
        <v>1</v>
      </c>
      <c r="AR420">
        <v>2</v>
      </c>
    </row>
    <row r="421" spans="1:44" x14ac:dyDescent="0.25">
      <c r="A421">
        <v>11249816</v>
      </c>
      <c r="C421">
        <v>2</v>
      </c>
      <c r="AO421">
        <v>11260932</v>
      </c>
      <c r="AP421" s="38">
        <v>39681</v>
      </c>
      <c r="AQ421">
        <v>3</v>
      </c>
      <c r="AR421">
        <v>6</v>
      </c>
    </row>
    <row r="422" spans="1:44" x14ac:dyDescent="0.25">
      <c r="A422">
        <v>11249818</v>
      </c>
      <c r="C422">
        <v>2</v>
      </c>
      <c r="AO422">
        <v>11261065</v>
      </c>
      <c r="AP422" s="38">
        <v>44575</v>
      </c>
      <c r="AQ422">
        <v>5</v>
      </c>
      <c r="AR422">
        <v>5</v>
      </c>
    </row>
    <row r="423" spans="1:44" x14ac:dyDescent="0.25">
      <c r="A423">
        <v>11249992</v>
      </c>
      <c r="C423">
        <v>4</v>
      </c>
      <c r="AO423">
        <v>11261066</v>
      </c>
      <c r="AP423" s="38">
        <v>44575</v>
      </c>
      <c r="AQ423">
        <v>7</v>
      </c>
      <c r="AR423">
        <v>7</v>
      </c>
    </row>
    <row r="424" spans="1:44" x14ac:dyDescent="0.25">
      <c r="A424">
        <v>11250063</v>
      </c>
      <c r="C424">
        <v>4</v>
      </c>
      <c r="AO424">
        <v>11261242</v>
      </c>
      <c r="AP424" s="38">
        <v>39681</v>
      </c>
      <c r="AQ424">
        <v>5</v>
      </c>
      <c r="AR424">
        <v>5</v>
      </c>
    </row>
    <row r="425" spans="1:44" x14ac:dyDescent="0.25">
      <c r="A425">
        <v>11250419</v>
      </c>
      <c r="C425">
        <v>4</v>
      </c>
      <c r="AO425">
        <v>11261244</v>
      </c>
      <c r="AP425" s="38">
        <v>39681</v>
      </c>
      <c r="AQ425">
        <v>7</v>
      </c>
      <c r="AR425">
        <v>7</v>
      </c>
    </row>
    <row r="426" spans="1:44" x14ac:dyDescent="0.25">
      <c r="A426">
        <v>11250649</v>
      </c>
      <c r="C426">
        <v>4</v>
      </c>
      <c r="AO426">
        <v>11261245</v>
      </c>
      <c r="AP426" s="38">
        <v>44575</v>
      </c>
      <c r="AQ426">
        <v>5</v>
      </c>
      <c r="AR426">
        <v>5</v>
      </c>
    </row>
    <row r="427" spans="1:44" x14ac:dyDescent="0.25">
      <c r="A427">
        <v>11250677</v>
      </c>
      <c r="AO427">
        <v>11261314</v>
      </c>
      <c r="AP427" s="38">
        <v>39681</v>
      </c>
      <c r="AQ427">
        <v>6</v>
      </c>
      <c r="AR427">
        <v>6</v>
      </c>
    </row>
    <row r="428" spans="1:44" x14ac:dyDescent="0.25">
      <c r="A428">
        <v>11250705</v>
      </c>
      <c r="AO428">
        <v>11261381</v>
      </c>
      <c r="AP428" s="38">
        <v>44575</v>
      </c>
      <c r="AQ428">
        <v>5</v>
      </c>
      <c r="AR428">
        <v>5</v>
      </c>
    </row>
    <row r="429" spans="1:44" x14ac:dyDescent="0.25">
      <c r="A429">
        <v>11251176</v>
      </c>
      <c r="C429">
        <v>4</v>
      </c>
      <c r="AO429">
        <v>11261460</v>
      </c>
      <c r="AP429" s="38">
        <v>44575</v>
      </c>
      <c r="AQ429">
        <v>3</v>
      </c>
      <c r="AR429">
        <v>6</v>
      </c>
    </row>
    <row r="430" spans="1:44" x14ac:dyDescent="0.25">
      <c r="A430">
        <v>11251177</v>
      </c>
      <c r="C430">
        <v>4</v>
      </c>
      <c r="AO430">
        <v>11261480</v>
      </c>
      <c r="AP430" s="38">
        <v>44575</v>
      </c>
      <c r="AQ430">
        <v>3</v>
      </c>
      <c r="AR430">
        <v>6</v>
      </c>
    </row>
    <row r="431" spans="1:44" x14ac:dyDescent="0.25">
      <c r="A431">
        <v>11251179</v>
      </c>
      <c r="C431">
        <v>4</v>
      </c>
      <c r="AO431">
        <v>11261901</v>
      </c>
      <c r="AP431" s="38">
        <v>37263</v>
      </c>
      <c r="AQ431">
        <v>4</v>
      </c>
      <c r="AR431">
        <v>8</v>
      </c>
    </row>
    <row r="432" spans="1:44" x14ac:dyDescent="0.25">
      <c r="A432">
        <v>11251181</v>
      </c>
      <c r="C432">
        <v>4</v>
      </c>
      <c r="AO432">
        <v>11261909</v>
      </c>
      <c r="AP432" s="38">
        <v>39681</v>
      </c>
      <c r="AQ432">
        <v>8</v>
      </c>
      <c r="AR432">
        <v>8</v>
      </c>
    </row>
    <row r="433" spans="1:44" x14ac:dyDescent="0.25">
      <c r="A433">
        <v>11251184</v>
      </c>
      <c r="C433">
        <v>4</v>
      </c>
      <c r="AO433">
        <v>11261910</v>
      </c>
      <c r="AP433" s="38">
        <v>39681</v>
      </c>
      <c r="AQ433">
        <v>5</v>
      </c>
      <c r="AR433">
        <v>5</v>
      </c>
    </row>
    <row r="434" spans="1:44" x14ac:dyDescent="0.25">
      <c r="A434">
        <v>11251199</v>
      </c>
      <c r="C434">
        <v>4</v>
      </c>
      <c r="AO434">
        <v>11261911</v>
      </c>
      <c r="AP434" s="38">
        <v>37263</v>
      </c>
      <c r="AQ434">
        <v>2</v>
      </c>
      <c r="AR434">
        <v>4</v>
      </c>
    </row>
    <row r="435" spans="1:44" x14ac:dyDescent="0.25">
      <c r="A435">
        <v>11251211</v>
      </c>
      <c r="C435">
        <v>4</v>
      </c>
      <c r="AO435">
        <v>11261993</v>
      </c>
      <c r="AP435" s="38">
        <v>39681</v>
      </c>
      <c r="AQ435">
        <v>6</v>
      </c>
      <c r="AR435">
        <v>6</v>
      </c>
    </row>
    <row r="436" spans="1:44" x14ac:dyDescent="0.25">
      <c r="A436">
        <v>11251768</v>
      </c>
      <c r="C436">
        <v>4</v>
      </c>
      <c r="AO436">
        <v>11262170</v>
      </c>
      <c r="AP436" s="38">
        <v>44575</v>
      </c>
      <c r="AQ436">
        <v>6</v>
      </c>
      <c r="AR436">
        <v>6</v>
      </c>
    </row>
    <row r="437" spans="1:44" x14ac:dyDescent="0.25">
      <c r="A437">
        <v>11252547</v>
      </c>
      <c r="C437">
        <v>6</v>
      </c>
      <c r="AO437">
        <v>11262172</v>
      </c>
      <c r="AP437" s="38">
        <v>44575</v>
      </c>
      <c r="AQ437">
        <v>4</v>
      </c>
      <c r="AR437">
        <v>4</v>
      </c>
    </row>
    <row r="438" spans="1:44" x14ac:dyDescent="0.25">
      <c r="A438">
        <v>11252687</v>
      </c>
      <c r="C438">
        <v>4</v>
      </c>
      <c r="AO438">
        <v>11262764</v>
      </c>
      <c r="AP438" s="38">
        <v>44575</v>
      </c>
      <c r="AQ438">
        <v>7</v>
      </c>
      <c r="AR438">
        <v>7</v>
      </c>
    </row>
    <row r="439" spans="1:44" x14ac:dyDescent="0.25">
      <c r="A439">
        <v>11252690</v>
      </c>
      <c r="C439">
        <v>4</v>
      </c>
      <c r="AO439">
        <v>11262777</v>
      </c>
      <c r="AP439" s="38">
        <v>44575</v>
      </c>
      <c r="AQ439">
        <v>7</v>
      </c>
      <c r="AR439">
        <v>7</v>
      </c>
    </row>
    <row r="440" spans="1:44" x14ac:dyDescent="0.25">
      <c r="A440">
        <v>11252872</v>
      </c>
      <c r="AO440">
        <v>11262798</v>
      </c>
      <c r="AP440" s="38">
        <v>44575</v>
      </c>
      <c r="AQ440">
        <v>6</v>
      </c>
      <c r="AR440">
        <v>6</v>
      </c>
    </row>
    <row r="441" spans="1:44" x14ac:dyDescent="0.25">
      <c r="A441">
        <v>11253709</v>
      </c>
      <c r="C441">
        <v>4</v>
      </c>
      <c r="AO441">
        <v>11262906</v>
      </c>
      <c r="AP441" s="38">
        <v>39043</v>
      </c>
      <c r="AQ441">
        <v>2</v>
      </c>
      <c r="AR441">
        <v>4</v>
      </c>
    </row>
    <row r="442" spans="1:44" x14ac:dyDescent="0.25">
      <c r="A442">
        <v>11253747</v>
      </c>
      <c r="C442">
        <v>3</v>
      </c>
      <c r="AO442">
        <v>11263620</v>
      </c>
      <c r="AP442" s="38">
        <v>37263</v>
      </c>
      <c r="AQ442">
        <v>2</v>
      </c>
      <c r="AR442">
        <v>4</v>
      </c>
    </row>
    <row r="443" spans="1:44" x14ac:dyDescent="0.25">
      <c r="A443">
        <v>11253886</v>
      </c>
      <c r="C443">
        <v>4</v>
      </c>
      <c r="AO443">
        <v>11263621</v>
      </c>
      <c r="AP443" s="38">
        <v>37263</v>
      </c>
      <c r="AQ443">
        <v>1</v>
      </c>
      <c r="AR443">
        <v>2</v>
      </c>
    </row>
    <row r="444" spans="1:44" x14ac:dyDescent="0.25">
      <c r="A444">
        <v>11254198</v>
      </c>
      <c r="C444">
        <v>4</v>
      </c>
      <c r="AO444">
        <v>11263622</v>
      </c>
      <c r="AP444" s="38">
        <v>32367</v>
      </c>
      <c r="AQ444">
        <v>5</v>
      </c>
      <c r="AR444">
        <v>10</v>
      </c>
    </row>
    <row r="445" spans="1:44" x14ac:dyDescent="0.25">
      <c r="A445">
        <v>11254200</v>
      </c>
      <c r="C445">
        <v>4</v>
      </c>
      <c r="AO445">
        <v>11263625</v>
      </c>
      <c r="AP445" s="38">
        <v>15827</v>
      </c>
      <c r="AQ445">
        <v>9</v>
      </c>
      <c r="AR445">
        <v>9</v>
      </c>
    </row>
    <row r="446" spans="1:44" x14ac:dyDescent="0.25">
      <c r="A446">
        <v>11254453</v>
      </c>
      <c r="C446">
        <v>3</v>
      </c>
      <c r="AO446">
        <v>11263627</v>
      </c>
      <c r="AP446" s="38">
        <v>39105</v>
      </c>
      <c r="AQ446">
        <v>6</v>
      </c>
      <c r="AR446">
        <v>6</v>
      </c>
    </row>
    <row r="447" spans="1:44" x14ac:dyDescent="0.25">
      <c r="A447">
        <v>11255504</v>
      </c>
      <c r="C447">
        <v>4</v>
      </c>
      <c r="AO447">
        <v>11263686</v>
      </c>
      <c r="AP447" s="38">
        <v>44575</v>
      </c>
      <c r="AQ447">
        <v>5</v>
      </c>
      <c r="AR447">
        <v>5</v>
      </c>
    </row>
    <row r="448" spans="1:44" x14ac:dyDescent="0.25">
      <c r="A448">
        <v>11255513</v>
      </c>
      <c r="C448">
        <v>5</v>
      </c>
      <c r="AO448">
        <v>11263687</v>
      </c>
      <c r="AP448" s="38">
        <v>39043</v>
      </c>
      <c r="AQ448">
        <v>5</v>
      </c>
      <c r="AR448">
        <v>5</v>
      </c>
    </row>
    <row r="449" spans="1:44" x14ac:dyDescent="0.25">
      <c r="A449">
        <v>11255557</v>
      </c>
      <c r="C449">
        <v>4</v>
      </c>
      <c r="AO449">
        <v>11263688</v>
      </c>
      <c r="AP449" s="38">
        <v>39681</v>
      </c>
      <c r="AQ449">
        <v>8</v>
      </c>
      <c r="AR449">
        <v>8</v>
      </c>
    </row>
    <row r="450" spans="1:44" x14ac:dyDescent="0.25">
      <c r="A450">
        <v>11255561</v>
      </c>
      <c r="C450">
        <v>3</v>
      </c>
      <c r="AO450">
        <v>11263689</v>
      </c>
      <c r="AP450" s="38">
        <v>39681</v>
      </c>
      <c r="AQ450">
        <v>4</v>
      </c>
      <c r="AR450">
        <v>4</v>
      </c>
    </row>
    <row r="451" spans="1:44" x14ac:dyDescent="0.25">
      <c r="A451">
        <v>11255573</v>
      </c>
      <c r="C451">
        <v>4</v>
      </c>
      <c r="AO451">
        <v>11263690</v>
      </c>
      <c r="AP451" s="38">
        <v>44575</v>
      </c>
      <c r="AQ451">
        <v>4</v>
      </c>
      <c r="AR451">
        <v>4</v>
      </c>
    </row>
    <row r="452" spans="1:44" x14ac:dyDescent="0.25">
      <c r="A452">
        <v>11255592</v>
      </c>
      <c r="C452">
        <v>4</v>
      </c>
      <c r="AO452">
        <v>11263694</v>
      </c>
      <c r="AP452" s="38">
        <v>32367</v>
      </c>
      <c r="AQ452">
        <v>3</v>
      </c>
      <c r="AR452">
        <v>6</v>
      </c>
    </row>
    <row r="453" spans="1:44" x14ac:dyDescent="0.25">
      <c r="A453">
        <v>11255608</v>
      </c>
      <c r="AO453">
        <v>11263711</v>
      </c>
      <c r="AP453" s="38">
        <v>39043</v>
      </c>
      <c r="AQ453">
        <v>5</v>
      </c>
      <c r="AR453">
        <v>5</v>
      </c>
    </row>
    <row r="454" spans="1:44" x14ac:dyDescent="0.25">
      <c r="A454">
        <v>11255616</v>
      </c>
      <c r="C454">
        <v>6</v>
      </c>
      <c r="AO454">
        <v>11263713</v>
      </c>
      <c r="AP454" s="38">
        <v>32367</v>
      </c>
      <c r="AQ454">
        <v>4</v>
      </c>
      <c r="AR454">
        <v>8</v>
      </c>
    </row>
    <row r="455" spans="1:44" x14ac:dyDescent="0.25">
      <c r="A455">
        <v>11255628</v>
      </c>
      <c r="C455">
        <v>4</v>
      </c>
      <c r="AO455">
        <v>11263716</v>
      </c>
      <c r="AP455" s="38">
        <v>39681</v>
      </c>
      <c r="AQ455">
        <v>8</v>
      </c>
      <c r="AR455">
        <v>8</v>
      </c>
    </row>
    <row r="456" spans="1:44" x14ac:dyDescent="0.25">
      <c r="A456">
        <v>11256612</v>
      </c>
      <c r="AO456">
        <v>11263718</v>
      </c>
      <c r="AP456" s="38">
        <v>44575</v>
      </c>
      <c r="AQ456">
        <v>4</v>
      </c>
      <c r="AR456">
        <v>4</v>
      </c>
    </row>
    <row r="457" spans="1:44" x14ac:dyDescent="0.25">
      <c r="A457">
        <v>11256853</v>
      </c>
      <c r="AO457">
        <v>11263727</v>
      </c>
      <c r="AP457" s="38">
        <v>44575</v>
      </c>
      <c r="AQ457">
        <v>5</v>
      </c>
      <c r="AR457">
        <v>5</v>
      </c>
    </row>
    <row r="458" spans="1:44" x14ac:dyDescent="0.25">
      <c r="A458">
        <v>11256876</v>
      </c>
      <c r="AO458">
        <v>11263730</v>
      </c>
      <c r="AP458" s="38">
        <v>44525</v>
      </c>
      <c r="AQ458">
        <v>6</v>
      </c>
      <c r="AR458">
        <v>6</v>
      </c>
    </row>
    <row r="459" spans="1:44" x14ac:dyDescent="0.25">
      <c r="A459">
        <v>11256979</v>
      </c>
      <c r="C459">
        <v>4</v>
      </c>
      <c r="AO459">
        <v>11263833</v>
      </c>
      <c r="AP459" s="38">
        <v>44575</v>
      </c>
      <c r="AQ459">
        <v>4</v>
      </c>
      <c r="AR459">
        <v>4</v>
      </c>
    </row>
    <row r="460" spans="1:44" x14ac:dyDescent="0.25">
      <c r="A460">
        <v>11257208</v>
      </c>
      <c r="C460">
        <v>4</v>
      </c>
      <c r="AO460">
        <v>11263834</v>
      </c>
      <c r="AP460" s="38">
        <v>39681</v>
      </c>
      <c r="AQ460">
        <v>4</v>
      </c>
      <c r="AR460">
        <v>4</v>
      </c>
    </row>
    <row r="461" spans="1:44" x14ac:dyDescent="0.25">
      <c r="A461">
        <v>11257491</v>
      </c>
      <c r="AO461">
        <v>11263843</v>
      </c>
      <c r="AP461" s="38">
        <v>15827</v>
      </c>
      <c r="AQ461">
        <v>5</v>
      </c>
      <c r="AR461">
        <v>5</v>
      </c>
    </row>
    <row r="462" spans="1:44" x14ac:dyDescent="0.25">
      <c r="A462">
        <v>11257543</v>
      </c>
      <c r="C462">
        <v>3</v>
      </c>
      <c r="AO462">
        <v>11263848</v>
      </c>
      <c r="AP462" s="38">
        <v>26149</v>
      </c>
      <c r="AQ462">
        <v>5</v>
      </c>
      <c r="AR462">
        <v>5</v>
      </c>
    </row>
    <row r="463" spans="1:44" x14ac:dyDescent="0.25">
      <c r="A463">
        <v>11257545</v>
      </c>
      <c r="C463">
        <v>4</v>
      </c>
      <c r="AO463">
        <v>11263858</v>
      </c>
      <c r="AP463" s="38">
        <v>32367</v>
      </c>
      <c r="AQ463">
        <v>4</v>
      </c>
      <c r="AR463">
        <v>8</v>
      </c>
    </row>
    <row r="464" spans="1:44" x14ac:dyDescent="0.25">
      <c r="A464">
        <v>11257546</v>
      </c>
      <c r="C464">
        <v>5</v>
      </c>
      <c r="AO464">
        <v>11264106</v>
      </c>
      <c r="AP464" s="38">
        <v>28720</v>
      </c>
      <c r="AQ464">
        <v>8</v>
      </c>
      <c r="AR464">
        <v>8</v>
      </c>
    </row>
    <row r="465" spans="1:44" x14ac:dyDescent="0.25">
      <c r="A465">
        <v>11257547</v>
      </c>
      <c r="C465">
        <v>3</v>
      </c>
      <c r="AO465">
        <v>11264109</v>
      </c>
      <c r="AP465" s="38">
        <v>37263</v>
      </c>
      <c r="AQ465">
        <v>1</v>
      </c>
      <c r="AR465">
        <v>2</v>
      </c>
    </row>
    <row r="466" spans="1:44" x14ac:dyDescent="0.25">
      <c r="A466">
        <v>11257787</v>
      </c>
      <c r="C466">
        <v>6</v>
      </c>
      <c r="AO466">
        <v>11264171</v>
      </c>
      <c r="AP466" s="38">
        <v>37263</v>
      </c>
      <c r="AQ466">
        <v>2</v>
      </c>
      <c r="AR466">
        <v>4</v>
      </c>
    </row>
    <row r="467" spans="1:44" x14ac:dyDescent="0.25">
      <c r="A467">
        <v>11258084</v>
      </c>
      <c r="C467">
        <v>4</v>
      </c>
      <c r="AO467">
        <v>11264172</v>
      </c>
      <c r="AP467" s="38">
        <v>44575</v>
      </c>
      <c r="AQ467">
        <v>5</v>
      </c>
      <c r="AR467">
        <v>5</v>
      </c>
    </row>
    <row r="468" spans="1:44" x14ac:dyDescent="0.25">
      <c r="A468">
        <v>11258090</v>
      </c>
      <c r="C468">
        <v>4</v>
      </c>
      <c r="AO468">
        <v>11264175</v>
      </c>
      <c r="AP468" s="38">
        <v>44575</v>
      </c>
      <c r="AQ468">
        <v>4</v>
      </c>
      <c r="AR468">
        <v>4</v>
      </c>
    </row>
    <row r="469" spans="1:44" x14ac:dyDescent="0.25">
      <c r="A469">
        <v>11258137</v>
      </c>
      <c r="C469">
        <v>5</v>
      </c>
      <c r="AO469">
        <v>11264176</v>
      </c>
      <c r="AP469" s="38">
        <v>39681</v>
      </c>
      <c r="AQ469">
        <v>8</v>
      </c>
      <c r="AR469">
        <v>8</v>
      </c>
    </row>
    <row r="470" spans="1:44" x14ac:dyDescent="0.25">
      <c r="A470">
        <v>11258178</v>
      </c>
      <c r="C470">
        <v>4</v>
      </c>
      <c r="AO470">
        <v>11264274</v>
      </c>
      <c r="AP470" s="38">
        <v>39681</v>
      </c>
      <c r="AQ470">
        <v>5</v>
      </c>
      <c r="AR470">
        <v>5</v>
      </c>
    </row>
    <row r="471" spans="1:44" x14ac:dyDescent="0.25">
      <c r="A471">
        <v>11258492</v>
      </c>
      <c r="C471">
        <v>4</v>
      </c>
      <c r="AO471">
        <v>11264276</v>
      </c>
      <c r="AP471" s="38">
        <v>39681</v>
      </c>
      <c r="AQ471">
        <v>7</v>
      </c>
      <c r="AR471">
        <v>7</v>
      </c>
    </row>
    <row r="472" spans="1:44" x14ac:dyDescent="0.25">
      <c r="A472">
        <v>11258581</v>
      </c>
      <c r="C472">
        <v>4</v>
      </c>
      <c r="AO472">
        <v>11264278</v>
      </c>
      <c r="AP472" s="38">
        <v>32367</v>
      </c>
      <c r="AQ472">
        <v>3</v>
      </c>
      <c r="AR472">
        <v>6</v>
      </c>
    </row>
    <row r="473" spans="1:44" x14ac:dyDescent="0.25">
      <c r="A473">
        <v>11258584</v>
      </c>
      <c r="C473">
        <v>4</v>
      </c>
      <c r="AO473">
        <v>11264385</v>
      </c>
      <c r="AP473" s="38">
        <v>44575</v>
      </c>
      <c r="AQ473">
        <v>6</v>
      </c>
      <c r="AR473">
        <v>6</v>
      </c>
    </row>
    <row r="474" spans="1:44" x14ac:dyDescent="0.25">
      <c r="A474">
        <v>11258596</v>
      </c>
      <c r="C474">
        <v>4</v>
      </c>
      <c r="AO474">
        <v>11264387</v>
      </c>
      <c r="AP474" s="38">
        <v>44575</v>
      </c>
      <c r="AQ474">
        <v>4</v>
      </c>
      <c r="AR474">
        <v>4</v>
      </c>
    </row>
    <row r="475" spans="1:44" x14ac:dyDescent="0.25">
      <c r="A475">
        <v>11258597</v>
      </c>
      <c r="C475">
        <v>4</v>
      </c>
      <c r="AO475">
        <v>11264545</v>
      </c>
      <c r="AP475" s="38">
        <v>28720</v>
      </c>
      <c r="AQ475">
        <v>7</v>
      </c>
      <c r="AR475">
        <v>7</v>
      </c>
    </row>
    <row r="476" spans="1:44" x14ac:dyDescent="0.25">
      <c r="A476">
        <v>11258598</v>
      </c>
      <c r="C476">
        <v>4</v>
      </c>
      <c r="AO476">
        <v>11264548</v>
      </c>
      <c r="AP476" s="38">
        <v>32367</v>
      </c>
      <c r="AQ476">
        <v>2</v>
      </c>
      <c r="AR476">
        <v>4</v>
      </c>
    </row>
    <row r="477" spans="1:44" x14ac:dyDescent="0.25">
      <c r="A477">
        <v>11258599</v>
      </c>
      <c r="C477">
        <v>4</v>
      </c>
      <c r="AO477">
        <v>11264617</v>
      </c>
      <c r="AP477" s="38">
        <v>39105</v>
      </c>
      <c r="AQ477">
        <v>7</v>
      </c>
      <c r="AR477">
        <v>7</v>
      </c>
    </row>
    <row r="478" spans="1:44" x14ac:dyDescent="0.25">
      <c r="A478">
        <v>11258600</v>
      </c>
      <c r="C478">
        <v>4</v>
      </c>
      <c r="AO478">
        <v>11264619</v>
      </c>
      <c r="AP478" s="38">
        <v>37263</v>
      </c>
      <c r="AQ478">
        <v>3</v>
      </c>
      <c r="AR478">
        <v>3</v>
      </c>
    </row>
    <row r="479" spans="1:44" x14ac:dyDescent="0.25">
      <c r="A479">
        <v>11258604</v>
      </c>
      <c r="C479">
        <v>4</v>
      </c>
      <c r="AO479">
        <v>11264621</v>
      </c>
      <c r="AP479" s="38">
        <v>31792</v>
      </c>
      <c r="AQ479">
        <v>3</v>
      </c>
      <c r="AR479">
        <v>3</v>
      </c>
    </row>
    <row r="480" spans="1:44" x14ac:dyDescent="0.25">
      <c r="A480">
        <v>11258606</v>
      </c>
      <c r="C480">
        <v>4</v>
      </c>
      <c r="AO480">
        <v>11264622</v>
      </c>
      <c r="AP480" s="38">
        <v>39105</v>
      </c>
      <c r="AQ480">
        <v>4</v>
      </c>
      <c r="AR480">
        <v>4</v>
      </c>
    </row>
    <row r="481" spans="1:44" x14ac:dyDescent="0.25">
      <c r="A481">
        <v>11258616</v>
      </c>
      <c r="C481">
        <v>4</v>
      </c>
      <c r="AO481">
        <v>11264679</v>
      </c>
      <c r="AP481" s="38">
        <v>37263</v>
      </c>
      <c r="AQ481">
        <v>3</v>
      </c>
      <c r="AR481">
        <v>3</v>
      </c>
    </row>
    <row r="482" spans="1:44" x14ac:dyDescent="0.25">
      <c r="A482">
        <v>11258621</v>
      </c>
      <c r="C482">
        <v>4</v>
      </c>
      <c r="AO482">
        <v>11264680</v>
      </c>
      <c r="AP482" s="38">
        <v>44575</v>
      </c>
      <c r="AQ482">
        <v>5</v>
      </c>
      <c r="AR482">
        <v>5</v>
      </c>
    </row>
    <row r="483" spans="1:44" x14ac:dyDescent="0.25">
      <c r="A483">
        <v>11258670</v>
      </c>
      <c r="C483">
        <v>3</v>
      </c>
      <c r="AO483">
        <v>11264983</v>
      </c>
      <c r="AP483" s="38">
        <v>39105</v>
      </c>
      <c r="AQ483">
        <v>4</v>
      </c>
      <c r="AR483">
        <v>8</v>
      </c>
    </row>
    <row r="484" spans="1:44" x14ac:dyDescent="0.25">
      <c r="A484">
        <v>11258681</v>
      </c>
      <c r="C484">
        <v>4</v>
      </c>
      <c r="AO484">
        <v>11265053</v>
      </c>
      <c r="AP484" s="38">
        <v>39105</v>
      </c>
      <c r="AQ484">
        <v>3</v>
      </c>
      <c r="AR484">
        <v>3</v>
      </c>
    </row>
    <row r="485" spans="1:44" x14ac:dyDescent="0.25">
      <c r="A485">
        <v>11258713</v>
      </c>
      <c r="C485">
        <v>4</v>
      </c>
      <c r="AO485">
        <v>11265054</v>
      </c>
      <c r="AP485" s="38">
        <v>37263</v>
      </c>
      <c r="AQ485">
        <v>4</v>
      </c>
      <c r="AR485">
        <v>4</v>
      </c>
    </row>
    <row r="486" spans="1:44" x14ac:dyDescent="0.25">
      <c r="A486">
        <v>11258729</v>
      </c>
      <c r="C486">
        <v>4</v>
      </c>
      <c r="AO486">
        <v>11265071</v>
      </c>
      <c r="AP486" s="38">
        <v>39043</v>
      </c>
      <c r="AQ486">
        <v>5</v>
      </c>
      <c r="AR486">
        <v>10</v>
      </c>
    </row>
    <row r="487" spans="1:44" x14ac:dyDescent="0.25">
      <c r="A487">
        <v>11258731</v>
      </c>
      <c r="C487">
        <v>3</v>
      </c>
      <c r="AO487">
        <v>11265209</v>
      </c>
      <c r="AP487" s="38">
        <v>39105</v>
      </c>
      <c r="AQ487">
        <v>4</v>
      </c>
      <c r="AR487">
        <v>4</v>
      </c>
    </row>
    <row r="488" spans="1:44" x14ac:dyDescent="0.25">
      <c r="A488">
        <v>11258735</v>
      </c>
      <c r="C488">
        <v>4</v>
      </c>
      <c r="AO488">
        <v>11266022</v>
      </c>
      <c r="AP488" s="38">
        <v>44575</v>
      </c>
      <c r="AQ488">
        <v>5</v>
      </c>
      <c r="AR488">
        <v>5</v>
      </c>
    </row>
    <row r="489" spans="1:44" x14ac:dyDescent="0.25">
      <c r="A489">
        <v>11258741</v>
      </c>
      <c r="C489">
        <v>4</v>
      </c>
      <c r="AO489">
        <v>11266046</v>
      </c>
      <c r="AP489" s="38">
        <v>39681</v>
      </c>
      <c r="AQ489">
        <v>5</v>
      </c>
      <c r="AR489">
        <v>5</v>
      </c>
    </row>
    <row r="490" spans="1:44" x14ac:dyDescent="0.25">
      <c r="A490">
        <v>11258764</v>
      </c>
      <c r="C490">
        <v>4</v>
      </c>
      <c r="AO490">
        <v>11266047</v>
      </c>
      <c r="AP490" s="38">
        <v>39681</v>
      </c>
      <c r="AQ490">
        <v>4</v>
      </c>
      <c r="AR490">
        <v>4</v>
      </c>
    </row>
    <row r="491" spans="1:44" x14ac:dyDescent="0.25">
      <c r="A491">
        <v>11258773</v>
      </c>
      <c r="C491">
        <v>4</v>
      </c>
      <c r="AO491">
        <v>11266165</v>
      </c>
      <c r="AP491" s="38">
        <v>39105</v>
      </c>
      <c r="AQ491">
        <v>4</v>
      </c>
      <c r="AR491">
        <v>4</v>
      </c>
    </row>
    <row r="492" spans="1:44" x14ac:dyDescent="0.25">
      <c r="A492">
        <v>11258847</v>
      </c>
      <c r="C492">
        <v>4</v>
      </c>
      <c r="AO492">
        <v>11266166</v>
      </c>
      <c r="AP492" s="38">
        <v>31792</v>
      </c>
      <c r="AQ492">
        <v>2</v>
      </c>
      <c r="AR492">
        <v>4</v>
      </c>
    </row>
    <row r="493" spans="1:44" x14ac:dyDescent="0.25">
      <c r="A493">
        <v>11258860</v>
      </c>
      <c r="C493">
        <v>4</v>
      </c>
      <c r="AO493">
        <v>11266167</v>
      </c>
      <c r="AP493" s="38">
        <v>31792</v>
      </c>
      <c r="AQ493">
        <v>6</v>
      </c>
      <c r="AR493">
        <v>6</v>
      </c>
    </row>
    <row r="494" spans="1:44" x14ac:dyDescent="0.25">
      <c r="A494">
        <v>11258862</v>
      </c>
      <c r="C494">
        <v>4</v>
      </c>
      <c r="AO494">
        <v>11266268</v>
      </c>
      <c r="AP494" s="38">
        <v>39681</v>
      </c>
      <c r="AQ494">
        <v>7</v>
      </c>
      <c r="AR494">
        <v>7</v>
      </c>
    </row>
    <row r="495" spans="1:44" x14ac:dyDescent="0.25">
      <c r="A495">
        <v>11259517</v>
      </c>
      <c r="AO495">
        <v>11266553</v>
      </c>
      <c r="AP495" s="38">
        <v>39681</v>
      </c>
      <c r="AQ495">
        <v>4</v>
      </c>
      <c r="AR495">
        <v>4</v>
      </c>
    </row>
    <row r="496" spans="1:44" x14ac:dyDescent="0.25">
      <c r="A496">
        <v>11260761</v>
      </c>
      <c r="C496">
        <v>5</v>
      </c>
      <c r="AO496">
        <v>11266566</v>
      </c>
      <c r="AP496" s="38">
        <v>34190</v>
      </c>
      <c r="AQ496">
        <v>4</v>
      </c>
      <c r="AR496">
        <v>8</v>
      </c>
    </row>
    <row r="497" spans="1:44" x14ac:dyDescent="0.25">
      <c r="A497">
        <v>11260767</v>
      </c>
      <c r="C497">
        <v>8</v>
      </c>
      <c r="AO497">
        <v>11266571</v>
      </c>
      <c r="AP497" s="38">
        <v>39043</v>
      </c>
      <c r="AQ497">
        <v>4</v>
      </c>
      <c r="AR497">
        <v>8</v>
      </c>
    </row>
    <row r="498" spans="1:44" x14ac:dyDescent="0.25">
      <c r="A498">
        <v>11260802</v>
      </c>
      <c r="C498">
        <v>4</v>
      </c>
      <c r="AO498">
        <v>11266575</v>
      </c>
      <c r="AP498" s="38">
        <v>28720</v>
      </c>
      <c r="AQ498">
        <v>4</v>
      </c>
      <c r="AR498">
        <v>8</v>
      </c>
    </row>
    <row r="499" spans="1:44" x14ac:dyDescent="0.25">
      <c r="A499">
        <v>11260804</v>
      </c>
      <c r="C499">
        <v>4</v>
      </c>
      <c r="AO499">
        <v>11266578</v>
      </c>
      <c r="AP499" s="38">
        <v>28720</v>
      </c>
      <c r="AQ499">
        <v>6</v>
      </c>
      <c r="AR499">
        <v>6</v>
      </c>
    </row>
    <row r="500" spans="1:44" x14ac:dyDescent="0.25">
      <c r="A500">
        <v>11260813</v>
      </c>
      <c r="C500">
        <v>4</v>
      </c>
      <c r="AO500">
        <v>11266615</v>
      </c>
      <c r="AP500" s="38">
        <v>28720</v>
      </c>
      <c r="AQ500">
        <v>4</v>
      </c>
      <c r="AR500">
        <v>8</v>
      </c>
    </row>
    <row r="501" spans="1:44" x14ac:dyDescent="0.25">
      <c r="A501">
        <v>11260814</v>
      </c>
      <c r="C501">
        <v>4</v>
      </c>
      <c r="AO501">
        <v>11266618</v>
      </c>
      <c r="AP501" s="38">
        <v>28720</v>
      </c>
      <c r="AQ501">
        <v>6</v>
      </c>
      <c r="AR501">
        <v>6</v>
      </c>
    </row>
    <row r="502" spans="1:44" x14ac:dyDescent="0.25">
      <c r="A502">
        <v>11260824</v>
      </c>
      <c r="C502">
        <v>4</v>
      </c>
      <c r="AO502">
        <v>11266673</v>
      </c>
      <c r="AP502" s="38">
        <v>32367</v>
      </c>
      <c r="AQ502">
        <v>1</v>
      </c>
      <c r="AR502">
        <v>2</v>
      </c>
    </row>
    <row r="503" spans="1:44" x14ac:dyDescent="0.25">
      <c r="A503">
        <v>11260838</v>
      </c>
      <c r="C503">
        <v>4</v>
      </c>
      <c r="AO503">
        <v>11266702</v>
      </c>
      <c r="AP503" s="38">
        <v>28720</v>
      </c>
      <c r="AQ503">
        <v>6</v>
      </c>
      <c r="AR503">
        <v>6</v>
      </c>
    </row>
    <row r="504" spans="1:44" x14ac:dyDescent="0.25">
      <c r="A504">
        <v>11260858</v>
      </c>
      <c r="C504">
        <v>4</v>
      </c>
      <c r="AO504">
        <v>11266741</v>
      </c>
      <c r="AP504" s="38">
        <v>39105</v>
      </c>
      <c r="AQ504">
        <v>1</v>
      </c>
      <c r="AR504">
        <v>2</v>
      </c>
    </row>
    <row r="505" spans="1:44" x14ac:dyDescent="0.25">
      <c r="A505">
        <v>11260861</v>
      </c>
      <c r="C505">
        <v>4</v>
      </c>
      <c r="AO505">
        <v>11266755</v>
      </c>
      <c r="AP505" s="38">
        <v>44575</v>
      </c>
      <c r="AQ505">
        <v>6</v>
      </c>
      <c r="AR505">
        <v>6</v>
      </c>
    </row>
    <row r="506" spans="1:44" x14ac:dyDescent="0.25">
      <c r="A506">
        <v>11260862</v>
      </c>
      <c r="C506">
        <v>4</v>
      </c>
      <c r="AO506">
        <v>11266824</v>
      </c>
      <c r="AP506" s="38">
        <v>44575</v>
      </c>
      <c r="AQ506">
        <v>5</v>
      </c>
      <c r="AR506">
        <v>5</v>
      </c>
    </row>
    <row r="507" spans="1:44" x14ac:dyDescent="0.25">
      <c r="A507">
        <v>11260863</v>
      </c>
      <c r="C507">
        <v>4</v>
      </c>
      <c r="AO507">
        <v>11266840</v>
      </c>
      <c r="AP507" s="38">
        <v>37263</v>
      </c>
      <c r="AQ507">
        <v>4</v>
      </c>
      <c r="AR507">
        <v>8</v>
      </c>
    </row>
    <row r="508" spans="1:44" x14ac:dyDescent="0.25">
      <c r="A508">
        <v>11260881</v>
      </c>
      <c r="C508">
        <v>4</v>
      </c>
      <c r="AO508">
        <v>11266842</v>
      </c>
      <c r="AP508" s="38">
        <v>32367</v>
      </c>
      <c r="AQ508">
        <v>4</v>
      </c>
      <c r="AR508">
        <v>8</v>
      </c>
    </row>
    <row r="509" spans="1:44" x14ac:dyDescent="0.25">
      <c r="A509">
        <v>11260888</v>
      </c>
      <c r="C509">
        <v>4</v>
      </c>
      <c r="AO509">
        <v>11266845</v>
      </c>
      <c r="AP509" s="38">
        <v>39043</v>
      </c>
      <c r="AQ509">
        <v>7</v>
      </c>
      <c r="AR509">
        <v>7</v>
      </c>
    </row>
    <row r="510" spans="1:44" x14ac:dyDescent="0.25">
      <c r="A510">
        <v>11260889</v>
      </c>
      <c r="C510">
        <v>4</v>
      </c>
      <c r="AO510">
        <v>11266846</v>
      </c>
      <c r="AP510" s="38">
        <v>44575</v>
      </c>
      <c r="AQ510">
        <v>5</v>
      </c>
      <c r="AR510">
        <v>5</v>
      </c>
    </row>
    <row r="511" spans="1:44" x14ac:dyDescent="0.25">
      <c r="A511">
        <v>11260895</v>
      </c>
      <c r="C511">
        <v>4</v>
      </c>
      <c r="AO511">
        <v>11266880</v>
      </c>
      <c r="AP511" s="38">
        <v>28720</v>
      </c>
      <c r="AQ511">
        <v>6</v>
      </c>
      <c r="AR511">
        <v>6</v>
      </c>
    </row>
    <row r="512" spans="1:44" x14ac:dyDescent="0.25">
      <c r="A512">
        <v>11260906</v>
      </c>
      <c r="C512">
        <v>4</v>
      </c>
      <c r="AO512">
        <v>11266905</v>
      </c>
      <c r="AP512" s="38">
        <v>44575</v>
      </c>
      <c r="AQ512">
        <v>4</v>
      </c>
      <c r="AR512">
        <v>4</v>
      </c>
    </row>
    <row r="513" spans="1:44" x14ac:dyDescent="0.25">
      <c r="A513">
        <v>11260907</v>
      </c>
      <c r="C513">
        <v>4</v>
      </c>
      <c r="AO513">
        <v>11266906</v>
      </c>
      <c r="AP513" s="38">
        <v>37263</v>
      </c>
      <c r="AQ513">
        <v>1</v>
      </c>
      <c r="AR513">
        <v>2</v>
      </c>
    </row>
    <row r="514" spans="1:44" x14ac:dyDescent="0.25">
      <c r="A514">
        <v>11260917</v>
      </c>
      <c r="C514">
        <v>4</v>
      </c>
      <c r="AO514">
        <v>11266907</v>
      </c>
      <c r="AP514" s="38">
        <v>39681</v>
      </c>
      <c r="AQ514">
        <v>7</v>
      </c>
      <c r="AR514">
        <v>7</v>
      </c>
    </row>
    <row r="515" spans="1:44" x14ac:dyDescent="0.25">
      <c r="A515">
        <v>11260919</v>
      </c>
      <c r="C515">
        <v>4</v>
      </c>
      <c r="AO515">
        <v>11267029</v>
      </c>
      <c r="AP515" s="38">
        <v>44575</v>
      </c>
      <c r="AQ515">
        <v>2</v>
      </c>
      <c r="AR515">
        <v>4</v>
      </c>
    </row>
    <row r="516" spans="1:44" x14ac:dyDescent="0.25">
      <c r="A516">
        <v>11260920</v>
      </c>
      <c r="C516">
        <v>4</v>
      </c>
      <c r="AO516">
        <v>11267030</v>
      </c>
      <c r="AP516" s="38">
        <v>44575</v>
      </c>
      <c r="AQ516">
        <v>2</v>
      </c>
      <c r="AR516">
        <v>4</v>
      </c>
    </row>
    <row r="517" spans="1:44" x14ac:dyDescent="0.25">
      <c r="A517">
        <v>11260932</v>
      </c>
      <c r="C517">
        <v>4</v>
      </c>
      <c r="AO517">
        <v>11267088</v>
      </c>
      <c r="AP517" s="38">
        <v>39043</v>
      </c>
      <c r="AQ517">
        <v>4</v>
      </c>
      <c r="AR517">
        <v>8</v>
      </c>
    </row>
    <row r="518" spans="1:44" x14ac:dyDescent="0.25">
      <c r="A518">
        <v>11261050</v>
      </c>
      <c r="C518">
        <v>4</v>
      </c>
      <c r="AO518">
        <v>11267381</v>
      </c>
      <c r="AP518" s="38">
        <v>44525</v>
      </c>
      <c r="AQ518">
        <v>4</v>
      </c>
      <c r="AR518">
        <v>4</v>
      </c>
    </row>
    <row r="519" spans="1:44" x14ac:dyDescent="0.25">
      <c r="A519">
        <v>11261065</v>
      </c>
      <c r="C519">
        <v>4</v>
      </c>
      <c r="AO519">
        <v>11267532</v>
      </c>
      <c r="AP519" s="38">
        <v>39681</v>
      </c>
      <c r="AQ519">
        <v>5</v>
      </c>
      <c r="AR519">
        <v>5</v>
      </c>
    </row>
    <row r="520" spans="1:44" x14ac:dyDescent="0.25">
      <c r="A520">
        <v>11261066</v>
      </c>
      <c r="C520">
        <v>4</v>
      </c>
      <c r="AO520">
        <v>11267533</v>
      </c>
      <c r="AP520" s="38">
        <v>39681</v>
      </c>
      <c r="AQ520">
        <v>4</v>
      </c>
      <c r="AR520">
        <v>4</v>
      </c>
    </row>
    <row r="521" spans="1:44" x14ac:dyDescent="0.25">
      <c r="A521">
        <v>11261094</v>
      </c>
      <c r="C521">
        <v>4</v>
      </c>
      <c r="AO521">
        <v>11267733</v>
      </c>
      <c r="AP521" s="38">
        <v>44575</v>
      </c>
      <c r="AQ521">
        <v>3</v>
      </c>
      <c r="AR521">
        <v>3</v>
      </c>
    </row>
    <row r="522" spans="1:44" x14ac:dyDescent="0.25">
      <c r="A522">
        <v>11261122</v>
      </c>
      <c r="C522">
        <v>4</v>
      </c>
      <c r="AO522">
        <v>11268063</v>
      </c>
      <c r="AP522" s="38">
        <v>31792</v>
      </c>
      <c r="AQ522">
        <v>3</v>
      </c>
      <c r="AR522">
        <v>3</v>
      </c>
    </row>
    <row r="523" spans="1:44" x14ac:dyDescent="0.25">
      <c r="A523">
        <v>11261242</v>
      </c>
      <c r="C523">
        <v>4</v>
      </c>
      <c r="AO523">
        <v>11268064</v>
      </c>
      <c r="AP523" s="38">
        <v>39043</v>
      </c>
      <c r="AQ523">
        <v>7</v>
      </c>
      <c r="AR523">
        <v>7</v>
      </c>
    </row>
    <row r="524" spans="1:44" x14ac:dyDescent="0.25">
      <c r="A524">
        <v>11261244</v>
      </c>
      <c r="C524">
        <v>4</v>
      </c>
      <c r="AO524">
        <v>11268069</v>
      </c>
      <c r="AP524" s="38">
        <v>44575</v>
      </c>
      <c r="AQ524">
        <v>4</v>
      </c>
      <c r="AR524">
        <v>4</v>
      </c>
    </row>
    <row r="525" spans="1:44" x14ac:dyDescent="0.25">
      <c r="A525">
        <v>11261245</v>
      </c>
      <c r="C525">
        <v>4</v>
      </c>
      <c r="AO525">
        <v>11268431</v>
      </c>
      <c r="AP525" s="38">
        <v>37263</v>
      </c>
      <c r="AQ525">
        <v>3</v>
      </c>
      <c r="AR525">
        <v>3</v>
      </c>
    </row>
    <row r="526" spans="1:44" x14ac:dyDescent="0.25">
      <c r="A526">
        <v>11261314</v>
      </c>
      <c r="C526">
        <v>4</v>
      </c>
      <c r="AO526">
        <v>11268876</v>
      </c>
      <c r="AP526" s="38">
        <v>44575</v>
      </c>
      <c r="AQ526">
        <v>4</v>
      </c>
      <c r="AR526">
        <v>4</v>
      </c>
    </row>
    <row r="527" spans="1:44" x14ac:dyDescent="0.25">
      <c r="A527">
        <v>11261381</v>
      </c>
      <c r="C527">
        <v>4</v>
      </c>
      <c r="AO527">
        <v>11268938</v>
      </c>
      <c r="AP527" s="38">
        <v>39105</v>
      </c>
      <c r="AQ527">
        <v>3</v>
      </c>
      <c r="AR527">
        <v>3</v>
      </c>
    </row>
    <row r="528" spans="1:44" x14ac:dyDescent="0.25">
      <c r="A528">
        <v>11261460</v>
      </c>
      <c r="C528">
        <v>4</v>
      </c>
      <c r="AO528">
        <v>11268945</v>
      </c>
      <c r="AP528" s="38">
        <v>44575</v>
      </c>
      <c r="AQ528">
        <v>5</v>
      </c>
      <c r="AR528">
        <v>5</v>
      </c>
    </row>
    <row r="529" spans="1:44" x14ac:dyDescent="0.25">
      <c r="A529">
        <v>11261480</v>
      </c>
      <c r="C529">
        <v>4</v>
      </c>
      <c r="AO529">
        <v>11268947</v>
      </c>
      <c r="AP529" s="38">
        <v>44575</v>
      </c>
      <c r="AQ529">
        <v>4</v>
      </c>
      <c r="AR529">
        <v>4</v>
      </c>
    </row>
    <row r="530" spans="1:44" x14ac:dyDescent="0.25">
      <c r="A530">
        <v>11261798</v>
      </c>
      <c r="AO530">
        <v>11269015</v>
      </c>
      <c r="AP530" s="38">
        <v>31792</v>
      </c>
      <c r="AQ530">
        <v>6</v>
      </c>
      <c r="AR530">
        <v>6</v>
      </c>
    </row>
    <row r="531" spans="1:44" x14ac:dyDescent="0.25">
      <c r="A531">
        <v>11261901</v>
      </c>
      <c r="C531">
        <v>4</v>
      </c>
      <c r="AO531">
        <v>11269233</v>
      </c>
      <c r="AP531" s="38">
        <v>39681</v>
      </c>
      <c r="AQ531">
        <v>6</v>
      </c>
      <c r="AR531">
        <v>6</v>
      </c>
    </row>
    <row r="532" spans="1:44" x14ac:dyDescent="0.25">
      <c r="A532">
        <v>11261909</v>
      </c>
      <c r="C532">
        <v>4</v>
      </c>
      <c r="AO532">
        <v>11269242</v>
      </c>
      <c r="AP532" s="38">
        <v>39681</v>
      </c>
      <c r="AQ532">
        <v>3</v>
      </c>
      <c r="AR532">
        <v>3</v>
      </c>
    </row>
    <row r="533" spans="1:44" x14ac:dyDescent="0.25">
      <c r="A533">
        <v>11261910</v>
      </c>
      <c r="C533">
        <v>4</v>
      </c>
      <c r="AO533">
        <v>11269632</v>
      </c>
      <c r="AP533" s="38">
        <v>37263</v>
      </c>
      <c r="AQ533">
        <v>3</v>
      </c>
      <c r="AR533">
        <v>3</v>
      </c>
    </row>
    <row r="534" spans="1:44" x14ac:dyDescent="0.25">
      <c r="A534">
        <v>11261911</v>
      </c>
      <c r="C534">
        <v>4</v>
      </c>
      <c r="AO534">
        <v>11269633</v>
      </c>
      <c r="AP534" s="38">
        <v>39105</v>
      </c>
      <c r="AQ534">
        <v>5</v>
      </c>
      <c r="AR534">
        <v>5</v>
      </c>
    </row>
    <row r="535" spans="1:44" x14ac:dyDescent="0.25">
      <c r="A535">
        <v>11261993</v>
      </c>
      <c r="C535">
        <v>4</v>
      </c>
      <c r="AO535">
        <v>11269805</v>
      </c>
      <c r="AP535" s="38">
        <v>39105</v>
      </c>
      <c r="AQ535">
        <v>7</v>
      </c>
      <c r="AR535">
        <v>7</v>
      </c>
    </row>
    <row r="536" spans="1:44" x14ac:dyDescent="0.25">
      <c r="A536">
        <v>11262061</v>
      </c>
      <c r="C536">
        <v>4</v>
      </c>
      <c r="AO536">
        <v>11269806</v>
      </c>
      <c r="AP536" s="38">
        <v>31792</v>
      </c>
      <c r="AQ536">
        <v>3</v>
      </c>
      <c r="AR536">
        <v>3</v>
      </c>
    </row>
    <row r="537" spans="1:44" x14ac:dyDescent="0.25">
      <c r="A537">
        <v>11262170</v>
      </c>
      <c r="C537">
        <v>4</v>
      </c>
      <c r="AO537">
        <v>11269807</v>
      </c>
      <c r="AP537" s="38">
        <v>39105</v>
      </c>
      <c r="AQ537">
        <v>4</v>
      </c>
      <c r="AR537">
        <v>4</v>
      </c>
    </row>
    <row r="538" spans="1:44" x14ac:dyDescent="0.25">
      <c r="A538">
        <v>11262172</v>
      </c>
      <c r="C538">
        <v>4</v>
      </c>
      <c r="AO538">
        <v>11269885</v>
      </c>
      <c r="AP538" s="38">
        <v>39681</v>
      </c>
      <c r="AQ538">
        <v>3</v>
      </c>
      <c r="AR538">
        <v>3</v>
      </c>
    </row>
    <row r="539" spans="1:44" x14ac:dyDescent="0.25">
      <c r="A539">
        <v>11262764</v>
      </c>
      <c r="C539">
        <v>4</v>
      </c>
      <c r="AO539">
        <v>11269920</v>
      </c>
      <c r="AP539" s="38">
        <v>44575</v>
      </c>
      <c r="AQ539">
        <v>3</v>
      </c>
      <c r="AR539">
        <v>3</v>
      </c>
    </row>
    <row r="540" spans="1:44" x14ac:dyDescent="0.25">
      <c r="A540">
        <v>11262777</v>
      </c>
      <c r="C540">
        <v>4</v>
      </c>
      <c r="AO540">
        <v>11269921</v>
      </c>
      <c r="AP540" s="38">
        <v>44575</v>
      </c>
      <c r="AQ540">
        <v>3</v>
      </c>
      <c r="AR540">
        <v>3</v>
      </c>
    </row>
    <row r="541" spans="1:44" x14ac:dyDescent="0.25">
      <c r="A541">
        <v>11262798</v>
      </c>
      <c r="C541">
        <v>4</v>
      </c>
      <c r="AO541">
        <v>11270668</v>
      </c>
      <c r="AP541" s="38">
        <v>37263</v>
      </c>
      <c r="AQ541">
        <v>3</v>
      </c>
      <c r="AR541">
        <v>3</v>
      </c>
    </row>
    <row r="542" spans="1:44" x14ac:dyDescent="0.25">
      <c r="A542">
        <v>11263055</v>
      </c>
      <c r="C542">
        <v>4</v>
      </c>
      <c r="AO542">
        <v>11270673</v>
      </c>
      <c r="AP542" s="38">
        <v>44575</v>
      </c>
      <c r="AQ542">
        <v>4</v>
      </c>
      <c r="AR542">
        <v>4</v>
      </c>
    </row>
    <row r="543" spans="1:44" x14ac:dyDescent="0.25">
      <c r="A543">
        <v>11263561</v>
      </c>
      <c r="C543">
        <v>4</v>
      </c>
      <c r="AO543">
        <v>11270674</v>
      </c>
      <c r="AP543" s="38">
        <v>39681</v>
      </c>
      <c r="AQ543">
        <v>5</v>
      </c>
      <c r="AR543">
        <v>5</v>
      </c>
    </row>
    <row r="544" spans="1:44" x14ac:dyDescent="0.25">
      <c r="A544">
        <v>11263620</v>
      </c>
      <c r="C544">
        <v>4</v>
      </c>
      <c r="AO544">
        <v>11270675</v>
      </c>
      <c r="AP544" s="38">
        <v>44575</v>
      </c>
      <c r="AQ544">
        <v>2</v>
      </c>
      <c r="AR544">
        <v>2</v>
      </c>
    </row>
    <row r="545" spans="1:44" x14ac:dyDescent="0.25">
      <c r="A545">
        <v>11263621</v>
      </c>
      <c r="C545">
        <v>4</v>
      </c>
      <c r="AO545">
        <v>11270679</v>
      </c>
      <c r="AP545" s="38">
        <v>39681</v>
      </c>
      <c r="AQ545">
        <v>4</v>
      </c>
      <c r="AR545">
        <v>4</v>
      </c>
    </row>
    <row r="546" spans="1:44" x14ac:dyDescent="0.25">
      <c r="A546">
        <v>11263622</v>
      </c>
      <c r="C546">
        <v>4</v>
      </c>
      <c r="AO546">
        <v>11270680</v>
      </c>
      <c r="AP546" s="38">
        <v>39681</v>
      </c>
      <c r="AQ546">
        <v>3</v>
      </c>
      <c r="AR546">
        <v>3</v>
      </c>
    </row>
    <row r="547" spans="1:44" x14ac:dyDescent="0.25">
      <c r="A547">
        <v>11263625</v>
      </c>
      <c r="C547">
        <v>4</v>
      </c>
      <c r="AO547">
        <v>11270686</v>
      </c>
      <c r="AP547" s="38">
        <v>44575</v>
      </c>
      <c r="AQ547">
        <v>5</v>
      </c>
      <c r="AR547">
        <v>5</v>
      </c>
    </row>
    <row r="548" spans="1:44" x14ac:dyDescent="0.25">
      <c r="A548">
        <v>11263627</v>
      </c>
      <c r="C548">
        <v>4</v>
      </c>
      <c r="AO548">
        <v>11270688</v>
      </c>
      <c r="AP548" s="38">
        <v>32367</v>
      </c>
      <c r="AQ548">
        <v>6</v>
      </c>
      <c r="AR548">
        <v>6</v>
      </c>
    </row>
    <row r="549" spans="1:44" x14ac:dyDescent="0.25">
      <c r="A549">
        <v>11263686</v>
      </c>
      <c r="C549">
        <v>4</v>
      </c>
      <c r="AO549">
        <v>11270690</v>
      </c>
      <c r="AP549" s="38">
        <v>44575</v>
      </c>
      <c r="AQ549">
        <v>4</v>
      </c>
      <c r="AR549">
        <v>4</v>
      </c>
    </row>
    <row r="550" spans="1:44" x14ac:dyDescent="0.25">
      <c r="A550">
        <v>11263687</v>
      </c>
      <c r="C550">
        <v>4</v>
      </c>
      <c r="AO550">
        <v>11270693</v>
      </c>
      <c r="AP550" s="38">
        <v>32367</v>
      </c>
      <c r="AQ550">
        <v>7</v>
      </c>
      <c r="AR550">
        <v>7</v>
      </c>
    </row>
    <row r="551" spans="1:44" x14ac:dyDescent="0.25">
      <c r="A551">
        <v>11263688</v>
      </c>
      <c r="C551">
        <v>4</v>
      </c>
      <c r="AO551">
        <v>11270731</v>
      </c>
      <c r="AP551" s="38">
        <v>44575</v>
      </c>
      <c r="AQ551">
        <v>4</v>
      </c>
      <c r="AR551">
        <v>4</v>
      </c>
    </row>
    <row r="552" spans="1:44" x14ac:dyDescent="0.25">
      <c r="A552">
        <v>11263689</v>
      </c>
      <c r="C552">
        <v>3</v>
      </c>
      <c r="AO552">
        <v>11270741</v>
      </c>
      <c r="AP552" s="38">
        <v>37263</v>
      </c>
      <c r="AQ552">
        <v>3</v>
      </c>
      <c r="AR552">
        <v>3</v>
      </c>
    </row>
    <row r="553" spans="1:44" x14ac:dyDescent="0.25">
      <c r="A553">
        <v>11263690</v>
      </c>
      <c r="C553">
        <v>4</v>
      </c>
      <c r="AO553">
        <v>11270743</v>
      </c>
      <c r="AP553" s="38">
        <v>39681</v>
      </c>
      <c r="AQ553">
        <v>3</v>
      </c>
      <c r="AR553">
        <v>3</v>
      </c>
    </row>
    <row r="554" spans="1:44" x14ac:dyDescent="0.25">
      <c r="A554">
        <v>11263694</v>
      </c>
      <c r="C554">
        <v>4</v>
      </c>
      <c r="AO554">
        <v>11270757</v>
      </c>
      <c r="AP554" s="38">
        <v>32367</v>
      </c>
      <c r="AQ554">
        <v>2</v>
      </c>
      <c r="AR554">
        <v>4</v>
      </c>
    </row>
    <row r="555" spans="1:44" x14ac:dyDescent="0.25">
      <c r="A555">
        <v>11263711</v>
      </c>
      <c r="C555">
        <v>4</v>
      </c>
      <c r="AO555">
        <v>11270760</v>
      </c>
      <c r="AP555" s="38">
        <v>39105</v>
      </c>
      <c r="AQ555">
        <v>6</v>
      </c>
      <c r="AR555">
        <v>6</v>
      </c>
    </row>
    <row r="556" spans="1:44" x14ac:dyDescent="0.25">
      <c r="A556">
        <v>11263713</v>
      </c>
      <c r="C556">
        <v>4</v>
      </c>
      <c r="AO556">
        <v>11270764</v>
      </c>
      <c r="AP556" s="38">
        <v>39681</v>
      </c>
      <c r="AQ556">
        <v>6</v>
      </c>
      <c r="AR556">
        <v>6</v>
      </c>
    </row>
    <row r="557" spans="1:44" x14ac:dyDescent="0.25">
      <c r="A557">
        <v>11263714</v>
      </c>
      <c r="C557">
        <v>4</v>
      </c>
      <c r="AO557">
        <v>11270770</v>
      </c>
      <c r="AP557" s="38">
        <v>44575</v>
      </c>
      <c r="AQ557">
        <v>6</v>
      </c>
      <c r="AR557">
        <v>6</v>
      </c>
    </row>
    <row r="558" spans="1:44" x14ac:dyDescent="0.25">
      <c r="A558">
        <v>11263716</v>
      </c>
      <c r="C558">
        <v>4</v>
      </c>
      <c r="AO558">
        <v>11270777</v>
      </c>
      <c r="AP558" s="38">
        <v>44575</v>
      </c>
      <c r="AQ558">
        <v>6</v>
      </c>
      <c r="AR558">
        <v>6</v>
      </c>
    </row>
    <row r="559" spans="1:44" x14ac:dyDescent="0.25">
      <c r="A559">
        <v>11263718</v>
      </c>
      <c r="C559">
        <v>4</v>
      </c>
      <c r="AO559">
        <v>11270779</v>
      </c>
      <c r="AP559" s="38">
        <v>32367</v>
      </c>
      <c r="AQ559">
        <v>4</v>
      </c>
      <c r="AR559">
        <v>8</v>
      </c>
    </row>
    <row r="560" spans="1:44" x14ac:dyDescent="0.25">
      <c r="A560">
        <v>11263727</v>
      </c>
      <c r="C560">
        <v>4</v>
      </c>
      <c r="AO560">
        <v>11270818</v>
      </c>
      <c r="AP560" s="38">
        <v>39043</v>
      </c>
      <c r="AQ560">
        <v>4</v>
      </c>
      <c r="AR560">
        <v>8</v>
      </c>
    </row>
    <row r="561" spans="1:44" x14ac:dyDescent="0.25">
      <c r="A561">
        <v>11263730</v>
      </c>
      <c r="C561">
        <v>4</v>
      </c>
      <c r="AO561">
        <v>11270830</v>
      </c>
      <c r="AP561" s="38">
        <v>44575</v>
      </c>
      <c r="AQ561">
        <v>2</v>
      </c>
      <c r="AR561">
        <v>4</v>
      </c>
    </row>
    <row r="562" spans="1:44" x14ac:dyDescent="0.25">
      <c r="A562">
        <v>11263833</v>
      </c>
      <c r="C562">
        <v>4</v>
      </c>
      <c r="AO562">
        <v>11270934</v>
      </c>
      <c r="AP562" s="38">
        <v>37263</v>
      </c>
      <c r="AQ562">
        <v>4</v>
      </c>
      <c r="AR562">
        <v>8</v>
      </c>
    </row>
    <row r="563" spans="1:44" x14ac:dyDescent="0.25">
      <c r="A563">
        <v>11263834</v>
      </c>
      <c r="C563">
        <v>3</v>
      </c>
      <c r="AO563">
        <v>11271347</v>
      </c>
      <c r="AP563" s="38">
        <v>39681</v>
      </c>
      <c r="AQ563">
        <v>3</v>
      </c>
      <c r="AR563">
        <v>3</v>
      </c>
    </row>
    <row r="564" spans="1:44" x14ac:dyDescent="0.25">
      <c r="A564">
        <v>11263843</v>
      </c>
      <c r="C564">
        <v>3</v>
      </c>
      <c r="AO564">
        <v>11271349</v>
      </c>
      <c r="AP564" s="38">
        <v>39681</v>
      </c>
      <c r="AQ564">
        <v>5</v>
      </c>
      <c r="AR564">
        <v>5</v>
      </c>
    </row>
    <row r="565" spans="1:44" x14ac:dyDescent="0.25">
      <c r="A565">
        <v>11263848</v>
      </c>
      <c r="C565">
        <v>4</v>
      </c>
      <c r="AO565">
        <v>11271350</v>
      </c>
      <c r="AP565" s="38">
        <v>39681</v>
      </c>
      <c r="AQ565">
        <v>4</v>
      </c>
      <c r="AR565">
        <v>4</v>
      </c>
    </row>
    <row r="566" spans="1:44" x14ac:dyDescent="0.25">
      <c r="A566">
        <v>11263858</v>
      </c>
      <c r="C566">
        <v>4</v>
      </c>
      <c r="AO566">
        <v>11271353</v>
      </c>
      <c r="AP566" s="38">
        <v>28720</v>
      </c>
      <c r="AQ566">
        <v>7</v>
      </c>
      <c r="AR566">
        <v>7</v>
      </c>
    </row>
    <row r="567" spans="1:44" x14ac:dyDescent="0.25">
      <c r="A567">
        <v>11263862</v>
      </c>
      <c r="C567">
        <v>4</v>
      </c>
      <c r="AO567">
        <v>11271354</v>
      </c>
      <c r="AP567" s="38">
        <v>34190</v>
      </c>
      <c r="AQ567">
        <v>5</v>
      </c>
      <c r="AR567">
        <v>5</v>
      </c>
    </row>
    <row r="568" spans="1:44" x14ac:dyDescent="0.25">
      <c r="A568">
        <v>11263866</v>
      </c>
      <c r="C568">
        <v>4</v>
      </c>
      <c r="AO568">
        <v>11271357</v>
      </c>
      <c r="AP568" s="38">
        <v>28720</v>
      </c>
      <c r="AQ568">
        <v>6</v>
      </c>
      <c r="AR568">
        <v>6</v>
      </c>
    </row>
    <row r="569" spans="1:44" x14ac:dyDescent="0.25">
      <c r="A569">
        <v>11264077</v>
      </c>
      <c r="AO569">
        <v>11271359</v>
      </c>
      <c r="AP569" s="38">
        <v>34190</v>
      </c>
      <c r="AQ569">
        <v>5</v>
      </c>
      <c r="AR569">
        <v>5</v>
      </c>
    </row>
    <row r="570" spans="1:44" x14ac:dyDescent="0.25">
      <c r="A570">
        <v>11264106</v>
      </c>
      <c r="C570">
        <v>4</v>
      </c>
      <c r="AO570">
        <v>11271361</v>
      </c>
      <c r="AP570" s="38">
        <v>39043</v>
      </c>
      <c r="AQ570">
        <v>4</v>
      </c>
      <c r="AR570">
        <v>8</v>
      </c>
    </row>
    <row r="571" spans="1:44" x14ac:dyDescent="0.25">
      <c r="A571">
        <v>11264109</v>
      </c>
      <c r="C571">
        <v>4</v>
      </c>
      <c r="AO571">
        <v>11271362</v>
      </c>
      <c r="AP571" s="38">
        <v>39681</v>
      </c>
      <c r="AQ571">
        <v>2</v>
      </c>
      <c r="AR571">
        <v>4</v>
      </c>
    </row>
    <row r="572" spans="1:44" x14ac:dyDescent="0.25">
      <c r="A572">
        <v>11264171</v>
      </c>
      <c r="C572">
        <v>4</v>
      </c>
      <c r="AO572">
        <v>11271363</v>
      </c>
      <c r="AP572" s="38">
        <v>28720</v>
      </c>
      <c r="AQ572">
        <v>6</v>
      </c>
      <c r="AR572">
        <v>6</v>
      </c>
    </row>
    <row r="573" spans="1:44" x14ac:dyDescent="0.25">
      <c r="A573">
        <v>11264172</v>
      </c>
      <c r="C573">
        <v>4</v>
      </c>
      <c r="AO573">
        <v>11271364</v>
      </c>
      <c r="AP573" s="38">
        <v>28720</v>
      </c>
      <c r="AQ573">
        <v>4</v>
      </c>
      <c r="AR573">
        <v>8</v>
      </c>
    </row>
    <row r="574" spans="1:44" x14ac:dyDescent="0.25">
      <c r="A574">
        <v>11264175</v>
      </c>
      <c r="C574">
        <v>4</v>
      </c>
      <c r="AO574">
        <v>11271365</v>
      </c>
      <c r="AP574" s="38">
        <v>28720</v>
      </c>
      <c r="AQ574">
        <v>7</v>
      </c>
      <c r="AR574">
        <v>7</v>
      </c>
    </row>
    <row r="575" spans="1:44" x14ac:dyDescent="0.25">
      <c r="A575">
        <v>11264176</v>
      </c>
      <c r="C575">
        <v>4</v>
      </c>
      <c r="AO575">
        <v>11271366</v>
      </c>
      <c r="AP575" s="38">
        <v>39681</v>
      </c>
      <c r="AQ575">
        <v>5</v>
      </c>
      <c r="AR575">
        <v>5</v>
      </c>
    </row>
    <row r="576" spans="1:44" x14ac:dyDescent="0.25">
      <c r="A576">
        <v>11264190</v>
      </c>
      <c r="C576">
        <v>4</v>
      </c>
      <c r="AO576">
        <v>11271368</v>
      </c>
      <c r="AP576" s="38">
        <v>28720</v>
      </c>
      <c r="AQ576">
        <v>6</v>
      </c>
      <c r="AR576">
        <v>6</v>
      </c>
    </row>
    <row r="577" spans="1:44" x14ac:dyDescent="0.25">
      <c r="A577">
        <v>11264217</v>
      </c>
      <c r="C577">
        <v>4</v>
      </c>
      <c r="AO577">
        <v>11271370</v>
      </c>
      <c r="AP577" s="38">
        <v>39681</v>
      </c>
      <c r="AQ577">
        <v>3</v>
      </c>
      <c r="AR577">
        <v>3</v>
      </c>
    </row>
    <row r="578" spans="1:44" x14ac:dyDescent="0.25">
      <c r="A578">
        <v>11264274</v>
      </c>
      <c r="C578">
        <v>4</v>
      </c>
      <c r="AO578">
        <v>11271371</v>
      </c>
      <c r="AP578" s="38">
        <v>28720</v>
      </c>
      <c r="AQ578">
        <v>7</v>
      </c>
      <c r="AR578">
        <v>7</v>
      </c>
    </row>
    <row r="579" spans="1:44" x14ac:dyDescent="0.25">
      <c r="A579">
        <v>11264276</v>
      </c>
      <c r="C579">
        <v>4</v>
      </c>
      <c r="AO579">
        <v>11271389</v>
      </c>
      <c r="AP579" s="38">
        <v>34190</v>
      </c>
      <c r="AQ579">
        <v>4</v>
      </c>
      <c r="AR579">
        <v>8</v>
      </c>
    </row>
    <row r="580" spans="1:44" x14ac:dyDescent="0.25">
      <c r="A580">
        <v>11264278</v>
      </c>
      <c r="C580">
        <v>4</v>
      </c>
      <c r="AO580">
        <v>11271421</v>
      </c>
      <c r="AP580" s="38">
        <v>44575</v>
      </c>
      <c r="AQ580">
        <v>2</v>
      </c>
      <c r="AR580">
        <v>4</v>
      </c>
    </row>
    <row r="581" spans="1:44" x14ac:dyDescent="0.25">
      <c r="A581">
        <v>11264385</v>
      </c>
      <c r="C581">
        <v>4</v>
      </c>
      <c r="AO581">
        <v>11271997</v>
      </c>
      <c r="AP581" s="38">
        <v>32367</v>
      </c>
      <c r="AQ581">
        <v>2</v>
      </c>
      <c r="AR581">
        <v>4</v>
      </c>
    </row>
    <row r="582" spans="1:44" x14ac:dyDescent="0.25">
      <c r="A582">
        <v>11264387</v>
      </c>
      <c r="C582">
        <v>4</v>
      </c>
      <c r="AO582">
        <v>11272001</v>
      </c>
      <c r="AP582" s="38">
        <v>32367</v>
      </c>
      <c r="AQ582">
        <v>4</v>
      </c>
      <c r="AR582">
        <v>8</v>
      </c>
    </row>
    <row r="583" spans="1:44" x14ac:dyDescent="0.25">
      <c r="A583">
        <v>11264545</v>
      </c>
      <c r="C583">
        <v>4</v>
      </c>
      <c r="AO583">
        <v>11272143</v>
      </c>
      <c r="AP583" s="38">
        <v>44575</v>
      </c>
      <c r="AQ583">
        <v>3</v>
      </c>
      <c r="AR583">
        <v>3</v>
      </c>
    </row>
    <row r="584" spans="1:44" x14ac:dyDescent="0.25">
      <c r="A584">
        <v>11264548</v>
      </c>
      <c r="C584">
        <v>4</v>
      </c>
      <c r="AO584">
        <v>11272226</v>
      </c>
      <c r="AP584" s="38">
        <v>39681</v>
      </c>
      <c r="AQ584">
        <v>2</v>
      </c>
      <c r="AR584">
        <v>4</v>
      </c>
    </row>
    <row r="585" spans="1:44" x14ac:dyDescent="0.25">
      <c r="A585">
        <v>11264612</v>
      </c>
      <c r="C585">
        <v>4</v>
      </c>
      <c r="AO585">
        <v>11272266</v>
      </c>
      <c r="AP585" s="38">
        <v>39681</v>
      </c>
      <c r="AQ585">
        <v>4</v>
      </c>
      <c r="AR585">
        <v>4</v>
      </c>
    </row>
    <row r="586" spans="1:44" x14ac:dyDescent="0.25">
      <c r="A586">
        <v>11264617</v>
      </c>
      <c r="C586">
        <v>4</v>
      </c>
      <c r="AO586">
        <v>11272412</v>
      </c>
      <c r="AP586" s="38">
        <v>44525</v>
      </c>
      <c r="AQ586">
        <v>4</v>
      </c>
      <c r="AR586">
        <v>4</v>
      </c>
    </row>
    <row r="587" spans="1:44" x14ac:dyDescent="0.25">
      <c r="A587">
        <v>11264619</v>
      </c>
      <c r="C587">
        <v>4</v>
      </c>
      <c r="AO587">
        <v>11272431</v>
      </c>
      <c r="AP587" s="38">
        <v>32367</v>
      </c>
      <c r="AQ587">
        <v>2</v>
      </c>
      <c r="AR587">
        <v>4</v>
      </c>
    </row>
    <row r="588" spans="1:44" x14ac:dyDescent="0.25">
      <c r="A588">
        <v>11264621</v>
      </c>
      <c r="C588">
        <v>4</v>
      </c>
      <c r="AO588">
        <v>11272890</v>
      </c>
      <c r="AP588" s="38">
        <v>39105</v>
      </c>
      <c r="AQ588">
        <v>3</v>
      </c>
      <c r="AR588">
        <v>3</v>
      </c>
    </row>
    <row r="589" spans="1:44" x14ac:dyDescent="0.25">
      <c r="A589">
        <v>11264622</v>
      </c>
      <c r="C589">
        <v>4</v>
      </c>
      <c r="AO589">
        <v>11272892</v>
      </c>
      <c r="AP589" s="38">
        <v>39105</v>
      </c>
      <c r="AQ589">
        <v>4</v>
      </c>
      <c r="AR589">
        <v>4</v>
      </c>
    </row>
    <row r="590" spans="1:44" x14ac:dyDescent="0.25">
      <c r="A590">
        <v>11264679</v>
      </c>
      <c r="C590">
        <v>4</v>
      </c>
      <c r="AO590">
        <v>11272951</v>
      </c>
      <c r="AP590" s="38">
        <v>39056</v>
      </c>
      <c r="AQ590">
        <v>3</v>
      </c>
      <c r="AR590">
        <v>3</v>
      </c>
    </row>
    <row r="591" spans="1:44" x14ac:dyDescent="0.25">
      <c r="A591">
        <v>11264680</v>
      </c>
      <c r="C591">
        <v>4</v>
      </c>
      <c r="AO591">
        <v>11272996</v>
      </c>
      <c r="AP591" s="38">
        <v>39056</v>
      </c>
      <c r="AQ591">
        <v>3</v>
      </c>
      <c r="AR591">
        <v>3</v>
      </c>
    </row>
    <row r="592" spans="1:44" x14ac:dyDescent="0.25">
      <c r="A592">
        <v>11264910</v>
      </c>
      <c r="C592">
        <v>4</v>
      </c>
      <c r="AO592">
        <v>11273016</v>
      </c>
      <c r="AP592" s="38">
        <v>39056</v>
      </c>
      <c r="AQ592">
        <v>3</v>
      </c>
      <c r="AR592">
        <v>3</v>
      </c>
    </row>
    <row r="593" spans="1:44" x14ac:dyDescent="0.25">
      <c r="A593">
        <v>11264958</v>
      </c>
      <c r="C593">
        <v>4</v>
      </c>
      <c r="AO593">
        <v>11273017</v>
      </c>
      <c r="AP593" s="38">
        <v>44525</v>
      </c>
      <c r="AQ593">
        <v>5</v>
      </c>
      <c r="AR593">
        <v>5</v>
      </c>
    </row>
    <row r="594" spans="1:44" x14ac:dyDescent="0.25">
      <c r="A594">
        <v>11264983</v>
      </c>
      <c r="C594">
        <v>4</v>
      </c>
      <c r="AO594">
        <v>11273069</v>
      </c>
      <c r="AP594" s="38">
        <v>44575</v>
      </c>
      <c r="AQ594">
        <v>4</v>
      </c>
      <c r="AR594">
        <v>4</v>
      </c>
    </row>
    <row r="595" spans="1:44" x14ac:dyDescent="0.25">
      <c r="A595">
        <v>11264994</v>
      </c>
      <c r="C595">
        <v>4</v>
      </c>
      <c r="AO595">
        <v>11273142</v>
      </c>
      <c r="AP595" s="38">
        <v>28720</v>
      </c>
      <c r="AQ595">
        <v>7</v>
      </c>
      <c r="AR595">
        <v>7</v>
      </c>
    </row>
    <row r="596" spans="1:44" x14ac:dyDescent="0.25">
      <c r="A596">
        <v>11265025</v>
      </c>
      <c r="C596">
        <v>4</v>
      </c>
      <c r="AO596">
        <v>11273238</v>
      </c>
      <c r="AP596" s="38">
        <v>37263</v>
      </c>
      <c r="AQ596">
        <v>5</v>
      </c>
      <c r="AR596">
        <v>5</v>
      </c>
    </row>
    <row r="597" spans="1:44" x14ac:dyDescent="0.25">
      <c r="A597">
        <v>11265027</v>
      </c>
      <c r="C597">
        <v>4</v>
      </c>
      <c r="AO597">
        <v>11273460</v>
      </c>
      <c r="AP597" s="38">
        <v>31729</v>
      </c>
      <c r="AQ597">
        <v>6</v>
      </c>
      <c r="AR597">
        <v>6</v>
      </c>
    </row>
    <row r="598" spans="1:44" x14ac:dyDescent="0.25">
      <c r="A598">
        <v>11265053</v>
      </c>
      <c r="C598">
        <v>4</v>
      </c>
      <c r="AO598">
        <v>11273495</v>
      </c>
      <c r="AP598" s="38">
        <v>39043</v>
      </c>
      <c r="AQ598">
        <v>7</v>
      </c>
      <c r="AR598">
        <v>7</v>
      </c>
    </row>
    <row r="599" spans="1:44" x14ac:dyDescent="0.25">
      <c r="A599">
        <v>11265054</v>
      </c>
      <c r="C599">
        <v>4</v>
      </c>
      <c r="AO599">
        <v>11273496</v>
      </c>
      <c r="AP599" s="38">
        <v>31729</v>
      </c>
      <c r="AQ599">
        <v>3</v>
      </c>
      <c r="AR599">
        <v>3</v>
      </c>
    </row>
    <row r="600" spans="1:44" x14ac:dyDescent="0.25">
      <c r="A600">
        <v>11265205</v>
      </c>
      <c r="C600">
        <v>4</v>
      </c>
      <c r="AO600">
        <v>11273497</v>
      </c>
      <c r="AP600" s="38">
        <v>39105</v>
      </c>
      <c r="AQ600">
        <v>4</v>
      </c>
      <c r="AR600">
        <v>4</v>
      </c>
    </row>
    <row r="601" spans="1:44" x14ac:dyDescent="0.25">
      <c r="A601">
        <v>11265206</v>
      </c>
      <c r="C601">
        <v>4</v>
      </c>
      <c r="AO601">
        <v>11274205</v>
      </c>
      <c r="AP601" s="38">
        <v>39105</v>
      </c>
      <c r="AQ601">
        <v>4</v>
      </c>
      <c r="AR601">
        <v>8</v>
      </c>
    </row>
    <row r="602" spans="1:44" x14ac:dyDescent="0.25">
      <c r="A602">
        <v>11265209</v>
      </c>
      <c r="C602">
        <v>3</v>
      </c>
      <c r="AO602">
        <v>11274563</v>
      </c>
      <c r="AP602" s="38">
        <v>32367</v>
      </c>
      <c r="AQ602">
        <v>2</v>
      </c>
      <c r="AR602">
        <v>4</v>
      </c>
    </row>
    <row r="603" spans="1:44" x14ac:dyDescent="0.25">
      <c r="A603">
        <v>11265227</v>
      </c>
      <c r="C603">
        <v>4</v>
      </c>
      <c r="AO603">
        <v>11274569</v>
      </c>
      <c r="AP603" s="38">
        <v>32367</v>
      </c>
      <c r="AQ603">
        <v>1</v>
      </c>
      <c r="AR603">
        <v>2</v>
      </c>
    </row>
    <row r="604" spans="1:44" x14ac:dyDescent="0.25">
      <c r="A604">
        <v>11265487</v>
      </c>
      <c r="C604">
        <v>4</v>
      </c>
      <c r="AO604">
        <v>11274600</v>
      </c>
      <c r="AP604" s="38">
        <v>34190</v>
      </c>
      <c r="AQ604">
        <v>5</v>
      </c>
      <c r="AR604">
        <v>5</v>
      </c>
    </row>
    <row r="605" spans="1:44" x14ac:dyDescent="0.25">
      <c r="A605">
        <v>11265844</v>
      </c>
      <c r="AO605">
        <v>11274603</v>
      </c>
      <c r="AP605" s="38">
        <v>28720</v>
      </c>
      <c r="AQ605">
        <v>7</v>
      </c>
      <c r="AR605">
        <v>7</v>
      </c>
    </row>
    <row r="606" spans="1:44" x14ac:dyDescent="0.25">
      <c r="A606">
        <v>11266016</v>
      </c>
      <c r="C606">
        <v>4</v>
      </c>
      <c r="AO606">
        <v>11274606</v>
      </c>
      <c r="AP606" s="38">
        <v>28720</v>
      </c>
      <c r="AQ606">
        <v>8</v>
      </c>
      <c r="AR606">
        <v>8</v>
      </c>
    </row>
    <row r="607" spans="1:44" x14ac:dyDescent="0.25">
      <c r="A607">
        <v>11266020</v>
      </c>
      <c r="C607">
        <v>4</v>
      </c>
      <c r="AO607">
        <v>11274645</v>
      </c>
      <c r="AP607" s="38">
        <v>37263</v>
      </c>
      <c r="AQ607">
        <v>1</v>
      </c>
      <c r="AR607">
        <v>2</v>
      </c>
    </row>
    <row r="608" spans="1:44" x14ac:dyDescent="0.25">
      <c r="A608">
        <v>11266022</v>
      </c>
      <c r="C608">
        <v>4</v>
      </c>
      <c r="AO608">
        <v>11274646</v>
      </c>
      <c r="AP608" s="38">
        <v>37263</v>
      </c>
      <c r="AQ608">
        <v>3</v>
      </c>
      <c r="AR608">
        <v>6</v>
      </c>
    </row>
    <row r="609" spans="1:44" x14ac:dyDescent="0.25">
      <c r="A609">
        <v>11266046</v>
      </c>
      <c r="C609">
        <v>4</v>
      </c>
      <c r="AO609">
        <v>11274753</v>
      </c>
      <c r="AP609" s="38">
        <v>37263</v>
      </c>
      <c r="AQ609">
        <v>2</v>
      </c>
      <c r="AR609">
        <v>4</v>
      </c>
    </row>
    <row r="610" spans="1:44" x14ac:dyDescent="0.25">
      <c r="A610">
        <v>11266047</v>
      </c>
      <c r="C610">
        <v>4</v>
      </c>
      <c r="AO610">
        <v>11274755</v>
      </c>
      <c r="AP610" s="38">
        <v>39043</v>
      </c>
      <c r="AQ610">
        <v>5</v>
      </c>
      <c r="AR610">
        <v>5</v>
      </c>
    </row>
    <row r="611" spans="1:44" x14ac:dyDescent="0.25">
      <c r="A611">
        <v>11266048</v>
      </c>
      <c r="C611">
        <v>4</v>
      </c>
      <c r="AO611">
        <v>11274756</v>
      </c>
      <c r="AP611" s="38">
        <v>32367</v>
      </c>
      <c r="AQ611">
        <v>5</v>
      </c>
      <c r="AR611">
        <v>10</v>
      </c>
    </row>
    <row r="612" spans="1:44" x14ac:dyDescent="0.25">
      <c r="A612">
        <v>11266065</v>
      </c>
      <c r="C612">
        <v>4</v>
      </c>
      <c r="AO612">
        <v>11274868</v>
      </c>
      <c r="AP612" s="38">
        <v>39105</v>
      </c>
      <c r="AQ612">
        <v>5</v>
      </c>
      <c r="AR612">
        <v>5</v>
      </c>
    </row>
    <row r="613" spans="1:44" x14ac:dyDescent="0.25">
      <c r="A613">
        <v>11266165</v>
      </c>
      <c r="C613">
        <v>4</v>
      </c>
      <c r="AO613">
        <v>11275045</v>
      </c>
      <c r="AP613" s="38">
        <v>37263</v>
      </c>
      <c r="AQ613">
        <v>4</v>
      </c>
      <c r="AR613">
        <v>8</v>
      </c>
    </row>
    <row r="614" spans="1:44" x14ac:dyDescent="0.25">
      <c r="A614">
        <v>11266166</v>
      </c>
      <c r="C614">
        <v>2</v>
      </c>
      <c r="AO614">
        <v>11275079</v>
      </c>
      <c r="AP614" s="38">
        <v>37263</v>
      </c>
      <c r="AQ614">
        <v>3</v>
      </c>
      <c r="AR614">
        <v>6</v>
      </c>
    </row>
    <row r="615" spans="1:44" x14ac:dyDescent="0.25">
      <c r="A615">
        <v>11266167</v>
      </c>
      <c r="C615">
        <v>4</v>
      </c>
      <c r="AO615">
        <v>11275090</v>
      </c>
      <c r="AP615" s="38">
        <v>39681</v>
      </c>
      <c r="AQ615">
        <v>2</v>
      </c>
      <c r="AR615">
        <v>4</v>
      </c>
    </row>
    <row r="616" spans="1:44" x14ac:dyDescent="0.25">
      <c r="A616">
        <v>11266170</v>
      </c>
      <c r="C616">
        <v>4</v>
      </c>
      <c r="AO616">
        <v>11275091</v>
      </c>
      <c r="AP616" s="38">
        <v>44575</v>
      </c>
      <c r="AQ616">
        <v>2</v>
      </c>
      <c r="AR616">
        <v>4</v>
      </c>
    </row>
    <row r="617" spans="1:44" x14ac:dyDescent="0.25">
      <c r="A617">
        <v>11266249</v>
      </c>
      <c r="C617">
        <v>4</v>
      </c>
      <c r="AO617">
        <v>11275094</v>
      </c>
      <c r="AP617" s="38">
        <v>39681</v>
      </c>
      <c r="AQ617">
        <v>4</v>
      </c>
      <c r="AR617">
        <v>4</v>
      </c>
    </row>
    <row r="618" spans="1:44" x14ac:dyDescent="0.25">
      <c r="A618">
        <v>11266254</v>
      </c>
      <c r="C618">
        <v>4</v>
      </c>
      <c r="AO618">
        <v>11275142</v>
      </c>
      <c r="AP618" s="38">
        <v>28720</v>
      </c>
      <c r="AQ618">
        <v>8</v>
      </c>
      <c r="AR618">
        <v>8</v>
      </c>
    </row>
    <row r="619" spans="1:44" x14ac:dyDescent="0.25">
      <c r="A619">
        <v>11266268</v>
      </c>
      <c r="C619">
        <v>3</v>
      </c>
      <c r="AO619">
        <v>11275143</v>
      </c>
      <c r="AP619" s="38">
        <v>39681</v>
      </c>
      <c r="AQ619">
        <v>6</v>
      </c>
      <c r="AR619">
        <v>6</v>
      </c>
    </row>
    <row r="620" spans="1:44" x14ac:dyDescent="0.25">
      <c r="A620">
        <v>11266272</v>
      </c>
      <c r="C620">
        <v>2</v>
      </c>
      <c r="AO620">
        <v>11275144</v>
      </c>
      <c r="AP620" s="38">
        <v>39105</v>
      </c>
      <c r="AQ620">
        <v>6</v>
      </c>
      <c r="AR620">
        <v>6</v>
      </c>
    </row>
    <row r="621" spans="1:44" x14ac:dyDescent="0.25">
      <c r="A621">
        <v>11266403</v>
      </c>
      <c r="C621">
        <v>4</v>
      </c>
      <c r="AO621">
        <v>11275147</v>
      </c>
      <c r="AP621" s="38">
        <v>39681</v>
      </c>
      <c r="AQ621">
        <v>6</v>
      </c>
      <c r="AR621">
        <v>6</v>
      </c>
    </row>
    <row r="622" spans="1:44" x14ac:dyDescent="0.25">
      <c r="A622">
        <v>11266404</v>
      </c>
      <c r="C622">
        <v>4</v>
      </c>
      <c r="AO622">
        <v>11275219</v>
      </c>
      <c r="AP622" s="38">
        <v>44575</v>
      </c>
      <c r="AQ622">
        <v>3</v>
      </c>
      <c r="AR622">
        <v>3</v>
      </c>
    </row>
    <row r="623" spans="1:44" x14ac:dyDescent="0.25">
      <c r="A623">
        <v>11266406</v>
      </c>
      <c r="C623">
        <v>4</v>
      </c>
      <c r="AO623">
        <v>11275900</v>
      </c>
      <c r="AP623" s="38">
        <v>37263</v>
      </c>
      <c r="AQ623">
        <v>3</v>
      </c>
      <c r="AR623">
        <v>6</v>
      </c>
    </row>
    <row r="624" spans="1:44" x14ac:dyDescent="0.25">
      <c r="A624">
        <v>11266553</v>
      </c>
      <c r="C624">
        <v>4</v>
      </c>
      <c r="AO624">
        <v>11275902</v>
      </c>
      <c r="AP624" s="38">
        <v>44575</v>
      </c>
      <c r="AQ624">
        <v>3</v>
      </c>
      <c r="AR624">
        <v>3</v>
      </c>
    </row>
    <row r="625" spans="1:44" x14ac:dyDescent="0.25">
      <c r="A625">
        <v>11266566</v>
      </c>
      <c r="C625">
        <v>4</v>
      </c>
      <c r="AO625">
        <v>11276015</v>
      </c>
      <c r="AP625" s="38">
        <v>39043</v>
      </c>
      <c r="AQ625">
        <v>7</v>
      </c>
      <c r="AR625">
        <v>7</v>
      </c>
    </row>
    <row r="626" spans="1:44" x14ac:dyDescent="0.25">
      <c r="A626">
        <v>11266571</v>
      </c>
      <c r="C626">
        <v>4</v>
      </c>
      <c r="AO626">
        <v>11276016</v>
      </c>
      <c r="AP626" s="38">
        <v>44575</v>
      </c>
      <c r="AQ626">
        <v>5</v>
      </c>
      <c r="AR626">
        <v>5</v>
      </c>
    </row>
    <row r="627" spans="1:44" x14ac:dyDescent="0.25">
      <c r="A627">
        <v>11266575</v>
      </c>
      <c r="C627">
        <v>4</v>
      </c>
      <c r="AO627">
        <v>11276454</v>
      </c>
      <c r="AP627" s="38">
        <v>39043</v>
      </c>
      <c r="AQ627">
        <v>2</v>
      </c>
      <c r="AR627">
        <v>4</v>
      </c>
    </row>
    <row r="628" spans="1:44" x14ac:dyDescent="0.25">
      <c r="A628">
        <v>11266578</v>
      </c>
      <c r="C628">
        <v>4</v>
      </c>
      <c r="AO628">
        <v>11276502</v>
      </c>
      <c r="AP628" s="38">
        <v>37263</v>
      </c>
      <c r="AQ628">
        <v>5</v>
      </c>
      <c r="AR628">
        <v>5</v>
      </c>
    </row>
    <row r="629" spans="1:44" x14ac:dyDescent="0.25">
      <c r="A629">
        <v>11266615</v>
      </c>
      <c r="C629">
        <v>4</v>
      </c>
      <c r="AO629">
        <v>11276595</v>
      </c>
      <c r="AP629" s="38">
        <v>39043</v>
      </c>
      <c r="AQ629">
        <v>7</v>
      </c>
      <c r="AR629">
        <v>7</v>
      </c>
    </row>
    <row r="630" spans="1:44" x14ac:dyDescent="0.25">
      <c r="A630">
        <v>11266618</v>
      </c>
      <c r="C630">
        <v>4</v>
      </c>
      <c r="AO630">
        <v>11276597</v>
      </c>
      <c r="AP630" s="38">
        <v>31729</v>
      </c>
      <c r="AQ630">
        <v>3</v>
      </c>
      <c r="AR630">
        <v>3</v>
      </c>
    </row>
    <row r="631" spans="1:44" x14ac:dyDescent="0.25">
      <c r="A631">
        <v>11266628</v>
      </c>
      <c r="C631">
        <v>4</v>
      </c>
      <c r="AO631">
        <v>11276598</v>
      </c>
      <c r="AP631" s="38">
        <v>39105</v>
      </c>
      <c r="AQ631">
        <v>4</v>
      </c>
      <c r="AR631">
        <v>4</v>
      </c>
    </row>
    <row r="632" spans="1:44" x14ac:dyDescent="0.25">
      <c r="A632">
        <v>11266629</v>
      </c>
      <c r="C632">
        <v>4</v>
      </c>
      <c r="AO632">
        <v>11276643</v>
      </c>
      <c r="AP632" s="38">
        <v>31683</v>
      </c>
      <c r="AQ632">
        <v>2</v>
      </c>
      <c r="AR632">
        <v>2</v>
      </c>
    </row>
    <row r="633" spans="1:44" x14ac:dyDescent="0.25">
      <c r="A633">
        <v>11266673</v>
      </c>
      <c r="C633">
        <v>4</v>
      </c>
      <c r="AO633">
        <v>11277220</v>
      </c>
      <c r="AP633" s="38">
        <v>37263</v>
      </c>
      <c r="AQ633">
        <v>4</v>
      </c>
      <c r="AR633">
        <v>4</v>
      </c>
    </row>
    <row r="634" spans="1:44" x14ac:dyDescent="0.25">
      <c r="A634">
        <v>11266702</v>
      </c>
      <c r="C634">
        <v>4</v>
      </c>
      <c r="AO634">
        <v>11277222</v>
      </c>
      <c r="AP634" s="38">
        <v>37263</v>
      </c>
      <c r="AQ634">
        <v>5</v>
      </c>
      <c r="AR634">
        <v>5</v>
      </c>
    </row>
    <row r="635" spans="1:44" x14ac:dyDescent="0.25">
      <c r="A635">
        <v>11266741</v>
      </c>
      <c r="C635">
        <v>5</v>
      </c>
      <c r="AO635">
        <v>11277281</v>
      </c>
      <c r="AP635" s="38">
        <v>37263</v>
      </c>
      <c r="AQ635">
        <v>5</v>
      </c>
      <c r="AR635">
        <v>5</v>
      </c>
    </row>
    <row r="636" spans="1:44" x14ac:dyDescent="0.25">
      <c r="A636">
        <v>11266755</v>
      </c>
      <c r="C636">
        <v>4</v>
      </c>
      <c r="AO636">
        <v>11277287</v>
      </c>
      <c r="AP636" s="38">
        <v>44575</v>
      </c>
      <c r="AQ636">
        <v>2</v>
      </c>
      <c r="AR636">
        <v>4</v>
      </c>
    </row>
    <row r="637" spans="1:44" x14ac:dyDescent="0.25">
      <c r="A637">
        <v>11266824</v>
      </c>
      <c r="C637">
        <v>4</v>
      </c>
      <c r="AO637">
        <v>11277315</v>
      </c>
      <c r="AP637" s="38">
        <v>37263</v>
      </c>
      <c r="AQ637">
        <v>3</v>
      </c>
      <c r="AR637">
        <v>3</v>
      </c>
    </row>
    <row r="638" spans="1:44" x14ac:dyDescent="0.25">
      <c r="A638">
        <v>11266840</v>
      </c>
      <c r="C638">
        <v>4</v>
      </c>
      <c r="AO638">
        <v>11277317</v>
      </c>
      <c r="AP638" s="38">
        <v>37263</v>
      </c>
      <c r="AQ638">
        <v>3</v>
      </c>
      <c r="AR638">
        <v>3</v>
      </c>
    </row>
    <row r="639" spans="1:44" x14ac:dyDescent="0.25">
      <c r="A639">
        <v>11266842</v>
      </c>
      <c r="C639">
        <v>4</v>
      </c>
      <c r="AO639">
        <v>11277326</v>
      </c>
      <c r="AP639" s="38">
        <v>39681</v>
      </c>
      <c r="AQ639">
        <v>3</v>
      </c>
      <c r="AR639">
        <v>3</v>
      </c>
    </row>
    <row r="640" spans="1:44" x14ac:dyDescent="0.25">
      <c r="A640">
        <v>11266845</v>
      </c>
      <c r="C640">
        <v>4</v>
      </c>
      <c r="AO640">
        <v>11277328</v>
      </c>
      <c r="AP640" s="38">
        <v>32367</v>
      </c>
      <c r="AQ640">
        <v>5</v>
      </c>
      <c r="AR640">
        <v>5</v>
      </c>
    </row>
    <row r="641" spans="1:44" x14ac:dyDescent="0.25">
      <c r="A641">
        <v>11266846</v>
      </c>
      <c r="C641">
        <v>4</v>
      </c>
      <c r="AO641">
        <v>11277375</v>
      </c>
      <c r="AP641" s="38">
        <v>44575</v>
      </c>
      <c r="AQ641">
        <v>3</v>
      </c>
      <c r="AR641">
        <v>3</v>
      </c>
    </row>
    <row r="642" spans="1:44" x14ac:dyDescent="0.25">
      <c r="A642">
        <v>11266880</v>
      </c>
      <c r="C642">
        <v>4</v>
      </c>
      <c r="AO642">
        <v>11277389</v>
      </c>
      <c r="AP642" s="38">
        <v>44575</v>
      </c>
      <c r="AQ642">
        <v>4</v>
      </c>
      <c r="AR642">
        <v>4</v>
      </c>
    </row>
    <row r="643" spans="1:44" x14ac:dyDescent="0.25">
      <c r="A643">
        <v>11266905</v>
      </c>
      <c r="C643">
        <v>4</v>
      </c>
      <c r="AO643">
        <v>11277409</v>
      </c>
      <c r="AP643" s="38">
        <v>44575</v>
      </c>
      <c r="AQ643">
        <v>2</v>
      </c>
      <c r="AR643">
        <v>4</v>
      </c>
    </row>
    <row r="644" spans="1:44" x14ac:dyDescent="0.25">
      <c r="A644">
        <v>11266906</v>
      </c>
      <c r="C644">
        <v>4</v>
      </c>
      <c r="AO644">
        <v>11277470</v>
      </c>
      <c r="AP644" s="38">
        <v>39105</v>
      </c>
      <c r="AQ644">
        <v>3</v>
      </c>
      <c r="AR644">
        <v>3</v>
      </c>
    </row>
    <row r="645" spans="1:44" x14ac:dyDescent="0.25">
      <c r="A645">
        <v>11266907</v>
      </c>
      <c r="C645">
        <v>4</v>
      </c>
      <c r="AO645">
        <v>11277632</v>
      </c>
      <c r="AP645" s="38">
        <v>32367</v>
      </c>
      <c r="AQ645">
        <v>6</v>
      </c>
      <c r="AR645">
        <v>6</v>
      </c>
    </row>
    <row r="646" spans="1:44" x14ac:dyDescent="0.25">
      <c r="A646">
        <v>11267020</v>
      </c>
      <c r="C646">
        <v>4</v>
      </c>
      <c r="AO646">
        <v>11277698</v>
      </c>
      <c r="AP646" s="38">
        <v>32367</v>
      </c>
      <c r="AQ646">
        <v>2</v>
      </c>
      <c r="AR646">
        <v>4</v>
      </c>
    </row>
    <row r="647" spans="1:44" x14ac:dyDescent="0.25">
      <c r="A647">
        <v>11267027</v>
      </c>
      <c r="C647">
        <v>2</v>
      </c>
      <c r="AO647">
        <v>11277705</v>
      </c>
      <c r="AP647" s="38">
        <v>32367</v>
      </c>
      <c r="AQ647">
        <v>6</v>
      </c>
      <c r="AR647">
        <v>6</v>
      </c>
    </row>
    <row r="648" spans="1:44" x14ac:dyDescent="0.25">
      <c r="A648">
        <v>11267029</v>
      </c>
      <c r="C648">
        <v>4</v>
      </c>
      <c r="AO648">
        <v>11277707</v>
      </c>
      <c r="AP648" s="38">
        <v>44575</v>
      </c>
      <c r="AQ648">
        <v>4</v>
      </c>
      <c r="AR648">
        <v>4</v>
      </c>
    </row>
    <row r="649" spans="1:44" x14ac:dyDescent="0.25">
      <c r="A649">
        <v>11267030</v>
      </c>
      <c r="C649">
        <v>4</v>
      </c>
      <c r="AO649">
        <v>11277863</v>
      </c>
      <c r="AP649" s="38">
        <v>37263</v>
      </c>
      <c r="AQ649">
        <v>3</v>
      </c>
      <c r="AR649">
        <v>3</v>
      </c>
    </row>
    <row r="650" spans="1:44" x14ac:dyDescent="0.25">
      <c r="A650">
        <v>11267133</v>
      </c>
      <c r="C650">
        <v>4</v>
      </c>
      <c r="AO650">
        <v>11277864</v>
      </c>
      <c r="AP650" s="38">
        <v>44575</v>
      </c>
      <c r="AQ650">
        <v>3</v>
      </c>
      <c r="AR650">
        <v>3</v>
      </c>
    </row>
    <row r="651" spans="1:44" x14ac:dyDescent="0.25">
      <c r="A651">
        <v>11267381</v>
      </c>
      <c r="C651">
        <v>4</v>
      </c>
      <c r="AO651">
        <v>11277865</v>
      </c>
      <c r="AP651" s="38">
        <v>44575</v>
      </c>
      <c r="AQ651">
        <v>5</v>
      </c>
      <c r="AR651">
        <v>5</v>
      </c>
    </row>
    <row r="652" spans="1:44" x14ac:dyDescent="0.25">
      <c r="A652">
        <v>11267532</v>
      </c>
      <c r="C652">
        <v>4</v>
      </c>
      <c r="AO652">
        <v>11277866</v>
      </c>
      <c r="AP652" s="38">
        <v>44575</v>
      </c>
      <c r="AQ652">
        <v>5</v>
      </c>
      <c r="AR652">
        <v>5</v>
      </c>
    </row>
    <row r="653" spans="1:44" x14ac:dyDescent="0.25">
      <c r="A653">
        <v>11267533</v>
      </c>
      <c r="C653">
        <v>4</v>
      </c>
      <c r="AO653">
        <v>11277882</v>
      </c>
      <c r="AP653" s="38">
        <v>32367</v>
      </c>
      <c r="AQ653">
        <v>3</v>
      </c>
      <c r="AR653">
        <v>6</v>
      </c>
    </row>
    <row r="654" spans="1:44" x14ac:dyDescent="0.25">
      <c r="A654">
        <v>11267733</v>
      </c>
      <c r="C654">
        <v>4</v>
      </c>
      <c r="AO654">
        <v>11277883</v>
      </c>
      <c r="AP654" s="38">
        <v>44575</v>
      </c>
      <c r="AQ654">
        <v>2</v>
      </c>
      <c r="AR654">
        <v>4</v>
      </c>
    </row>
    <row r="655" spans="1:44" x14ac:dyDescent="0.25">
      <c r="A655">
        <v>11267810</v>
      </c>
      <c r="AO655">
        <v>11277884</v>
      </c>
      <c r="AP655" s="38">
        <v>44575</v>
      </c>
      <c r="AQ655">
        <v>3</v>
      </c>
      <c r="AR655">
        <v>3</v>
      </c>
    </row>
    <row r="656" spans="1:44" x14ac:dyDescent="0.25">
      <c r="A656">
        <v>11268063</v>
      </c>
      <c r="C656">
        <v>4</v>
      </c>
      <c r="AO656">
        <v>11277891</v>
      </c>
      <c r="AP656" s="38">
        <v>39681</v>
      </c>
      <c r="AQ656">
        <v>2</v>
      </c>
      <c r="AR656">
        <v>4</v>
      </c>
    </row>
    <row r="657" spans="1:44" x14ac:dyDescent="0.25">
      <c r="A657">
        <v>11268064</v>
      </c>
      <c r="C657">
        <v>4</v>
      </c>
      <c r="AO657">
        <v>11277893</v>
      </c>
      <c r="AP657" s="38">
        <v>39681</v>
      </c>
      <c r="AQ657">
        <v>4</v>
      </c>
      <c r="AR657">
        <v>4</v>
      </c>
    </row>
    <row r="658" spans="1:44" x14ac:dyDescent="0.25">
      <c r="A658">
        <v>11268069</v>
      </c>
      <c r="C658">
        <v>4</v>
      </c>
      <c r="AO658">
        <v>11277911</v>
      </c>
      <c r="AP658" s="38">
        <v>28720</v>
      </c>
      <c r="AQ658">
        <v>8</v>
      </c>
      <c r="AR658">
        <v>8</v>
      </c>
    </row>
    <row r="659" spans="1:44" x14ac:dyDescent="0.25">
      <c r="A659">
        <v>11268430</v>
      </c>
      <c r="C659">
        <v>4</v>
      </c>
      <c r="AO659">
        <v>11277917</v>
      </c>
      <c r="AP659" s="38">
        <v>37263</v>
      </c>
      <c r="AQ659">
        <v>2</v>
      </c>
      <c r="AR659">
        <v>4</v>
      </c>
    </row>
    <row r="660" spans="1:44" x14ac:dyDescent="0.25">
      <c r="A660">
        <v>11268431</v>
      </c>
      <c r="C660">
        <v>4</v>
      </c>
      <c r="AO660">
        <v>11277918</v>
      </c>
      <c r="AP660" s="38">
        <v>37263</v>
      </c>
      <c r="AQ660">
        <v>1</v>
      </c>
      <c r="AR660">
        <v>2</v>
      </c>
    </row>
    <row r="661" spans="1:44" x14ac:dyDescent="0.25">
      <c r="A661">
        <v>11268669</v>
      </c>
      <c r="C661">
        <v>6</v>
      </c>
      <c r="AO661">
        <v>11277919</v>
      </c>
      <c r="AP661" s="38">
        <v>37263</v>
      </c>
      <c r="AQ661">
        <v>2</v>
      </c>
      <c r="AR661">
        <v>4</v>
      </c>
    </row>
    <row r="662" spans="1:44" x14ac:dyDescent="0.25">
      <c r="A662">
        <v>11268876</v>
      </c>
      <c r="C662">
        <v>4</v>
      </c>
      <c r="AO662">
        <v>11278018</v>
      </c>
      <c r="AP662" s="38">
        <v>32367</v>
      </c>
      <c r="AQ662">
        <v>2</v>
      </c>
      <c r="AR662">
        <v>4</v>
      </c>
    </row>
    <row r="663" spans="1:44" x14ac:dyDescent="0.25">
      <c r="A663">
        <v>11268881</v>
      </c>
      <c r="C663">
        <v>4</v>
      </c>
      <c r="AO663">
        <v>11278019</v>
      </c>
      <c r="AP663" s="38">
        <v>39681</v>
      </c>
      <c r="AQ663">
        <v>6</v>
      </c>
      <c r="AR663">
        <v>6</v>
      </c>
    </row>
    <row r="664" spans="1:44" x14ac:dyDescent="0.25">
      <c r="A664">
        <v>11268884</v>
      </c>
      <c r="C664">
        <v>4</v>
      </c>
      <c r="AO664">
        <v>11278103</v>
      </c>
      <c r="AP664" s="38">
        <v>44575</v>
      </c>
      <c r="AQ664">
        <v>5</v>
      </c>
      <c r="AR664">
        <v>5</v>
      </c>
    </row>
    <row r="665" spans="1:44" x14ac:dyDescent="0.25">
      <c r="A665">
        <v>11268889</v>
      </c>
      <c r="C665">
        <v>4</v>
      </c>
      <c r="AO665">
        <v>11278104</v>
      </c>
      <c r="AP665" s="38">
        <v>44575</v>
      </c>
      <c r="AQ665">
        <v>3</v>
      </c>
      <c r="AR665">
        <v>3</v>
      </c>
    </row>
    <row r="666" spans="1:44" x14ac:dyDescent="0.25">
      <c r="A666">
        <v>11268937</v>
      </c>
      <c r="C666">
        <v>4</v>
      </c>
      <c r="AO666">
        <v>11278122</v>
      </c>
      <c r="AP666" s="38">
        <v>37263</v>
      </c>
      <c r="AQ666">
        <v>3</v>
      </c>
      <c r="AR666">
        <v>6</v>
      </c>
    </row>
    <row r="667" spans="1:44" x14ac:dyDescent="0.25">
      <c r="A667">
        <v>11268938</v>
      </c>
      <c r="C667">
        <v>4</v>
      </c>
      <c r="AO667">
        <v>11278123</v>
      </c>
      <c r="AP667" s="38">
        <v>37263</v>
      </c>
      <c r="AQ667">
        <v>1</v>
      </c>
      <c r="AR667">
        <v>2</v>
      </c>
    </row>
    <row r="668" spans="1:44" x14ac:dyDescent="0.25">
      <c r="A668">
        <v>11268945</v>
      </c>
      <c r="C668">
        <v>3</v>
      </c>
      <c r="AO668">
        <v>11278127</v>
      </c>
      <c r="AP668" s="38">
        <v>39043</v>
      </c>
      <c r="AQ668">
        <v>4</v>
      </c>
      <c r="AR668">
        <v>8</v>
      </c>
    </row>
    <row r="669" spans="1:44" x14ac:dyDescent="0.25">
      <c r="A669">
        <v>11268947</v>
      </c>
      <c r="C669">
        <v>4</v>
      </c>
      <c r="AO669">
        <v>11278128</v>
      </c>
      <c r="AP669" s="38">
        <v>37263</v>
      </c>
      <c r="AQ669">
        <v>4</v>
      </c>
      <c r="AR669">
        <v>8</v>
      </c>
    </row>
    <row r="670" spans="1:44" x14ac:dyDescent="0.25">
      <c r="A670">
        <v>11268996</v>
      </c>
      <c r="C670">
        <v>4</v>
      </c>
      <c r="AO670">
        <v>11278136</v>
      </c>
      <c r="AP670" s="38">
        <v>44575</v>
      </c>
      <c r="AQ670">
        <v>2</v>
      </c>
      <c r="AR670">
        <v>4</v>
      </c>
    </row>
    <row r="671" spans="1:44" x14ac:dyDescent="0.25">
      <c r="A671">
        <v>11268997</v>
      </c>
      <c r="C671">
        <v>4</v>
      </c>
      <c r="AO671">
        <v>11278200</v>
      </c>
      <c r="AP671" s="38">
        <v>37263</v>
      </c>
      <c r="AQ671">
        <v>2</v>
      </c>
      <c r="AR671">
        <v>4</v>
      </c>
    </row>
    <row r="672" spans="1:44" x14ac:dyDescent="0.25">
      <c r="A672">
        <v>11269015</v>
      </c>
      <c r="C672">
        <v>4</v>
      </c>
      <c r="AO672">
        <v>11278207</v>
      </c>
      <c r="AP672" s="38">
        <v>32367</v>
      </c>
      <c r="AQ672">
        <v>4</v>
      </c>
      <c r="AR672">
        <v>8</v>
      </c>
    </row>
    <row r="673" spans="1:44" x14ac:dyDescent="0.25">
      <c r="A673">
        <v>11269233</v>
      </c>
      <c r="C673">
        <v>4</v>
      </c>
      <c r="AO673">
        <v>11278263</v>
      </c>
      <c r="AP673" s="38">
        <v>37213</v>
      </c>
      <c r="AQ673">
        <v>3</v>
      </c>
      <c r="AR673">
        <v>6</v>
      </c>
    </row>
    <row r="674" spans="1:44" x14ac:dyDescent="0.25">
      <c r="A674">
        <v>11269240</v>
      </c>
      <c r="C674">
        <v>4</v>
      </c>
      <c r="AO674">
        <v>11278308</v>
      </c>
      <c r="AP674" s="38">
        <v>44575</v>
      </c>
      <c r="AQ674">
        <v>5</v>
      </c>
      <c r="AR674">
        <v>5</v>
      </c>
    </row>
    <row r="675" spans="1:44" x14ac:dyDescent="0.25">
      <c r="A675">
        <v>11269241</v>
      </c>
      <c r="C675">
        <v>4</v>
      </c>
      <c r="AO675">
        <v>11278390</v>
      </c>
      <c r="AP675" s="38">
        <v>21407</v>
      </c>
      <c r="AQ675">
        <v>3</v>
      </c>
      <c r="AR675">
        <v>6</v>
      </c>
    </row>
    <row r="676" spans="1:44" x14ac:dyDescent="0.25">
      <c r="A676">
        <v>11269242</v>
      </c>
      <c r="C676">
        <v>3</v>
      </c>
      <c r="AO676">
        <v>11278437</v>
      </c>
      <c r="AP676" s="38">
        <v>34190</v>
      </c>
      <c r="AQ676">
        <v>7</v>
      </c>
      <c r="AR676">
        <v>7</v>
      </c>
    </row>
    <row r="677" spans="1:44" x14ac:dyDescent="0.25">
      <c r="A677">
        <v>11269632</v>
      </c>
      <c r="C677">
        <v>4</v>
      </c>
      <c r="AO677">
        <v>11278928</v>
      </c>
      <c r="AP677" s="38">
        <v>39043</v>
      </c>
      <c r="AQ677">
        <v>6</v>
      </c>
      <c r="AR677">
        <v>6</v>
      </c>
    </row>
    <row r="678" spans="1:44" x14ac:dyDescent="0.25">
      <c r="A678">
        <v>11269633</v>
      </c>
      <c r="C678">
        <v>4</v>
      </c>
      <c r="AO678">
        <v>11278929</v>
      </c>
      <c r="AP678" s="38">
        <v>39681</v>
      </c>
      <c r="AQ678">
        <v>6</v>
      </c>
      <c r="AR678">
        <v>6</v>
      </c>
    </row>
    <row r="679" spans="1:44" x14ac:dyDescent="0.25">
      <c r="A679">
        <v>11269765</v>
      </c>
      <c r="C679">
        <v>4</v>
      </c>
      <c r="AO679">
        <v>11278993</v>
      </c>
      <c r="AP679" s="38">
        <v>44575</v>
      </c>
      <c r="AQ679">
        <v>5</v>
      </c>
      <c r="AR679">
        <v>5</v>
      </c>
    </row>
    <row r="680" spans="1:44" x14ac:dyDescent="0.25">
      <c r="A680">
        <v>11269805</v>
      </c>
      <c r="C680">
        <v>4</v>
      </c>
      <c r="AO680">
        <v>11278994</v>
      </c>
      <c r="AP680" s="38">
        <v>39043</v>
      </c>
      <c r="AQ680">
        <v>7</v>
      </c>
      <c r="AR680">
        <v>7</v>
      </c>
    </row>
    <row r="681" spans="1:44" x14ac:dyDescent="0.25">
      <c r="A681">
        <v>11269806</v>
      </c>
      <c r="C681">
        <v>4</v>
      </c>
      <c r="AO681">
        <v>11279237</v>
      </c>
      <c r="AP681" s="38">
        <v>39681</v>
      </c>
      <c r="AQ681">
        <v>2</v>
      </c>
      <c r="AR681">
        <v>4</v>
      </c>
    </row>
    <row r="682" spans="1:44" x14ac:dyDescent="0.25">
      <c r="A682">
        <v>11269807</v>
      </c>
      <c r="C682">
        <v>4</v>
      </c>
      <c r="AO682">
        <v>11279480</v>
      </c>
      <c r="AP682" s="38">
        <v>39681</v>
      </c>
      <c r="AQ682">
        <v>5</v>
      </c>
      <c r="AR682">
        <v>5</v>
      </c>
    </row>
    <row r="683" spans="1:44" x14ac:dyDescent="0.25">
      <c r="A683">
        <v>11269885</v>
      </c>
      <c r="C683">
        <v>4</v>
      </c>
      <c r="AO683">
        <v>11279484</v>
      </c>
      <c r="AP683" s="38">
        <v>31742</v>
      </c>
      <c r="AQ683">
        <v>7</v>
      </c>
      <c r="AR683">
        <v>7</v>
      </c>
    </row>
    <row r="684" spans="1:44" x14ac:dyDescent="0.25">
      <c r="A684">
        <v>11269920</v>
      </c>
      <c r="C684">
        <v>3</v>
      </c>
      <c r="AO684">
        <v>11279657</v>
      </c>
      <c r="AP684" s="38">
        <v>39043</v>
      </c>
      <c r="AQ684">
        <v>7</v>
      </c>
      <c r="AR684">
        <v>7</v>
      </c>
    </row>
    <row r="685" spans="1:44" x14ac:dyDescent="0.25">
      <c r="A685">
        <v>11269921</v>
      </c>
      <c r="C685">
        <v>4</v>
      </c>
      <c r="AO685">
        <v>11279673</v>
      </c>
      <c r="AP685" s="38">
        <v>28720</v>
      </c>
      <c r="AQ685">
        <v>8</v>
      </c>
      <c r="AR685">
        <v>8</v>
      </c>
    </row>
    <row r="686" spans="1:44" x14ac:dyDescent="0.25">
      <c r="A686">
        <v>11270099</v>
      </c>
      <c r="C686">
        <v>4</v>
      </c>
      <c r="AO686">
        <v>11280223</v>
      </c>
      <c r="AP686" s="38">
        <v>44575</v>
      </c>
      <c r="AQ686">
        <v>6</v>
      </c>
      <c r="AR686">
        <v>6</v>
      </c>
    </row>
    <row r="687" spans="1:44" x14ac:dyDescent="0.25">
      <c r="A687">
        <v>11270129</v>
      </c>
      <c r="C687">
        <v>4</v>
      </c>
      <c r="AO687">
        <v>11280227</v>
      </c>
      <c r="AP687" s="38">
        <v>37263</v>
      </c>
      <c r="AQ687">
        <v>2</v>
      </c>
      <c r="AR687">
        <v>4</v>
      </c>
    </row>
    <row r="688" spans="1:44" x14ac:dyDescent="0.25">
      <c r="A688">
        <v>11270668</v>
      </c>
      <c r="C688">
        <v>4</v>
      </c>
      <c r="AO688">
        <v>11280240</v>
      </c>
      <c r="AP688" s="38">
        <v>37263</v>
      </c>
      <c r="AQ688">
        <v>2</v>
      </c>
      <c r="AR688">
        <v>4</v>
      </c>
    </row>
    <row r="689" spans="1:44" x14ac:dyDescent="0.25">
      <c r="A689">
        <v>11270669</v>
      </c>
      <c r="C689">
        <v>4</v>
      </c>
      <c r="AO689">
        <v>11280243</v>
      </c>
      <c r="AP689" s="38">
        <v>32367</v>
      </c>
      <c r="AQ689">
        <v>3</v>
      </c>
      <c r="AR689">
        <v>6</v>
      </c>
    </row>
    <row r="690" spans="1:44" x14ac:dyDescent="0.25">
      <c r="A690">
        <v>11270670</v>
      </c>
      <c r="C690">
        <v>4</v>
      </c>
      <c r="AO690">
        <v>11280244</v>
      </c>
      <c r="AP690" s="38">
        <v>32367</v>
      </c>
      <c r="AQ690">
        <v>3</v>
      </c>
      <c r="AR690">
        <v>6</v>
      </c>
    </row>
    <row r="691" spans="1:44" x14ac:dyDescent="0.25">
      <c r="A691">
        <v>11270671</v>
      </c>
      <c r="C691">
        <v>4</v>
      </c>
      <c r="AO691">
        <v>11280271</v>
      </c>
      <c r="AP691" s="38">
        <v>39681</v>
      </c>
      <c r="AQ691">
        <v>6</v>
      </c>
      <c r="AR691">
        <v>6</v>
      </c>
    </row>
    <row r="692" spans="1:44" x14ac:dyDescent="0.25">
      <c r="A692">
        <v>11270672</v>
      </c>
      <c r="C692">
        <v>4</v>
      </c>
      <c r="AO692">
        <v>11280280</v>
      </c>
      <c r="AP692" s="38">
        <v>44575</v>
      </c>
      <c r="AQ692">
        <v>3</v>
      </c>
      <c r="AR692">
        <v>3</v>
      </c>
    </row>
    <row r="693" spans="1:44" x14ac:dyDescent="0.25">
      <c r="A693">
        <v>11270673</v>
      </c>
      <c r="C693">
        <v>3</v>
      </c>
      <c r="AO693">
        <v>11280284</v>
      </c>
      <c r="AP693" s="38">
        <v>44575</v>
      </c>
      <c r="AQ693">
        <v>3</v>
      </c>
      <c r="AR693">
        <v>3</v>
      </c>
    </row>
    <row r="694" spans="1:44" x14ac:dyDescent="0.25">
      <c r="A694">
        <v>11270675</v>
      </c>
      <c r="C694">
        <v>4</v>
      </c>
      <c r="AO694">
        <v>11280287</v>
      </c>
      <c r="AP694" s="38">
        <v>44575</v>
      </c>
      <c r="AQ694">
        <v>3</v>
      </c>
      <c r="AR694">
        <v>3</v>
      </c>
    </row>
    <row r="695" spans="1:44" x14ac:dyDescent="0.25">
      <c r="A695">
        <v>11270676</v>
      </c>
      <c r="C695">
        <v>4</v>
      </c>
      <c r="AO695">
        <v>11280292</v>
      </c>
      <c r="AP695" s="38">
        <v>44575</v>
      </c>
      <c r="AQ695">
        <v>3</v>
      </c>
      <c r="AR695">
        <v>3</v>
      </c>
    </row>
    <row r="696" spans="1:44" x14ac:dyDescent="0.25">
      <c r="A696">
        <v>11270678</v>
      </c>
      <c r="C696">
        <v>4</v>
      </c>
      <c r="AO696">
        <v>11280294</v>
      </c>
      <c r="AP696" s="38">
        <v>44575</v>
      </c>
      <c r="AQ696">
        <v>3</v>
      </c>
      <c r="AR696">
        <v>3</v>
      </c>
    </row>
    <row r="697" spans="1:44" x14ac:dyDescent="0.25">
      <c r="A697">
        <v>11270682</v>
      </c>
      <c r="C697">
        <v>4</v>
      </c>
      <c r="AO697">
        <v>11280299</v>
      </c>
      <c r="AP697" s="38">
        <v>44575</v>
      </c>
      <c r="AQ697">
        <v>3</v>
      </c>
      <c r="AR697">
        <v>3</v>
      </c>
    </row>
    <row r="698" spans="1:44" x14ac:dyDescent="0.25">
      <c r="A698">
        <v>11270683</v>
      </c>
      <c r="C698">
        <v>4</v>
      </c>
      <c r="AO698">
        <v>11280307</v>
      </c>
      <c r="AP698" s="38">
        <v>44575</v>
      </c>
      <c r="AQ698">
        <v>3</v>
      </c>
      <c r="AR698">
        <v>3</v>
      </c>
    </row>
    <row r="699" spans="1:44" x14ac:dyDescent="0.25">
      <c r="A699">
        <v>11270684</v>
      </c>
      <c r="C699">
        <v>4</v>
      </c>
      <c r="AO699">
        <v>11280310</v>
      </c>
      <c r="AP699" s="38">
        <v>44575</v>
      </c>
      <c r="AQ699">
        <v>5</v>
      </c>
      <c r="AR699">
        <v>5</v>
      </c>
    </row>
    <row r="700" spans="1:44" x14ac:dyDescent="0.25">
      <c r="A700">
        <v>11270686</v>
      </c>
      <c r="C700">
        <v>3</v>
      </c>
      <c r="AO700">
        <v>11280315</v>
      </c>
      <c r="AP700" s="38">
        <v>44575</v>
      </c>
      <c r="AQ700">
        <v>5</v>
      </c>
      <c r="AR700">
        <v>5</v>
      </c>
    </row>
    <row r="701" spans="1:44" x14ac:dyDescent="0.25">
      <c r="A701">
        <v>11270688</v>
      </c>
      <c r="C701">
        <v>4</v>
      </c>
      <c r="AO701">
        <v>11280320</v>
      </c>
      <c r="AP701" s="38">
        <v>44513</v>
      </c>
      <c r="AQ701">
        <v>5</v>
      </c>
      <c r="AR701">
        <v>5</v>
      </c>
    </row>
    <row r="702" spans="1:44" x14ac:dyDescent="0.25">
      <c r="A702">
        <v>11270690</v>
      </c>
      <c r="C702">
        <v>4</v>
      </c>
      <c r="AO702">
        <v>11280321</v>
      </c>
      <c r="AP702" s="38">
        <v>44575</v>
      </c>
      <c r="AQ702">
        <v>3</v>
      </c>
      <c r="AR702">
        <v>3</v>
      </c>
    </row>
    <row r="703" spans="1:44" x14ac:dyDescent="0.25">
      <c r="A703">
        <v>11270730</v>
      </c>
      <c r="C703">
        <v>4</v>
      </c>
      <c r="AO703">
        <v>11280322</v>
      </c>
      <c r="AP703" s="38">
        <v>44575</v>
      </c>
      <c r="AQ703">
        <v>5</v>
      </c>
      <c r="AR703">
        <v>5</v>
      </c>
    </row>
    <row r="704" spans="1:44" x14ac:dyDescent="0.25">
      <c r="A704">
        <v>11270731</v>
      </c>
      <c r="C704">
        <v>4</v>
      </c>
      <c r="AO704">
        <v>11280640</v>
      </c>
      <c r="AP704" s="38">
        <v>21407</v>
      </c>
      <c r="AQ704">
        <v>4</v>
      </c>
      <c r="AR704">
        <v>8</v>
      </c>
    </row>
    <row r="705" spans="1:44" x14ac:dyDescent="0.25">
      <c r="A705">
        <v>11270735</v>
      </c>
      <c r="C705">
        <v>4</v>
      </c>
      <c r="AO705">
        <v>11280944</v>
      </c>
      <c r="AP705" s="38">
        <v>37263</v>
      </c>
      <c r="AQ705">
        <v>2</v>
      </c>
      <c r="AR705">
        <v>4</v>
      </c>
    </row>
    <row r="706" spans="1:44" x14ac:dyDescent="0.25">
      <c r="A706">
        <v>11270741</v>
      </c>
      <c r="C706">
        <v>4</v>
      </c>
      <c r="AO706">
        <v>11280947</v>
      </c>
      <c r="AP706" s="38">
        <v>44575</v>
      </c>
      <c r="AQ706">
        <v>2</v>
      </c>
      <c r="AR706">
        <v>4</v>
      </c>
    </row>
    <row r="707" spans="1:44" x14ac:dyDescent="0.25">
      <c r="A707">
        <v>11270742</v>
      </c>
      <c r="C707">
        <v>4</v>
      </c>
      <c r="AO707">
        <v>11280948</v>
      </c>
      <c r="AP707" s="38">
        <v>39043</v>
      </c>
      <c r="AQ707">
        <v>4</v>
      </c>
      <c r="AR707">
        <v>8</v>
      </c>
    </row>
    <row r="708" spans="1:44" x14ac:dyDescent="0.25">
      <c r="A708">
        <v>11270743</v>
      </c>
      <c r="C708">
        <v>4</v>
      </c>
      <c r="AO708">
        <v>11280952</v>
      </c>
      <c r="AP708" s="38">
        <v>32367</v>
      </c>
      <c r="AQ708">
        <v>2</v>
      </c>
      <c r="AR708">
        <v>4</v>
      </c>
    </row>
    <row r="709" spans="1:44" x14ac:dyDescent="0.25">
      <c r="A709">
        <v>11270744</v>
      </c>
      <c r="C709">
        <v>2</v>
      </c>
      <c r="AO709">
        <v>11280953</v>
      </c>
      <c r="AP709" s="38">
        <v>44575</v>
      </c>
      <c r="AQ709">
        <v>4</v>
      </c>
      <c r="AR709">
        <v>4</v>
      </c>
    </row>
    <row r="710" spans="1:44" x14ac:dyDescent="0.25">
      <c r="A710">
        <v>11270757</v>
      </c>
      <c r="C710">
        <v>4</v>
      </c>
      <c r="AO710">
        <v>11280955</v>
      </c>
      <c r="AP710" s="38">
        <v>39681</v>
      </c>
      <c r="AQ710">
        <v>6</v>
      </c>
      <c r="AR710">
        <v>6</v>
      </c>
    </row>
    <row r="711" spans="1:44" x14ac:dyDescent="0.25">
      <c r="A711">
        <v>11270760</v>
      </c>
      <c r="C711">
        <v>4</v>
      </c>
      <c r="AO711">
        <v>11280973</v>
      </c>
      <c r="AP711" s="38">
        <v>44575</v>
      </c>
      <c r="AQ711">
        <v>3</v>
      </c>
      <c r="AR711">
        <v>3</v>
      </c>
    </row>
    <row r="712" spans="1:44" x14ac:dyDescent="0.25">
      <c r="A712">
        <v>11270762</v>
      </c>
      <c r="C712">
        <v>4</v>
      </c>
      <c r="AO712">
        <v>11280975</v>
      </c>
      <c r="AP712" s="38">
        <v>44575</v>
      </c>
      <c r="AQ712">
        <v>4</v>
      </c>
      <c r="AR712">
        <v>4</v>
      </c>
    </row>
    <row r="713" spans="1:44" x14ac:dyDescent="0.25">
      <c r="A713">
        <v>11270764</v>
      </c>
      <c r="C713">
        <v>4</v>
      </c>
      <c r="AO713">
        <v>11281030</v>
      </c>
      <c r="AP713" s="38">
        <v>44575</v>
      </c>
      <c r="AQ713">
        <v>5</v>
      </c>
      <c r="AR713">
        <v>5</v>
      </c>
    </row>
    <row r="714" spans="1:44" x14ac:dyDescent="0.25">
      <c r="A714">
        <v>11270770</v>
      </c>
      <c r="C714">
        <v>4</v>
      </c>
      <c r="AO714">
        <v>11281032</v>
      </c>
      <c r="AP714" s="38">
        <v>44575</v>
      </c>
      <c r="AQ714">
        <v>3</v>
      </c>
      <c r="AR714">
        <v>3</v>
      </c>
    </row>
    <row r="715" spans="1:44" x14ac:dyDescent="0.25">
      <c r="A715">
        <v>11270772</v>
      </c>
      <c r="C715">
        <v>4</v>
      </c>
      <c r="AO715">
        <v>11281670</v>
      </c>
      <c r="AP715" s="38">
        <v>28720</v>
      </c>
      <c r="AQ715">
        <v>4</v>
      </c>
      <c r="AR715">
        <v>8</v>
      </c>
    </row>
    <row r="716" spans="1:44" x14ac:dyDescent="0.25">
      <c r="A716">
        <v>11270774</v>
      </c>
      <c r="C716">
        <v>4</v>
      </c>
      <c r="AO716">
        <v>11281696</v>
      </c>
      <c r="AP716" s="38">
        <v>28720</v>
      </c>
      <c r="AQ716">
        <v>4</v>
      </c>
      <c r="AR716">
        <v>8</v>
      </c>
    </row>
    <row r="717" spans="1:44" x14ac:dyDescent="0.25">
      <c r="A717">
        <v>11270777</v>
      </c>
      <c r="C717">
        <v>4</v>
      </c>
      <c r="AO717">
        <v>11281798</v>
      </c>
      <c r="AP717" s="38">
        <v>28720</v>
      </c>
      <c r="AQ717">
        <v>4</v>
      </c>
      <c r="AR717">
        <v>8</v>
      </c>
    </row>
    <row r="718" spans="1:44" x14ac:dyDescent="0.25">
      <c r="A718">
        <v>11270779</v>
      </c>
      <c r="C718">
        <v>4</v>
      </c>
      <c r="AO718">
        <v>11281962</v>
      </c>
      <c r="AP718" s="38">
        <v>39105</v>
      </c>
      <c r="AQ718">
        <v>3</v>
      </c>
      <c r="AR718">
        <v>3</v>
      </c>
    </row>
    <row r="719" spans="1:44" x14ac:dyDescent="0.25">
      <c r="A719">
        <v>11270797</v>
      </c>
      <c r="C719">
        <v>4</v>
      </c>
      <c r="AO719">
        <v>11281964</v>
      </c>
      <c r="AP719" s="38">
        <v>31729</v>
      </c>
      <c r="AQ719">
        <v>3</v>
      </c>
      <c r="AR719">
        <v>3</v>
      </c>
    </row>
    <row r="720" spans="1:44" x14ac:dyDescent="0.25">
      <c r="A720">
        <v>11270818</v>
      </c>
      <c r="C720">
        <v>3</v>
      </c>
      <c r="AO720">
        <v>11281965</v>
      </c>
      <c r="AP720" s="38">
        <v>39105</v>
      </c>
      <c r="AQ720">
        <v>4</v>
      </c>
      <c r="AR720">
        <v>4</v>
      </c>
    </row>
    <row r="721" spans="1:44" x14ac:dyDescent="0.25">
      <c r="A721">
        <v>11270830</v>
      </c>
      <c r="C721">
        <v>4</v>
      </c>
      <c r="AO721">
        <v>11281968</v>
      </c>
      <c r="AP721" s="38">
        <v>37263</v>
      </c>
      <c r="AQ721">
        <v>4</v>
      </c>
      <c r="AR721">
        <v>4</v>
      </c>
    </row>
    <row r="722" spans="1:44" x14ac:dyDescent="0.25">
      <c r="A722">
        <v>11270870</v>
      </c>
      <c r="C722">
        <v>4</v>
      </c>
      <c r="AO722">
        <v>11281972</v>
      </c>
      <c r="AP722" s="38">
        <v>37263</v>
      </c>
      <c r="AQ722">
        <v>5</v>
      </c>
      <c r="AR722">
        <v>5</v>
      </c>
    </row>
    <row r="723" spans="1:44" x14ac:dyDescent="0.25">
      <c r="A723">
        <v>11270934</v>
      </c>
      <c r="C723">
        <v>4</v>
      </c>
      <c r="AO723">
        <v>11281974</v>
      </c>
      <c r="AP723" s="38">
        <v>39043</v>
      </c>
      <c r="AQ723">
        <v>3</v>
      </c>
      <c r="AR723">
        <v>3</v>
      </c>
    </row>
    <row r="724" spans="1:44" x14ac:dyDescent="0.25">
      <c r="A724">
        <v>11270976</v>
      </c>
      <c r="C724">
        <v>4</v>
      </c>
      <c r="AO724">
        <v>11282298</v>
      </c>
      <c r="AP724" s="38">
        <v>44575</v>
      </c>
      <c r="AQ724">
        <v>4</v>
      </c>
      <c r="AR724">
        <v>4</v>
      </c>
    </row>
    <row r="725" spans="1:44" x14ac:dyDescent="0.25">
      <c r="A725">
        <v>11271234</v>
      </c>
      <c r="AO725">
        <v>11282752</v>
      </c>
      <c r="AP725" s="38">
        <v>44575</v>
      </c>
      <c r="AQ725">
        <v>1</v>
      </c>
      <c r="AR725">
        <v>2</v>
      </c>
    </row>
    <row r="726" spans="1:44" x14ac:dyDescent="0.25">
      <c r="A726">
        <v>11271347</v>
      </c>
      <c r="C726">
        <v>4</v>
      </c>
      <c r="AO726">
        <v>11282938</v>
      </c>
      <c r="AP726" s="38">
        <v>44575</v>
      </c>
      <c r="AQ726">
        <v>3</v>
      </c>
      <c r="AR726">
        <v>3</v>
      </c>
    </row>
    <row r="727" spans="1:44" x14ac:dyDescent="0.25">
      <c r="A727">
        <v>11271349</v>
      </c>
      <c r="C727">
        <v>4</v>
      </c>
      <c r="AO727">
        <v>11282944</v>
      </c>
      <c r="AP727" s="38">
        <v>37263</v>
      </c>
      <c r="AQ727">
        <v>3</v>
      </c>
      <c r="AR727">
        <v>3</v>
      </c>
    </row>
    <row r="728" spans="1:44" x14ac:dyDescent="0.25">
      <c r="A728">
        <v>11271350</v>
      </c>
      <c r="C728">
        <v>3</v>
      </c>
      <c r="AO728">
        <v>11282947</v>
      </c>
      <c r="AP728" s="38">
        <v>44575</v>
      </c>
      <c r="AQ728">
        <v>4</v>
      </c>
      <c r="AR728">
        <v>4</v>
      </c>
    </row>
    <row r="729" spans="1:44" x14ac:dyDescent="0.25">
      <c r="A729">
        <v>11271353</v>
      </c>
      <c r="C729">
        <v>4</v>
      </c>
      <c r="AO729">
        <v>11282949</v>
      </c>
      <c r="AP729" s="38">
        <v>37263</v>
      </c>
      <c r="AQ729">
        <v>3</v>
      </c>
      <c r="AR729">
        <v>3</v>
      </c>
    </row>
    <row r="730" spans="1:44" x14ac:dyDescent="0.25">
      <c r="A730">
        <v>11271354</v>
      </c>
      <c r="C730">
        <v>4</v>
      </c>
      <c r="AO730">
        <v>11282952</v>
      </c>
      <c r="AP730" s="38">
        <v>44575</v>
      </c>
      <c r="AQ730">
        <v>4</v>
      </c>
      <c r="AR730">
        <v>4</v>
      </c>
    </row>
    <row r="731" spans="1:44" x14ac:dyDescent="0.25">
      <c r="A731">
        <v>11271357</v>
      </c>
      <c r="C731">
        <v>3</v>
      </c>
      <c r="AO731">
        <v>11282956</v>
      </c>
      <c r="AP731" s="38">
        <v>37263</v>
      </c>
      <c r="AQ731">
        <v>3</v>
      </c>
      <c r="AR731">
        <v>3</v>
      </c>
    </row>
    <row r="732" spans="1:44" x14ac:dyDescent="0.25">
      <c r="A732">
        <v>11271359</v>
      </c>
      <c r="C732">
        <v>4</v>
      </c>
      <c r="AO732">
        <v>11282963</v>
      </c>
      <c r="AP732" s="38">
        <v>44575</v>
      </c>
      <c r="AQ732">
        <v>4</v>
      </c>
      <c r="AR732">
        <v>4</v>
      </c>
    </row>
    <row r="733" spans="1:44" x14ac:dyDescent="0.25">
      <c r="A733">
        <v>11271361</v>
      </c>
      <c r="C733">
        <v>4</v>
      </c>
      <c r="AO733">
        <v>11282986</v>
      </c>
      <c r="AP733" s="38">
        <v>39056</v>
      </c>
      <c r="AQ733">
        <v>3</v>
      </c>
      <c r="AR733">
        <v>6</v>
      </c>
    </row>
    <row r="734" spans="1:44" x14ac:dyDescent="0.25">
      <c r="A734">
        <v>11271362</v>
      </c>
      <c r="C734">
        <v>4</v>
      </c>
      <c r="AO734">
        <v>11283509</v>
      </c>
      <c r="AP734" s="38">
        <v>44575</v>
      </c>
      <c r="AQ734">
        <v>4</v>
      </c>
      <c r="AR734">
        <v>4</v>
      </c>
    </row>
    <row r="735" spans="1:44" x14ac:dyDescent="0.25">
      <c r="A735">
        <v>11271363</v>
      </c>
      <c r="C735">
        <v>4</v>
      </c>
      <c r="AO735">
        <v>11283598</v>
      </c>
      <c r="AP735" s="38">
        <v>44575</v>
      </c>
      <c r="AQ735">
        <v>4</v>
      </c>
      <c r="AR735">
        <v>4</v>
      </c>
    </row>
    <row r="736" spans="1:44" x14ac:dyDescent="0.25">
      <c r="A736">
        <v>11271364</v>
      </c>
      <c r="C736">
        <v>4</v>
      </c>
      <c r="AO736">
        <v>11283605</v>
      </c>
      <c r="AP736" s="38">
        <v>37263</v>
      </c>
      <c r="AQ736">
        <v>1</v>
      </c>
      <c r="AR736">
        <v>2</v>
      </c>
    </row>
    <row r="737" spans="1:44" x14ac:dyDescent="0.25">
      <c r="A737">
        <v>11271365</v>
      </c>
      <c r="C737">
        <v>4</v>
      </c>
      <c r="AO737">
        <v>11284234</v>
      </c>
      <c r="AP737" s="38">
        <v>44575</v>
      </c>
      <c r="AQ737">
        <v>4</v>
      </c>
      <c r="AR737">
        <v>4</v>
      </c>
    </row>
    <row r="738" spans="1:44" x14ac:dyDescent="0.25">
      <c r="A738">
        <v>11271366</v>
      </c>
      <c r="C738">
        <v>4</v>
      </c>
      <c r="AO738">
        <v>11284245</v>
      </c>
      <c r="AP738" s="38">
        <v>39043</v>
      </c>
      <c r="AQ738">
        <v>5</v>
      </c>
      <c r="AR738">
        <v>5</v>
      </c>
    </row>
    <row r="739" spans="1:44" x14ac:dyDescent="0.25">
      <c r="A739">
        <v>11271368</v>
      </c>
      <c r="C739">
        <v>4</v>
      </c>
      <c r="AO739">
        <v>11284246</v>
      </c>
      <c r="AP739" s="38">
        <v>39043</v>
      </c>
      <c r="AQ739">
        <v>4</v>
      </c>
      <c r="AR739">
        <v>4</v>
      </c>
    </row>
    <row r="740" spans="1:44" x14ac:dyDescent="0.25">
      <c r="A740">
        <v>11271370</v>
      </c>
      <c r="C740">
        <v>4</v>
      </c>
      <c r="AO740">
        <v>11284252</v>
      </c>
      <c r="AP740" s="38">
        <v>28720</v>
      </c>
      <c r="AQ740">
        <v>8</v>
      </c>
      <c r="AR740">
        <v>8</v>
      </c>
    </row>
    <row r="741" spans="1:44" x14ac:dyDescent="0.25">
      <c r="A741">
        <v>11271371</v>
      </c>
      <c r="C741">
        <v>4</v>
      </c>
      <c r="AO741">
        <v>11284254</v>
      </c>
      <c r="AP741" s="38">
        <v>39043</v>
      </c>
      <c r="AQ741">
        <v>4</v>
      </c>
      <c r="AR741">
        <v>4</v>
      </c>
    </row>
    <row r="742" spans="1:44" x14ac:dyDescent="0.25">
      <c r="A742">
        <v>11271389</v>
      </c>
      <c r="C742">
        <v>4</v>
      </c>
      <c r="AO742">
        <v>11284262</v>
      </c>
      <c r="AP742" s="38">
        <v>39043</v>
      </c>
      <c r="AQ742">
        <v>5</v>
      </c>
      <c r="AR742">
        <v>5</v>
      </c>
    </row>
    <row r="743" spans="1:44" x14ac:dyDescent="0.25">
      <c r="A743">
        <v>11271421</v>
      </c>
      <c r="C743">
        <v>4</v>
      </c>
      <c r="AO743">
        <v>11284263</v>
      </c>
      <c r="AP743" s="38">
        <v>39043</v>
      </c>
      <c r="AQ743">
        <v>4</v>
      </c>
      <c r="AR743">
        <v>4</v>
      </c>
    </row>
    <row r="744" spans="1:44" x14ac:dyDescent="0.25">
      <c r="A744">
        <v>11271448</v>
      </c>
      <c r="C744">
        <v>3</v>
      </c>
      <c r="AO744">
        <v>11284274</v>
      </c>
      <c r="AP744" s="38">
        <v>28720</v>
      </c>
      <c r="AQ744">
        <v>8</v>
      </c>
      <c r="AR744">
        <v>8</v>
      </c>
    </row>
    <row r="745" spans="1:44" x14ac:dyDescent="0.25">
      <c r="A745">
        <v>11271522</v>
      </c>
      <c r="AO745">
        <v>11284280</v>
      </c>
      <c r="AP745" s="38">
        <v>37263</v>
      </c>
      <c r="AQ745">
        <v>1</v>
      </c>
      <c r="AR745">
        <v>2</v>
      </c>
    </row>
    <row r="746" spans="1:44" x14ac:dyDescent="0.25">
      <c r="A746">
        <v>11271551</v>
      </c>
      <c r="AO746">
        <v>11284319</v>
      </c>
      <c r="AP746" s="38">
        <v>37263</v>
      </c>
      <c r="AQ746">
        <v>3</v>
      </c>
      <c r="AR746">
        <v>6</v>
      </c>
    </row>
    <row r="747" spans="1:44" x14ac:dyDescent="0.25">
      <c r="A747">
        <v>11271614</v>
      </c>
      <c r="AO747">
        <v>11284322</v>
      </c>
      <c r="AP747" s="38">
        <v>44575</v>
      </c>
      <c r="AQ747">
        <v>3</v>
      </c>
      <c r="AR747">
        <v>6</v>
      </c>
    </row>
    <row r="748" spans="1:44" x14ac:dyDescent="0.25">
      <c r="A748">
        <v>11271640</v>
      </c>
      <c r="C748">
        <v>3</v>
      </c>
      <c r="AO748">
        <v>11284326</v>
      </c>
      <c r="AP748" s="38">
        <v>44575</v>
      </c>
      <c r="AQ748">
        <v>4</v>
      </c>
      <c r="AR748">
        <v>4</v>
      </c>
    </row>
    <row r="749" spans="1:44" x14ac:dyDescent="0.25">
      <c r="A749">
        <v>11271720</v>
      </c>
      <c r="AO749">
        <v>11285187</v>
      </c>
      <c r="AP749" s="38">
        <v>31729</v>
      </c>
      <c r="AQ749">
        <v>7</v>
      </c>
      <c r="AR749">
        <v>7</v>
      </c>
    </row>
    <row r="750" spans="1:44" x14ac:dyDescent="0.25">
      <c r="A750">
        <v>11271997</v>
      </c>
      <c r="C750">
        <v>4</v>
      </c>
      <c r="AO750">
        <v>11285188</v>
      </c>
      <c r="AP750" s="38">
        <v>31729</v>
      </c>
      <c r="AQ750">
        <v>3</v>
      </c>
      <c r="AR750">
        <v>3</v>
      </c>
    </row>
    <row r="751" spans="1:44" x14ac:dyDescent="0.25">
      <c r="A751">
        <v>11272001</v>
      </c>
      <c r="C751">
        <v>4</v>
      </c>
      <c r="AO751">
        <v>11285355</v>
      </c>
      <c r="AP751" s="38">
        <v>31729</v>
      </c>
      <c r="AQ751">
        <v>6</v>
      </c>
      <c r="AR751">
        <v>6</v>
      </c>
    </row>
    <row r="752" spans="1:44" x14ac:dyDescent="0.25">
      <c r="A752">
        <v>11272003</v>
      </c>
      <c r="C752">
        <v>4</v>
      </c>
      <c r="AO752">
        <v>11285571</v>
      </c>
      <c r="AP752" s="38">
        <v>39043</v>
      </c>
      <c r="AQ752">
        <v>2</v>
      </c>
      <c r="AR752">
        <v>4</v>
      </c>
    </row>
    <row r="753" spans="1:44" x14ac:dyDescent="0.25">
      <c r="A753">
        <v>11272005</v>
      </c>
      <c r="C753">
        <v>4</v>
      </c>
      <c r="AO753">
        <v>11286270</v>
      </c>
      <c r="AP753" s="38">
        <v>44575</v>
      </c>
      <c r="AQ753">
        <v>2</v>
      </c>
      <c r="AR753">
        <v>2</v>
      </c>
    </row>
    <row r="754" spans="1:44" x14ac:dyDescent="0.25">
      <c r="A754">
        <v>11272143</v>
      </c>
      <c r="C754">
        <v>4</v>
      </c>
      <c r="AO754">
        <v>11287013</v>
      </c>
      <c r="AP754" s="38">
        <v>28720</v>
      </c>
      <c r="AQ754">
        <v>7</v>
      </c>
      <c r="AR754">
        <v>7</v>
      </c>
    </row>
    <row r="755" spans="1:44" x14ac:dyDescent="0.25">
      <c r="A755">
        <v>11272226</v>
      </c>
      <c r="C755">
        <v>4</v>
      </c>
      <c r="AO755">
        <v>11287015</v>
      </c>
      <c r="AP755" s="38">
        <v>39681</v>
      </c>
      <c r="AQ755">
        <v>5</v>
      </c>
      <c r="AR755">
        <v>5</v>
      </c>
    </row>
    <row r="756" spans="1:44" x14ac:dyDescent="0.25">
      <c r="A756">
        <v>11272266</v>
      </c>
      <c r="C756">
        <v>4</v>
      </c>
      <c r="AO756">
        <v>11287017</v>
      </c>
      <c r="AP756" s="38">
        <v>39105</v>
      </c>
      <c r="AQ756">
        <v>5</v>
      </c>
      <c r="AR756">
        <v>5</v>
      </c>
    </row>
    <row r="757" spans="1:44" x14ac:dyDescent="0.25">
      <c r="A757">
        <v>11272412</v>
      </c>
      <c r="C757">
        <v>4</v>
      </c>
      <c r="AO757">
        <v>11287063</v>
      </c>
      <c r="AP757" s="38">
        <v>44575</v>
      </c>
      <c r="AQ757">
        <v>4</v>
      </c>
      <c r="AR757">
        <v>4</v>
      </c>
    </row>
    <row r="758" spans="1:44" x14ac:dyDescent="0.25">
      <c r="A758">
        <v>11272431</v>
      </c>
      <c r="C758">
        <v>4</v>
      </c>
      <c r="AO758">
        <v>11287070</v>
      </c>
      <c r="AP758" s="38">
        <v>44575</v>
      </c>
      <c r="AQ758">
        <v>5</v>
      </c>
      <c r="AR758">
        <v>5</v>
      </c>
    </row>
    <row r="759" spans="1:44" x14ac:dyDescent="0.25">
      <c r="A759">
        <v>11272855</v>
      </c>
      <c r="AO759">
        <v>11287908</v>
      </c>
      <c r="AP759" s="38">
        <v>37263</v>
      </c>
      <c r="AQ759">
        <v>2</v>
      </c>
      <c r="AR759">
        <v>4</v>
      </c>
    </row>
    <row r="760" spans="1:44" x14ac:dyDescent="0.25">
      <c r="A760">
        <v>11272890</v>
      </c>
      <c r="C760">
        <v>3</v>
      </c>
      <c r="AO760">
        <v>11287909</v>
      </c>
      <c r="AP760" s="38">
        <v>37263</v>
      </c>
      <c r="AQ760">
        <v>1</v>
      </c>
      <c r="AR760">
        <v>2</v>
      </c>
    </row>
    <row r="761" spans="1:44" x14ac:dyDescent="0.25">
      <c r="A761">
        <v>11272892</v>
      </c>
      <c r="C761">
        <v>4</v>
      </c>
      <c r="AO761">
        <v>11288590</v>
      </c>
      <c r="AP761" s="38">
        <v>39681</v>
      </c>
      <c r="AQ761">
        <v>6</v>
      </c>
      <c r="AR761">
        <v>6</v>
      </c>
    </row>
    <row r="762" spans="1:44" x14ac:dyDescent="0.25">
      <c r="A762">
        <v>11272894</v>
      </c>
      <c r="C762">
        <v>4</v>
      </c>
      <c r="AO762">
        <v>11288592</v>
      </c>
      <c r="AP762" s="38">
        <v>39681</v>
      </c>
      <c r="AQ762">
        <v>6</v>
      </c>
      <c r="AR762">
        <v>6</v>
      </c>
    </row>
    <row r="763" spans="1:44" x14ac:dyDescent="0.25">
      <c r="A763">
        <v>11272951</v>
      </c>
      <c r="C763">
        <v>4</v>
      </c>
      <c r="AO763">
        <v>11288849</v>
      </c>
      <c r="AP763" s="38">
        <v>44575</v>
      </c>
      <c r="AQ763">
        <v>4</v>
      </c>
      <c r="AR763">
        <v>4</v>
      </c>
    </row>
    <row r="764" spans="1:44" x14ac:dyDescent="0.25">
      <c r="A764">
        <v>11272957</v>
      </c>
      <c r="C764">
        <v>4</v>
      </c>
      <c r="AO764">
        <v>11288850</v>
      </c>
      <c r="AP764" s="38">
        <v>44575</v>
      </c>
      <c r="AQ764">
        <v>3</v>
      </c>
      <c r="AR764">
        <v>6</v>
      </c>
    </row>
    <row r="765" spans="1:44" x14ac:dyDescent="0.25">
      <c r="A765">
        <v>11272988</v>
      </c>
      <c r="C765">
        <v>4</v>
      </c>
      <c r="AO765">
        <v>11288877</v>
      </c>
      <c r="AP765" s="38">
        <v>37263</v>
      </c>
      <c r="AQ765">
        <v>2</v>
      </c>
      <c r="AR765">
        <v>4</v>
      </c>
    </row>
    <row r="766" spans="1:44" x14ac:dyDescent="0.25">
      <c r="A766">
        <v>11272989</v>
      </c>
      <c r="C766">
        <v>5</v>
      </c>
      <c r="AO766">
        <v>11288878</v>
      </c>
      <c r="AP766" s="38">
        <v>37263</v>
      </c>
      <c r="AQ766">
        <v>1</v>
      </c>
      <c r="AR766">
        <v>2</v>
      </c>
    </row>
    <row r="767" spans="1:44" x14ac:dyDescent="0.25">
      <c r="A767">
        <v>11272996</v>
      </c>
      <c r="C767">
        <v>3</v>
      </c>
      <c r="AO767">
        <v>11288880</v>
      </c>
      <c r="AP767" s="38">
        <v>37263</v>
      </c>
      <c r="AQ767">
        <v>1</v>
      </c>
      <c r="AR767">
        <v>2</v>
      </c>
    </row>
    <row r="768" spans="1:44" x14ac:dyDescent="0.25">
      <c r="A768">
        <v>11273015</v>
      </c>
      <c r="C768">
        <v>4</v>
      </c>
      <c r="AO768">
        <v>11288887</v>
      </c>
      <c r="AP768" s="38">
        <v>39105</v>
      </c>
      <c r="AQ768">
        <v>5</v>
      </c>
      <c r="AR768">
        <v>5</v>
      </c>
    </row>
    <row r="769" spans="1:44" x14ac:dyDescent="0.25">
      <c r="A769">
        <v>11273016</v>
      </c>
      <c r="C769">
        <v>4</v>
      </c>
      <c r="AO769">
        <v>11288902</v>
      </c>
      <c r="AP769" s="38">
        <v>37263</v>
      </c>
      <c r="AQ769">
        <v>1</v>
      </c>
      <c r="AR769">
        <v>2</v>
      </c>
    </row>
    <row r="770" spans="1:44" x14ac:dyDescent="0.25">
      <c r="A770">
        <v>11273017</v>
      </c>
      <c r="C770">
        <v>3</v>
      </c>
      <c r="AO770">
        <v>11289013</v>
      </c>
      <c r="AP770" s="38">
        <v>37263</v>
      </c>
      <c r="AQ770">
        <v>1</v>
      </c>
      <c r="AR770">
        <v>2</v>
      </c>
    </row>
    <row r="771" spans="1:44" x14ac:dyDescent="0.25">
      <c r="A771">
        <v>11273069</v>
      </c>
      <c r="C771">
        <v>4</v>
      </c>
      <c r="AO771">
        <v>11289348</v>
      </c>
      <c r="AP771" s="38">
        <v>31729</v>
      </c>
      <c r="AQ771">
        <v>4</v>
      </c>
      <c r="AR771">
        <v>4</v>
      </c>
    </row>
    <row r="772" spans="1:44" x14ac:dyDescent="0.25">
      <c r="A772">
        <v>11273136</v>
      </c>
      <c r="C772">
        <v>4</v>
      </c>
      <c r="AO772">
        <v>11289514</v>
      </c>
      <c r="AP772" s="38">
        <v>31729</v>
      </c>
      <c r="AQ772">
        <v>3</v>
      </c>
      <c r="AR772">
        <v>3</v>
      </c>
    </row>
    <row r="773" spans="1:44" x14ac:dyDescent="0.25">
      <c r="A773">
        <v>11273142</v>
      </c>
      <c r="C773">
        <v>4</v>
      </c>
      <c r="AO773">
        <v>11289516</v>
      </c>
      <c r="AP773" s="38">
        <v>31729</v>
      </c>
      <c r="AQ773">
        <v>2</v>
      </c>
      <c r="AR773">
        <v>2</v>
      </c>
    </row>
    <row r="774" spans="1:44" x14ac:dyDescent="0.25">
      <c r="A774">
        <v>11273238</v>
      </c>
      <c r="C774">
        <v>3</v>
      </c>
      <c r="AO774">
        <v>11289538</v>
      </c>
      <c r="AP774" s="38">
        <v>31729</v>
      </c>
      <c r="AQ774">
        <v>3</v>
      </c>
      <c r="AR774">
        <v>3</v>
      </c>
    </row>
    <row r="775" spans="1:44" x14ac:dyDescent="0.25">
      <c r="A775">
        <v>11273460</v>
      </c>
      <c r="C775">
        <v>4</v>
      </c>
      <c r="AO775">
        <v>11289720</v>
      </c>
      <c r="AP775" s="38">
        <v>31792</v>
      </c>
      <c r="AQ775">
        <v>3</v>
      </c>
      <c r="AR775">
        <v>3</v>
      </c>
    </row>
    <row r="776" spans="1:44" x14ac:dyDescent="0.25">
      <c r="A776">
        <v>11273495</v>
      </c>
      <c r="C776">
        <v>4</v>
      </c>
      <c r="AO776">
        <v>11289721</v>
      </c>
      <c r="AP776" s="38">
        <v>31792</v>
      </c>
      <c r="AQ776">
        <v>2</v>
      </c>
      <c r="AR776">
        <v>2</v>
      </c>
    </row>
    <row r="777" spans="1:44" x14ac:dyDescent="0.25">
      <c r="A777">
        <v>11273496</v>
      </c>
      <c r="C777">
        <v>4</v>
      </c>
      <c r="AO777">
        <v>11291284</v>
      </c>
      <c r="AP777" s="38">
        <v>32367</v>
      </c>
      <c r="AQ777">
        <v>4</v>
      </c>
      <c r="AR777">
        <v>8</v>
      </c>
    </row>
    <row r="778" spans="1:44" x14ac:dyDescent="0.25">
      <c r="A778">
        <v>11273497</v>
      </c>
      <c r="C778">
        <v>4</v>
      </c>
      <c r="AO778">
        <v>11291285</v>
      </c>
      <c r="AP778" s="38">
        <v>32367</v>
      </c>
      <c r="AQ778">
        <v>2</v>
      </c>
      <c r="AR778">
        <v>4</v>
      </c>
    </row>
    <row r="779" spans="1:44" x14ac:dyDescent="0.25">
      <c r="A779">
        <v>11273875</v>
      </c>
      <c r="AO779">
        <v>11291286</v>
      </c>
      <c r="AP779" s="38">
        <v>37263</v>
      </c>
      <c r="AQ779">
        <v>2</v>
      </c>
      <c r="AR779">
        <v>4</v>
      </c>
    </row>
    <row r="780" spans="1:44" x14ac:dyDescent="0.25">
      <c r="A780">
        <v>11274205</v>
      </c>
      <c r="C780">
        <v>4</v>
      </c>
      <c r="AO780">
        <v>11291437</v>
      </c>
      <c r="AP780" s="38">
        <v>39681</v>
      </c>
      <c r="AQ780">
        <v>5</v>
      </c>
      <c r="AR780">
        <v>5</v>
      </c>
    </row>
    <row r="781" spans="1:44" x14ac:dyDescent="0.25">
      <c r="A781">
        <v>11274563</v>
      </c>
      <c r="C781">
        <v>4</v>
      </c>
      <c r="AO781">
        <v>11291439</v>
      </c>
      <c r="AP781" s="38">
        <v>28720</v>
      </c>
      <c r="AQ781">
        <v>7</v>
      </c>
      <c r="AR781">
        <v>7</v>
      </c>
    </row>
    <row r="782" spans="1:44" x14ac:dyDescent="0.25">
      <c r="A782">
        <v>11274569</v>
      </c>
      <c r="C782">
        <v>4</v>
      </c>
      <c r="AO782">
        <v>11291440</v>
      </c>
      <c r="AP782" s="38">
        <v>39105</v>
      </c>
      <c r="AQ782">
        <v>5</v>
      </c>
      <c r="AR782">
        <v>5</v>
      </c>
    </row>
    <row r="783" spans="1:44" x14ac:dyDescent="0.25">
      <c r="A783">
        <v>11274600</v>
      </c>
      <c r="C783">
        <v>4</v>
      </c>
      <c r="AO783">
        <v>11292529</v>
      </c>
      <c r="AP783" s="38">
        <v>39043</v>
      </c>
      <c r="AQ783">
        <v>3</v>
      </c>
      <c r="AR783">
        <v>6</v>
      </c>
    </row>
    <row r="784" spans="1:44" x14ac:dyDescent="0.25">
      <c r="A784">
        <v>11274603</v>
      </c>
      <c r="C784">
        <v>4</v>
      </c>
      <c r="AO784">
        <v>11292532</v>
      </c>
      <c r="AP784" s="38">
        <v>44575</v>
      </c>
      <c r="AQ784">
        <v>4</v>
      </c>
      <c r="AR784">
        <v>4</v>
      </c>
    </row>
    <row r="785" spans="1:44" x14ac:dyDescent="0.25">
      <c r="A785">
        <v>11274606</v>
      </c>
      <c r="C785">
        <v>4</v>
      </c>
      <c r="AO785">
        <v>11293293</v>
      </c>
      <c r="AP785" s="38">
        <v>44575</v>
      </c>
      <c r="AQ785">
        <v>1</v>
      </c>
      <c r="AR785">
        <v>2</v>
      </c>
    </row>
    <row r="786" spans="1:44" x14ac:dyDescent="0.25">
      <c r="A786">
        <v>11274645</v>
      </c>
      <c r="C786">
        <v>4</v>
      </c>
      <c r="AO786">
        <v>11293629</v>
      </c>
      <c r="AP786" s="38">
        <v>39043</v>
      </c>
      <c r="AQ786">
        <v>1</v>
      </c>
      <c r="AR786">
        <v>2</v>
      </c>
    </row>
    <row r="787" spans="1:44" x14ac:dyDescent="0.25">
      <c r="A787">
        <v>11274646</v>
      </c>
      <c r="C787">
        <v>4</v>
      </c>
      <c r="AO787">
        <v>11293630</v>
      </c>
      <c r="AP787" s="38">
        <v>44575</v>
      </c>
      <c r="AQ787">
        <v>2</v>
      </c>
      <c r="AR787">
        <v>2</v>
      </c>
    </row>
    <row r="788" spans="1:44" x14ac:dyDescent="0.25">
      <c r="A788">
        <v>11274753</v>
      </c>
      <c r="C788">
        <v>4</v>
      </c>
      <c r="AO788">
        <v>11294210</v>
      </c>
      <c r="AP788" s="38">
        <v>44575</v>
      </c>
      <c r="AQ788">
        <v>4</v>
      </c>
      <c r="AR788">
        <v>4</v>
      </c>
    </row>
    <row r="789" spans="1:44" x14ac:dyDescent="0.25">
      <c r="A789">
        <v>11274755</v>
      </c>
      <c r="C789">
        <v>4</v>
      </c>
      <c r="AO789">
        <v>11294433</v>
      </c>
      <c r="AP789" s="38">
        <v>37263</v>
      </c>
      <c r="AQ789">
        <v>1</v>
      </c>
      <c r="AR789">
        <v>2</v>
      </c>
    </row>
    <row r="790" spans="1:44" x14ac:dyDescent="0.25">
      <c r="A790">
        <v>11274756</v>
      </c>
      <c r="C790">
        <v>4</v>
      </c>
      <c r="AO790">
        <v>616131427</v>
      </c>
      <c r="AP790" s="38">
        <v>31792</v>
      </c>
      <c r="AQ790">
        <v>1</v>
      </c>
      <c r="AR790">
        <v>2</v>
      </c>
    </row>
    <row r="791" spans="1:44" x14ac:dyDescent="0.25">
      <c r="A791">
        <v>11275045</v>
      </c>
      <c r="C791">
        <v>4</v>
      </c>
      <c r="AO791">
        <v>616132092</v>
      </c>
      <c r="AP791">
        <v>8514</v>
      </c>
      <c r="AQ791">
        <v>1</v>
      </c>
      <c r="AR791">
        <v>2</v>
      </c>
    </row>
    <row r="792" spans="1:44" x14ac:dyDescent="0.25">
      <c r="A792">
        <v>11275063</v>
      </c>
      <c r="C792">
        <v>4</v>
      </c>
      <c r="AO792">
        <v>616135120</v>
      </c>
      <c r="AP792" s="38">
        <v>44575</v>
      </c>
      <c r="AQ792">
        <v>2</v>
      </c>
      <c r="AR792">
        <v>2</v>
      </c>
    </row>
    <row r="793" spans="1:44" x14ac:dyDescent="0.25">
      <c r="A793">
        <v>11275079</v>
      </c>
      <c r="C793">
        <v>4</v>
      </c>
      <c r="AO793">
        <v>616135573</v>
      </c>
      <c r="AP793">
        <v>8514</v>
      </c>
      <c r="AQ793">
        <v>3</v>
      </c>
      <c r="AR793">
        <v>6</v>
      </c>
    </row>
    <row r="794" spans="1:44" x14ac:dyDescent="0.25">
      <c r="A794">
        <v>11275090</v>
      </c>
      <c r="C794">
        <v>4</v>
      </c>
      <c r="AO794">
        <v>616135591</v>
      </c>
      <c r="AP794" s="38">
        <v>24320</v>
      </c>
      <c r="AQ794">
        <v>2</v>
      </c>
      <c r="AR794">
        <v>4</v>
      </c>
    </row>
    <row r="795" spans="1:44" x14ac:dyDescent="0.25">
      <c r="A795">
        <v>11275091</v>
      </c>
      <c r="C795">
        <v>4</v>
      </c>
      <c r="AO795">
        <v>616135957</v>
      </c>
      <c r="AP795" s="38">
        <v>21407</v>
      </c>
      <c r="AQ795">
        <v>5</v>
      </c>
      <c r="AR795">
        <v>10</v>
      </c>
    </row>
    <row r="796" spans="1:44" x14ac:dyDescent="0.25">
      <c r="A796">
        <v>11275094</v>
      </c>
      <c r="C796">
        <v>4</v>
      </c>
      <c r="AO796">
        <v>616135962</v>
      </c>
      <c r="AP796" s="38">
        <v>31792</v>
      </c>
      <c r="AQ796">
        <v>1</v>
      </c>
      <c r="AR796">
        <v>2</v>
      </c>
    </row>
    <row r="797" spans="1:44" x14ac:dyDescent="0.25">
      <c r="A797">
        <v>11275113</v>
      </c>
      <c r="C797">
        <v>5</v>
      </c>
      <c r="AO797">
        <v>616137690</v>
      </c>
      <c r="AP797">
        <v>8514</v>
      </c>
      <c r="AQ797">
        <v>2</v>
      </c>
      <c r="AR797">
        <v>4</v>
      </c>
    </row>
    <row r="798" spans="1:44" x14ac:dyDescent="0.25">
      <c r="A798">
        <v>11275142</v>
      </c>
      <c r="C798">
        <v>4</v>
      </c>
      <c r="AO798">
        <v>616141247</v>
      </c>
      <c r="AP798" s="38">
        <v>28720</v>
      </c>
      <c r="AQ798">
        <v>2</v>
      </c>
      <c r="AR798">
        <v>2</v>
      </c>
    </row>
    <row r="799" spans="1:44" x14ac:dyDescent="0.25">
      <c r="A799">
        <v>11275143</v>
      </c>
      <c r="C799">
        <v>4</v>
      </c>
      <c r="AO799">
        <v>616142290</v>
      </c>
      <c r="AP799" s="38">
        <v>39043</v>
      </c>
      <c r="AQ799">
        <v>3</v>
      </c>
      <c r="AR799">
        <v>3</v>
      </c>
    </row>
    <row r="800" spans="1:44" x14ac:dyDescent="0.25">
      <c r="A800">
        <v>11275144</v>
      </c>
      <c r="C800">
        <v>4</v>
      </c>
      <c r="AO800">
        <v>616143268</v>
      </c>
      <c r="AP800" s="38">
        <v>44575</v>
      </c>
      <c r="AQ800">
        <v>5</v>
      </c>
      <c r="AR800">
        <v>5</v>
      </c>
    </row>
    <row r="801" spans="1:44" x14ac:dyDescent="0.25">
      <c r="A801">
        <v>11275147</v>
      </c>
      <c r="C801">
        <v>4</v>
      </c>
      <c r="AO801">
        <v>616170417</v>
      </c>
      <c r="AP801" s="38">
        <v>31729</v>
      </c>
      <c r="AQ801">
        <v>4</v>
      </c>
      <c r="AR801">
        <v>4</v>
      </c>
    </row>
    <row r="802" spans="1:44" x14ac:dyDescent="0.25">
      <c r="A802">
        <v>11275156</v>
      </c>
      <c r="C802">
        <v>4</v>
      </c>
      <c r="AO802">
        <v>616170497</v>
      </c>
      <c r="AP802" s="38">
        <v>26788</v>
      </c>
      <c r="AQ802">
        <v>5</v>
      </c>
      <c r="AR802">
        <v>5</v>
      </c>
    </row>
    <row r="803" spans="1:44" x14ac:dyDescent="0.25">
      <c r="A803">
        <v>11275161</v>
      </c>
      <c r="C803">
        <v>4</v>
      </c>
      <c r="AO803">
        <v>616180218</v>
      </c>
      <c r="AP803" s="38">
        <v>28720</v>
      </c>
      <c r="AQ803">
        <v>2</v>
      </c>
      <c r="AR803">
        <v>4</v>
      </c>
    </row>
    <row r="804" spans="1:44" x14ac:dyDescent="0.25">
      <c r="A804">
        <v>11275219</v>
      </c>
      <c r="C804">
        <v>4</v>
      </c>
      <c r="AO804">
        <v>616202641</v>
      </c>
      <c r="AP804" s="38">
        <v>24370</v>
      </c>
      <c r="AQ804">
        <v>4</v>
      </c>
      <c r="AR804">
        <v>8</v>
      </c>
    </row>
    <row r="805" spans="1:44" x14ac:dyDescent="0.25">
      <c r="A805">
        <v>11275442</v>
      </c>
      <c r="C805">
        <v>3</v>
      </c>
      <c r="AO805">
        <v>616214484</v>
      </c>
      <c r="AP805" s="38">
        <v>24370</v>
      </c>
      <c r="AQ805">
        <v>2</v>
      </c>
      <c r="AR805">
        <v>4</v>
      </c>
    </row>
    <row r="806" spans="1:44" x14ac:dyDescent="0.25">
      <c r="A806">
        <v>11275900</v>
      </c>
      <c r="C806">
        <v>4</v>
      </c>
      <c r="AO806">
        <v>616220194</v>
      </c>
      <c r="AP806" s="38">
        <v>21407</v>
      </c>
      <c r="AQ806">
        <v>3</v>
      </c>
      <c r="AR806">
        <v>6</v>
      </c>
    </row>
    <row r="807" spans="1:44" x14ac:dyDescent="0.25">
      <c r="A807">
        <v>11275902</v>
      </c>
      <c r="C807">
        <v>4</v>
      </c>
      <c r="AO807">
        <v>616221417</v>
      </c>
      <c r="AP807" s="38">
        <v>39681</v>
      </c>
      <c r="AQ807">
        <v>2</v>
      </c>
      <c r="AR807">
        <v>4</v>
      </c>
    </row>
    <row r="808" spans="1:44" x14ac:dyDescent="0.25">
      <c r="A808">
        <v>11276015</v>
      </c>
      <c r="C808">
        <v>4</v>
      </c>
      <c r="AO808">
        <v>616221422</v>
      </c>
      <c r="AP808" s="38">
        <v>34190</v>
      </c>
      <c r="AQ808">
        <v>6</v>
      </c>
      <c r="AR808">
        <v>6</v>
      </c>
    </row>
    <row r="809" spans="1:44" x14ac:dyDescent="0.25">
      <c r="A809">
        <v>11276016</v>
      </c>
      <c r="C809">
        <v>4</v>
      </c>
      <c r="AO809">
        <v>616221473</v>
      </c>
      <c r="AP809" s="38">
        <v>32367</v>
      </c>
      <c r="AQ809">
        <v>6</v>
      </c>
      <c r="AR809">
        <v>6</v>
      </c>
    </row>
    <row r="810" spans="1:44" x14ac:dyDescent="0.25">
      <c r="A810">
        <v>11276427</v>
      </c>
      <c r="C810">
        <v>4</v>
      </c>
      <c r="AO810">
        <v>616226531</v>
      </c>
      <c r="AP810" s="38">
        <v>37263</v>
      </c>
      <c r="AQ810">
        <v>2</v>
      </c>
      <c r="AR810">
        <v>4</v>
      </c>
    </row>
    <row r="811" spans="1:44" x14ac:dyDescent="0.25">
      <c r="A811">
        <v>11276428</v>
      </c>
      <c r="C811">
        <v>4</v>
      </c>
      <c r="AO811">
        <v>616228096</v>
      </c>
      <c r="AP811" s="38">
        <v>37263</v>
      </c>
      <c r="AQ811">
        <v>1</v>
      </c>
      <c r="AR811">
        <v>2</v>
      </c>
    </row>
    <row r="812" spans="1:44" x14ac:dyDescent="0.25">
      <c r="A812">
        <v>11276443</v>
      </c>
      <c r="C812">
        <v>4</v>
      </c>
      <c r="AO812">
        <v>616231613</v>
      </c>
      <c r="AP812" s="38">
        <v>28720</v>
      </c>
      <c r="AQ812">
        <v>2</v>
      </c>
      <c r="AR812">
        <v>4</v>
      </c>
    </row>
    <row r="813" spans="1:44" x14ac:dyDescent="0.25">
      <c r="A813">
        <v>11276444</v>
      </c>
      <c r="C813">
        <v>4</v>
      </c>
      <c r="AO813">
        <v>616248832</v>
      </c>
      <c r="AP813" s="38">
        <v>39681</v>
      </c>
      <c r="AQ813">
        <v>4</v>
      </c>
      <c r="AR813">
        <v>4</v>
      </c>
    </row>
    <row r="814" spans="1:44" x14ac:dyDescent="0.25">
      <c r="A814">
        <v>11276454</v>
      </c>
      <c r="C814">
        <v>4</v>
      </c>
      <c r="AO814">
        <v>616248836</v>
      </c>
      <c r="AP814" s="38">
        <v>44525</v>
      </c>
      <c r="AQ814">
        <v>3</v>
      </c>
      <c r="AR814">
        <v>6</v>
      </c>
    </row>
    <row r="815" spans="1:44" x14ac:dyDescent="0.25">
      <c r="A815">
        <v>11276478</v>
      </c>
      <c r="C815">
        <v>4</v>
      </c>
      <c r="AO815">
        <v>616248837</v>
      </c>
      <c r="AP815" s="38">
        <v>39681</v>
      </c>
      <c r="AQ815">
        <v>6</v>
      </c>
      <c r="AR815">
        <v>6</v>
      </c>
    </row>
    <row r="816" spans="1:44" x14ac:dyDescent="0.25">
      <c r="A816">
        <v>11276502</v>
      </c>
      <c r="C816">
        <v>3</v>
      </c>
      <c r="AO816">
        <v>616248844</v>
      </c>
      <c r="AP816" s="38">
        <v>39056</v>
      </c>
      <c r="AQ816">
        <v>4</v>
      </c>
      <c r="AR816">
        <v>8</v>
      </c>
    </row>
    <row r="817" spans="1:44" x14ac:dyDescent="0.25">
      <c r="A817">
        <v>11276512</v>
      </c>
      <c r="C817">
        <v>2</v>
      </c>
      <c r="AO817">
        <v>616250119</v>
      </c>
      <c r="AP817" s="38">
        <v>44513</v>
      </c>
      <c r="AQ817">
        <v>6</v>
      </c>
      <c r="AR817">
        <v>6</v>
      </c>
    </row>
    <row r="818" spans="1:44" x14ac:dyDescent="0.25">
      <c r="A818">
        <v>11276516</v>
      </c>
      <c r="C818">
        <v>4</v>
      </c>
      <c r="AO818">
        <v>616250124</v>
      </c>
      <c r="AP818" s="38">
        <v>31683</v>
      </c>
      <c r="AQ818">
        <v>4</v>
      </c>
      <c r="AR818">
        <v>8</v>
      </c>
    </row>
    <row r="819" spans="1:44" x14ac:dyDescent="0.25">
      <c r="A819">
        <v>11276595</v>
      </c>
      <c r="C819">
        <v>4</v>
      </c>
      <c r="AO819">
        <v>616250125</v>
      </c>
      <c r="AP819" s="38">
        <v>15827</v>
      </c>
      <c r="AQ819">
        <v>5</v>
      </c>
      <c r="AR819">
        <v>5</v>
      </c>
    </row>
    <row r="820" spans="1:44" x14ac:dyDescent="0.25">
      <c r="A820">
        <v>11276597</v>
      </c>
      <c r="C820">
        <v>4</v>
      </c>
      <c r="AO820">
        <v>616250132</v>
      </c>
      <c r="AP820" s="38">
        <v>28720</v>
      </c>
      <c r="AQ820">
        <v>4</v>
      </c>
      <c r="AR820">
        <v>8</v>
      </c>
    </row>
    <row r="821" spans="1:44" x14ac:dyDescent="0.25">
      <c r="A821">
        <v>11276598</v>
      </c>
      <c r="C821">
        <v>4</v>
      </c>
      <c r="AO821">
        <v>616250135</v>
      </c>
      <c r="AP821" s="38">
        <v>26212</v>
      </c>
      <c r="AQ821">
        <v>5</v>
      </c>
      <c r="AR821">
        <v>10</v>
      </c>
    </row>
    <row r="822" spans="1:44" x14ac:dyDescent="0.25">
      <c r="A822">
        <v>11276639</v>
      </c>
      <c r="C822">
        <v>4</v>
      </c>
      <c r="AO822">
        <v>616250622</v>
      </c>
      <c r="AP822" s="38">
        <v>44575</v>
      </c>
      <c r="AQ822">
        <v>4</v>
      </c>
      <c r="AR822">
        <v>4</v>
      </c>
    </row>
    <row r="823" spans="1:44" x14ac:dyDescent="0.25">
      <c r="A823">
        <v>11276642</v>
      </c>
      <c r="C823">
        <v>4</v>
      </c>
      <c r="AO823">
        <v>616250625</v>
      </c>
      <c r="AP823" s="38">
        <v>44513</v>
      </c>
      <c r="AQ823">
        <v>4</v>
      </c>
      <c r="AR823">
        <v>4</v>
      </c>
    </row>
    <row r="824" spans="1:44" x14ac:dyDescent="0.25">
      <c r="A824">
        <v>11276643</v>
      </c>
      <c r="C824">
        <v>4</v>
      </c>
      <c r="AO824">
        <v>616250632</v>
      </c>
      <c r="AP824" s="38">
        <v>34190</v>
      </c>
      <c r="AQ824">
        <v>4</v>
      </c>
      <c r="AR824">
        <v>4</v>
      </c>
    </row>
    <row r="825" spans="1:44" x14ac:dyDescent="0.25">
      <c r="A825">
        <v>11276724</v>
      </c>
      <c r="C825">
        <v>4</v>
      </c>
      <c r="AO825">
        <v>616250636</v>
      </c>
      <c r="AP825" s="38">
        <v>39681</v>
      </c>
      <c r="AQ825">
        <v>5</v>
      </c>
      <c r="AR825">
        <v>5</v>
      </c>
    </row>
    <row r="826" spans="1:44" x14ac:dyDescent="0.25">
      <c r="A826">
        <v>11276770</v>
      </c>
      <c r="AO826">
        <v>616253197</v>
      </c>
      <c r="AP826" s="38">
        <v>13984</v>
      </c>
      <c r="AQ826">
        <v>2</v>
      </c>
      <c r="AR826">
        <v>2</v>
      </c>
    </row>
    <row r="827" spans="1:44" x14ac:dyDescent="0.25">
      <c r="A827">
        <v>11277183</v>
      </c>
      <c r="C827">
        <v>4</v>
      </c>
      <c r="AO827">
        <v>616253205</v>
      </c>
      <c r="AP827" s="38">
        <v>24370</v>
      </c>
      <c r="AQ827">
        <v>2</v>
      </c>
      <c r="AR827">
        <v>2</v>
      </c>
    </row>
    <row r="828" spans="1:44" x14ac:dyDescent="0.25">
      <c r="A828">
        <v>11277184</v>
      </c>
      <c r="C828">
        <v>4</v>
      </c>
      <c r="AO828">
        <v>616253208</v>
      </c>
      <c r="AP828" s="38">
        <v>24320</v>
      </c>
      <c r="AQ828">
        <v>2</v>
      </c>
      <c r="AR828">
        <v>2</v>
      </c>
    </row>
    <row r="829" spans="1:44" x14ac:dyDescent="0.25">
      <c r="A829">
        <v>11277189</v>
      </c>
      <c r="C829">
        <v>4</v>
      </c>
      <c r="AO829">
        <v>616254877</v>
      </c>
      <c r="AP829" s="38">
        <v>28720</v>
      </c>
      <c r="AQ829">
        <v>3</v>
      </c>
      <c r="AR829">
        <v>3</v>
      </c>
    </row>
    <row r="830" spans="1:44" x14ac:dyDescent="0.25">
      <c r="A830">
        <v>11277208</v>
      </c>
      <c r="C830">
        <v>4</v>
      </c>
      <c r="AO830">
        <v>616254882</v>
      </c>
      <c r="AP830" s="38">
        <v>21407</v>
      </c>
      <c r="AQ830">
        <v>3</v>
      </c>
      <c r="AR830">
        <v>3</v>
      </c>
    </row>
    <row r="831" spans="1:44" x14ac:dyDescent="0.25">
      <c r="A831">
        <v>11277220</v>
      </c>
      <c r="C831">
        <v>4</v>
      </c>
      <c r="AO831">
        <v>616254887</v>
      </c>
      <c r="AP831" s="38">
        <v>31742</v>
      </c>
      <c r="AQ831">
        <v>2</v>
      </c>
      <c r="AR831">
        <v>4</v>
      </c>
    </row>
    <row r="832" spans="1:44" x14ac:dyDescent="0.25">
      <c r="A832">
        <v>11277222</v>
      </c>
      <c r="C832">
        <v>3</v>
      </c>
      <c r="AO832">
        <v>616254890</v>
      </c>
      <c r="AP832" s="38">
        <v>28720</v>
      </c>
      <c r="AQ832">
        <v>4</v>
      </c>
      <c r="AR832">
        <v>4</v>
      </c>
    </row>
    <row r="833" spans="1:44" x14ac:dyDescent="0.25">
      <c r="A833">
        <v>11277249</v>
      </c>
      <c r="C833">
        <v>4</v>
      </c>
      <c r="AO833">
        <v>616260369</v>
      </c>
      <c r="AP833" s="38">
        <v>39105</v>
      </c>
      <c r="AQ833">
        <v>2</v>
      </c>
      <c r="AR833">
        <v>2</v>
      </c>
    </row>
    <row r="834" spans="1:44" x14ac:dyDescent="0.25">
      <c r="A834">
        <v>11277256</v>
      </c>
      <c r="C834">
        <v>4</v>
      </c>
      <c r="AO834">
        <v>616260373</v>
      </c>
      <c r="AP834" s="38">
        <v>31742</v>
      </c>
      <c r="AQ834">
        <v>4</v>
      </c>
      <c r="AR834">
        <v>4</v>
      </c>
    </row>
    <row r="835" spans="1:44" x14ac:dyDescent="0.25">
      <c r="A835">
        <v>11277261</v>
      </c>
      <c r="C835">
        <v>4</v>
      </c>
      <c r="AO835">
        <v>616260377</v>
      </c>
      <c r="AP835" s="38">
        <v>39105</v>
      </c>
      <c r="AQ835">
        <v>4</v>
      </c>
      <c r="AR835">
        <v>4</v>
      </c>
    </row>
    <row r="836" spans="1:44" x14ac:dyDescent="0.25">
      <c r="A836">
        <v>11277262</v>
      </c>
      <c r="C836">
        <v>4</v>
      </c>
      <c r="AO836">
        <v>616260381</v>
      </c>
      <c r="AP836" s="38">
        <v>44525</v>
      </c>
      <c r="AQ836">
        <v>3</v>
      </c>
      <c r="AR836">
        <v>3</v>
      </c>
    </row>
    <row r="837" spans="1:44" x14ac:dyDescent="0.25">
      <c r="A837">
        <v>11277269</v>
      </c>
      <c r="C837">
        <v>4</v>
      </c>
      <c r="AO837">
        <v>616260648</v>
      </c>
      <c r="AP837" s="38">
        <v>31792</v>
      </c>
      <c r="AQ837">
        <v>1</v>
      </c>
      <c r="AR837">
        <v>2</v>
      </c>
    </row>
    <row r="838" spans="1:44" x14ac:dyDescent="0.25">
      <c r="A838">
        <v>11277271</v>
      </c>
      <c r="C838">
        <v>4</v>
      </c>
      <c r="AO838">
        <v>616260650</v>
      </c>
      <c r="AP838" s="38">
        <v>44575</v>
      </c>
      <c r="AQ838">
        <v>1</v>
      </c>
      <c r="AR838">
        <v>2</v>
      </c>
    </row>
    <row r="839" spans="1:44" x14ac:dyDescent="0.25">
      <c r="A839">
        <v>11277281</v>
      </c>
      <c r="C839">
        <v>3</v>
      </c>
      <c r="AO839">
        <v>616260656</v>
      </c>
      <c r="AP839" s="38">
        <v>39043</v>
      </c>
      <c r="AQ839">
        <v>1</v>
      </c>
      <c r="AR839">
        <v>2</v>
      </c>
    </row>
    <row r="840" spans="1:44" x14ac:dyDescent="0.25">
      <c r="A840">
        <v>11277287</v>
      </c>
      <c r="C840">
        <v>4</v>
      </c>
      <c r="AO840">
        <v>616260659</v>
      </c>
      <c r="AP840" s="38">
        <v>31729</v>
      </c>
      <c r="AQ840">
        <v>1</v>
      </c>
      <c r="AR840">
        <v>2</v>
      </c>
    </row>
    <row r="841" spans="1:44" x14ac:dyDescent="0.25">
      <c r="A841">
        <v>11277305</v>
      </c>
      <c r="C841">
        <v>4</v>
      </c>
      <c r="AO841">
        <v>616262550</v>
      </c>
      <c r="AP841" s="38">
        <v>26788</v>
      </c>
      <c r="AQ841">
        <v>2</v>
      </c>
      <c r="AR841">
        <v>4</v>
      </c>
    </row>
    <row r="842" spans="1:44" x14ac:dyDescent="0.25">
      <c r="A842">
        <v>11277306</v>
      </c>
      <c r="C842">
        <v>4</v>
      </c>
      <c r="AO842">
        <v>616262555</v>
      </c>
      <c r="AP842" s="38">
        <v>44575</v>
      </c>
      <c r="AQ842">
        <v>2</v>
      </c>
      <c r="AR842">
        <v>2</v>
      </c>
    </row>
    <row r="843" spans="1:44" x14ac:dyDescent="0.25">
      <c r="A843">
        <v>11277315</v>
      </c>
      <c r="C843">
        <v>4</v>
      </c>
      <c r="AO843">
        <v>616262558</v>
      </c>
      <c r="AP843" s="38">
        <v>44575</v>
      </c>
      <c r="AQ843">
        <v>3</v>
      </c>
      <c r="AR843">
        <v>3</v>
      </c>
    </row>
    <row r="844" spans="1:44" x14ac:dyDescent="0.25">
      <c r="A844">
        <v>11277317</v>
      </c>
      <c r="C844">
        <v>4</v>
      </c>
      <c r="AO844">
        <v>616262562</v>
      </c>
      <c r="AP844" s="38">
        <v>24370</v>
      </c>
      <c r="AQ844">
        <v>4</v>
      </c>
      <c r="AR844">
        <v>4</v>
      </c>
    </row>
    <row r="845" spans="1:44" x14ac:dyDescent="0.25">
      <c r="A845">
        <v>11277326</v>
      </c>
      <c r="C845">
        <v>4</v>
      </c>
      <c r="AO845">
        <v>616262998</v>
      </c>
      <c r="AP845" s="38">
        <v>32367</v>
      </c>
      <c r="AQ845">
        <v>1</v>
      </c>
      <c r="AR845">
        <v>2</v>
      </c>
    </row>
    <row r="846" spans="1:44" x14ac:dyDescent="0.25">
      <c r="A846">
        <v>11277328</v>
      </c>
      <c r="C846">
        <v>3</v>
      </c>
      <c r="AO846">
        <v>616263007</v>
      </c>
      <c r="AP846" s="38">
        <v>32367</v>
      </c>
      <c r="AQ846">
        <v>1</v>
      </c>
      <c r="AR846">
        <v>2</v>
      </c>
    </row>
    <row r="847" spans="1:44" x14ac:dyDescent="0.25">
      <c r="A847">
        <v>11277375</v>
      </c>
      <c r="C847">
        <v>4</v>
      </c>
      <c r="AO847">
        <v>616263012</v>
      </c>
      <c r="AP847" s="38">
        <v>37263</v>
      </c>
      <c r="AQ847">
        <v>1</v>
      </c>
      <c r="AR847">
        <v>2</v>
      </c>
    </row>
    <row r="848" spans="1:44" x14ac:dyDescent="0.25">
      <c r="A848">
        <v>11277385</v>
      </c>
      <c r="C848">
        <v>4</v>
      </c>
      <c r="AO848">
        <v>616263053</v>
      </c>
      <c r="AP848" s="38">
        <v>39043</v>
      </c>
      <c r="AQ848">
        <v>3</v>
      </c>
      <c r="AR848">
        <v>6</v>
      </c>
    </row>
    <row r="849" spans="1:44" x14ac:dyDescent="0.25">
      <c r="A849">
        <v>11277386</v>
      </c>
      <c r="C849">
        <v>4</v>
      </c>
      <c r="AO849">
        <v>616263058</v>
      </c>
      <c r="AP849" s="38">
        <v>31792</v>
      </c>
      <c r="AQ849">
        <v>4</v>
      </c>
      <c r="AR849">
        <v>8</v>
      </c>
    </row>
    <row r="850" spans="1:44" x14ac:dyDescent="0.25">
      <c r="A850">
        <v>11277387</v>
      </c>
      <c r="C850">
        <v>4</v>
      </c>
      <c r="AO850">
        <v>616263063</v>
      </c>
      <c r="AP850" s="38">
        <v>39043</v>
      </c>
      <c r="AQ850">
        <v>5</v>
      </c>
      <c r="AR850">
        <v>5</v>
      </c>
    </row>
    <row r="851" spans="1:44" x14ac:dyDescent="0.25">
      <c r="A851">
        <v>11277389</v>
      </c>
      <c r="C851">
        <v>4</v>
      </c>
      <c r="AO851">
        <v>616263067</v>
      </c>
      <c r="AP851" s="38">
        <v>39043</v>
      </c>
      <c r="AQ851">
        <v>2</v>
      </c>
      <c r="AR851">
        <v>4</v>
      </c>
    </row>
    <row r="852" spans="1:44" x14ac:dyDescent="0.25">
      <c r="A852">
        <v>11277409</v>
      </c>
      <c r="C852">
        <v>4</v>
      </c>
      <c r="AO852">
        <v>616263072</v>
      </c>
      <c r="AP852" s="38">
        <v>39043</v>
      </c>
      <c r="AQ852">
        <v>4</v>
      </c>
      <c r="AR852">
        <v>4</v>
      </c>
    </row>
    <row r="853" spans="1:44" x14ac:dyDescent="0.25">
      <c r="A853">
        <v>11277447</v>
      </c>
      <c r="C853">
        <v>4</v>
      </c>
      <c r="AO853">
        <v>616307688</v>
      </c>
      <c r="AP853" s="38">
        <v>18850</v>
      </c>
      <c r="AQ853">
        <v>2</v>
      </c>
      <c r="AR853">
        <v>2</v>
      </c>
    </row>
    <row r="854" spans="1:44" x14ac:dyDescent="0.25">
      <c r="A854">
        <v>11277449</v>
      </c>
      <c r="C854">
        <v>4</v>
      </c>
      <c r="AO854">
        <v>616307696</v>
      </c>
      <c r="AP854" s="38">
        <v>31729</v>
      </c>
      <c r="AQ854">
        <v>2</v>
      </c>
      <c r="AR854">
        <v>2</v>
      </c>
    </row>
    <row r="855" spans="1:44" x14ac:dyDescent="0.25">
      <c r="A855">
        <v>11277470</v>
      </c>
      <c r="C855">
        <v>4</v>
      </c>
      <c r="AO855">
        <v>616307699</v>
      </c>
      <c r="AP855" s="38">
        <v>37200</v>
      </c>
      <c r="AQ855">
        <v>1</v>
      </c>
      <c r="AR855">
        <v>2</v>
      </c>
    </row>
    <row r="856" spans="1:44" x14ac:dyDescent="0.25">
      <c r="A856">
        <v>11277487</v>
      </c>
      <c r="C856">
        <v>4</v>
      </c>
      <c r="AO856">
        <v>617267308</v>
      </c>
      <c r="AP856" s="38">
        <v>31729</v>
      </c>
      <c r="AQ856">
        <v>7</v>
      </c>
      <c r="AR856">
        <v>7</v>
      </c>
    </row>
    <row r="857" spans="1:44" x14ac:dyDescent="0.25">
      <c r="A857">
        <v>11277632</v>
      </c>
      <c r="C857">
        <v>4</v>
      </c>
      <c r="AO857">
        <v>617267309</v>
      </c>
      <c r="AP857" s="38">
        <v>44525</v>
      </c>
      <c r="AQ857">
        <v>3</v>
      </c>
      <c r="AR857">
        <v>3</v>
      </c>
    </row>
    <row r="858" spans="1:44" x14ac:dyDescent="0.25">
      <c r="A858">
        <v>11277698</v>
      </c>
      <c r="C858">
        <v>4</v>
      </c>
      <c r="AO858">
        <v>617267316</v>
      </c>
      <c r="AP858" s="38">
        <v>44575</v>
      </c>
      <c r="AQ858">
        <v>5</v>
      </c>
      <c r="AR858">
        <v>5</v>
      </c>
    </row>
    <row r="859" spans="1:44" x14ac:dyDescent="0.25">
      <c r="A859">
        <v>11277705</v>
      </c>
      <c r="C859">
        <v>4</v>
      </c>
      <c r="AO859">
        <v>617267319</v>
      </c>
      <c r="AP859" s="38">
        <v>39043</v>
      </c>
      <c r="AQ859">
        <v>6</v>
      </c>
      <c r="AR859">
        <v>6</v>
      </c>
    </row>
    <row r="860" spans="1:44" x14ac:dyDescent="0.25">
      <c r="A860">
        <v>11277706</v>
      </c>
      <c r="C860">
        <v>4</v>
      </c>
      <c r="AO860">
        <v>617267586</v>
      </c>
      <c r="AP860" s="38">
        <v>26149</v>
      </c>
      <c r="AQ860">
        <v>1</v>
      </c>
      <c r="AR860">
        <v>2</v>
      </c>
    </row>
    <row r="861" spans="1:44" x14ac:dyDescent="0.25">
      <c r="A861">
        <v>11277707</v>
      </c>
      <c r="C861">
        <v>4</v>
      </c>
      <c r="AO861">
        <v>617267587</v>
      </c>
      <c r="AP861" s="38">
        <v>37263</v>
      </c>
      <c r="AQ861">
        <v>3</v>
      </c>
      <c r="AR861">
        <v>3</v>
      </c>
    </row>
    <row r="862" spans="1:44" x14ac:dyDescent="0.25">
      <c r="A862">
        <v>11277823</v>
      </c>
      <c r="C862">
        <v>2</v>
      </c>
      <c r="AO862">
        <v>617267592</v>
      </c>
      <c r="AP862" s="38">
        <v>39105</v>
      </c>
      <c r="AQ862">
        <v>2</v>
      </c>
      <c r="AR862">
        <v>4</v>
      </c>
    </row>
    <row r="863" spans="1:44" x14ac:dyDescent="0.25">
      <c r="A863">
        <v>11277863</v>
      </c>
      <c r="C863">
        <v>4</v>
      </c>
      <c r="AO863">
        <v>617267599</v>
      </c>
      <c r="AP863" s="38">
        <v>44575</v>
      </c>
      <c r="AQ863">
        <v>3</v>
      </c>
      <c r="AR863">
        <v>3</v>
      </c>
    </row>
    <row r="864" spans="1:44" x14ac:dyDescent="0.25">
      <c r="A864">
        <v>11277864</v>
      </c>
      <c r="C864">
        <v>4</v>
      </c>
      <c r="AO864">
        <v>617267600</v>
      </c>
      <c r="AP864" s="38">
        <v>44575</v>
      </c>
      <c r="AQ864">
        <v>3</v>
      </c>
      <c r="AR864">
        <v>3</v>
      </c>
    </row>
    <row r="865" spans="1:44" x14ac:dyDescent="0.25">
      <c r="A865">
        <v>11277865</v>
      </c>
      <c r="C865">
        <v>4</v>
      </c>
      <c r="AO865">
        <v>617268147</v>
      </c>
      <c r="AP865" s="38">
        <v>28720</v>
      </c>
      <c r="AQ865">
        <v>3</v>
      </c>
      <c r="AR865">
        <v>6</v>
      </c>
    </row>
    <row r="866" spans="1:44" x14ac:dyDescent="0.25">
      <c r="A866">
        <v>11277866</v>
      </c>
      <c r="C866">
        <v>4</v>
      </c>
      <c r="AO866">
        <v>617268152</v>
      </c>
      <c r="AP866" s="38">
        <v>44575</v>
      </c>
      <c r="AQ866">
        <v>2</v>
      </c>
      <c r="AR866">
        <v>4</v>
      </c>
    </row>
    <row r="867" spans="1:44" x14ac:dyDescent="0.25">
      <c r="A867">
        <v>11277882</v>
      </c>
      <c r="C867">
        <v>4</v>
      </c>
      <c r="AO867">
        <v>617268159</v>
      </c>
      <c r="AP867" s="38">
        <v>28720</v>
      </c>
      <c r="AQ867">
        <v>1</v>
      </c>
      <c r="AR867">
        <v>2</v>
      </c>
    </row>
    <row r="868" spans="1:44" x14ac:dyDescent="0.25">
      <c r="A868">
        <v>11277883</v>
      </c>
      <c r="C868">
        <v>4</v>
      </c>
      <c r="AO868">
        <v>617268203</v>
      </c>
      <c r="AP868" s="38">
        <v>39043</v>
      </c>
      <c r="AQ868">
        <v>5</v>
      </c>
      <c r="AR868">
        <v>5</v>
      </c>
    </row>
    <row r="869" spans="1:44" x14ac:dyDescent="0.25">
      <c r="A869">
        <v>11277884</v>
      </c>
      <c r="C869">
        <v>5</v>
      </c>
      <c r="AO869">
        <v>617268207</v>
      </c>
      <c r="AP869" s="38">
        <v>44575</v>
      </c>
      <c r="AQ869">
        <v>4</v>
      </c>
      <c r="AR869">
        <v>4</v>
      </c>
    </row>
    <row r="870" spans="1:44" x14ac:dyDescent="0.25">
      <c r="A870">
        <v>11277891</v>
      </c>
      <c r="C870">
        <v>4</v>
      </c>
      <c r="AO870">
        <v>617268212</v>
      </c>
      <c r="AP870" s="38">
        <v>44575</v>
      </c>
      <c r="AQ870">
        <v>1</v>
      </c>
      <c r="AR870">
        <v>2</v>
      </c>
    </row>
    <row r="871" spans="1:44" x14ac:dyDescent="0.25">
      <c r="A871">
        <v>11277893</v>
      </c>
      <c r="C871">
        <v>4</v>
      </c>
      <c r="AO871">
        <v>617268213</v>
      </c>
      <c r="AP871" s="38">
        <v>44575</v>
      </c>
      <c r="AQ871">
        <v>1</v>
      </c>
      <c r="AR871">
        <v>2</v>
      </c>
    </row>
    <row r="872" spans="1:44" x14ac:dyDescent="0.25">
      <c r="A872">
        <v>11277898</v>
      </c>
      <c r="C872">
        <v>4</v>
      </c>
      <c r="AO872">
        <v>617268222</v>
      </c>
      <c r="AP872" s="38">
        <v>44575</v>
      </c>
      <c r="AQ872">
        <v>3</v>
      </c>
      <c r="AR872">
        <v>3</v>
      </c>
    </row>
    <row r="873" spans="1:44" x14ac:dyDescent="0.25">
      <c r="A873">
        <v>11277911</v>
      </c>
      <c r="C873">
        <v>4</v>
      </c>
      <c r="AO873">
        <v>617268649</v>
      </c>
      <c r="AP873" s="38">
        <v>15827</v>
      </c>
      <c r="AQ873">
        <v>8</v>
      </c>
      <c r="AR873">
        <v>8</v>
      </c>
    </row>
    <row r="874" spans="1:44" x14ac:dyDescent="0.25">
      <c r="A874">
        <v>11277917</v>
      </c>
      <c r="C874">
        <v>5</v>
      </c>
      <c r="AO874">
        <v>617268654</v>
      </c>
      <c r="AP874" s="38">
        <v>28720</v>
      </c>
      <c r="AQ874">
        <v>6</v>
      </c>
      <c r="AR874">
        <v>6</v>
      </c>
    </row>
    <row r="875" spans="1:44" x14ac:dyDescent="0.25">
      <c r="A875">
        <v>11277918</v>
      </c>
      <c r="C875">
        <v>4</v>
      </c>
      <c r="AO875">
        <v>617268659</v>
      </c>
      <c r="AP875" s="38">
        <v>39043</v>
      </c>
      <c r="AQ875">
        <v>4</v>
      </c>
      <c r="AR875">
        <v>4</v>
      </c>
    </row>
    <row r="876" spans="1:44" x14ac:dyDescent="0.25">
      <c r="A876">
        <v>11277919</v>
      </c>
      <c r="C876">
        <v>4</v>
      </c>
      <c r="AO876">
        <v>617268662</v>
      </c>
      <c r="AP876" s="38">
        <v>28720</v>
      </c>
      <c r="AQ876">
        <v>5</v>
      </c>
      <c r="AR876">
        <v>5</v>
      </c>
    </row>
    <row r="877" spans="1:44" x14ac:dyDescent="0.25">
      <c r="A877">
        <v>11278018</v>
      </c>
      <c r="C877">
        <v>4</v>
      </c>
      <c r="AO877">
        <v>617268669</v>
      </c>
      <c r="AP877" s="38">
        <v>39043</v>
      </c>
      <c r="AQ877">
        <v>5</v>
      </c>
      <c r="AR877">
        <v>5</v>
      </c>
    </row>
    <row r="878" spans="1:44" x14ac:dyDescent="0.25">
      <c r="A878">
        <v>11278019</v>
      </c>
      <c r="C878">
        <v>4</v>
      </c>
      <c r="AO878">
        <v>617269601</v>
      </c>
      <c r="AP878" s="38">
        <v>28720</v>
      </c>
      <c r="AQ878">
        <v>8</v>
      </c>
      <c r="AR878">
        <v>8</v>
      </c>
    </row>
    <row r="879" spans="1:44" x14ac:dyDescent="0.25">
      <c r="A879">
        <v>11278103</v>
      </c>
      <c r="C879">
        <v>4</v>
      </c>
      <c r="AO879">
        <v>617269606</v>
      </c>
      <c r="AP879" s="38">
        <v>21407</v>
      </c>
      <c r="AQ879">
        <v>6</v>
      </c>
      <c r="AR879">
        <v>6</v>
      </c>
    </row>
    <row r="880" spans="1:44" x14ac:dyDescent="0.25">
      <c r="A880">
        <v>11278104</v>
      </c>
      <c r="C880">
        <v>4</v>
      </c>
      <c r="AO880">
        <v>617269611</v>
      </c>
      <c r="AP880" s="38">
        <v>39043</v>
      </c>
      <c r="AQ880">
        <v>4</v>
      </c>
      <c r="AR880">
        <v>8</v>
      </c>
    </row>
    <row r="881" spans="1:44" x14ac:dyDescent="0.25">
      <c r="A881">
        <v>11278122</v>
      </c>
      <c r="C881">
        <v>4</v>
      </c>
      <c r="AO881">
        <v>617269614</v>
      </c>
      <c r="AP881" s="38">
        <v>39043</v>
      </c>
      <c r="AQ881">
        <v>4</v>
      </c>
      <c r="AR881">
        <v>8</v>
      </c>
    </row>
    <row r="882" spans="1:44" x14ac:dyDescent="0.25">
      <c r="A882">
        <v>11278123</v>
      </c>
      <c r="C882">
        <v>4</v>
      </c>
      <c r="AO882">
        <v>617269620</v>
      </c>
      <c r="AP882" s="38">
        <v>31792</v>
      </c>
      <c r="AQ882">
        <v>7</v>
      </c>
      <c r="AR882">
        <v>7</v>
      </c>
    </row>
    <row r="883" spans="1:44" x14ac:dyDescent="0.25">
      <c r="A883">
        <v>11278127</v>
      </c>
      <c r="C883">
        <v>4</v>
      </c>
      <c r="AO883">
        <v>617269772</v>
      </c>
      <c r="AP883" s="38">
        <v>39681</v>
      </c>
      <c r="AQ883">
        <v>6</v>
      </c>
      <c r="AR883">
        <v>6</v>
      </c>
    </row>
    <row r="884" spans="1:44" x14ac:dyDescent="0.25">
      <c r="A884">
        <v>11278128</v>
      </c>
      <c r="C884">
        <v>4</v>
      </c>
      <c r="AO884">
        <v>617269776</v>
      </c>
      <c r="AP884" s="38">
        <v>31729</v>
      </c>
      <c r="AQ884">
        <v>4</v>
      </c>
      <c r="AR884">
        <v>8</v>
      </c>
    </row>
    <row r="885" spans="1:44" x14ac:dyDescent="0.25">
      <c r="A885">
        <v>11278136</v>
      </c>
      <c r="C885">
        <v>4</v>
      </c>
      <c r="AO885">
        <v>617269778</v>
      </c>
      <c r="AP885" s="38">
        <v>28720</v>
      </c>
      <c r="AQ885">
        <v>5</v>
      </c>
      <c r="AR885">
        <v>5</v>
      </c>
    </row>
    <row r="886" spans="1:44" x14ac:dyDescent="0.25">
      <c r="A886">
        <v>11278160</v>
      </c>
      <c r="C886">
        <v>6</v>
      </c>
      <c r="AO886">
        <v>617269783</v>
      </c>
      <c r="AP886" s="38">
        <v>28720</v>
      </c>
      <c r="AQ886">
        <v>5</v>
      </c>
      <c r="AR886">
        <v>5</v>
      </c>
    </row>
    <row r="887" spans="1:44" x14ac:dyDescent="0.25">
      <c r="A887">
        <v>11278200</v>
      </c>
      <c r="C887">
        <v>4</v>
      </c>
      <c r="AO887">
        <v>617269786</v>
      </c>
      <c r="AP887" s="38">
        <v>31729</v>
      </c>
      <c r="AQ887">
        <v>4</v>
      </c>
      <c r="AR887">
        <v>4</v>
      </c>
    </row>
    <row r="888" spans="1:44" x14ac:dyDescent="0.25">
      <c r="A888">
        <v>11278207</v>
      </c>
      <c r="C888">
        <v>4</v>
      </c>
      <c r="AO888">
        <v>617269831</v>
      </c>
      <c r="AP888" s="38">
        <v>24370</v>
      </c>
      <c r="AQ888">
        <v>1</v>
      </c>
      <c r="AR888">
        <v>2</v>
      </c>
    </row>
    <row r="889" spans="1:44" x14ac:dyDescent="0.25">
      <c r="A889">
        <v>11278209</v>
      </c>
      <c r="C889">
        <v>4</v>
      </c>
      <c r="AO889">
        <v>617269834</v>
      </c>
      <c r="AP889" s="38">
        <v>24307</v>
      </c>
      <c r="AQ889">
        <v>1</v>
      </c>
      <c r="AR889">
        <v>2</v>
      </c>
    </row>
    <row r="890" spans="1:44" x14ac:dyDescent="0.25">
      <c r="A890">
        <v>11278263</v>
      </c>
      <c r="C890">
        <v>4</v>
      </c>
      <c r="AO890">
        <v>617269838</v>
      </c>
      <c r="AP890" s="38">
        <v>21297</v>
      </c>
      <c r="AQ890">
        <v>2</v>
      </c>
      <c r="AR890">
        <v>2</v>
      </c>
    </row>
    <row r="891" spans="1:44" x14ac:dyDescent="0.25">
      <c r="A891">
        <v>11278308</v>
      </c>
      <c r="C891">
        <v>4</v>
      </c>
      <c r="AO891">
        <v>617271566</v>
      </c>
      <c r="AP891" s="38">
        <v>37263</v>
      </c>
      <c r="AQ891">
        <v>4</v>
      </c>
      <c r="AR891">
        <v>8</v>
      </c>
    </row>
    <row r="892" spans="1:44" x14ac:dyDescent="0.25">
      <c r="A892">
        <v>11278390</v>
      </c>
      <c r="C892">
        <v>4</v>
      </c>
      <c r="AO892">
        <v>617271575</v>
      </c>
      <c r="AP892" s="38">
        <v>28720</v>
      </c>
      <c r="AQ892">
        <v>5</v>
      </c>
      <c r="AR892">
        <v>5</v>
      </c>
    </row>
    <row r="893" spans="1:44" x14ac:dyDescent="0.25">
      <c r="A893">
        <v>11278437</v>
      </c>
      <c r="C893">
        <v>4</v>
      </c>
      <c r="AO893">
        <v>617275148</v>
      </c>
      <c r="AP893" s="38">
        <v>44575</v>
      </c>
      <c r="AQ893">
        <v>5</v>
      </c>
      <c r="AR893">
        <v>5</v>
      </c>
    </row>
    <row r="894" spans="1:44" x14ac:dyDescent="0.25">
      <c r="A894">
        <v>11278486</v>
      </c>
      <c r="C894">
        <v>4</v>
      </c>
      <c r="AO894">
        <v>617275152</v>
      </c>
      <c r="AP894" s="38">
        <v>44575</v>
      </c>
      <c r="AQ894">
        <v>3</v>
      </c>
      <c r="AR894">
        <v>3</v>
      </c>
    </row>
    <row r="895" spans="1:44" x14ac:dyDescent="0.25">
      <c r="A895">
        <v>11278886</v>
      </c>
      <c r="C895">
        <v>4</v>
      </c>
      <c r="AO895">
        <v>617275153</v>
      </c>
      <c r="AP895" s="38">
        <v>37263</v>
      </c>
      <c r="AQ895">
        <v>1</v>
      </c>
      <c r="AR895">
        <v>2</v>
      </c>
    </row>
    <row r="896" spans="1:44" x14ac:dyDescent="0.25">
      <c r="A896">
        <v>11278928</v>
      </c>
      <c r="C896">
        <v>4</v>
      </c>
      <c r="AO896">
        <v>617275160</v>
      </c>
      <c r="AP896" s="38">
        <v>37263</v>
      </c>
      <c r="AQ896">
        <v>2</v>
      </c>
      <c r="AR896">
        <v>2</v>
      </c>
    </row>
    <row r="897" spans="1:44" x14ac:dyDescent="0.25">
      <c r="A897">
        <v>11278929</v>
      </c>
      <c r="C897">
        <v>4</v>
      </c>
      <c r="AO897">
        <v>617275163</v>
      </c>
      <c r="AP897" s="38">
        <v>37263</v>
      </c>
      <c r="AQ897">
        <v>1</v>
      </c>
      <c r="AR897">
        <v>2</v>
      </c>
    </row>
    <row r="898" spans="1:44" x14ac:dyDescent="0.25">
      <c r="A898">
        <v>11278935</v>
      </c>
      <c r="C898">
        <v>4</v>
      </c>
      <c r="AO898">
        <v>617284721</v>
      </c>
      <c r="AP898" s="38">
        <v>39105</v>
      </c>
      <c r="AQ898">
        <v>3</v>
      </c>
      <c r="AR898">
        <v>3</v>
      </c>
    </row>
    <row r="899" spans="1:44" x14ac:dyDescent="0.25">
      <c r="A899">
        <v>11278993</v>
      </c>
      <c r="C899">
        <v>4</v>
      </c>
      <c r="AO899">
        <v>617284729</v>
      </c>
      <c r="AP899" s="38">
        <v>37263</v>
      </c>
      <c r="AQ899">
        <v>2</v>
      </c>
      <c r="AR899">
        <v>2</v>
      </c>
    </row>
    <row r="900" spans="1:44" x14ac:dyDescent="0.25">
      <c r="A900">
        <v>11278994</v>
      </c>
      <c r="C900">
        <v>4</v>
      </c>
      <c r="AO900">
        <v>617284733</v>
      </c>
      <c r="AP900" s="38">
        <v>26212</v>
      </c>
      <c r="AQ900">
        <v>5</v>
      </c>
      <c r="AR900">
        <v>5</v>
      </c>
    </row>
    <row r="901" spans="1:44" x14ac:dyDescent="0.25">
      <c r="A901">
        <v>11279237</v>
      </c>
      <c r="C901">
        <v>4</v>
      </c>
      <c r="AO901">
        <v>617284737</v>
      </c>
      <c r="AP901" s="38">
        <v>31792</v>
      </c>
      <c r="AQ901">
        <v>3</v>
      </c>
      <c r="AR901">
        <v>3</v>
      </c>
    </row>
    <row r="902" spans="1:44" x14ac:dyDescent="0.25">
      <c r="A902">
        <v>11279300</v>
      </c>
      <c r="C902">
        <v>3</v>
      </c>
      <c r="AO902">
        <v>617285564</v>
      </c>
      <c r="AP902" s="38">
        <v>39056</v>
      </c>
      <c r="AQ902">
        <v>3</v>
      </c>
      <c r="AR902">
        <v>3</v>
      </c>
    </row>
    <row r="903" spans="1:44" x14ac:dyDescent="0.25">
      <c r="A903">
        <v>11279480</v>
      </c>
      <c r="C903">
        <v>4</v>
      </c>
      <c r="AO903">
        <v>617285568</v>
      </c>
      <c r="AP903" s="38">
        <v>32367</v>
      </c>
      <c r="AQ903">
        <v>2</v>
      </c>
      <c r="AR903">
        <v>4</v>
      </c>
    </row>
    <row r="904" spans="1:44" x14ac:dyDescent="0.25">
      <c r="A904">
        <v>11279484</v>
      </c>
      <c r="C904">
        <v>4</v>
      </c>
      <c r="AO904">
        <v>617285569</v>
      </c>
      <c r="AP904" s="38">
        <v>21407</v>
      </c>
      <c r="AQ904">
        <v>3</v>
      </c>
      <c r="AR904">
        <v>6</v>
      </c>
    </row>
    <row r="905" spans="1:44" x14ac:dyDescent="0.25">
      <c r="A905">
        <v>11279582</v>
      </c>
      <c r="AO905">
        <v>617285576</v>
      </c>
      <c r="AP905" s="38">
        <v>39681</v>
      </c>
      <c r="AQ905">
        <v>1</v>
      </c>
      <c r="AR905">
        <v>2</v>
      </c>
    </row>
    <row r="906" spans="1:44" x14ac:dyDescent="0.25">
      <c r="A906">
        <v>11279657</v>
      </c>
      <c r="C906">
        <v>4</v>
      </c>
      <c r="AO906">
        <v>617307292</v>
      </c>
      <c r="AP906" s="38">
        <v>44575</v>
      </c>
      <c r="AQ906">
        <v>5</v>
      </c>
      <c r="AR906">
        <v>5</v>
      </c>
    </row>
    <row r="907" spans="1:44" x14ac:dyDescent="0.25">
      <c r="A907">
        <v>11280179</v>
      </c>
      <c r="AO907">
        <v>617307296</v>
      </c>
      <c r="AP907" s="38">
        <v>39681</v>
      </c>
      <c r="AQ907">
        <v>6</v>
      </c>
      <c r="AR907">
        <v>6</v>
      </c>
    </row>
    <row r="908" spans="1:44" x14ac:dyDescent="0.25">
      <c r="A908">
        <v>11280180</v>
      </c>
      <c r="AO908">
        <v>617307304</v>
      </c>
      <c r="AP908" s="38">
        <v>44575</v>
      </c>
      <c r="AQ908">
        <v>4</v>
      </c>
      <c r="AR908">
        <v>8</v>
      </c>
    </row>
    <row r="909" spans="1:44" x14ac:dyDescent="0.25">
      <c r="A909">
        <v>11280222</v>
      </c>
      <c r="C909">
        <v>4</v>
      </c>
      <c r="AO909">
        <v>617307307</v>
      </c>
      <c r="AP909" s="38">
        <v>39043</v>
      </c>
      <c r="AQ909">
        <v>4</v>
      </c>
      <c r="AR909">
        <v>8</v>
      </c>
    </row>
    <row r="910" spans="1:44" x14ac:dyDescent="0.25">
      <c r="A910">
        <v>11280223</v>
      </c>
      <c r="C910">
        <v>4</v>
      </c>
      <c r="AO910">
        <v>617307740</v>
      </c>
      <c r="AP910" s="38">
        <v>39043</v>
      </c>
      <c r="AQ910">
        <v>3</v>
      </c>
      <c r="AR910">
        <v>3</v>
      </c>
    </row>
    <row r="911" spans="1:44" x14ac:dyDescent="0.25">
      <c r="A911">
        <v>11280227</v>
      </c>
      <c r="C911">
        <v>4</v>
      </c>
      <c r="AO911">
        <v>617307746</v>
      </c>
      <c r="AP911" s="38">
        <v>44575</v>
      </c>
      <c r="AQ911">
        <v>4</v>
      </c>
      <c r="AR911">
        <v>4</v>
      </c>
    </row>
    <row r="912" spans="1:44" x14ac:dyDescent="0.25">
      <c r="A912">
        <v>11280229</v>
      </c>
      <c r="AO912">
        <v>617311607</v>
      </c>
      <c r="AP912" s="38">
        <v>39056</v>
      </c>
      <c r="AQ912">
        <v>2</v>
      </c>
      <c r="AR912">
        <v>2</v>
      </c>
    </row>
    <row r="913" spans="1:44" x14ac:dyDescent="0.25">
      <c r="A913">
        <v>11280236</v>
      </c>
      <c r="C913">
        <v>4</v>
      </c>
      <c r="AO913">
        <v>617311613</v>
      </c>
      <c r="AP913" s="38">
        <v>21407</v>
      </c>
      <c r="AQ913">
        <v>1</v>
      </c>
      <c r="AR913">
        <v>2</v>
      </c>
    </row>
    <row r="914" spans="1:44" x14ac:dyDescent="0.25">
      <c r="A914">
        <v>11280237</v>
      </c>
      <c r="C914">
        <v>4</v>
      </c>
      <c r="AO914">
        <v>617311614</v>
      </c>
      <c r="AP914" s="38">
        <v>32367</v>
      </c>
      <c r="AQ914">
        <v>4</v>
      </c>
      <c r="AR914">
        <v>8</v>
      </c>
    </row>
    <row r="915" spans="1:44" x14ac:dyDescent="0.25">
      <c r="A915">
        <v>11280240</v>
      </c>
      <c r="C915">
        <v>4</v>
      </c>
      <c r="AO915">
        <v>617311620</v>
      </c>
      <c r="AP915" s="38">
        <v>28720</v>
      </c>
      <c r="AQ915">
        <v>2</v>
      </c>
      <c r="AR915">
        <v>2</v>
      </c>
    </row>
    <row r="916" spans="1:44" x14ac:dyDescent="0.25">
      <c r="A916">
        <v>11280243</v>
      </c>
      <c r="C916">
        <v>4</v>
      </c>
      <c r="AO916">
        <v>617323754</v>
      </c>
      <c r="AP916" s="38">
        <v>44513</v>
      </c>
      <c r="AQ916">
        <v>6</v>
      </c>
      <c r="AR916">
        <v>6</v>
      </c>
    </row>
    <row r="917" spans="1:44" x14ac:dyDescent="0.25">
      <c r="A917">
        <v>11280244</v>
      </c>
      <c r="C917">
        <v>4</v>
      </c>
      <c r="AO917">
        <v>617323759</v>
      </c>
      <c r="AP917" s="38">
        <v>44575</v>
      </c>
      <c r="AQ917">
        <v>6</v>
      </c>
      <c r="AR917">
        <v>6</v>
      </c>
    </row>
    <row r="918" spans="1:44" x14ac:dyDescent="0.25">
      <c r="A918">
        <v>11280246</v>
      </c>
      <c r="AO918">
        <v>617323763</v>
      </c>
      <c r="AP918" s="38">
        <v>39105</v>
      </c>
      <c r="AQ918">
        <v>3</v>
      </c>
      <c r="AR918">
        <v>3</v>
      </c>
    </row>
    <row r="919" spans="1:44" x14ac:dyDescent="0.25">
      <c r="A919">
        <v>11280269</v>
      </c>
      <c r="C919">
        <v>4</v>
      </c>
      <c r="AO919">
        <v>617346387</v>
      </c>
      <c r="AP919" s="38">
        <v>44575</v>
      </c>
      <c r="AQ919">
        <v>1</v>
      </c>
      <c r="AR919">
        <v>2</v>
      </c>
    </row>
    <row r="920" spans="1:44" x14ac:dyDescent="0.25">
      <c r="A920">
        <v>11280270</v>
      </c>
      <c r="C920">
        <v>4</v>
      </c>
      <c r="AO920">
        <v>617346390</v>
      </c>
      <c r="AP920" s="38">
        <v>28720</v>
      </c>
      <c r="AQ920">
        <v>1</v>
      </c>
      <c r="AR920">
        <v>2</v>
      </c>
    </row>
    <row r="921" spans="1:44" x14ac:dyDescent="0.25">
      <c r="A921">
        <v>11280271</v>
      </c>
      <c r="C921">
        <v>4</v>
      </c>
      <c r="AO921">
        <v>617346396</v>
      </c>
      <c r="AP921" s="38">
        <v>28720</v>
      </c>
      <c r="AQ921">
        <v>1</v>
      </c>
      <c r="AR921">
        <v>2</v>
      </c>
    </row>
    <row r="922" spans="1:44" x14ac:dyDescent="0.25">
      <c r="A922">
        <v>11280274</v>
      </c>
      <c r="C922">
        <v>4</v>
      </c>
      <c r="AO922">
        <v>617374498</v>
      </c>
      <c r="AP922" s="38">
        <v>31683</v>
      </c>
      <c r="AQ922">
        <v>6</v>
      </c>
      <c r="AR922">
        <v>6</v>
      </c>
    </row>
    <row r="923" spans="1:44" x14ac:dyDescent="0.25">
      <c r="A923">
        <v>11280276</v>
      </c>
      <c r="C923">
        <v>4</v>
      </c>
      <c r="AO923">
        <v>617374503</v>
      </c>
      <c r="AP923" s="38">
        <v>37263</v>
      </c>
      <c r="AQ923">
        <v>3</v>
      </c>
      <c r="AR923">
        <v>6</v>
      </c>
    </row>
    <row r="924" spans="1:44" x14ac:dyDescent="0.25">
      <c r="A924">
        <v>11280280</v>
      </c>
      <c r="C924">
        <v>3</v>
      </c>
      <c r="AO924">
        <v>617387650</v>
      </c>
      <c r="AP924" s="38">
        <v>39056</v>
      </c>
      <c r="AQ924">
        <v>1</v>
      </c>
      <c r="AR924">
        <v>2</v>
      </c>
    </row>
    <row r="925" spans="1:44" x14ac:dyDescent="0.25">
      <c r="A925">
        <v>11280284</v>
      </c>
      <c r="C925">
        <v>3</v>
      </c>
      <c r="AO925">
        <v>617387653</v>
      </c>
      <c r="AP925" s="38">
        <v>44575</v>
      </c>
      <c r="AQ925">
        <v>4</v>
      </c>
      <c r="AR925">
        <v>4</v>
      </c>
    </row>
    <row r="926" spans="1:44" x14ac:dyDescent="0.25">
      <c r="A926">
        <v>11280287</v>
      </c>
      <c r="C926">
        <v>3</v>
      </c>
      <c r="AO926">
        <v>617387666</v>
      </c>
      <c r="AP926" s="38">
        <v>39105</v>
      </c>
      <c r="AQ926">
        <v>2</v>
      </c>
      <c r="AR926">
        <v>2</v>
      </c>
    </row>
    <row r="927" spans="1:44" x14ac:dyDescent="0.25">
      <c r="A927">
        <v>11280292</v>
      </c>
      <c r="C927">
        <v>3</v>
      </c>
      <c r="AO927">
        <v>617400305</v>
      </c>
      <c r="AP927" s="38">
        <v>37263</v>
      </c>
      <c r="AQ927">
        <v>2</v>
      </c>
      <c r="AR927">
        <v>2</v>
      </c>
    </row>
    <row r="928" spans="1:44" x14ac:dyDescent="0.25">
      <c r="A928">
        <v>11280294</v>
      </c>
      <c r="C928">
        <v>3</v>
      </c>
      <c r="AO928">
        <v>617400308</v>
      </c>
      <c r="AP928" s="38">
        <v>37263</v>
      </c>
      <c r="AQ928">
        <v>2</v>
      </c>
      <c r="AR928">
        <v>2</v>
      </c>
    </row>
    <row r="929" spans="1:44" x14ac:dyDescent="0.25">
      <c r="A929">
        <v>11280299</v>
      </c>
      <c r="C929">
        <v>3</v>
      </c>
      <c r="AO929">
        <v>617400316</v>
      </c>
      <c r="AP929" s="38">
        <v>39105</v>
      </c>
      <c r="AQ929">
        <v>2</v>
      </c>
      <c r="AR929">
        <v>2</v>
      </c>
    </row>
    <row r="930" spans="1:44" x14ac:dyDescent="0.25">
      <c r="A930">
        <v>11280307</v>
      </c>
      <c r="C930">
        <v>3</v>
      </c>
      <c r="AO930">
        <v>618380483</v>
      </c>
      <c r="AP930" s="38">
        <v>21407</v>
      </c>
      <c r="AQ930">
        <v>3</v>
      </c>
      <c r="AR930">
        <v>3</v>
      </c>
    </row>
    <row r="931" spans="1:44" x14ac:dyDescent="0.25">
      <c r="A931">
        <v>11280310</v>
      </c>
      <c r="C931">
        <v>4</v>
      </c>
      <c r="AO931">
        <v>618380488</v>
      </c>
      <c r="AP931" s="38">
        <v>28720</v>
      </c>
      <c r="AQ931">
        <v>2</v>
      </c>
      <c r="AR931">
        <v>4</v>
      </c>
    </row>
    <row r="932" spans="1:44" x14ac:dyDescent="0.25">
      <c r="A932">
        <v>11280315</v>
      </c>
      <c r="C932">
        <v>4</v>
      </c>
      <c r="AO932">
        <v>618380493</v>
      </c>
      <c r="AP932" s="38">
        <v>39043</v>
      </c>
      <c r="AQ932">
        <v>1</v>
      </c>
      <c r="AR932">
        <v>2</v>
      </c>
    </row>
    <row r="933" spans="1:44" x14ac:dyDescent="0.25">
      <c r="A933">
        <v>11280321</v>
      </c>
      <c r="C933">
        <v>3</v>
      </c>
      <c r="AO933">
        <v>618380496</v>
      </c>
      <c r="AP933" s="38">
        <v>26149</v>
      </c>
      <c r="AQ933">
        <v>3</v>
      </c>
      <c r="AR933">
        <v>6</v>
      </c>
    </row>
    <row r="934" spans="1:44" x14ac:dyDescent="0.25">
      <c r="A934">
        <v>11280322</v>
      </c>
      <c r="C934">
        <v>4</v>
      </c>
      <c r="AO934">
        <v>618407321</v>
      </c>
      <c r="AP934" s="38">
        <v>21407</v>
      </c>
      <c r="AQ934">
        <v>2</v>
      </c>
      <c r="AR934">
        <v>4</v>
      </c>
    </row>
    <row r="935" spans="1:44" x14ac:dyDescent="0.25">
      <c r="A935">
        <v>11280638</v>
      </c>
      <c r="C935">
        <v>4</v>
      </c>
      <c r="AO935">
        <v>618407324</v>
      </c>
      <c r="AP935" s="38">
        <v>37263</v>
      </c>
      <c r="AQ935">
        <v>3</v>
      </c>
      <c r="AR935">
        <v>3</v>
      </c>
    </row>
    <row r="936" spans="1:44" x14ac:dyDescent="0.25">
      <c r="A936">
        <v>11280640</v>
      </c>
      <c r="C936">
        <v>4</v>
      </c>
      <c r="AO936">
        <v>619051602</v>
      </c>
      <c r="AP936" s="38">
        <v>44575</v>
      </c>
      <c r="AQ936">
        <v>1</v>
      </c>
      <c r="AR936">
        <v>2</v>
      </c>
    </row>
    <row r="937" spans="1:44" x14ac:dyDescent="0.25">
      <c r="A937">
        <v>11280814</v>
      </c>
      <c r="C937">
        <v>4</v>
      </c>
      <c r="AO937">
        <v>619051605</v>
      </c>
      <c r="AP937" s="38">
        <v>39105</v>
      </c>
      <c r="AQ937">
        <v>3</v>
      </c>
      <c r="AR937">
        <v>6</v>
      </c>
    </row>
    <row r="938" spans="1:44" x14ac:dyDescent="0.25">
      <c r="A938">
        <v>11280815</v>
      </c>
      <c r="C938">
        <v>4</v>
      </c>
      <c r="AO938">
        <v>619051611</v>
      </c>
      <c r="AP938" s="38">
        <v>18900</v>
      </c>
      <c r="AQ938">
        <v>3</v>
      </c>
      <c r="AR938">
        <v>6</v>
      </c>
    </row>
    <row r="939" spans="1:44" x14ac:dyDescent="0.25">
      <c r="A939">
        <v>11280816</v>
      </c>
      <c r="C939">
        <v>4</v>
      </c>
      <c r="AO939">
        <v>619053511</v>
      </c>
      <c r="AP939" s="38">
        <v>39681</v>
      </c>
      <c r="AQ939">
        <v>2</v>
      </c>
      <c r="AR939">
        <v>4</v>
      </c>
    </row>
    <row r="940" spans="1:44" x14ac:dyDescent="0.25">
      <c r="A940">
        <v>11280944</v>
      </c>
      <c r="C940">
        <v>4</v>
      </c>
      <c r="AO940">
        <v>619053525</v>
      </c>
      <c r="AP940" s="38">
        <v>39681</v>
      </c>
      <c r="AQ940">
        <v>2</v>
      </c>
      <c r="AR940">
        <v>4</v>
      </c>
    </row>
    <row r="941" spans="1:44" x14ac:dyDescent="0.25">
      <c r="A941">
        <v>11280947</v>
      </c>
      <c r="C941">
        <v>4</v>
      </c>
      <c r="AO941">
        <v>619077700</v>
      </c>
      <c r="AP941" s="38">
        <v>21407</v>
      </c>
      <c r="AQ941">
        <v>4</v>
      </c>
      <c r="AR941">
        <v>8</v>
      </c>
    </row>
    <row r="942" spans="1:44" x14ac:dyDescent="0.25">
      <c r="A942">
        <v>11280948</v>
      </c>
      <c r="C942">
        <v>4</v>
      </c>
      <c r="AO942">
        <v>619077704</v>
      </c>
      <c r="AP942" s="38">
        <v>39043</v>
      </c>
      <c r="AQ942">
        <v>9</v>
      </c>
      <c r="AR942">
        <v>9</v>
      </c>
    </row>
    <row r="943" spans="1:44" x14ac:dyDescent="0.25">
      <c r="A943">
        <v>11280950</v>
      </c>
      <c r="C943">
        <v>4</v>
      </c>
      <c r="AO943">
        <v>619077709</v>
      </c>
      <c r="AP943" s="38">
        <v>32367</v>
      </c>
      <c r="AQ943">
        <v>4</v>
      </c>
      <c r="AR943">
        <v>8</v>
      </c>
    </row>
    <row r="944" spans="1:44" x14ac:dyDescent="0.25">
      <c r="A944">
        <v>11280952</v>
      </c>
      <c r="C944">
        <v>4</v>
      </c>
      <c r="AO944">
        <v>619077710</v>
      </c>
      <c r="AP944" s="38">
        <v>39043</v>
      </c>
      <c r="AQ944">
        <v>5</v>
      </c>
      <c r="AR944">
        <v>5</v>
      </c>
    </row>
    <row r="945" spans="1:44" x14ac:dyDescent="0.25">
      <c r="A945">
        <v>11280953</v>
      </c>
      <c r="C945">
        <v>4</v>
      </c>
      <c r="AO945">
        <v>619077717</v>
      </c>
      <c r="AP945" s="38">
        <v>18900</v>
      </c>
      <c r="AQ945">
        <v>6</v>
      </c>
      <c r="AR945">
        <v>6</v>
      </c>
    </row>
    <row r="946" spans="1:44" x14ac:dyDescent="0.25">
      <c r="A946">
        <v>11280955</v>
      </c>
      <c r="C946">
        <v>4</v>
      </c>
      <c r="AO946">
        <v>619077981</v>
      </c>
      <c r="AP946" s="38">
        <v>26788</v>
      </c>
      <c r="AQ946">
        <v>6</v>
      </c>
      <c r="AR946">
        <v>6</v>
      </c>
    </row>
    <row r="947" spans="1:44" x14ac:dyDescent="0.25">
      <c r="A947">
        <v>11280963</v>
      </c>
      <c r="C947">
        <v>4</v>
      </c>
      <c r="AO947">
        <v>619077985</v>
      </c>
      <c r="AP947" s="38">
        <v>44575</v>
      </c>
      <c r="AQ947">
        <v>4</v>
      </c>
      <c r="AR947">
        <v>8</v>
      </c>
    </row>
    <row r="948" spans="1:44" x14ac:dyDescent="0.25">
      <c r="A948">
        <v>11280964</v>
      </c>
      <c r="C948">
        <v>4</v>
      </c>
      <c r="AO948">
        <v>619077986</v>
      </c>
      <c r="AP948" s="38">
        <v>31683</v>
      </c>
      <c r="AQ948">
        <v>4</v>
      </c>
      <c r="AR948">
        <v>8</v>
      </c>
    </row>
    <row r="949" spans="1:44" x14ac:dyDescent="0.25">
      <c r="A949">
        <v>11280965</v>
      </c>
      <c r="C949">
        <v>4</v>
      </c>
      <c r="AO949">
        <v>619077995</v>
      </c>
      <c r="AP949" s="38">
        <v>15827</v>
      </c>
      <c r="AQ949">
        <v>4</v>
      </c>
      <c r="AR949">
        <v>8</v>
      </c>
    </row>
    <row r="950" spans="1:44" x14ac:dyDescent="0.25">
      <c r="A950">
        <v>11280973</v>
      </c>
      <c r="C950">
        <v>4</v>
      </c>
      <c r="AO950">
        <v>619432237</v>
      </c>
      <c r="AP950" s="38">
        <v>39043</v>
      </c>
      <c r="AQ950">
        <v>2</v>
      </c>
      <c r="AR950">
        <v>4</v>
      </c>
    </row>
    <row r="951" spans="1:44" x14ac:dyDescent="0.25">
      <c r="A951">
        <v>11280974</v>
      </c>
      <c r="C951">
        <v>4</v>
      </c>
      <c r="AO951">
        <v>619432240</v>
      </c>
      <c r="AP951" s="38">
        <v>39043</v>
      </c>
      <c r="AQ951">
        <v>1</v>
      </c>
      <c r="AR951">
        <v>2</v>
      </c>
    </row>
    <row r="952" spans="1:44" x14ac:dyDescent="0.25">
      <c r="A952">
        <v>11280975</v>
      </c>
      <c r="C952">
        <v>4</v>
      </c>
      <c r="AO952">
        <v>619432248</v>
      </c>
      <c r="AP952" s="38">
        <v>39056</v>
      </c>
      <c r="AQ952">
        <v>2</v>
      </c>
      <c r="AR952">
        <v>4</v>
      </c>
    </row>
    <row r="953" spans="1:44" x14ac:dyDescent="0.25">
      <c r="A953">
        <v>11280977</v>
      </c>
      <c r="C953">
        <v>4</v>
      </c>
      <c r="AO953">
        <v>619477315</v>
      </c>
      <c r="AP953" s="38">
        <v>21407</v>
      </c>
      <c r="AQ953">
        <v>5</v>
      </c>
      <c r="AR953">
        <v>5</v>
      </c>
    </row>
    <row r="954" spans="1:44" x14ac:dyDescent="0.25">
      <c r="A954">
        <v>11281020</v>
      </c>
      <c r="C954">
        <v>4</v>
      </c>
      <c r="AO954">
        <v>619477319</v>
      </c>
      <c r="AP954" s="38">
        <v>44575</v>
      </c>
      <c r="AQ954">
        <v>3</v>
      </c>
      <c r="AR954">
        <v>6</v>
      </c>
    </row>
    <row r="955" spans="1:44" x14ac:dyDescent="0.25">
      <c r="A955">
        <v>11281021</v>
      </c>
      <c r="C955">
        <v>4</v>
      </c>
      <c r="AO955">
        <v>619477325</v>
      </c>
      <c r="AP955" s="38">
        <v>31792</v>
      </c>
      <c r="AQ955">
        <v>3</v>
      </c>
      <c r="AR955">
        <v>6</v>
      </c>
    </row>
    <row r="956" spans="1:44" x14ac:dyDescent="0.25">
      <c r="A956">
        <v>11281030</v>
      </c>
      <c r="C956">
        <v>4</v>
      </c>
      <c r="AO956">
        <v>619477327</v>
      </c>
      <c r="AP956" s="38">
        <v>21407</v>
      </c>
      <c r="AQ956">
        <v>4</v>
      </c>
      <c r="AR956">
        <v>8</v>
      </c>
    </row>
    <row r="957" spans="1:44" x14ac:dyDescent="0.25">
      <c r="A957">
        <v>11281032</v>
      </c>
      <c r="C957">
        <v>4</v>
      </c>
      <c r="AO957">
        <v>619613237</v>
      </c>
      <c r="AP957" s="38">
        <v>31792</v>
      </c>
      <c r="AQ957">
        <v>1</v>
      </c>
      <c r="AR957">
        <v>2</v>
      </c>
    </row>
    <row r="958" spans="1:44" x14ac:dyDescent="0.25">
      <c r="A958">
        <v>11281481</v>
      </c>
      <c r="C958">
        <v>2</v>
      </c>
      <c r="AO958">
        <v>619789016</v>
      </c>
      <c r="AP958" s="38">
        <v>31683</v>
      </c>
      <c r="AQ958">
        <v>1</v>
      </c>
      <c r="AR958">
        <v>2</v>
      </c>
    </row>
    <row r="959" spans="1:44" x14ac:dyDescent="0.25">
      <c r="A959">
        <v>11281959</v>
      </c>
      <c r="C959">
        <v>4</v>
      </c>
      <c r="AO959">
        <v>619789021</v>
      </c>
      <c r="AP959" s="38">
        <v>37213</v>
      </c>
      <c r="AQ959">
        <v>3</v>
      </c>
      <c r="AR959">
        <v>6</v>
      </c>
    </row>
    <row r="960" spans="1:44" x14ac:dyDescent="0.25">
      <c r="A960">
        <v>11281962</v>
      </c>
      <c r="C960">
        <v>4</v>
      </c>
      <c r="AO960">
        <v>619789025</v>
      </c>
      <c r="AP960" s="38">
        <v>39105</v>
      </c>
      <c r="AQ960">
        <v>2</v>
      </c>
      <c r="AR960">
        <v>2</v>
      </c>
    </row>
    <row r="961" spans="1:44" x14ac:dyDescent="0.25">
      <c r="A961">
        <v>11281964</v>
      </c>
      <c r="C961">
        <v>4</v>
      </c>
      <c r="AO961">
        <v>619789027</v>
      </c>
      <c r="AP961" s="38">
        <v>37263</v>
      </c>
      <c r="AQ961">
        <v>2</v>
      </c>
      <c r="AR961">
        <v>2</v>
      </c>
    </row>
    <row r="962" spans="1:44" x14ac:dyDescent="0.25">
      <c r="A962">
        <v>11281965</v>
      </c>
      <c r="C962">
        <v>4</v>
      </c>
      <c r="AO962">
        <v>619808018</v>
      </c>
      <c r="AP962" s="38">
        <v>44575</v>
      </c>
      <c r="AQ962">
        <v>4</v>
      </c>
      <c r="AR962">
        <v>4</v>
      </c>
    </row>
    <row r="963" spans="1:44" x14ac:dyDescent="0.25">
      <c r="A963">
        <v>11281968</v>
      </c>
      <c r="C963">
        <v>4</v>
      </c>
      <c r="AO963">
        <v>619808019</v>
      </c>
      <c r="AP963" s="38">
        <v>39681</v>
      </c>
      <c r="AQ963">
        <v>3</v>
      </c>
      <c r="AR963">
        <v>3</v>
      </c>
    </row>
    <row r="964" spans="1:44" x14ac:dyDescent="0.25">
      <c r="A964">
        <v>11281972</v>
      </c>
      <c r="C964">
        <v>3</v>
      </c>
      <c r="AO964">
        <v>619808026</v>
      </c>
      <c r="AP964" s="38">
        <v>44575</v>
      </c>
      <c r="AQ964">
        <v>1</v>
      </c>
      <c r="AR964">
        <v>2</v>
      </c>
    </row>
    <row r="965" spans="1:44" x14ac:dyDescent="0.25">
      <c r="A965">
        <v>11281974</v>
      </c>
      <c r="C965">
        <v>4</v>
      </c>
      <c r="AO965">
        <v>619808029</v>
      </c>
      <c r="AP965" s="38">
        <v>44525</v>
      </c>
      <c r="AQ965">
        <v>5</v>
      </c>
      <c r="AR965">
        <v>5</v>
      </c>
    </row>
    <row r="966" spans="1:44" x14ac:dyDescent="0.25">
      <c r="A966">
        <v>11281977</v>
      </c>
      <c r="C966">
        <v>4</v>
      </c>
      <c r="AO966">
        <v>619858571</v>
      </c>
      <c r="AP966" s="38">
        <v>44575</v>
      </c>
      <c r="AQ966">
        <v>5</v>
      </c>
      <c r="AR966">
        <v>5</v>
      </c>
    </row>
    <row r="967" spans="1:44" x14ac:dyDescent="0.25">
      <c r="A967">
        <v>11282298</v>
      </c>
      <c r="C967">
        <v>4</v>
      </c>
      <c r="AO967">
        <v>619858575</v>
      </c>
      <c r="AP967" s="38">
        <v>44575</v>
      </c>
      <c r="AQ967">
        <v>6</v>
      </c>
      <c r="AR967">
        <v>6</v>
      </c>
    </row>
    <row r="968" spans="1:44" x14ac:dyDescent="0.25">
      <c r="A968">
        <v>11282752</v>
      </c>
      <c r="C968">
        <v>4</v>
      </c>
      <c r="AO968">
        <v>619858580</v>
      </c>
      <c r="AP968" s="38">
        <v>44575</v>
      </c>
      <c r="AQ968">
        <v>3</v>
      </c>
      <c r="AR968">
        <v>6</v>
      </c>
    </row>
    <row r="969" spans="1:44" x14ac:dyDescent="0.25">
      <c r="A969">
        <v>11282935</v>
      </c>
      <c r="C969">
        <v>4</v>
      </c>
      <c r="AO969">
        <v>619858793</v>
      </c>
      <c r="AP969" s="38">
        <v>28720</v>
      </c>
      <c r="AQ969">
        <v>6</v>
      </c>
      <c r="AR969">
        <v>6</v>
      </c>
    </row>
    <row r="970" spans="1:44" x14ac:dyDescent="0.25">
      <c r="A970">
        <v>11282938</v>
      </c>
      <c r="C970">
        <v>4</v>
      </c>
      <c r="AO970">
        <v>619858795</v>
      </c>
      <c r="AP970" s="38">
        <v>28720</v>
      </c>
      <c r="AQ970">
        <v>6</v>
      </c>
      <c r="AR970">
        <v>6</v>
      </c>
    </row>
    <row r="971" spans="1:44" x14ac:dyDescent="0.25">
      <c r="A971">
        <v>11282943</v>
      </c>
      <c r="C971">
        <v>4</v>
      </c>
      <c r="AO971">
        <v>619858798</v>
      </c>
      <c r="AP971" s="38">
        <v>39043</v>
      </c>
      <c r="AQ971">
        <v>5</v>
      </c>
      <c r="AR971">
        <v>10</v>
      </c>
    </row>
    <row r="972" spans="1:44" x14ac:dyDescent="0.25">
      <c r="A972">
        <v>11282944</v>
      </c>
      <c r="C972">
        <v>4</v>
      </c>
      <c r="AO972">
        <v>619858807</v>
      </c>
      <c r="AP972" s="38">
        <v>28720</v>
      </c>
      <c r="AQ972">
        <v>7</v>
      </c>
      <c r="AR972">
        <v>7</v>
      </c>
    </row>
    <row r="973" spans="1:44" x14ac:dyDescent="0.25">
      <c r="A973">
        <v>11282947</v>
      </c>
      <c r="C973">
        <v>4</v>
      </c>
      <c r="AO973">
        <v>619859241</v>
      </c>
      <c r="AP973" s="38">
        <v>21407</v>
      </c>
      <c r="AQ973">
        <v>3</v>
      </c>
      <c r="AR973">
        <v>6</v>
      </c>
    </row>
    <row r="974" spans="1:44" x14ac:dyDescent="0.25">
      <c r="A974">
        <v>11282949</v>
      </c>
      <c r="C974">
        <v>4</v>
      </c>
      <c r="AO974">
        <v>619859246</v>
      </c>
      <c r="AP974" s="38">
        <v>37263</v>
      </c>
      <c r="AQ974">
        <v>1</v>
      </c>
      <c r="AR974">
        <v>2</v>
      </c>
    </row>
    <row r="975" spans="1:44" x14ac:dyDescent="0.25">
      <c r="A975">
        <v>11282950</v>
      </c>
      <c r="C975">
        <v>4</v>
      </c>
      <c r="AO975">
        <v>619859251</v>
      </c>
      <c r="AP975" s="38">
        <v>28720</v>
      </c>
      <c r="AQ975">
        <v>3</v>
      </c>
      <c r="AR975">
        <v>3</v>
      </c>
    </row>
    <row r="976" spans="1:44" x14ac:dyDescent="0.25">
      <c r="A976">
        <v>11282952</v>
      </c>
      <c r="C976">
        <v>4</v>
      </c>
      <c r="AO976">
        <v>619859253</v>
      </c>
      <c r="AP976" s="38">
        <v>28720</v>
      </c>
      <c r="AQ976">
        <v>5</v>
      </c>
      <c r="AR976">
        <v>5</v>
      </c>
    </row>
    <row r="977" spans="1:44" x14ac:dyDescent="0.25">
      <c r="A977">
        <v>11282956</v>
      </c>
      <c r="C977">
        <v>4</v>
      </c>
      <c r="AO977">
        <v>620071836</v>
      </c>
      <c r="AP977" s="38">
        <v>39043</v>
      </c>
      <c r="AQ977">
        <v>3</v>
      </c>
      <c r="AR977">
        <v>3</v>
      </c>
    </row>
    <row r="978" spans="1:44" x14ac:dyDescent="0.25">
      <c r="A978">
        <v>11282958</v>
      </c>
      <c r="C978">
        <v>4</v>
      </c>
      <c r="AO978">
        <v>620071838</v>
      </c>
      <c r="AP978" s="38">
        <v>39105</v>
      </c>
      <c r="AQ978">
        <v>4</v>
      </c>
      <c r="AR978">
        <v>4</v>
      </c>
    </row>
    <row r="979" spans="1:44" x14ac:dyDescent="0.25">
      <c r="A979">
        <v>11282959</v>
      </c>
      <c r="C979">
        <v>4</v>
      </c>
      <c r="AO979">
        <v>620071844</v>
      </c>
      <c r="AP979" s="38">
        <v>39043</v>
      </c>
      <c r="AQ979">
        <v>3</v>
      </c>
      <c r="AR979">
        <v>3</v>
      </c>
    </row>
    <row r="980" spans="1:44" x14ac:dyDescent="0.25">
      <c r="A980">
        <v>11282963</v>
      </c>
      <c r="C980">
        <v>4</v>
      </c>
      <c r="AO980">
        <v>620071849</v>
      </c>
      <c r="AP980" s="38">
        <v>39056</v>
      </c>
      <c r="AQ980">
        <v>1</v>
      </c>
      <c r="AR980">
        <v>2</v>
      </c>
    </row>
    <row r="981" spans="1:44" x14ac:dyDescent="0.25">
      <c r="A981">
        <v>11283163</v>
      </c>
      <c r="C981">
        <v>4</v>
      </c>
      <c r="AO981">
        <v>620073954</v>
      </c>
      <c r="AP981" s="38">
        <v>32367</v>
      </c>
      <c r="AQ981">
        <v>1</v>
      </c>
      <c r="AR981">
        <v>2</v>
      </c>
    </row>
    <row r="982" spans="1:44" x14ac:dyDescent="0.25">
      <c r="A982">
        <v>11283597</v>
      </c>
      <c r="C982">
        <v>4</v>
      </c>
      <c r="AO982">
        <v>620073962</v>
      </c>
      <c r="AP982" s="38">
        <v>44575</v>
      </c>
      <c r="AQ982">
        <v>2</v>
      </c>
      <c r="AR982">
        <v>4</v>
      </c>
    </row>
    <row r="983" spans="1:44" x14ac:dyDescent="0.25">
      <c r="A983">
        <v>11283598</v>
      </c>
      <c r="C983">
        <v>4</v>
      </c>
      <c r="AO983">
        <v>620073966</v>
      </c>
      <c r="AP983" s="38">
        <v>44575</v>
      </c>
      <c r="AQ983">
        <v>1</v>
      </c>
      <c r="AR983">
        <v>2</v>
      </c>
    </row>
    <row r="984" spans="1:44" x14ac:dyDescent="0.25">
      <c r="A984">
        <v>11283605</v>
      </c>
      <c r="C984">
        <v>4</v>
      </c>
      <c r="AO984">
        <v>620073971</v>
      </c>
      <c r="AP984" s="38">
        <v>21407</v>
      </c>
      <c r="AQ984">
        <v>1</v>
      </c>
      <c r="AR984">
        <v>2</v>
      </c>
    </row>
    <row r="985" spans="1:44" x14ac:dyDescent="0.25">
      <c r="A985">
        <v>11284319</v>
      </c>
      <c r="C985">
        <v>4</v>
      </c>
      <c r="AO985">
        <v>620080484</v>
      </c>
      <c r="AP985" s="38">
        <v>31729</v>
      </c>
      <c r="AQ985">
        <v>2</v>
      </c>
      <c r="AR985">
        <v>4</v>
      </c>
    </row>
    <row r="986" spans="1:44" x14ac:dyDescent="0.25">
      <c r="A986">
        <v>11284322</v>
      </c>
      <c r="C986">
        <v>4</v>
      </c>
      <c r="AO986">
        <v>620164414</v>
      </c>
      <c r="AP986" s="38">
        <v>39043</v>
      </c>
      <c r="AQ986">
        <v>3</v>
      </c>
      <c r="AR986">
        <v>3</v>
      </c>
    </row>
    <row r="987" spans="1:44" x14ac:dyDescent="0.25">
      <c r="A987">
        <v>11285355</v>
      </c>
      <c r="C987">
        <v>4</v>
      </c>
      <c r="AO987">
        <v>620164668</v>
      </c>
      <c r="AP987" s="38">
        <v>39105</v>
      </c>
      <c r="AQ987">
        <v>5</v>
      </c>
      <c r="AR987">
        <v>5</v>
      </c>
    </row>
    <row r="988" spans="1:44" x14ac:dyDescent="0.25">
      <c r="A988">
        <v>616131427</v>
      </c>
      <c r="C988">
        <v>5</v>
      </c>
      <c r="AO988">
        <v>620164724</v>
      </c>
      <c r="AP988" s="38">
        <v>28720</v>
      </c>
      <c r="AQ988">
        <v>4</v>
      </c>
      <c r="AR988">
        <v>8</v>
      </c>
    </row>
    <row r="989" spans="1:44" x14ac:dyDescent="0.25">
      <c r="A989">
        <v>616135120</v>
      </c>
      <c r="C989">
        <v>5</v>
      </c>
      <c r="AO989">
        <v>620164929</v>
      </c>
      <c r="AP989" s="38">
        <v>39105</v>
      </c>
      <c r="AQ989">
        <v>1</v>
      </c>
      <c r="AR989">
        <v>2</v>
      </c>
    </row>
    <row r="990" spans="1:44" x14ac:dyDescent="0.25">
      <c r="A990">
        <v>616135288</v>
      </c>
      <c r="C990">
        <v>4</v>
      </c>
      <c r="AO990">
        <v>620165042</v>
      </c>
      <c r="AP990" s="38">
        <v>24370</v>
      </c>
      <c r="AQ990">
        <v>3</v>
      </c>
      <c r="AR990">
        <v>3</v>
      </c>
    </row>
    <row r="991" spans="1:44" x14ac:dyDescent="0.25">
      <c r="A991">
        <v>616135387</v>
      </c>
      <c r="C991">
        <v>4</v>
      </c>
      <c r="AO991">
        <v>620165214</v>
      </c>
      <c r="AP991" s="38">
        <v>18900</v>
      </c>
      <c r="AQ991">
        <v>1</v>
      </c>
      <c r="AR991">
        <v>2</v>
      </c>
    </row>
    <row r="992" spans="1:44" x14ac:dyDescent="0.25">
      <c r="A992">
        <v>616135404</v>
      </c>
      <c r="C992">
        <v>6</v>
      </c>
      <c r="AO992">
        <v>620165285</v>
      </c>
      <c r="AP992" s="38">
        <v>44575</v>
      </c>
      <c r="AQ992">
        <v>4</v>
      </c>
      <c r="AR992">
        <v>4</v>
      </c>
    </row>
    <row r="993" spans="1:44" x14ac:dyDescent="0.25">
      <c r="A993">
        <v>616135430</v>
      </c>
      <c r="C993">
        <v>4</v>
      </c>
      <c r="AO993">
        <v>620165826</v>
      </c>
      <c r="AP993" s="38">
        <v>37263</v>
      </c>
      <c r="AQ993">
        <v>2</v>
      </c>
      <c r="AR993">
        <v>4</v>
      </c>
    </row>
    <row r="994" spans="1:44" x14ac:dyDescent="0.25">
      <c r="A994">
        <v>616135520</v>
      </c>
      <c r="C994">
        <v>4</v>
      </c>
      <c r="AO994">
        <v>620165934</v>
      </c>
      <c r="AP994" s="38">
        <v>37213</v>
      </c>
      <c r="AQ994">
        <v>3</v>
      </c>
      <c r="AR994">
        <v>6</v>
      </c>
    </row>
    <row r="995" spans="1:44" x14ac:dyDescent="0.25">
      <c r="A995">
        <v>616135570</v>
      </c>
      <c r="C995">
        <v>4</v>
      </c>
      <c r="AO995">
        <v>620166306</v>
      </c>
      <c r="AP995" s="38">
        <v>39043</v>
      </c>
      <c r="AQ995">
        <v>2</v>
      </c>
      <c r="AR995">
        <v>4</v>
      </c>
    </row>
    <row r="996" spans="1:44" x14ac:dyDescent="0.25">
      <c r="A996">
        <v>616135573</v>
      </c>
      <c r="C996">
        <v>4</v>
      </c>
      <c r="AO996">
        <v>620210246</v>
      </c>
      <c r="AP996" s="38">
        <v>28720</v>
      </c>
      <c r="AQ996">
        <v>3</v>
      </c>
      <c r="AR996">
        <v>3</v>
      </c>
    </row>
    <row r="997" spans="1:44" x14ac:dyDescent="0.25">
      <c r="A997">
        <v>616135591</v>
      </c>
      <c r="C997">
        <v>4</v>
      </c>
      <c r="AO997">
        <v>620251740</v>
      </c>
      <c r="AP997" s="38">
        <v>18900</v>
      </c>
      <c r="AQ997">
        <v>2</v>
      </c>
      <c r="AR997">
        <v>4</v>
      </c>
    </row>
    <row r="998" spans="1:44" x14ac:dyDescent="0.25">
      <c r="A998">
        <v>616135957</v>
      </c>
      <c r="C998">
        <v>4</v>
      </c>
      <c r="AO998">
        <v>620253684</v>
      </c>
      <c r="AP998" s="38">
        <v>32367</v>
      </c>
      <c r="AQ998">
        <v>1</v>
      </c>
      <c r="AR998">
        <v>2</v>
      </c>
    </row>
    <row r="999" spans="1:44" x14ac:dyDescent="0.25">
      <c r="A999">
        <v>616137690</v>
      </c>
      <c r="C999">
        <v>4</v>
      </c>
      <c r="AO999">
        <v>620256188</v>
      </c>
      <c r="AP999" s="38">
        <v>31683</v>
      </c>
      <c r="AQ999">
        <v>2</v>
      </c>
      <c r="AR999">
        <v>4</v>
      </c>
    </row>
    <row r="1000" spans="1:44" x14ac:dyDescent="0.25">
      <c r="A1000">
        <v>616141065</v>
      </c>
      <c r="C1000">
        <v>3</v>
      </c>
      <c r="AO1000">
        <v>620257265</v>
      </c>
      <c r="AP1000" s="38">
        <v>39043</v>
      </c>
      <c r="AQ1000">
        <v>3</v>
      </c>
      <c r="AR1000">
        <v>3</v>
      </c>
    </row>
    <row r="1001" spans="1:44" x14ac:dyDescent="0.25">
      <c r="A1001">
        <v>616142290</v>
      </c>
      <c r="C1001">
        <v>3</v>
      </c>
      <c r="AO1001">
        <v>620259609</v>
      </c>
      <c r="AP1001" s="38">
        <v>39105</v>
      </c>
      <c r="AQ1001">
        <v>2</v>
      </c>
      <c r="AR1001">
        <v>2</v>
      </c>
    </row>
    <row r="1002" spans="1:44" x14ac:dyDescent="0.25">
      <c r="A1002">
        <v>616170497</v>
      </c>
      <c r="C1002">
        <v>5</v>
      </c>
      <c r="AO1002">
        <v>620259626</v>
      </c>
      <c r="AP1002" s="38">
        <v>37263</v>
      </c>
      <c r="AQ1002">
        <v>1</v>
      </c>
      <c r="AR1002">
        <v>2</v>
      </c>
    </row>
    <row r="1003" spans="1:44" x14ac:dyDescent="0.25">
      <c r="A1003">
        <v>616180218</v>
      </c>
      <c r="C1003">
        <v>5</v>
      </c>
      <c r="AO1003">
        <v>620259652</v>
      </c>
      <c r="AP1003" s="38">
        <v>39043</v>
      </c>
      <c r="AQ1003">
        <v>4</v>
      </c>
      <c r="AR1003">
        <v>8</v>
      </c>
    </row>
    <row r="1004" spans="1:44" x14ac:dyDescent="0.25">
      <c r="A1004">
        <v>616202641</v>
      </c>
      <c r="C1004">
        <v>3</v>
      </c>
      <c r="AO1004">
        <v>620259670</v>
      </c>
      <c r="AP1004" s="38">
        <v>28720</v>
      </c>
      <c r="AQ1004">
        <v>1</v>
      </c>
      <c r="AR1004">
        <v>2</v>
      </c>
    </row>
    <row r="1005" spans="1:44" x14ac:dyDescent="0.25">
      <c r="A1005">
        <v>616214484</v>
      </c>
      <c r="C1005">
        <v>4</v>
      </c>
      <c r="AO1005">
        <v>620259738</v>
      </c>
      <c r="AP1005" s="38">
        <v>28720</v>
      </c>
      <c r="AQ1005">
        <v>4</v>
      </c>
      <c r="AR1005">
        <v>8</v>
      </c>
    </row>
    <row r="1006" spans="1:44" x14ac:dyDescent="0.25">
      <c r="A1006">
        <v>616220194</v>
      </c>
      <c r="C1006">
        <v>4</v>
      </c>
      <c r="AO1006">
        <v>620259787</v>
      </c>
      <c r="AP1006" s="38">
        <v>44575</v>
      </c>
      <c r="AQ1006">
        <v>5</v>
      </c>
      <c r="AR1006">
        <v>10</v>
      </c>
    </row>
    <row r="1007" spans="1:44" x14ac:dyDescent="0.25">
      <c r="A1007">
        <v>616221417</v>
      </c>
      <c r="C1007">
        <v>4</v>
      </c>
      <c r="AO1007">
        <v>620260171</v>
      </c>
      <c r="AP1007" s="38">
        <v>39043</v>
      </c>
      <c r="AQ1007">
        <v>2</v>
      </c>
      <c r="AR1007">
        <v>4</v>
      </c>
    </row>
    <row r="1008" spans="1:44" x14ac:dyDescent="0.25">
      <c r="A1008">
        <v>616221422</v>
      </c>
      <c r="C1008">
        <v>4</v>
      </c>
      <c r="AO1008">
        <v>620260176</v>
      </c>
      <c r="AP1008" s="38">
        <v>39105</v>
      </c>
      <c r="AQ1008">
        <v>2</v>
      </c>
      <c r="AR1008">
        <v>4</v>
      </c>
    </row>
    <row r="1009" spans="1:44" x14ac:dyDescent="0.25">
      <c r="A1009">
        <v>616221473</v>
      </c>
      <c r="C1009">
        <v>4</v>
      </c>
      <c r="AO1009">
        <v>620260370</v>
      </c>
      <c r="AP1009" s="38">
        <v>21407</v>
      </c>
      <c r="AQ1009">
        <v>3</v>
      </c>
      <c r="AR1009">
        <v>6</v>
      </c>
    </row>
    <row r="1010" spans="1:44" x14ac:dyDescent="0.25">
      <c r="A1010">
        <v>616225996</v>
      </c>
      <c r="C1010">
        <v>4</v>
      </c>
      <c r="AO1010">
        <v>620261893</v>
      </c>
      <c r="AP1010" s="38">
        <v>24370</v>
      </c>
      <c r="AQ1010">
        <v>2</v>
      </c>
      <c r="AR1010">
        <v>4</v>
      </c>
    </row>
    <row r="1011" spans="1:44" x14ac:dyDescent="0.25">
      <c r="A1011">
        <v>616226531</v>
      </c>
      <c r="C1011">
        <v>4</v>
      </c>
      <c r="AO1011">
        <v>620280451</v>
      </c>
      <c r="AP1011" s="38">
        <v>39681</v>
      </c>
      <c r="AQ1011">
        <v>1</v>
      </c>
      <c r="AR1011">
        <v>2</v>
      </c>
    </row>
    <row r="1012" spans="1:44" x14ac:dyDescent="0.25">
      <c r="A1012">
        <v>616228096</v>
      </c>
      <c r="C1012">
        <v>4</v>
      </c>
      <c r="AO1012">
        <v>620288844</v>
      </c>
      <c r="AP1012" s="38">
        <v>39681</v>
      </c>
      <c r="AQ1012">
        <v>5</v>
      </c>
      <c r="AR1012">
        <v>5</v>
      </c>
    </row>
    <row r="1013" spans="1:44" x14ac:dyDescent="0.25">
      <c r="A1013">
        <v>616231613</v>
      </c>
      <c r="C1013">
        <v>3</v>
      </c>
      <c r="AO1013">
        <v>620288918</v>
      </c>
      <c r="AP1013" s="38">
        <v>39043</v>
      </c>
      <c r="AQ1013">
        <v>4</v>
      </c>
      <c r="AR1013">
        <v>8</v>
      </c>
    </row>
    <row r="1014" spans="1:44" x14ac:dyDescent="0.25">
      <c r="A1014">
        <v>616248832</v>
      </c>
      <c r="C1014">
        <v>4</v>
      </c>
      <c r="AO1014">
        <v>620297783</v>
      </c>
      <c r="AP1014" s="38">
        <v>28720</v>
      </c>
      <c r="AQ1014">
        <v>1</v>
      </c>
      <c r="AR1014">
        <v>2</v>
      </c>
    </row>
    <row r="1015" spans="1:44" x14ac:dyDescent="0.25">
      <c r="A1015">
        <v>616248836</v>
      </c>
      <c r="C1015">
        <v>4</v>
      </c>
      <c r="AO1015">
        <v>620319403</v>
      </c>
      <c r="AP1015" s="38">
        <v>28720</v>
      </c>
      <c r="AQ1015">
        <v>6</v>
      </c>
      <c r="AR1015">
        <v>6</v>
      </c>
    </row>
    <row r="1016" spans="1:44" x14ac:dyDescent="0.25">
      <c r="A1016">
        <v>616248837</v>
      </c>
      <c r="C1016">
        <v>5</v>
      </c>
      <c r="AO1016">
        <v>620326374</v>
      </c>
      <c r="AP1016" s="38">
        <v>21407</v>
      </c>
      <c r="AQ1016">
        <v>1</v>
      </c>
      <c r="AR1016">
        <v>2</v>
      </c>
    </row>
    <row r="1017" spans="1:44" x14ac:dyDescent="0.25">
      <c r="A1017">
        <v>616248844</v>
      </c>
      <c r="C1017">
        <v>5</v>
      </c>
      <c r="AO1017">
        <v>620334607</v>
      </c>
      <c r="AP1017" s="38">
        <v>28720</v>
      </c>
      <c r="AQ1017">
        <v>3</v>
      </c>
      <c r="AR1017">
        <v>3</v>
      </c>
    </row>
    <row r="1018" spans="1:44" x14ac:dyDescent="0.25">
      <c r="A1018">
        <v>616250119</v>
      </c>
      <c r="C1018">
        <v>4</v>
      </c>
      <c r="AO1018">
        <v>620335793</v>
      </c>
      <c r="AP1018" s="38">
        <v>37263</v>
      </c>
      <c r="AQ1018">
        <v>2</v>
      </c>
      <c r="AR1018">
        <v>4</v>
      </c>
    </row>
    <row r="1019" spans="1:44" x14ac:dyDescent="0.25">
      <c r="A1019">
        <v>616250124</v>
      </c>
      <c r="C1019">
        <v>4</v>
      </c>
      <c r="AO1019">
        <v>620335797</v>
      </c>
      <c r="AP1019" s="38">
        <v>31792</v>
      </c>
      <c r="AQ1019">
        <v>4</v>
      </c>
      <c r="AR1019">
        <v>4</v>
      </c>
    </row>
    <row r="1020" spans="1:44" x14ac:dyDescent="0.25">
      <c r="A1020">
        <v>616250125</v>
      </c>
      <c r="C1020">
        <v>5</v>
      </c>
      <c r="AO1020">
        <v>620335802</v>
      </c>
      <c r="AP1020" s="38">
        <v>39043</v>
      </c>
      <c r="AQ1020">
        <v>4</v>
      </c>
      <c r="AR1020">
        <v>4</v>
      </c>
    </row>
    <row r="1021" spans="1:44" x14ac:dyDescent="0.25">
      <c r="A1021">
        <v>616250132</v>
      </c>
      <c r="C1021">
        <v>4</v>
      </c>
      <c r="AO1021">
        <v>620338248</v>
      </c>
      <c r="AP1021" s="38">
        <v>39681</v>
      </c>
      <c r="AQ1021">
        <v>3</v>
      </c>
      <c r="AR1021">
        <v>3</v>
      </c>
    </row>
    <row r="1022" spans="1:44" x14ac:dyDescent="0.25">
      <c r="A1022">
        <v>616250622</v>
      </c>
      <c r="C1022">
        <v>3</v>
      </c>
      <c r="AO1022">
        <v>620341858</v>
      </c>
      <c r="AP1022" s="38">
        <v>31792</v>
      </c>
      <c r="AQ1022">
        <v>1</v>
      </c>
      <c r="AR1022">
        <v>2</v>
      </c>
    </row>
    <row r="1023" spans="1:44" x14ac:dyDescent="0.25">
      <c r="A1023">
        <v>616250625</v>
      </c>
      <c r="C1023">
        <v>4</v>
      </c>
      <c r="AO1023">
        <v>620343467</v>
      </c>
      <c r="AP1023" s="38">
        <v>24370</v>
      </c>
      <c r="AQ1023">
        <v>2</v>
      </c>
      <c r="AR1023">
        <v>4</v>
      </c>
    </row>
    <row r="1024" spans="1:44" x14ac:dyDescent="0.25">
      <c r="A1024">
        <v>616250632</v>
      </c>
      <c r="C1024">
        <v>4</v>
      </c>
      <c r="AO1024">
        <v>620348694</v>
      </c>
      <c r="AP1024" s="38">
        <v>31792</v>
      </c>
      <c r="AQ1024">
        <v>1</v>
      </c>
      <c r="AR1024">
        <v>2</v>
      </c>
    </row>
    <row r="1025" spans="1:44" x14ac:dyDescent="0.25">
      <c r="A1025">
        <v>616250636</v>
      </c>
      <c r="C1025">
        <v>5</v>
      </c>
      <c r="AO1025">
        <v>620350213</v>
      </c>
      <c r="AP1025" s="38">
        <v>37263</v>
      </c>
      <c r="AQ1025">
        <v>2</v>
      </c>
      <c r="AR1025">
        <v>2</v>
      </c>
    </row>
    <row r="1026" spans="1:44" x14ac:dyDescent="0.25">
      <c r="A1026">
        <v>616253197</v>
      </c>
      <c r="C1026">
        <v>3</v>
      </c>
      <c r="AO1026">
        <v>620350217</v>
      </c>
      <c r="AP1026" s="38">
        <v>26212</v>
      </c>
      <c r="AQ1026">
        <v>4</v>
      </c>
      <c r="AR1026">
        <v>4</v>
      </c>
    </row>
    <row r="1027" spans="1:44" x14ac:dyDescent="0.25">
      <c r="A1027">
        <v>616253201</v>
      </c>
      <c r="C1027">
        <v>4</v>
      </c>
      <c r="AO1027">
        <v>620350252</v>
      </c>
      <c r="AP1027" s="38">
        <v>39043</v>
      </c>
      <c r="AQ1027">
        <v>4</v>
      </c>
      <c r="AR1027">
        <v>4</v>
      </c>
    </row>
    <row r="1028" spans="1:44" x14ac:dyDescent="0.25">
      <c r="A1028">
        <v>616253205</v>
      </c>
      <c r="C1028">
        <v>4</v>
      </c>
      <c r="AO1028">
        <v>620350940</v>
      </c>
      <c r="AP1028" s="38">
        <v>31792</v>
      </c>
      <c r="AQ1028">
        <v>2</v>
      </c>
      <c r="AR1028">
        <v>2</v>
      </c>
    </row>
    <row r="1029" spans="1:44" x14ac:dyDescent="0.25">
      <c r="A1029">
        <v>616253208</v>
      </c>
      <c r="C1029">
        <v>4</v>
      </c>
      <c r="AO1029">
        <v>620352438</v>
      </c>
      <c r="AP1029" s="38">
        <v>39043</v>
      </c>
      <c r="AQ1029">
        <v>5</v>
      </c>
      <c r="AR1029">
        <v>5</v>
      </c>
    </row>
    <row r="1030" spans="1:44" x14ac:dyDescent="0.25">
      <c r="A1030">
        <v>616254877</v>
      </c>
      <c r="C1030">
        <v>4</v>
      </c>
      <c r="AO1030">
        <v>620352485</v>
      </c>
      <c r="AP1030" s="38">
        <v>32367</v>
      </c>
      <c r="AQ1030">
        <v>7</v>
      </c>
      <c r="AR1030">
        <v>7</v>
      </c>
    </row>
    <row r="1031" spans="1:44" x14ac:dyDescent="0.25">
      <c r="A1031">
        <v>616254882</v>
      </c>
      <c r="C1031">
        <v>4</v>
      </c>
      <c r="AO1031">
        <v>620352827</v>
      </c>
      <c r="AP1031" s="38">
        <v>28720</v>
      </c>
      <c r="AQ1031">
        <v>1</v>
      </c>
      <c r="AR1031">
        <v>2</v>
      </c>
    </row>
    <row r="1032" spans="1:44" x14ac:dyDescent="0.25">
      <c r="A1032">
        <v>616254887</v>
      </c>
      <c r="C1032">
        <v>5</v>
      </c>
      <c r="AO1032">
        <v>620352878</v>
      </c>
      <c r="AP1032" s="38">
        <v>39043</v>
      </c>
      <c r="AQ1032">
        <v>11</v>
      </c>
      <c r="AR1032">
        <v>11</v>
      </c>
    </row>
    <row r="1033" spans="1:44" x14ac:dyDescent="0.25">
      <c r="A1033">
        <v>616254890</v>
      </c>
      <c r="C1033">
        <v>5</v>
      </c>
      <c r="AO1033">
        <v>620353088</v>
      </c>
      <c r="AP1033" s="38">
        <v>39681</v>
      </c>
      <c r="AQ1033">
        <v>5</v>
      </c>
      <c r="AR1033">
        <v>5</v>
      </c>
    </row>
    <row r="1034" spans="1:44" x14ac:dyDescent="0.25">
      <c r="A1034">
        <v>616260365</v>
      </c>
      <c r="C1034">
        <v>4</v>
      </c>
      <c r="AO1034">
        <v>620396872</v>
      </c>
      <c r="AP1034" s="38">
        <v>28720</v>
      </c>
      <c r="AQ1034">
        <v>3</v>
      </c>
      <c r="AR1034">
        <v>3</v>
      </c>
    </row>
    <row r="1035" spans="1:44" x14ac:dyDescent="0.25">
      <c r="A1035">
        <v>616260369</v>
      </c>
      <c r="C1035">
        <v>4</v>
      </c>
      <c r="AO1035">
        <v>620437390</v>
      </c>
      <c r="AP1035" s="38">
        <v>18900</v>
      </c>
      <c r="AQ1035">
        <v>2</v>
      </c>
      <c r="AR1035">
        <v>4</v>
      </c>
    </row>
    <row r="1036" spans="1:44" x14ac:dyDescent="0.25">
      <c r="A1036">
        <v>616260373</v>
      </c>
      <c r="C1036">
        <v>4</v>
      </c>
      <c r="AO1036">
        <v>620438281</v>
      </c>
      <c r="AP1036" s="38">
        <v>26877</v>
      </c>
      <c r="AQ1036">
        <v>1</v>
      </c>
      <c r="AR1036">
        <v>2</v>
      </c>
    </row>
    <row r="1037" spans="1:44" x14ac:dyDescent="0.25">
      <c r="A1037">
        <v>616260377</v>
      </c>
      <c r="C1037">
        <v>4</v>
      </c>
      <c r="AO1037">
        <v>620438354</v>
      </c>
      <c r="AP1037" s="38">
        <v>39043</v>
      </c>
      <c r="AQ1037">
        <v>4</v>
      </c>
      <c r="AR1037">
        <v>4</v>
      </c>
    </row>
    <row r="1038" spans="1:44" x14ac:dyDescent="0.25">
      <c r="A1038">
        <v>616262550</v>
      </c>
      <c r="C1038">
        <v>4</v>
      </c>
      <c r="AO1038">
        <v>620438986</v>
      </c>
      <c r="AP1038" s="38">
        <v>15827</v>
      </c>
      <c r="AQ1038">
        <v>4</v>
      </c>
      <c r="AR1038">
        <v>8</v>
      </c>
    </row>
    <row r="1039" spans="1:44" x14ac:dyDescent="0.25">
      <c r="A1039">
        <v>616262555</v>
      </c>
      <c r="C1039">
        <v>4</v>
      </c>
      <c r="AO1039">
        <v>620440833</v>
      </c>
      <c r="AP1039" s="38">
        <v>44575</v>
      </c>
      <c r="AQ1039">
        <v>2</v>
      </c>
      <c r="AR1039">
        <v>2</v>
      </c>
    </row>
    <row r="1040" spans="1:44" x14ac:dyDescent="0.25">
      <c r="A1040">
        <v>616262558</v>
      </c>
      <c r="C1040">
        <v>5</v>
      </c>
      <c r="AO1040">
        <v>620441933</v>
      </c>
      <c r="AP1040" s="38">
        <v>39056</v>
      </c>
      <c r="AQ1040">
        <v>1</v>
      </c>
      <c r="AR1040">
        <v>2</v>
      </c>
    </row>
    <row r="1041" spans="1:44" x14ac:dyDescent="0.25">
      <c r="A1041">
        <v>616262562</v>
      </c>
      <c r="C1041">
        <v>4</v>
      </c>
      <c r="AO1041">
        <v>620445790</v>
      </c>
      <c r="AP1041" s="38">
        <v>31729</v>
      </c>
      <c r="AQ1041">
        <v>2</v>
      </c>
      <c r="AR1041">
        <v>4</v>
      </c>
    </row>
    <row r="1042" spans="1:44" x14ac:dyDescent="0.25">
      <c r="A1042">
        <v>616262998</v>
      </c>
      <c r="C1042">
        <v>4</v>
      </c>
      <c r="AO1042">
        <v>620446013</v>
      </c>
      <c r="AP1042" s="38">
        <v>37263</v>
      </c>
      <c r="AQ1042">
        <v>2</v>
      </c>
      <c r="AR1042">
        <v>4</v>
      </c>
    </row>
    <row r="1043" spans="1:44" x14ac:dyDescent="0.25">
      <c r="A1043">
        <v>616263007</v>
      </c>
      <c r="C1043">
        <v>5</v>
      </c>
      <c r="AO1043">
        <v>620446243</v>
      </c>
      <c r="AP1043" s="38">
        <v>24370</v>
      </c>
      <c r="AQ1043">
        <v>1</v>
      </c>
      <c r="AR1043">
        <v>2</v>
      </c>
    </row>
    <row r="1044" spans="1:44" x14ac:dyDescent="0.25">
      <c r="A1044">
        <v>616263012</v>
      </c>
      <c r="C1044">
        <v>4</v>
      </c>
      <c r="AO1044">
        <v>620447266</v>
      </c>
      <c r="AP1044" s="38">
        <v>31742</v>
      </c>
      <c r="AQ1044">
        <v>2</v>
      </c>
      <c r="AR1044">
        <v>4</v>
      </c>
    </row>
    <row r="1045" spans="1:44" x14ac:dyDescent="0.25">
      <c r="A1045">
        <v>616307688</v>
      </c>
      <c r="C1045">
        <v>4</v>
      </c>
      <c r="AO1045">
        <v>620447357</v>
      </c>
      <c r="AP1045" s="38">
        <v>37263</v>
      </c>
      <c r="AQ1045">
        <v>2</v>
      </c>
      <c r="AR1045">
        <v>2</v>
      </c>
    </row>
    <row r="1046" spans="1:44" x14ac:dyDescent="0.25">
      <c r="A1046">
        <v>616307690</v>
      </c>
      <c r="C1046">
        <v>3</v>
      </c>
      <c r="AO1046">
        <v>620447417</v>
      </c>
      <c r="AP1046" s="38">
        <v>28720</v>
      </c>
      <c r="AQ1046">
        <v>1</v>
      </c>
      <c r="AR1046">
        <v>2</v>
      </c>
    </row>
    <row r="1047" spans="1:44" x14ac:dyDescent="0.25">
      <c r="A1047">
        <v>616307696</v>
      </c>
      <c r="C1047">
        <v>4</v>
      </c>
      <c r="AO1047">
        <v>620447520</v>
      </c>
      <c r="AP1047" s="38">
        <v>39681</v>
      </c>
      <c r="AQ1047">
        <v>5</v>
      </c>
      <c r="AR1047">
        <v>5</v>
      </c>
    </row>
    <row r="1048" spans="1:44" x14ac:dyDescent="0.25">
      <c r="A1048">
        <v>616307699</v>
      </c>
      <c r="C1048">
        <v>4</v>
      </c>
      <c r="AO1048">
        <v>620447523</v>
      </c>
      <c r="AP1048" s="38">
        <v>18850</v>
      </c>
      <c r="AQ1048">
        <v>4</v>
      </c>
      <c r="AR1048">
        <v>8</v>
      </c>
    </row>
    <row r="1049" spans="1:44" x14ac:dyDescent="0.25">
      <c r="A1049">
        <v>617267308</v>
      </c>
      <c r="C1049">
        <v>4</v>
      </c>
      <c r="AO1049">
        <v>620447853</v>
      </c>
      <c r="AP1049" s="38">
        <v>37213</v>
      </c>
      <c r="AQ1049">
        <v>2</v>
      </c>
      <c r="AR1049">
        <v>4</v>
      </c>
    </row>
    <row r="1050" spans="1:44" x14ac:dyDescent="0.25">
      <c r="A1050">
        <v>617267309</v>
      </c>
      <c r="C1050">
        <v>4</v>
      </c>
      <c r="AO1050">
        <v>620447857</v>
      </c>
      <c r="AP1050" s="38">
        <v>28720</v>
      </c>
      <c r="AQ1050">
        <v>5</v>
      </c>
      <c r="AR1050">
        <v>5</v>
      </c>
    </row>
    <row r="1051" spans="1:44" x14ac:dyDescent="0.25">
      <c r="A1051">
        <v>617267316</v>
      </c>
      <c r="C1051">
        <v>4</v>
      </c>
      <c r="AO1051">
        <v>620449048</v>
      </c>
      <c r="AP1051" s="38">
        <v>32367</v>
      </c>
      <c r="AQ1051">
        <v>5</v>
      </c>
      <c r="AR1051">
        <v>5</v>
      </c>
    </row>
    <row r="1052" spans="1:44" x14ac:dyDescent="0.25">
      <c r="A1052">
        <v>617267319</v>
      </c>
      <c r="C1052">
        <v>4</v>
      </c>
      <c r="AO1052">
        <v>620474556</v>
      </c>
      <c r="AP1052" s="38">
        <v>28720</v>
      </c>
      <c r="AQ1052">
        <v>6</v>
      </c>
      <c r="AR1052">
        <v>6</v>
      </c>
    </row>
    <row r="1053" spans="1:44" x14ac:dyDescent="0.25">
      <c r="A1053">
        <v>617267586</v>
      </c>
      <c r="C1053">
        <v>4</v>
      </c>
      <c r="AO1053">
        <v>620474660</v>
      </c>
      <c r="AP1053" s="38">
        <v>39043</v>
      </c>
      <c r="AQ1053">
        <v>6</v>
      </c>
      <c r="AR1053">
        <v>6</v>
      </c>
    </row>
    <row r="1054" spans="1:44" x14ac:dyDescent="0.25">
      <c r="A1054">
        <v>617267587</v>
      </c>
      <c r="C1054">
        <v>4</v>
      </c>
      <c r="AO1054">
        <v>620479399</v>
      </c>
      <c r="AP1054" s="38">
        <v>26149</v>
      </c>
      <c r="AQ1054">
        <v>5</v>
      </c>
      <c r="AR1054">
        <v>10</v>
      </c>
    </row>
    <row r="1055" spans="1:44" x14ac:dyDescent="0.25">
      <c r="A1055">
        <v>617267592</v>
      </c>
      <c r="C1055">
        <v>4</v>
      </c>
      <c r="AO1055">
        <v>620492830</v>
      </c>
      <c r="AP1055" s="38">
        <v>31742</v>
      </c>
      <c r="AQ1055">
        <v>8</v>
      </c>
      <c r="AR1055">
        <v>8</v>
      </c>
    </row>
    <row r="1056" spans="1:44" x14ac:dyDescent="0.25">
      <c r="A1056">
        <v>617267593</v>
      </c>
      <c r="C1056">
        <v>4</v>
      </c>
      <c r="AO1056">
        <v>620512022</v>
      </c>
      <c r="AP1056" s="38">
        <v>24370</v>
      </c>
      <c r="AQ1056">
        <v>1</v>
      </c>
      <c r="AR1056">
        <v>2</v>
      </c>
    </row>
    <row r="1057" spans="1:44" x14ac:dyDescent="0.25">
      <c r="A1057">
        <v>617267594</v>
      </c>
      <c r="C1057">
        <v>4</v>
      </c>
      <c r="AO1057">
        <v>620520412</v>
      </c>
      <c r="AP1057" s="38">
        <v>28720</v>
      </c>
      <c r="AQ1057">
        <v>3</v>
      </c>
      <c r="AR1057">
        <v>3</v>
      </c>
    </row>
    <row r="1058" spans="1:44" x14ac:dyDescent="0.25">
      <c r="A1058">
        <v>617267599</v>
      </c>
      <c r="C1058">
        <v>8</v>
      </c>
      <c r="AO1058">
        <v>620520470</v>
      </c>
      <c r="AP1058" s="38">
        <v>39105</v>
      </c>
      <c r="AQ1058">
        <v>7</v>
      </c>
      <c r="AR1058">
        <v>7</v>
      </c>
    </row>
    <row r="1059" spans="1:44" x14ac:dyDescent="0.25">
      <c r="A1059">
        <v>617267600</v>
      </c>
      <c r="C1059">
        <v>4</v>
      </c>
      <c r="AO1059">
        <v>620520498</v>
      </c>
      <c r="AP1059" s="38">
        <v>28720</v>
      </c>
      <c r="AQ1059">
        <v>6</v>
      </c>
      <c r="AR1059">
        <v>6</v>
      </c>
    </row>
    <row r="1060" spans="1:44" x14ac:dyDescent="0.25">
      <c r="A1060">
        <v>617268147</v>
      </c>
      <c r="C1060">
        <v>4</v>
      </c>
      <c r="AO1060">
        <v>620528169</v>
      </c>
      <c r="AP1060" s="38">
        <v>31729</v>
      </c>
      <c r="AQ1060">
        <v>1</v>
      </c>
      <c r="AR1060">
        <v>2</v>
      </c>
    </row>
    <row r="1061" spans="1:44" x14ac:dyDescent="0.25">
      <c r="A1061">
        <v>617268152</v>
      </c>
      <c r="C1061">
        <v>4</v>
      </c>
      <c r="AO1061">
        <v>620529177</v>
      </c>
      <c r="AP1061" s="38">
        <v>44575</v>
      </c>
      <c r="AQ1061">
        <v>3</v>
      </c>
      <c r="AR1061">
        <v>6</v>
      </c>
    </row>
    <row r="1062" spans="1:44" x14ac:dyDescent="0.25">
      <c r="A1062">
        <v>617268159</v>
      </c>
      <c r="C1062">
        <v>4</v>
      </c>
      <c r="AO1062">
        <v>620535430</v>
      </c>
      <c r="AP1062" s="38">
        <v>34190</v>
      </c>
      <c r="AQ1062">
        <v>5</v>
      </c>
      <c r="AR1062">
        <v>5</v>
      </c>
    </row>
    <row r="1063" spans="1:44" x14ac:dyDescent="0.25">
      <c r="A1063">
        <v>617268203</v>
      </c>
      <c r="C1063">
        <v>4</v>
      </c>
      <c r="AO1063">
        <v>620535518</v>
      </c>
      <c r="AP1063" s="38">
        <v>39105</v>
      </c>
      <c r="AQ1063">
        <v>3</v>
      </c>
      <c r="AR1063">
        <v>3</v>
      </c>
    </row>
    <row r="1064" spans="1:44" x14ac:dyDescent="0.25">
      <c r="A1064">
        <v>617268207</v>
      </c>
      <c r="C1064">
        <v>5</v>
      </c>
      <c r="AO1064">
        <v>620535871</v>
      </c>
      <c r="AP1064" s="38">
        <v>21407</v>
      </c>
      <c r="AQ1064">
        <v>2</v>
      </c>
      <c r="AR1064">
        <v>2</v>
      </c>
    </row>
    <row r="1065" spans="1:44" x14ac:dyDescent="0.25">
      <c r="A1065">
        <v>617268212</v>
      </c>
      <c r="C1065">
        <v>3</v>
      </c>
      <c r="AO1065">
        <v>620536155</v>
      </c>
      <c r="AP1065" s="38">
        <v>28720</v>
      </c>
      <c r="AQ1065">
        <v>3</v>
      </c>
      <c r="AR1065">
        <v>6</v>
      </c>
    </row>
    <row r="1066" spans="1:44" x14ac:dyDescent="0.25">
      <c r="A1066">
        <v>617268213</v>
      </c>
      <c r="C1066">
        <v>5</v>
      </c>
      <c r="AO1066">
        <v>620536453</v>
      </c>
      <c r="AP1066" s="38">
        <v>18850</v>
      </c>
      <c r="AQ1066">
        <v>1</v>
      </c>
      <c r="AR1066">
        <v>2</v>
      </c>
    </row>
    <row r="1067" spans="1:44" x14ac:dyDescent="0.25">
      <c r="A1067">
        <v>617268649</v>
      </c>
      <c r="C1067">
        <v>4</v>
      </c>
      <c r="AO1067">
        <v>620536471</v>
      </c>
      <c r="AP1067" s="38">
        <v>21407</v>
      </c>
      <c r="AQ1067">
        <v>1</v>
      </c>
      <c r="AR1067">
        <v>2</v>
      </c>
    </row>
    <row r="1068" spans="1:44" x14ac:dyDescent="0.25">
      <c r="A1068">
        <v>617268654</v>
      </c>
      <c r="C1068">
        <v>4</v>
      </c>
      <c r="AO1068">
        <v>620537700</v>
      </c>
      <c r="AP1068" s="38">
        <v>15827</v>
      </c>
      <c r="AQ1068">
        <v>5</v>
      </c>
      <c r="AR1068">
        <v>5</v>
      </c>
    </row>
    <row r="1069" spans="1:44" x14ac:dyDescent="0.25">
      <c r="A1069">
        <v>617268659</v>
      </c>
      <c r="C1069">
        <v>5</v>
      </c>
      <c r="AO1069">
        <v>620537735</v>
      </c>
      <c r="AP1069" s="38">
        <v>31792</v>
      </c>
      <c r="AQ1069">
        <v>3</v>
      </c>
      <c r="AR1069">
        <v>3</v>
      </c>
    </row>
    <row r="1070" spans="1:44" x14ac:dyDescent="0.25">
      <c r="A1070">
        <v>617268662</v>
      </c>
      <c r="C1070">
        <v>4</v>
      </c>
      <c r="AO1070">
        <v>620537829</v>
      </c>
      <c r="AP1070" s="38">
        <v>37263</v>
      </c>
      <c r="AQ1070">
        <v>4</v>
      </c>
      <c r="AR1070">
        <v>4</v>
      </c>
    </row>
    <row r="1071" spans="1:44" x14ac:dyDescent="0.25">
      <c r="A1071">
        <v>617269601</v>
      </c>
      <c r="C1071">
        <v>4</v>
      </c>
      <c r="AO1071">
        <v>620537947</v>
      </c>
      <c r="AP1071" s="38">
        <v>21407</v>
      </c>
      <c r="AQ1071">
        <v>2</v>
      </c>
      <c r="AR1071">
        <v>4</v>
      </c>
    </row>
    <row r="1072" spans="1:44" x14ac:dyDescent="0.25">
      <c r="A1072">
        <v>617269606</v>
      </c>
      <c r="C1072">
        <v>4</v>
      </c>
      <c r="AO1072">
        <v>620570709</v>
      </c>
      <c r="AP1072" s="38">
        <v>31729</v>
      </c>
      <c r="AQ1072">
        <v>3</v>
      </c>
      <c r="AR1072">
        <v>3</v>
      </c>
    </row>
    <row r="1073" spans="1:44" x14ac:dyDescent="0.25">
      <c r="A1073">
        <v>617269611</v>
      </c>
      <c r="C1073">
        <v>5</v>
      </c>
      <c r="AO1073">
        <v>620601479</v>
      </c>
      <c r="AP1073" s="38">
        <v>18900</v>
      </c>
      <c r="AQ1073">
        <v>3</v>
      </c>
      <c r="AR1073">
        <v>3</v>
      </c>
    </row>
    <row r="1074" spans="1:44" x14ac:dyDescent="0.25">
      <c r="A1074">
        <v>617269614</v>
      </c>
      <c r="C1074">
        <v>5</v>
      </c>
      <c r="AO1074">
        <v>620602160</v>
      </c>
      <c r="AP1074" s="38">
        <v>37263</v>
      </c>
      <c r="AQ1074">
        <v>1</v>
      </c>
      <c r="AR1074">
        <v>2</v>
      </c>
    </row>
    <row r="1075" spans="1:44" x14ac:dyDescent="0.25">
      <c r="A1075">
        <v>617269772</v>
      </c>
      <c r="C1075">
        <v>4</v>
      </c>
      <c r="AO1075">
        <v>620602414</v>
      </c>
      <c r="AP1075" s="38">
        <v>31729</v>
      </c>
      <c r="AQ1075">
        <v>3</v>
      </c>
      <c r="AR1075">
        <v>3</v>
      </c>
    </row>
    <row r="1076" spans="1:44" x14ac:dyDescent="0.25">
      <c r="A1076">
        <v>617269776</v>
      </c>
      <c r="C1076">
        <v>5</v>
      </c>
      <c r="AO1076">
        <v>620603226</v>
      </c>
      <c r="AP1076" s="38">
        <v>44575</v>
      </c>
      <c r="AQ1076">
        <v>2</v>
      </c>
      <c r="AR1076">
        <v>4</v>
      </c>
    </row>
    <row r="1077" spans="1:44" x14ac:dyDescent="0.25">
      <c r="A1077">
        <v>617269778</v>
      </c>
      <c r="C1077">
        <v>4</v>
      </c>
      <c r="AO1077">
        <v>620603698</v>
      </c>
      <c r="AP1077" s="38">
        <v>39056</v>
      </c>
      <c r="AQ1077">
        <v>2</v>
      </c>
      <c r="AR1077">
        <v>2</v>
      </c>
    </row>
    <row r="1078" spans="1:44" x14ac:dyDescent="0.25">
      <c r="A1078">
        <v>617269783</v>
      </c>
      <c r="C1078">
        <v>4</v>
      </c>
      <c r="AO1078">
        <v>620608082</v>
      </c>
      <c r="AP1078" s="38">
        <v>31742</v>
      </c>
      <c r="AQ1078">
        <v>1</v>
      </c>
      <c r="AR1078">
        <v>2</v>
      </c>
    </row>
    <row r="1079" spans="1:44" x14ac:dyDescent="0.25">
      <c r="A1079">
        <v>617269826</v>
      </c>
      <c r="C1079">
        <v>6</v>
      </c>
      <c r="AO1079">
        <v>620609305</v>
      </c>
      <c r="AP1079" s="38">
        <v>44525</v>
      </c>
      <c r="AQ1079">
        <v>2</v>
      </c>
      <c r="AR1079">
        <v>4</v>
      </c>
    </row>
    <row r="1080" spans="1:44" x14ac:dyDescent="0.25">
      <c r="A1080">
        <v>617269831</v>
      </c>
      <c r="C1080">
        <v>4</v>
      </c>
      <c r="AO1080">
        <v>620609312</v>
      </c>
      <c r="AP1080" s="38">
        <v>39681</v>
      </c>
      <c r="AQ1080">
        <v>3</v>
      </c>
      <c r="AR1080">
        <v>3</v>
      </c>
    </row>
    <row r="1081" spans="1:44" x14ac:dyDescent="0.25">
      <c r="A1081">
        <v>617269834</v>
      </c>
      <c r="C1081">
        <v>5</v>
      </c>
      <c r="AO1081">
        <v>620609397</v>
      </c>
      <c r="AP1081" s="38">
        <v>31729</v>
      </c>
      <c r="AQ1081">
        <v>2</v>
      </c>
      <c r="AR1081">
        <v>4</v>
      </c>
    </row>
    <row r="1082" spans="1:44" x14ac:dyDescent="0.25">
      <c r="A1082">
        <v>617269838</v>
      </c>
      <c r="C1082">
        <v>4</v>
      </c>
      <c r="AO1082">
        <v>620609434</v>
      </c>
      <c r="AP1082" s="38">
        <v>31742</v>
      </c>
      <c r="AQ1082">
        <v>1</v>
      </c>
      <c r="AR1082">
        <v>2</v>
      </c>
    </row>
    <row r="1083" spans="1:44" x14ac:dyDescent="0.25">
      <c r="A1083">
        <v>617271561</v>
      </c>
      <c r="C1083">
        <v>3</v>
      </c>
      <c r="AO1083">
        <v>620609452</v>
      </c>
      <c r="AP1083" s="38">
        <v>28720</v>
      </c>
      <c r="AQ1083">
        <v>3</v>
      </c>
      <c r="AR1083">
        <v>6</v>
      </c>
    </row>
    <row r="1084" spans="1:44" x14ac:dyDescent="0.25">
      <c r="A1084">
        <v>617271566</v>
      </c>
      <c r="C1084">
        <v>5</v>
      </c>
      <c r="AO1084">
        <v>620609500</v>
      </c>
      <c r="AP1084" s="38">
        <v>31729</v>
      </c>
      <c r="AQ1084">
        <v>3</v>
      </c>
      <c r="AR1084">
        <v>6</v>
      </c>
    </row>
    <row r="1085" spans="1:44" x14ac:dyDescent="0.25">
      <c r="A1085">
        <v>617271571</v>
      </c>
      <c r="C1085">
        <v>3</v>
      </c>
      <c r="AO1085">
        <v>620609536</v>
      </c>
      <c r="AP1085" s="38">
        <v>21407</v>
      </c>
      <c r="AQ1085">
        <v>4</v>
      </c>
      <c r="AR1085">
        <v>8</v>
      </c>
    </row>
    <row r="1086" spans="1:44" x14ac:dyDescent="0.25">
      <c r="A1086">
        <v>617271575</v>
      </c>
      <c r="C1086">
        <v>3</v>
      </c>
      <c r="AO1086">
        <v>620609538</v>
      </c>
      <c r="AP1086" s="38">
        <v>39681</v>
      </c>
      <c r="AQ1086">
        <v>3</v>
      </c>
      <c r="AR1086">
        <v>6</v>
      </c>
    </row>
    <row r="1087" spans="1:44" x14ac:dyDescent="0.25">
      <c r="A1087">
        <v>617285564</v>
      </c>
      <c r="C1087">
        <v>4</v>
      </c>
      <c r="AO1087">
        <v>620609812</v>
      </c>
      <c r="AP1087" s="38">
        <v>39681</v>
      </c>
      <c r="AQ1087">
        <v>6</v>
      </c>
      <c r="AR1087">
        <v>6</v>
      </c>
    </row>
    <row r="1088" spans="1:44" x14ac:dyDescent="0.25">
      <c r="A1088">
        <v>617285568</v>
      </c>
      <c r="C1088">
        <v>5</v>
      </c>
      <c r="AO1088">
        <v>620610112</v>
      </c>
      <c r="AP1088" s="38">
        <v>28720</v>
      </c>
      <c r="AQ1088">
        <v>3</v>
      </c>
      <c r="AR1088">
        <v>3</v>
      </c>
    </row>
    <row r="1089" spans="1:44" x14ac:dyDescent="0.25">
      <c r="A1089">
        <v>617285569</v>
      </c>
      <c r="C1089">
        <v>5</v>
      </c>
      <c r="AO1089">
        <v>620618046</v>
      </c>
      <c r="AP1089" s="38">
        <v>37263</v>
      </c>
      <c r="AQ1089">
        <v>1</v>
      </c>
      <c r="AR1089">
        <v>2</v>
      </c>
    </row>
    <row r="1090" spans="1:44" x14ac:dyDescent="0.25">
      <c r="A1090">
        <v>617285576</v>
      </c>
      <c r="C1090">
        <v>3</v>
      </c>
      <c r="AO1090">
        <v>620622437</v>
      </c>
      <c r="AP1090" s="38">
        <v>39681</v>
      </c>
      <c r="AQ1090">
        <v>1</v>
      </c>
      <c r="AR1090">
        <v>2</v>
      </c>
    </row>
    <row r="1091" spans="1:44" x14ac:dyDescent="0.25">
      <c r="A1091">
        <v>617307740</v>
      </c>
      <c r="C1091">
        <v>4</v>
      </c>
      <c r="AO1091">
        <v>620623093</v>
      </c>
      <c r="AP1091" s="38">
        <v>26149</v>
      </c>
      <c r="AQ1091">
        <v>5</v>
      </c>
      <c r="AR1091">
        <v>5</v>
      </c>
    </row>
    <row r="1092" spans="1:44" x14ac:dyDescent="0.25">
      <c r="A1092">
        <v>617307744</v>
      </c>
      <c r="C1092">
        <v>4</v>
      </c>
      <c r="AO1092">
        <v>620623169</v>
      </c>
      <c r="AP1092" s="38">
        <v>39043</v>
      </c>
      <c r="AQ1092">
        <v>9</v>
      </c>
      <c r="AR1092">
        <v>9</v>
      </c>
    </row>
    <row r="1093" spans="1:44" x14ac:dyDescent="0.25">
      <c r="A1093">
        <v>617307746</v>
      </c>
      <c r="C1093">
        <v>4</v>
      </c>
      <c r="AO1093">
        <v>620633043</v>
      </c>
      <c r="AP1093" s="38">
        <v>34190</v>
      </c>
      <c r="AQ1093">
        <v>3</v>
      </c>
      <c r="AR1093">
        <v>6</v>
      </c>
    </row>
    <row r="1094" spans="1:44" x14ac:dyDescent="0.25">
      <c r="A1094">
        <v>617307751</v>
      </c>
      <c r="C1094">
        <v>4</v>
      </c>
      <c r="AO1094">
        <v>620643010</v>
      </c>
      <c r="AP1094" s="38">
        <v>15827</v>
      </c>
      <c r="AQ1094">
        <v>7</v>
      </c>
      <c r="AR1094">
        <v>7</v>
      </c>
    </row>
    <row r="1095" spans="1:44" x14ac:dyDescent="0.25">
      <c r="A1095">
        <v>617323754</v>
      </c>
      <c r="C1095">
        <v>6</v>
      </c>
      <c r="AO1095">
        <v>620663891</v>
      </c>
      <c r="AP1095" s="38">
        <v>31792</v>
      </c>
      <c r="AQ1095">
        <v>4</v>
      </c>
      <c r="AR1095">
        <v>4</v>
      </c>
    </row>
    <row r="1096" spans="1:44" x14ac:dyDescent="0.25">
      <c r="A1096">
        <v>617323759</v>
      </c>
      <c r="C1096">
        <v>5</v>
      </c>
      <c r="AO1096">
        <v>620664035</v>
      </c>
      <c r="AP1096" s="38">
        <v>44575</v>
      </c>
      <c r="AQ1096">
        <v>6</v>
      </c>
      <c r="AR1096">
        <v>6</v>
      </c>
    </row>
    <row r="1097" spans="1:44" x14ac:dyDescent="0.25">
      <c r="A1097">
        <v>617323763</v>
      </c>
      <c r="C1097">
        <v>4</v>
      </c>
      <c r="AO1097">
        <v>620664043</v>
      </c>
      <c r="AP1097" s="38">
        <v>32367</v>
      </c>
      <c r="AQ1097">
        <v>2</v>
      </c>
      <c r="AR1097">
        <v>4</v>
      </c>
    </row>
    <row r="1098" spans="1:44" x14ac:dyDescent="0.25">
      <c r="A1098">
        <v>617323766</v>
      </c>
      <c r="C1098">
        <v>4</v>
      </c>
      <c r="AO1098">
        <v>620664048</v>
      </c>
      <c r="AP1098" s="38">
        <v>28720</v>
      </c>
      <c r="AQ1098">
        <v>6</v>
      </c>
      <c r="AR1098">
        <v>6</v>
      </c>
    </row>
    <row r="1099" spans="1:44" x14ac:dyDescent="0.25">
      <c r="A1099">
        <v>617374498</v>
      </c>
      <c r="C1099">
        <v>4</v>
      </c>
      <c r="AO1099">
        <v>620668051</v>
      </c>
      <c r="AP1099" s="38">
        <v>39681</v>
      </c>
      <c r="AQ1099">
        <v>3</v>
      </c>
      <c r="AR1099">
        <v>6</v>
      </c>
    </row>
    <row r="1100" spans="1:44" x14ac:dyDescent="0.25">
      <c r="A1100">
        <v>617374503</v>
      </c>
      <c r="C1100">
        <v>2</v>
      </c>
      <c r="AO1100">
        <v>620669442</v>
      </c>
      <c r="AP1100" s="38">
        <v>44525</v>
      </c>
      <c r="AQ1100">
        <v>2</v>
      </c>
      <c r="AR1100">
        <v>4</v>
      </c>
    </row>
    <row r="1101" spans="1:44" x14ac:dyDescent="0.25">
      <c r="A1101">
        <v>617387650</v>
      </c>
      <c r="C1101">
        <v>6</v>
      </c>
      <c r="AO1101">
        <v>620669566</v>
      </c>
      <c r="AP1101" s="38">
        <v>39105</v>
      </c>
      <c r="AQ1101">
        <v>4</v>
      </c>
      <c r="AR1101">
        <v>4</v>
      </c>
    </row>
    <row r="1102" spans="1:44" x14ac:dyDescent="0.25">
      <c r="A1102">
        <v>617387653</v>
      </c>
      <c r="C1102">
        <v>4</v>
      </c>
      <c r="AO1102">
        <v>620675070</v>
      </c>
      <c r="AP1102" s="38">
        <v>39043</v>
      </c>
      <c r="AQ1102">
        <v>2</v>
      </c>
      <c r="AR1102">
        <v>4</v>
      </c>
    </row>
    <row r="1103" spans="1:44" x14ac:dyDescent="0.25">
      <c r="A1103">
        <v>617387659</v>
      </c>
      <c r="C1103">
        <v>4</v>
      </c>
      <c r="AO1103">
        <v>620677020</v>
      </c>
      <c r="AP1103" s="38">
        <v>37263</v>
      </c>
      <c r="AQ1103">
        <v>2</v>
      </c>
      <c r="AR1103">
        <v>2</v>
      </c>
    </row>
    <row r="1104" spans="1:44" x14ac:dyDescent="0.25">
      <c r="A1104">
        <v>617387664</v>
      </c>
      <c r="C1104">
        <v>4</v>
      </c>
      <c r="AO1104">
        <v>620679666</v>
      </c>
      <c r="AP1104" s="38">
        <v>39105</v>
      </c>
      <c r="AQ1104">
        <v>2</v>
      </c>
      <c r="AR1104">
        <v>4</v>
      </c>
    </row>
    <row r="1105" spans="1:44" x14ac:dyDescent="0.25">
      <c r="A1105">
        <v>617400305</v>
      </c>
      <c r="C1105">
        <v>4</v>
      </c>
      <c r="AO1105">
        <v>620679913</v>
      </c>
      <c r="AP1105" s="38">
        <v>24370</v>
      </c>
      <c r="AQ1105">
        <v>5</v>
      </c>
      <c r="AR1105">
        <v>5</v>
      </c>
    </row>
    <row r="1106" spans="1:44" x14ac:dyDescent="0.25">
      <c r="A1106">
        <v>617400308</v>
      </c>
      <c r="C1106">
        <v>4</v>
      </c>
      <c r="AO1106">
        <v>620680026</v>
      </c>
      <c r="AP1106">
        <v>8514</v>
      </c>
      <c r="AQ1106">
        <v>2</v>
      </c>
      <c r="AR1106">
        <v>4</v>
      </c>
    </row>
    <row r="1107" spans="1:44" x14ac:dyDescent="0.25">
      <c r="A1107">
        <v>617400316</v>
      </c>
      <c r="C1107">
        <v>4</v>
      </c>
      <c r="AO1107">
        <v>620680245</v>
      </c>
      <c r="AP1107" s="38">
        <v>39043</v>
      </c>
      <c r="AQ1107">
        <v>4</v>
      </c>
      <c r="AR1107">
        <v>8</v>
      </c>
    </row>
    <row r="1108" spans="1:44" x14ac:dyDescent="0.25">
      <c r="A1108">
        <v>618380483</v>
      </c>
      <c r="C1108">
        <v>4</v>
      </c>
      <c r="AO1108">
        <v>620680391</v>
      </c>
      <c r="AP1108" s="38">
        <v>24307</v>
      </c>
      <c r="AQ1108">
        <v>3</v>
      </c>
      <c r="AR1108">
        <v>6</v>
      </c>
    </row>
    <row r="1109" spans="1:44" x14ac:dyDescent="0.25">
      <c r="A1109">
        <v>618380488</v>
      </c>
      <c r="C1109">
        <v>4</v>
      </c>
      <c r="AO1109">
        <v>620680983</v>
      </c>
      <c r="AP1109" s="38">
        <v>31792</v>
      </c>
      <c r="AQ1109">
        <v>2</v>
      </c>
      <c r="AR1109">
        <v>2</v>
      </c>
    </row>
    <row r="1110" spans="1:44" x14ac:dyDescent="0.25">
      <c r="A1110">
        <v>618380493</v>
      </c>
      <c r="C1110">
        <v>4</v>
      </c>
      <c r="AO1110">
        <v>620681107</v>
      </c>
      <c r="AP1110" s="38">
        <v>39043</v>
      </c>
      <c r="AQ1110">
        <v>9</v>
      </c>
      <c r="AR1110">
        <v>9</v>
      </c>
    </row>
    <row r="1111" spans="1:44" x14ac:dyDescent="0.25">
      <c r="A1111">
        <v>618380496</v>
      </c>
      <c r="C1111">
        <v>4</v>
      </c>
      <c r="AO1111">
        <v>620719078</v>
      </c>
      <c r="AP1111" s="38">
        <v>24370</v>
      </c>
      <c r="AQ1111">
        <v>3</v>
      </c>
      <c r="AR1111">
        <v>3</v>
      </c>
    </row>
    <row r="1112" spans="1:44" x14ac:dyDescent="0.25">
      <c r="A1112">
        <v>618407311</v>
      </c>
      <c r="C1112">
        <v>4</v>
      </c>
      <c r="AO1112">
        <v>620719410</v>
      </c>
      <c r="AP1112" s="38">
        <v>37263</v>
      </c>
      <c r="AQ1112">
        <v>3</v>
      </c>
      <c r="AR1112">
        <v>3</v>
      </c>
    </row>
    <row r="1113" spans="1:44" x14ac:dyDescent="0.25">
      <c r="A1113">
        <v>618407316</v>
      </c>
      <c r="C1113">
        <v>4</v>
      </c>
      <c r="AO1113">
        <v>620720357</v>
      </c>
      <c r="AP1113" s="38">
        <v>39681</v>
      </c>
      <c r="AQ1113">
        <v>2</v>
      </c>
      <c r="AR1113">
        <v>4</v>
      </c>
    </row>
    <row r="1114" spans="1:44" x14ac:dyDescent="0.25">
      <c r="A1114">
        <v>618407321</v>
      </c>
      <c r="C1114">
        <v>4</v>
      </c>
      <c r="AO1114">
        <v>620720387</v>
      </c>
      <c r="AP1114" s="38">
        <v>44575</v>
      </c>
      <c r="AQ1114">
        <v>6</v>
      </c>
      <c r="AR1114">
        <v>6</v>
      </c>
    </row>
    <row r="1115" spans="1:44" x14ac:dyDescent="0.25">
      <c r="A1115">
        <v>618407324</v>
      </c>
      <c r="C1115">
        <v>4</v>
      </c>
      <c r="AO1115">
        <v>620720481</v>
      </c>
      <c r="AP1115" s="38">
        <v>21407</v>
      </c>
      <c r="AQ1115">
        <v>3</v>
      </c>
      <c r="AR1115">
        <v>6</v>
      </c>
    </row>
    <row r="1116" spans="1:44" x14ac:dyDescent="0.25">
      <c r="A1116">
        <v>619051602</v>
      </c>
      <c r="C1116">
        <v>4</v>
      </c>
      <c r="AO1116">
        <v>620721162</v>
      </c>
      <c r="AP1116" s="38">
        <v>28720</v>
      </c>
      <c r="AQ1116">
        <v>1</v>
      </c>
      <c r="AR1116">
        <v>2</v>
      </c>
    </row>
    <row r="1117" spans="1:44" x14ac:dyDescent="0.25">
      <c r="A1117">
        <v>619051605</v>
      </c>
      <c r="C1117">
        <v>4</v>
      </c>
      <c r="AO1117">
        <v>620723224</v>
      </c>
      <c r="AP1117" s="38">
        <v>32367</v>
      </c>
      <c r="AQ1117">
        <v>4</v>
      </c>
      <c r="AR1117">
        <v>4</v>
      </c>
    </row>
    <row r="1118" spans="1:44" x14ac:dyDescent="0.25">
      <c r="A1118">
        <v>619051611</v>
      </c>
      <c r="C1118">
        <v>4</v>
      </c>
      <c r="AO1118">
        <v>620723336</v>
      </c>
      <c r="AP1118" s="38">
        <v>37263</v>
      </c>
      <c r="AQ1118">
        <v>3</v>
      </c>
      <c r="AR1118">
        <v>6</v>
      </c>
    </row>
    <row r="1119" spans="1:44" x14ac:dyDescent="0.25">
      <c r="A1119">
        <v>619077981</v>
      </c>
      <c r="C1119">
        <v>4</v>
      </c>
      <c r="AO1119">
        <v>620723388</v>
      </c>
      <c r="AP1119" s="38">
        <v>39056</v>
      </c>
      <c r="AQ1119">
        <v>4</v>
      </c>
      <c r="AR1119">
        <v>8</v>
      </c>
    </row>
    <row r="1120" spans="1:44" x14ac:dyDescent="0.25">
      <c r="A1120">
        <v>619077985</v>
      </c>
      <c r="C1120">
        <v>4</v>
      </c>
      <c r="AO1120">
        <v>620723417</v>
      </c>
      <c r="AP1120" s="38">
        <v>37263</v>
      </c>
      <c r="AQ1120">
        <v>4</v>
      </c>
      <c r="AR1120">
        <v>8</v>
      </c>
    </row>
    <row r="1121" spans="1:44" x14ac:dyDescent="0.25">
      <c r="A1121">
        <v>619077986</v>
      </c>
      <c r="C1121">
        <v>6</v>
      </c>
      <c r="AO1121">
        <v>620723616</v>
      </c>
      <c r="AP1121" s="38">
        <v>28720</v>
      </c>
      <c r="AQ1121">
        <v>6</v>
      </c>
      <c r="AR1121">
        <v>6</v>
      </c>
    </row>
    <row r="1122" spans="1:44" x14ac:dyDescent="0.25">
      <c r="A1122">
        <v>619077995</v>
      </c>
      <c r="C1122">
        <v>2</v>
      </c>
      <c r="AO1122">
        <v>620723939</v>
      </c>
      <c r="AP1122" s="38">
        <v>31792</v>
      </c>
      <c r="AQ1122">
        <v>1</v>
      </c>
      <c r="AR1122">
        <v>2</v>
      </c>
    </row>
    <row r="1123" spans="1:44" x14ac:dyDescent="0.25">
      <c r="A1123">
        <v>619432237</v>
      </c>
      <c r="C1123">
        <v>4</v>
      </c>
      <c r="AO1123">
        <v>620732177</v>
      </c>
      <c r="AP1123" s="38">
        <v>39105</v>
      </c>
      <c r="AQ1123">
        <v>2</v>
      </c>
      <c r="AR1123">
        <v>4</v>
      </c>
    </row>
    <row r="1124" spans="1:44" x14ac:dyDescent="0.25">
      <c r="A1124">
        <v>619432240</v>
      </c>
      <c r="C1124">
        <v>4</v>
      </c>
      <c r="AO1124">
        <v>620756686</v>
      </c>
      <c r="AP1124" s="38">
        <v>39681</v>
      </c>
      <c r="AQ1124">
        <v>3</v>
      </c>
      <c r="AR1124">
        <v>3</v>
      </c>
    </row>
    <row r="1125" spans="1:44" x14ac:dyDescent="0.25">
      <c r="A1125">
        <v>619432248</v>
      </c>
      <c r="C1125">
        <v>4</v>
      </c>
      <c r="AO1125">
        <v>620757436</v>
      </c>
      <c r="AP1125" s="38">
        <v>28720</v>
      </c>
      <c r="AQ1125">
        <v>7</v>
      </c>
      <c r="AR1125">
        <v>7</v>
      </c>
    </row>
    <row r="1126" spans="1:44" x14ac:dyDescent="0.25">
      <c r="A1126">
        <v>619477315</v>
      </c>
      <c r="C1126">
        <v>2</v>
      </c>
      <c r="AO1126">
        <v>620757438</v>
      </c>
      <c r="AP1126" s="38">
        <v>44575</v>
      </c>
      <c r="AQ1126">
        <v>4</v>
      </c>
      <c r="AR1126">
        <v>8</v>
      </c>
    </row>
    <row r="1127" spans="1:44" x14ac:dyDescent="0.25">
      <c r="A1127">
        <v>619477319</v>
      </c>
      <c r="C1127">
        <v>4</v>
      </c>
      <c r="AO1127">
        <v>620760283</v>
      </c>
      <c r="AP1127" s="38">
        <v>39043</v>
      </c>
      <c r="AQ1127">
        <v>2</v>
      </c>
      <c r="AR1127">
        <v>4</v>
      </c>
    </row>
    <row r="1128" spans="1:44" x14ac:dyDescent="0.25">
      <c r="A1128">
        <v>619477325</v>
      </c>
      <c r="C1128">
        <v>4</v>
      </c>
      <c r="AO1128">
        <v>620760290</v>
      </c>
      <c r="AP1128" s="38">
        <v>21407</v>
      </c>
      <c r="AQ1128">
        <v>8</v>
      </c>
      <c r="AR1128">
        <v>8</v>
      </c>
    </row>
    <row r="1129" spans="1:44" x14ac:dyDescent="0.25">
      <c r="A1129">
        <v>619477327</v>
      </c>
      <c r="C1129">
        <v>4</v>
      </c>
      <c r="AO1129">
        <v>620764210</v>
      </c>
      <c r="AP1129" s="38">
        <v>39056</v>
      </c>
      <c r="AQ1129">
        <v>2</v>
      </c>
      <c r="AR1129">
        <v>2</v>
      </c>
    </row>
    <row r="1130" spans="1:44" x14ac:dyDescent="0.25">
      <c r="A1130">
        <v>619613228</v>
      </c>
      <c r="C1130">
        <v>5</v>
      </c>
      <c r="AO1130">
        <v>620766390</v>
      </c>
      <c r="AP1130" s="38">
        <v>39056</v>
      </c>
      <c r="AQ1130">
        <v>3</v>
      </c>
      <c r="AR1130">
        <v>3</v>
      </c>
    </row>
    <row r="1131" spans="1:44" x14ac:dyDescent="0.25">
      <c r="A1131">
        <v>619613231</v>
      </c>
      <c r="C1131">
        <v>4</v>
      </c>
      <c r="AO1131">
        <v>620766404</v>
      </c>
      <c r="AP1131" s="38">
        <v>37263</v>
      </c>
      <c r="AQ1131">
        <v>1</v>
      </c>
      <c r="AR1131">
        <v>2</v>
      </c>
    </row>
    <row r="1132" spans="1:44" x14ac:dyDescent="0.25">
      <c r="A1132">
        <v>619613237</v>
      </c>
      <c r="C1132">
        <v>5</v>
      </c>
      <c r="AO1132">
        <v>620768816</v>
      </c>
      <c r="AP1132" s="38">
        <v>39681</v>
      </c>
      <c r="AQ1132">
        <v>2</v>
      </c>
      <c r="AR1132">
        <v>2</v>
      </c>
    </row>
    <row r="1133" spans="1:44" x14ac:dyDescent="0.25">
      <c r="A1133">
        <v>619613242</v>
      </c>
      <c r="C1133">
        <v>4</v>
      </c>
      <c r="AO1133">
        <v>620778122</v>
      </c>
      <c r="AP1133" s="38">
        <v>44575</v>
      </c>
      <c r="AQ1133">
        <v>3</v>
      </c>
      <c r="AR1133">
        <v>6</v>
      </c>
    </row>
    <row r="1134" spans="1:44" x14ac:dyDescent="0.25">
      <c r="A1134">
        <v>619789016</v>
      </c>
      <c r="C1134">
        <v>3</v>
      </c>
      <c r="AO1134">
        <v>620778475</v>
      </c>
      <c r="AP1134" s="38">
        <v>31792</v>
      </c>
      <c r="AQ1134">
        <v>1</v>
      </c>
      <c r="AR1134">
        <v>2</v>
      </c>
    </row>
    <row r="1135" spans="1:44" x14ac:dyDescent="0.25">
      <c r="A1135">
        <v>619789021</v>
      </c>
      <c r="C1135">
        <v>5</v>
      </c>
      <c r="AO1135">
        <v>620783666</v>
      </c>
      <c r="AP1135" s="38">
        <v>37263</v>
      </c>
      <c r="AQ1135">
        <v>4</v>
      </c>
      <c r="AR1135">
        <v>4</v>
      </c>
    </row>
    <row r="1136" spans="1:44" x14ac:dyDescent="0.25">
      <c r="A1136">
        <v>619789025</v>
      </c>
      <c r="C1136">
        <v>4</v>
      </c>
      <c r="AO1136">
        <v>620784556</v>
      </c>
      <c r="AP1136" s="38">
        <v>21407</v>
      </c>
      <c r="AQ1136">
        <v>1</v>
      </c>
      <c r="AR1136">
        <v>2</v>
      </c>
    </row>
    <row r="1137" spans="1:3" x14ac:dyDescent="0.25">
      <c r="A1137">
        <v>619789027</v>
      </c>
      <c r="C1137">
        <v>4</v>
      </c>
    </row>
    <row r="1138" spans="1:3" x14ac:dyDescent="0.25">
      <c r="A1138">
        <v>619808018</v>
      </c>
      <c r="C1138">
        <v>4</v>
      </c>
    </row>
    <row r="1139" spans="1:3" x14ac:dyDescent="0.25">
      <c r="A1139">
        <v>619808019</v>
      </c>
      <c r="C1139">
        <v>5</v>
      </c>
    </row>
    <row r="1140" spans="1:3" x14ac:dyDescent="0.25">
      <c r="A1140">
        <v>619808026</v>
      </c>
      <c r="C1140">
        <v>5</v>
      </c>
    </row>
    <row r="1141" spans="1:3" x14ac:dyDescent="0.25">
      <c r="A1141">
        <v>619808029</v>
      </c>
      <c r="C1141">
        <v>3</v>
      </c>
    </row>
    <row r="1142" spans="1:3" x14ac:dyDescent="0.25">
      <c r="A1142">
        <v>619858571</v>
      </c>
      <c r="C1142">
        <v>4</v>
      </c>
    </row>
    <row r="1143" spans="1:3" x14ac:dyDescent="0.25">
      <c r="A1143">
        <v>619858575</v>
      </c>
      <c r="C1143">
        <v>4</v>
      </c>
    </row>
    <row r="1144" spans="1:3" x14ac:dyDescent="0.25">
      <c r="A1144">
        <v>619858580</v>
      </c>
      <c r="C1144">
        <v>4</v>
      </c>
    </row>
    <row r="1145" spans="1:3" x14ac:dyDescent="0.25">
      <c r="A1145">
        <v>619858581</v>
      </c>
      <c r="C1145">
        <v>2</v>
      </c>
    </row>
    <row r="1146" spans="1:3" x14ac:dyDescent="0.25">
      <c r="A1146">
        <v>619858793</v>
      </c>
      <c r="C1146">
        <v>4</v>
      </c>
    </row>
    <row r="1147" spans="1:3" x14ac:dyDescent="0.25">
      <c r="A1147">
        <v>619858795</v>
      </c>
      <c r="C1147">
        <v>3</v>
      </c>
    </row>
    <row r="1148" spans="1:3" x14ac:dyDescent="0.25">
      <c r="A1148">
        <v>619858798</v>
      </c>
      <c r="C1148">
        <v>5</v>
      </c>
    </row>
    <row r="1149" spans="1:3" x14ac:dyDescent="0.25">
      <c r="A1149">
        <v>619858807</v>
      </c>
      <c r="C1149">
        <v>2</v>
      </c>
    </row>
    <row r="1150" spans="1:3" x14ac:dyDescent="0.25">
      <c r="A1150">
        <v>619859241</v>
      </c>
      <c r="C1150">
        <v>5</v>
      </c>
    </row>
    <row r="1151" spans="1:3" x14ac:dyDescent="0.25">
      <c r="A1151">
        <v>619859246</v>
      </c>
      <c r="C1151">
        <v>4</v>
      </c>
    </row>
    <row r="1152" spans="1:3" x14ac:dyDescent="0.25">
      <c r="A1152">
        <v>619859251</v>
      </c>
      <c r="C1152">
        <v>5</v>
      </c>
    </row>
    <row r="1153" spans="1:3" x14ac:dyDescent="0.25">
      <c r="A1153">
        <v>619859253</v>
      </c>
      <c r="C1153">
        <v>3</v>
      </c>
    </row>
    <row r="1154" spans="1:3" x14ac:dyDescent="0.25">
      <c r="A1154">
        <v>620071836</v>
      </c>
      <c r="C1154">
        <v>5</v>
      </c>
    </row>
    <row r="1155" spans="1:3" x14ac:dyDescent="0.25">
      <c r="A1155">
        <v>620071838</v>
      </c>
      <c r="C1155">
        <v>4</v>
      </c>
    </row>
    <row r="1156" spans="1:3" x14ac:dyDescent="0.25">
      <c r="A1156">
        <v>620071844</v>
      </c>
      <c r="C1156">
        <v>4</v>
      </c>
    </row>
    <row r="1157" spans="1:3" x14ac:dyDescent="0.25">
      <c r="A1157">
        <v>620073954</v>
      </c>
      <c r="C1157">
        <v>4</v>
      </c>
    </row>
    <row r="1158" spans="1:3" x14ac:dyDescent="0.25">
      <c r="A1158">
        <v>620073959</v>
      </c>
      <c r="C1158">
        <v>3</v>
      </c>
    </row>
    <row r="1159" spans="1:3" x14ac:dyDescent="0.25">
      <c r="A1159">
        <v>620073962</v>
      </c>
      <c r="C1159">
        <v>4</v>
      </c>
    </row>
    <row r="1160" spans="1:3" x14ac:dyDescent="0.25">
      <c r="A1160">
        <v>620073966</v>
      </c>
      <c r="C1160">
        <v>5</v>
      </c>
    </row>
    <row r="1161" spans="1:3" x14ac:dyDescent="0.25">
      <c r="A1161">
        <v>620080484</v>
      </c>
      <c r="C1161">
        <v>4</v>
      </c>
    </row>
    <row r="1162" spans="1:3" x14ac:dyDescent="0.25">
      <c r="A1162">
        <v>620080485</v>
      </c>
      <c r="C1162">
        <v>4</v>
      </c>
    </row>
    <row r="1163" spans="1:3" x14ac:dyDescent="0.25">
      <c r="A1163">
        <v>620080495</v>
      </c>
      <c r="C1163">
        <v>3</v>
      </c>
    </row>
    <row r="1164" spans="1:3" x14ac:dyDescent="0.25">
      <c r="A1164">
        <v>620164414</v>
      </c>
      <c r="C1164">
        <v>5</v>
      </c>
    </row>
    <row r="1165" spans="1:3" x14ac:dyDescent="0.25">
      <c r="A1165">
        <v>620164668</v>
      </c>
      <c r="C1165">
        <v>4</v>
      </c>
    </row>
    <row r="1166" spans="1:3" x14ac:dyDescent="0.25">
      <c r="A1166">
        <v>620164724</v>
      </c>
      <c r="C1166">
        <v>4</v>
      </c>
    </row>
    <row r="1167" spans="1:3" x14ac:dyDescent="0.25">
      <c r="A1167">
        <v>620164929</v>
      </c>
      <c r="C1167">
        <v>3</v>
      </c>
    </row>
    <row r="1168" spans="1:3" x14ac:dyDescent="0.25">
      <c r="A1168">
        <v>620165032</v>
      </c>
      <c r="C1168">
        <v>4</v>
      </c>
    </row>
    <row r="1169" spans="1:3" x14ac:dyDescent="0.25">
      <c r="A1169">
        <v>620165042</v>
      </c>
      <c r="C1169">
        <v>4</v>
      </c>
    </row>
    <row r="1170" spans="1:3" x14ac:dyDescent="0.25">
      <c r="A1170">
        <v>620165214</v>
      </c>
      <c r="C1170">
        <v>6</v>
      </c>
    </row>
    <row r="1171" spans="1:3" x14ac:dyDescent="0.25">
      <c r="A1171">
        <v>620165826</v>
      </c>
      <c r="C1171">
        <v>4</v>
      </c>
    </row>
    <row r="1172" spans="1:3" x14ac:dyDescent="0.25">
      <c r="A1172">
        <v>620165934</v>
      </c>
      <c r="C1172">
        <v>4</v>
      </c>
    </row>
    <row r="1173" spans="1:3" x14ac:dyDescent="0.25">
      <c r="A1173">
        <v>620210246</v>
      </c>
      <c r="C1173">
        <v>5</v>
      </c>
    </row>
    <row r="1174" spans="1:3" x14ac:dyDescent="0.25">
      <c r="A1174">
        <v>620251740</v>
      </c>
      <c r="C1174">
        <v>4</v>
      </c>
    </row>
    <row r="1175" spans="1:3" x14ac:dyDescent="0.25">
      <c r="A1175">
        <v>620256188</v>
      </c>
      <c r="C1175">
        <v>2</v>
      </c>
    </row>
    <row r="1176" spans="1:3" x14ac:dyDescent="0.25">
      <c r="A1176">
        <v>620257265</v>
      </c>
      <c r="C1176">
        <v>4</v>
      </c>
    </row>
    <row r="1177" spans="1:3" x14ac:dyDescent="0.25">
      <c r="A1177">
        <v>620259609</v>
      </c>
      <c r="C1177">
        <v>5</v>
      </c>
    </row>
    <row r="1178" spans="1:3" x14ac:dyDescent="0.25">
      <c r="A1178">
        <v>620259626</v>
      </c>
      <c r="C1178">
        <v>5</v>
      </c>
    </row>
    <row r="1179" spans="1:3" x14ac:dyDescent="0.25">
      <c r="A1179">
        <v>620259652</v>
      </c>
      <c r="C1179">
        <v>4</v>
      </c>
    </row>
    <row r="1180" spans="1:3" x14ac:dyDescent="0.25">
      <c r="A1180">
        <v>620259670</v>
      </c>
      <c r="C1180">
        <v>5</v>
      </c>
    </row>
    <row r="1181" spans="1:3" x14ac:dyDescent="0.25">
      <c r="A1181">
        <v>620259738</v>
      </c>
      <c r="C1181">
        <v>3</v>
      </c>
    </row>
    <row r="1182" spans="1:3" x14ac:dyDescent="0.25">
      <c r="A1182">
        <v>620259787</v>
      </c>
      <c r="C1182">
        <v>4</v>
      </c>
    </row>
    <row r="1183" spans="1:3" x14ac:dyDescent="0.25">
      <c r="A1183">
        <v>620259791</v>
      </c>
      <c r="C1183">
        <v>4</v>
      </c>
    </row>
    <row r="1184" spans="1:3" x14ac:dyDescent="0.25">
      <c r="A1184">
        <v>620259808</v>
      </c>
      <c r="C1184">
        <v>4</v>
      </c>
    </row>
    <row r="1185" spans="1:3" x14ac:dyDescent="0.25">
      <c r="A1185">
        <v>620260171</v>
      </c>
      <c r="C1185">
        <v>4</v>
      </c>
    </row>
    <row r="1186" spans="1:3" x14ac:dyDescent="0.25">
      <c r="A1186">
        <v>620261893</v>
      </c>
      <c r="C1186">
        <v>2</v>
      </c>
    </row>
    <row r="1187" spans="1:3" x14ac:dyDescent="0.25">
      <c r="A1187">
        <v>620288844</v>
      </c>
      <c r="C1187">
        <v>4</v>
      </c>
    </row>
    <row r="1188" spans="1:3" x14ac:dyDescent="0.25">
      <c r="A1188">
        <v>620297783</v>
      </c>
      <c r="C1188">
        <v>4</v>
      </c>
    </row>
    <row r="1189" spans="1:3" x14ac:dyDescent="0.25">
      <c r="A1189">
        <v>620319403</v>
      </c>
      <c r="C1189">
        <v>5</v>
      </c>
    </row>
    <row r="1190" spans="1:3" x14ac:dyDescent="0.25">
      <c r="A1190">
        <v>620326374</v>
      </c>
      <c r="C1190">
        <v>2</v>
      </c>
    </row>
    <row r="1191" spans="1:3" x14ac:dyDescent="0.25">
      <c r="A1191">
        <v>620334607</v>
      </c>
      <c r="C1191">
        <v>4</v>
      </c>
    </row>
    <row r="1192" spans="1:3" x14ac:dyDescent="0.25">
      <c r="A1192">
        <v>620335793</v>
      </c>
      <c r="C1192">
        <v>4</v>
      </c>
    </row>
    <row r="1193" spans="1:3" x14ac:dyDescent="0.25">
      <c r="A1193">
        <v>620335797</v>
      </c>
      <c r="C1193">
        <v>4</v>
      </c>
    </row>
    <row r="1194" spans="1:3" x14ac:dyDescent="0.25">
      <c r="A1194">
        <v>620335802</v>
      </c>
      <c r="C1194">
        <v>5</v>
      </c>
    </row>
    <row r="1195" spans="1:3" x14ac:dyDescent="0.25">
      <c r="A1195">
        <v>620338248</v>
      </c>
      <c r="C1195">
        <v>5</v>
      </c>
    </row>
    <row r="1196" spans="1:3" x14ac:dyDescent="0.25">
      <c r="A1196">
        <v>620341329</v>
      </c>
      <c r="C1196">
        <v>4</v>
      </c>
    </row>
    <row r="1197" spans="1:3" x14ac:dyDescent="0.25">
      <c r="A1197">
        <v>620341858</v>
      </c>
      <c r="C1197">
        <v>4</v>
      </c>
    </row>
    <row r="1198" spans="1:3" x14ac:dyDescent="0.25">
      <c r="A1198">
        <v>620343467</v>
      </c>
      <c r="C1198">
        <v>3</v>
      </c>
    </row>
    <row r="1199" spans="1:3" x14ac:dyDescent="0.25">
      <c r="A1199">
        <v>620348694</v>
      </c>
      <c r="C1199">
        <v>4</v>
      </c>
    </row>
    <row r="1200" spans="1:3" x14ac:dyDescent="0.25">
      <c r="A1200">
        <v>620350213</v>
      </c>
      <c r="C1200">
        <v>3</v>
      </c>
    </row>
    <row r="1201" spans="1:3" x14ac:dyDescent="0.25">
      <c r="A1201">
        <v>620350217</v>
      </c>
      <c r="C1201">
        <v>4</v>
      </c>
    </row>
    <row r="1202" spans="1:3" x14ac:dyDescent="0.25">
      <c r="A1202">
        <v>620350246</v>
      </c>
      <c r="C1202">
        <v>4</v>
      </c>
    </row>
    <row r="1203" spans="1:3" x14ac:dyDescent="0.25">
      <c r="A1203">
        <v>620350252</v>
      </c>
      <c r="C1203">
        <v>3</v>
      </c>
    </row>
    <row r="1204" spans="1:3" x14ac:dyDescent="0.25">
      <c r="A1204">
        <v>620352438</v>
      </c>
      <c r="C1204">
        <v>4</v>
      </c>
    </row>
    <row r="1205" spans="1:3" x14ac:dyDescent="0.25">
      <c r="A1205">
        <v>620352485</v>
      </c>
      <c r="C1205">
        <v>4</v>
      </c>
    </row>
    <row r="1206" spans="1:3" x14ac:dyDescent="0.25">
      <c r="A1206">
        <v>620352827</v>
      </c>
      <c r="C1206">
        <v>4</v>
      </c>
    </row>
    <row r="1207" spans="1:3" x14ac:dyDescent="0.25">
      <c r="A1207">
        <v>620353088</v>
      </c>
      <c r="C1207">
        <v>4</v>
      </c>
    </row>
    <row r="1208" spans="1:3" x14ac:dyDescent="0.25">
      <c r="A1208">
        <v>620396872</v>
      </c>
      <c r="C1208">
        <v>3</v>
      </c>
    </row>
    <row r="1209" spans="1:3" x14ac:dyDescent="0.25">
      <c r="A1209">
        <v>620437390</v>
      </c>
      <c r="C1209">
        <v>4</v>
      </c>
    </row>
    <row r="1210" spans="1:3" x14ac:dyDescent="0.25">
      <c r="A1210">
        <v>620438281</v>
      </c>
      <c r="C1210">
        <v>4</v>
      </c>
    </row>
    <row r="1211" spans="1:3" x14ac:dyDescent="0.25">
      <c r="A1211">
        <v>620438354</v>
      </c>
      <c r="C1211">
        <v>4</v>
      </c>
    </row>
    <row r="1212" spans="1:3" x14ac:dyDescent="0.25">
      <c r="A1212">
        <v>620445790</v>
      </c>
      <c r="C1212">
        <v>2</v>
      </c>
    </row>
    <row r="1213" spans="1:3" x14ac:dyDescent="0.25">
      <c r="A1213">
        <v>620446013</v>
      </c>
      <c r="C1213">
        <v>3</v>
      </c>
    </row>
    <row r="1214" spans="1:3" x14ac:dyDescent="0.25">
      <c r="A1214">
        <v>620446243</v>
      </c>
      <c r="C1214">
        <v>5</v>
      </c>
    </row>
    <row r="1215" spans="1:3" x14ac:dyDescent="0.25">
      <c r="A1215">
        <v>620447266</v>
      </c>
      <c r="C1215">
        <v>5</v>
      </c>
    </row>
    <row r="1216" spans="1:3" x14ac:dyDescent="0.25">
      <c r="A1216">
        <v>620447357</v>
      </c>
      <c r="C1216">
        <v>6</v>
      </c>
    </row>
    <row r="1217" spans="1:3" x14ac:dyDescent="0.25">
      <c r="A1217">
        <v>620447373</v>
      </c>
      <c r="C1217">
        <v>4</v>
      </c>
    </row>
    <row r="1218" spans="1:3" x14ac:dyDescent="0.25">
      <c r="A1218">
        <v>620447398</v>
      </c>
      <c r="C1218">
        <v>4</v>
      </c>
    </row>
    <row r="1219" spans="1:3" x14ac:dyDescent="0.25">
      <c r="A1219">
        <v>620447417</v>
      </c>
      <c r="C1219">
        <v>5</v>
      </c>
    </row>
    <row r="1220" spans="1:3" x14ac:dyDescent="0.25">
      <c r="A1220">
        <v>620447473</v>
      </c>
      <c r="C1220">
        <v>4</v>
      </c>
    </row>
    <row r="1221" spans="1:3" x14ac:dyDescent="0.25">
      <c r="A1221">
        <v>620447520</v>
      </c>
      <c r="C1221">
        <v>5</v>
      </c>
    </row>
    <row r="1222" spans="1:3" x14ac:dyDescent="0.25">
      <c r="A1222">
        <v>620447523</v>
      </c>
      <c r="C1222">
        <v>4</v>
      </c>
    </row>
    <row r="1223" spans="1:3" x14ac:dyDescent="0.25">
      <c r="A1223">
        <v>620447853</v>
      </c>
      <c r="C1223">
        <v>4</v>
      </c>
    </row>
    <row r="1224" spans="1:3" x14ac:dyDescent="0.25">
      <c r="A1224">
        <v>620449048</v>
      </c>
      <c r="C1224">
        <v>4</v>
      </c>
    </row>
    <row r="1225" spans="1:3" x14ac:dyDescent="0.25">
      <c r="A1225">
        <v>620474556</v>
      </c>
      <c r="C1225">
        <v>4</v>
      </c>
    </row>
    <row r="1226" spans="1:3" x14ac:dyDescent="0.25">
      <c r="A1226">
        <v>620479399</v>
      </c>
      <c r="C1226">
        <v>4</v>
      </c>
    </row>
    <row r="1227" spans="1:3" x14ac:dyDescent="0.25">
      <c r="A1227">
        <v>620492830</v>
      </c>
      <c r="C1227">
        <v>4</v>
      </c>
    </row>
    <row r="1228" spans="1:3" x14ac:dyDescent="0.25">
      <c r="A1228">
        <v>620512022</v>
      </c>
      <c r="C1228">
        <v>4</v>
      </c>
    </row>
    <row r="1229" spans="1:3" x14ac:dyDescent="0.25">
      <c r="A1229">
        <v>620520412</v>
      </c>
      <c r="C1229">
        <v>3</v>
      </c>
    </row>
    <row r="1230" spans="1:3" x14ac:dyDescent="0.25">
      <c r="A1230">
        <v>620520470</v>
      </c>
      <c r="C1230">
        <v>5</v>
      </c>
    </row>
    <row r="1231" spans="1:3" x14ac:dyDescent="0.25">
      <c r="A1231">
        <v>620520494</v>
      </c>
      <c r="C1231">
        <v>6</v>
      </c>
    </row>
    <row r="1232" spans="1:3" x14ac:dyDescent="0.25">
      <c r="A1232">
        <v>620520498</v>
      </c>
      <c r="C1232">
        <v>3</v>
      </c>
    </row>
    <row r="1233" spans="1:3" x14ac:dyDescent="0.25">
      <c r="A1233">
        <v>620525991</v>
      </c>
      <c r="C1233">
        <v>4</v>
      </c>
    </row>
    <row r="1234" spans="1:3" x14ac:dyDescent="0.25">
      <c r="A1234">
        <v>620527699</v>
      </c>
      <c r="C1234">
        <v>4</v>
      </c>
    </row>
    <row r="1235" spans="1:3" x14ac:dyDescent="0.25">
      <c r="A1235">
        <v>620528169</v>
      </c>
      <c r="C1235">
        <v>5</v>
      </c>
    </row>
    <row r="1236" spans="1:3" x14ac:dyDescent="0.25">
      <c r="A1236">
        <v>620529177</v>
      </c>
      <c r="C1236">
        <v>5</v>
      </c>
    </row>
    <row r="1237" spans="1:3" x14ac:dyDescent="0.25">
      <c r="A1237">
        <v>620535430</v>
      </c>
      <c r="C1237">
        <v>5</v>
      </c>
    </row>
    <row r="1238" spans="1:3" x14ac:dyDescent="0.25">
      <c r="A1238">
        <v>620535518</v>
      </c>
      <c r="C1238">
        <v>4</v>
      </c>
    </row>
    <row r="1239" spans="1:3" x14ac:dyDescent="0.25">
      <c r="A1239">
        <v>620536453</v>
      </c>
      <c r="C1239">
        <v>2</v>
      </c>
    </row>
    <row r="1240" spans="1:3" x14ac:dyDescent="0.25">
      <c r="A1240">
        <v>620536471</v>
      </c>
      <c r="C1240">
        <v>3</v>
      </c>
    </row>
    <row r="1241" spans="1:3" x14ac:dyDescent="0.25">
      <c r="A1241">
        <v>620537700</v>
      </c>
      <c r="C1241">
        <v>4</v>
      </c>
    </row>
    <row r="1242" spans="1:3" x14ac:dyDescent="0.25">
      <c r="A1242">
        <v>620537735</v>
      </c>
      <c r="C1242">
        <v>4</v>
      </c>
    </row>
    <row r="1243" spans="1:3" x14ac:dyDescent="0.25">
      <c r="A1243">
        <v>620537829</v>
      </c>
      <c r="C1243">
        <v>6</v>
      </c>
    </row>
    <row r="1244" spans="1:3" x14ac:dyDescent="0.25">
      <c r="A1244">
        <v>620537947</v>
      </c>
      <c r="C1244">
        <v>5</v>
      </c>
    </row>
    <row r="1245" spans="1:3" x14ac:dyDescent="0.25">
      <c r="A1245">
        <v>620570709</v>
      </c>
      <c r="C1245">
        <v>4</v>
      </c>
    </row>
    <row r="1246" spans="1:3" x14ac:dyDescent="0.25">
      <c r="A1246">
        <v>620601479</v>
      </c>
      <c r="C1246">
        <v>4</v>
      </c>
    </row>
    <row r="1247" spans="1:3" x14ac:dyDescent="0.25">
      <c r="A1247">
        <v>620602151</v>
      </c>
      <c r="C1247">
        <v>5</v>
      </c>
    </row>
    <row r="1248" spans="1:3" x14ac:dyDescent="0.25">
      <c r="A1248">
        <v>620602160</v>
      </c>
      <c r="C1248">
        <v>4</v>
      </c>
    </row>
    <row r="1249" spans="1:3" x14ac:dyDescent="0.25">
      <c r="A1249">
        <v>620603145</v>
      </c>
      <c r="C1249">
        <v>4</v>
      </c>
    </row>
    <row r="1250" spans="1:3" x14ac:dyDescent="0.25">
      <c r="A1250">
        <v>620606425</v>
      </c>
      <c r="C1250">
        <v>3</v>
      </c>
    </row>
    <row r="1251" spans="1:3" x14ac:dyDescent="0.25">
      <c r="A1251">
        <v>620608082</v>
      </c>
      <c r="C1251">
        <v>3</v>
      </c>
    </row>
    <row r="1252" spans="1:3" x14ac:dyDescent="0.25">
      <c r="A1252">
        <v>620609305</v>
      </c>
      <c r="C1252">
        <v>4</v>
      </c>
    </row>
    <row r="1253" spans="1:3" x14ac:dyDescent="0.25">
      <c r="A1253">
        <v>620609312</v>
      </c>
      <c r="C1253">
        <v>3</v>
      </c>
    </row>
    <row r="1254" spans="1:3" x14ac:dyDescent="0.25">
      <c r="A1254">
        <v>620609397</v>
      </c>
      <c r="C1254">
        <v>5</v>
      </c>
    </row>
    <row r="1255" spans="1:3" x14ac:dyDescent="0.25">
      <c r="A1255">
        <v>620609434</v>
      </c>
      <c r="C1255">
        <v>5</v>
      </c>
    </row>
    <row r="1256" spans="1:3" x14ac:dyDescent="0.25">
      <c r="A1256">
        <v>620609452</v>
      </c>
      <c r="C1256">
        <v>4</v>
      </c>
    </row>
    <row r="1257" spans="1:3" x14ac:dyDescent="0.25">
      <c r="A1257">
        <v>620609500</v>
      </c>
      <c r="C1257">
        <v>4</v>
      </c>
    </row>
    <row r="1258" spans="1:3" x14ac:dyDescent="0.25">
      <c r="A1258">
        <v>620609536</v>
      </c>
      <c r="C1258">
        <v>4</v>
      </c>
    </row>
    <row r="1259" spans="1:3" x14ac:dyDescent="0.25">
      <c r="A1259">
        <v>620609538</v>
      </c>
      <c r="C1259">
        <v>8</v>
      </c>
    </row>
    <row r="1260" spans="1:3" x14ac:dyDescent="0.25">
      <c r="A1260">
        <v>620609812</v>
      </c>
      <c r="C1260">
        <v>7</v>
      </c>
    </row>
    <row r="1261" spans="1:3" x14ac:dyDescent="0.25">
      <c r="A1261">
        <v>620610112</v>
      </c>
      <c r="C1261">
        <v>5</v>
      </c>
    </row>
    <row r="1262" spans="1:3" x14ac:dyDescent="0.25">
      <c r="A1262">
        <v>620618046</v>
      </c>
      <c r="C1262">
        <v>4</v>
      </c>
    </row>
    <row r="1263" spans="1:3" x14ac:dyDescent="0.25">
      <c r="A1263">
        <v>620623093</v>
      </c>
      <c r="C1263">
        <v>3</v>
      </c>
    </row>
    <row r="1264" spans="1:3" x14ac:dyDescent="0.25">
      <c r="A1264">
        <v>620633043</v>
      </c>
      <c r="C1264">
        <v>4</v>
      </c>
    </row>
    <row r="1265" spans="1:3" x14ac:dyDescent="0.25">
      <c r="A1265">
        <v>620643010</v>
      </c>
      <c r="C1265">
        <v>4</v>
      </c>
    </row>
    <row r="1266" spans="1:3" x14ac:dyDescent="0.25">
      <c r="A1266">
        <v>620663891</v>
      </c>
      <c r="C1266">
        <v>4</v>
      </c>
    </row>
    <row r="1267" spans="1:3" x14ac:dyDescent="0.25">
      <c r="A1267">
        <v>620664035</v>
      </c>
      <c r="C1267">
        <v>5</v>
      </c>
    </row>
    <row r="1268" spans="1:3" x14ac:dyDescent="0.25">
      <c r="A1268">
        <v>620664043</v>
      </c>
      <c r="C1268">
        <v>4</v>
      </c>
    </row>
    <row r="1269" spans="1:3" x14ac:dyDescent="0.25">
      <c r="A1269">
        <v>620664048</v>
      </c>
      <c r="C1269">
        <v>4</v>
      </c>
    </row>
    <row r="1270" spans="1:3" x14ac:dyDescent="0.25">
      <c r="A1270">
        <v>620668051</v>
      </c>
      <c r="C1270">
        <v>4</v>
      </c>
    </row>
    <row r="1271" spans="1:3" x14ac:dyDescent="0.25">
      <c r="A1271">
        <v>620669442</v>
      </c>
      <c r="C1271">
        <v>4</v>
      </c>
    </row>
    <row r="1272" spans="1:3" x14ac:dyDescent="0.25">
      <c r="A1272">
        <v>620669566</v>
      </c>
      <c r="C1272">
        <v>4</v>
      </c>
    </row>
    <row r="1273" spans="1:3" x14ac:dyDescent="0.25">
      <c r="A1273">
        <v>620675070</v>
      </c>
      <c r="C1273">
        <v>3</v>
      </c>
    </row>
    <row r="1274" spans="1:3" x14ac:dyDescent="0.25">
      <c r="A1274">
        <v>620679666</v>
      </c>
      <c r="C1274">
        <v>4</v>
      </c>
    </row>
    <row r="1275" spans="1:3" x14ac:dyDescent="0.25">
      <c r="A1275">
        <v>620679913</v>
      </c>
      <c r="C1275">
        <v>4</v>
      </c>
    </row>
    <row r="1276" spans="1:3" x14ac:dyDescent="0.25">
      <c r="A1276">
        <v>620680026</v>
      </c>
      <c r="C1276">
        <v>4</v>
      </c>
    </row>
    <row r="1277" spans="1:3" x14ac:dyDescent="0.25">
      <c r="A1277">
        <v>620680391</v>
      </c>
      <c r="C1277">
        <v>4</v>
      </c>
    </row>
    <row r="1278" spans="1:3" x14ac:dyDescent="0.25">
      <c r="A1278">
        <v>620680983</v>
      </c>
      <c r="C1278">
        <v>6</v>
      </c>
    </row>
    <row r="1279" spans="1:3" x14ac:dyDescent="0.25">
      <c r="A1279">
        <v>620681107</v>
      </c>
      <c r="C1279">
        <v>4</v>
      </c>
    </row>
    <row r="1280" spans="1:3" x14ac:dyDescent="0.25">
      <c r="A1280">
        <v>620719078</v>
      </c>
      <c r="C1280">
        <v>5</v>
      </c>
    </row>
    <row r="1281" spans="1:3" x14ac:dyDescent="0.25">
      <c r="A1281">
        <v>620720387</v>
      </c>
      <c r="C1281">
        <v>5</v>
      </c>
    </row>
    <row r="1282" spans="1:3" x14ac:dyDescent="0.25">
      <c r="A1282">
        <v>620723224</v>
      </c>
      <c r="C1282">
        <v>4</v>
      </c>
    </row>
    <row r="1283" spans="1:3" x14ac:dyDescent="0.25">
      <c r="A1283">
        <v>620723336</v>
      </c>
      <c r="C1283">
        <v>3</v>
      </c>
    </row>
    <row r="1284" spans="1:3" x14ac:dyDescent="0.25">
      <c r="A1284">
        <v>620723388</v>
      </c>
      <c r="C1284">
        <v>4</v>
      </c>
    </row>
    <row r="1285" spans="1:3" x14ac:dyDescent="0.25">
      <c r="A1285">
        <v>620723417</v>
      </c>
      <c r="C1285">
        <v>4</v>
      </c>
    </row>
    <row r="1286" spans="1:3" x14ac:dyDescent="0.25">
      <c r="A1286">
        <v>620723616</v>
      </c>
      <c r="C1286">
        <v>4</v>
      </c>
    </row>
    <row r="1287" spans="1:3" x14ac:dyDescent="0.25">
      <c r="A1287">
        <v>620723939</v>
      </c>
      <c r="C1287">
        <v>4</v>
      </c>
    </row>
    <row r="1288" spans="1:3" x14ac:dyDescent="0.25">
      <c r="A1288">
        <v>620756686</v>
      </c>
      <c r="C1288">
        <v>4</v>
      </c>
    </row>
    <row r="1289" spans="1:3" x14ac:dyDescent="0.25">
      <c r="A1289">
        <v>620757436</v>
      </c>
      <c r="C1289">
        <v>4</v>
      </c>
    </row>
    <row r="1290" spans="1:3" x14ac:dyDescent="0.25">
      <c r="A1290">
        <v>620757438</v>
      </c>
      <c r="C1290">
        <v>5</v>
      </c>
    </row>
    <row r="1291" spans="1:3" x14ac:dyDescent="0.25">
      <c r="A1291">
        <v>620760283</v>
      </c>
      <c r="C1291">
        <v>4</v>
      </c>
    </row>
    <row r="1292" spans="1:3" x14ac:dyDescent="0.25">
      <c r="A1292">
        <v>620760290</v>
      </c>
      <c r="C1292">
        <v>4</v>
      </c>
    </row>
    <row r="1293" spans="1:3" x14ac:dyDescent="0.25">
      <c r="A1293">
        <v>620766404</v>
      </c>
      <c r="C1293">
        <v>5</v>
      </c>
    </row>
    <row r="1294" spans="1:3" x14ac:dyDescent="0.25">
      <c r="A1294">
        <v>620778122</v>
      </c>
      <c r="C1294">
        <v>4</v>
      </c>
    </row>
    <row r="1295" spans="1:3" x14ac:dyDescent="0.25">
      <c r="A1295">
        <v>620778475</v>
      </c>
      <c r="C1295">
        <v>7</v>
      </c>
    </row>
    <row r="1296" spans="1:3" x14ac:dyDescent="0.25">
      <c r="A1296">
        <v>620783666</v>
      </c>
      <c r="C1296">
        <v>4</v>
      </c>
    </row>
    <row r="1297" spans="1:3" x14ac:dyDescent="0.25">
      <c r="A1297">
        <v>620784556</v>
      </c>
      <c r="C1297">
        <v>4</v>
      </c>
    </row>
    <row r="1298" spans="1:3" x14ac:dyDescent="0.25">
      <c r="A1298">
        <v>620784754</v>
      </c>
      <c r="C1298">
        <v>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workbookViewId="0">
      <selection activeCell="E7" sqref="A1:E7"/>
    </sheetView>
  </sheetViews>
  <sheetFormatPr baseColWidth="10" defaultColWidth="11.42578125" defaultRowHeight="15" x14ac:dyDescent="0.25"/>
  <cols>
    <col min="1" max="1" width="10.5703125" bestFit="1" customWidth="1"/>
    <col min="2" max="2" width="8.28515625" bestFit="1" customWidth="1"/>
    <col min="3" max="3" width="8" bestFit="1" customWidth="1"/>
    <col min="4" max="4" width="5.5703125" bestFit="1" customWidth="1"/>
    <col min="5" max="5" width="6.28515625" bestFit="1" customWidth="1"/>
    <col min="16" max="16" width="17.85546875" customWidth="1"/>
    <col min="17" max="17" width="20.7109375" customWidth="1"/>
    <col min="19" max="19" width="12.5703125" customWidth="1"/>
    <col min="20" max="20" width="22.7109375" customWidth="1"/>
    <col min="21" max="21" width="6.42578125" customWidth="1"/>
    <col min="22" max="22" width="12.5703125" customWidth="1"/>
    <col min="23" max="23" width="12.5703125" bestFit="1" customWidth="1"/>
    <col min="25" max="25" width="12.5703125" customWidth="1"/>
    <col min="26" max="26" width="22.7109375" bestFit="1" customWidth="1"/>
    <col min="27" max="27" width="6.42578125" customWidth="1"/>
  </cols>
  <sheetData>
    <row r="1" spans="1:26" x14ac:dyDescent="0.25">
      <c r="A1" s="8" t="s">
        <v>93</v>
      </c>
      <c r="B1" s="8" t="s">
        <v>61</v>
      </c>
      <c r="C1" s="8" t="s">
        <v>55</v>
      </c>
      <c r="D1" s="8" t="s">
        <v>22</v>
      </c>
      <c r="E1" s="8" t="s">
        <v>94</v>
      </c>
      <c r="G1" s="8" t="s">
        <v>8</v>
      </c>
      <c r="H1" s="8" t="s">
        <v>46</v>
      </c>
      <c r="I1" s="8" t="s">
        <v>95</v>
      </c>
      <c r="J1" s="8" t="s">
        <v>10</v>
      </c>
      <c r="K1" s="8" t="s">
        <v>96</v>
      </c>
      <c r="L1" s="8" t="s">
        <v>97</v>
      </c>
      <c r="M1" s="8" t="s">
        <v>98</v>
      </c>
      <c r="N1" s="8" t="s">
        <v>99</v>
      </c>
      <c r="P1" s="3" t="s">
        <v>95</v>
      </c>
      <c r="Q1" t="s">
        <v>75</v>
      </c>
      <c r="S1" s="3" t="s">
        <v>98</v>
      </c>
      <c r="T1" t="s">
        <v>44</v>
      </c>
      <c r="Y1" s="3" t="s">
        <v>98</v>
      </c>
      <c r="Z1" t="s">
        <v>44</v>
      </c>
    </row>
    <row r="2" spans="1:26" x14ac:dyDescent="0.25">
      <c r="A2">
        <v>4</v>
      </c>
      <c r="B2">
        <v>1322</v>
      </c>
      <c r="C2">
        <v>311</v>
      </c>
      <c r="D2" s="14">
        <f>C2/B2</f>
        <v>0.23524962178517397</v>
      </c>
      <c r="E2" s="14">
        <f>D2/A2</f>
        <v>5.8812405446293493E-2</v>
      </c>
      <c r="G2">
        <v>11199822</v>
      </c>
      <c r="H2">
        <v>65</v>
      </c>
      <c r="I2">
        <v>237</v>
      </c>
      <c r="J2" t="s">
        <v>6</v>
      </c>
      <c r="K2">
        <v>5</v>
      </c>
      <c r="L2">
        <v>3</v>
      </c>
      <c r="M2">
        <v>-99</v>
      </c>
      <c r="N2">
        <v>-99</v>
      </c>
      <c r="S2" s="3" t="s">
        <v>97</v>
      </c>
      <c r="T2" s="4">
        <v>5</v>
      </c>
      <c r="Y2" s="3" t="s">
        <v>96</v>
      </c>
      <c r="Z2" t="s">
        <v>75</v>
      </c>
    </row>
    <row r="3" spans="1:26" x14ac:dyDescent="0.25">
      <c r="A3">
        <v>3</v>
      </c>
      <c r="B3">
        <v>110</v>
      </c>
      <c r="C3">
        <v>18</v>
      </c>
      <c r="D3" s="14">
        <f t="shared" ref="D3:D7" si="0">C3/B3</f>
        <v>0.16363636363636364</v>
      </c>
      <c r="E3" s="14">
        <f t="shared" ref="E3:E5" si="1">D3/A3</f>
        <v>5.4545454545454543E-2</v>
      </c>
      <c r="G3">
        <v>11205289</v>
      </c>
      <c r="H3">
        <v>23</v>
      </c>
      <c r="I3">
        <v>138</v>
      </c>
      <c r="J3" t="s">
        <v>4</v>
      </c>
      <c r="K3">
        <v>-99</v>
      </c>
      <c r="M3">
        <v>-99</v>
      </c>
      <c r="N3">
        <v>-99</v>
      </c>
      <c r="P3" s="3" t="s">
        <v>100</v>
      </c>
      <c r="Q3" t="s">
        <v>55</v>
      </c>
      <c r="Y3" s="3" t="s">
        <v>95</v>
      </c>
      <c r="Z3" s="4">
        <v>237</v>
      </c>
    </row>
    <row r="4" spans="1:26" x14ac:dyDescent="0.25">
      <c r="A4">
        <v>2</v>
      </c>
      <c r="B4">
        <v>71</v>
      </c>
      <c r="C4">
        <v>3</v>
      </c>
      <c r="D4" s="14">
        <f t="shared" si="0"/>
        <v>4.2253521126760563E-2</v>
      </c>
      <c r="E4" s="14">
        <f t="shared" si="1"/>
        <v>2.1126760563380281E-2</v>
      </c>
      <c r="G4">
        <v>11205289</v>
      </c>
      <c r="H4">
        <v>28</v>
      </c>
      <c r="I4">
        <v>138</v>
      </c>
      <c r="J4" t="s">
        <v>4</v>
      </c>
      <c r="K4">
        <v>-99</v>
      </c>
      <c r="L4">
        <v>0</v>
      </c>
      <c r="M4">
        <v>-99</v>
      </c>
      <c r="N4">
        <v>-99</v>
      </c>
      <c r="P4" s="4">
        <v>-99</v>
      </c>
      <c r="Q4" s="5">
        <v>127</v>
      </c>
      <c r="S4" s="3" t="s">
        <v>55</v>
      </c>
      <c r="T4" s="3" t="s">
        <v>19</v>
      </c>
    </row>
    <row r="5" spans="1:26" x14ac:dyDescent="0.25">
      <c r="A5">
        <v>1</v>
      </c>
      <c r="B5">
        <v>3</v>
      </c>
      <c r="C5">
        <v>0</v>
      </c>
      <c r="D5" s="14">
        <v>0</v>
      </c>
      <c r="E5" s="14">
        <f t="shared" si="1"/>
        <v>0</v>
      </c>
      <c r="G5">
        <v>11214178</v>
      </c>
      <c r="H5">
        <v>81</v>
      </c>
      <c r="I5">
        <v>138</v>
      </c>
      <c r="J5" t="s">
        <v>4</v>
      </c>
      <c r="K5">
        <v>7</v>
      </c>
      <c r="L5">
        <v>1</v>
      </c>
      <c r="M5">
        <v>7</v>
      </c>
      <c r="N5">
        <v>1</v>
      </c>
      <c r="P5" s="4">
        <v>0</v>
      </c>
      <c r="Q5" s="5">
        <v>1</v>
      </c>
      <c r="S5" s="3" t="s">
        <v>96</v>
      </c>
      <c r="T5" t="s">
        <v>4</v>
      </c>
      <c r="U5" t="s">
        <v>6</v>
      </c>
      <c r="V5" t="s">
        <v>22</v>
      </c>
      <c r="Y5" s="3" t="s">
        <v>55</v>
      </c>
      <c r="Z5" s="3" t="s">
        <v>19</v>
      </c>
    </row>
    <row r="6" spans="1:26" x14ac:dyDescent="0.25">
      <c r="A6">
        <v>0</v>
      </c>
      <c r="B6">
        <v>0</v>
      </c>
      <c r="C6">
        <v>0</v>
      </c>
      <c r="D6" s="14">
        <v>0</v>
      </c>
      <c r="E6" s="14">
        <v>0</v>
      </c>
      <c r="G6">
        <v>11228949</v>
      </c>
      <c r="H6">
        <v>48</v>
      </c>
      <c r="I6">
        <v>137</v>
      </c>
      <c r="J6" t="s">
        <v>4</v>
      </c>
      <c r="K6">
        <v>-99</v>
      </c>
      <c r="L6">
        <v>5</v>
      </c>
      <c r="M6">
        <v>-99</v>
      </c>
      <c r="N6">
        <v>-99</v>
      </c>
      <c r="P6" s="4">
        <v>3</v>
      </c>
      <c r="Q6" s="5">
        <v>7</v>
      </c>
      <c r="S6" s="4">
        <v>0</v>
      </c>
      <c r="T6" s="5"/>
      <c r="U6" s="5">
        <v>2</v>
      </c>
      <c r="V6" s="13">
        <f>T6/(T6+U6)</f>
        <v>0</v>
      </c>
      <c r="Y6" s="3" t="s">
        <v>97</v>
      </c>
      <c r="Z6" t="s">
        <v>6</v>
      </c>
    </row>
    <row r="7" spans="1:26" x14ac:dyDescent="0.25">
      <c r="A7" s="17">
        <f>SUMPRODUCT(A2:A5,B2:B5)/B7</f>
        <v>3.8266932270916336</v>
      </c>
      <c r="B7" s="8">
        <f>SUM(B2:B6)</f>
        <v>1506</v>
      </c>
      <c r="C7" s="8">
        <f>SUM(C2:C6)</f>
        <v>332</v>
      </c>
      <c r="D7" s="17">
        <f t="shared" si="0"/>
        <v>0.22045152722443559</v>
      </c>
      <c r="E7" s="17">
        <f t="shared" ref="E7" si="2">D7/A7</f>
        <v>5.7608884261669269E-2</v>
      </c>
      <c r="G7">
        <v>11239620</v>
      </c>
      <c r="H7">
        <v>3</v>
      </c>
      <c r="I7">
        <v>138</v>
      </c>
      <c r="J7" t="s">
        <v>4</v>
      </c>
      <c r="K7">
        <v>-99</v>
      </c>
      <c r="L7">
        <v>2</v>
      </c>
      <c r="M7">
        <v>-99</v>
      </c>
      <c r="N7">
        <v>-99</v>
      </c>
      <c r="P7" s="4">
        <v>4</v>
      </c>
      <c r="Q7" s="5">
        <v>8</v>
      </c>
      <c r="S7" s="4">
        <v>1</v>
      </c>
      <c r="T7" s="5"/>
      <c r="U7" s="5">
        <v>1</v>
      </c>
      <c r="V7" s="13">
        <f t="shared" ref="V7:V22" si="3">T7/(T7+U7)</f>
        <v>0</v>
      </c>
      <c r="Y7">
        <v>-99</v>
      </c>
      <c r="Z7" s="5">
        <v>72</v>
      </c>
    </row>
    <row r="8" spans="1:26" x14ac:dyDescent="0.25">
      <c r="G8">
        <v>620341329</v>
      </c>
      <c r="H8">
        <v>68</v>
      </c>
      <c r="I8">
        <v>138</v>
      </c>
      <c r="J8" t="s">
        <v>4</v>
      </c>
      <c r="K8">
        <v>6</v>
      </c>
      <c r="L8">
        <v>1</v>
      </c>
      <c r="M8">
        <v>9</v>
      </c>
      <c r="N8">
        <v>2</v>
      </c>
      <c r="P8" s="4">
        <v>5</v>
      </c>
      <c r="Q8" s="5">
        <v>18</v>
      </c>
      <c r="S8" s="4">
        <v>2</v>
      </c>
      <c r="T8" s="5">
        <v>4</v>
      </c>
      <c r="U8" s="5">
        <v>3</v>
      </c>
      <c r="V8" s="13">
        <f t="shared" si="3"/>
        <v>0.5714285714285714</v>
      </c>
      <c r="Y8">
        <v>0</v>
      </c>
      <c r="Z8" s="5">
        <v>8</v>
      </c>
    </row>
    <row r="9" spans="1:26" x14ac:dyDescent="0.25">
      <c r="G9">
        <v>11258137</v>
      </c>
      <c r="H9">
        <v>29</v>
      </c>
      <c r="I9">
        <v>237</v>
      </c>
      <c r="J9" t="s">
        <v>6</v>
      </c>
      <c r="K9">
        <v>-99</v>
      </c>
      <c r="L9">
        <v>2</v>
      </c>
      <c r="M9">
        <v>-99</v>
      </c>
      <c r="N9">
        <v>-99</v>
      </c>
      <c r="P9" s="4">
        <v>6</v>
      </c>
      <c r="Q9" s="5">
        <v>12</v>
      </c>
      <c r="S9" s="4">
        <v>3</v>
      </c>
      <c r="T9" s="5">
        <v>2</v>
      </c>
      <c r="U9" s="5">
        <v>1</v>
      </c>
      <c r="V9" s="13">
        <f t="shared" si="3"/>
        <v>0.66666666666666663</v>
      </c>
      <c r="Y9">
        <v>1</v>
      </c>
      <c r="Z9" s="5">
        <v>4</v>
      </c>
    </row>
    <row r="10" spans="1:26" x14ac:dyDescent="0.25">
      <c r="G10">
        <v>11255513</v>
      </c>
      <c r="H10">
        <v>47</v>
      </c>
      <c r="I10">
        <v>138</v>
      </c>
      <c r="J10" t="s">
        <v>4</v>
      </c>
      <c r="K10">
        <v>9</v>
      </c>
      <c r="L10">
        <v>2</v>
      </c>
      <c r="M10">
        <v>14</v>
      </c>
      <c r="N10">
        <v>1</v>
      </c>
      <c r="P10" s="4">
        <v>7</v>
      </c>
      <c r="Q10" s="5">
        <v>10</v>
      </c>
      <c r="S10" s="4">
        <v>4</v>
      </c>
      <c r="T10" s="5">
        <v>9</v>
      </c>
      <c r="U10" s="5">
        <v>6</v>
      </c>
      <c r="V10" s="13">
        <f t="shared" si="3"/>
        <v>0.6</v>
      </c>
      <c r="Y10">
        <v>2</v>
      </c>
      <c r="Z10" s="5">
        <v>13</v>
      </c>
    </row>
    <row r="11" spans="1:26" x14ac:dyDescent="0.25">
      <c r="G11">
        <v>620603145</v>
      </c>
      <c r="H11">
        <v>22</v>
      </c>
      <c r="I11">
        <v>237</v>
      </c>
      <c r="J11" t="s">
        <v>6</v>
      </c>
      <c r="K11">
        <v>4</v>
      </c>
      <c r="L11">
        <v>0</v>
      </c>
      <c r="M11">
        <v>5</v>
      </c>
      <c r="N11">
        <v>4</v>
      </c>
      <c r="P11" s="4">
        <v>8</v>
      </c>
      <c r="Q11" s="5">
        <v>5</v>
      </c>
      <c r="S11" s="4">
        <v>5</v>
      </c>
      <c r="T11" s="5">
        <v>1</v>
      </c>
      <c r="U11" s="5">
        <v>1</v>
      </c>
      <c r="V11" s="13">
        <f t="shared" si="3"/>
        <v>0.5</v>
      </c>
      <c r="Y11">
        <v>3</v>
      </c>
      <c r="Z11" s="5">
        <v>4</v>
      </c>
    </row>
    <row r="12" spans="1:26" x14ac:dyDescent="0.25">
      <c r="G12">
        <v>11260804</v>
      </c>
      <c r="H12">
        <v>58</v>
      </c>
      <c r="I12">
        <v>237</v>
      </c>
      <c r="J12" t="s">
        <v>6</v>
      </c>
      <c r="K12">
        <v>5</v>
      </c>
      <c r="L12">
        <v>4</v>
      </c>
      <c r="M12">
        <v>6</v>
      </c>
      <c r="N12">
        <v>2</v>
      </c>
      <c r="P12" s="4">
        <v>9</v>
      </c>
      <c r="Q12" s="5">
        <v>2</v>
      </c>
      <c r="S12" s="4">
        <v>6</v>
      </c>
      <c r="T12" s="5">
        <v>9</v>
      </c>
      <c r="U12" s="5">
        <v>2</v>
      </c>
      <c r="V12" s="13">
        <f t="shared" si="3"/>
        <v>0.81818181818181823</v>
      </c>
      <c r="Y12">
        <v>4</v>
      </c>
      <c r="Z12" s="5">
        <v>5</v>
      </c>
    </row>
    <row r="13" spans="1:26" x14ac:dyDescent="0.25">
      <c r="G13">
        <v>11263055</v>
      </c>
      <c r="H13">
        <v>52</v>
      </c>
      <c r="I13">
        <v>138</v>
      </c>
      <c r="J13" t="s">
        <v>4</v>
      </c>
      <c r="K13">
        <v>-99</v>
      </c>
      <c r="L13">
        <v>0</v>
      </c>
      <c r="M13">
        <v>-99</v>
      </c>
      <c r="N13">
        <v>-99</v>
      </c>
      <c r="P13" s="4">
        <v>11</v>
      </c>
      <c r="Q13" s="5">
        <v>6</v>
      </c>
      <c r="S13" s="4">
        <v>8</v>
      </c>
      <c r="T13" s="5"/>
      <c r="U13" s="5">
        <v>2</v>
      </c>
      <c r="V13" s="13">
        <f t="shared" si="3"/>
        <v>0</v>
      </c>
      <c r="Y13">
        <v>5</v>
      </c>
      <c r="Z13" s="5">
        <v>22</v>
      </c>
    </row>
    <row r="14" spans="1:26" x14ac:dyDescent="0.25">
      <c r="G14">
        <v>11266630</v>
      </c>
      <c r="H14">
        <v>11</v>
      </c>
      <c r="I14">
        <v>237</v>
      </c>
      <c r="J14" t="s">
        <v>6</v>
      </c>
      <c r="K14">
        <v>-99</v>
      </c>
      <c r="L14">
        <v>2</v>
      </c>
      <c r="M14">
        <v>-99</v>
      </c>
      <c r="N14">
        <v>-99</v>
      </c>
      <c r="P14" s="4">
        <v>12</v>
      </c>
      <c r="Q14" s="5">
        <v>5</v>
      </c>
      <c r="S14" s="4">
        <v>9</v>
      </c>
      <c r="T14" s="5">
        <v>1</v>
      </c>
      <c r="U14" s="5">
        <v>1</v>
      </c>
      <c r="V14" s="13">
        <f t="shared" si="3"/>
        <v>0.5</v>
      </c>
      <c r="Y14" t="s">
        <v>24</v>
      </c>
      <c r="Z14" s="5">
        <v>128</v>
      </c>
    </row>
    <row r="15" spans="1:26" x14ac:dyDescent="0.25">
      <c r="B15">
        <f>720-B7</f>
        <v>-786</v>
      </c>
      <c r="G15">
        <v>11210300</v>
      </c>
      <c r="H15">
        <v>64</v>
      </c>
      <c r="I15">
        <v>138</v>
      </c>
      <c r="J15" t="s">
        <v>4</v>
      </c>
      <c r="K15">
        <v>-99</v>
      </c>
      <c r="L15">
        <v>0</v>
      </c>
      <c r="M15">
        <v>-99</v>
      </c>
      <c r="N15">
        <v>-99</v>
      </c>
      <c r="P15" s="4">
        <v>13</v>
      </c>
      <c r="Q15" s="5">
        <v>1</v>
      </c>
      <c r="S15" s="4">
        <v>10</v>
      </c>
      <c r="T15" s="5">
        <v>2</v>
      </c>
      <c r="U15" s="5"/>
      <c r="V15" s="13">
        <f t="shared" si="3"/>
        <v>1</v>
      </c>
    </row>
    <row r="16" spans="1:26" x14ac:dyDescent="0.25">
      <c r="G16">
        <v>11210308</v>
      </c>
      <c r="H16">
        <v>67</v>
      </c>
      <c r="I16">
        <v>237</v>
      </c>
      <c r="J16" t="s">
        <v>6</v>
      </c>
      <c r="K16">
        <v>4</v>
      </c>
      <c r="L16">
        <v>5</v>
      </c>
      <c r="M16">
        <v>14</v>
      </c>
      <c r="N16">
        <v>2</v>
      </c>
      <c r="P16" s="4">
        <v>14</v>
      </c>
      <c r="Q16" s="5">
        <v>13</v>
      </c>
      <c r="S16" s="4">
        <v>11</v>
      </c>
      <c r="T16" s="5">
        <v>2</v>
      </c>
      <c r="U16" s="5">
        <v>2</v>
      </c>
      <c r="V16" s="13">
        <f t="shared" si="3"/>
        <v>0.5</v>
      </c>
    </row>
    <row r="17" spans="7:26" x14ac:dyDescent="0.25">
      <c r="G17">
        <v>11210329</v>
      </c>
      <c r="H17">
        <v>14</v>
      </c>
      <c r="I17">
        <v>237</v>
      </c>
      <c r="J17" t="s">
        <v>6</v>
      </c>
      <c r="K17">
        <v>-99</v>
      </c>
      <c r="M17">
        <v>14</v>
      </c>
      <c r="N17">
        <v>2</v>
      </c>
      <c r="P17" s="4">
        <v>15</v>
      </c>
      <c r="Q17" s="5">
        <v>29</v>
      </c>
      <c r="S17" s="4">
        <v>12</v>
      </c>
      <c r="T17" s="5">
        <v>3</v>
      </c>
      <c r="U17" s="5"/>
      <c r="V17" s="13">
        <f t="shared" si="3"/>
        <v>1</v>
      </c>
    </row>
    <row r="18" spans="7:26" x14ac:dyDescent="0.25">
      <c r="G18">
        <v>11215237</v>
      </c>
      <c r="H18">
        <v>29</v>
      </c>
      <c r="I18">
        <v>237</v>
      </c>
      <c r="J18" t="s">
        <v>6</v>
      </c>
      <c r="K18">
        <v>-99</v>
      </c>
      <c r="L18">
        <v>5</v>
      </c>
      <c r="M18">
        <v>-99</v>
      </c>
      <c r="N18">
        <v>-99</v>
      </c>
      <c r="P18" s="4">
        <v>16</v>
      </c>
      <c r="Q18" s="5">
        <v>11</v>
      </c>
      <c r="S18" s="4">
        <v>13</v>
      </c>
      <c r="T18" s="5">
        <v>2</v>
      </c>
      <c r="U18" s="5"/>
      <c r="V18" s="13">
        <f t="shared" si="3"/>
        <v>1</v>
      </c>
    </row>
    <row r="19" spans="7:26" x14ac:dyDescent="0.25">
      <c r="G19">
        <v>11220918</v>
      </c>
      <c r="H19">
        <v>29</v>
      </c>
      <c r="I19">
        <v>237</v>
      </c>
      <c r="J19" t="s">
        <v>6</v>
      </c>
      <c r="K19">
        <v>11</v>
      </c>
      <c r="L19">
        <v>2</v>
      </c>
      <c r="M19">
        <v>12</v>
      </c>
      <c r="N19">
        <v>4</v>
      </c>
      <c r="P19" s="4">
        <v>17</v>
      </c>
      <c r="Q19" s="5">
        <v>6</v>
      </c>
      <c r="S19" s="4">
        <v>15</v>
      </c>
      <c r="T19" s="5">
        <v>2</v>
      </c>
      <c r="U19" s="5">
        <v>1</v>
      </c>
      <c r="V19" s="13">
        <f t="shared" si="3"/>
        <v>0.66666666666666663</v>
      </c>
      <c r="Y19" s="3" t="s">
        <v>98</v>
      </c>
      <c r="Z19" t="s">
        <v>123</v>
      </c>
    </row>
    <row r="20" spans="7:26" x14ac:dyDescent="0.25">
      <c r="G20">
        <v>11262798</v>
      </c>
      <c r="H20">
        <v>7</v>
      </c>
      <c r="I20">
        <v>137</v>
      </c>
      <c r="J20" t="s">
        <v>4</v>
      </c>
      <c r="K20">
        <v>-99</v>
      </c>
      <c r="L20">
        <v>5</v>
      </c>
      <c r="M20">
        <v>-99</v>
      </c>
      <c r="N20">
        <v>-99</v>
      </c>
      <c r="P20" s="4">
        <v>18</v>
      </c>
      <c r="Q20" s="5">
        <v>3</v>
      </c>
      <c r="S20" s="4" t="s">
        <v>24</v>
      </c>
      <c r="T20" s="5">
        <v>37</v>
      </c>
      <c r="U20" s="5">
        <v>22</v>
      </c>
      <c r="V20" s="13">
        <f t="shared" si="3"/>
        <v>0.6271186440677966</v>
      </c>
      <c r="Y20" s="3" t="s">
        <v>95</v>
      </c>
      <c r="Z20" s="4">
        <v>237</v>
      </c>
    </row>
    <row r="21" spans="7:26" x14ac:dyDescent="0.25">
      <c r="G21">
        <v>11266840</v>
      </c>
      <c r="H21">
        <v>31</v>
      </c>
      <c r="I21">
        <v>138</v>
      </c>
      <c r="J21" t="s">
        <v>4</v>
      </c>
      <c r="K21">
        <v>10</v>
      </c>
      <c r="L21">
        <v>1</v>
      </c>
      <c r="M21">
        <v>3</v>
      </c>
      <c r="N21">
        <v>5</v>
      </c>
      <c r="P21" s="4" t="s">
        <v>24</v>
      </c>
      <c r="Q21" s="5">
        <v>264</v>
      </c>
      <c r="V21" s="13" t="e">
        <f t="shared" si="3"/>
        <v>#DIV/0!</v>
      </c>
      <c r="Y21" s="3" t="s">
        <v>96</v>
      </c>
      <c r="Z21" t="s">
        <v>128</v>
      </c>
    </row>
    <row r="22" spans="7:26" x14ac:dyDescent="0.25">
      <c r="G22">
        <v>11266755</v>
      </c>
      <c r="H22">
        <v>15</v>
      </c>
      <c r="I22">
        <v>237</v>
      </c>
      <c r="J22" t="s">
        <v>6</v>
      </c>
      <c r="K22">
        <v>13</v>
      </c>
      <c r="L22">
        <v>2</v>
      </c>
      <c r="M22">
        <v>12</v>
      </c>
      <c r="N22">
        <v>4</v>
      </c>
      <c r="V22" s="13" t="e">
        <f t="shared" si="3"/>
        <v>#DIV/0!</v>
      </c>
    </row>
    <row r="23" spans="7:26" x14ac:dyDescent="0.25">
      <c r="G23">
        <v>11270730</v>
      </c>
      <c r="H23">
        <v>25</v>
      </c>
      <c r="I23">
        <v>237</v>
      </c>
      <c r="J23" t="s">
        <v>6</v>
      </c>
      <c r="K23">
        <v>7</v>
      </c>
      <c r="L23">
        <v>4</v>
      </c>
      <c r="M23">
        <v>3</v>
      </c>
      <c r="N23">
        <v>4</v>
      </c>
      <c r="S23" s="3" t="s">
        <v>98</v>
      </c>
      <c r="T23" t="s">
        <v>123</v>
      </c>
      <c r="Y23" s="3" t="s">
        <v>55</v>
      </c>
      <c r="Z23" s="3" t="s">
        <v>122</v>
      </c>
    </row>
    <row r="24" spans="7:26" x14ac:dyDescent="0.25">
      <c r="G24">
        <v>11273069</v>
      </c>
      <c r="H24">
        <v>82</v>
      </c>
      <c r="I24">
        <v>237</v>
      </c>
      <c r="J24" t="s">
        <v>6</v>
      </c>
      <c r="K24">
        <v>-99</v>
      </c>
      <c r="L24">
        <v>3</v>
      </c>
      <c r="M24">
        <v>-99</v>
      </c>
      <c r="N24">
        <v>-99</v>
      </c>
      <c r="S24" s="3" t="s">
        <v>97</v>
      </c>
      <c r="T24" s="4">
        <v>5</v>
      </c>
      <c r="Y24" s="3" t="s">
        <v>130</v>
      </c>
      <c r="Z24" t="s">
        <v>6</v>
      </c>
    </row>
    <row r="25" spans="7:26" x14ac:dyDescent="0.25">
      <c r="G25">
        <v>617271566</v>
      </c>
      <c r="H25">
        <v>24</v>
      </c>
      <c r="I25">
        <v>138</v>
      </c>
      <c r="J25" t="s">
        <v>4</v>
      </c>
      <c r="K25">
        <v>15</v>
      </c>
      <c r="L25">
        <v>2</v>
      </c>
      <c r="M25">
        <v>14</v>
      </c>
      <c r="N25">
        <v>2</v>
      </c>
      <c r="Y25" s="4">
        <v>0</v>
      </c>
      <c r="Z25" s="5">
        <v>27</v>
      </c>
    </row>
    <row r="26" spans="7:26" x14ac:dyDescent="0.25">
      <c r="G26">
        <v>11228498</v>
      </c>
      <c r="H26">
        <v>57</v>
      </c>
      <c r="I26">
        <v>137</v>
      </c>
      <c r="J26" t="s">
        <v>4</v>
      </c>
      <c r="K26">
        <v>4</v>
      </c>
      <c r="L26">
        <v>5</v>
      </c>
      <c r="M26">
        <v>14</v>
      </c>
      <c r="N26">
        <v>2</v>
      </c>
      <c r="P26" s="3" t="s">
        <v>100</v>
      </c>
      <c r="Q26" t="s">
        <v>55</v>
      </c>
      <c r="S26" s="3" t="s">
        <v>55</v>
      </c>
      <c r="T26" s="3" t="s">
        <v>122</v>
      </c>
      <c r="Y26" s="4">
        <v>1</v>
      </c>
      <c r="Z26" s="5">
        <v>10</v>
      </c>
    </row>
    <row r="27" spans="7:26" x14ac:dyDescent="0.25">
      <c r="G27">
        <v>11234865</v>
      </c>
      <c r="H27">
        <v>20</v>
      </c>
      <c r="I27">
        <v>237</v>
      </c>
      <c r="J27" t="s">
        <v>6</v>
      </c>
      <c r="K27">
        <v>-99</v>
      </c>
      <c r="L27">
        <v>0</v>
      </c>
      <c r="M27">
        <v>-99</v>
      </c>
      <c r="N27">
        <v>-99</v>
      </c>
      <c r="P27" s="4">
        <v>-99</v>
      </c>
      <c r="Q27" s="5">
        <v>129</v>
      </c>
      <c r="S27" s="3" t="s">
        <v>112</v>
      </c>
      <c r="T27" t="s">
        <v>4</v>
      </c>
      <c r="U27" t="s">
        <v>6</v>
      </c>
      <c r="V27" t="s">
        <v>22</v>
      </c>
      <c r="Y27" s="4">
        <v>2</v>
      </c>
      <c r="Z27" s="5">
        <v>25</v>
      </c>
    </row>
    <row r="28" spans="7:26" x14ac:dyDescent="0.25">
      <c r="G28">
        <v>11234865</v>
      </c>
      <c r="H28">
        <v>38</v>
      </c>
      <c r="I28">
        <v>237</v>
      </c>
      <c r="J28" t="s">
        <v>6</v>
      </c>
      <c r="K28">
        <v>-99</v>
      </c>
      <c r="L28">
        <v>0</v>
      </c>
      <c r="M28">
        <v>-99</v>
      </c>
      <c r="N28">
        <v>-99</v>
      </c>
      <c r="P28" s="4">
        <v>0</v>
      </c>
      <c r="Q28" s="5">
        <v>1</v>
      </c>
      <c r="S28" s="4">
        <v>-99</v>
      </c>
      <c r="T28" s="5">
        <v>21</v>
      </c>
      <c r="U28" s="5">
        <v>19</v>
      </c>
      <c r="V28" s="13">
        <f>T28/(T28+U28)</f>
        <v>0.52500000000000002</v>
      </c>
      <c r="Y28" s="4">
        <v>3</v>
      </c>
      <c r="Z28" s="5">
        <v>14</v>
      </c>
    </row>
    <row r="29" spans="7:26" x14ac:dyDescent="0.25">
      <c r="G29">
        <v>11238090</v>
      </c>
      <c r="H29">
        <v>30</v>
      </c>
      <c r="I29">
        <v>237</v>
      </c>
      <c r="J29" t="s">
        <v>6</v>
      </c>
      <c r="K29">
        <v>-99</v>
      </c>
      <c r="L29">
        <v>2</v>
      </c>
      <c r="M29">
        <v>-99</v>
      </c>
      <c r="N29">
        <v>-99</v>
      </c>
      <c r="P29" s="4">
        <v>3</v>
      </c>
      <c r="Q29" s="5">
        <v>7</v>
      </c>
      <c r="S29" s="4">
        <v>0</v>
      </c>
      <c r="T29" s="5"/>
      <c r="U29" s="5">
        <v>2</v>
      </c>
      <c r="V29" s="13">
        <f t="shared" ref="V29:V47" si="4">T29/(T29+U29)</f>
        <v>0</v>
      </c>
      <c r="Y29" s="4">
        <v>4</v>
      </c>
      <c r="Z29" s="5">
        <v>8</v>
      </c>
    </row>
    <row r="30" spans="7:26" x14ac:dyDescent="0.25">
      <c r="G30">
        <v>11263713</v>
      </c>
      <c r="H30">
        <v>27</v>
      </c>
      <c r="I30">
        <v>137</v>
      </c>
      <c r="J30" t="s">
        <v>4</v>
      </c>
      <c r="K30">
        <v>4</v>
      </c>
      <c r="L30">
        <v>5</v>
      </c>
      <c r="M30">
        <v>14</v>
      </c>
      <c r="N30">
        <v>2</v>
      </c>
      <c r="P30" s="4">
        <v>4</v>
      </c>
      <c r="Q30" s="5">
        <v>8</v>
      </c>
      <c r="S30" s="4">
        <v>1</v>
      </c>
      <c r="T30" s="5"/>
      <c r="U30" s="5">
        <v>1</v>
      </c>
      <c r="V30" s="13">
        <f t="shared" si="4"/>
        <v>0</v>
      </c>
      <c r="Y30" s="4">
        <v>5</v>
      </c>
      <c r="Z30" s="5">
        <v>41</v>
      </c>
    </row>
    <row r="31" spans="7:26" x14ac:dyDescent="0.25">
      <c r="G31">
        <v>11264910</v>
      </c>
      <c r="H31">
        <v>40</v>
      </c>
      <c r="I31">
        <v>138</v>
      </c>
      <c r="J31" t="s">
        <v>4</v>
      </c>
      <c r="K31">
        <v>-99</v>
      </c>
      <c r="L31">
        <v>4</v>
      </c>
      <c r="M31">
        <v>-99</v>
      </c>
      <c r="N31">
        <v>-99</v>
      </c>
      <c r="P31" s="4">
        <v>5</v>
      </c>
      <c r="Q31" s="5">
        <v>18</v>
      </c>
      <c r="S31" s="4">
        <v>2</v>
      </c>
      <c r="T31" s="5">
        <v>4</v>
      </c>
      <c r="U31" s="5">
        <v>3</v>
      </c>
      <c r="V31" s="13">
        <f t="shared" si="4"/>
        <v>0.5714285714285714</v>
      </c>
      <c r="Y31" s="4" t="s">
        <v>125</v>
      </c>
      <c r="Z31" s="5">
        <v>3</v>
      </c>
    </row>
    <row r="32" spans="7:26" x14ac:dyDescent="0.25">
      <c r="G32">
        <v>11264910</v>
      </c>
      <c r="H32">
        <v>42</v>
      </c>
      <c r="I32">
        <v>237</v>
      </c>
      <c r="J32" t="s">
        <v>6</v>
      </c>
      <c r="K32">
        <v>5</v>
      </c>
      <c r="L32">
        <v>2</v>
      </c>
      <c r="M32">
        <v>14</v>
      </c>
      <c r="N32">
        <v>2</v>
      </c>
      <c r="P32" s="4">
        <v>6</v>
      </c>
      <c r="Q32" s="5">
        <v>12</v>
      </c>
      <c r="S32" s="4">
        <v>3</v>
      </c>
      <c r="T32" s="5">
        <v>2</v>
      </c>
      <c r="U32" s="5">
        <v>1</v>
      </c>
      <c r="V32" s="13">
        <f t="shared" si="4"/>
        <v>0.66666666666666663</v>
      </c>
      <c r="Y32" s="4" t="s">
        <v>20</v>
      </c>
      <c r="Z32" s="5">
        <v>128</v>
      </c>
    </row>
    <row r="33" spans="7:22" x14ac:dyDescent="0.25">
      <c r="G33">
        <v>616135120</v>
      </c>
      <c r="H33">
        <v>34</v>
      </c>
      <c r="I33">
        <v>138</v>
      </c>
      <c r="J33" t="s">
        <v>4</v>
      </c>
      <c r="K33">
        <v>5</v>
      </c>
      <c r="L33">
        <v>0</v>
      </c>
      <c r="M33">
        <v>-99</v>
      </c>
      <c r="N33">
        <v>-99</v>
      </c>
      <c r="P33" s="4">
        <v>7</v>
      </c>
      <c r="Q33" s="5">
        <v>10</v>
      </c>
      <c r="S33" s="4">
        <v>4</v>
      </c>
      <c r="T33" s="5">
        <v>10</v>
      </c>
      <c r="U33" s="5">
        <v>6</v>
      </c>
      <c r="V33" s="13">
        <f t="shared" si="4"/>
        <v>0.625</v>
      </c>
    </row>
    <row r="34" spans="7:22" x14ac:dyDescent="0.25">
      <c r="G34">
        <v>616135120</v>
      </c>
      <c r="H34">
        <v>35</v>
      </c>
      <c r="I34">
        <v>138</v>
      </c>
      <c r="J34" t="s">
        <v>4</v>
      </c>
      <c r="K34">
        <v>5</v>
      </c>
      <c r="L34">
        <v>0</v>
      </c>
      <c r="M34">
        <v>-99</v>
      </c>
      <c r="N34">
        <v>-99</v>
      </c>
      <c r="P34" s="4">
        <v>8</v>
      </c>
      <c r="Q34" s="5">
        <v>5</v>
      </c>
      <c r="S34" s="4">
        <v>5</v>
      </c>
      <c r="T34" s="5">
        <v>1</v>
      </c>
      <c r="U34" s="5">
        <v>1</v>
      </c>
      <c r="V34" s="13">
        <f t="shared" si="4"/>
        <v>0.5</v>
      </c>
    </row>
    <row r="35" spans="7:22" x14ac:dyDescent="0.25">
      <c r="G35">
        <v>11156429</v>
      </c>
      <c r="H35">
        <v>30</v>
      </c>
      <c r="I35">
        <v>237</v>
      </c>
      <c r="J35" t="s">
        <v>6</v>
      </c>
      <c r="K35">
        <v>13</v>
      </c>
      <c r="L35">
        <v>4</v>
      </c>
      <c r="M35">
        <v>4</v>
      </c>
      <c r="N35">
        <v>0</v>
      </c>
      <c r="P35" s="4">
        <v>9</v>
      </c>
      <c r="Q35" s="5">
        <v>2</v>
      </c>
      <c r="S35" s="4">
        <v>6</v>
      </c>
      <c r="T35" s="5">
        <v>9</v>
      </c>
      <c r="U35" s="5">
        <v>2</v>
      </c>
      <c r="V35" s="13">
        <f t="shared" si="4"/>
        <v>0.81818181818181823</v>
      </c>
    </row>
    <row r="36" spans="7:22" x14ac:dyDescent="0.25">
      <c r="G36">
        <v>11220111</v>
      </c>
      <c r="H36">
        <v>3</v>
      </c>
      <c r="I36">
        <v>237</v>
      </c>
      <c r="J36" t="s">
        <v>6</v>
      </c>
      <c r="K36">
        <v>-99</v>
      </c>
      <c r="L36">
        <v>5</v>
      </c>
      <c r="M36">
        <v>-99</v>
      </c>
      <c r="N36">
        <v>-99</v>
      </c>
      <c r="P36" s="4">
        <v>11</v>
      </c>
      <c r="Q36" s="5">
        <v>6</v>
      </c>
      <c r="S36" s="4">
        <v>8</v>
      </c>
      <c r="T36" s="5"/>
      <c r="U36" s="5">
        <v>2</v>
      </c>
      <c r="V36" s="13">
        <f t="shared" si="4"/>
        <v>0</v>
      </c>
    </row>
    <row r="37" spans="7:22" x14ac:dyDescent="0.25">
      <c r="G37">
        <v>11220111</v>
      </c>
      <c r="H37">
        <v>81</v>
      </c>
      <c r="I37">
        <v>137</v>
      </c>
      <c r="J37" t="s">
        <v>4</v>
      </c>
      <c r="K37">
        <v>10</v>
      </c>
      <c r="L37">
        <v>5</v>
      </c>
      <c r="M37">
        <v>3</v>
      </c>
      <c r="N37">
        <v>5</v>
      </c>
      <c r="P37" s="4">
        <v>12</v>
      </c>
      <c r="Q37" s="5">
        <v>5</v>
      </c>
      <c r="S37" s="4">
        <v>9</v>
      </c>
      <c r="T37" s="5">
        <v>1</v>
      </c>
      <c r="U37" s="5">
        <v>1</v>
      </c>
      <c r="V37" s="13">
        <f t="shared" si="4"/>
        <v>0.5</v>
      </c>
    </row>
    <row r="38" spans="7:22" x14ac:dyDescent="0.25">
      <c r="G38">
        <v>11238582</v>
      </c>
      <c r="H38">
        <v>18</v>
      </c>
      <c r="I38">
        <v>237</v>
      </c>
      <c r="J38" t="s">
        <v>6</v>
      </c>
      <c r="K38">
        <v>8</v>
      </c>
      <c r="L38">
        <v>5</v>
      </c>
      <c r="M38">
        <v>3</v>
      </c>
      <c r="N38">
        <v>5</v>
      </c>
      <c r="P38" s="4">
        <v>13</v>
      </c>
      <c r="Q38" s="5">
        <v>1</v>
      </c>
      <c r="S38" s="4">
        <v>10</v>
      </c>
      <c r="T38" s="5">
        <v>2</v>
      </c>
      <c r="U38" s="5"/>
      <c r="V38" s="13">
        <f t="shared" si="4"/>
        <v>1</v>
      </c>
    </row>
    <row r="39" spans="7:22" x14ac:dyDescent="0.25">
      <c r="G39">
        <v>620073954</v>
      </c>
      <c r="H39">
        <v>31</v>
      </c>
      <c r="I39">
        <v>138</v>
      </c>
      <c r="J39" t="s">
        <v>4</v>
      </c>
      <c r="K39">
        <v>4</v>
      </c>
      <c r="L39">
        <v>2</v>
      </c>
      <c r="M39">
        <v>8</v>
      </c>
      <c r="N39">
        <v>3</v>
      </c>
      <c r="P39" s="4">
        <v>14</v>
      </c>
      <c r="Q39" s="5">
        <v>14</v>
      </c>
      <c r="S39" s="4">
        <v>11</v>
      </c>
      <c r="T39" s="5">
        <v>2</v>
      </c>
      <c r="U39" s="5">
        <v>2</v>
      </c>
      <c r="V39" s="13">
        <f t="shared" si="4"/>
        <v>0.5</v>
      </c>
    </row>
    <row r="40" spans="7:22" x14ac:dyDescent="0.25">
      <c r="G40">
        <v>620073954</v>
      </c>
      <c r="H40">
        <v>60</v>
      </c>
      <c r="I40">
        <v>137</v>
      </c>
      <c r="J40" t="s">
        <v>4</v>
      </c>
      <c r="K40">
        <v>9</v>
      </c>
      <c r="L40">
        <v>5</v>
      </c>
      <c r="M40">
        <v>7</v>
      </c>
      <c r="N40">
        <v>2</v>
      </c>
      <c r="P40" s="4">
        <v>15</v>
      </c>
      <c r="Q40" s="5">
        <v>29</v>
      </c>
      <c r="S40" s="4">
        <v>12</v>
      </c>
      <c r="T40" s="5">
        <v>3</v>
      </c>
      <c r="U40" s="5"/>
      <c r="V40" s="13">
        <f t="shared" si="4"/>
        <v>1</v>
      </c>
    </row>
    <row r="41" spans="7:22" x14ac:dyDescent="0.25">
      <c r="G41">
        <v>620525991</v>
      </c>
      <c r="H41">
        <v>2</v>
      </c>
      <c r="I41">
        <v>237</v>
      </c>
      <c r="J41" t="s">
        <v>6</v>
      </c>
      <c r="K41">
        <v>4</v>
      </c>
      <c r="L41">
        <v>2</v>
      </c>
      <c r="M41">
        <v>14</v>
      </c>
      <c r="N41">
        <v>2</v>
      </c>
      <c r="P41" s="4">
        <v>16</v>
      </c>
      <c r="Q41" s="5">
        <v>11</v>
      </c>
      <c r="S41" s="4">
        <v>13</v>
      </c>
      <c r="T41" s="5">
        <v>2</v>
      </c>
      <c r="U41" s="5"/>
      <c r="V41" s="13">
        <f t="shared" si="4"/>
        <v>1</v>
      </c>
    </row>
    <row r="42" spans="7:22" x14ac:dyDescent="0.25">
      <c r="G42">
        <v>620668051</v>
      </c>
      <c r="H42">
        <v>9</v>
      </c>
      <c r="I42">
        <v>237</v>
      </c>
      <c r="J42" t="s">
        <v>6</v>
      </c>
      <c r="K42">
        <v>-99</v>
      </c>
      <c r="L42">
        <v>1</v>
      </c>
      <c r="M42">
        <v>-99</v>
      </c>
      <c r="N42">
        <v>-99</v>
      </c>
      <c r="P42" s="4">
        <v>17</v>
      </c>
      <c r="Q42" s="5">
        <v>6</v>
      </c>
      <c r="S42" s="4">
        <v>15</v>
      </c>
      <c r="T42" s="5">
        <v>2</v>
      </c>
      <c r="U42" s="5">
        <v>1</v>
      </c>
      <c r="V42" s="13">
        <f t="shared" si="4"/>
        <v>0.66666666666666663</v>
      </c>
    </row>
    <row r="43" spans="7:22" x14ac:dyDescent="0.25">
      <c r="G43">
        <v>11220162</v>
      </c>
      <c r="H43">
        <v>21</v>
      </c>
      <c r="I43">
        <v>138</v>
      </c>
      <c r="J43" t="s">
        <v>4</v>
      </c>
      <c r="K43">
        <v>4</v>
      </c>
      <c r="L43">
        <v>2</v>
      </c>
      <c r="M43">
        <v>7</v>
      </c>
      <c r="N43">
        <v>2</v>
      </c>
      <c r="P43" s="4">
        <v>18</v>
      </c>
      <c r="Q43" s="5">
        <v>3</v>
      </c>
      <c r="S43" s="4" t="s">
        <v>20</v>
      </c>
      <c r="T43" s="5">
        <v>59</v>
      </c>
      <c r="U43" s="5">
        <v>41</v>
      </c>
      <c r="V43" s="13">
        <f t="shared" si="4"/>
        <v>0.59</v>
      </c>
    </row>
    <row r="44" spans="7:22" x14ac:dyDescent="0.25">
      <c r="G44">
        <v>11246272</v>
      </c>
      <c r="H44">
        <v>64</v>
      </c>
      <c r="I44">
        <v>138</v>
      </c>
      <c r="J44" t="s">
        <v>4</v>
      </c>
      <c r="K44">
        <v>4</v>
      </c>
      <c r="L44">
        <v>2</v>
      </c>
      <c r="M44">
        <v>17</v>
      </c>
      <c r="N44">
        <v>2</v>
      </c>
      <c r="P44" s="4" t="s">
        <v>125</v>
      </c>
      <c r="Q44" s="5">
        <v>68</v>
      </c>
      <c r="V44" s="13" t="e">
        <f t="shared" si="4"/>
        <v>#DIV/0!</v>
      </c>
    </row>
    <row r="45" spans="7:22" x14ac:dyDescent="0.25">
      <c r="G45">
        <v>11247745</v>
      </c>
      <c r="H45">
        <v>27</v>
      </c>
      <c r="I45">
        <v>237</v>
      </c>
      <c r="J45" t="s">
        <v>6</v>
      </c>
      <c r="K45">
        <v>4</v>
      </c>
      <c r="L45">
        <v>2</v>
      </c>
      <c r="M45">
        <v>17</v>
      </c>
      <c r="N45">
        <v>2</v>
      </c>
      <c r="P45" s="4" t="s">
        <v>20</v>
      </c>
      <c r="Q45" s="5">
        <v>335</v>
      </c>
      <c r="V45" s="13" t="e">
        <f t="shared" si="4"/>
        <v>#DIV/0!</v>
      </c>
    </row>
    <row r="46" spans="7:22" x14ac:dyDescent="0.25">
      <c r="G46">
        <v>11247751</v>
      </c>
      <c r="H46">
        <v>36</v>
      </c>
      <c r="I46">
        <v>237</v>
      </c>
      <c r="J46" t="s">
        <v>6</v>
      </c>
      <c r="K46">
        <v>0</v>
      </c>
      <c r="L46">
        <v>2</v>
      </c>
      <c r="M46">
        <v>17</v>
      </c>
      <c r="N46">
        <v>2</v>
      </c>
      <c r="V46" s="13" t="e">
        <f t="shared" si="4"/>
        <v>#DIV/0!</v>
      </c>
    </row>
    <row r="47" spans="7:22" x14ac:dyDescent="0.25">
      <c r="G47">
        <v>11247751</v>
      </c>
      <c r="H47">
        <v>43</v>
      </c>
      <c r="I47">
        <v>138</v>
      </c>
      <c r="J47" t="s">
        <v>4</v>
      </c>
      <c r="K47">
        <v>-99</v>
      </c>
      <c r="L47">
        <v>2</v>
      </c>
      <c r="M47">
        <v>-99</v>
      </c>
      <c r="N47">
        <v>-99</v>
      </c>
      <c r="V47" s="13" t="e">
        <f t="shared" si="4"/>
        <v>#DIV/0!</v>
      </c>
    </row>
    <row r="48" spans="7:22" x14ac:dyDescent="0.25">
      <c r="G48">
        <v>11247775</v>
      </c>
      <c r="H48">
        <v>36</v>
      </c>
      <c r="I48">
        <v>237</v>
      </c>
      <c r="J48" t="s">
        <v>6</v>
      </c>
      <c r="K48">
        <v>0</v>
      </c>
      <c r="L48">
        <v>2</v>
      </c>
      <c r="M48">
        <v>17</v>
      </c>
      <c r="N48">
        <v>2</v>
      </c>
    </row>
    <row r="49" spans="7:14" x14ac:dyDescent="0.25">
      <c r="G49">
        <v>11247787</v>
      </c>
      <c r="H49">
        <v>77</v>
      </c>
      <c r="I49">
        <v>237</v>
      </c>
      <c r="J49" t="s">
        <v>6</v>
      </c>
      <c r="K49">
        <v>2</v>
      </c>
      <c r="L49">
        <v>2</v>
      </c>
      <c r="M49">
        <v>17</v>
      </c>
      <c r="N49">
        <v>2</v>
      </c>
    </row>
    <row r="50" spans="7:14" x14ac:dyDescent="0.25">
      <c r="G50">
        <v>11258862</v>
      </c>
      <c r="H50">
        <v>23</v>
      </c>
      <c r="I50">
        <v>138</v>
      </c>
      <c r="J50" t="s">
        <v>4</v>
      </c>
      <c r="K50">
        <v>-99</v>
      </c>
      <c r="L50">
        <v>1</v>
      </c>
      <c r="M50">
        <v>-99</v>
      </c>
      <c r="N50">
        <v>-99</v>
      </c>
    </row>
    <row r="51" spans="7:14" x14ac:dyDescent="0.25">
      <c r="G51">
        <v>11260861</v>
      </c>
      <c r="H51">
        <v>8</v>
      </c>
      <c r="I51">
        <v>137</v>
      </c>
      <c r="J51" t="s">
        <v>4</v>
      </c>
      <c r="K51">
        <v>-99</v>
      </c>
      <c r="L51">
        <v>5</v>
      </c>
      <c r="M51">
        <v>-99</v>
      </c>
      <c r="N51">
        <v>-99</v>
      </c>
    </row>
    <row r="52" spans="7:14" x14ac:dyDescent="0.25">
      <c r="G52">
        <v>11200898</v>
      </c>
      <c r="H52">
        <v>39</v>
      </c>
      <c r="I52">
        <v>138</v>
      </c>
      <c r="J52" t="s">
        <v>4</v>
      </c>
      <c r="K52">
        <v>-99</v>
      </c>
      <c r="L52">
        <v>1</v>
      </c>
      <c r="M52">
        <v>-99</v>
      </c>
      <c r="N52">
        <v>-99</v>
      </c>
    </row>
    <row r="53" spans="7:14" x14ac:dyDescent="0.25">
      <c r="G53">
        <v>11203521</v>
      </c>
      <c r="H53">
        <v>40</v>
      </c>
      <c r="I53">
        <v>237</v>
      </c>
      <c r="J53" t="s">
        <v>6</v>
      </c>
      <c r="K53">
        <v>0</v>
      </c>
      <c r="L53">
        <v>0</v>
      </c>
      <c r="M53">
        <v>5</v>
      </c>
      <c r="N53">
        <v>2</v>
      </c>
    </row>
    <row r="54" spans="7:14" x14ac:dyDescent="0.25">
      <c r="G54">
        <v>11275142</v>
      </c>
      <c r="H54">
        <v>36</v>
      </c>
      <c r="I54">
        <v>237</v>
      </c>
      <c r="J54" t="s">
        <v>6</v>
      </c>
      <c r="K54">
        <v>-99</v>
      </c>
      <c r="L54">
        <v>1</v>
      </c>
      <c r="M54">
        <v>-99</v>
      </c>
      <c r="N54">
        <v>-99</v>
      </c>
    </row>
    <row r="55" spans="7:14" x14ac:dyDescent="0.25">
      <c r="G55">
        <v>11196855</v>
      </c>
      <c r="H55">
        <v>27</v>
      </c>
      <c r="I55">
        <v>237</v>
      </c>
      <c r="J55" t="s">
        <v>6</v>
      </c>
      <c r="K55">
        <v>4</v>
      </c>
      <c r="L55">
        <v>0</v>
      </c>
      <c r="M55">
        <v>6</v>
      </c>
      <c r="N55">
        <v>5</v>
      </c>
    </row>
    <row r="56" spans="7:14" x14ac:dyDescent="0.25">
      <c r="G56">
        <v>11200580</v>
      </c>
      <c r="H56">
        <v>78</v>
      </c>
      <c r="I56">
        <v>237</v>
      </c>
      <c r="J56" t="s">
        <v>6</v>
      </c>
      <c r="K56">
        <v>-99</v>
      </c>
      <c r="L56">
        <v>5</v>
      </c>
      <c r="M56">
        <v>-99</v>
      </c>
      <c r="N56">
        <v>-99</v>
      </c>
    </row>
    <row r="57" spans="7:14" x14ac:dyDescent="0.25">
      <c r="G57">
        <v>11205084</v>
      </c>
      <c r="H57">
        <v>64</v>
      </c>
      <c r="I57">
        <v>138</v>
      </c>
      <c r="J57" t="s">
        <v>4</v>
      </c>
      <c r="K57">
        <v>8</v>
      </c>
      <c r="L57">
        <v>1</v>
      </c>
      <c r="M57">
        <v>15</v>
      </c>
      <c r="N57">
        <v>0</v>
      </c>
    </row>
    <row r="58" spans="7:14" x14ac:dyDescent="0.25">
      <c r="G58">
        <v>11205087</v>
      </c>
      <c r="H58">
        <v>31</v>
      </c>
      <c r="I58">
        <v>237</v>
      </c>
      <c r="J58" t="s">
        <v>6</v>
      </c>
      <c r="K58">
        <v>-99</v>
      </c>
      <c r="L58">
        <v>3</v>
      </c>
      <c r="M58">
        <v>-99</v>
      </c>
      <c r="N58">
        <v>-99</v>
      </c>
    </row>
    <row r="59" spans="7:14" x14ac:dyDescent="0.25">
      <c r="G59">
        <v>11210679</v>
      </c>
      <c r="H59">
        <v>34</v>
      </c>
      <c r="I59">
        <v>237</v>
      </c>
      <c r="J59" t="s">
        <v>6</v>
      </c>
      <c r="K59">
        <v>3</v>
      </c>
      <c r="L59">
        <v>2</v>
      </c>
      <c r="M59">
        <v>6</v>
      </c>
      <c r="N59">
        <v>5</v>
      </c>
    </row>
    <row r="60" spans="7:14" x14ac:dyDescent="0.25">
      <c r="G60">
        <v>11214754</v>
      </c>
      <c r="H60">
        <v>32</v>
      </c>
      <c r="I60">
        <v>137</v>
      </c>
      <c r="J60" t="s">
        <v>4</v>
      </c>
      <c r="K60">
        <v>-99</v>
      </c>
      <c r="L60">
        <v>5</v>
      </c>
      <c r="M60">
        <v>-99</v>
      </c>
      <c r="N60">
        <v>-99</v>
      </c>
    </row>
    <row r="61" spans="7:14" x14ac:dyDescent="0.25">
      <c r="G61">
        <v>11214754</v>
      </c>
      <c r="H61">
        <v>39</v>
      </c>
      <c r="I61">
        <v>237</v>
      </c>
      <c r="J61" t="s">
        <v>6</v>
      </c>
      <c r="K61">
        <v>-99</v>
      </c>
      <c r="L61">
        <v>5</v>
      </c>
      <c r="M61">
        <v>-99</v>
      </c>
      <c r="N61">
        <v>-99</v>
      </c>
    </row>
    <row r="62" spans="7:14" x14ac:dyDescent="0.25">
      <c r="G62">
        <v>11220883</v>
      </c>
      <c r="H62">
        <v>86</v>
      </c>
      <c r="I62">
        <v>237</v>
      </c>
      <c r="J62" t="s">
        <v>6</v>
      </c>
      <c r="K62">
        <v>1</v>
      </c>
      <c r="L62">
        <v>0</v>
      </c>
      <c r="M62">
        <v>6</v>
      </c>
      <c r="N62">
        <v>5</v>
      </c>
    </row>
    <row r="63" spans="7:14" x14ac:dyDescent="0.25">
      <c r="G63">
        <v>11235946</v>
      </c>
      <c r="H63">
        <v>27</v>
      </c>
      <c r="I63">
        <v>237</v>
      </c>
      <c r="J63" t="s">
        <v>6</v>
      </c>
      <c r="K63">
        <v>2</v>
      </c>
      <c r="L63">
        <v>5</v>
      </c>
      <c r="M63">
        <v>15</v>
      </c>
      <c r="N63">
        <v>0</v>
      </c>
    </row>
    <row r="64" spans="7:14" x14ac:dyDescent="0.25">
      <c r="G64">
        <v>11241740</v>
      </c>
      <c r="H64">
        <v>35</v>
      </c>
      <c r="I64">
        <v>138</v>
      </c>
      <c r="J64" t="s">
        <v>4</v>
      </c>
      <c r="K64">
        <v>-99</v>
      </c>
      <c r="L64">
        <v>5</v>
      </c>
      <c r="M64">
        <v>-99</v>
      </c>
      <c r="N64">
        <v>-99</v>
      </c>
    </row>
    <row r="65" spans="7:14" x14ac:dyDescent="0.25">
      <c r="G65">
        <v>11246676</v>
      </c>
      <c r="H65">
        <v>3</v>
      </c>
      <c r="I65">
        <v>138</v>
      </c>
      <c r="J65" t="s">
        <v>4</v>
      </c>
      <c r="K65">
        <v>-99</v>
      </c>
      <c r="L65">
        <v>5</v>
      </c>
      <c r="M65">
        <v>4</v>
      </c>
      <c r="N65">
        <v>0</v>
      </c>
    </row>
    <row r="66" spans="7:14" x14ac:dyDescent="0.25">
      <c r="G66">
        <v>11246676</v>
      </c>
      <c r="H66">
        <v>74</v>
      </c>
      <c r="I66">
        <v>138</v>
      </c>
      <c r="J66" t="s">
        <v>4</v>
      </c>
      <c r="K66">
        <v>16</v>
      </c>
      <c r="L66">
        <v>0</v>
      </c>
      <c r="M66">
        <v>4</v>
      </c>
      <c r="N66">
        <v>0</v>
      </c>
    </row>
    <row r="67" spans="7:14" x14ac:dyDescent="0.25">
      <c r="G67">
        <v>11251176</v>
      </c>
      <c r="H67">
        <v>40</v>
      </c>
      <c r="I67">
        <v>137</v>
      </c>
      <c r="J67" t="s">
        <v>4</v>
      </c>
      <c r="K67">
        <v>-99</v>
      </c>
      <c r="L67">
        <v>5</v>
      </c>
      <c r="M67">
        <v>-99</v>
      </c>
      <c r="N67">
        <v>-99</v>
      </c>
    </row>
    <row r="68" spans="7:14" x14ac:dyDescent="0.25">
      <c r="G68">
        <v>11263686</v>
      </c>
      <c r="H68">
        <v>15</v>
      </c>
      <c r="I68">
        <v>237</v>
      </c>
      <c r="J68" t="s">
        <v>6</v>
      </c>
      <c r="K68">
        <v>4</v>
      </c>
      <c r="L68">
        <v>5</v>
      </c>
      <c r="M68">
        <v>15</v>
      </c>
      <c r="N68">
        <v>5</v>
      </c>
    </row>
    <row r="69" spans="7:14" x14ac:dyDescent="0.25">
      <c r="G69">
        <v>11263833</v>
      </c>
      <c r="H69">
        <v>62</v>
      </c>
      <c r="I69">
        <v>138</v>
      </c>
      <c r="J69" t="s">
        <v>4</v>
      </c>
      <c r="K69">
        <v>3</v>
      </c>
      <c r="L69">
        <v>1</v>
      </c>
      <c r="M69">
        <v>15</v>
      </c>
      <c r="N69">
        <v>5</v>
      </c>
    </row>
    <row r="70" spans="7:14" x14ac:dyDescent="0.25">
      <c r="G70">
        <v>11264274</v>
      </c>
      <c r="H70">
        <v>32</v>
      </c>
      <c r="I70">
        <v>237</v>
      </c>
      <c r="J70" t="s">
        <v>6</v>
      </c>
      <c r="K70">
        <v>3</v>
      </c>
      <c r="L70">
        <v>1</v>
      </c>
      <c r="M70">
        <v>15</v>
      </c>
      <c r="N70">
        <v>5</v>
      </c>
    </row>
    <row r="71" spans="7:14" x14ac:dyDescent="0.25">
      <c r="G71">
        <v>619477325</v>
      </c>
      <c r="H71">
        <v>69</v>
      </c>
      <c r="I71">
        <v>237</v>
      </c>
      <c r="J71" t="s">
        <v>6</v>
      </c>
      <c r="K71">
        <v>-99</v>
      </c>
      <c r="L71">
        <v>0</v>
      </c>
      <c r="M71">
        <v>-99</v>
      </c>
      <c r="N71">
        <v>-99</v>
      </c>
    </row>
    <row r="72" spans="7:14" x14ac:dyDescent="0.25">
      <c r="G72">
        <v>11196857</v>
      </c>
      <c r="H72">
        <v>5</v>
      </c>
      <c r="I72">
        <v>237</v>
      </c>
      <c r="J72" t="s">
        <v>6</v>
      </c>
      <c r="K72">
        <v>-99</v>
      </c>
      <c r="L72">
        <v>0</v>
      </c>
      <c r="M72">
        <v>-99</v>
      </c>
      <c r="N72">
        <v>-99</v>
      </c>
    </row>
    <row r="73" spans="7:14" x14ac:dyDescent="0.25">
      <c r="G73">
        <v>11196860</v>
      </c>
      <c r="H73">
        <v>85</v>
      </c>
      <c r="I73">
        <v>138</v>
      </c>
      <c r="J73" t="s">
        <v>4</v>
      </c>
      <c r="K73">
        <v>6</v>
      </c>
      <c r="L73">
        <v>5</v>
      </c>
      <c r="M73">
        <v>16</v>
      </c>
      <c r="N73">
        <v>0</v>
      </c>
    </row>
    <row r="74" spans="7:14" x14ac:dyDescent="0.25">
      <c r="G74">
        <v>11205090</v>
      </c>
      <c r="H74">
        <v>30</v>
      </c>
      <c r="I74">
        <v>138</v>
      </c>
      <c r="J74" t="s">
        <v>4</v>
      </c>
      <c r="K74">
        <v>15</v>
      </c>
      <c r="L74">
        <v>5</v>
      </c>
      <c r="M74">
        <v>16</v>
      </c>
      <c r="N74">
        <v>0</v>
      </c>
    </row>
    <row r="75" spans="7:14" x14ac:dyDescent="0.25">
      <c r="G75">
        <v>11210685</v>
      </c>
      <c r="H75">
        <v>30</v>
      </c>
      <c r="I75">
        <v>237</v>
      </c>
      <c r="J75" t="s">
        <v>6</v>
      </c>
      <c r="K75">
        <v>3</v>
      </c>
      <c r="L75">
        <v>0</v>
      </c>
      <c r="M75">
        <v>5</v>
      </c>
      <c r="N75">
        <v>5</v>
      </c>
    </row>
    <row r="76" spans="7:14" x14ac:dyDescent="0.25">
      <c r="G76">
        <v>11227217</v>
      </c>
      <c r="H76">
        <v>89</v>
      </c>
      <c r="I76">
        <v>138</v>
      </c>
      <c r="J76" t="s">
        <v>4</v>
      </c>
      <c r="K76">
        <v>-99</v>
      </c>
      <c r="L76">
        <v>0</v>
      </c>
      <c r="M76">
        <v>-99</v>
      </c>
      <c r="N76">
        <v>-99</v>
      </c>
    </row>
    <row r="77" spans="7:14" x14ac:dyDescent="0.25">
      <c r="G77">
        <v>11241733</v>
      </c>
      <c r="H77">
        <v>16</v>
      </c>
      <c r="I77">
        <v>137</v>
      </c>
      <c r="J77" t="s">
        <v>4</v>
      </c>
      <c r="K77">
        <v>6</v>
      </c>
      <c r="L77">
        <v>5</v>
      </c>
      <c r="M77">
        <v>5</v>
      </c>
      <c r="N77">
        <v>5</v>
      </c>
    </row>
    <row r="78" spans="7:14" x14ac:dyDescent="0.25">
      <c r="G78">
        <v>11241733</v>
      </c>
      <c r="H78">
        <v>74</v>
      </c>
      <c r="I78">
        <v>138</v>
      </c>
      <c r="J78" t="s">
        <v>4</v>
      </c>
      <c r="K78">
        <v>6</v>
      </c>
      <c r="L78">
        <v>5</v>
      </c>
      <c r="M78">
        <v>16</v>
      </c>
      <c r="N78">
        <v>0</v>
      </c>
    </row>
    <row r="79" spans="7:14" x14ac:dyDescent="0.25">
      <c r="G79">
        <v>11241732</v>
      </c>
      <c r="H79">
        <v>36</v>
      </c>
      <c r="I79">
        <v>137</v>
      </c>
      <c r="J79" t="s">
        <v>4</v>
      </c>
      <c r="K79">
        <v>6</v>
      </c>
      <c r="L79">
        <v>5</v>
      </c>
      <c r="M79">
        <v>5</v>
      </c>
      <c r="N79">
        <v>5</v>
      </c>
    </row>
    <row r="80" spans="7:14" x14ac:dyDescent="0.25">
      <c r="G80">
        <v>11246668</v>
      </c>
      <c r="H80">
        <v>25</v>
      </c>
      <c r="I80">
        <v>138</v>
      </c>
      <c r="J80" t="s">
        <v>4</v>
      </c>
      <c r="K80">
        <v>6</v>
      </c>
      <c r="L80">
        <v>5</v>
      </c>
      <c r="M80">
        <v>16</v>
      </c>
      <c r="N80">
        <v>0</v>
      </c>
    </row>
    <row r="81" spans="7:14" x14ac:dyDescent="0.25">
      <c r="G81">
        <v>11251179</v>
      </c>
      <c r="H81">
        <v>83</v>
      </c>
      <c r="I81">
        <v>137</v>
      </c>
      <c r="J81" t="s">
        <v>4</v>
      </c>
      <c r="K81">
        <v>6</v>
      </c>
      <c r="L81">
        <v>5</v>
      </c>
      <c r="M81">
        <v>5</v>
      </c>
      <c r="N81">
        <v>5</v>
      </c>
    </row>
    <row r="82" spans="7:14" x14ac:dyDescent="0.25">
      <c r="G82">
        <v>11258600</v>
      </c>
      <c r="H82">
        <v>31</v>
      </c>
      <c r="I82">
        <v>237</v>
      </c>
      <c r="J82" t="s">
        <v>6</v>
      </c>
      <c r="K82">
        <v>6</v>
      </c>
      <c r="L82">
        <v>1</v>
      </c>
      <c r="M82">
        <v>5</v>
      </c>
      <c r="N82">
        <v>5</v>
      </c>
    </row>
    <row r="83" spans="7:14" x14ac:dyDescent="0.25">
      <c r="G83">
        <v>11258735</v>
      </c>
      <c r="H83">
        <v>21</v>
      </c>
      <c r="I83">
        <v>237</v>
      </c>
      <c r="J83" t="s">
        <v>6</v>
      </c>
      <c r="K83">
        <v>-99</v>
      </c>
      <c r="L83">
        <v>3</v>
      </c>
      <c r="M83">
        <v>-99</v>
      </c>
      <c r="N83">
        <v>-99</v>
      </c>
    </row>
    <row r="84" spans="7:14" x14ac:dyDescent="0.25">
      <c r="G84">
        <v>11257546</v>
      </c>
      <c r="H84">
        <v>13</v>
      </c>
      <c r="I84">
        <v>237</v>
      </c>
      <c r="J84" t="s">
        <v>6</v>
      </c>
      <c r="K84">
        <v>-99</v>
      </c>
      <c r="L84">
        <v>0</v>
      </c>
      <c r="M84">
        <v>-99</v>
      </c>
      <c r="N84">
        <v>-99</v>
      </c>
    </row>
    <row r="85" spans="7:14" x14ac:dyDescent="0.25">
      <c r="G85">
        <v>11260888</v>
      </c>
      <c r="H85">
        <v>7</v>
      </c>
      <c r="I85">
        <v>138</v>
      </c>
      <c r="J85" t="s">
        <v>4</v>
      </c>
      <c r="K85">
        <v>15</v>
      </c>
      <c r="L85">
        <v>5</v>
      </c>
      <c r="M85">
        <v>5</v>
      </c>
      <c r="N85">
        <v>5</v>
      </c>
    </row>
    <row r="86" spans="7:14" x14ac:dyDescent="0.25">
      <c r="G86">
        <v>11264106</v>
      </c>
      <c r="H86">
        <v>21</v>
      </c>
      <c r="I86">
        <v>137</v>
      </c>
      <c r="J86" t="s">
        <v>4</v>
      </c>
      <c r="K86">
        <v>6</v>
      </c>
      <c r="L86">
        <v>5</v>
      </c>
      <c r="M86">
        <v>5</v>
      </c>
      <c r="N86">
        <v>5</v>
      </c>
    </row>
    <row r="87" spans="7:14" x14ac:dyDescent="0.25">
      <c r="G87">
        <v>11265025</v>
      </c>
      <c r="H87">
        <v>32</v>
      </c>
      <c r="I87">
        <v>137</v>
      </c>
      <c r="J87" t="s">
        <v>4</v>
      </c>
      <c r="K87">
        <v>6</v>
      </c>
      <c r="L87">
        <v>5</v>
      </c>
      <c r="M87">
        <v>5</v>
      </c>
      <c r="N87">
        <v>5</v>
      </c>
    </row>
    <row r="88" spans="7:14" x14ac:dyDescent="0.25">
      <c r="G88">
        <v>11266571</v>
      </c>
      <c r="H88">
        <v>25</v>
      </c>
      <c r="I88">
        <v>237</v>
      </c>
      <c r="J88" t="s">
        <v>6</v>
      </c>
      <c r="K88">
        <v>-99</v>
      </c>
      <c r="L88">
        <v>0</v>
      </c>
      <c r="M88">
        <v>-99</v>
      </c>
      <c r="N88">
        <v>-99</v>
      </c>
    </row>
    <row r="89" spans="7:14" x14ac:dyDescent="0.25">
      <c r="G89">
        <v>11266571</v>
      </c>
      <c r="H89">
        <v>30</v>
      </c>
      <c r="I89">
        <v>138</v>
      </c>
      <c r="J89" t="s">
        <v>4</v>
      </c>
      <c r="K89">
        <v>-99</v>
      </c>
      <c r="L89">
        <v>3</v>
      </c>
      <c r="M89">
        <v>-99</v>
      </c>
      <c r="N89">
        <v>-99</v>
      </c>
    </row>
    <row r="90" spans="7:14" x14ac:dyDescent="0.25">
      <c r="G90">
        <v>11258670</v>
      </c>
      <c r="H90">
        <v>34</v>
      </c>
      <c r="I90">
        <v>137</v>
      </c>
      <c r="J90" t="s">
        <v>4</v>
      </c>
      <c r="K90">
        <v>-99</v>
      </c>
      <c r="L90">
        <v>5</v>
      </c>
      <c r="M90">
        <v>-99</v>
      </c>
      <c r="N90">
        <v>-99</v>
      </c>
    </row>
    <row r="91" spans="7:14" x14ac:dyDescent="0.25">
      <c r="G91">
        <v>11260919</v>
      </c>
      <c r="H91">
        <v>72</v>
      </c>
      <c r="I91">
        <v>138</v>
      </c>
      <c r="J91" t="s">
        <v>4</v>
      </c>
      <c r="K91">
        <v>6</v>
      </c>
      <c r="L91">
        <v>2</v>
      </c>
      <c r="M91">
        <v>6</v>
      </c>
      <c r="N91">
        <v>2</v>
      </c>
    </row>
    <row r="92" spans="7:14" x14ac:dyDescent="0.25">
      <c r="G92">
        <v>11263621</v>
      </c>
      <c r="H92">
        <v>57</v>
      </c>
      <c r="I92">
        <v>138</v>
      </c>
      <c r="J92" t="s">
        <v>4</v>
      </c>
      <c r="K92">
        <v>-99</v>
      </c>
      <c r="L92">
        <v>2</v>
      </c>
      <c r="M92">
        <v>-99</v>
      </c>
      <c r="N92">
        <v>-99</v>
      </c>
    </row>
    <row r="93" spans="7:14" x14ac:dyDescent="0.25">
      <c r="G93">
        <v>11263858</v>
      </c>
      <c r="H93">
        <v>34</v>
      </c>
      <c r="I93">
        <v>138</v>
      </c>
      <c r="J93" t="s">
        <v>4</v>
      </c>
      <c r="K93">
        <v>-99</v>
      </c>
      <c r="L93">
        <v>5</v>
      </c>
      <c r="M93">
        <v>-99</v>
      </c>
      <c r="N93">
        <v>-99</v>
      </c>
    </row>
    <row r="94" spans="7:14" x14ac:dyDescent="0.25">
      <c r="G94">
        <v>11267030</v>
      </c>
      <c r="H94">
        <v>36</v>
      </c>
      <c r="I94">
        <v>237</v>
      </c>
      <c r="J94" t="s">
        <v>6</v>
      </c>
      <c r="K94">
        <v>-99</v>
      </c>
      <c r="L94">
        <v>3</v>
      </c>
      <c r="M94">
        <v>-99</v>
      </c>
      <c r="N94">
        <v>-99</v>
      </c>
    </row>
    <row r="95" spans="7:14" x14ac:dyDescent="0.25">
      <c r="G95">
        <v>11267029</v>
      </c>
      <c r="H95">
        <v>34</v>
      </c>
      <c r="I95">
        <v>237</v>
      </c>
      <c r="J95" t="s">
        <v>6</v>
      </c>
      <c r="K95">
        <v>-99</v>
      </c>
      <c r="L95">
        <v>4</v>
      </c>
      <c r="M95">
        <v>-99</v>
      </c>
      <c r="N95">
        <v>-99</v>
      </c>
    </row>
    <row r="96" spans="7:14" x14ac:dyDescent="0.25">
      <c r="G96">
        <v>11266615</v>
      </c>
      <c r="H96">
        <v>9</v>
      </c>
      <c r="I96">
        <v>237</v>
      </c>
      <c r="J96" t="s">
        <v>6</v>
      </c>
      <c r="K96">
        <v>-99</v>
      </c>
      <c r="L96">
        <v>2</v>
      </c>
      <c r="M96">
        <v>-99</v>
      </c>
      <c r="N96">
        <v>-99</v>
      </c>
    </row>
    <row r="97" spans="7:14" x14ac:dyDescent="0.25">
      <c r="G97">
        <v>11266615</v>
      </c>
      <c r="H97">
        <v>114</v>
      </c>
      <c r="I97">
        <v>137</v>
      </c>
      <c r="J97" t="s">
        <v>4</v>
      </c>
      <c r="K97">
        <v>6</v>
      </c>
      <c r="L97">
        <v>5</v>
      </c>
      <c r="M97">
        <v>16</v>
      </c>
      <c r="N97">
        <v>0</v>
      </c>
    </row>
    <row r="98" spans="7:14" x14ac:dyDescent="0.25">
      <c r="G98">
        <v>11266842</v>
      </c>
      <c r="H98">
        <v>47</v>
      </c>
      <c r="I98">
        <v>237</v>
      </c>
      <c r="J98" t="s">
        <v>6</v>
      </c>
      <c r="K98">
        <v>-99</v>
      </c>
      <c r="L98">
        <v>5</v>
      </c>
      <c r="M98">
        <v>-99</v>
      </c>
      <c r="N98">
        <v>-99</v>
      </c>
    </row>
    <row r="99" spans="7:14" x14ac:dyDescent="0.25">
      <c r="G99">
        <v>11266842</v>
      </c>
      <c r="H99">
        <v>66</v>
      </c>
      <c r="I99">
        <v>237</v>
      </c>
      <c r="J99" t="s">
        <v>6</v>
      </c>
      <c r="K99">
        <v>6</v>
      </c>
      <c r="L99">
        <v>2</v>
      </c>
      <c r="M99">
        <v>6</v>
      </c>
      <c r="N99">
        <v>2</v>
      </c>
    </row>
    <row r="100" spans="7:14" x14ac:dyDescent="0.25">
      <c r="G100">
        <v>11266406</v>
      </c>
      <c r="H100">
        <v>5</v>
      </c>
      <c r="I100">
        <v>138</v>
      </c>
      <c r="J100" t="s">
        <v>4</v>
      </c>
      <c r="K100">
        <v>-99</v>
      </c>
      <c r="L100">
        <v>4</v>
      </c>
      <c r="M100">
        <v>-99</v>
      </c>
      <c r="N100">
        <v>-99</v>
      </c>
    </row>
    <row r="101" spans="7:14" x14ac:dyDescent="0.25">
      <c r="G101">
        <v>11270764</v>
      </c>
      <c r="H101">
        <v>34</v>
      </c>
      <c r="I101">
        <v>237</v>
      </c>
      <c r="J101" t="s">
        <v>6</v>
      </c>
      <c r="K101">
        <v>-99</v>
      </c>
      <c r="L101">
        <v>3</v>
      </c>
      <c r="M101">
        <v>-99</v>
      </c>
      <c r="N101">
        <v>-99</v>
      </c>
    </row>
    <row r="102" spans="7:14" x14ac:dyDescent="0.25">
      <c r="G102">
        <v>11270762</v>
      </c>
      <c r="H102">
        <v>29</v>
      </c>
      <c r="I102">
        <v>237</v>
      </c>
      <c r="J102" t="s">
        <v>6</v>
      </c>
      <c r="K102">
        <v>3</v>
      </c>
      <c r="L102">
        <v>3</v>
      </c>
      <c r="M102">
        <v>5</v>
      </c>
      <c r="N102">
        <v>5</v>
      </c>
    </row>
    <row r="103" spans="7:14" x14ac:dyDescent="0.25">
      <c r="G103">
        <v>11271365</v>
      </c>
      <c r="H103">
        <v>22</v>
      </c>
      <c r="I103">
        <v>237</v>
      </c>
      <c r="J103" t="s">
        <v>6</v>
      </c>
      <c r="K103">
        <v>-99</v>
      </c>
      <c r="L103">
        <v>1</v>
      </c>
      <c r="M103">
        <v>-99</v>
      </c>
      <c r="N103">
        <v>-99</v>
      </c>
    </row>
    <row r="104" spans="7:14" x14ac:dyDescent="0.25">
      <c r="G104">
        <v>11271365</v>
      </c>
      <c r="H104">
        <v>59</v>
      </c>
      <c r="I104">
        <v>237</v>
      </c>
      <c r="J104" t="s">
        <v>6</v>
      </c>
      <c r="K104">
        <v>3</v>
      </c>
      <c r="L104">
        <v>0</v>
      </c>
      <c r="M104">
        <v>5</v>
      </c>
      <c r="N104">
        <v>5</v>
      </c>
    </row>
    <row r="105" spans="7:14" x14ac:dyDescent="0.25">
      <c r="G105">
        <v>11271357</v>
      </c>
      <c r="H105">
        <v>37</v>
      </c>
      <c r="I105">
        <v>138</v>
      </c>
      <c r="J105" t="s">
        <v>4</v>
      </c>
      <c r="K105">
        <v>7</v>
      </c>
      <c r="L105">
        <v>1</v>
      </c>
      <c r="M105">
        <v>5</v>
      </c>
      <c r="N105">
        <v>5</v>
      </c>
    </row>
    <row r="106" spans="7:14" x14ac:dyDescent="0.25">
      <c r="G106">
        <v>11270934</v>
      </c>
      <c r="H106">
        <v>82</v>
      </c>
      <c r="I106">
        <v>137</v>
      </c>
      <c r="J106" t="s">
        <v>4</v>
      </c>
      <c r="K106">
        <v>-99</v>
      </c>
      <c r="L106">
        <v>5</v>
      </c>
      <c r="M106">
        <v>-99</v>
      </c>
      <c r="N106">
        <v>-99</v>
      </c>
    </row>
    <row r="107" spans="7:14" x14ac:dyDescent="0.25">
      <c r="G107">
        <v>11275063</v>
      </c>
      <c r="H107">
        <v>23</v>
      </c>
      <c r="I107">
        <v>237</v>
      </c>
      <c r="J107" t="s">
        <v>6</v>
      </c>
      <c r="K107">
        <v>-99</v>
      </c>
      <c r="L107">
        <v>3</v>
      </c>
      <c r="M107">
        <v>-99</v>
      </c>
      <c r="N107">
        <v>-99</v>
      </c>
    </row>
    <row r="108" spans="7:14" x14ac:dyDescent="0.25">
      <c r="G108">
        <v>11275156</v>
      </c>
      <c r="H108">
        <v>84</v>
      </c>
      <c r="I108">
        <v>237</v>
      </c>
      <c r="J108" t="s">
        <v>6</v>
      </c>
      <c r="K108">
        <v>-99</v>
      </c>
      <c r="L108">
        <v>2</v>
      </c>
      <c r="M108">
        <v>15</v>
      </c>
      <c r="N108">
        <v>5</v>
      </c>
    </row>
    <row r="109" spans="7:14" x14ac:dyDescent="0.25">
      <c r="G109">
        <v>11275161</v>
      </c>
      <c r="H109">
        <v>31</v>
      </c>
      <c r="I109">
        <v>138</v>
      </c>
      <c r="J109" t="s">
        <v>4</v>
      </c>
      <c r="K109">
        <v>2</v>
      </c>
      <c r="L109">
        <v>3</v>
      </c>
      <c r="M109">
        <v>15</v>
      </c>
      <c r="N109">
        <v>5</v>
      </c>
    </row>
    <row r="110" spans="7:14" x14ac:dyDescent="0.25">
      <c r="G110">
        <v>619477327</v>
      </c>
      <c r="H110">
        <v>26</v>
      </c>
      <c r="I110">
        <v>237</v>
      </c>
      <c r="J110" t="s">
        <v>6</v>
      </c>
      <c r="K110">
        <v>-99</v>
      </c>
      <c r="L110">
        <v>0</v>
      </c>
      <c r="M110">
        <v>-99</v>
      </c>
      <c r="N110">
        <v>-99</v>
      </c>
    </row>
    <row r="111" spans="7:14" x14ac:dyDescent="0.25">
      <c r="G111">
        <v>619477327</v>
      </c>
      <c r="H111">
        <v>66</v>
      </c>
      <c r="I111">
        <v>237</v>
      </c>
      <c r="J111" t="s">
        <v>6</v>
      </c>
      <c r="K111">
        <v>3</v>
      </c>
      <c r="L111">
        <v>3</v>
      </c>
      <c r="M111">
        <v>16</v>
      </c>
      <c r="N111">
        <v>2</v>
      </c>
    </row>
    <row r="112" spans="7:14" x14ac:dyDescent="0.25">
      <c r="G112">
        <v>11274755</v>
      </c>
      <c r="H112">
        <v>29</v>
      </c>
      <c r="I112">
        <v>237</v>
      </c>
      <c r="J112" t="s">
        <v>6</v>
      </c>
      <c r="K112">
        <v>15</v>
      </c>
      <c r="L112">
        <v>5</v>
      </c>
      <c r="M112">
        <v>16</v>
      </c>
      <c r="N112">
        <v>0</v>
      </c>
    </row>
    <row r="113" spans="7:14" x14ac:dyDescent="0.25">
      <c r="G113">
        <v>11251211</v>
      </c>
      <c r="H113">
        <v>17</v>
      </c>
      <c r="I113">
        <v>237</v>
      </c>
      <c r="J113" t="s">
        <v>6</v>
      </c>
      <c r="K113">
        <v>6</v>
      </c>
      <c r="L113">
        <v>5</v>
      </c>
      <c r="M113">
        <v>5</v>
      </c>
      <c r="N113">
        <v>5</v>
      </c>
    </row>
    <row r="114" spans="7:14" x14ac:dyDescent="0.25">
      <c r="G114">
        <v>11271997</v>
      </c>
      <c r="H114">
        <v>55</v>
      </c>
      <c r="I114">
        <v>138</v>
      </c>
      <c r="J114" t="s">
        <v>4</v>
      </c>
      <c r="K114">
        <v>-99</v>
      </c>
      <c r="L114">
        <v>1</v>
      </c>
      <c r="M114">
        <v>-99</v>
      </c>
      <c r="N114">
        <v>-99</v>
      </c>
    </row>
    <row r="115" spans="7:14" x14ac:dyDescent="0.25">
      <c r="G115">
        <v>11271996</v>
      </c>
      <c r="H115">
        <v>13</v>
      </c>
      <c r="I115">
        <v>138</v>
      </c>
      <c r="J115" t="s">
        <v>4</v>
      </c>
      <c r="K115">
        <v>-99</v>
      </c>
      <c r="L115">
        <v>2</v>
      </c>
      <c r="M115">
        <v>-99</v>
      </c>
      <c r="N115">
        <v>-99</v>
      </c>
    </row>
    <row r="116" spans="7:14" x14ac:dyDescent="0.25">
      <c r="G116">
        <v>620259791</v>
      </c>
      <c r="H116">
        <v>23</v>
      </c>
      <c r="I116">
        <v>138</v>
      </c>
      <c r="J116" t="s">
        <v>4</v>
      </c>
      <c r="K116">
        <v>-99</v>
      </c>
      <c r="L116">
        <v>0</v>
      </c>
      <c r="M116">
        <v>-99</v>
      </c>
      <c r="N116">
        <v>-99</v>
      </c>
    </row>
    <row r="117" spans="7:14" x14ac:dyDescent="0.25">
      <c r="G117">
        <v>620447523</v>
      </c>
      <c r="H117">
        <v>43</v>
      </c>
      <c r="I117">
        <v>137</v>
      </c>
      <c r="J117" t="s">
        <v>4</v>
      </c>
      <c r="K117">
        <v>4</v>
      </c>
      <c r="L117">
        <v>5</v>
      </c>
      <c r="M117">
        <v>15</v>
      </c>
      <c r="N117">
        <v>0</v>
      </c>
    </row>
    <row r="118" spans="7:14" x14ac:dyDescent="0.25">
      <c r="G118">
        <v>620447523</v>
      </c>
      <c r="H118">
        <v>49</v>
      </c>
      <c r="I118">
        <v>137</v>
      </c>
      <c r="J118" t="s">
        <v>4</v>
      </c>
      <c r="K118">
        <v>4</v>
      </c>
      <c r="L118">
        <v>5</v>
      </c>
      <c r="M118">
        <v>15</v>
      </c>
      <c r="N118">
        <v>0</v>
      </c>
    </row>
    <row r="119" spans="7:14" x14ac:dyDescent="0.25">
      <c r="G119">
        <v>11199336</v>
      </c>
      <c r="H119">
        <v>66</v>
      </c>
      <c r="I119">
        <v>138</v>
      </c>
      <c r="J119" t="s">
        <v>4</v>
      </c>
      <c r="K119">
        <v>4</v>
      </c>
      <c r="L119">
        <v>5</v>
      </c>
      <c r="M119">
        <v>15</v>
      </c>
      <c r="N119">
        <v>0</v>
      </c>
    </row>
    <row r="120" spans="7:14" x14ac:dyDescent="0.25">
      <c r="G120">
        <v>619077981</v>
      </c>
      <c r="H120">
        <v>70</v>
      </c>
      <c r="I120">
        <v>138</v>
      </c>
      <c r="J120" t="s">
        <v>4</v>
      </c>
      <c r="K120">
        <v>12</v>
      </c>
      <c r="L120">
        <v>5</v>
      </c>
      <c r="M120">
        <v>7</v>
      </c>
      <c r="N120">
        <v>5</v>
      </c>
    </row>
    <row r="121" spans="7:14" x14ac:dyDescent="0.25">
      <c r="G121">
        <v>620288844</v>
      </c>
      <c r="H121">
        <v>61</v>
      </c>
      <c r="I121">
        <v>138</v>
      </c>
      <c r="J121" t="s">
        <v>4</v>
      </c>
      <c r="K121">
        <v>12</v>
      </c>
      <c r="L121">
        <v>5</v>
      </c>
      <c r="M121">
        <v>6</v>
      </c>
      <c r="N121">
        <v>5</v>
      </c>
    </row>
    <row r="122" spans="7:14" x14ac:dyDescent="0.25">
      <c r="G122">
        <v>11191673</v>
      </c>
      <c r="H122">
        <v>70</v>
      </c>
      <c r="I122">
        <v>138</v>
      </c>
      <c r="J122" t="s">
        <v>4</v>
      </c>
      <c r="K122">
        <v>12</v>
      </c>
      <c r="L122">
        <v>5</v>
      </c>
      <c r="M122">
        <v>7</v>
      </c>
      <c r="N122">
        <v>5</v>
      </c>
    </row>
    <row r="123" spans="7:14" x14ac:dyDescent="0.25">
      <c r="G123">
        <v>11276016</v>
      </c>
      <c r="H123">
        <v>38</v>
      </c>
      <c r="I123">
        <v>138</v>
      </c>
      <c r="J123" t="s">
        <v>4</v>
      </c>
      <c r="K123">
        <v>-99</v>
      </c>
      <c r="L123">
        <v>5</v>
      </c>
      <c r="M123">
        <v>-99</v>
      </c>
      <c r="N123">
        <v>-99</v>
      </c>
    </row>
    <row r="124" spans="7:14" x14ac:dyDescent="0.25">
      <c r="G124">
        <v>11278122</v>
      </c>
      <c r="H124">
        <v>17</v>
      </c>
      <c r="I124">
        <v>138</v>
      </c>
      <c r="J124" t="s">
        <v>4</v>
      </c>
      <c r="K124">
        <v>-99</v>
      </c>
      <c r="L124">
        <v>2</v>
      </c>
      <c r="M124">
        <v>-99</v>
      </c>
      <c r="N124">
        <v>-99</v>
      </c>
    </row>
    <row r="125" spans="7:14" x14ac:dyDescent="0.25">
      <c r="G125">
        <v>11277863</v>
      </c>
      <c r="H125">
        <v>17</v>
      </c>
      <c r="I125">
        <v>237</v>
      </c>
      <c r="J125" t="s">
        <v>6</v>
      </c>
      <c r="K125">
        <v>6</v>
      </c>
      <c r="L125">
        <v>4</v>
      </c>
      <c r="M125">
        <v>6</v>
      </c>
      <c r="N125">
        <v>2</v>
      </c>
    </row>
    <row r="126" spans="7:14" x14ac:dyDescent="0.25">
      <c r="G126">
        <v>11270673</v>
      </c>
      <c r="H126">
        <v>29</v>
      </c>
      <c r="I126">
        <v>237</v>
      </c>
      <c r="J126" t="s">
        <v>6</v>
      </c>
      <c r="K126">
        <v>-99</v>
      </c>
      <c r="L126">
        <v>3</v>
      </c>
      <c r="M126">
        <v>6</v>
      </c>
      <c r="N126">
        <v>2</v>
      </c>
    </row>
    <row r="127" spans="7:14" x14ac:dyDescent="0.25">
      <c r="G127">
        <v>616131427</v>
      </c>
      <c r="H127">
        <v>50</v>
      </c>
      <c r="I127">
        <v>138</v>
      </c>
      <c r="J127" t="s">
        <v>4</v>
      </c>
      <c r="K127">
        <v>2</v>
      </c>
      <c r="L127">
        <v>0</v>
      </c>
      <c r="M127">
        <v>3</v>
      </c>
      <c r="N127">
        <v>2</v>
      </c>
    </row>
    <row r="128" spans="7:14" x14ac:dyDescent="0.25">
      <c r="G128">
        <v>616131427</v>
      </c>
      <c r="H128">
        <v>54</v>
      </c>
      <c r="I128">
        <v>237</v>
      </c>
      <c r="J128" t="s">
        <v>6</v>
      </c>
      <c r="K128">
        <v>-99</v>
      </c>
      <c r="L128">
        <v>0</v>
      </c>
      <c r="M128">
        <v>-99</v>
      </c>
      <c r="N128">
        <v>-99</v>
      </c>
    </row>
    <row r="129" spans="7:14" x14ac:dyDescent="0.25">
      <c r="G129">
        <v>11218268</v>
      </c>
      <c r="H129">
        <v>37</v>
      </c>
      <c r="I129">
        <v>237</v>
      </c>
      <c r="J129" t="s">
        <v>6</v>
      </c>
      <c r="K129">
        <v>-99</v>
      </c>
      <c r="L129">
        <v>5</v>
      </c>
      <c r="M129">
        <v>-99</v>
      </c>
      <c r="N129">
        <v>-99</v>
      </c>
    </row>
    <row r="130" spans="7:14" x14ac:dyDescent="0.25">
      <c r="G130">
        <v>11276454</v>
      </c>
      <c r="H130">
        <v>16</v>
      </c>
      <c r="I130">
        <v>237</v>
      </c>
      <c r="J130" t="s">
        <v>6</v>
      </c>
      <c r="K130">
        <v>4</v>
      </c>
      <c r="L130">
        <v>2</v>
      </c>
      <c r="M130">
        <v>14</v>
      </c>
      <c r="N130">
        <v>2</v>
      </c>
    </row>
    <row r="131" spans="7:14" x14ac:dyDescent="0.25">
      <c r="G131">
        <v>11277189</v>
      </c>
      <c r="H131">
        <v>63</v>
      </c>
      <c r="I131">
        <v>237</v>
      </c>
      <c r="J131" t="s">
        <v>6</v>
      </c>
      <c r="K131">
        <v>6</v>
      </c>
      <c r="L131">
        <v>4</v>
      </c>
      <c r="M131">
        <v>14</v>
      </c>
      <c r="N131">
        <v>2</v>
      </c>
    </row>
    <row r="132" spans="7:14" x14ac:dyDescent="0.25">
      <c r="G132">
        <v>11278127</v>
      </c>
      <c r="H132">
        <v>3</v>
      </c>
      <c r="I132">
        <v>137</v>
      </c>
      <c r="J132" t="s">
        <v>4</v>
      </c>
      <c r="K132">
        <v>-99</v>
      </c>
      <c r="L132">
        <v>5</v>
      </c>
      <c r="M132">
        <v>-99</v>
      </c>
      <c r="N132">
        <v>-99</v>
      </c>
    </row>
    <row r="133" spans="7:14" x14ac:dyDescent="0.25">
      <c r="G133">
        <v>619613231</v>
      </c>
      <c r="H133">
        <v>44</v>
      </c>
      <c r="I133">
        <v>138</v>
      </c>
      <c r="J133" t="s">
        <v>4</v>
      </c>
      <c r="K133">
        <v>2</v>
      </c>
      <c r="L133">
        <v>5</v>
      </c>
      <c r="M133">
        <v>3</v>
      </c>
      <c r="N133">
        <v>2</v>
      </c>
    </row>
    <row r="134" spans="7:14" x14ac:dyDescent="0.25">
      <c r="G134">
        <v>616135430</v>
      </c>
      <c r="H134">
        <v>11</v>
      </c>
      <c r="I134">
        <v>137</v>
      </c>
      <c r="J134" t="s">
        <v>4</v>
      </c>
      <c r="K134">
        <v>5</v>
      </c>
      <c r="L134">
        <v>5</v>
      </c>
      <c r="M134">
        <v>11</v>
      </c>
      <c r="N134">
        <v>2</v>
      </c>
    </row>
    <row r="135" spans="7:14" x14ac:dyDescent="0.25">
      <c r="G135">
        <v>616135430</v>
      </c>
      <c r="H135">
        <v>67</v>
      </c>
      <c r="I135">
        <v>138</v>
      </c>
      <c r="J135" t="s">
        <v>4</v>
      </c>
      <c r="K135">
        <v>6</v>
      </c>
      <c r="L135">
        <v>1</v>
      </c>
      <c r="M135">
        <v>11</v>
      </c>
      <c r="N135">
        <v>2</v>
      </c>
    </row>
    <row r="136" spans="7:14" x14ac:dyDescent="0.25">
      <c r="G136">
        <v>11221504</v>
      </c>
      <c r="H136">
        <v>3</v>
      </c>
      <c r="I136">
        <v>237</v>
      </c>
      <c r="J136" t="s">
        <v>6</v>
      </c>
      <c r="K136">
        <v>-99</v>
      </c>
      <c r="L136">
        <v>0</v>
      </c>
      <c r="M136">
        <v>-99</v>
      </c>
      <c r="N136">
        <v>-99</v>
      </c>
    </row>
    <row r="137" spans="7:14" x14ac:dyDescent="0.25">
      <c r="G137">
        <v>11228592</v>
      </c>
      <c r="H137">
        <v>8</v>
      </c>
      <c r="I137">
        <v>138</v>
      </c>
      <c r="J137" t="s">
        <v>4</v>
      </c>
      <c r="K137">
        <v>14</v>
      </c>
      <c r="L137">
        <v>2</v>
      </c>
      <c r="M137">
        <v>11</v>
      </c>
      <c r="N137">
        <v>2</v>
      </c>
    </row>
    <row r="138" spans="7:14" x14ac:dyDescent="0.25">
      <c r="G138">
        <v>11264172</v>
      </c>
      <c r="H138">
        <v>15</v>
      </c>
      <c r="I138">
        <v>237</v>
      </c>
      <c r="J138" t="s">
        <v>6</v>
      </c>
      <c r="K138">
        <v>-99</v>
      </c>
      <c r="L138">
        <v>5</v>
      </c>
      <c r="M138">
        <v>-99</v>
      </c>
      <c r="N138">
        <v>-99</v>
      </c>
    </row>
    <row r="139" spans="7:14" x14ac:dyDescent="0.25">
      <c r="G139">
        <v>11264622</v>
      </c>
      <c r="H139">
        <v>64</v>
      </c>
      <c r="I139">
        <v>138</v>
      </c>
      <c r="J139" t="s">
        <v>4</v>
      </c>
      <c r="K139">
        <v>4</v>
      </c>
      <c r="L139">
        <v>5</v>
      </c>
      <c r="M139">
        <v>15</v>
      </c>
      <c r="N139">
        <v>2</v>
      </c>
    </row>
    <row r="140" spans="7:14" x14ac:dyDescent="0.25">
      <c r="G140">
        <v>616226531</v>
      </c>
      <c r="H140">
        <v>38</v>
      </c>
      <c r="I140">
        <v>137</v>
      </c>
      <c r="J140" t="s">
        <v>4</v>
      </c>
      <c r="K140">
        <v>3</v>
      </c>
      <c r="L140">
        <v>5</v>
      </c>
      <c r="M140">
        <v>4</v>
      </c>
      <c r="N140">
        <v>0</v>
      </c>
    </row>
    <row r="141" spans="7:14" x14ac:dyDescent="0.25">
      <c r="G141">
        <v>616226531</v>
      </c>
      <c r="H141">
        <v>71</v>
      </c>
      <c r="I141">
        <v>237</v>
      </c>
      <c r="J141" t="s">
        <v>6</v>
      </c>
      <c r="K141">
        <v>-99</v>
      </c>
      <c r="L141">
        <v>4</v>
      </c>
      <c r="M141">
        <v>-99</v>
      </c>
      <c r="N141">
        <v>-99</v>
      </c>
    </row>
    <row r="142" spans="7:14" x14ac:dyDescent="0.25">
      <c r="G142">
        <v>11268063</v>
      </c>
      <c r="H142">
        <v>22</v>
      </c>
      <c r="I142">
        <v>237</v>
      </c>
      <c r="J142" t="s">
        <v>6</v>
      </c>
      <c r="K142">
        <v>5</v>
      </c>
      <c r="L142">
        <v>2</v>
      </c>
      <c r="M142">
        <v>7</v>
      </c>
      <c r="N142">
        <v>4</v>
      </c>
    </row>
    <row r="143" spans="7:14" x14ac:dyDescent="0.25">
      <c r="G143">
        <v>11269806</v>
      </c>
      <c r="H143">
        <v>16</v>
      </c>
      <c r="I143">
        <v>138</v>
      </c>
      <c r="J143" t="s">
        <v>4</v>
      </c>
      <c r="K143">
        <v>-99</v>
      </c>
      <c r="L143">
        <v>4</v>
      </c>
      <c r="M143">
        <v>-99</v>
      </c>
      <c r="N143">
        <v>-99</v>
      </c>
    </row>
    <row r="144" spans="7:14" x14ac:dyDescent="0.25">
      <c r="G144">
        <v>11276597</v>
      </c>
      <c r="H144">
        <v>69</v>
      </c>
      <c r="I144">
        <v>237</v>
      </c>
      <c r="J144" t="s">
        <v>6</v>
      </c>
      <c r="K144">
        <v>-99</v>
      </c>
      <c r="L144">
        <v>5</v>
      </c>
      <c r="M144">
        <v>-99</v>
      </c>
      <c r="N144">
        <v>-99</v>
      </c>
    </row>
    <row r="145" spans="7:14" x14ac:dyDescent="0.25">
      <c r="G145">
        <v>616250119</v>
      </c>
      <c r="H145">
        <v>38</v>
      </c>
      <c r="I145">
        <v>237</v>
      </c>
      <c r="J145" t="s">
        <v>6</v>
      </c>
      <c r="K145">
        <v>0</v>
      </c>
      <c r="L145">
        <v>5</v>
      </c>
      <c r="M145">
        <v>7</v>
      </c>
      <c r="N145">
        <v>0</v>
      </c>
    </row>
    <row r="146" spans="7:14" x14ac:dyDescent="0.25">
      <c r="G146">
        <v>616250119</v>
      </c>
      <c r="H146">
        <v>81</v>
      </c>
      <c r="I146">
        <v>138</v>
      </c>
      <c r="J146" t="s">
        <v>4</v>
      </c>
      <c r="K146">
        <v>2</v>
      </c>
      <c r="L146">
        <v>5</v>
      </c>
      <c r="M146">
        <v>7</v>
      </c>
      <c r="N146">
        <v>0</v>
      </c>
    </row>
    <row r="147" spans="7:14" x14ac:dyDescent="0.25">
      <c r="G147">
        <v>620537700</v>
      </c>
      <c r="H147">
        <v>85</v>
      </c>
      <c r="I147">
        <v>237</v>
      </c>
      <c r="J147" t="s">
        <v>6</v>
      </c>
      <c r="K147">
        <v>-99</v>
      </c>
      <c r="L147">
        <v>1</v>
      </c>
      <c r="M147">
        <v>-99</v>
      </c>
      <c r="N147">
        <v>-99</v>
      </c>
    </row>
    <row r="148" spans="7:14" x14ac:dyDescent="0.25">
      <c r="G148">
        <v>620679913</v>
      </c>
      <c r="H148">
        <v>23</v>
      </c>
      <c r="I148">
        <v>138</v>
      </c>
      <c r="J148" t="s">
        <v>4</v>
      </c>
      <c r="K148">
        <v>-99</v>
      </c>
      <c r="L148">
        <v>0</v>
      </c>
      <c r="M148">
        <v>-99</v>
      </c>
      <c r="N148">
        <v>-99</v>
      </c>
    </row>
    <row r="149" spans="7:14" x14ac:dyDescent="0.25">
      <c r="G149">
        <v>11273495</v>
      </c>
      <c r="H149">
        <v>66</v>
      </c>
      <c r="I149">
        <v>138</v>
      </c>
      <c r="J149" t="s">
        <v>4</v>
      </c>
      <c r="K149">
        <v>4</v>
      </c>
      <c r="L149">
        <v>5</v>
      </c>
      <c r="M149">
        <v>6</v>
      </c>
      <c r="N149">
        <v>5</v>
      </c>
    </row>
    <row r="150" spans="7:14" x14ac:dyDescent="0.25">
      <c r="G150">
        <v>11276595</v>
      </c>
      <c r="H150">
        <v>82</v>
      </c>
      <c r="I150">
        <v>237</v>
      </c>
      <c r="J150" t="s">
        <v>6</v>
      </c>
      <c r="K150">
        <v>8</v>
      </c>
      <c r="L150">
        <v>1</v>
      </c>
      <c r="M150">
        <v>6</v>
      </c>
      <c r="N150">
        <v>5</v>
      </c>
    </row>
    <row r="151" spans="7:14" x14ac:dyDescent="0.25">
      <c r="G151">
        <v>11278019</v>
      </c>
      <c r="H151">
        <v>12</v>
      </c>
      <c r="I151">
        <v>237</v>
      </c>
      <c r="J151" t="s">
        <v>6</v>
      </c>
      <c r="K151">
        <v>-99</v>
      </c>
      <c r="L151">
        <v>2</v>
      </c>
      <c r="M151">
        <v>-99</v>
      </c>
      <c r="N151">
        <v>-99</v>
      </c>
    </row>
    <row r="152" spans="7:14" x14ac:dyDescent="0.25">
      <c r="G152">
        <v>11277898</v>
      </c>
      <c r="H152">
        <v>16</v>
      </c>
      <c r="I152">
        <v>237</v>
      </c>
      <c r="J152" t="s">
        <v>6</v>
      </c>
      <c r="K152">
        <v>-99</v>
      </c>
      <c r="L152">
        <v>2</v>
      </c>
      <c r="M152">
        <v>-99</v>
      </c>
      <c r="N152">
        <v>-99</v>
      </c>
    </row>
    <row r="153" spans="7:14" x14ac:dyDescent="0.25">
      <c r="G153">
        <v>11277918</v>
      </c>
      <c r="H153">
        <v>71</v>
      </c>
      <c r="I153">
        <v>138</v>
      </c>
      <c r="J153" t="s">
        <v>4</v>
      </c>
      <c r="K153">
        <v>-99</v>
      </c>
      <c r="L153">
        <v>0</v>
      </c>
      <c r="M153">
        <v>-99</v>
      </c>
      <c r="N153">
        <v>-99</v>
      </c>
    </row>
    <row r="154" spans="7:14" x14ac:dyDescent="0.25">
      <c r="G154">
        <v>616133607</v>
      </c>
      <c r="H154">
        <v>53</v>
      </c>
      <c r="I154">
        <v>237</v>
      </c>
      <c r="J154" t="s">
        <v>6</v>
      </c>
      <c r="K154">
        <v>-99</v>
      </c>
      <c r="L154">
        <v>0</v>
      </c>
      <c r="M154">
        <v>-99</v>
      </c>
      <c r="N154">
        <v>-99</v>
      </c>
    </row>
    <row r="155" spans="7:14" x14ac:dyDescent="0.25">
      <c r="G155">
        <v>11156446</v>
      </c>
      <c r="H155">
        <v>6</v>
      </c>
      <c r="I155">
        <v>237</v>
      </c>
      <c r="J155" t="s">
        <v>6</v>
      </c>
      <c r="K155">
        <v>-99</v>
      </c>
      <c r="M155">
        <v>-99</v>
      </c>
      <c r="N155">
        <v>-99</v>
      </c>
    </row>
    <row r="156" spans="7:14" x14ac:dyDescent="0.25">
      <c r="G156">
        <v>616250625</v>
      </c>
      <c r="H156">
        <v>80</v>
      </c>
      <c r="I156">
        <v>237</v>
      </c>
      <c r="J156" t="s">
        <v>6</v>
      </c>
      <c r="K156">
        <v>2</v>
      </c>
      <c r="L156">
        <v>5</v>
      </c>
      <c r="M156">
        <v>9</v>
      </c>
      <c r="N156">
        <v>5</v>
      </c>
    </row>
    <row r="157" spans="7:14" x14ac:dyDescent="0.25">
      <c r="G157">
        <v>620680375</v>
      </c>
      <c r="H157">
        <v>73</v>
      </c>
      <c r="I157">
        <v>237</v>
      </c>
      <c r="J157" t="s">
        <v>6</v>
      </c>
      <c r="K157">
        <v>-99</v>
      </c>
      <c r="L157">
        <v>3</v>
      </c>
      <c r="M157">
        <v>-99</v>
      </c>
      <c r="N157">
        <v>-99</v>
      </c>
    </row>
    <row r="158" spans="7:14" x14ac:dyDescent="0.25">
      <c r="G158">
        <v>620529177</v>
      </c>
      <c r="H158">
        <v>79</v>
      </c>
      <c r="I158">
        <v>237</v>
      </c>
      <c r="J158" t="s">
        <v>6</v>
      </c>
      <c r="K158">
        <v>4</v>
      </c>
      <c r="L158">
        <v>5</v>
      </c>
      <c r="M158">
        <v>4</v>
      </c>
      <c r="N158">
        <v>5</v>
      </c>
    </row>
    <row r="159" spans="7:14" x14ac:dyDescent="0.25">
      <c r="G159">
        <v>620447357</v>
      </c>
      <c r="H159">
        <v>76</v>
      </c>
      <c r="I159">
        <v>138</v>
      </c>
      <c r="J159" t="s">
        <v>4</v>
      </c>
      <c r="K159">
        <v>2</v>
      </c>
      <c r="L159">
        <v>0</v>
      </c>
      <c r="M159">
        <v>16</v>
      </c>
      <c r="N159">
        <v>0</v>
      </c>
    </row>
    <row r="160" spans="7:14" x14ac:dyDescent="0.25">
      <c r="G160">
        <v>617267594</v>
      </c>
      <c r="H160">
        <v>35</v>
      </c>
      <c r="I160">
        <v>137</v>
      </c>
      <c r="J160" t="s">
        <v>4</v>
      </c>
      <c r="K160">
        <v>-99</v>
      </c>
      <c r="L160">
        <v>5</v>
      </c>
      <c r="M160">
        <v>-99</v>
      </c>
      <c r="N160">
        <v>-99</v>
      </c>
    </row>
    <row r="161" spans="7:14" x14ac:dyDescent="0.25">
      <c r="G161">
        <v>11202833</v>
      </c>
      <c r="H161">
        <v>61</v>
      </c>
      <c r="I161">
        <v>237</v>
      </c>
      <c r="J161" t="s">
        <v>6</v>
      </c>
      <c r="K161">
        <v>-99</v>
      </c>
      <c r="L161">
        <v>5</v>
      </c>
      <c r="M161">
        <v>-99</v>
      </c>
      <c r="N161">
        <v>-99</v>
      </c>
    </row>
    <row r="162" spans="7:14" x14ac:dyDescent="0.25">
      <c r="G162">
        <v>11270976</v>
      </c>
      <c r="H162">
        <v>81</v>
      </c>
      <c r="I162">
        <v>138</v>
      </c>
      <c r="J162" t="s">
        <v>4</v>
      </c>
      <c r="K162">
        <v>-99</v>
      </c>
      <c r="L162">
        <v>4</v>
      </c>
      <c r="M162">
        <v>-99</v>
      </c>
      <c r="N162">
        <v>-99</v>
      </c>
    </row>
    <row r="163" spans="7:14" x14ac:dyDescent="0.25">
      <c r="G163">
        <v>620677070</v>
      </c>
      <c r="H163">
        <v>15</v>
      </c>
      <c r="I163">
        <v>237</v>
      </c>
      <c r="J163" t="s">
        <v>6</v>
      </c>
      <c r="K163">
        <v>-99</v>
      </c>
      <c r="L163">
        <v>1</v>
      </c>
      <c r="M163">
        <v>-99</v>
      </c>
      <c r="N163">
        <v>-99</v>
      </c>
    </row>
    <row r="164" spans="7:14" x14ac:dyDescent="0.25">
      <c r="G164">
        <v>616180218</v>
      </c>
      <c r="H164">
        <v>17</v>
      </c>
      <c r="I164">
        <v>138</v>
      </c>
      <c r="J164" t="s">
        <v>4</v>
      </c>
      <c r="K164">
        <v>3</v>
      </c>
      <c r="L164">
        <v>0</v>
      </c>
      <c r="M164">
        <v>15</v>
      </c>
      <c r="N164">
        <v>0</v>
      </c>
    </row>
    <row r="165" spans="7:14" x14ac:dyDescent="0.25">
      <c r="G165">
        <v>620479399</v>
      </c>
      <c r="H165">
        <v>35</v>
      </c>
      <c r="I165">
        <v>138</v>
      </c>
      <c r="J165" t="s">
        <v>4</v>
      </c>
      <c r="K165">
        <v>7</v>
      </c>
      <c r="L165">
        <v>1</v>
      </c>
      <c r="M165">
        <v>15</v>
      </c>
      <c r="N165">
        <v>0</v>
      </c>
    </row>
    <row r="166" spans="7:14" x14ac:dyDescent="0.25">
      <c r="G166">
        <v>11224455</v>
      </c>
      <c r="H166">
        <v>61</v>
      </c>
      <c r="I166">
        <v>237</v>
      </c>
      <c r="J166" t="s">
        <v>6</v>
      </c>
      <c r="K166">
        <v>-99</v>
      </c>
      <c r="L166">
        <v>5</v>
      </c>
      <c r="M166">
        <v>-99</v>
      </c>
      <c r="N166">
        <v>-99</v>
      </c>
    </row>
    <row r="167" spans="7:14" x14ac:dyDescent="0.25">
      <c r="G167">
        <v>620680026</v>
      </c>
      <c r="H167">
        <v>26</v>
      </c>
      <c r="I167">
        <v>138</v>
      </c>
      <c r="J167" t="s">
        <v>4</v>
      </c>
      <c r="K167">
        <v>-99</v>
      </c>
      <c r="L167">
        <v>3</v>
      </c>
      <c r="M167">
        <v>-99</v>
      </c>
      <c r="N167">
        <v>-99</v>
      </c>
    </row>
    <row r="168" spans="7:14" x14ac:dyDescent="0.25">
      <c r="G168">
        <v>616135288</v>
      </c>
      <c r="H168">
        <v>19</v>
      </c>
      <c r="I168">
        <v>137</v>
      </c>
      <c r="J168" t="s">
        <v>4</v>
      </c>
      <c r="K168">
        <v>3</v>
      </c>
      <c r="L168">
        <v>5</v>
      </c>
      <c r="M168">
        <v>15</v>
      </c>
      <c r="N168">
        <v>4</v>
      </c>
    </row>
    <row r="169" spans="7:14" x14ac:dyDescent="0.25">
      <c r="G169">
        <v>617267308</v>
      </c>
      <c r="H169">
        <v>82</v>
      </c>
      <c r="I169">
        <v>237</v>
      </c>
      <c r="J169" t="s">
        <v>6</v>
      </c>
      <c r="K169">
        <v>3</v>
      </c>
      <c r="L169">
        <v>5</v>
      </c>
      <c r="M169">
        <v>17</v>
      </c>
      <c r="N169">
        <v>2</v>
      </c>
    </row>
    <row r="170" spans="7:14" x14ac:dyDescent="0.25">
      <c r="G170">
        <v>616248844</v>
      </c>
      <c r="H170">
        <v>55</v>
      </c>
      <c r="I170">
        <v>237</v>
      </c>
      <c r="J170" t="s">
        <v>6</v>
      </c>
      <c r="K170">
        <v>11</v>
      </c>
      <c r="L170">
        <v>5</v>
      </c>
      <c r="M170">
        <v>8</v>
      </c>
      <c r="N170">
        <v>2</v>
      </c>
    </row>
    <row r="171" spans="7:14" x14ac:dyDescent="0.25">
      <c r="G171">
        <v>11280974</v>
      </c>
      <c r="H171">
        <v>20</v>
      </c>
      <c r="I171">
        <v>237</v>
      </c>
      <c r="J171" t="s">
        <v>6</v>
      </c>
      <c r="K171">
        <v>5</v>
      </c>
      <c r="L171">
        <v>0</v>
      </c>
      <c r="M171">
        <v>7</v>
      </c>
      <c r="N171">
        <v>4</v>
      </c>
    </row>
    <row r="172" spans="7:14" x14ac:dyDescent="0.25">
      <c r="G172">
        <v>11281964</v>
      </c>
      <c r="H172">
        <v>59</v>
      </c>
      <c r="I172">
        <v>137</v>
      </c>
      <c r="J172" t="s">
        <v>4</v>
      </c>
      <c r="K172">
        <v>-99</v>
      </c>
      <c r="L172">
        <v>5</v>
      </c>
      <c r="M172">
        <v>-99</v>
      </c>
      <c r="N172">
        <v>-99</v>
      </c>
    </row>
    <row r="173" spans="7:14" x14ac:dyDescent="0.25">
      <c r="G173">
        <v>11282959</v>
      </c>
      <c r="H173">
        <v>77</v>
      </c>
      <c r="I173">
        <v>138</v>
      </c>
      <c r="J173" t="s">
        <v>4</v>
      </c>
      <c r="K173">
        <v>-99</v>
      </c>
      <c r="L173">
        <v>1</v>
      </c>
      <c r="M173">
        <v>-99</v>
      </c>
      <c r="N173">
        <v>-99</v>
      </c>
    </row>
    <row r="174" spans="7:14" x14ac:dyDescent="0.25">
      <c r="G174">
        <v>11277884</v>
      </c>
      <c r="H174">
        <v>69</v>
      </c>
      <c r="I174">
        <v>138</v>
      </c>
      <c r="J174" t="s">
        <v>4</v>
      </c>
      <c r="K174">
        <v>6</v>
      </c>
      <c r="L174">
        <v>2</v>
      </c>
      <c r="M174">
        <v>6</v>
      </c>
      <c r="N174">
        <v>2</v>
      </c>
    </row>
    <row r="175" spans="7:14" x14ac:dyDescent="0.25">
      <c r="G175">
        <v>620760283</v>
      </c>
      <c r="H175">
        <v>58</v>
      </c>
      <c r="I175">
        <v>138</v>
      </c>
      <c r="J175" t="s">
        <v>4</v>
      </c>
      <c r="K175">
        <v>11</v>
      </c>
      <c r="L175">
        <v>1</v>
      </c>
      <c r="M175">
        <v>13</v>
      </c>
      <c r="N175">
        <v>1</v>
      </c>
    </row>
    <row r="176" spans="7:14" x14ac:dyDescent="0.25">
      <c r="G176">
        <v>11238579</v>
      </c>
      <c r="H176">
        <v>22</v>
      </c>
      <c r="I176">
        <v>137</v>
      </c>
      <c r="J176" t="s">
        <v>4</v>
      </c>
      <c r="K176">
        <v>-99</v>
      </c>
      <c r="L176">
        <v>5</v>
      </c>
      <c r="M176">
        <v>-99</v>
      </c>
      <c r="N176">
        <v>-99</v>
      </c>
    </row>
    <row r="177" spans="7:14" x14ac:dyDescent="0.25">
      <c r="G177">
        <v>11249992</v>
      </c>
      <c r="H177">
        <v>57</v>
      </c>
      <c r="I177">
        <v>138</v>
      </c>
      <c r="J177" t="s">
        <v>4</v>
      </c>
      <c r="K177">
        <v>10</v>
      </c>
      <c r="L177">
        <v>5</v>
      </c>
      <c r="M177">
        <v>4</v>
      </c>
      <c r="N177">
        <v>2</v>
      </c>
    </row>
    <row r="178" spans="7:14" x14ac:dyDescent="0.25">
      <c r="G178">
        <v>11278437</v>
      </c>
      <c r="H178">
        <v>20</v>
      </c>
      <c r="I178">
        <v>237</v>
      </c>
      <c r="J178" t="s">
        <v>6</v>
      </c>
      <c r="K178">
        <v>8</v>
      </c>
      <c r="L178">
        <v>5</v>
      </c>
      <c r="M178">
        <v>4</v>
      </c>
      <c r="N178">
        <v>2</v>
      </c>
    </row>
    <row r="179" spans="7:14" x14ac:dyDescent="0.25">
      <c r="G179">
        <v>11277706</v>
      </c>
      <c r="H179">
        <v>77</v>
      </c>
      <c r="I179">
        <v>137</v>
      </c>
      <c r="J179" t="s">
        <v>4</v>
      </c>
      <c r="K179">
        <v>-99</v>
      </c>
      <c r="L179">
        <v>5</v>
      </c>
      <c r="M179">
        <v>-99</v>
      </c>
      <c r="N179">
        <v>-99</v>
      </c>
    </row>
    <row r="180" spans="7:14" x14ac:dyDescent="0.25">
      <c r="G180">
        <v>11277707</v>
      </c>
      <c r="H180">
        <v>6</v>
      </c>
      <c r="I180">
        <v>237</v>
      </c>
      <c r="J180" t="s">
        <v>6</v>
      </c>
      <c r="K180">
        <v>6</v>
      </c>
      <c r="L180">
        <v>5</v>
      </c>
      <c r="M180">
        <v>12</v>
      </c>
      <c r="N180">
        <v>2</v>
      </c>
    </row>
    <row r="181" spans="7:14" x14ac:dyDescent="0.25">
      <c r="G181">
        <v>11277707</v>
      </c>
      <c r="H181">
        <v>30</v>
      </c>
      <c r="I181">
        <v>237</v>
      </c>
      <c r="J181" t="s">
        <v>6</v>
      </c>
      <c r="K181">
        <v>0</v>
      </c>
      <c r="L181">
        <v>5</v>
      </c>
      <c r="M181">
        <v>12</v>
      </c>
      <c r="N181">
        <v>2</v>
      </c>
    </row>
    <row r="182" spans="7:14" x14ac:dyDescent="0.25">
      <c r="G182">
        <v>11270686</v>
      </c>
      <c r="H182">
        <v>35</v>
      </c>
      <c r="I182">
        <v>137</v>
      </c>
      <c r="J182" t="s">
        <v>4</v>
      </c>
      <c r="K182">
        <v>-99</v>
      </c>
      <c r="L182">
        <v>5</v>
      </c>
      <c r="M182">
        <v>-99</v>
      </c>
      <c r="N182">
        <v>-99</v>
      </c>
    </row>
    <row r="183" spans="7:14" x14ac:dyDescent="0.25">
      <c r="G183">
        <v>620720387</v>
      </c>
      <c r="H183">
        <v>39</v>
      </c>
      <c r="I183">
        <v>237</v>
      </c>
      <c r="J183" t="s">
        <v>6</v>
      </c>
      <c r="K183">
        <v>-99</v>
      </c>
      <c r="L183">
        <v>2</v>
      </c>
      <c r="M183">
        <v>-99</v>
      </c>
      <c r="N183">
        <v>-99</v>
      </c>
    </row>
    <row r="184" spans="7:14" x14ac:dyDescent="0.25">
      <c r="G184">
        <v>620720387</v>
      </c>
      <c r="H184">
        <v>75</v>
      </c>
      <c r="I184">
        <v>237</v>
      </c>
      <c r="J184" t="s">
        <v>6</v>
      </c>
      <c r="K184">
        <v>-99</v>
      </c>
      <c r="L184">
        <v>5</v>
      </c>
      <c r="M184">
        <v>-99</v>
      </c>
      <c r="N184">
        <v>-99</v>
      </c>
    </row>
    <row r="185" spans="7:14" x14ac:dyDescent="0.25">
      <c r="G185">
        <v>11277389</v>
      </c>
      <c r="H185">
        <v>78</v>
      </c>
      <c r="I185">
        <v>138</v>
      </c>
      <c r="J185" t="s">
        <v>4</v>
      </c>
      <c r="K185">
        <v>2</v>
      </c>
      <c r="L185">
        <v>5</v>
      </c>
      <c r="M185">
        <v>14</v>
      </c>
      <c r="N185">
        <v>2</v>
      </c>
    </row>
    <row r="186" spans="7:14" x14ac:dyDescent="0.25">
      <c r="G186">
        <v>11280227</v>
      </c>
      <c r="H186">
        <v>17</v>
      </c>
      <c r="I186">
        <v>237</v>
      </c>
      <c r="J186" t="s">
        <v>6</v>
      </c>
      <c r="K186">
        <v>-99</v>
      </c>
      <c r="L186">
        <v>2</v>
      </c>
      <c r="M186">
        <v>-99</v>
      </c>
      <c r="N186">
        <v>-99</v>
      </c>
    </row>
    <row r="187" spans="7:14" x14ac:dyDescent="0.25">
      <c r="G187">
        <v>11280240</v>
      </c>
      <c r="H187">
        <v>37</v>
      </c>
      <c r="I187">
        <v>237</v>
      </c>
      <c r="J187" t="s">
        <v>6</v>
      </c>
      <c r="K187">
        <v>-99</v>
      </c>
      <c r="L187">
        <v>2</v>
      </c>
      <c r="M187">
        <v>-99</v>
      </c>
      <c r="N187">
        <v>-99</v>
      </c>
    </row>
    <row r="188" spans="7:14" x14ac:dyDescent="0.25">
      <c r="G188">
        <v>11280280</v>
      </c>
      <c r="H188">
        <v>73</v>
      </c>
      <c r="I188">
        <v>237</v>
      </c>
      <c r="J188" t="s">
        <v>6</v>
      </c>
      <c r="K188">
        <v>2</v>
      </c>
      <c r="L188">
        <v>5</v>
      </c>
      <c r="M188">
        <v>14</v>
      </c>
      <c r="N188">
        <v>2</v>
      </c>
    </row>
    <row r="189" spans="7:14" x14ac:dyDescent="0.25">
      <c r="G189">
        <v>11280965</v>
      </c>
      <c r="H189">
        <v>82</v>
      </c>
      <c r="I189">
        <v>138</v>
      </c>
      <c r="J189" t="s">
        <v>4</v>
      </c>
      <c r="K189">
        <v>-99</v>
      </c>
      <c r="L189">
        <v>2</v>
      </c>
      <c r="M189">
        <v>-99</v>
      </c>
      <c r="N189">
        <v>-99</v>
      </c>
    </row>
    <row r="190" spans="7:14" x14ac:dyDescent="0.25">
      <c r="G190">
        <v>620602160</v>
      </c>
      <c r="H190">
        <v>50</v>
      </c>
      <c r="I190">
        <v>138</v>
      </c>
      <c r="J190" t="s">
        <v>4</v>
      </c>
      <c r="K190">
        <v>-99</v>
      </c>
      <c r="L190">
        <v>3</v>
      </c>
      <c r="M190">
        <v>-99</v>
      </c>
      <c r="N190">
        <v>-99</v>
      </c>
    </row>
    <row r="191" spans="7:14" x14ac:dyDescent="0.25">
      <c r="G191">
        <v>619858793</v>
      </c>
      <c r="H191">
        <v>79</v>
      </c>
      <c r="I191">
        <v>237</v>
      </c>
      <c r="J191" t="s">
        <v>6</v>
      </c>
      <c r="K191">
        <v>4</v>
      </c>
      <c r="L191">
        <v>5</v>
      </c>
      <c r="M191">
        <v>15</v>
      </c>
      <c r="N191">
        <v>0</v>
      </c>
    </row>
    <row r="192" spans="7:14" x14ac:dyDescent="0.25">
      <c r="G192">
        <v>620520498</v>
      </c>
      <c r="H192">
        <v>69</v>
      </c>
      <c r="I192">
        <v>137</v>
      </c>
      <c r="J192" t="s">
        <v>4</v>
      </c>
      <c r="K192">
        <v>13</v>
      </c>
      <c r="L192">
        <v>5</v>
      </c>
      <c r="M192">
        <v>15</v>
      </c>
      <c r="N192">
        <v>5</v>
      </c>
    </row>
    <row r="193" spans="7:14" x14ac:dyDescent="0.25">
      <c r="G193">
        <v>620757436</v>
      </c>
      <c r="H193">
        <v>31</v>
      </c>
      <c r="I193">
        <v>137</v>
      </c>
      <c r="J193" t="s">
        <v>4</v>
      </c>
      <c r="K193">
        <v>4</v>
      </c>
      <c r="L193">
        <v>5</v>
      </c>
      <c r="M193">
        <v>14</v>
      </c>
      <c r="N193">
        <v>5</v>
      </c>
    </row>
    <row r="194" spans="7:14" x14ac:dyDescent="0.25">
      <c r="G194">
        <v>11239866</v>
      </c>
      <c r="H194">
        <v>71</v>
      </c>
      <c r="I194">
        <v>237</v>
      </c>
      <c r="J194" t="s">
        <v>6</v>
      </c>
      <c r="K194">
        <v>4</v>
      </c>
      <c r="L194">
        <v>5</v>
      </c>
      <c r="M194">
        <v>8</v>
      </c>
      <c r="N194">
        <v>2</v>
      </c>
    </row>
    <row r="195" spans="7:14" x14ac:dyDescent="0.25">
      <c r="G195">
        <v>11239917</v>
      </c>
      <c r="H195">
        <v>18</v>
      </c>
      <c r="I195">
        <v>237</v>
      </c>
      <c r="J195" t="s">
        <v>6</v>
      </c>
      <c r="K195">
        <v>1</v>
      </c>
      <c r="L195">
        <v>5</v>
      </c>
      <c r="M195">
        <v>0</v>
      </c>
      <c r="N195">
        <v>5</v>
      </c>
    </row>
    <row r="196" spans="7:14" x14ac:dyDescent="0.25">
      <c r="G196">
        <v>11222843</v>
      </c>
      <c r="H196">
        <v>84</v>
      </c>
      <c r="I196">
        <v>137</v>
      </c>
      <c r="J196" t="s">
        <v>4</v>
      </c>
      <c r="K196">
        <v>13</v>
      </c>
      <c r="L196">
        <v>5</v>
      </c>
      <c r="M196">
        <v>15</v>
      </c>
      <c r="N196">
        <v>0</v>
      </c>
    </row>
    <row r="197" spans="7:14" x14ac:dyDescent="0.25">
      <c r="G197">
        <v>11252547</v>
      </c>
      <c r="H197">
        <v>40</v>
      </c>
      <c r="I197">
        <v>237</v>
      </c>
      <c r="J197" t="s">
        <v>6</v>
      </c>
      <c r="K197">
        <v>-99</v>
      </c>
      <c r="L197">
        <v>5</v>
      </c>
      <c r="M197">
        <v>-99</v>
      </c>
      <c r="N197">
        <v>-99</v>
      </c>
    </row>
    <row r="198" spans="7:14" x14ac:dyDescent="0.25">
      <c r="G198">
        <v>11257787</v>
      </c>
      <c r="H198">
        <v>76</v>
      </c>
      <c r="I198">
        <v>137</v>
      </c>
      <c r="J198" t="s">
        <v>4</v>
      </c>
      <c r="K198">
        <v>4</v>
      </c>
      <c r="L198">
        <v>5</v>
      </c>
      <c r="M198">
        <v>15</v>
      </c>
      <c r="N198">
        <v>0</v>
      </c>
    </row>
    <row r="199" spans="7:14" x14ac:dyDescent="0.25">
      <c r="G199">
        <v>11204029</v>
      </c>
      <c r="H199">
        <v>33</v>
      </c>
      <c r="I199">
        <v>237</v>
      </c>
      <c r="J199" t="s">
        <v>6</v>
      </c>
      <c r="K199">
        <v>-99</v>
      </c>
      <c r="L199">
        <v>0</v>
      </c>
      <c r="M199">
        <v>-99</v>
      </c>
      <c r="N199">
        <v>-99</v>
      </c>
    </row>
    <row r="200" spans="7:14" x14ac:dyDescent="0.25">
      <c r="G200">
        <v>11278160</v>
      </c>
      <c r="H200">
        <v>18</v>
      </c>
      <c r="I200">
        <v>138</v>
      </c>
      <c r="J200" t="s">
        <v>4</v>
      </c>
      <c r="K200">
        <v>-99</v>
      </c>
      <c r="L200">
        <v>5</v>
      </c>
      <c r="M200">
        <v>-99</v>
      </c>
      <c r="N200">
        <v>-99</v>
      </c>
    </row>
    <row r="201" spans="7:14" x14ac:dyDescent="0.25">
      <c r="G201">
        <v>616253197</v>
      </c>
      <c r="H201">
        <v>57</v>
      </c>
      <c r="I201">
        <v>138</v>
      </c>
      <c r="J201" t="s">
        <v>4</v>
      </c>
      <c r="K201">
        <v>-99</v>
      </c>
      <c r="L201">
        <v>0</v>
      </c>
      <c r="M201">
        <v>-99</v>
      </c>
      <c r="N201">
        <v>-99</v>
      </c>
    </row>
    <row r="202" spans="7:14" x14ac:dyDescent="0.25">
      <c r="G202">
        <v>620165042</v>
      </c>
      <c r="H202">
        <v>49</v>
      </c>
      <c r="I202">
        <v>237</v>
      </c>
      <c r="J202" t="s">
        <v>6</v>
      </c>
      <c r="K202">
        <v>5</v>
      </c>
      <c r="L202">
        <v>3</v>
      </c>
      <c r="M202">
        <v>7</v>
      </c>
      <c r="N202">
        <v>0</v>
      </c>
    </row>
    <row r="203" spans="7:14" x14ac:dyDescent="0.25">
      <c r="G203">
        <v>620350252</v>
      </c>
      <c r="H203">
        <v>37</v>
      </c>
      <c r="I203">
        <v>237</v>
      </c>
      <c r="J203" t="s">
        <v>6</v>
      </c>
      <c r="K203">
        <v>4</v>
      </c>
      <c r="L203">
        <v>5</v>
      </c>
      <c r="M203">
        <v>5</v>
      </c>
      <c r="N203">
        <v>5</v>
      </c>
    </row>
    <row r="204" spans="7:14" x14ac:dyDescent="0.25">
      <c r="G204">
        <v>616253205</v>
      </c>
      <c r="H204">
        <v>67</v>
      </c>
      <c r="I204">
        <v>138</v>
      </c>
      <c r="J204" t="s">
        <v>4</v>
      </c>
      <c r="K204">
        <v>-99</v>
      </c>
      <c r="L204">
        <v>0</v>
      </c>
      <c r="M204">
        <v>-99</v>
      </c>
      <c r="N204">
        <v>-99</v>
      </c>
    </row>
    <row r="205" spans="7:14" x14ac:dyDescent="0.25">
      <c r="G205">
        <v>620680391</v>
      </c>
      <c r="H205">
        <v>79</v>
      </c>
      <c r="I205">
        <v>138</v>
      </c>
      <c r="J205" t="s">
        <v>4</v>
      </c>
      <c r="K205">
        <v>5</v>
      </c>
      <c r="L205">
        <v>3</v>
      </c>
      <c r="M205">
        <v>5</v>
      </c>
      <c r="N205">
        <v>5</v>
      </c>
    </row>
    <row r="206" spans="7:14" x14ac:dyDescent="0.25">
      <c r="G206">
        <v>617269778</v>
      </c>
      <c r="H206">
        <v>70</v>
      </c>
      <c r="I206">
        <v>237</v>
      </c>
      <c r="J206" t="s">
        <v>6</v>
      </c>
      <c r="K206">
        <v>-99</v>
      </c>
      <c r="L206">
        <v>0</v>
      </c>
      <c r="M206">
        <v>-99</v>
      </c>
      <c r="N206">
        <v>-99</v>
      </c>
    </row>
    <row r="207" spans="7:14" x14ac:dyDescent="0.25">
      <c r="G207">
        <v>620609812</v>
      </c>
      <c r="H207">
        <v>56</v>
      </c>
      <c r="I207">
        <v>237</v>
      </c>
      <c r="J207" t="s">
        <v>6</v>
      </c>
      <c r="K207">
        <v>9</v>
      </c>
      <c r="L207">
        <v>5</v>
      </c>
      <c r="M207">
        <v>3</v>
      </c>
      <c r="N207">
        <v>3</v>
      </c>
    </row>
    <row r="208" spans="7:14" x14ac:dyDescent="0.25">
      <c r="G208">
        <v>11242861</v>
      </c>
      <c r="H208">
        <v>75</v>
      </c>
      <c r="I208">
        <v>237</v>
      </c>
      <c r="J208" t="s">
        <v>6</v>
      </c>
      <c r="K208">
        <v>-99</v>
      </c>
      <c r="L208">
        <v>0</v>
      </c>
      <c r="M208">
        <v>-99</v>
      </c>
      <c r="N208">
        <v>-99</v>
      </c>
    </row>
    <row r="209" spans="7:14" x14ac:dyDescent="0.25">
      <c r="G209">
        <v>11251768</v>
      </c>
      <c r="H209">
        <v>87</v>
      </c>
      <c r="I209">
        <v>137</v>
      </c>
      <c r="J209" t="s">
        <v>4</v>
      </c>
      <c r="K209">
        <v>11</v>
      </c>
      <c r="L209">
        <v>5</v>
      </c>
      <c r="M209">
        <v>5</v>
      </c>
      <c r="N209">
        <v>2</v>
      </c>
    </row>
    <row r="210" spans="7:14" x14ac:dyDescent="0.25">
      <c r="G210">
        <v>11262061</v>
      </c>
      <c r="H210">
        <v>20</v>
      </c>
      <c r="I210">
        <v>138</v>
      </c>
      <c r="J210" t="s">
        <v>4</v>
      </c>
      <c r="K210">
        <v>11</v>
      </c>
      <c r="L210">
        <v>5</v>
      </c>
      <c r="M210">
        <v>5</v>
      </c>
      <c r="N210">
        <v>2</v>
      </c>
    </row>
    <row r="211" spans="7:14" x14ac:dyDescent="0.25">
      <c r="G211">
        <v>11238097</v>
      </c>
      <c r="H211">
        <v>2</v>
      </c>
      <c r="I211">
        <v>138</v>
      </c>
      <c r="J211" t="s">
        <v>4</v>
      </c>
      <c r="K211">
        <v>-99</v>
      </c>
      <c r="L211">
        <v>0</v>
      </c>
      <c r="M211">
        <v>-99</v>
      </c>
      <c r="N211">
        <v>-99</v>
      </c>
    </row>
    <row r="212" spans="7:14" x14ac:dyDescent="0.25">
      <c r="G212">
        <v>618407311</v>
      </c>
      <c r="H212">
        <v>2</v>
      </c>
      <c r="I212">
        <v>237</v>
      </c>
      <c r="J212" t="s">
        <v>6</v>
      </c>
      <c r="K212">
        <v>-99</v>
      </c>
      <c r="L212">
        <v>0</v>
      </c>
      <c r="M212">
        <v>-99</v>
      </c>
      <c r="N212">
        <v>-99</v>
      </c>
    </row>
    <row r="213" spans="7:14" x14ac:dyDescent="0.25">
      <c r="G213">
        <v>618407316</v>
      </c>
      <c r="H213">
        <v>61</v>
      </c>
      <c r="I213">
        <v>237</v>
      </c>
      <c r="J213" t="s">
        <v>6</v>
      </c>
      <c r="K213">
        <v>-99</v>
      </c>
      <c r="L213">
        <v>5</v>
      </c>
      <c r="M213">
        <v>-99</v>
      </c>
      <c r="N213">
        <v>-99</v>
      </c>
    </row>
    <row r="214" spans="7:14" x14ac:dyDescent="0.25">
      <c r="G214">
        <v>618407321</v>
      </c>
      <c r="H214">
        <v>32</v>
      </c>
      <c r="I214">
        <v>237</v>
      </c>
      <c r="J214" t="s">
        <v>6</v>
      </c>
      <c r="K214">
        <v>-99</v>
      </c>
      <c r="M214">
        <v>-99</v>
      </c>
      <c r="N214">
        <v>-99</v>
      </c>
    </row>
    <row r="215" spans="7:14" x14ac:dyDescent="0.25">
      <c r="G215">
        <v>11256979</v>
      </c>
      <c r="H215">
        <v>5</v>
      </c>
      <c r="I215">
        <v>237</v>
      </c>
      <c r="J215" t="s">
        <v>6</v>
      </c>
      <c r="K215">
        <v>-99</v>
      </c>
      <c r="L215">
        <v>3</v>
      </c>
      <c r="M215">
        <v>-99</v>
      </c>
      <c r="N215">
        <v>-99</v>
      </c>
    </row>
    <row r="216" spans="7:14" x14ac:dyDescent="0.25">
      <c r="G216">
        <v>11256979</v>
      </c>
      <c r="H216">
        <v>86</v>
      </c>
      <c r="I216">
        <v>138</v>
      </c>
      <c r="J216" t="s">
        <v>4</v>
      </c>
      <c r="K216">
        <v>-99</v>
      </c>
      <c r="L216">
        <v>0</v>
      </c>
      <c r="M216">
        <v>-99</v>
      </c>
      <c r="N216">
        <v>-99</v>
      </c>
    </row>
    <row r="217" spans="7:14" x14ac:dyDescent="0.25">
      <c r="G217">
        <v>620259670</v>
      </c>
      <c r="H217">
        <v>33</v>
      </c>
      <c r="I217">
        <v>138</v>
      </c>
      <c r="J217" t="s">
        <v>4</v>
      </c>
    </row>
    <row r="218" spans="7:14" x14ac:dyDescent="0.25">
      <c r="G218">
        <v>620447417</v>
      </c>
      <c r="H218">
        <v>58</v>
      </c>
      <c r="I218">
        <v>138</v>
      </c>
      <c r="J218" t="s">
        <v>4</v>
      </c>
    </row>
    <row r="219" spans="7:14" x14ac:dyDescent="0.25">
      <c r="G219">
        <v>620723352</v>
      </c>
      <c r="H219">
        <v>85</v>
      </c>
      <c r="I219">
        <v>237</v>
      </c>
      <c r="J219" t="s">
        <v>6</v>
      </c>
    </row>
    <row r="220" spans="7:14" x14ac:dyDescent="0.25">
      <c r="G220">
        <v>10765830</v>
      </c>
      <c r="H220">
        <v>87</v>
      </c>
      <c r="I220">
        <v>138</v>
      </c>
      <c r="J220" t="s">
        <v>4</v>
      </c>
    </row>
    <row r="221" spans="7:14" x14ac:dyDescent="0.25">
      <c r="G221">
        <v>11108592</v>
      </c>
      <c r="H221">
        <v>67</v>
      </c>
      <c r="I221">
        <v>138</v>
      </c>
      <c r="J221" t="s">
        <v>4</v>
      </c>
    </row>
    <row r="222" spans="7:14" x14ac:dyDescent="0.25">
      <c r="G222">
        <v>10910084</v>
      </c>
      <c r="H222">
        <v>5</v>
      </c>
      <c r="I222">
        <v>138</v>
      </c>
      <c r="J222" t="s">
        <v>4</v>
      </c>
    </row>
    <row r="223" spans="7:14" x14ac:dyDescent="0.25">
      <c r="G223">
        <v>10910077</v>
      </c>
      <c r="H223">
        <v>32</v>
      </c>
      <c r="I223">
        <v>237</v>
      </c>
      <c r="J223" t="s">
        <v>6</v>
      </c>
    </row>
    <row r="224" spans="7:14" x14ac:dyDescent="0.25">
      <c r="G224">
        <v>10765713</v>
      </c>
      <c r="H224">
        <v>2</v>
      </c>
      <c r="I224">
        <v>138</v>
      </c>
      <c r="J224" t="s">
        <v>4</v>
      </c>
    </row>
    <row r="225" spans="7:10" x14ac:dyDescent="0.25">
      <c r="G225">
        <v>11105320</v>
      </c>
      <c r="H225">
        <v>24</v>
      </c>
      <c r="I225">
        <v>138</v>
      </c>
      <c r="J225" t="s">
        <v>4</v>
      </c>
    </row>
    <row r="226" spans="7:10" x14ac:dyDescent="0.25">
      <c r="G226">
        <v>10980582</v>
      </c>
      <c r="H226">
        <v>23</v>
      </c>
      <c r="I226">
        <v>237</v>
      </c>
      <c r="J226" t="s">
        <v>6</v>
      </c>
    </row>
    <row r="227" spans="7:10" x14ac:dyDescent="0.25">
      <c r="G227">
        <v>11108382</v>
      </c>
      <c r="H227">
        <v>33</v>
      </c>
      <c r="I227">
        <v>237</v>
      </c>
      <c r="J227" t="s">
        <v>6</v>
      </c>
    </row>
    <row r="228" spans="7:10" x14ac:dyDescent="0.25">
      <c r="G228">
        <v>11198038</v>
      </c>
      <c r="H228">
        <v>34</v>
      </c>
      <c r="I228">
        <v>138</v>
      </c>
      <c r="J228" t="s">
        <v>4</v>
      </c>
    </row>
    <row r="229" spans="7:10" x14ac:dyDescent="0.25">
      <c r="G229">
        <v>10984395</v>
      </c>
      <c r="H229">
        <v>34</v>
      </c>
      <c r="I229">
        <v>237</v>
      </c>
      <c r="J229" t="s">
        <v>6</v>
      </c>
    </row>
    <row r="230" spans="7:10" x14ac:dyDescent="0.25">
      <c r="G230">
        <v>10980433</v>
      </c>
      <c r="H230">
        <v>43</v>
      </c>
      <c r="I230">
        <v>237</v>
      </c>
      <c r="J230" t="s">
        <v>6</v>
      </c>
    </row>
    <row r="231" spans="7:10" x14ac:dyDescent="0.25">
      <c r="G231">
        <v>11198197</v>
      </c>
      <c r="H231">
        <v>68</v>
      </c>
      <c r="I231">
        <v>237</v>
      </c>
      <c r="J231" t="s">
        <v>6</v>
      </c>
    </row>
    <row r="232" spans="7:10" x14ac:dyDescent="0.25">
      <c r="G232">
        <v>11212933</v>
      </c>
      <c r="H232">
        <v>72</v>
      </c>
      <c r="I232">
        <v>138</v>
      </c>
      <c r="J232" t="s">
        <v>4</v>
      </c>
    </row>
    <row r="233" spans="7:10" x14ac:dyDescent="0.25">
      <c r="G233">
        <v>11105301</v>
      </c>
      <c r="H233">
        <v>33</v>
      </c>
      <c r="I233">
        <v>237</v>
      </c>
      <c r="J233" t="s">
        <v>6</v>
      </c>
    </row>
    <row r="234" spans="7:10" x14ac:dyDescent="0.25">
      <c r="G234">
        <v>11108018</v>
      </c>
      <c r="H234">
        <v>22</v>
      </c>
      <c r="I234">
        <v>237</v>
      </c>
      <c r="J234" t="s">
        <v>6</v>
      </c>
    </row>
    <row r="235" spans="7:10" x14ac:dyDescent="0.25">
      <c r="G235">
        <v>11210791</v>
      </c>
      <c r="H235">
        <v>83</v>
      </c>
      <c r="I235">
        <v>138</v>
      </c>
      <c r="J235" t="s">
        <v>4</v>
      </c>
    </row>
    <row r="236" spans="7:10" x14ac:dyDescent="0.25">
      <c r="G236">
        <v>11106113</v>
      </c>
      <c r="H236">
        <v>35</v>
      </c>
      <c r="I236">
        <v>237</v>
      </c>
      <c r="J236" t="s">
        <v>6</v>
      </c>
    </row>
    <row r="237" spans="7:10" x14ac:dyDescent="0.25">
      <c r="G237">
        <v>11102690</v>
      </c>
      <c r="H237">
        <v>47</v>
      </c>
      <c r="I237">
        <v>138</v>
      </c>
      <c r="J237" t="s">
        <v>4</v>
      </c>
    </row>
    <row r="238" spans="7:10" x14ac:dyDescent="0.25">
      <c r="G238">
        <v>11211148</v>
      </c>
      <c r="H238">
        <v>20</v>
      </c>
      <c r="I238">
        <v>138</v>
      </c>
      <c r="J238" t="s">
        <v>4</v>
      </c>
    </row>
    <row r="239" spans="7:10" x14ac:dyDescent="0.25">
      <c r="G239">
        <v>11194862</v>
      </c>
      <c r="H239">
        <v>49</v>
      </c>
      <c r="I239">
        <v>138</v>
      </c>
      <c r="J239" t="s">
        <v>4</v>
      </c>
    </row>
    <row r="240" spans="7:10" x14ac:dyDescent="0.25">
      <c r="G240">
        <v>11224684</v>
      </c>
      <c r="H240">
        <v>28</v>
      </c>
      <c r="I240">
        <v>237</v>
      </c>
      <c r="J240" t="s">
        <v>6</v>
      </c>
    </row>
    <row r="241" spans="7:10" x14ac:dyDescent="0.25">
      <c r="G241">
        <v>11140301</v>
      </c>
      <c r="H241">
        <v>27</v>
      </c>
      <c r="I241">
        <v>237</v>
      </c>
      <c r="J241" t="s">
        <v>6</v>
      </c>
    </row>
    <row r="242" spans="7:10" x14ac:dyDescent="0.25">
      <c r="G242">
        <v>10980355</v>
      </c>
      <c r="H242">
        <v>30</v>
      </c>
      <c r="I242">
        <v>237</v>
      </c>
      <c r="J242" t="s">
        <v>6</v>
      </c>
    </row>
    <row r="243" spans="7:10" x14ac:dyDescent="0.25">
      <c r="G243">
        <v>11155251</v>
      </c>
      <c r="H243">
        <v>82</v>
      </c>
      <c r="I243">
        <v>237</v>
      </c>
      <c r="J243" t="s">
        <v>6</v>
      </c>
    </row>
    <row r="244" spans="7:10" x14ac:dyDescent="0.25">
      <c r="G244">
        <v>11221450</v>
      </c>
      <c r="H244">
        <v>34</v>
      </c>
      <c r="I244">
        <v>237</v>
      </c>
      <c r="J244" t="s">
        <v>6</v>
      </c>
    </row>
    <row r="245" spans="7:10" x14ac:dyDescent="0.25">
      <c r="G245">
        <v>11199636</v>
      </c>
      <c r="H245">
        <v>59</v>
      </c>
      <c r="I245">
        <v>138</v>
      </c>
      <c r="J245" t="s">
        <v>4</v>
      </c>
    </row>
    <row r="246" spans="7:10" x14ac:dyDescent="0.25">
      <c r="G246">
        <v>11214870</v>
      </c>
      <c r="H246">
        <v>25</v>
      </c>
      <c r="I246">
        <v>138</v>
      </c>
      <c r="J246" t="s">
        <v>4</v>
      </c>
    </row>
    <row r="247" spans="7:10" x14ac:dyDescent="0.25">
      <c r="G247">
        <v>11214870</v>
      </c>
      <c r="H247">
        <v>65</v>
      </c>
      <c r="I247">
        <v>138</v>
      </c>
      <c r="J247" t="s">
        <v>4</v>
      </c>
    </row>
    <row r="248" spans="7:10" x14ac:dyDescent="0.25">
      <c r="G248">
        <v>10765699</v>
      </c>
      <c r="H248">
        <v>58</v>
      </c>
      <c r="I248">
        <v>138</v>
      </c>
      <c r="J248" t="s">
        <v>4</v>
      </c>
    </row>
    <row r="249" spans="7:10" x14ac:dyDescent="0.25">
      <c r="G249">
        <v>11198107</v>
      </c>
      <c r="H249">
        <v>55</v>
      </c>
      <c r="I249">
        <v>138</v>
      </c>
      <c r="J249" t="s">
        <v>4</v>
      </c>
    </row>
    <row r="250" spans="7:10" x14ac:dyDescent="0.25">
      <c r="G250">
        <v>11192172</v>
      </c>
      <c r="H250">
        <v>49</v>
      </c>
      <c r="I250">
        <v>237</v>
      </c>
      <c r="J250" t="s">
        <v>6</v>
      </c>
    </row>
    <row r="251" spans="7:10" x14ac:dyDescent="0.25">
      <c r="G251">
        <v>11226320</v>
      </c>
      <c r="H251">
        <v>10</v>
      </c>
      <c r="I251">
        <v>237</v>
      </c>
      <c r="J251" t="s">
        <v>6</v>
      </c>
    </row>
    <row r="252" spans="7:10" x14ac:dyDescent="0.25">
      <c r="G252">
        <v>11226320</v>
      </c>
      <c r="H252">
        <v>31</v>
      </c>
      <c r="I252">
        <v>237</v>
      </c>
      <c r="J252" t="s">
        <v>6</v>
      </c>
    </row>
    <row r="253" spans="7:10" x14ac:dyDescent="0.25">
      <c r="G253">
        <v>11196001</v>
      </c>
      <c r="H253">
        <v>4</v>
      </c>
      <c r="I253">
        <v>138</v>
      </c>
      <c r="J253" t="s">
        <v>4</v>
      </c>
    </row>
    <row r="254" spans="7:10" x14ac:dyDescent="0.25">
      <c r="G254">
        <v>11196001</v>
      </c>
      <c r="H254">
        <v>74</v>
      </c>
      <c r="I254">
        <v>237</v>
      </c>
      <c r="J254" t="s">
        <v>6</v>
      </c>
    </row>
    <row r="255" spans="7:10" x14ac:dyDescent="0.25">
      <c r="G255">
        <v>11195961</v>
      </c>
      <c r="H255">
        <v>69</v>
      </c>
      <c r="I255">
        <v>138</v>
      </c>
      <c r="J255" t="s">
        <v>4</v>
      </c>
    </row>
    <row r="256" spans="7:10" x14ac:dyDescent="0.25">
      <c r="G256">
        <v>11227682</v>
      </c>
      <c r="H256">
        <v>28</v>
      </c>
      <c r="I256">
        <v>138</v>
      </c>
      <c r="J256" t="s">
        <v>4</v>
      </c>
    </row>
    <row r="257" spans="7:10" x14ac:dyDescent="0.25">
      <c r="G257">
        <v>11106408</v>
      </c>
      <c r="H257">
        <v>12</v>
      </c>
      <c r="I257">
        <v>237</v>
      </c>
      <c r="J257" t="s">
        <v>6</v>
      </c>
    </row>
    <row r="258" spans="7:10" x14ac:dyDescent="0.25">
      <c r="G258">
        <v>11202753</v>
      </c>
      <c r="H258">
        <v>78</v>
      </c>
      <c r="I258">
        <v>237</v>
      </c>
      <c r="J258" t="s">
        <v>6</v>
      </c>
    </row>
    <row r="259" spans="7:10" x14ac:dyDescent="0.25">
      <c r="G259">
        <v>11211324</v>
      </c>
      <c r="H259">
        <v>83</v>
      </c>
      <c r="I259">
        <v>237</v>
      </c>
      <c r="J259" t="s">
        <v>6</v>
      </c>
    </row>
    <row r="260" spans="7:10" x14ac:dyDescent="0.25">
      <c r="G260">
        <v>10980723</v>
      </c>
      <c r="H260">
        <v>21</v>
      </c>
      <c r="I260">
        <v>138</v>
      </c>
      <c r="J260" t="s">
        <v>4</v>
      </c>
    </row>
    <row r="261" spans="7:10" x14ac:dyDescent="0.25">
      <c r="G261">
        <v>10687136</v>
      </c>
      <c r="H261">
        <v>94</v>
      </c>
      <c r="I261">
        <v>237</v>
      </c>
      <c r="J261" t="s">
        <v>6</v>
      </c>
    </row>
    <row r="262" spans="7:10" x14ac:dyDescent="0.25">
      <c r="G262">
        <v>11217736</v>
      </c>
      <c r="H262">
        <v>30</v>
      </c>
      <c r="I262">
        <v>138</v>
      </c>
      <c r="J262" t="s">
        <v>4</v>
      </c>
    </row>
    <row r="263" spans="7:10" x14ac:dyDescent="0.25">
      <c r="G263">
        <v>11102966</v>
      </c>
      <c r="H263">
        <v>76</v>
      </c>
      <c r="I263">
        <v>138</v>
      </c>
      <c r="J263" t="s">
        <v>4</v>
      </c>
    </row>
    <row r="264" spans="7:10" x14ac:dyDescent="0.25">
      <c r="G264">
        <v>11102675</v>
      </c>
      <c r="H264">
        <v>23</v>
      </c>
      <c r="I264">
        <v>237</v>
      </c>
      <c r="J264" t="s">
        <v>6</v>
      </c>
    </row>
    <row r="265" spans="7:10" x14ac:dyDescent="0.25">
      <c r="G265">
        <v>11241931</v>
      </c>
      <c r="H265">
        <v>2</v>
      </c>
      <c r="I265">
        <v>138</v>
      </c>
      <c r="J265" t="s">
        <v>4</v>
      </c>
    </row>
    <row r="266" spans="7:10" x14ac:dyDescent="0.25">
      <c r="G266">
        <v>11241936</v>
      </c>
      <c r="H266">
        <v>42</v>
      </c>
      <c r="I266">
        <v>237</v>
      </c>
      <c r="J266" t="s">
        <v>6</v>
      </c>
    </row>
    <row r="267" spans="7:10" x14ac:dyDescent="0.25">
      <c r="G267">
        <v>11200848</v>
      </c>
      <c r="H267">
        <v>50</v>
      </c>
      <c r="I267">
        <v>138</v>
      </c>
      <c r="J267" t="s">
        <v>4</v>
      </c>
    </row>
    <row r="268" spans="7:10" x14ac:dyDescent="0.25">
      <c r="G268">
        <v>11194020</v>
      </c>
      <c r="H268">
        <v>25</v>
      </c>
      <c r="I268">
        <v>138</v>
      </c>
      <c r="J268" t="s">
        <v>4</v>
      </c>
    </row>
    <row r="269" spans="7:10" x14ac:dyDescent="0.25">
      <c r="G269">
        <v>11182468</v>
      </c>
      <c r="H269">
        <v>22</v>
      </c>
      <c r="I269">
        <v>138</v>
      </c>
      <c r="J269" t="s">
        <v>4</v>
      </c>
    </row>
    <row r="270" spans="7:10" x14ac:dyDescent="0.25">
      <c r="G270">
        <v>11213133</v>
      </c>
      <c r="H270">
        <v>62</v>
      </c>
      <c r="I270">
        <v>137</v>
      </c>
      <c r="J270" t="s">
        <v>4</v>
      </c>
    </row>
    <row r="271" spans="7:10" x14ac:dyDescent="0.25">
      <c r="G271">
        <v>11200876</v>
      </c>
      <c r="H271">
        <v>41</v>
      </c>
      <c r="I271">
        <v>138</v>
      </c>
      <c r="J271" t="s">
        <v>4</v>
      </c>
    </row>
    <row r="272" spans="7:10" x14ac:dyDescent="0.25">
      <c r="G272">
        <v>11212405</v>
      </c>
      <c r="H272">
        <v>76</v>
      </c>
      <c r="I272">
        <v>237</v>
      </c>
      <c r="J272" t="s">
        <v>6</v>
      </c>
    </row>
    <row r="273" spans="7:14" x14ac:dyDescent="0.25">
      <c r="G273">
        <v>11215374</v>
      </c>
      <c r="H273">
        <v>85</v>
      </c>
      <c r="I273">
        <v>138</v>
      </c>
      <c r="J273" t="s">
        <v>4</v>
      </c>
    </row>
    <row r="274" spans="7:14" x14ac:dyDescent="0.25">
      <c r="G274">
        <v>11246659</v>
      </c>
      <c r="H274">
        <v>43</v>
      </c>
      <c r="I274">
        <v>237</v>
      </c>
      <c r="J274" t="s">
        <v>6</v>
      </c>
    </row>
    <row r="275" spans="7:14" x14ac:dyDescent="0.25">
      <c r="G275">
        <v>11211334</v>
      </c>
      <c r="H275">
        <v>17</v>
      </c>
      <c r="I275">
        <v>237</v>
      </c>
      <c r="J275" t="s">
        <v>6</v>
      </c>
    </row>
    <row r="276" spans="7:14" x14ac:dyDescent="0.25">
      <c r="G276">
        <v>11211191</v>
      </c>
      <c r="H276">
        <v>18</v>
      </c>
      <c r="I276">
        <v>237</v>
      </c>
      <c r="J276" t="s">
        <v>6</v>
      </c>
    </row>
    <row r="277" spans="7:14" x14ac:dyDescent="0.25">
      <c r="G277">
        <v>11199319</v>
      </c>
      <c r="H277">
        <v>62</v>
      </c>
      <c r="I277">
        <v>138</v>
      </c>
      <c r="J277" t="s">
        <v>4</v>
      </c>
    </row>
    <row r="278" spans="7:14" x14ac:dyDescent="0.25">
      <c r="G278">
        <v>11196149</v>
      </c>
      <c r="H278">
        <v>74</v>
      </c>
      <c r="I278">
        <v>237</v>
      </c>
      <c r="J278" t="s">
        <v>6</v>
      </c>
    </row>
    <row r="279" spans="7:14" x14ac:dyDescent="0.25">
      <c r="G279">
        <v>11248122</v>
      </c>
      <c r="H279">
        <v>8</v>
      </c>
      <c r="I279">
        <v>138</v>
      </c>
      <c r="J279" t="s">
        <v>4</v>
      </c>
    </row>
    <row r="280" spans="7:14" x14ac:dyDescent="0.25">
      <c r="G280">
        <v>11209522</v>
      </c>
      <c r="H280">
        <v>34</v>
      </c>
      <c r="I280">
        <v>237</v>
      </c>
      <c r="J280" t="s">
        <v>6</v>
      </c>
    </row>
    <row r="281" spans="7:14" x14ac:dyDescent="0.25">
      <c r="G281">
        <v>11210547</v>
      </c>
      <c r="H281">
        <v>74</v>
      </c>
      <c r="I281">
        <v>138</v>
      </c>
      <c r="J281" t="s">
        <v>4</v>
      </c>
    </row>
    <row r="282" spans="7:14" x14ac:dyDescent="0.25">
      <c r="G282">
        <v>11210103</v>
      </c>
      <c r="H282">
        <v>78</v>
      </c>
      <c r="I282">
        <v>237</v>
      </c>
      <c r="J282" t="s">
        <v>6</v>
      </c>
    </row>
    <row r="283" spans="7:14" x14ac:dyDescent="0.25">
      <c r="G283">
        <v>11200541</v>
      </c>
      <c r="H283">
        <v>32</v>
      </c>
      <c r="I283">
        <v>138</v>
      </c>
      <c r="J283" t="s">
        <v>4</v>
      </c>
    </row>
    <row r="284" spans="7:14" x14ac:dyDescent="0.25">
      <c r="G284">
        <v>11215060</v>
      </c>
      <c r="H284">
        <v>25</v>
      </c>
      <c r="I284">
        <v>138</v>
      </c>
      <c r="J284" t="s">
        <v>4</v>
      </c>
    </row>
    <row r="285" spans="7:14" x14ac:dyDescent="0.25">
      <c r="G285">
        <v>620335793</v>
      </c>
      <c r="H285">
        <v>7</v>
      </c>
      <c r="I285">
        <v>138</v>
      </c>
      <c r="J285" t="s">
        <v>4</v>
      </c>
      <c r="K285">
        <v>14</v>
      </c>
      <c r="L285">
        <v>2</v>
      </c>
      <c r="M285">
        <v>12</v>
      </c>
      <c r="N285">
        <v>2</v>
      </c>
    </row>
    <row r="286" spans="7:14" x14ac:dyDescent="0.25">
      <c r="G286">
        <v>620757438</v>
      </c>
      <c r="H286">
        <v>58</v>
      </c>
      <c r="I286">
        <v>138</v>
      </c>
      <c r="J286" t="s">
        <v>4</v>
      </c>
      <c r="K286">
        <v>14</v>
      </c>
      <c r="L286">
        <v>4</v>
      </c>
      <c r="M286">
        <v>15</v>
      </c>
      <c r="N286">
        <v>2</v>
      </c>
    </row>
    <row r="287" spans="7:14" x14ac:dyDescent="0.25">
      <c r="G287">
        <v>11265206</v>
      </c>
      <c r="H287">
        <v>49</v>
      </c>
      <c r="I287">
        <v>237</v>
      </c>
      <c r="J287" t="s">
        <v>6</v>
      </c>
      <c r="K287">
        <v>-99</v>
      </c>
      <c r="L287">
        <v>5</v>
      </c>
      <c r="M287">
        <v>-99</v>
      </c>
      <c r="N287">
        <v>-99</v>
      </c>
    </row>
    <row r="288" spans="7:14" x14ac:dyDescent="0.25">
      <c r="G288">
        <v>11268430</v>
      </c>
      <c r="H288">
        <v>58</v>
      </c>
      <c r="I288">
        <v>138</v>
      </c>
      <c r="J288" t="s">
        <v>4</v>
      </c>
      <c r="K288">
        <v>-99</v>
      </c>
      <c r="L288">
        <v>2</v>
      </c>
      <c r="M288">
        <v>-99</v>
      </c>
      <c r="N288">
        <v>-99</v>
      </c>
    </row>
    <row r="289" spans="7:14" x14ac:dyDescent="0.25">
      <c r="G289">
        <v>11266065</v>
      </c>
      <c r="H289">
        <v>29</v>
      </c>
      <c r="I289">
        <v>138</v>
      </c>
      <c r="J289" t="s">
        <v>4</v>
      </c>
      <c r="K289">
        <v>14</v>
      </c>
      <c r="L289">
        <v>2</v>
      </c>
      <c r="M289">
        <v>15</v>
      </c>
      <c r="N289">
        <v>2</v>
      </c>
    </row>
    <row r="290" spans="7:14" x14ac:dyDescent="0.25">
      <c r="G290">
        <v>11266016</v>
      </c>
      <c r="H290">
        <v>15</v>
      </c>
      <c r="I290">
        <v>237</v>
      </c>
      <c r="J290" t="s">
        <v>6</v>
      </c>
      <c r="K290">
        <v>-99</v>
      </c>
      <c r="L290">
        <v>5</v>
      </c>
      <c r="M290">
        <v>-99</v>
      </c>
      <c r="N290">
        <v>-99</v>
      </c>
    </row>
    <row r="291" spans="7:14" x14ac:dyDescent="0.25">
      <c r="G291">
        <v>11266170</v>
      </c>
      <c r="H291">
        <v>23</v>
      </c>
      <c r="I291">
        <v>237</v>
      </c>
      <c r="J291" t="s">
        <v>6</v>
      </c>
      <c r="K291">
        <v>-99</v>
      </c>
      <c r="L291">
        <v>4</v>
      </c>
      <c r="M291">
        <v>-99</v>
      </c>
      <c r="N291">
        <v>-99</v>
      </c>
    </row>
    <row r="292" spans="7:14" x14ac:dyDescent="0.25">
      <c r="G292">
        <v>11269765</v>
      </c>
      <c r="H292">
        <v>30</v>
      </c>
      <c r="I292">
        <v>138</v>
      </c>
      <c r="J292" t="s">
        <v>4</v>
      </c>
      <c r="K292">
        <v>10</v>
      </c>
      <c r="L292">
        <v>2</v>
      </c>
      <c r="M292">
        <v>15</v>
      </c>
      <c r="N292">
        <v>2</v>
      </c>
    </row>
    <row r="293" spans="7:14" x14ac:dyDescent="0.25">
      <c r="G293">
        <v>11269765</v>
      </c>
      <c r="H293">
        <v>71</v>
      </c>
      <c r="I293">
        <v>138</v>
      </c>
      <c r="J293" t="s">
        <v>4</v>
      </c>
      <c r="K293">
        <v>10</v>
      </c>
      <c r="L293">
        <v>2</v>
      </c>
      <c r="M293">
        <v>15</v>
      </c>
      <c r="N293">
        <v>2</v>
      </c>
    </row>
    <row r="294" spans="7:14" x14ac:dyDescent="0.25">
      <c r="G294">
        <v>11269241</v>
      </c>
      <c r="H294">
        <v>4</v>
      </c>
      <c r="I294">
        <v>237</v>
      </c>
      <c r="J294" t="s">
        <v>6</v>
      </c>
      <c r="K294">
        <v>-99</v>
      </c>
      <c r="L294">
        <v>5</v>
      </c>
      <c r="M294">
        <v>-99</v>
      </c>
      <c r="N294">
        <v>-99</v>
      </c>
    </row>
    <row r="295" spans="7:14" x14ac:dyDescent="0.25">
      <c r="G295">
        <v>11272988</v>
      </c>
      <c r="H295">
        <v>39</v>
      </c>
      <c r="I295">
        <v>138</v>
      </c>
      <c r="J295" t="s">
        <v>4</v>
      </c>
      <c r="K295">
        <v>5</v>
      </c>
      <c r="L295">
        <v>2</v>
      </c>
      <c r="M295">
        <v>15</v>
      </c>
      <c r="N295">
        <v>2</v>
      </c>
    </row>
    <row r="296" spans="7:14" x14ac:dyDescent="0.25">
      <c r="G296">
        <v>11272988</v>
      </c>
      <c r="H296">
        <v>42</v>
      </c>
      <c r="I296">
        <v>237</v>
      </c>
      <c r="J296" t="s">
        <v>6</v>
      </c>
      <c r="K296">
        <v>-99</v>
      </c>
      <c r="L296">
        <v>1</v>
      </c>
      <c r="M296">
        <v>-99</v>
      </c>
      <c r="N296">
        <v>-99</v>
      </c>
    </row>
    <row r="297" spans="7:14" x14ac:dyDescent="0.25">
      <c r="G297">
        <v>11276516</v>
      </c>
      <c r="H297">
        <v>23</v>
      </c>
      <c r="I297">
        <v>237</v>
      </c>
      <c r="J297" t="s">
        <v>6</v>
      </c>
      <c r="K297">
        <v>-99</v>
      </c>
      <c r="L297">
        <v>2</v>
      </c>
      <c r="M297">
        <v>-99</v>
      </c>
      <c r="N297">
        <v>-99</v>
      </c>
    </row>
    <row r="298" spans="7:14" x14ac:dyDescent="0.25">
      <c r="G298">
        <v>11276516</v>
      </c>
      <c r="H298">
        <v>38</v>
      </c>
      <c r="I298">
        <v>138</v>
      </c>
      <c r="J298" t="s">
        <v>4</v>
      </c>
      <c r="K298">
        <v>14</v>
      </c>
      <c r="L298">
        <v>2</v>
      </c>
      <c r="M298">
        <v>15</v>
      </c>
      <c r="N298">
        <v>2</v>
      </c>
    </row>
    <row r="299" spans="7:14" x14ac:dyDescent="0.25">
      <c r="G299">
        <v>11277184</v>
      </c>
      <c r="H299">
        <v>31</v>
      </c>
      <c r="I299">
        <v>138</v>
      </c>
      <c r="J299" t="s">
        <v>4</v>
      </c>
      <c r="K299">
        <v>14</v>
      </c>
      <c r="L299">
        <v>2</v>
      </c>
      <c r="M299">
        <v>15</v>
      </c>
      <c r="N299">
        <v>2</v>
      </c>
    </row>
    <row r="300" spans="7:14" x14ac:dyDescent="0.25">
      <c r="G300">
        <v>11277184</v>
      </c>
      <c r="H300">
        <v>35</v>
      </c>
      <c r="I300">
        <v>237</v>
      </c>
      <c r="J300" t="s">
        <v>6</v>
      </c>
      <c r="K300">
        <v>-99</v>
      </c>
      <c r="L300">
        <v>2</v>
      </c>
      <c r="M300">
        <v>-99</v>
      </c>
      <c r="N300">
        <v>-99</v>
      </c>
    </row>
    <row r="301" spans="7:14" x14ac:dyDescent="0.25">
      <c r="G301">
        <v>11280963</v>
      </c>
      <c r="H301">
        <v>44</v>
      </c>
      <c r="I301">
        <v>138</v>
      </c>
      <c r="J301" t="s">
        <v>4</v>
      </c>
      <c r="K301">
        <v>5</v>
      </c>
      <c r="L301">
        <v>3</v>
      </c>
      <c r="M301">
        <v>15</v>
      </c>
      <c r="N301">
        <v>5</v>
      </c>
    </row>
    <row r="302" spans="7:14" x14ac:dyDescent="0.25">
      <c r="G302">
        <v>11281959</v>
      </c>
      <c r="H302">
        <v>17</v>
      </c>
      <c r="I302">
        <v>237</v>
      </c>
      <c r="J302" t="s">
        <v>6</v>
      </c>
      <c r="K302">
        <v>14</v>
      </c>
      <c r="L302">
        <v>2</v>
      </c>
      <c r="M302">
        <v>15</v>
      </c>
      <c r="N302">
        <v>5</v>
      </c>
    </row>
    <row r="303" spans="7:14" x14ac:dyDescent="0.25">
      <c r="G303">
        <v>11281977</v>
      </c>
      <c r="H303">
        <v>16</v>
      </c>
      <c r="I303">
        <v>137</v>
      </c>
      <c r="J303" t="s">
        <v>4</v>
      </c>
      <c r="K303">
        <v>2</v>
      </c>
      <c r="L303">
        <v>5</v>
      </c>
      <c r="M303">
        <v>15</v>
      </c>
      <c r="N303">
        <v>2</v>
      </c>
    </row>
    <row r="304" spans="7:14" x14ac:dyDescent="0.25">
      <c r="G304">
        <v>11281977</v>
      </c>
      <c r="H304">
        <v>56</v>
      </c>
      <c r="I304">
        <v>138</v>
      </c>
      <c r="J304" t="s">
        <v>4</v>
      </c>
      <c r="K304">
        <v>17</v>
      </c>
      <c r="L304">
        <v>2</v>
      </c>
      <c r="M304">
        <v>15</v>
      </c>
      <c r="N304">
        <v>2</v>
      </c>
    </row>
    <row r="305" spans="7:14" x14ac:dyDescent="0.25">
      <c r="G305">
        <v>620663891</v>
      </c>
      <c r="H305">
        <v>35</v>
      </c>
      <c r="I305">
        <v>237</v>
      </c>
      <c r="J305" t="s">
        <v>6</v>
      </c>
      <c r="K305">
        <v>-99</v>
      </c>
      <c r="L305">
        <v>0</v>
      </c>
      <c r="M305">
        <v>-99</v>
      </c>
      <c r="N305">
        <v>-99</v>
      </c>
    </row>
    <row r="306" spans="7:14" x14ac:dyDescent="0.25">
      <c r="G306">
        <v>11267532</v>
      </c>
      <c r="H306">
        <v>59</v>
      </c>
      <c r="I306">
        <v>237</v>
      </c>
      <c r="J306" t="s">
        <v>6</v>
      </c>
      <c r="K306">
        <v>-99</v>
      </c>
      <c r="L306">
        <v>3</v>
      </c>
      <c r="M306">
        <v>-99</v>
      </c>
      <c r="N306">
        <v>-99</v>
      </c>
    </row>
    <row r="307" spans="7:14" x14ac:dyDescent="0.25">
      <c r="G307">
        <v>11266022</v>
      </c>
      <c r="H307">
        <v>37</v>
      </c>
      <c r="I307">
        <v>138</v>
      </c>
      <c r="J307" t="s">
        <v>4</v>
      </c>
      <c r="K307">
        <v>6</v>
      </c>
      <c r="L307">
        <v>2</v>
      </c>
      <c r="M307">
        <v>18</v>
      </c>
      <c r="N307">
        <v>2</v>
      </c>
    </row>
    <row r="308" spans="7:14" x14ac:dyDescent="0.25">
      <c r="G308">
        <v>11268884</v>
      </c>
      <c r="H308">
        <v>56</v>
      </c>
      <c r="I308">
        <v>138</v>
      </c>
      <c r="J308" t="s">
        <v>4</v>
      </c>
      <c r="K308">
        <v>12</v>
      </c>
      <c r="L308">
        <v>1</v>
      </c>
      <c r="M308">
        <v>16</v>
      </c>
      <c r="N308">
        <v>2</v>
      </c>
    </row>
    <row r="309" spans="7:14" x14ac:dyDescent="0.25">
      <c r="G309">
        <v>11272892</v>
      </c>
      <c r="H309">
        <v>85</v>
      </c>
      <c r="I309">
        <v>138</v>
      </c>
      <c r="J309" t="s">
        <v>4</v>
      </c>
      <c r="K309">
        <v>3</v>
      </c>
      <c r="L309">
        <v>4</v>
      </c>
      <c r="M309">
        <v>18</v>
      </c>
      <c r="N309">
        <v>2</v>
      </c>
    </row>
    <row r="310" spans="7:14" x14ac:dyDescent="0.25">
      <c r="G310">
        <v>11273016</v>
      </c>
      <c r="H310">
        <v>22</v>
      </c>
      <c r="I310">
        <v>138</v>
      </c>
      <c r="J310" t="s">
        <v>4</v>
      </c>
      <c r="K310">
        <v>12</v>
      </c>
      <c r="L310">
        <v>1</v>
      </c>
      <c r="M310">
        <v>18</v>
      </c>
      <c r="N310">
        <v>2</v>
      </c>
    </row>
    <row r="311" spans="7:14" x14ac:dyDescent="0.25">
      <c r="G311">
        <v>11270684</v>
      </c>
      <c r="H311">
        <v>28</v>
      </c>
      <c r="I311">
        <v>138</v>
      </c>
      <c r="J311" t="s">
        <v>4</v>
      </c>
      <c r="K311">
        <v>5</v>
      </c>
      <c r="L311">
        <v>2</v>
      </c>
      <c r="M311">
        <v>16</v>
      </c>
      <c r="N311">
        <v>2</v>
      </c>
    </row>
    <row r="312" spans="7:14" x14ac:dyDescent="0.25">
      <c r="G312">
        <v>11277447</v>
      </c>
      <c r="H312">
        <v>34</v>
      </c>
      <c r="I312">
        <v>138</v>
      </c>
      <c r="J312" t="s">
        <v>4</v>
      </c>
      <c r="K312">
        <v>-99</v>
      </c>
      <c r="L312">
        <v>1</v>
      </c>
      <c r="M312">
        <v>-99</v>
      </c>
      <c r="N312">
        <v>-99</v>
      </c>
    </row>
    <row r="313" spans="7:14" x14ac:dyDescent="0.25">
      <c r="G313">
        <v>11277698</v>
      </c>
      <c r="H313">
        <v>16</v>
      </c>
      <c r="I313">
        <v>237</v>
      </c>
      <c r="J313" t="s">
        <v>6</v>
      </c>
      <c r="K313">
        <v>-99</v>
      </c>
      <c r="L313">
        <v>0</v>
      </c>
      <c r="M313">
        <v>-99</v>
      </c>
      <c r="N313">
        <v>-99</v>
      </c>
    </row>
    <row r="314" spans="7:14" x14ac:dyDescent="0.25">
      <c r="G314">
        <v>11277449</v>
      </c>
      <c r="H314">
        <v>79</v>
      </c>
      <c r="I314">
        <v>138</v>
      </c>
      <c r="J314" t="s">
        <v>4</v>
      </c>
      <c r="K314">
        <v>-99</v>
      </c>
      <c r="L314">
        <v>1</v>
      </c>
      <c r="M314">
        <v>-99</v>
      </c>
      <c r="N314">
        <v>-99</v>
      </c>
    </row>
    <row r="315" spans="7:14" x14ac:dyDescent="0.25">
      <c r="G315">
        <v>11280955</v>
      </c>
      <c r="H315">
        <v>55</v>
      </c>
      <c r="I315">
        <v>237</v>
      </c>
      <c r="J315" t="s">
        <v>6</v>
      </c>
      <c r="K315">
        <v>5</v>
      </c>
      <c r="L315">
        <v>5</v>
      </c>
      <c r="M315">
        <v>16</v>
      </c>
      <c r="N315">
        <v>2</v>
      </c>
    </row>
    <row r="316" spans="7:14" x14ac:dyDescent="0.25">
      <c r="G316">
        <v>620353088</v>
      </c>
      <c r="H316">
        <v>6</v>
      </c>
      <c r="I316">
        <v>138</v>
      </c>
      <c r="J316" t="s">
        <v>4</v>
      </c>
      <c r="K316">
        <v>-99</v>
      </c>
      <c r="L316">
        <v>3</v>
      </c>
      <c r="M316">
        <v>-99</v>
      </c>
      <c r="N316">
        <v>-99</v>
      </c>
    </row>
    <row r="317" spans="7:14" x14ac:dyDescent="0.25">
      <c r="G317">
        <v>616262558</v>
      </c>
      <c r="H317">
        <v>63</v>
      </c>
      <c r="I317">
        <v>237</v>
      </c>
      <c r="J317" t="s">
        <v>6</v>
      </c>
      <c r="K317">
        <v>1</v>
      </c>
      <c r="L317">
        <v>0</v>
      </c>
      <c r="M317">
        <v>11</v>
      </c>
      <c r="N317">
        <v>5</v>
      </c>
    </row>
    <row r="318" spans="7:14" x14ac:dyDescent="0.25">
      <c r="G318">
        <v>616262558</v>
      </c>
      <c r="H318">
        <v>69</v>
      </c>
      <c r="I318">
        <v>237</v>
      </c>
      <c r="J318" t="s">
        <v>6</v>
      </c>
      <c r="K318">
        <v>-99</v>
      </c>
      <c r="L318">
        <v>0</v>
      </c>
      <c r="M318">
        <v>-99</v>
      </c>
      <c r="N318">
        <v>-99</v>
      </c>
    </row>
    <row r="319" spans="7:14" x14ac:dyDescent="0.25">
      <c r="G319">
        <v>11265209</v>
      </c>
      <c r="H319">
        <v>26</v>
      </c>
      <c r="I319">
        <v>138</v>
      </c>
      <c r="J319" t="s">
        <v>4</v>
      </c>
      <c r="K319">
        <v>-99</v>
      </c>
      <c r="L319">
        <v>4</v>
      </c>
      <c r="M319">
        <v>8</v>
      </c>
      <c r="N319">
        <v>4</v>
      </c>
    </row>
    <row r="320" spans="7:14" x14ac:dyDescent="0.25">
      <c r="G320">
        <v>11266048</v>
      </c>
      <c r="H320">
        <v>50</v>
      </c>
      <c r="I320">
        <v>138</v>
      </c>
      <c r="J320" t="s">
        <v>4</v>
      </c>
      <c r="K320">
        <v>10</v>
      </c>
      <c r="L320">
        <v>4</v>
      </c>
      <c r="M320">
        <v>11</v>
      </c>
      <c r="N320">
        <v>5</v>
      </c>
    </row>
    <row r="321" spans="7:14" x14ac:dyDescent="0.25">
      <c r="G321">
        <v>11268937</v>
      </c>
      <c r="H321">
        <v>74</v>
      </c>
      <c r="I321">
        <v>137</v>
      </c>
      <c r="J321" t="s">
        <v>4</v>
      </c>
      <c r="K321">
        <v>-99</v>
      </c>
      <c r="L321">
        <v>5</v>
      </c>
      <c r="M321">
        <v>-99</v>
      </c>
      <c r="N321">
        <v>-99</v>
      </c>
    </row>
    <row r="322" spans="7:14" x14ac:dyDescent="0.25">
      <c r="G322">
        <v>11278928</v>
      </c>
      <c r="H322">
        <v>64</v>
      </c>
      <c r="I322">
        <v>237</v>
      </c>
      <c r="J322" t="s">
        <v>6</v>
      </c>
      <c r="K322">
        <v>-99</v>
      </c>
      <c r="L322">
        <v>5</v>
      </c>
      <c r="M322">
        <v>-99</v>
      </c>
      <c r="N322">
        <v>-99</v>
      </c>
    </row>
    <row r="323" spans="7:14" x14ac:dyDescent="0.25">
      <c r="G323">
        <v>11277487</v>
      </c>
      <c r="H323">
        <v>73</v>
      </c>
      <c r="I323">
        <v>138</v>
      </c>
      <c r="J323" t="s">
        <v>4</v>
      </c>
      <c r="K323">
        <v>-99</v>
      </c>
      <c r="L323">
        <v>5</v>
      </c>
      <c r="M323">
        <v>-99</v>
      </c>
      <c r="N323">
        <v>-99</v>
      </c>
    </row>
    <row r="324" spans="7:14" x14ac:dyDescent="0.25">
      <c r="G324">
        <v>11277306</v>
      </c>
      <c r="H324">
        <v>81</v>
      </c>
      <c r="I324">
        <v>237</v>
      </c>
      <c r="J324" t="s">
        <v>6</v>
      </c>
      <c r="K324">
        <v>11</v>
      </c>
      <c r="L324">
        <v>5</v>
      </c>
      <c r="M324">
        <v>8</v>
      </c>
      <c r="N324">
        <v>4</v>
      </c>
    </row>
    <row r="325" spans="7:14" x14ac:dyDescent="0.25">
      <c r="G325">
        <v>11281974</v>
      </c>
      <c r="H325">
        <v>86</v>
      </c>
      <c r="I325">
        <v>237</v>
      </c>
      <c r="J325" t="s">
        <v>6</v>
      </c>
      <c r="K325">
        <v>-99</v>
      </c>
      <c r="L325">
        <v>5</v>
      </c>
      <c r="M325">
        <v>-99</v>
      </c>
      <c r="N325">
        <v>-99</v>
      </c>
    </row>
    <row r="326" spans="7:14" x14ac:dyDescent="0.25">
      <c r="G326">
        <v>620437390</v>
      </c>
      <c r="H326">
        <v>83</v>
      </c>
      <c r="I326">
        <v>138</v>
      </c>
      <c r="J326" t="s">
        <v>4</v>
      </c>
      <c r="K326">
        <v>-99</v>
      </c>
      <c r="M326">
        <v>-99</v>
      </c>
      <c r="N326">
        <v>-99</v>
      </c>
    </row>
    <row r="327" spans="7:14" x14ac:dyDescent="0.25">
      <c r="G327">
        <v>616161296</v>
      </c>
      <c r="H327">
        <v>79</v>
      </c>
      <c r="I327">
        <v>138</v>
      </c>
      <c r="J327" t="s">
        <v>4</v>
      </c>
      <c r="K327">
        <v>-99</v>
      </c>
      <c r="L327">
        <v>4</v>
      </c>
      <c r="M327">
        <v>-99</v>
      </c>
      <c r="N327">
        <v>-99</v>
      </c>
    </row>
    <row r="328" spans="7:14" x14ac:dyDescent="0.25">
      <c r="G328">
        <v>620465895</v>
      </c>
      <c r="H328">
        <v>36</v>
      </c>
      <c r="I328">
        <v>237</v>
      </c>
      <c r="J328" t="s">
        <v>6</v>
      </c>
      <c r="K328">
        <v>-99</v>
      </c>
      <c r="L328">
        <v>0</v>
      </c>
      <c r="M328">
        <v>-99</v>
      </c>
      <c r="N328">
        <v>-99</v>
      </c>
    </row>
    <row r="329" spans="7:14" x14ac:dyDescent="0.25">
      <c r="G329">
        <v>620465895</v>
      </c>
      <c r="H329">
        <v>58</v>
      </c>
      <c r="I329">
        <v>237</v>
      </c>
      <c r="J329" t="s">
        <v>6</v>
      </c>
      <c r="K329">
        <v>-99</v>
      </c>
      <c r="L329">
        <v>0</v>
      </c>
      <c r="M329">
        <v>-99</v>
      </c>
      <c r="N329">
        <v>-99</v>
      </c>
    </row>
    <row r="330" spans="7:14" x14ac:dyDescent="0.25">
      <c r="G330">
        <v>620782130</v>
      </c>
      <c r="H330">
        <v>43</v>
      </c>
      <c r="I330">
        <v>237</v>
      </c>
      <c r="J330" t="s">
        <v>6</v>
      </c>
      <c r="K330">
        <v>11</v>
      </c>
      <c r="L330">
        <v>1</v>
      </c>
      <c r="M330">
        <v>4</v>
      </c>
      <c r="N330">
        <v>4</v>
      </c>
    </row>
    <row r="331" spans="7:14" x14ac:dyDescent="0.25">
      <c r="G331">
        <v>620164414</v>
      </c>
      <c r="H331">
        <v>59</v>
      </c>
      <c r="I331">
        <v>237</v>
      </c>
      <c r="J331" t="s">
        <v>6</v>
      </c>
      <c r="K331">
        <v>-99</v>
      </c>
      <c r="L331">
        <v>5</v>
      </c>
      <c r="M331">
        <v>-99</v>
      </c>
      <c r="N331">
        <v>-99</v>
      </c>
    </row>
    <row r="332" spans="7:14" x14ac:dyDescent="0.25">
      <c r="G332">
        <v>620350217</v>
      </c>
      <c r="H332">
        <v>53</v>
      </c>
      <c r="I332">
        <v>138</v>
      </c>
      <c r="J332" t="s">
        <v>4</v>
      </c>
      <c r="K332">
        <v>-99</v>
      </c>
      <c r="L332">
        <v>0</v>
      </c>
      <c r="M332">
        <v>-99</v>
      </c>
      <c r="N332">
        <v>-99</v>
      </c>
    </row>
    <row r="333" spans="7:14" x14ac:dyDescent="0.25">
      <c r="G333">
        <v>616307699</v>
      </c>
      <c r="H333">
        <v>79</v>
      </c>
      <c r="I333">
        <v>138</v>
      </c>
      <c r="J333" t="s">
        <v>4</v>
      </c>
      <c r="K333">
        <v>1</v>
      </c>
      <c r="L333">
        <v>0</v>
      </c>
      <c r="M333">
        <v>11</v>
      </c>
      <c r="N333">
        <v>0</v>
      </c>
    </row>
    <row r="334" spans="7:14" x14ac:dyDescent="0.25">
      <c r="G334">
        <v>617271575</v>
      </c>
      <c r="H334">
        <v>27</v>
      </c>
      <c r="I334">
        <v>137</v>
      </c>
      <c r="J334" t="s">
        <v>4</v>
      </c>
      <c r="K334">
        <v>4</v>
      </c>
      <c r="L334">
        <v>5</v>
      </c>
      <c r="M334">
        <v>14</v>
      </c>
      <c r="N334">
        <v>2</v>
      </c>
    </row>
    <row r="335" spans="7:14" x14ac:dyDescent="0.25">
      <c r="G335">
        <v>11280640</v>
      </c>
      <c r="H335">
        <v>28</v>
      </c>
      <c r="I335">
        <v>138</v>
      </c>
      <c r="J335" t="s">
        <v>4</v>
      </c>
      <c r="K335">
        <v>-99</v>
      </c>
      <c r="L335">
        <v>0</v>
      </c>
      <c r="M335">
        <v>-99</v>
      </c>
      <c r="N335">
        <v>-99</v>
      </c>
    </row>
    <row r="336" spans="7:14" x14ac:dyDescent="0.25">
      <c r="G336">
        <v>11270678</v>
      </c>
      <c r="H336">
        <v>77</v>
      </c>
      <c r="I336">
        <v>138</v>
      </c>
      <c r="J336" t="s">
        <v>4</v>
      </c>
      <c r="K336">
        <v>-99</v>
      </c>
      <c r="L336">
        <v>5</v>
      </c>
      <c r="M336">
        <v>-99</v>
      </c>
      <c r="N336">
        <v>-99</v>
      </c>
    </row>
  </sheetData>
  <pageMargins left="0.7" right="0.7" top="0.75" bottom="0.75" header="0.3" footer="0.3"/>
  <pageSetup paperSize="9" orientation="portrait" horizontalDpi="300" verticalDpi="300" r:id="rId7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298"/>
  <sheetViews>
    <sheetView topLeftCell="AN1" workbookViewId="0">
      <selection activeCell="BE1" sqref="BE1:BI7"/>
    </sheetView>
  </sheetViews>
  <sheetFormatPr baseColWidth="10" defaultColWidth="9.140625" defaultRowHeight="15" x14ac:dyDescent="0.25"/>
  <cols>
    <col min="7" max="7" width="11.5703125" customWidth="1"/>
    <col min="16" max="16" width="17.85546875" bestFit="1" customWidth="1"/>
    <col min="17" max="17" width="20.7109375" bestFit="1" customWidth="1"/>
    <col min="24" max="24" width="10.42578125" bestFit="1" customWidth="1"/>
    <col min="53" max="53" width="17.85546875" customWidth="1"/>
    <col min="54" max="54" width="19.5703125" customWidth="1"/>
  </cols>
  <sheetData>
    <row r="1" spans="1:61" x14ac:dyDescent="0.25">
      <c r="A1" t="s">
        <v>8</v>
      </c>
      <c r="B1" t="s">
        <v>8</v>
      </c>
      <c r="C1" t="s">
        <v>8</v>
      </c>
      <c r="D1" t="s">
        <v>134</v>
      </c>
      <c r="G1" t="s">
        <v>45</v>
      </c>
      <c r="H1" t="s">
        <v>46</v>
      </c>
      <c r="I1" t="s">
        <v>95</v>
      </c>
      <c r="J1" t="s">
        <v>10</v>
      </c>
      <c r="K1" t="s">
        <v>112</v>
      </c>
      <c r="L1" t="s">
        <v>130</v>
      </c>
      <c r="M1" t="s">
        <v>98</v>
      </c>
      <c r="N1" t="s">
        <v>131</v>
      </c>
      <c r="P1" s="3" t="s">
        <v>124</v>
      </c>
      <c r="Q1" t="s">
        <v>133</v>
      </c>
      <c r="X1" s="19">
        <f>SUMPRODUCT(X3:X7,Y3:Y7)/Y1</f>
        <v>3.9450549450549453</v>
      </c>
      <c r="Y1" s="8">
        <f>SUM(Y3:Y7)</f>
        <v>273</v>
      </c>
      <c r="Z1" s="8">
        <f>SUM(Z3:Z7)</f>
        <v>39</v>
      </c>
      <c r="AA1" s="17">
        <f>Z1/Y1</f>
        <v>0.14285714285714285</v>
      </c>
      <c r="AB1" s="17">
        <f>AA1/X1</f>
        <v>3.6211699164345398E-2</v>
      </c>
      <c r="AF1" t="s">
        <v>8</v>
      </c>
      <c r="AG1" t="s">
        <v>46</v>
      </c>
      <c r="AH1" t="s">
        <v>95</v>
      </c>
      <c r="AI1" t="s">
        <v>10</v>
      </c>
      <c r="AJ1" s="8" t="s">
        <v>96</v>
      </c>
      <c r="AK1" s="8" t="s">
        <v>97</v>
      </c>
      <c r="AL1" s="8" t="s">
        <v>98</v>
      </c>
      <c r="AM1" s="8" t="s">
        <v>99</v>
      </c>
      <c r="AN1" s="8" t="s">
        <v>137</v>
      </c>
      <c r="AO1" s="8" t="s">
        <v>137</v>
      </c>
      <c r="AP1" s="8" t="s">
        <v>137</v>
      </c>
      <c r="AQ1" s="8" t="s">
        <v>136</v>
      </c>
      <c r="AR1" s="8" t="s">
        <v>137</v>
      </c>
      <c r="AS1" s="8" t="s">
        <v>131</v>
      </c>
      <c r="AV1" t="s">
        <v>8</v>
      </c>
      <c r="AW1" t="s">
        <v>135</v>
      </c>
      <c r="AX1" t="s">
        <v>136</v>
      </c>
      <c r="BA1" s="3" t="s">
        <v>124</v>
      </c>
      <c r="BB1" t="s">
        <v>126</v>
      </c>
      <c r="BE1" s="19">
        <f>SUMPRODUCT(BE3:BE7,BF3:BF7)/BF1</f>
        <v>3.8006430868167205</v>
      </c>
      <c r="BF1" s="8">
        <f>SUM(BF3:BF7)</f>
        <v>1244</v>
      </c>
      <c r="BG1" s="8">
        <f>SUM(BG3:BG7)</f>
        <v>195</v>
      </c>
      <c r="BH1" s="17">
        <f>BG1/BF1</f>
        <v>0.15675241157556269</v>
      </c>
      <c r="BI1" s="17">
        <f>BH1/BE1</f>
        <v>4.1243654822335017E-2</v>
      </c>
    </row>
    <row r="2" spans="1:61" x14ac:dyDescent="0.25">
      <c r="A2">
        <v>10687136</v>
      </c>
      <c r="B2">
        <v>10687136</v>
      </c>
      <c r="C2">
        <v>10687136</v>
      </c>
      <c r="D2">
        <v>3</v>
      </c>
      <c r="E2">
        <v>273</v>
      </c>
      <c r="G2">
        <v>11199822</v>
      </c>
      <c r="H2">
        <v>65</v>
      </c>
      <c r="I2">
        <v>237</v>
      </c>
      <c r="J2" t="s">
        <v>6</v>
      </c>
      <c r="K2">
        <v>5</v>
      </c>
      <c r="L2">
        <v>3</v>
      </c>
      <c r="M2">
        <v>-99</v>
      </c>
      <c r="N2">
        <v>4</v>
      </c>
      <c r="P2" s="4">
        <v>3</v>
      </c>
      <c r="Q2" s="5">
        <v>4</v>
      </c>
      <c r="X2" s="8" t="s">
        <v>93</v>
      </c>
      <c r="Y2" s="8" t="s">
        <v>61</v>
      </c>
      <c r="Z2" s="8" t="s">
        <v>55</v>
      </c>
      <c r="AA2" s="8" t="s">
        <v>22</v>
      </c>
      <c r="AB2" s="8" t="s">
        <v>132</v>
      </c>
      <c r="AF2">
        <v>11199822</v>
      </c>
      <c r="AG2">
        <v>65</v>
      </c>
      <c r="AH2">
        <v>237</v>
      </c>
      <c r="AI2" t="s">
        <v>6</v>
      </c>
      <c r="AJ2">
        <v>5</v>
      </c>
      <c r="AK2">
        <v>3</v>
      </c>
      <c r="AL2">
        <v>-99</v>
      </c>
      <c r="AM2">
        <v>-99</v>
      </c>
      <c r="AN2">
        <v>11199822</v>
      </c>
      <c r="AO2">
        <v>11199822</v>
      </c>
      <c r="AP2">
        <v>11199822</v>
      </c>
      <c r="AQ2">
        <v>4</v>
      </c>
      <c r="AR2">
        <v>11199822</v>
      </c>
      <c r="AS2">
        <v>4</v>
      </c>
      <c r="AV2">
        <v>10697150</v>
      </c>
      <c r="BA2" s="4">
        <v>1</v>
      </c>
      <c r="BB2" s="5">
        <v>3</v>
      </c>
      <c r="BE2" s="8" t="s">
        <v>93</v>
      </c>
      <c r="BF2" s="8" t="s">
        <v>61</v>
      </c>
      <c r="BG2" s="8" t="s">
        <v>55</v>
      </c>
      <c r="BH2" s="8" t="s">
        <v>22</v>
      </c>
      <c r="BI2" s="8" t="s">
        <v>132</v>
      </c>
    </row>
    <row r="3" spans="1:61" x14ac:dyDescent="0.25">
      <c r="A3">
        <v>10765699</v>
      </c>
      <c r="B3">
        <v>10765699</v>
      </c>
      <c r="C3">
        <v>10765699</v>
      </c>
      <c r="D3">
        <v>4</v>
      </c>
      <c r="G3">
        <v>11205289</v>
      </c>
      <c r="H3">
        <v>23</v>
      </c>
      <c r="I3">
        <v>138</v>
      </c>
      <c r="J3" t="s">
        <v>4</v>
      </c>
      <c r="K3">
        <v>-99</v>
      </c>
      <c r="M3">
        <v>-99</v>
      </c>
      <c r="N3">
        <v>4</v>
      </c>
      <c r="P3" s="4">
        <v>4</v>
      </c>
      <c r="Q3" s="5">
        <v>35</v>
      </c>
      <c r="X3">
        <v>0</v>
      </c>
      <c r="Y3">
        <v>0</v>
      </c>
      <c r="Z3">
        <v>0</v>
      </c>
      <c r="AA3" s="14">
        <v>0</v>
      </c>
      <c r="AB3" s="14">
        <v>0</v>
      </c>
      <c r="AF3">
        <v>11214178</v>
      </c>
      <c r="AG3">
        <v>81</v>
      </c>
      <c r="AH3">
        <v>138</v>
      </c>
      <c r="AI3" t="s">
        <v>4</v>
      </c>
      <c r="AJ3">
        <v>7</v>
      </c>
      <c r="AK3">
        <v>1</v>
      </c>
      <c r="AL3">
        <v>7</v>
      </c>
      <c r="AM3">
        <v>1</v>
      </c>
      <c r="AR3">
        <v>11214178</v>
      </c>
      <c r="AS3">
        <v>5</v>
      </c>
      <c r="AV3">
        <v>10763112</v>
      </c>
      <c r="AX3">
        <v>4</v>
      </c>
      <c r="BA3" s="4">
        <v>2</v>
      </c>
      <c r="BB3" s="5">
        <v>71</v>
      </c>
      <c r="BE3">
        <v>0</v>
      </c>
      <c r="BF3">
        <v>0</v>
      </c>
      <c r="BG3">
        <v>0</v>
      </c>
      <c r="BH3" s="14">
        <v>0</v>
      </c>
      <c r="BI3" s="14">
        <v>0</v>
      </c>
    </row>
    <row r="4" spans="1:61" x14ac:dyDescent="0.25">
      <c r="A4">
        <v>10765713</v>
      </c>
      <c r="B4">
        <v>10765713</v>
      </c>
      <c r="C4">
        <v>10765713</v>
      </c>
      <c r="D4">
        <v>4</v>
      </c>
      <c r="G4">
        <v>11205289</v>
      </c>
      <c r="H4">
        <v>28</v>
      </c>
      <c r="I4">
        <v>138</v>
      </c>
      <c r="J4" t="s">
        <v>4</v>
      </c>
      <c r="K4">
        <v>-99</v>
      </c>
      <c r="L4">
        <v>0</v>
      </c>
      <c r="M4">
        <v>-99</v>
      </c>
      <c r="N4">
        <v>4</v>
      </c>
      <c r="P4" s="4" t="s">
        <v>125</v>
      </c>
      <c r="Q4" s="5"/>
      <c r="X4">
        <v>1</v>
      </c>
      <c r="Y4">
        <v>0</v>
      </c>
      <c r="Z4">
        <v>0</v>
      </c>
      <c r="AA4" s="14">
        <v>0</v>
      </c>
      <c r="AB4" s="14">
        <v>0</v>
      </c>
      <c r="AF4">
        <v>11239620</v>
      </c>
      <c r="AG4">
        <v>3</v>
      </c>
      <c r="AH4">
        <v>138</v>
      </c>
      <c r="AI4" t="s">
        <v>4</v>
      </c>
      <c r="AJ4">
        <v>-99</v>
      </c>
      <c r="AK4">
        <v>2</v>
      </c>
      <c r="AL4">
        <v>-99</v>
      </c>
      <c r="AM4">
        <v>-99</v>
      </c>
      <c r="AR4">
        <v>11239620</v>
      </c>
      <c r="AS4">
        <v>4</v>
      </c>
      <c r="AV4">
        <v>10763133</v>
      </c>
      <c r="AX4">
        <v>4</v>
      </c>
      <c r="BA4" s="4">
        <v>3</v>
      </c>
      <c r="BB4" s="5">
        <v>97</v>
      </c>
      <c r="BE4">
        <v>1</v>
      </c>
      <c r="BF4">
        <v>3</v>
      </c>
      <c r="BG4">
        <v>0</v>
      </c>
      <c r="BH4" s="14">
        <v>0</v>
      </c>
      <c r="BI4" s="14">
        <v>0</v>
      </c>
    </row>
    <row r="5" spans="1:61" x14ac:dyDescent="0.25">
      <c r="A5">
        <v>10765933</v>
      </c>
      <c r="B5">
        <v>10765933</v>
      </c>
      <c r="C5">
        <v>10765933</v>
      </c>
      <c r="D5">
        <v>4</v>
      </c>
      <c r="G5">
        <v>11266630</v>
      </c>
      <c r="H5">
        <v>11</v>
      </c>
      <c r="I5">
        <v>237</v>
      </c>
      <c r="J5" t="s">
        <v>6</v>
      </c>
      <c r="K5">
        <v>-99</v>
      </c>
      <c r="L5">
        <v>2</v>
      </c>
      <c r="M5">
        <v>-99</v>
      </c>
      <c r="N5">
        <v>4</v>
      </c>
      <c r="P5" s="4" t="s">
        <v>20</v>
      </c>
      <c r="Q5" s="5">
        <v>39</v>
      </c>
      <c r="X5">
        <v>2</v>
      </c>
      <c r="Y5">
        <v>0</v>
      </c>
      <c r="Z5">
        <v>0</v>
      </c>
      <c r="AA5" s="14">
        <v>0</v>
      </c>
      <c r="AB5" s="14">
        <v>0</v>
      </c>
      <c r="AF5">
        <v>620341329</v>
      </c>
      <c r="AG5">
        <v>68</v>
      </c>
      <c r="AH5">
        <v>138</v>
      </c>
      <c r="AI5" t="s">
        <v>4</v>
      </c>
      <c r="AJ5">
        <v>6</v>
      </c>
      <c r="AK5">
        <v>1</v>
      </c>
      <c r="AL5">
        <v>9</v>
      </c>
      <c r="AM5">
        <v>2</v>
      </c>
      <c r="AR5">
        <v>620341329</v>
      </c>
      <c r="AS5">
        <v>4</v>
      </c>
      <c r="AV5">
        <v>10765199</v>
      </c>
      <c r="AX5">
        <v>2</v>
      </c>
      <c r="BA5" s="4">
        <v>4</v>
      </c>
      <c r="BB5" s="5">
        <v>926</v>
      </c>
      <c r="BE5">
        <v>2</v>
      </c>
      <c r="BF5">
        <v>71</v>
      </c>
      <c r="BG5">
        <v>3</v>
      </c>
      <c r="BH5" s="14">
        <v>0</v>
      </c>
      <c r="BI5" s="14">
        <v>0</v>
      </c>
    </row>
    <row r="6" spans="1:61" x14ac:dyDescent="0.25">
      <c r="A6">
        <v>10765935</v>
      </c>
      <c r="B6">
        <v>10765935</v>
      </c>
      <c r="C6">
        <v>10765935</v>
      </c>
      <c r="D6">
        <v>4</v>
      </c>
      <c r="G6">
        <v>11220162</v>
      </c>
      <c r="H6">
        <v>21</v>
      </c>
      <c r="I6">
        <v>138</v>
      </c>
      <c r="J6" t="s">
        <v>4</v>
      </c>
      <c r="K6">
        <v>4</v>
      </c>
      <c r="L6">
        <v>2</v>
      </c>
      <c r="M6">
        <v>7</v>
      </c>
      <c r="N6">
        <v>4</v>
      </c>
      <c r="X6">
        <v>3</v>
      </c>
      <c r="Y6">
        <v>15</v>
      </c>
      <c r="Z6">
        <v>4</v>
      </c>
      <c r="AA6" s="14">
        <f>Z6/Y6</f>
        <v>0.26666666666666666</v>
      </c>
      <c r="AB6" s="14">
        <f>AA6/X6</f>
        <v>8.8888888888888892E-2</v>
      </c>
      <c r="AF6">
        <v>11258137</v>
      </c>
      <c r="AG6">
        <v>29</v>
      </c>
      <c r="AH6">
        <v>237</v>
      </c>
      <c r="AI6" t="s">
        <v>6</v>
      </c>
      <c r="AJ6">
        <v>-99</v>
      </c>
      <c r="AK6">
        <v>2</v>
      </c>
      <c r="AL6">
        <v>-99</v>
      </c>
      <c r="AM6">
        <v>-99</v>
      </c>
      <c r="AR6">
        <v>11258137</v>
      </c>
      <c r="AS6">
        <v>5</v>
      </c>
      <c r="AV6">
        <v>10765440</v>
      </c>
      <c r="AX6">
        <v>4</v>
      </c>
      <c r="BA6" s="4">
        <v>5</v>
      </c>
      <c r="BB6" s="5">
        <v>117</v>
      </c>
      <c r="BE6">
        <v>3</v>
      </c>
      <c r="BF6">
        <v>97</v>
      </c>
      <c r="BG6">
        <v>7</v>
      </c>
      <c r="BH6" s="14">
        <f>BG6/BF6</f>
        <v>7.2164948453608241E-2</v>
      </c>
      <c r="BI6" s="14">
        <f>BH6/BE6</f>
        <v>2.4054982817869414E-2</v>
      </c>
    </row>
    <row r="7" spans="1:61" x14ac:dyDescent="0.25">
      <c r="A7">
        <v>10765945</v>
      </c>
      <c r="B7">
        <v>10765945</v>
      </c>
      <c r="C7">
        <v>10765945</v>
      </c>
      <c r="D7">
        <v>4</v>
      </c>
      <c r="G7">
        <v>11247745</v>
      </c>
      <c r="H7">
        <v>27</v>
      </c>
      <c r="I7">
        <v>237</v>
      </c>
      <c r="J7" t="s">
        <v>6</v>
      </c>
      <c r="K7">
        <v>4</v>
      </c>
      <c r="L7">
        <v>2</v>
      </c>
      <c r="M7">
        <v>17</v>
      </c>
      <c r="N7">
        <v>4</v>
      </c>
      <c r="X7">
        <v>4</v>
      </c>
      <c r="Y7">
        <v>258</v>
      </c>
      <c r="Z7">
        <v>35</v>
      </c>
      <c r="AA7" s="14">
        <f t="shared" ref="AA7" si="0">Z7/Y7</f>
        <v>0.13565891472868216</v>
      </c>
      <c r="AB7" s="14">
        <f t="shared" ref="AB7" si="1">AA7/X7</f>
        <v>3.391472868217054E-2</v>
      </c>
      <c r="AF7">
        <v>11255513</v>
      </c>
      <c r="AG7">
        <v>47</v>
      </c>
      <c r="AH7">
        <v>138</v>
      </c>
      <c r="AI7" t="s">
        <v>4</v>
      </c>
      <c r="AJ7">
        <v>9</v>
      </c>
      <c r="AK7">
        <v>2</v>
      </c>
      <c r="AL7">
        <v>14</v>
      </c>
      <c r="AM7">
        <v>1</v>
      </c>
      <c r="AR7">
        <v>11255513</v>
      </c>
      <c r="AS7">
        <v>5</v>
      </c>
      <c r="AV7">
        <v>10765450</v>
      </c>
      <c r="AX7">
        <v>3</v>
      </c>
      <c r="BA7" s="4">
        <v>6</v>
      </c>
      <c r="BB7" s="5">
        <v>22</v>
      </c>
      <c r="BE7">
        <v>4</v>
      </c>
      <c r="BF7">
        <v>1073</v>
      </c>
      <c r="BG7">
        <v>185</v>
      </c>
      <c r="BH7" s="14">
        <f t="shared" ref="BH7" si="2">BG7/BF7</f>
        <v>0.17241379310344829</v>
      </c>
      <c r="BI7" s="14">
        <f t="shared" ref="BI7" si="3">BH7/BE7</f>
        <v>4.3103448275862072E-2</v>
      </c>
    </row>
    <row r="8" spans="1:61" x14ac:dyDescent="0.25">
      <c r="A8">
        <v>10766198</v>
      </c>
      <c r="B8">
        <v>10766198</v>
      </c>
      <c r="C8">
        <v>10766198</v>
      </c>
      <c r="D8">
        <v>4</v>
      </c>
      <c r="G8">
        <v>11247751</v>
      </c>
      <c r="H8">
        <v>36</v>
      </c>
      <c r="I8">
        <v>237</v>
      </c>
      <c r="J8" t="s">
        <v>6</v>
      </c>
      <c r="K8">
        <v>0</v>
      </c>
      <c r="L8">
        <v>2</v>
      </c>
      <c r="M8">
        <v>17</v>
      </c>
      <c r="N8">
        <v>4</v>
      </c>
      <c r="AF8">
        <v>620603145</v>
      </c>
      <c r="AG8">
        <v>22</v>
      </c>
      <c r="AH8">
        <v>237</v>
      </c>
      <c r="AI8" t="s">
        <v>6</v>
      </c>
      <c r="AJ8">
        <v>4</v>
      </c>
      <c r="AK8">
        <v>0</v>
      </c>
      <c r="AL8">
        <v>5</v>
      </c>
      <c r="AM8">
        <v>4</v>
      </c>
      <c r="AR8">
        <v>620603145</v>
      </c>
      <c r="AS8">
        <v>4</v>
      </c>
      <c r="AV8">
        <v>10765472</v>
      </c>
      <c r="AX8">
        <v>3</v>
      </c>
      <c r="BA8" s="4">
        <v>7</v>
      </c>
      <c r="BB8" s="5">
        <v>5</v>
      </c>
    </row>
    <row r="9" spans="1:61" x14ac:dyDescent="0.25">
      <c r="A9">
        <v>10910050</v>
      </c>
      <c r="B9">
        <v>10910050</v>
      </c>
      <c r="C9">
        <v>10910050</v>
      </c>
      <c r="D9">
        <v>4</v>
      </c>
      <c r="G9">
        <v>11247751</v>
      </c>
      <c r="H9">
        <v>43</v>
      </c>
      <c r="I9">
        <v>138</v>
      </c>
      <c r="J9" t="s">
        <v>4</v>
      </c>
      <c r="K9">
        <v>-99</v>
      </c>
      <c r="L9">
        <v>2</v>
      </c>
      <c r="M9">
        <v>-99</v>
      </c>
      <c r="N9">
        <v>4</v>
      </c>
      <c r="AF9">
        <v>11260804</v>
      </c>
      <c r="AG9">
        <v>58</v>
      </c>
      <c r="AH9">
        <v>237</v>
      </c>
      <c r="AI9" t="s">
        <v>6</v>
      </c>
      <c r="AJ9">
        <v>5</v>
      </c>
      <c r="AK9">
        <v>4</v>
      </c>
      <c r="AL9">
        <v>6</v>
      </c>
      <c r="AM9">
        <v>2</v>
      </c>
      <c r="AR9">
        <v>11260804</v>
      </c>
      <c r="AS9">
        <v>4</v>
      </c>
      <c r="AV9">
        <v>10765749</v>
      </c>
      <c r="AX9">
        <v>2</v>
      </c>
      <c r="BA9" s="4">
        <v>8</v>
      </c>
      <c r="BB9" s="5">
        <v>3</v>
      </c>
    </row>
    <row r="10" spans="1:61" x14ac:dyDescent="0.25">
      <c r="A10">
        <v>10910071</v>
      </c>
      <c r="B10">
        <v>10910071</v>
      </c>
      <c r="C10">
        <v>10910071</v>
      </c>
      <c r="D10">
        <v>4</v>
      </c>
      <c r="G10">
        <v>11247775</v>
      </c>
      <c r="H10">
        <v>36</v>
      </c>
      <c r="I10">
        <v>237</v>
      </c>
      <c r="J10" t="s">
        <v>6</v>
      </c>
      <c r="K10">
        <v>0</v>
      </c>
      <c r="L10">
        <v>2</v>
      </c>
      <c r="M10">
        <v>17</v>
      </c>
      <c r="N10">
        <v>4</v>
      </c>
      <c r="AF10">
        <v>11263055</v>
      </c>
      <c r="AG10">
        <v>52</v>
      </c>
      <c r="AH10">
        <v>138</v>
      </c>
      <c r="AI10" t="s">
        <v>4</v>
      </c>
      <c r="AJ10">
        <v>-99</v>
      </c>
      <c r="AK10">
        <v>0</v>
      </c>
      <c r="AL10">
        <v>-99</v>
      </c>
      <c r="AM10">
        <v>-99</v>
      </c>
      <c r="AR10">
        <v>11263055</v>
      </c>
      <c r="AS10">
        <v>4</v>
      </c>
      <c r="AV10">
        <v>10765830</v>
      </c>
      <c r="AX10">
        <v>5</v>
      </c>
      <c r="BA10" s="4" t="s">
        <v>125</v>
      </c>
      <c r="BB10" s="5">
        <v>53</v>
      </c>
    </row>
    <row r="11" spans="1:61" x14ac:dyDescent="0.25">
      <c r="A11">
        <v>10910077</v>
      </c>
      <c r="B11">
        <v>10910077</v>
      </c>
      <c r="C11">
        <v>10910077</v>
      </c>
      <c r="D11">
        <v>4</v>
      </c>
      <c r="G11">
        <v>11247787</v>
      </c>
      <c r="H11">
        <v>77</v>
      </c>
      <c r="I11">
        <v>237</v>
      </c>
      <c r="J11" t="s">
        <v>6</v>
      </c>
      <c r="K11">
        <v>2</v>
      </c>
      <c r="L11">
        <v>2</v>
      </c>
      <c r="M11">
        <v>17</v>
      </c>
      <c r="N11">
        <v>4</v>
      </c>
      <c r="AF11">
        <v>11266630</v>
      </c>
      <c r="AG11">
        <v>11</v>
      </c>
      <c r="AH11">
        <v>237</v>
      </c>
      <c r="AI11" t="s">
        <v>6</v>
      </c>
      <c r="AJ11">
        <v>-99</v>
      </c>
      <c r="AK11">
        <v>2</v>
      </c>
      <c r="AL11">
        <v>-99</v>
      </c>
      <c r="AM11">
        <v>-99</v>
      </c>
      <c r="AN11">
        <v>11266630</v>
      </c>
      <c r="AO11">
        <v>11266630</v>
      </c>
      <c r="AP11">
        <v>11266630</v>
      </c>
      <c r="AQ11">
        <v>4</v>
      </c>
      <c r="AR11">
        <v>11266630</v>
      </c>
      <c r="AS11">
        <v>5</v>
      </c>
      <c r="AV11">
        <v>10765936</v>
      </c>
      <c r="AX11">
        <v>4</v>
      </c>
      <c r="BA11" s="4" t="s">
        <v>20</v>
      </c>
      <c r="BB11" s="5">
        <v>1297</v>
      </c>
    </row>
    <row r="12" spans="1:61" x14ac:dyDescent="0.25">
      <c r="A12">
        <v>10910084</v>
      </c>
      <c r="B12">
        <v>10910084</v>
      </c>
      <c r="C12">
        <v>10910084</v>
      </c>
      <c r="D12">
        <v>4</v>
      </c>
      <c r="G12">
        <v>11271996</v>
      </c>
      <c r="H12">
        <v>13</v>
      </c>
      <c r="I12">
        <v>138</v>
      </c>
      <c r="J12" t="s">
        <v>4</v>
      </c>
      <c r="K12">
        <v>-99</v>
      </c>
      <c r="L12">
        <v>2</v>
      </c>
      <c r="M12">
        <v>-99</v>
      </c>
      <c r="N12">
        <v>4</v>
      </c>
      <c r="AF12">
        <v>11210300</v>
      </c>
      <c r="AG12">
        <v>64</v>
      </c>
      <c r="AH12">
        <v>138</v>
      </c>
      <c r="AI12" t="s">
        <v>4</v>
      </c>
      <c r="AJ12">
        <v>-99</v>
      </c>
      <c r="AK12">
        <v>0</v>
      </c>
      <c r="AL12">
        <v>-99</v>
      </c>
      <c r="AM12">
        <v>-99</v>
      </c>
      <c r="AR12">
        <v>11210300</v>
      </c>
      <c r="AS12">
        <v>5</v>
      </c>
      <c r="AV12">
        <v>10765955</v>
      </c>
      <c r="AX12">
        <v>4</v>
      </c>
    </row>
    <row r="13" spans="1:61" x14ac:dyDescent="0.25">
      <c r="A13">
        <v>10910085</v>
      </c>
      <c r="B13">
        <v>10910085</v>
      </c>
      <c r="C13">
        <v>10910085</v>
      </c>
      <c r="D13">
        <v>4</v>
      </c>
      <c r="G13">
        <v>616133607</v>
      </c>
      <c r="H13">
        <v>53</v>
      </c>
      <c r="I13">
        <v>237</v>
      </c>
      <c r="J13" t="s">
        <v>6</v>
      </c>
      <c r="K13">
        <v>-99</v>
      </c>
      <c r="L13">
        <v>0</v>
      </c>
      <c r="M13">
        <v>-99</v>
      </c>
      <c r="N13">
        <v>3</v>
      </c>
      <c r="AF13">
        <v>11220918</v>
      </c>
      <c r="AG13">
        <v>29</v>
      </c>
      <c r="AH13">
        <v>237</v>
      </c>
      <c r="AI13" t="s">
        <v>6</v>
      </c>
      <c r="AJ13">
        <v>11</v>
      </c>
      <c r="AK13">
        <v>2</v>
      </c>
      <c r="AL13">
        <v>12</v>
      </c>
      <c r="AM13">
        <v>4</v>
      </c>
      <c r="AR13">
        <v>11220918</v>
      </c>
      <c r="AS13">
        <v>4</v>
      </c>
      <c r="AV13">
        <v>10766025</v>
      </c>
      <c r="AX13">
        <v>4</v>
      </c>
    </row>
    <row r="14" spans="1:61" x14ac:dyDescent="0.25">
      <c r="A14">
        <v>10960458</v>
      </c>
      <c r="B14">
        <v>10960458</v>
      </c>
      <c r="C14">
        <v>10960458</v>
      </c>
      <c r="D14">
        <v>4</v>
      </c>
      <c r="G14">
        <v>620680375</v>
      </c>
      <c r="H14">
        <v>73</v>
      </c>
      <c r="I14">
        <v>237</v>
      </c>
      <c r="J14" t="s">
        <v>6</v>
      </c>
      <c r="K14">
        <v>-99</v>
      </c>
      <c r="L14">
        <v>3</v>
      </c>
      <c r="M14">
        <v>-99</v>
      </c>
      <c r="N14">
        <v>4</v>
      </c>
      <c r="AF14">
        <v>11266840</v>
      </c>
      <c r="AG14">
        <v>31</v>
      </c>
      <c r="AH14">
        <v>138</v>
      </c>
      <c r="AI14" t="s">
        <v>4</v>
      </c>
      <c r="AJ14">
        <v>10</v>
      </c>
      <c r="AK14">
        <v>1</v>
      </c>
      <c r="AL14">
        <v>3</v>
      </c>
      <c r="AM14">
        <v>5</v>
      </c>
      <c r="AR14">
        <v>11266840</v>
      </c>
      <c r="AS14">
        <v>4</v>
      </c>
      <c r="AV14">
        <v>10910051</v>
      </c>
      <c r="AX14">
        <v>4</v>
      </c>
    </row>
    <row r="15" spans="1:61" x14ac:dyDescent="0.25">
      <c r="A15">
        <v>10962848</v>
      </c>
      <c r="B15">
        <v>10962848</v>
      </c>
      <c r="C15">
        <v>10962848</v>
      </c>
      <c r="D15">
        <v>4</v>
      </c>
      <c r="G15">
        <v>620677070</v>
      </c>
      <c r="H15">
        <v>15</v>
      </c>
      <c r="I15">
        <v>237</v>
      </c>
      <c r="J15" t="s">
        <v>6</v>
      </c>
      <c r="K15">
        <v>-99</v>
      </c>
      <c r="L15">
        <v>1</v>
      </c>
      <c r="M15">
        <v>-99</v>
      </c>
      <c r="N15">
        <v>4</v>
      </c>
      <c r="AF15">
        <v>11266755</v>
      </c>
      <c r="AG15">
        <v>15</v>
      </c>
      <c r="AH15">
        <v>237</v>
      </c>
      <c r="AI15" t="s">
        <v>6</v>
      </c>
      <c r="AJ15">
        <v>13</v>
      </c>
      <c r="AK15">
        <v>2</v>
      </c>
      <c r="AL15">
        <v>12</v>
      </c>
      <c r="AM15">
        <v>4</v>
      </c>
      <c r="AR15">
        <v>11266755</v>
      </c>
      <c r="AS15">
        <v>4</v>
      </c>
      <c r="AV15">
        <v>10910055</v>
      </c>
      <c r="AX15">
        <v>4</v>
      </c>
    </row>
    <row r="16" spans="1:61" x14ac:dyDescent="0.25">
      <c r="A16">
        <v>10980341</v>
      </c>
      <c r="B16">
        <v>10980341</v>
      </c>
      <c r="C16">
        <v>10980341</v>
      </c>
      <c r="D16">
        <v>4</v>
      </c>
      <c r="G16">
        <v>11108592</v>
      </c>
      <c r="H16">
        <v>67</v>
      </c>
      <c r="I16">
        <v>138</v>
      </c>
      <c r="J16" t="s">
        <v>4</v>
      </c>
      <c r="N16">
        <v>3</v>
      </c>
      <c r="AF16">
        <v>11270730</v>
      </c>
      <c r="AG16">
        <v>25</v>
      </c>
      <c r="AH16">
        <v>237</v>
      </c>
      <c r="AI16" t="s">
        <v>6</v>
      </c>
      <c r="AJ16">
        <v>7</v>
      </c>
      <c r="AK16">
        <v>4</v>
      </c>
      <c r="AL16">
        <v>3</v>
      </c>
      <c r="AM16">
        <v>4</v>
      </c>
      <c r="AR16">
        <v>11270730</v>
      </c>
      <c r="AS16">
        <v>4</v>
      </c>
      <c r="AV16">
        <v>10910072</v>
      </c>
      <c r="AX16">
        <v>4</v>
      </c>
      <c r="BA16" s="3" t="s">
        <v>124</v>
      </c>
      <c r="BB16" t="s">
        <v>133</v>
      </c>
    </row>
    <row r="17" spans="1:54" x14ac:dyDescent="0.25">
      <c r="A17">
        <v>10980355</v>
      </c>
      <c r="B17">
        <v>10980355</v>
      </c>
      <c r="C17">
        <v>10980355</v>
      </c>
      <c r="D17">
        <v>4</v>
      </c>
      <c r="G17">
        <v>10910084</v>
      </c>
      <c r="H17">
        <v>5</v>
      </c>
      <c r="I17">
        <v>138</v>
      </c>
      <c r="J17" t="s">
        <v>4</v>
      </c>
      <c r="N17">
        <v>4</v>
      </c>
      <c r="P17" s="3" t="s">
        <v>124</v>
      </c>
      <c r="Q17" t="s">
        <v>126</v>
      </c>
      <c r="AF17">
        <v>11273069</v>
      </c>
      <c r="AG17">
        <v>82</v>
      </c>
      <c r="AH17">
        <v>237</v>
      </c>
      <c r="AI17" t="s">
        <v>6</v>
      </c>
      <c r="AJ17">
        <v>-99</v>
      </c>
      <c r="AK17">
        <v>3</v>
      </c>
      <c r="AL17">
        <v>-99</v>
      </c>
      <c r="AM17">
        <v>-99</v>
      </c>
      <c r="AR17">
        <v>11273069</v>
      </c>
      <c r="AS17">
        <v>4</v>
      </c>
      <c r="AV17">
        <v>10910076</v>
      </c>
      <c r="AX17">
        <v>6</v>
      </c>
      <c r="BA17" s="4">
        <v>2</v>
      </c>
      <c r="BB17" s="5">
        <v>3</v>
      </c>
    </row>
    <row r="18" spans="1:54" x14ac:dyDescent="0.25">
      <c r="A18">
        <v>10980376</v>
      </c>
      <c r="B18">
        <v>10980376</v>
      </c>
      <c r="C18">
        <v>10980376</v>
      </c>
      <c r="D18">
        <v>4</v>
      </c>
      <c r="G18">
        <v>10765713</v>
      </c>
      <c r="H18">
        <v>2</v>
      </c>
      <c r="I18">
        <v>138</v>
      </c>
      <c r="J18" t="s">
        <v>4</v>
      </c>
      <c r="N18">
        <v>4</v>
      </c>
      <c r="P18" s="4">
        <v>3</v>
      </c>
      <c r="Q18" s="5">
        <v>15</v>
      </c>
      <c r="AF18">
        <v>617271566</v>
      </c>
      <c r="AG18">
        <v>24</v>
      </c>
      <c r="AH18">
        <v>138</v>
      </c>
      <c r="AI18" t="s">
        <v>4</v>
      </c>
      <c r="AJ18">
        <v>15</v>
      </c>
      <c r="AK18">
        <v>2</v>
      </c>
      <c r="AL18">
        <v>14</v>
      </c>
      <c r="AM18">
        <v>2</v>
      </c>
      <c r="AR18">
        <v>617271566</v>
      </c>
      <c r="AS18">
        <v>5</v>
      </c>
      <c r="AV18">
        <v>10910108</v>
      </c>
      <c r="AX18">
        <v>4</v>
      </c>
      <c r="BA18" s="4">
        <v>3</v>
      </c>
      <c r="BB18" s="5">
        <v>7</v>
      </c>
    </row>
    <row r="19" spans="1:54" x14ac:dyDescent="0.25">
      <c r="A19">
        <v>10980561</v>
      </c>
      <c r="B19">
        <v>10980561</v>
      </c>
      <c r="C19">
        <v>10980561</v>
      </c>
      <c r="D19">
        <v>4</v>
      </c>
      <c r="G19">
        <v>11212933</v>
      </c>
      <c r="H19">
        <v>72</v>
      </c>
      <c r="I19">
        <v>138</v>
      </c>
      <c r="J19" t="s">
        <v>4</v>
      </c>
      <c r="N19">
        <v>4</v>
      </c>
      <c r="P19" s="4">
        <v>4</v>
      </c>
      <c r="Q19" s="5">
        <v>258</v>
      </c>
      <c r="AF19">
        <v>11234865</v>
      </c>
      <c r="AG19">
        <v>20</v>
      </c>
      <c r="AH19">
        <v>237</v>
      </c>
      <c r="AI19" t="s">
        <v>6</v>
      </c>
      <c r="AJ19">
        <v>-99</v>
      </c>
      <c r="AK19">
        <v>0</v>
      </c>
      <c r="AL19">
        <v>-99</v>
      </c>
      <c r="AM19">
        <v>-99</v>
      </c>
      <c r="AR19">
        <v>11234865</v>
      </c>
      <c r="AS19">
        <v>4</v>
      </c>
      <c r="AV19">
        <v>10910109</v>
      </c>
      <c r="AX19">
        <v>4</v>
      </c>
      <c r="BA19" s="4">
        <v>4</v>
      </c>
      <c r="BB19" s="5">
        <v>159</v>
      </c>
    </row>
    <row r="20" spans="1:54" x14ac:dyDescent="0.25">
      <c r="A20">
        <v>10980582</v>
      </c>
      <c r="B20">
        <v>10980582</v>
      </c>
      <c r="C20">
        <v>10980582</v>
      </c>
      <c r="D20">
        <v>4</v>
      </c>
      <c r="G20">
        <v>11210791</v>
      </c>
      <c r="H20">
        <v>83</v>
      </c>
      <c r="I20">
        <v>138</v>
      </c>
      <c r="J20" t="s">
        <v>4</v>
      </c>
      <c r="N20">
        <v>4</v>
      </c>
      <c r="P20" s="4" t="s">
        <v>125</v>
      </c>
      <c r="Q20" s="5"/>
      <c r="AF20">
        <v>11234865</v>
      </c>
      <c r="AG20">
        <v>38</v>
      </c>
      <c r="AH20">
        <v>237</v>
      </c>
      <c r="AI20" t="s">
        <v>6</v>
      </c>
      <c r="AJ20">
        <v>-99</v>
      </c>
      <c r="AK20">
        <v>0</v>
      </c>
      <c r="AL20">
        <v>-99</v>
      </c>
      <c r="AM20">
        <v>-99</v>
      </c>
      <c r="AR20">
        <v>11234865</v>
      </c>
      <c r="AS20">
        <v>4</v>
      </c>
      <c r="AV20">
        <v>10980307</v>
      </c>
      <c r="AX20">
        <v>4</v>
      </c>
      <c r="BA20" s="4">
        <v>5</v>
      </c>
      <c r="BB20" s="5">
        <v>23</v>
      </c>
    </row>
    <row r="21" spans="1:54" x14ac:dyDescent="0.25">
      <c r="A21">
        <v>10980721</v>
      </c>
      <c r="B21">
        <v>10980721</v>
      </c>
      <c r="C21">
        <v>10980721</v>
      </c>
      <c r="D21">
        <v>4</v>
      </c>
      <c r="G21">
        <v>11199636</v>
      </c>
      <c r="H21">
        <v>59</v>
      </c>
      <c r="I21">
        <v>138</v>
      </c>
      <c r="J21" t="s">
        <v>4</v>
      </c>
      <c r="N21">
        <v>4</v>
      </c>
      <c r="P21" s="4" t="s">
        <v>20</v>
      </c>
      <c r="Q21" s="5">
        <v>273</v>
      </c>
      <c r="AF21">
        <v>11238090</v>
      </c>
      <c r="AG21">
        <v>30</v>
      </c>
      <c r="AH21">
        <v>237</v>
      </c>
      <c r="AI21" t="s">
        <v>6</v>
      </c>
      <c r="AJ21">
        <v>-99</v>
      </c>
      <c r="AK21">
        <v>2</v>
      </c>
      <c r="AL21">
        <v>-99</v>
      </c>
      <c r="AM21">
        <v>-99</v>
      </c>
      <c r="AR21">
        <v>11238090</v>
      </c>
      <c r="AS21">
        <v>4</v>
      </c>
      <c r="AV21">
        <v>10980340</v>
      </c>
      <c r="AX21">
        <v>4</v>
      </c>
      <c r="BA21" s="4">
        <v>6</v>
      </c>
      <c r="BB21" s="5">
        <v>3</v>
      </c>
    </row>
    <row r="22" spans="1:54" x14ac:dyDescent="0.25">
      <c r="A22">
        <v>10980723</v>
      </c>
      <c r="B22">
        <v>10980723</v>
      </c>
      <c r="C22">
        <v>10980723</v>
      </c>
      <c r="D22">
        <v>4</v>
      </c>
      <c r="G22">
        <v>11214870</v>
      </c>
      <c r="H22">
        <v>25</v>
      </c>
      <c r="I22">
        <v>138</v>
      </c>
      <c r="J22" t="s">
        <v>4</v>
      </c>
      <c r="N22">
        <v>4</v>
      </c>
      <c r="AF22">
        <v>11264910</v>
      </c>
      <c r="AG22">
        <v>40</v>
      </c>
      <c r="AH22">
        <v>138</v>
      </c>
      <c r="AI22" t="s">
        <v>4</v>
      </c>
      <c r="AJ22">
        <v>-99</v>
      </c>
      <c r="AK22">
        <v>4</v>
      </c>
      <c r="AL22">
        <v>-99</v>
      </c>
      <c r="AM22">
        <v>-99</v>
      </c>
      <c r="AR22">
        <v>11264910</v>
      </c>
      <c r="AS22">
        <v>4</v>
      </c>
      <c r="AV22">
        <v>10980407</v>
      </c>
      <c r="AX22">
        <v>4</v>
      </c>
      <c r="BA22" s="4" t="s">
        <v>125</v>
      </c>
      <c r="BB22" s="5"/>
    </row>
    <row r="23" spans="1:54" x14ac:dyDescent="0.25">
      <c r="A23">
        <v>10980791</v>
      </c>
      <c r="B23">
        <v>10980791</v>
      </c>
      <c r="C23">
        <v>10980791</v>
      </c>
      <c r="D23">
        <v>4</v>
      </c>
      <c r="G23">
        <v>11214870</v>
      </c>
      <c r="H23">
        <v>65</v>
      </c>
      <c r="I23">
        <v>138</v>
      </c>
      <c r="J23" t="s">
        <v>4</v>
      </c>
      <c r="N23">
        <v>4</v>
      </c>
      <c r="AF23">
        <v>11264910</v>
      </c>
      <c r="AG23">
        <v>42</v>
      </c>
      <c r="AH23">
        <v>237</v>
      </c>
      <c r="AI23" t="s">
        <v>6</v>
      </c>
      <c r="AJ23">
        <v>5</v>
      </c>
      <c r="AK23">
        <v>2</v>
      </c>
      <c r="AL23">
        <v>14</v>
      </c>
      <c r="AM23">
        <v>2</v>
      </c>
      <c r="AR23">
        <v>11264910</v>
      </c>
      <c r="AS23">
        <v>4</v>
      </c>
      <c r="AV23">
        <v>10980415</v>
      </c>
      <c r="AX23">
        <v>4</v>
      </c>
      <c r="BA23" s="4" t="s">
        <v>20</v>
      </c>
      <c r="BB23" s="5">
        <v>195</v>
      </c>
    </row>
    <row r="24" spans="1:54" x14ac:dyDescent="0.25">
      <c r="A24">
        <v>10984395</v>
      </c>
      <c r="B24">
        <v>10984395</v>
      </c>
      <c r="C24">
        <v>10984395</v>
      </c>
      <c r="D24">
        <v>4</v>
      </c>
      <c r="G24">
        <v>10765699</v>
      </c>
      <c r="H24">
        <v>58</v>
      </c>
      <c r="I24">
        <v>138</v>
      </c>
      <c r="J24" t="s">
        <v>4</v>
      </c>
      <c r="N24">
        <v>4</v>
      </c>
      <c r="AF24">
        <v>616135120</v>
      </c>
      <c r="AG24">
        <v>34</v>
      </c>
      <c r="AH24">
        <v>138</v>
      </c>
      <c r="AI24" t="s">
        <v>4</v>
      </c>
      <c r="AJ24">
        <v>5</v>
      </c>
      <c r="AK24">
        <v>0</v>
      </c>
      <c r="AL24">
        <v>-99</v>
      </c>
      <c r="AM24">
        <v>-99</v>
      </c>
      <c r="AR24">
        <v>616135120</v>
      </c>
      <c r="AS24">
        <v>5</v>
      </c>
      <c r="AV24">
        <v>10980433</v>
      </c>
      <c r="AX24">
        <v>4</v>
      </c>
    </row>
    <row r="25" spans="1:54" x14ac:dyDescent="0.25">
      <c r="A25">
        <v>10989482</v>
      </c>
      <c r="B25">
        <v>10989482</v>
      </c>
      <c r="C25">
        <v>10989482</v>
      </c>
      <c r="D25">
        <v>4</v>
      </c>
      <c r="G25">
        <v>11198107</v>
      </c>
      <c r="H25">
        <v>55</v>
      </c>
      <c r="I25">
        <v>138</v>
      </c>
      <c r="J25" t="s">
        <v>4</v>
      </c>
      <c r="N25">
        <v>4</v>
      </c>
      <c r="AF25">
        <v>616135120</v>
      </c>
      <c r="AG25">
        <v>35</v>
      </c>
      <c r="AH25">
        <v>138</v>
      </c>
      <c r="AI25" t="s">
        <v>4</v>
      </c>
      <c r="AJ25">
        <v>5</v>
      </c>
      <c r="AK25">
        <v>0</v>
      </c>
      <c r="AL25">
        <v>-99</v>
      </c>
      <c r="AM25">
        <v>-99</v>
      </c>
      <c r="AR25">
        <v>616135120</v>
      </c>
      <c r="AS25">
        <v>5</v>
      </c>
      <c r="AV25">
        <v>10980565</v>
      </c>
      <c r="AX25">
        <v>5</v>
      </c>
    </row>
    <row r="26" spans="1:54" x14ac:dyDescent="0.25">
      <c r="A26">
        <v>11099860</v>
      </c>
      <c r="B26">
        <v>11099860</v>
      </c>
      <c r="C26">
        <v>11099860</v>
      </c>
      <c r="D26">
        <v>4</v>
      </c>
      <c r="G26">
        <v>11196001</v>
      </c>
      <c r="H26">
        <v>4</v>
      </c>
      <c r="I26">
        <v>138</v>
      </c>
      <c r="J26" t="s">
        <v>4</v>
      </c>
      <c r="N26">
        <v>4</v>
      </c>
      <c r="AF26">
        <v>11156429</v>
      </c>
      <c r="AG26">
        <v>30</v>
      </c>
      <c r="AH26">
        <v>237</v>
      </c>
      <c r="AI26" t="s">
        <v>6</v>
      </c>
      <c r="AJ26">
        <v>13</v>
      </c>
      <c r="AK26">
        <v>4</v>
      </c>
      <c r="AL26">
        <v>4</v>
      </c>
      <c r="AM26">
        <v>0</v>
      </c>
      <c r="AR26">
        <v>11156429</v>
      </c>
      <c r="AS26">
        <v>5</v>
      </c>
      <c r="AV26">
        <v>10980601</v>
      </c>
      <c r="AX26">
        <v>4</v>
      </c>
    </row>
    <row r="27" spans="1:54" x14ac:dyDescent="0.25">
      <c r="A27">
        <v>11101596</v>
      </c>
      <c r="B27">
        <v>11101596</v>
      </c>
      <c r="C27">
        <v>11101596</v>
      </c>
      <c r="D27">
        <v>4</v>
      </c>
      <c r="G27">
        <v>11227682</v>
      </c>
      <c r="H27">
        <v>28</v>
      </c>
      <c r="I27">
        <v>138</v>
      </c>
      <c r="J27" t="s">
        <v>4</v>
      </c>
      <c r="N27">
        <v>4</v>
      </c>
      <c r="AF27">
        <v>620073954</v>
      </c>
      <c r="AG27">
        <v>31</v>
      </c>
      <c r="AH27">
        <v>138</v>
      </c>
      <c r="AI27" t="s">
        <v>4</v>
      </c>
      <c r="AJ27">
        <v>4</v>
      </c>
      <c r="AK27">
        <v>2</v>
      </c>
      <c r="AL27">
        <v>8</v>
      </c>
      <c r="AM27">
        <v>3</v>
      </c>
      <c r="AR27">
        <v>620073954</v>
      </c>
      <c r="AS27">
        <v>4</v>
      </c>
      <c r="AV27">
        <v>10980965</v>
      </c>
      <c r="AX27">
        <v>4</v>
      </c>
    </row>
    <row r="28" spans="1:54" x14ac:dyDescent="0.25">
      <c r="A28">
        <v>11102327</v>
      </c>
      <c r="B28">
        <v>11102327</v>
      </c>
      <c r="C28">
        <v>11102327</v>
      </c>
      <c r="D28">
        <v>4</v>
      </c>
      <c r="G28">
        <v>10980723</v>
      </c>
      <c r="H28">
        <v>21</v>
      </c>
      <c r="I28">
        <v>138</v>
      </c>
      <c r="J28" t="s">
        <v>4</v>
      </c>
      <c r="N28">
        <v>4</v>
      </c>
      <c r="AF28">
        <v>620525991</v>
      </c>
      <c r="AG28">
        <v>2</v>
      </c>
      <c r="AH28">
        <v>237</v>
      </c>
      <c r="AI28" t="s">
        <v>6</v>
      </c>
      <c r="AJ28">
        <v>4</v>
      </c>
      <c r="AK28">
        <v>2</v>
      </c>
      <c r="AL28">
        <v>14</v>
      </c>
      <c r="AM28">
        <v>2</v>
      </c>
      <c r="AR28">
        <v>620525991</v>
      </c>
      <c r="AS28">
        <v>4</v>
      </c>
      <c r="AV28">
        <v>10980976</v>
      </c>
      <c r="AX28">
        <v>2</v>
      </c>
    </row>
    <row r="29" spans="1:54" x14ac:dyDescent="0.25">
      <c r="A29">
        <v>11102966</v>
      </c>
      <c r="B29">
        <v>11102966</v>
      </c>
      <c r="C29">
        <v>11102966</v>
      </c>
      <c r="D29">
        <v>3</v>
      </c>
      <c r="G29">
        <v>11217736</v>
      </c>
      <c r="H29">
        <v>30</v>
      </c>
      <c r="I29">
        <v>138</v>
      </c>
      <c r="J29" t="s">
        <v>4</v>
      </c>
      <c r="N29">
        <v>4</v>
      </c>
      <c r="AF29">
        <v>620668051</v>
      </c>
      <c r="AG29">
        <v>9</v>
      </c>
      <c r="AH29">
        <v>237</v>
      </c>
      <c r="AI29" t="s">
        <v>6</v>
      </c>
      <c r="AJ29">
        <v>-99</v>
      </c>
      <c r="AK29">
        <v>1</v>
      </c>
      <c r="AL29">
        <v>-99</v>
      </c>
      <c r="AM29">
        <v>-99</v>
      </c>
      <c r="AR29">
        <v>620668051</v>
      </c>
      <c r="AS29">
        <v>4</v>
      </c>
      <c r="AV29">
        <v>10981041</v>
      </c>
      <c r="AX29">
        <v>3</v>
      </c>
    </row>
    <row r="30" spans="1:54" x14ac:dyDescent="0.25">
      <c r="A30">
        <v>11104235</v>
      </c>
      <c r="B30">
        <v>11104235</v>
      </c>
      <c r="C30">
        <v>11104235</v>
      </c>
      <c r="D30">
        <v>4</v>
      </c>
      <c r="G30">
        <v>11102966</v>
      </c>
      <c r="H30">
        <v>76</v>
      </c>
      <c r="I30">
        <v>138</v>
      </c>
      <c r="J30" t="s">
        <v>4</v>
      </c>
      <c r="N30">
        <v>3</v>
      </c>
      <c r="AF30">
        <v>11246272</v>
      </c>
      <c r="AG30">
        <v>64</v>
      </c>
      <c r="AH30">
        <v>138</v>
      </c>
      <c r="AI30" t="s">
        <v>4</v>
      </c>
      <c r="AJ30">
        <v>4</v>
      </c>
      <c r="AK30">
        <v>2</v>
      </c>
      <c r="AL30">
        <v>17</v>
      </c>
      <c r="AM30">
        <v>2</v>
      </c>
      <c r="AR30">
        <v>11246272</v>
      </c>
      <c r="AS30">
        <v>2</v>
      </c>
      <c r="AV30">
        <v>11016099</v>
      </c>
      <c r="AX30">
        <v>5</v>
      </c>
    </row>
    <row r="31" spans="1:54" x14ac:dyDescent="0.25">
      <c r="A31">
        <v>11104623</v>
      </c>
      <c r="B31">
        <v>11104623</v>
      </c>
      <c r="C31">
        <v>11104623</v>
      </c>
      <c r="D31">
        <v>4</v>
      </c>
      <c r="G31">
        <v>11200848</v>
      </c>
      <c r="H31">
        <v>50</v>
      </c>
      <c r="I31">
        <v>138</v>
      </c>
      <c r="J31" t="s">
        <v>4</v>
      </c>
      <c r="N31">
        <v>4</v>
      </c>
      <c r="AF31">
        <v>11247745</v>
      </c>
      <c r="AG31">
        <v>27</v>
      </c>
      <c r="AH31">
        <v>237</v>
      </c>
      <c r="AI31" t="s">
        <v>6</v>
      </c>
      <c r="AJ31">
        <v>4</v>
      </c>
      <c r="AK31">
        <v>2</v>
      </c>
      <c r="AL31">
        <v>17</v>
      </c>
      <c r="AM31">
        <v>2</v>
      </c>
      <c r="AN31">
        <v>11247745</v>
      </c>
      <c r="AO31">
        <v>11247745</v>
      </c>
      <c r="AP31">
        <v>11247745</v>
      </c>
      <c r="AQ31">
        <v>4</v>
      </c>
      <c r="AR31">
        <v>11247745</v>
      </c>
      <c r="AS31">
        <v>4</v>
      </c>
      <c r="AV31">
        <v>11100411</v>
      </c>
      <c r="AX31">
        <v>4</v>
      </c>
    </row>
    <row r="32" spans="1:54" x14ac:dyDescent="0.25">
      <c r="A32">
        <v>11104647</v>
      </c>
      <c r="B32">
        <v>11104647</v>
      </c>
      <c r="C32">
        <v>11104647</v>
      </c>
      <c r="D32">
        <v>4</v>
      </c>
      <c r="G32">
        <v>11182468</v>
      </c>
      <c r="H32">
        <v>22</v>
      </c>
      <c r="I32">
        <v>138</v>
      </c>
      <c r="J32" t="s">
        <v>4</v>
      </c>
      <c r="N32">
        <v>4</v>
      </c>
      <c r="AF32">
        <v>11247751</v>
      </c>
      <c r="AG32">
        <v>36</v>
      </c>
      <c r="AH32">
        <v>237</v>
      </c>
      <c r="AI32" t="s">
        <v>6</v>
      </c>
      <c r="AJ32">
        <v>0</v>
      </c>
      <c r="AK32">
        <v>2</v>
      </c>
      <c r="AL32">
        <v>17</v>
      </c>
      <c r="AM32">
        <v>2</v>
      </c>
      <c r="AN32">
        <v>11247751</v>
      </c>
      <c r="AO32">
        <v>11247751</v>
      </c>
      <c r="AP32">
        <v>11247751</v>
      </c>
      <c r="AQ32">
        <v>4</v>
      </c>
      <c r="AR32">
        <v>11247751</v>
      </c>
      <c r="AS32">
        <v>4</v>
      </c>
      <c r="AV32">
        <v>11102675</v>
      </c>
      <c r="AX32">
        <v>4</v>
      </c>
    </row>
    <row r="33" spans="1:50" x14ac:dyDescent="0.25">
      <c r="A33">
        <v>11104705</v>
      </c>
      <c r="B33">
        <v>11104705</v>
      </c>
      <c r="C33">
        <v>11104705</v>
      </c>
      <c r="D33">
        <v>4</v>
      </c>
      <c r="G33">
        <v>11215374</v>
      </c>
      <c r="H33">
        <v>85</v>
      </c>
      <c r="I33">
        <v>138</v>
      </c>
      <c r="J33" t="s">
        <v>4</v>
      </c>
      <c r="N33">
        <v>4</v>
      </c>
      <c r="AF33">
        <v>11247775</v>
      </c>
      <c r="AG33">
        <v>36</v>
      </c>
      <c r="AH33">
        <v>237</v>
      </c>
      <c r="AI33" t="s">
        <v>6</v>
      </c>
      <c r="AJ33">
        <v>0</v>
      </c>
      <c r="AK33">
        <v>2</v>
      </c>
      <c r="AL33">
        <v>17</v>
      </c>
      <c r="AM33">
        <v>2</v>
      </c>
      <c r="AN33">
        <v>11247775</v>
      </c>
      <c r="AO33">
        <v>11247775</v>
      </c>
      <c r="AP33">
        <v>11247775</v>
      </c>
      <c r="AQ33">
        <v>4</v>
      </c>
      <c r="AR33">
        <v>11247775</v>
      </c>
      <c r="AS33">
        <v>4</v>
      </c>
      <c r="AV33">
        <v>11102690</v>
      </c>
      <c r="AX33">
        <v>4</v>
      </c>
    </row>
    <row r="34" spans="1:50" x14ac:dyDescent="0.25">
      <c r="A34">
        <v>11104843</v>
      </c>
      <c r="B34">
        <v>11104843</v>
      </c>
      <c r="C34">
        <v>11104843</v>
      </c>
      <c r="D34">
        <v>4</v>
      </c>
      <c r="G34">
        <v>11199319</v>
      </c>
      <c r="H34">
        <v>62</v>
      </c>
      <c r="I34">
        <v>138</v>
      </c>
      <c r="J34" t="s">
        <v>4</v>
      </c>
      <c r="N34">
        <v>4</v>
      </c>
      <c r="AF34">
        <v>11247787</v>
      </c>
      <c r="AG34">
        <v>77</v>
      </c>
      <c r="AH34">
        <v>237</v>
      </c>
      <c r="AI34" t="s">
        <v>6</v>
      </c>
      <c r="AJ34">
        <v>2</v>
      </c>
      <c r="AK34">
        <v>2</v>
      </c>
      <c r="AL34">
        <v>17</v>
      </c>
      <c r="AM34">
        <v>2</v>
      </c>
      <c r="AN34">
        <v>11247787</v>
      </c>
      <c r="AO34">
        <v>11247787</v>
      </c>
      <c r="AP34">
        <v>11247787</v>
      </c>
      <c r="AQ34">
        <v>4</v>
      </c>
      <c r="AR34">
        <v>11247787</v>
      </c>
      <c r="AS34">
        <v>4</v>
      </c>
      <c r="AV34">
        <v>11102806</v>
      </c>
      <c r="AX34">
        <v>4</v>
      </c>
    </row>
    <row r="35" spans="1:50" x14ac:dyDescent="0.25">
      <c r="A35">
        <v>11104854</v>
      </c>
      <c r="B35">
        <v>11104854</v>
      </c>
      <c r="C35">
        <v>11104854</v>
      </c>
      <c r="D35">
        <v>4</v>
      </c>
      <c r="G35">
        <v>11210547</v>
      </c>
      <c r="H35">
        <v>74</v>
      </c>
      <c r="I35">
        <v>138</v>
      </c>
      <c r="J35" t="s">
        <v>4</v>
      </c>
      <c r="N35">
        <v>3</v>
      </c>
      <c r="AF35">
        <v>11258862</v>
      </c>
      <c r="AG35">
        <v>23</v>
      </c>
      <c r="AH35">
        <v>138</v>
      </c>
      <c r="AI35" t="s">
        <v>4</v>
      </c>
      <c r="AJ35">
        <v>-99</v>
      </c>
      <c r="AK35">
        <v>1</v>
      </c>
      <c r="AL35">
        <v>-99</v>
      </c>
      <c r="AM35">
        <v>-99</v>
      </c>
      <c r="AR35">
        <v>11258862</v>
      </c>
      <c r="AS35">
        <v>4</v>
      </c>
      <c r="AV35">
        <v>11102939</v>
      </c>
      <c r="AX35">
        <v>4</v>
      </c>
    </row>
    <row r="36" spans="1:50" x14ac:dyDescent="0.25">
      <c r="A36">
        <v>11104861</v>
      </c>
      <c r="B36">
        <v>11104861</v>
      </c>
      <c r="C36">
        <v>11104861</v>
      </c>
      <c r="D36">
        <v>4</v>
      </c>
      <c r="G36">
        <v>11215060</v>
      </c>
      <c r="H36">
        <v>25</v>
      </c>
      <c r="I36">
        <v>138</v>
      </c>
      <c r="J36" t="s">
        <v>4</v>
      </c>
      <c r="N36">
        <v>4</v>
      </c>
      <c r="AF36">
        <v>11200898</v>
      </c>
      <c r="AG36">
        <v>39</v>
      </c>
      <c r="AH36">
        <v>138</v>
      </c>
      <c r="AI36" t="s">
        <v>4</v>
      </c>
      <c r="AJ36">
        <v>-99</v>
      </c>
      <c r="AK36">
        <v>1</v>
      </c>
      <c r="AL36">
        <v>-99</v>
      </c>
      <c r="AM36">
        <v>-99</v>
      </c>
      <c r="AR36">
        <v>11200898</v>
      </c>
      <c r="AS36">
        <v>5</v>
      </c>
      <c r="AV36">
        <v>11103691</v>
      </c>
      <c r="AX36">
        <v>4</v>
      </c>
    </row>
    <row r="37" spans="1:50" x14ac:dyDescent="0.25">
      <c r="A37">
        <v>11105026</v>
      </c>
      <c r="B37">
        <v>11105026</v>
      </c>
      <c r="C37">
        <v>11105026</v>
      </c>
      <c r="D37">
        <v>4</v>
      </c>
      <c r="G37">
        <v>616161296</v>
      </c>
      <c r="H37">
        <v>79</v>
      </c>
      <c r="I37">
        <v>138</v>
      </c>
      <c r="J37" t="s">
        <v>4</v>
      </c>
      <c r="K37">
        <v>-99</v>
      </c>
      <c r="L37">
        <v>4</v>
      </c>
      <c r="M37">
        <v>-99</v>
      </c>
      <c r="N37">
        <v>4</v>
      </c>
      <c r="AF37">
        <v>11203521</v>
      </c>
      <c r="AG37">
        <v>40</v>
      </c>
      <c r="AH37">
        <v>237</v>
      </c>
      <c r="AI37" t="s">
        <v>6</v>
      </c>
      <c r="AJ37">
        <v>0</v>
      </c>
      <c r="AK37">
        <v>0</v>
      </c>
      <c r="AL37">
        <v>5</v>
      </c>
      <c r="AM37">
        <v>2</v>
      </c>
      <c r="AR37">
        <v>11203521</v>
      </c>
      <c r="AS37">
        <v>5</v>
      </c>
      <c r="AV37">
        <v>11103893</v>
      </c>
      <c r="AX37">
        <v>4</v>
      </c>
    </row>
    <row r="38" spans="1:50" x14ac:dyDescent="0.25">
      <c r="A38">
        <v>11105301</v>
      </c>
      <c r="B38">
        <v>11105301</v>
      </c>
      <c r="C38">
        <v>11105301</v>
      </c>
      <c r="D38">
        <v>4</v>
      </c>
      <c r="G38">
        <v>620465895</v>
      </c>
      <c r="H38">
        <v>36</v>
      </c>
      <c r="I38">
        <v>237</v>
      </c>
      <c r="J38" t="s">
        <v>6</v>
      </c>
      <c r="K38">
        <v>-99</v>
      </c>
      <c r="L38">
        <v>0</v>
      </c>
      <c r="M38">
        <v>-99</v>
      </c>
      <c r="N38">
        <v>4</v>
      </c>
      <c r="AF38">
        <v>11275142</v>
      </c>
      <c r="AG38">
        <v>36</v>
      </c>
      <c r="AH38">
        <v>237</v>
      </c>
      <c r="AI38" t="s">
        <v>6</v>
      </c>
      <c r="AJ38">
        <v>-99</v>
      </c>
      <c r="AK38">
        <v>1</v>
      </c>
      <c r="AL38">
        <v>-99</v>
      </c>
      <c r="AM38">
        <v>-99</v>
      </c>
      <c r="AR38">
        <v>11275142</v>
      </c>
      <c r="AS38">
        <v>4</v>
      </c>
      <c r="AV38">
        <v>11104441</v>
      </c>
      <c r="AX38">
        <v>4</v>
      </c>
    </row>
    <row r="39" spans="1:50" x14ac:dyDescent="0.25">
      <c r="A39">
        <v>11105364</v>
      </c>
      <c r="B39">
        <v>11105364</v>
      </c>
      <c r="C39">
        <v>11105364</v>
      </c>
      <c r="D39">
        <v>4</v>
      </c>
      <c r="G39">
        <v>620465895</v>
      </c>
      <c r="H39">
        <v>58</v>
      </c>
      <c r="I39">
        <v>237</v>
      </c>
      <c r="J39" t="s">
        <v>6</v>
      </c>
      <c r="K39">
        <v>-99</v>
      </c>
      <c r="L39">
        <v>0</v>
      </c>
      <c r="M39">
        <v>-99</v>
      </c>
      <c r="N39">
        <v>4</v>
      </c>
      <c r="AF39">
        <v>11196855</v>
      </c>
      <c r="AG39">
        <v>27</v>
      </c>
      <c r="AH39">
        <v>237</v>
      </c>
      <c r="AI39" t="s">
        <v>6</v>
      </c>
      <c r="AJ39">
        <v>4</v>
      </c>
      <c r="AK39">
        <v>0</v>
      </c>
      <c r="AL39">
        <v>6</v>
      </c>
      <c r="AM39">
        <v>5</v>
      </c>
      <c r="AR39">
        <v>11196855</v>
      </c>
      <c r="AS39">
        <v>4</v>
      </c>
      <c r="AV39">
        <v>11104522</v>
      </c>
      <c r="AX39">
        <v>5</v>
      </c>
    </row>
    <row r="40" spans="1:50" x14ac:dyDescent="0.25">
      <c r="A40">
        <v>11105395</v>
      </c>
      <c r="B40">
        <v>11105395</v>
      </c>
      <c r="C40">
        <v>11105395</v>
      </c>
      <c r="D40">
        <v>4</v>
      </c>
      <c r="G40">
        <v>620782130</v>
      </c>
      <c r="H40">
        <v>43</v>
      </c>
      <c r="I40">
        <v>237</v>
      </c>
      <c r="J40" t="s">
        <v>6</v>
      </c>
      <c r="K40">
        <v>11</v>
      </c>
      <c r="L40">
        <v>1</v>
      </c>
      <c r="M40">
        <v>4</v>
      </c>
      <c r="N40">
        <v>4</v>
      </c>
      <c r="AF40">
        <v>11205084</v>
      </c>
      <c r="AG40">
        <v>64</v>
      </c>
      <c r="AH40">
        <v>138</v>
      </c>
      <c r="AI40" t="s">
        <v>4</v>
      </c>
      <c r="AJ40">
        <v>8</v>
      </c>
      <c r="AK40">
        <v>1</v>
      </c>
      <c r="AL40">
        <v>15</v>
      </c>
      <c r="AM40">
        <v>0</v>
      </c>
      <c r="AR40">
        <v>11205084</v>
      </c>
      <c r="AS40">
        <v>4</v>
      </c>
      <c r="AV40">
        <v>11104603</v>
      </c>
      <c r="AX40">
        <v>4</v>
      </c>
    </row>
    <row r="41" spans="1:50" x14ac:dyDescent="0.25">
      <c r="A41">
        <v>11105852</v>
      </c>
      <c r="B41">
        <v>11105852</v>
      </c>
      <c r="C41">
        <v>11105852</v>
      </c>
      <c r="D41">
        <v>4</v>
      </c>
      <c r="AF41">
        <v>11205087</v>
      </c>
      <c r="AG41">
        <v>31</v>
      </c>
      <c r="AH41">
        <v>237</v>
      </c>
      <c r="AI41" t="s">
        <v>6</v>
      </c>
      <c r="AJ41">
        <v>-99</v>
      </c>
      <c r="AK41">
        <v>3</v>
      </c>
      <c r="AL41">
        <v>-99</v>
      </c>
      <c r="AM41">
        <v>-99</v>
      </c>
      <c r="AR41">
        <v>11205087</v>
      </c>
      <c r="AS41">
        <v>4</v>
      </c>
      <c r="AV41">
        <v>11105320</v>
      </c>
      <c r="AX41">
        <v>4</v>
      </c>
    </row>
    <row r="42" spans="1:50" x14ac:dyDescent="0.25">
      <c r="A42">
        <v>11106043</v>
      </c>
      <c r="B42">
        <v>11106043</v>
      </c>
      <c r="C42">
        <v>11106043</v>
      </c>
      <c r="D42">
        <v>4</v>
      </c>
      <c r="AF42">
        <v>11210679</v>
      </c>
      <c r="AG42">
        <v>34</v>
      </c>
      <c r="AH42">
        <v>237</v>
      </c>
      <c r="AI42" t="s">
        <v>6</v>
      </c>
      <c r="AJ42">
        <v>3</v>
      </c>
      <c r="AK42">
        <v>2</v>
      </c>
      <c r="AL42">
        <v>6</v>
      </c>
      <c r="AM42">
        <v>5</v>
      </c>
      <c r="AR42">
        <v>11210679</v>
      </c>
      <c r="AS42">
        <v>4</v>
      </c>
      <c r="AV42">
        <v>11105468</v>
      </c>
      <c r="AX42">
        <v>2</v>
      </c>
    </row>
    <row r="43" spans="1:50" x14ac:dyDescent="0.25">
      <c r="A43">
        <v>11107330</v>
      </c>
      <c r="B43">
        <v>11107330</v>
      </c>
      <c r="C43">
        <v>11107330</v>
      </c>
      <c r="D43">
        <v>4</v>
      </c>
      <c r="AF43">
        <v>11220883</v>
      </c>
      <c r="AG43">
        <v>86</v>
      </c>
      <c r="AH43">
        <v>237</v>
      </c>
      <c r="AI43" t="s">
        <v>6</v>
      </c>
      <c r="AJ43">
        <v>1</v>
      </c>
      <c r="AK43">
        <v>0</v>
      </c>
      <c r="AL43">
        <v>6</v>
      </c>
      <c r="AM43">
        <v>5</v>
      </c>
      <c r="AR43">
        <v>11220883</v>
      </c>
      <c r="AS43">
        <v>4</v>
      </c>
      <c r="AV43">
        <v>11105903</v>
      </c>
      <c r="AX43">
        <v>4</v>
      </c>
    </row>
    <row r="44" spans="1:50" x14ac:dyDescent="0.25">
      <c r="A44">
        <v>11107513</v>
      </c>
      <c r="B44">
        <v>11107513</v>
      </c>
      <c r="C44">
        <v>11107513</v>
      </c>
      <c r="D44">
        <v>4</v>
      </c>
      <c r="AF44">
        <v>11241740</v>
      </c>
      <c r="AG44">
        <v>35</v>
      </c>
      <c r="AH44">
        <v>138</v>
      </c>
      <c r="AI44" t="s">
        <v>4</v>
      </c>
      <c r="AJ44">
        <v>-99</v>
      </c>
      <c r="AK44">
        <v>5</v>
      </c>
      <c r="AL44">
        <v>-99</v>
      </c>
      <c r="AM44">
        <v>-99</v>
      </c>
      <c r="AR44">
        <v>11241740</v>
      </c>
      <c r="AS44">
        <v>4</v>
      </c>
      <c r="AV44">
        <v>11106108</v>
      </c>
      <c r="AX44">
        <v>4</v>
      </c>
    </row>
    <row r="45" spans="1:50" x14ac:dyDescent="0.25">
      <c r="A45">
        <v>11108018</v>
      </c>
      <c r="B45">
        <v>11108018</v>
      </c>
      <c r="C45">
        <v>11108018</v>
      </c>
      <c r="D45">
        <v>4</v>
      </c>
      <c r="AF45">
        <v>11246676</v>
      </c>
      <c r="AG45">
        <v>3</v>
      </c>
      <c r="AH45">
        <v>138</v>
      </c>
      <c r="AI45" t="s">
        <v>4</v>
      </c>
      <c r="AJ45">
        <v>-99</v>
      </c>
      <c r="AK45">
        <v>5</v>
      </c>
      <c r="AL45">
        <v>4</v>
      </c>
      <c r="AM45">
        <v>0</v>
      </c>
      <c r="AR45">
        <v>11246676</v>
      </c>
      <c r="AS45">
        <v>4</v>
      </c>
      <c r="AV45">
        <v>11106113</v>
      </c>
      <c r="AX45">
        <v>4</v>
      </c>
    </row>
    <row r="46" spans="1:50" x14ac:dyDescent="0.25">
      <c r="A46">
        <v>11108133</v>
      </c>
      <c r="B46">
        <v>11108133</v>
      </c>
      <c r="C46">
        <v>11108133</v>
      </c>
      <c r="D46">
        <v>4</v>
      </c>
      <c r="AF46">
        <v>11246676</v>
      </c>
      <c r="AG46">
        <v>74</v>
      </c>
      <c r="AH46">
        <v>138</v>
      </c>
      <c r="AI46" t="s">
        <v>4</v>
      </c>
      <c r="AJ46">
        <v>16</v>
      </c>
      <c r="AK46">
        <v>0</v>
      </c>
      <c r="AL46">
        <v>4</v>
      </c>
      <c r="AM46">
        <v>0</v>
      </c>
      <c r="AR46">
        <v>11246676</v>
      </c>
      <c r="AS46">
        <v>4</v>
      </c>
      <c r="AV46">
        <v>11106345</v>
      </c>
      <c r="AX46">
        <v>4</v>
      </c>
    </row>
    <row r="47" spans="1:50" x14ac:dyDescent="0.25">
      <c r="A47">
        <v>11108334</v>
      </c>
      <c r="B47">
        <v>11108334</v>
      </c>
      <c r="C47">
        <v>11108334</v>
      </c>
      <c r="D47">
        <v>4</v>
      </c>
      <c r="AF47">
        <v>11263833</v>
      </c>
      <c r="AG47">
        <v>62</v>
      </c>
      <c r="AH47">
        <v>138</v>
      </c>
      <c r="AI47" t="s">
        <v>4</v>
      </c>
      <c r="AJ47">
        <v>3</v>
      </c>
      <c r="AK47">
        <v>1</v>
      </c>
      <c r="AL47">
        <v>15</v>
      </c>
      <c r="AM47">
        <v>5</v>
      </c>
      <c r="AR47">
        <v>11263833</v>
      </c>
      <c r="AS47">
        <v>4</v>
      </c>
      <c r="AV47">
        <v>11106408</v>
      </c>
      <c r="AX47">
        <v>4</v>
      </c>
    </row>
    <row r="48" spans="1:50" x14ac:dyDescent="0.25">
      <c r="A48">
        <v>11108382</v>
      </c>
      <c r="B48">
        <v>11108382</v>
      </c>
      <c r="C48">
        <v>11108382</v>
      </c>
      <c r="D48">
        <v>4</v>
      </c>
      <c r="AF48">
        <v>11264274</v>
      </c>
      <c r="AG48">
        <v>32</v>
      </c>
      <c r="AH48">
        <v>237</v>
      </c>
      <c r="AI48" t="s">
        <v>6</v>
      </c>
      <c r="AJ48">
        <v>3</v>
      </c>
      <c r="AK48">
        <v>1</v>
      </c>
      <c r="AL48">
        <v>15</v>
      </c>
      <c r="AM48">
        <v>5</v>
      </c>
      <c r="AR48">
        <v>11264274</v>
      </c>
      <c r="AS48">
        <v>4</v>
      </c>
      <c r="AV48">
        <v>11108124</v>
      </c>
      <c r="AX48">
        <v>4</v>
      </c>
    </row>
    <row r="49" spans="1:50" x14ac:dyDescent="0.25">
      <c r="A49">
        <v>11108386</v>
      </c>
      <c r="B49">
        <v>11108386</v>
      </c>
      <c r="C49">
        <v>11108386</v>
      </c>
      <c r="D49">
        <v>4</v>
      </c>
      <c r="AF49">
        <v>619477325</v>
      </c>
      <c r="AG49">
        <v>69</v>
      </c>
      <c r="AH49">
        <v>237</v>
      </c>
      <c r="AI49" t="s">
        <v>6</v>
      </c>
      <c r="AJ49">
        <v>-99</v>
      </c>
      <c r="AK49">
        <v>0</v>
      </c>
      <c r="AL49">
        <v>-99</v>
      </c>
      <c r="AM49">
        <v>-99</v>
      </c>
      <c r="AR49">
        <v>619477325</v>
      </c>
      <c r="AS49">
        <v>4</v>
      </c>
      <c r="AV49">
        <v>11108132</v>
      </c>
      <c r="AX49">
        <v>2</v>
      </c>
    </row>
    <row r="50" spans="1:50" x14ac:dyDescent="0.25">
      <c r="A50">
        <v>11108592</v>
      </c>
      <c r="B50">
        <v>11108592</v>
      </c>
      <c r="C50">
        <v>11108592</v>
      </c>
      <c r="D50">
        <v>3</v>
      </c>
      <c r="AF50">
        <v>11196857</v>
      </c>
      <c r="AG50">
        <v>5</v>
      </c>
      <c r="AH50">
        <v>237</v>
      </c>
      <c r="AI50" t="s">
        <v>6</v>
      </c>
      <c r="AJ50">
        <v>-99</v>
      </c>
      <c r="AK50">
        <v>0</v>
      </c>
      <c r="AL50">
        <v>-99</v>
      </c>
      <c r="AM50">
        <v>-99</v>
      </c>
      <c r="AR50">
        <v>11196857</v>
      </c>
      <c r="AS50">
        <v>4</v>
      </c>
      <c r="AV50">
        <v>11108137</v>
      </c>
    </row>
    <row r="51" spans="1:50" x14ac:dyDescent="0.25">
      <c r="A51">
        <v>11109070</v>
      </c>
      <c r="B51">
        <v>11109070</v>
      </c>
      <c r="C51">
        <v>11109070</v>
      </c>
      <c r="D51">
        <v>4</v>
      </c>
      <c r="AF51">
        <v>11196860</v>
      </c>
      <c r="AG51">
        <v>85</v>
      </c>
      <c r="AH51">
        <v>138</v>
      </c>
      <c r="AI51" t="s">
        <v>4</v>
      </c>
      <c r="AJ51">
        <v>6</v>
      </c>
      <c r="AK51">
        <v>5</v>
      </c>
      <c r="AL51">
        <v>16</v>
      </c>
      <c r="AM51">
        <v>0</v>
      </c>
      <c r="AR51">
        <v>11196860</v>
      </c>
      <c r="AS51">
        <v>2</v>
      </c>
      <c r="AV51">
        <v>11108138</v>
      </c>
    </row>
    <row r="52" spans="1:50" x14ac:dyDescent="0.25">
      <c r="A52">
        <v>11109089</v>
      </c>
      <c r="B52">
        <v>11109089</v>
      </c>
      <c r="C52">
        <v>11109089</v>
      </c>
      <c r="D52">
        <v>4</v>
      </c>
      <c r="AF52">
        <v>11205090</v>
      </c>
      <c r="AG52">
        <v>30</v>
      </c>
      <c r="AH52">
        <v>138</v>
      </c>
      <c r="AI52" t="s">
        <v>4</v>
      </c>
      <c r="AJ52">
        <v>15</v>
      </c>
      <c r="AK52">
        <v>5</v>
      </c>
      <c r="AL52">
        <v>16</v>
      </c>
      <c r="AM52">
        <v>0</v>
      </c>
      <c r="AR52">
        <v>11205090</v>
      </c>
      <c r="AS52">
        <v>4</v>
      </c>
      <c r="AV52">
        <v>11108361</v>
      </c>
      <c r="AX52">
        <v>2</v>
      </c>
    </row>
    <row r="53" spans="1:50" x14ac:dyDescent="0.25">
      <c r="A53">
        <v>11109179</v>
      </c>
      <c r="B53">
        <v>11109179</v>
      </c>
      <c r="C53">
        <v>11109179</v>
      </c>
      <c r="D53">
        <v>4</v>
      </c>
      <c r="AF53">
        <v>11210685</v>
      </c>
      <c r="AG53">
        <v>30</v>
      </c>
      <c r="AH53">
        <v>237</v>
      </c>
      <c r="AI53" t="s">
        <v>6</v>
      </c>
      <c r="AJ53">
        <v>3</v>
      </c>
      <c r="AK53">
        <v>0</v>
      </c>
      <c r="AL53">
        <v>5</v>
      </c>
      <c r="AM53">
        <v>5</v>
      </c>
      <c r="AR53">
        <v>11210685</v>
      </c>
      <c r="AS53">
        <v>4</v>
      </c>
      <c r="AV53">
        <v>11108723</v>
      </c>
      <c r="AX53">
        <v>4</v>
      </c>
    </row>
    <row r="54" spans="1:50" x14ac:dyDescent="0.25">
      <c r="A54">
        <v>11116179</v>
      </c>
      <c r="B54">
        <v>11116179</v>
      </c>
      <c r="C54">
        <v>11116179</v>
      </c>
      <c r="D54">
        <v>4</v>
      </c>
      <c r="AF54">
        <v>11227217</v>
      </c>
      <c r="AG54">
        <v>89</v>
      </c>
      <c r="AH54">
        <v>138</v>
      </c>
      <c r="AI54" t="s">
        <v>4</v>
      </c>
      <c r="AJ54">
        <v>-99</v>
      </c>
      <c r="AK54">
        <v>0</v>
      </c>
      <c r="AL54">
        <v>-99</v>
      </c>
      <c r="AM54">
        <v>-99</v>
      </c>
      <c r="AR54">
        <v>11227217</v>
      </c>
      <c r="AS54">
        <v>4</v>
      </c>
      <c r="AV54">
        <v>11108828</v>
      </c>
      <c r="AX54">
        <v>4</v>
      </c>
    </row>
    <row r="55" spans="1:50" x14ac:dyDescent="0.25">
      <c r="A55">
        <v>11116844</v>
      </c>
      <c r="B55">
        <v>11116844</v>
      </c>
      <c r="C55">
        <v>11116844</v>
      </c>
      <c r="D55">
        <v>4</v>
      </c>
      <c r="AF55">
        <v>11241733</v>
      </c>
      <c r="AG55">
        <v>74</v>
      </c>
      <c r="AH55">
        <v>138</v>
      </c>
      <c r="AI55" t="s">
        <v>4</v>
      </c>
      <c r="AJ55">
        <v>6</v>
      </c>
      <c r="AK55">
        <v>5</v>
      </c>
      <c r="AL55">
        <v>16</v>
      </c>
      <c r="AM55">
        <v>0</v>
      </c>
      <c r="AR55">
        <v>11241733</v>
      </c>
      <c r="AS55">
        <v>4</v>
      </c>
      <c r="AV55">
        <v>11108900</v>
      </c>
      <c r="AX55">
        <v>4</v>
      </c>
    </row>
    <row r="56" spans="1:50" x14ac:dyDescent="0.25">
      <c r="A56">
        <v>11140046</v>
      </c>
      <c r="B56">
        <v>11140046</v>
      </c>
      <c r="C56">
        <v>11140046</v>
      </c>
      <c r="D56">
        <v>4</v>
      </c>
      <c r="AF56">
        <v>11246668</v>
      </c>
      <c r="AG56">
        <v>25</v>
      </c>
      <c r="AH56">
        <v>138</v>
      </c>
      <c r="AI56" t="s">
        <v>4</v>
      </c>
      <c r="AJ56">
        <v>6</v>
      </c>
      <c r="AK56">
        <v>5</v>
      </c>
      <c r="AL56">
        <v>16</v>
      </c>
      <c r="AM56">
        <v>0</v>
      </c>
      <c r="AR56">
        <v>11246668</v>
      </c>
      <c r="AS56">
        <v>4</v>
      </c>
      <c r="AV56">
        <v>11109129</v>
      </c>
      <c r="AX56">
        <v>4</v>
      </c>
    </row>
    <row r="57" spans="1:50" x14ac:dyDescent="0.25">
      <c r="A57">
        <v>11140301</v>
      </c>
      <c r="B57">
        <v>11140301</v>
      </c>
      <c r="C57">
        <v>11140301</v>
      </c>
      <c r="D57">
        <v>4</v>
      </c>
      <c r="AF57">
        <v>11258600</v>
      </c>
      <c r="AG57">
        <v>31</v>
      </c>
      <c r="AH57">
        <v>237</v>
      </c>
      <c r="AI57" t="s">
        <v>6</v>
      </c>
      <c r="AJ57">
        <v>6</v>
      </c>
      <c r="AK57">
        <v>1</v>
      </c>
      <c r="AL57">
        <v>5</v>
      </c>
      <c r="AM57">
        <v>5</v>
      </c>
      <c r="AR57">
        <v>11258600</v>
      </c>
      <c r="AS57">
        <v>4</v>
      </c>
      <c r="AV57">
        <v>11109153</v>
      </c>
      <c r="AX57">
        <v>4</v>
      </c>
    </row>
    <row r="58" spans="1:50" x14ac:dyDescent="0.25">
      <c r="A58">
        <v>11155251</v>
      </c>
      <c r="B58">
        <v>11155251</v>
      </c>
      <c r="C58">
        <v>11155251</v>
      </c>
      <c r="D58">
        <v>4</v>
      </c>
      <c r="AF58">
        <v>11258735</v>
      </c>
      <c r="AG58">
        <v>21</v>
      </c>
      <c r="AH58">
        <v>237</v>
      </c>
      <c r="AI58" t="s">
        <v>6</v>
      </c>
      <c r="AJ58">
        <v>-99</v>
      </c>
      <c r="AK58">
        <v>3</v>
      </c>
      <c r="AL58">
        <v>-99</v>
      </c>
      <c r="AM58">
        <v>-99</v>
      </c>
      <c r="AR58">
        <v>11258735</v>
      </c>
      <c r="AS58">
        <v>4</v>
      </c>
      <c r="AV58">
        <v>11109173</v>
      </c>
      <c r="AX58">
        <v>2</v>
      </c>
    </row>
    <row r="59" spans="1:50" x14ac:dyDescent="0.25">
      <c r="A59">
        <v>11155852</v>
      </c>
      <c r="B59">
        <v>11155852</v>
      </c>
      <c r="C59">
        <v>11155852</v>
      </c>
      <c r="D59">
        <v>4</v>
      </c>
      <c r="AF59">
        <v>11257546</v>
      </c>
      <c r="AG59">
        <v>13</v>
      </c>
      <c r="AH59">
        <v>237</v>
      </c>
      <c r="AI59" t="s">
        <v>6</v>
      </c>
      <c r="AJ59">
        <v>-99</v>
      </c>
      <c r="AK59">
        <v>0</v>
      </c>
      <c r="AL59">
        <v>-99</v>
      </c>
      <c r="AM59">
        <v>-99</v>
      </c>
      <c r="AR59">
        <v>11257546</v>
      </c>
      <c r="AS59">
        <v>5</v>
      </c>
      <c r="AV59">
        <v>11109249</v>
      </c>
      <c r="AX59">
        <v>4</v>
      </c>
    </row>
    <row r="60" spans="1:50" x14ac:dyDescent="0.25">
      <c r="A60">
        <v>11163394</v>
      </c>
      <c r="B60">
        <v>11163394</v>
      </c>
      <c r="C60">
        <v>11163394</v>
      </c>
      <c r="D60">
        <v>4</v>
      </c>
      <c r="AF60">
        <v>11260888</v>
      </c>
      <c r="AG60">
        <v>7</v>
      </c>
      <c r="AH60">
        <v>138</v>
      </c>
      <c r="AI60" t="s">
        <v>4</v>
      </c>
      <c r="AJ60">
        <v>15</v>
      </c>
      <c r="AK60">
        <v>5</v>
      </c>
      <c r="AL60">
        <v>5</v>
      </c>
      <c r="AM60">
        <v>5</v>
      </c>
      <c r="AR60">
        <v>11260888</v>
      </c>
      <c r="AS60">
        <v>4</v>
      </c>
      <c r="AV60">
        <v>11116361</v>
      </c>
      <c r="AX60">
        <v>4</v>
      </c>
    </row>
    <row r="61" spans="1:50" x14ac:dyDescent="0.25">
      <c r="A61">
        <v>11163538</v>
      </c>
      <c r="B61">
        <v>11163538</v>
      </c>
      <c r="C61">
        <v>11163538</v>
      </c>
      <c r="D61">
        <v>4</v>
      </c>
      <c r="AF61">
        <v>11266571</v>
      </c>
      <c r="AG61">
        <v>25</v>
      </c>
      <c r="AH61">
        <v>237</v>
      </c>
      <c r="AI61" t="s">
        <v>6</v>
      </c>
      <c r="AJ61">
        <v>-99</v>
      </c>
      <c r="AK61">
        <v>0</v>
      </c>
      <c r="AL61">
        <v>-99</v>
      </c>
      <c r="AM61">
        <v>-99</v>
      </c>
      <c r="AR61">
        <v>11266571</v>
      </c>
      <c r="AS61">
        <v>4</v>
      </c>
      <c r="AV61">
        <v>11117475</v>
      </c>
    </row>
    <row r="62" spans="1:50" x14ac:dyDescent="0.25">
      <c r="A62">
        <v>11163669</v>
      </c>
      <c r="B62">
        <v>11163669</v>
      </c>
      <c r="C62">
        <v>11163669</v>
      </c>
      <c r="D62">
        <v>4</v>
      </c>
      <c r="AF62">
        <v>11266571</v>
      </c>
      <c r="AG62">
        <v>30</v>
      </c>
      <c r="AH62">
        <v>138</v>
      </c>
      <c r="AI62" t="s">
        <v>4</v>
      </c>
      <c r="AJ62">
        <v>-99</v>
      </c>
      <c r="AK62">
        <v>3</v>
      </c>
      <c r="AL62">
        <v>-99</v>
      </c>
      <c r="AM62">
        <v>-99</v>
      </c>
      <c r="AR62">
        <v>11266571</v>
      </c>
      <c r="AS62">
        <v>4</v>
      </c>
      <c r="AV62">
        <v>11133090</v>
      </c>
      <c r="AX62">
        <v>4</v>
      </c>
    </row>
    <row r="63" spans="1:50" x14ac:dyDescent="0.25">
      <c r="A63">
        <v>11164248</v>
      </c>
      <c r="B63">
        <v>11164248</v>
      </c>
      <c r="C63">
        <v>11164248</v>
      </c>
      <c r="D63">
        <v>4</v>
      </c>
      <c r="AF63">
        <v>11260919</v>
      </c>
      <c r="AG63">
        <v>72</v>
      </c>
      <c r="AH63">
        <v>138</v>
      </c>
      <c r="AI63" t="s">
        <v>4</v>
      </c>
      <c r="AJ63">
        <v>6</v>
      </c>
      <c r="AK63">
        <v>2</v>
      </c>
      <c r="AL63">
        <v>6</v>
      </c>
      <c r="AM63">
        <v>2</v>
      </c>
      <c r="AR63">
        <v>11260919</v>
      </c>
      <c r="AS63">
        <v>4</v>
      </c>
      <c r="AV63">
        <v>11156206</v>
      </c>
      <c r="AX63">
        <v>4</v>
      </c>
    </row>
    <row r="64" spans="1:50" x14ac:dyDescent="0.25">
      <c r="A64">
        <v>11179759</v>
      </c>
      <c r="B64">
        <v>11179759</v>
      </c>
      <c r="C64">
        <v>11179759</v>
      </c>
      <c r="D64">
        <v>4</v>
      </c>
      <c r="AF64">
        <v>11263621</v>
      </c>
      <c r="AG64">
        <v>57</v>
      </c>
      <c r="AH64">
        <v>138</v>
      </c>
      <c r="AI64" t="s">
        <v>4</v>
      </c>
      <c r="AJ64">
        <v>-99</v>
      </c>
      <c r="AK64">
        <v>2</v>
      </c>
      <c r="AL64">
        <v>-99</v>
      </c>
      <c r="AM64">
        <v>-99</v>
      </c>
      <c r="AR64">
        <v>11263621</v>
      </c>
      <c r="AS64">
        <v>4</v>
      </c>
      <c r="AV64">
        <v>11156429</v>
      </c>
      <c r="AX64">
        <v>5</v>
      </c>
    </row>
    <row r="65" spans="1:50" x14ac:dyDescent="0.25">
      <c r="A65">
        <v>11180598</v>
      </c>
      <c r="B65">
        <v>11180598</v>
      </c>
      <c r="C65">
        <v>11180598</v>
      </c>
      <c r="D65">
        <v>4</v>
      </c>
      <c r="AF65">
        <v>11263858</v>
      </c>
      <c r="AG65">
        <v>34</v>
      </c>
      <c r="AH65">
        <v>138</v>
      </c>
      <c r="AI65" t="s">
        <v>4</v>
      </c>
      <c r="AJ65">
        <v>-99</v>
      </c>
      <c r="AK65">
        <v>5</v>
      </c>
      <c r="AL65">
        <v>-99</v>
      </c>
      <c r="AM65">
        <v>-99</v>
      </c>
      <c r="AR65">
        <v>11263858</v>
      </c>
      <c r="AS65">
        <v>4</v>
      </c>
      <c r="AV65">
        <v>11156431</v>
      </c>
      <c r="AX65">
        <v>3</v>
      </c>
    </row>
    <row r="66" spans="1:50" x14ac:dyDescent="0.25">
      <c r="A66">
        <v>11180769</v>
      </c>
      <c r="B66">
        <v>11180769</v>
      </c>
      <c r="C66">
        <v>11180769</v>
      </c>
      <c r="D66">
        <v>4</v>
      </c>
      <c r="AF66">
        <v>11267030</v>
      </c>
      <c r="AG66">
        <v>36</v>
      </c>
      <c r="AH66">
        <v>237</v>
      </c>
      <c r="AI66" t="s">
        <v>6</v>
      </c>
      <c r="AJ66">
        <v>-99</v>
      </c>
      <c r="AK66">
        <v>3</v>
      </c>
      <c r="AL66">
        <v>-99</v>
      </c>
      <c r="AM66">
        <v>-99</v>
      </c>
      <c r="AR66">
        <v>11267030</v>
      </c>
      <c r="AS66">
        <v>4</v>
      </c>
      <c r="AV66">
        <v>11156446</v>
      </c>
      <c r="AX66">
        <v>4</v>
      </c>
    </row>
    <row r="67" spans="1:50" x14ac:dyDescent="0.25">
      <c r="A67">
        <v>11180808</v>
      </c>
      <c r="B67">
        <v>11180808</v>
      </c>
      <c r="C67">
        <v>11180808</v>
      </c>
      <c r="D67">
        <v>3</v>
      </c>
      <c r="AF67">
        <v>11267029</v>
      </c>
      <c r="AG67">
        <v>34</v>
      </c>
      <c r="AH67">
        <v>237</v>
      </c>
      <c r="AI67" t="s">
        <v>6</v>
      </c>
      <c r="AJ67">
        <v>-99</v>
      </c>
      <c r="AK67">
        <v>4</v>
      </c>
      <c r="AL67">
        <v>-99</v>
      </c>
      <c r="AM67">
        <v>-99</v>
      </c>
      <c r="AR67">
        <v>11267029</v>
      </c>
      <c r="AS67">
        <v>4</v>
      </c>
      <c r="AV67">
        <v>11156448</v>
      </c>
      <c r="AX67">
        <v>5</v>
      </c>
    </row>
    <row r="68" spans="1:50" x14ac:dyDescent="0.25">
      <c r="A68">
        <v>11180825</v>
      </c>
      <c r="B68">
        <v>11180825</v>
      </c>
      <c r="C68">
        <v>11180825</v>
      </c>
      <c r="D68">
        <v>4</v>
      </c>
      <c r="AF68">
        <v>11266615</v>
      </c>
      <c r="AG68">
        <v>9</v>
      </c>
      <c r="AH68">
        <v>237</v>
      </c>
      <c r="AI68" t="s">
        <v>6</v>
      </c>
      <c r="AJ68">
        <v>-99</v>
      </c>
      <c r="AK68">
        <v>2</v>
      </c>
      <c r="AL68">
        <v>-99</v>
      </c>
      <c r="AM68">
        <v>-99</v>
      </c>
      <c r="AR68">
        <v>11266615</v>
      </c>
      <c r="AS68">
        <v>4</v>
      </c>
      <c r="AV68">
        <v>11163828</v>
      </c>
      <c r="AX68">
        <v>4</v>
      </c>
    </row>
    <row r="69" spans="1:50" x14ac:dyDescent="0.25">
      <c r="A69">
        <v>11180828</v>
      </c>
      <c r="B69">
        <v>11180828</v>
      </c>
      <c r="C69">
        <v>11180828</v>
      </c>
      <c r="D69">
        <v>4</v>
      </c>
      <c r="AF69">
        <v>11266842</v>
      </c>
      <c r="AG69">
        <v>66</v>
      </c>
      <c r="AH69">
        <v>237</v>
      </c>
      <c r="AI69" t="s">
        <v>6</v>
      </c>
      <c r="AJ69">
        <v>6</v>
      </c>
      <c r="AK69">
        <v>2</v>
      </c>
      <c r="AL69">
        <v>6</v>
      </c>
      <c r="AM69">
        <v>2</v>
      </c>
      <c r="AR69">
        <v>11266842</v>
      </c>
      <c r="AS69">
        <v>4</v>
      </c>
      <c r="AV69">
        <v>11180665</v>
      </c>
      <c r="AX69">
        <v>5</v>
      </c>
    </row>
    <row r="70" spans="1:50" x14ac:dyDescent="0.25">
      <c r="A70">
        <v>11180869</v>
      </c>
      <c r="B70">
        <v>11180869</v>
      </c>
      <c r="C70">
        <v>11180869</v>
      </c>
      <c r="D70">
        <v>4</v>
      </c>
      <c r="AF70">
        <v>11266406</v>
      </c>
      <c r="AG70">
        <v>5</v>
      </c>
      <c r="AH70">
        <v>138</v>
      </c>
      <c r="AI70" t="s">
        <v>4</v>
      </c>
      <c r="AJ70">
        <v>-99</v>
      </c>
      <c r="AK70">
        <v>4</v>
      </c>
      <c r="AL70">
        <v>-99</v>
      </c>
      <c r="AM70">
        <v>-99</v>
      </c>
      <c r="AR70">
        <v>11266406</v>
      </c>
      <c r="AS70">
        <v>4</v>
      </c>
      <c r="AV70">
        <v>11180791</v>
      </c>
      <c r="AX70">
        <v>4</v>
      </c>
    </row>
    <row r="71" spans="1:50" x14ac:dyDescent="0.25">
      <c r="A71">
        <v>11181164</v>
      </c>
      <c r="B71">
        <v>11181164</v>
      </c>
      <c r="C71">
        <v>11181164</v>
      </c>
      <c r="D71">
        <v>4</v>
      </c>
      <c r="AF71">
        <v>11270764</v>
      </c>
      <c r="AG71">
        <v>34</v>
      </c>
      <c r="AH71">
        <v>237</v>
      </c>
      <c r="AI71" t="s">
        <v>6</v>
      </c>
      <c r="AJ71">
        <v>-99</v>
      </c>
      <c r="AK71">
        <v>3</v>
      </c>
      <c r="AL71">
        <v>-99</v>
      </c>
      <c r="AM71">
        <v>-99</v>
      </c>
      <c r="AR71">
        <v>11270764</v>
      </c>
      <c r="AS71">
        <v>4</v>
      </c>
      <c r="AV71">
        <v>11180796</v>
      </c>
      <c r="AX71">
        <v>5</v>
      </c>
    </row>
    <row r="72" spans="1:50" x14ac:dyDescent="0.25">
      <c r="A72">
        <v>11182468</v>
      </c>
      <c r="B72">
        <v>11182468</v>
      </c>
      <c r="C72">
        <v>11182468</v>
      </c>
      <c r="D72">
        <v>4</v>
      </c>
      <c r="AF72">
        <v>11270762</v>
      </c>
      <c r="AG72">
        <v>29</v>
      </c>
      <c r="AH72">
        <v>237</v>
      </c>
      <c r="AI72" t="s">
        <v>6</v>
      </c>
      <c r="AJ72">
        <v>3</v>
      </c>
      <c r="AK72">
        <v>3</v>
      </c>
      <c r="AL72">
        <v>5</v>
      </c>
      <c r="AM72">
        <v>5</v>
      </c>
      <c r="AR72">
        <v>11270762</v>
      </c>
      <c r="AS72">
        <v>4</v>
      </c>
      <c r="AV72">
        <v>11182078</v>
      </c>
      <c r="AX72">
        <v>4</v>
      </c>
    </row>
    <row r="73" spans="1:50" x14ac:dyDescent="0.25">
      <c r="A73">
        <v>11183291</v>
      </c>
      <c r="B73">
        <v>11183291</v>
      </c>
      <c r="C73">
        <v>11183291</v>
      </c>
      <c r="D73">
        <v>4</v>
      </c>
      <c r="AF73">
        <v>11271365</v>
      </c>
      <c r="AG73">
        <v>22</v>
      </c>
      <c r="AH73">
        <v>237</v>
      </c>
      <c r="AI73" t="s">
        <v>6</v>
      </c>
      <c r="AJ73">
        <v>-99</v>
      </c>
      <c r="AK73">
        <v>1</v>
      </c>
      <c r="AL73">
        <v>-99</v>
      </c>
      <c r="AM73">
        <v>-99</v>
      </c>
      <c r="AR73">
        <v>11271365</v>
      </c>
      <c r="AS73">
        <v>4</v>
      </c>
      <c r="AV73">
        <v>11182379</v>
      </c>
      <c r="AX73">
        <v>2</v>
      </c>
    </row>
    <row r="74" spans="1:50" x14ac:dyDescent="0.25">
      <c r="A74">
        <v>11186527</v>
      </c>
      <c r="B74">
        <v>11186527</v>
      </c>
      <c r="C74">
        <v>11186527</v>
      </c>
      <c r="D74">
        <v>4</v>
      </c>
      <c r="AF74">
        <v>11271365</v>
      </c>
      <c r="AG74">
        <v>59</v>
      </c>
      <c r="AH74">
        <v>237</v>
      </c>
      <c r="AI74" t="s">
        <v>6</v>
      </c>
      <c r="AJ74">
        <v>3</v>
      </c>
      <c r="AK74">
        <v>0</v>
      </c>
      <c r="AL74">
        <v>5</v>
      </c>
      <c r="AM74">
        <v>5</v>
      </c>
      <c r="AR74">
        <v>11271365</v>
      </c>
      <c r="AS74">
        <v>4</v>
      </c>
      <c r="AV74">
        <v>11182773</v>
      </c>
      <c r="AX74">
        <v>2</v>
      </c>
    </row>
    <row r="75" spans="1:50" x14ac:dyDescent="0.25">
      <c r="A75">
        <v>11187600</v>
      </c>
      <c r="B75">
        <v>11187600</v>
      </c>
      <c r="C75">
        <v>11187600</v>
      </c>
      <c r="D75">
        <v>3</v>
      </c>
      <c r="AF75">
        <v>11271357</v>
      </c>
      <c r="AG75">
        <v>37</v>
      </c>
      <c r="AH75">
        <v>138</v>
      </c>
      <c r="AI75" t="s">
        <v>4</v>
      </c>
      <c r="AJ75">
        <v>7</v>
      </c>
      <c r="AK75">
        <v>1</v>
      </c>
      <c r="AL75">
        <v>5</v>
      </c>
      <c r="AM75">
        <v>5</v>
      </c>
      <c r="AR75">
        <v>11271357</v>
      </c>
      <c r="AS75">
        <v>3</v>
      </c>
      <c r="AV75">
        <v>11187519</v>
      </c>
      <c r="AX75">
        <v>4</v>
      </c>
    </row>
    <row r="76" spans="1:50" x14ac:dyDescent="0.25">
      <c r="A76">
        <v>11188013</v>
      </c>
      <c r="B76">
        <v>11188013</v>
      </c>
      <c r="C76">
        <v>11188013</v>
      </c>
      <c r="D76">
        <v>4</v>
      </c>
      <c r="AF76">
        <v>11275063</v>
      </c>
      <c r="AG76">
        <v>23</v>
      </c>
      <c r="AH76">
        <v>237</v>
      </c>
      <c r="AI76" t="s">
        <v>6</v>
      </c>
      <c r="AJ76">
        <v>-99</v>
      </c>
      <c r="AK76">
        <v>3</v>
      </c>
      <c r="AL76">
        <v>-99</v>
      </c>
      <c r="AM76">
        <v>-99</v>
      </c>
      <c r="AR76">
        <v>11275063</v>
      </c>
      <c r="AS76">
        <v>4</v>
      </c>
      <c r="AV76">
        <v>11187521</v>
      </c>
      <c r="AX76">
        <v>4</v>
      </c>
    </row>
    <row r="77" spans="1:50" x14ac:dyDescent="0.25">
      <c r="A77">
        <v>11189017</v>
      </c>
      <c r="B77">
        <v>11189017</v>
      </c>
      <c r="C77">
        <v>11189017</v>
      </c>
      <c r="D77">
        <v>4</v>
      </c>
      <c r="AF77">
        <v>11275156</v>
      </c>
      <c r="AG77">
        <v>84</v>
      </c>
      <c r="AH77">
        <v>237</v>
      </c>
      <c r="AI77" t="s">
        <v>6</v>
      </c>
      <c r="AJ77">
        <v>-99</v>
      </c>
      <c r="AK77">
        <v>2</v>
      </c>
      <c r="AL77">
        <v>15</v>
      </c>
      <c r="AM77">
        <v>5</v>
      </c>
      <c r="AR77">
        <v>11275156</v>
      </c>
      <c r="AS77">
        <v>4</v>
      </c>
      <c r="AV77">
        <v>11187527</v>
      </c>
      <c r="AX77">
        <v>4</v>
      </c>
    </row>
    <row r="78" spans="1:50" x14ac:dyDescent="0.25">
      <c r="A78">
        <v>11189693</v>
      </c>
      <c r="B78">
        <v>11189693</v>
      </c>
      <c r="C78">
        <v>11189693</v>
      </c>
      <c r="D78">
        <v>4</v>
      </c>
      <c r="AF78">
        <v>11275161</v>
      </c>
      <c r="AG78">
        <v>31</v>
      </c>
      <c r="AH78">
        <v>138</v>
      </c>
      <c r="AI78" t="s">
        <v>4</v>
      </c>
      <c r="AJ78">
        <v>2</v>
      </c>
      <c r="AK78">
        <v>3</v>
      </c>
      <c r="AL78">
        <v>15</v>
      </c>
      <c r="AM78">
        <v>5</v>
      </c>
      <c r="AR78">
        <v>11275161</v>
      </c>
      <c r="AS78">
        <v>4</v>
      </c>
      <c r="AV78">
        <v>11188724</v>
      </c>
      <c r="AX78">
        <v>4</v>
      </c>
    </row>
    <row r="79" spans="1:50" x14ac:dyDescent="0.25">
      <c r="A79">
        <v>11190163</v>
      </c>
      <c r="B79">
        <v>11190163</v>
      </c>
      <c r="C79">
        <v>11190163</v>
      </c>
      <c r="D79">
        <v>4</v>
      </c>
      <c r="AF79">
        <v>619477327</v>
      </c>
      <c r="AG79">
        <v>26</v>
      </c>
      <c r="AH79">
        <v>237</v>
      </c>
      <c r="AI79" t="s">
        <v>6</v>
      </c>
      <c r="AJ79">
        <v>-99</v>
      </c>
      <c r="AK79">
        <v>0</v>
      </c>
      <c r="AL79">
        <v>-99</v>
      </c>
      <c r="AM79">
        <v>-99</v>
      </c>
      <c r="AR79">
        <v>619477327</v>
      </c>
      <c r="AS79">
        <v>4</v>
      </c>
      <c r="AV79">
        <v>11189488</v>
      </c>
      <c r="AX79">
        <v>4</v>
      </c>
    </row>
    <row r="80" spans="1:50" x14ac:dyDescent="0.25">
      <c r="A80">
        <v>11190705</v>
      </c>
      <c r="B80">
        <v>11190705</v>
      </c>
      <c r="C80">
        <v>11190705</v>
      </c>
      <c r="D80">
        <v>3</v>
      </c>
      <c r="AF80">
        <v>619477327</v>
      </c>
      <c r="AG80">
        <v>66</v>
      </c>
      <c r="AH80">
        <v>237</v>
      </c>
      <c r="AI80" t="s">
        <v>6</v>
      </c>
      <c r="AJ80">
        <v>3</v>
      </c>
      <c r="AK80">
        <v>3</v>
      </c>
      <c r="AL80">
        <v>16</v>
      </c>
      <c r="AM80">
        <v>2</v>
      </c>
      <c r="AR80">
        <v>619477327</v>
      </c>
      <c r="AS80">
        <v>4</v>
      </c>
      <c r="AV80">
        <v>11189491</v>
      </c>
      <c r="AX80">
        <v>4</v>
      </c>
    </row>
    <row r="81" spans="1:50" x14ac:dyDescent="0.25">
      <c r="A81">
        <v>11191926</v>
      </c>
      <c r="B81">
        <v>11191926</v>
      </c>
      <c r="C81">
        <v>11191926</v>
      </c>
      <c r="D81">
        <v>4</v>
      </c>
      <c r="AF81">
        <v>11271997</v>
      </c>
      <c r="AG81">
        <v>55</v>
      </c>
      <c r="AH81">
        <v>138</v>
      </c>
      <c r="AI81" t="s">
        <v>4</v>
      </c>
      <c r="AJ81">
        <v>-99</v>
      </c>
      <c r="AK81">
        <v>1</v>
      </c>
      <c r="AL81">
        <v>-99</v>
      </c>
      <c r="AM81">
        <v>-99</v>
      </c>
      <c r="AR81">
        <v>11271997</v>
      </c>
      <c r="AS81">
        <v>4</v>
      </c>
      <c r="AV81">
        <v>11190086</v>
      </c>
      <c r="AX81">
        <v>4</v>
      </c>
    </row>
    <row r="82" spans="1:50" x14ac:dyDescent="0.25">
      <c r="A82">
        <v>11192168</v>
      </c>
      <c r="B82">
        <v>11192168</v>
      </c>
      <c r="C82">
        <v>11192168</v>
      </c>
      <c r="D82">
        <v>4</v>
      </c>
      <c r="AF82">
        <v>620259791</v>
      </c>
      <c r="AG82">
        <v>23</v>
      </c>
      <c r="AH82">
        <v>138</v>
      </c>
      <c r="AI82" t="s">
        <v>4</v>
      </c>
      <c r="AJ82">
        <v>-99</v>
      </c>
      <c r="AK82">
        <v>0</v>
      </c>
      <c r="AL82">
        <v>-99</v>
      </c>
      <c r="AM82">
        <v>-99</v>
      </c>
      <c r="AR82">
        <v>620259791</v>
      </c>
      <c r="AS82">
        <v>4</v>
      </c>
      <c r="AV82">
        <v>11190176</v>
      </c>
      <c r="AX82">
        <v>4</v>
      </c>
    </row>
    <row r="83" spans="1:50" x14ac:dyDescent="0.25">
      <c r="A83">
        <v>11192173</v>
      </c>
      <c r="B83">
        <v>11192173</v>
      </c>
      <c r="C83">
        <v>11192173</v>
      </c>
      <c r="D83">
        <v>4</v>
      </c>
      <c r="AF83">
        <v>11199336</v>
      </c>
      <c r="AG83">
        <v>66</v>
      </c>
      <c r="AH83">
        <v>138</v>
      </c>
      <c r="AI83" t="s">
        <v>4</v>
      </c>
      <c r="AJ83">
        <v>4</v>
      </c>
      <c r="AK83">
        <v>5</v>
      </c>
      <c r="AL83">
        <v>15</v>
      </c>
      <c r="AM83">
        <v>0</v>
      </c>
      <c r="AR83">
        <v>11199336</v>
      </c>
      <c r="AS83">
        <v>4</v>
      </c>
      <c r="AV83">
        <v>11191673</v>
      </c>
      <c r="AX83">
        <v>4</v>
      </c>
    </row>
    <row r="84" spans="1:50" x14ac:dyDescent="0.25">
      <c r="A84">
        <v>11192428</v>
      </c>
      <c r="B84">
        <v>11192428</v>
      </c>
      <c r="C84">
        <v>11192428</v>
      </c>
      <c r="D84">
        <v>4</v>
      </c>
      <c r="AF84">
        <v>619077981</v>
      </c>
      <c r="AG84">
        <v>70</v>
      </c>
      <c r="AH84">
        <v>138</v>
      </c>
      <c r="AI84" t="s">
        <v>4</v>
      </c>
      <c r="AJ84">
        <v>12</v>
      </c>
      <c r="AK84">
        <v>5</v>
      </c>
      <c r="AL84">
        <v>7</v>
      </c>
      <c r="AM84">
        <v>5</v>
      </c>
      <c r="AR84">
        <v>619077981</v>
      </c>
      <c r="AS84">
        <v>4</v>
      </c>
      <c r="AV84">
        <v>11191678</v>
      </c>
      <c r="AX84">
        <v>4</v>
      </c>
    </row>
    <row r="85" spans="1:50" x14ac:dyDescent="0.25">
      <c r="A85">
        <v>11192446</v>
      </c>
      <c r="B85">
        <v>11192446</v>
      </c>
      <c r="C85">
        <v>11192446</v>
      </c>
      <c r="D85">
        <v>4</v>
      </c>
      <c r="AF85">
        <v>620288844</v>
      </c>
      <c r="AG85">
        <v>61</v>
      </c>
      <c r="AH85">
        <v>138</v>
      </c>
      <c r="AI85" t="s">
        <v>4</v>
      </c>
      <c r="AJ85">
        <v>12</v>
      </c>
      <c r="AK85">
        <v>5</v>
      </c>
      <c r="AL85">
        <v>6</v>
      </c>
      <c r="AM85">
        <v>5</v>
      </c>
      <c r="AR85">
        <v>620288844</v>
      </c>
      <c r="AS85">
        <v>4</v>
      </c>
      <c r="AV85">
        <v>11191680</v>
      </c>
      <c r="AX85">
        <v>4</v>
      </c>
    </row>
    <row r="86" spans="1:50" x14ac:dyDescent="0.25">
      <c r="A86">
        <v>11195011</v>
      </c>
      <c r="B86">
        <v>11195011</v>
      </c>
      <c r="C86">
        <v>11195011</v>
      </c>
      <c r="D86">
        <v>4</v>
      </c>
      <c r="AF86">
        <v>11191673</v>
      </c>
      <c r="AG86">
        <v>70</v>
      </c>
      <c r="AH86">
        <v>138</v>
      </c>
      <c r="AI86" t="s">
        <v>4</v>
      </c>
      <c r="AJ86">
        <v>12</v>
      </c>
      <c r="AK86">
        <v>5</v>
      </c>
      <c r="AL86">
        <v>7</v>
      </c>
      <c r="AM86">
        <v>5</v>
      </c>
      <c r="AR86">
        <v>11191673</v>
      </c>
      <c r="AS86">
        <v>4</v>
      </c>
      <c r="AV86">
        <v>11191683</v>
      </c>
      <c r="AX86">
        <v>4</v>
      </c>
    </row>
    <row r="87" spans="1:50" x14ac:dyDescent="0.25">
      <c r="A87">
        <v>11195208</v>
      </c>
      <c r="B87">
        <v>11195208</v>
      </c>
      <c r="C87">
        <v>11195208</v>
      </c>
      <c r="D87">
        <v>4</v>
      </c>
      <c r="AF87">
        <v>11276016</v>
      </c>
      <c r="AG87">
        <v>38</v>
      </c>
      <c r="AH87">
        <v>138</v>
      </c>
      <c r="AI87" t="s">
        <v>4</v>
      </c>
      <c r="AJ87">
        <v>-99</v>
      </c>
      <c r="AK87">
        <v>5</v>
      </c>
      <c r="AL87">
        <v>-99</v>
      </c>
      <c r="AM87">
        <v>-99</v>
      </c>
      <c r="AR87">
        <v>11276016</v>
      </c>
      <c r="AS87">
        <v>4</v>
      </c>
      <c r="AV87">
        <v>11192150</v>
      </c>
      <c r="AX87">
        <v>4</v>
      </c>
    </row>
    <row r="88" spans="1:50" x14ac:dyDescent="0.25">
      <c r="A88">
        <v>11195225</v>
      </c>
      <c r="B88">
        <v>11195225</v>
      </c>
      <c r="C88">
        <v>11195225</v>
      </c>
      <c r="D88">
        <v>4</v>
      </c>
      <c r="AF88">
        <v>11278122</v>
      </c>
      <c r="AG88">
        <v>17</v>
      </c>
      <c r="AH88">
        <v>138</v>
      </c>
      <c r="AI88" t="s">
        <v>4</v>
      </c>
      <c r="AJ88">
        <v>-99</v>
      </c>
      <c r="AK88">
        <v>2</v>
      </c>
      <c r="AL88">
        <v>-99</v>
      </c>
      <c r="AM88">
        <v>-99</v>
      </c>
      <c r="AR88">
        <v>11278122</v>
      </c>
      <c r="AS88">
        <v>4</v>
      </c>
      <c r="AV88">
        <v>11192172</v>
      </c>
      <c r="AX88">
        <v>4</v>
      </c>
    </row>
    <row r="89" spans="1:50" x14ac:dyDescent="0.25">
      <c r="A89">
        <v>11195432</v>
      </c>
      <c r="B89">
        <v>11195432</v>
      </c>
      <c r="C89">
        <v>11195432</v>
      </c>
      <c r="D89">
        <v>4</v>
      </c>
      <c r="AF89">
        <v>11277863</v>
      </c>
      <c r="AG89">
        <v>17</v>
      </c>
      <c r="AH89">
        <v>237</v>
      </c>
      <c r="AI89" t="s">
        <v>6</v>
      </c>
      <c r="AJ89">
        <v>6</v>
      </c>
      <c r="AK89">
        <v>4</v>
      </c>
      <c r="AL89">
        <v>6</v>
      </c>
      <c r="AM89">
        <v>2</v>
      </c>
      <c r="AR89">
        <v>11277863</v>
      </c>
      <c r="AS89">
        <v>4</v>
      </c>
      <c r="AV89">
        <v>11192246</v>
      </c>
      <c r="AX89">
        <v>3</v>
      </c>
    </row>
    <row r="90" spans="1:50" x14ac:dyDescent="0.25">
      <c r="A90">
        <v>11195997</v>
      </c>
      <c r="B90">
        <v>11195997</v>
      </c>
      <c r="C90">
        <v>11195997</v>
      </c>
      <c r="D90">
        <v>4</v>
      </c>
      <c r="AF90">
        <v>11270673</v>
      </c>
      <c r="AG90">
        <v>29</v>
      </c>
      <c r="AH90">
        <v>237</v>
      </c>
      <c r="AI90" t="s">
        <v>6</v>
      </c>
      <c r="AJ90">
        <v>-99</v>
      </c>
      <c r="AK90">
        <v>3</v>
      </c>
      <c r="AL90">
        <v>6</v>
      </c>
      <c r="AM90">
        <v>2</v>
      </c>
      <c r="AR90">
        <v>11270673</v>
      </c>
      <c r="AS90">
        <v>3</v>
      </c>
      <c r="AV90">
        <v>11192647</v>
      </c>
      <c r="AX90">
        <v>4</v>
      </c>
    </row>
    <row r="91" spans="1:50" x14ac:dyDescent="0.25">
      <c r="A91">
        <v>11196001</v>
      </c>
      <c r="B91">
        <v>11196001</v>
      </c>
      <c r="C91">
        <v>11196001</v>
      </c>
      <c r="D91">
        <v>4</v>
      </c>
      <c r="AF91">
        <v>616131427</v>
      </c>
      <c r="AG91">
        <v>50</v>
      </c>
      <c r="AH91">
        <v>138</v>
      </c>
      <c r="AI91" t="s">
        <v>4</v>
      </c>
      <c r="AJ91">
        <v>2</v>
      </c>
      <c r="AK91">
        <v>0</v>
      </c>
      <c r="AL91">
        <v>3</v>
      </c>
      <c r="AM91">
        <v>2</v>
      </c>
      <c r="AR91">
        <v>616131427</v>
      </c>
      <c r="AS91">
        <v>5</v>
      </c>
      <c r="AV91">
        <v>11193172</v>
      </c>
      <c r="AX91">
        <v>4</v>
      </c>
    </row>
    <row r="92" spans="1:50" x14ac:dyDescent="0.25">
      <c r="A92">
        <v>11196167</v>
      </c>
      <c r="B92">
        <v>11196167</v>
      </c>
      <c r="C92">
        <v>11196167</v>
      </c>
      <c r="D92">
        <v>3</v>
      </c>
      <c r="AF92">
        <v>616131427</v>
      </c>
      <c r="AG92">
        <v>54</v>
      </c>
      <c r="AH92">
        <v>237</v>
      </c>
      <c r="AI92" t="s">
        <v>6</v>
      </c>
      <c r="AJ92">
        <v>-99</v>
      </c>
      <c r="AK92">
        <v>0</v>
      </c>
      <c r="AL92">
        <v>-99</v>
      </c>
      <c r="AM92">
        <v>-99</v>
      </c>
      <c r="AR92">
        <v>616131427</v>
      </c>
      <c r="AS92">
        <v>5</v>
      </c>
      <c r="AV92">
        <v>11193183</v>
      </c>
      <c r="AX92">
        <v>4</v>
      </c>
    </row>
    <row r="93" spans="1:50" x14ac:dyDescent="0.25">
      <c r="A93">
        <v>11196605</v>
      </c>
      <c r="B93">
        <v>11196605</v>
      </c>
      <c r="C93">
        <v>11196605</v>
      </c>
      <c r="D93">
        <v>4</v>
      </c>
      <c r="AF93">
        <v>11276454</v>
      </c>
      <c r="AG93">
        <v>16</v>
      </c>
      <c r="AH93">
        <v>237</v>
      </c>
      <c r="AI93" t="s">
        <v>6</v>
      </c>
      <c r="AJ93">
        <v>4</v>
      </c>
      <c r="AK93">
        <v>2</v>
      </c>
      <c r="AL93">
        <v>14</v>
      </c>
      <c r="AM93">
        <v>2</v>
      </c>
      <c r="AR93">
        <v>11276454</v>
      </c>
      <c r="AS93">
        <v>4</v>
      </c>
      <c r="AV93">
        <v>11194020</v>
      </c>
      <c r="AX93">
        <v>4</v>
      </c>
    </row>
    <row r="94" spans="1:50" x14ac:dyDescent="0.25">
      <c r="A94">
        <v>11197043</v>
      </c>
      <c r="B94">
        <v>11197043</v>
      </c>
      <c r="C94">
        <v>11197043</v>
      </c>
      <c r="D94">
        <v>4</v>
      </c>
      <c r="AF94">
        <v>11277189</v>
      </c>
      <c r="AG94">
        <v>63</v>
      </c>
      <c r="AH94">
        <v>237</v>
      </c>
      <c r="AI94" t="s">
        <v>6</v>
      </c>
      <c r="AJ94">
        <v>6</v>
      </c>
      <c r="AK94">
        <v>4</v>
      </c>
      <c r="AL94">
        <v>14</v>
      </c>
      <c r="AM94">
        <v>2</v>
      </c>
      <c r="AR94">
        <v>11277189</v>
      </c>
      <c r="AS94">
        <v>4</v>
      </c>
      <c r="AV94">
        <v>11194708</v>
      </c>
      <c r="AX94">
        <v>4</v>
      </c>
    </row>
    <row r="95" spans="1:50" x14ac:dyDescent="0.25">
      <c r="A95">
        <v>11197485</v>
      </c>
      <c r="B95">
        <v>11197485</v>
      </c>
      <c r="C95">
        <v>11197485</v>
      </c>
      <c r="D95">
        <v>4</v>
      </c>
      <c r="AF95">
        <v>619613231</v>
      </c>
      <c r="AG95">
        <v>44</v>
      </c>
      <c r="AH95">
        <v>138</v>
      </c>
      <c r="AI95" t="s">
        <v>4</v>
      </c>
      <c r="AJ95">
        <v>2</v>
      </c>
      <c r="AK95">
        <v>5</v>
      </c>
      <c r="AL95">
        <v>3</v>
      </c>
      <c r="AM95">
        <v>2</v>
      </c>
      <c r="AR95">
        <v>619613231</v>
      </c>
      <c r="AS95">
        <v>4</v>
      </c>
      <c r="AV95">
        <v>11194862</v>
      </c>
      <c r="AX95">
        <v>4</v>
      </c>
    </row>
    <row r="96" spans="1:50" x14ac:dyDescent="0.25">
      <c r="A96">
        <v>11197616</v>
      </c>
      <c r="B96">
        <v>11197616</v>
      </c>
      <c r="C96">
        <v>11197616</v>
      </c>
      <c r="D96">
        <v>4</v>
      </c>
      <c r="AF96">
        <v>616135430</v>
      </c>
      <c r="AG96">
        <v>67</v>
      </c>
      <c r="AH96">
        <v>138</v>
      </c>
      <c r="AI96" t="s">
        <v>4</v>
      </c>
      <c r="AJ96">
        <v>6</v>
      </c>
      <c r="AK96">
        <v>1</v>
      </c>
      <c r="AL96">
        <v>11</v>
      </c>
      <c r="AM96">
        <v>2</v>
      </c>
      <c r="AR96">
        <v>616135430</v>
      </c>
      <c r="AS96">
        <v>4</v>
      </c>
      <c r="AV96">
        <v>11195213</v>
      </c>
      <c r="AX96">
        <v>4</v>
      </c>
    </row>
    <row r="97" spans="1:50" x14ac:dyDescent="0.25">
      <c r="A97">
        <v>11198052</v>
      </c>
      <c r="B97">
        <v>11198052</v>
      </c>
      <c r="C97">
        <v>11198052</v>
      </c>
      <c r="D97">
        <v>4</v>
      </c>
      <c r="AF97">
        <v>11221504</v>
      </c>
      <c r="AG97">
        <v>3</v>
      </c>
      <c r="AH97">
        <v>237</v>
      </c>
      <c r="AI97" t="s">
        <v>6</v>
      </c>
      <c r="AJ97">
        <v>-99</v>
      </c>
      <c r="AK97">
        <v>0</v>
      </c>
      <c r="AL97">
        <v>-99</v>
      </c>
      <c r="AM97">
        <v>-99</v>
      </c>
      <c r="AR97">
        <v>11221504</v>
      </c>
      <c r="AS97">
        <v>3</v>
      </c>
      <c r="AV97">
        <v>11195961</v>
      </c>
      <c r="AX97">
        <v>4</v>
      </c>
    </row>
    <row r="98" spans="1:50" x14ac:dyDescent="0.25">
      <c r="A98">
        <v>11198107</v>
      </c>
      <c r="B98">
        <v>11198107</v>
      </c>
      <c r="C98">
        <v>11198107</v>
      </c>
      <c r="D98">
        <v>4</v>
      </c>
      <c r="AF98">
        <v>11228592</v>
      </c>
      <c r="AG98">
        <v>8</v>
      </c>
      <c r="AH98">
        <v>138</v>
      </c>
      <c r="AI98" t="s">
        <v>4</v>
      </c>
      <c r="AJ98">
        <v>14</v>
      </c>
      <c r="AK98">
        <v>2</v>
      </c>
      <c r="AL98">
        <v>11</v>
      </c>
      <c r="AM98">
        <v>2</v>
      </c>
      <c r="AR98">
        <v>11228592</v>
      </c>
      <c r="AS98">
        <v>4</v>
      </c>
      <c r="AV98">
        <v>11196149</v>
      </c>
      <c r="AX98">
        <v>4</v>
      </c>
    </row>
    <row r="99" spans="1:50" x14ac:dyDescent="0.25">
      <c r="A99">
        <v>11198197</v>
      </c>
      <c r="B99">
        <v>11198197</v>
      </c>
      <c r="C99">
        <v>11198197</v>
      </c>
      <c r="D99">
        <v>4</v>
      </c>
      <c r="AF99">
        <v>11264622</v>
      </c>
      <c r="AG99">
        <v>64</v>
      </c>
      <c r="AH99">
        <v>138</v>
      </c>
      <c r="AI99" t="s">
        <v>4</v>
      </c>
      <c r="AJ99">
        <v>4</v>
      </c>
      <c r="AK99">
        <v>5</v>
      </c>
      <c r="AL99">
        <v>15</v>
      </c>
      <c r="AM99">
        <v>2</v>
      </c>
      <c r="AR99">
        <v>11264622</v>
      </c>
      <c r="AS99">
        <v>4</v>
      </c>
      <c r="AV99">
        <v>11196220</v>
      </c>
      <c r="AX99">
        <v>4</v>
      </c>
    </row>
    <row r="100" spans="1:50" x14ac:dyDescent="0.25">
      <c r="A100">
        <v>11198433</v>
      </c>
      <c r="B100">
        <v>11198433</v>
      </c>
      <c r="C100">
        <v>11198433</v>
      </c>
      <c r="D100">
        <v>4</v>
      </c>
      <c r="AF100">
        <v>616226531</v>
      </c>
      <c r="AG100">
        <v>71</v>
      </c>
      <c r="AH100">
        <v>237</v>
      </c>
      <c r="AI100" t="s">
        <v>6</v>
      </c>
      <c r="AJ100">
        <v>-99</v>
      </c>
      <c r="AK100">
        <v>4</v>
      </c>
      <c r="AL100">
        <v>-99</v>
      </c>
      <c r="AM100">
        <v>-99</v>
      </c>
      <c r="AR100">
        <v>616226531</v>
      </c>
      <c r="AS100">
        <v>4</v>
      </c>
      <c r="AV100">
        <v>11196250</v>
      </c>
    </row>
    <row r="101" spans="1:50" x14ac:dyDescent="0.25">
      <c r="A101">
        <v>11198607</v>
      </c>
      <c r="B101">
        <v>11198607</v>
      </c>
      <c r="C101">
        <v>11198607</v>
      </c>
      <c r="D101">
        <v>4</v>
      </c>
      <c r="AF101">
        <v>11268063</v>
      </c>
      <c r="AG101">
        <v>22</v>
      </c>
      <c r="AH101">
        <v>237</v>
      </c>
      <c r="AI101" t="s">
        <v>6</v>
      </c>
      <c r="AJ101">
        <v>5</v>
      </c>
      <c r="AK101">
        <v>2</v>
      </c>
      <c r="AL101">
        <v>7</v>
      </c>
      <c r="AM101">
        <v>4</v>
      </c>
      <c r="AR101">
        <v>11268063</v>
      </c>
      <c r="AS101">
        <v>4</v>
      </c>
      <c r="AV101">
        <v>11196402</v>
      </c>
      <c r="AX101">
        <v>4</v>
      </c>
    </row>
    <row r="102" spans="1:50" x14ac:dyDescent="0.25">
      <c r="A102">
        <v>11199124</v>
      </c>
      <c r="B102">
        <v>11199124</v>
      </c>
      <c r="C102">
        <v>11199124</v>
      </c>
      <c r="D102">
        <v>3</v>
      </c>
      <c r="AF102">
        <v>11269806</v>
      </c>
      <c r="AG102">
        <v>16</v>
      </c>
      <c r="AH102">
        <v>138</v>
      </c>
      <c r="AI102" t="s">
        <v>4</v>
      </c>
      <c r="AJ102">
        <v>-99</v>
      </c>
      <c r="AK102">
        <v>4</v>
      </c>
      <c r="AL102">
        <v>-99</v>
      </c>
      <c r="AM102">
        <v>-99</v>
      </c>
      <c r="AR102">
        <v>11269806</v>
      </c>
      <c r="AS102">
        <v>4</v>
      </c>
      <c r="AV102">
        <v>11196852</v>
      </c>
      <c r="AX102">
        <v>4</v>
      </c>
    </row>
    <row r="103" spans="1:50" x14ac:dyDescent="0.25">
      <c r="A103">
        <v>11199134</v>
      </c>
      <c r="B103">
        <v>11199134</v>
      </c>
      <c r="C103">
        <v>11199134</v>
      </c>
      <c r="D103">
        <v>4</v>
      </c>
      <c r="AF103">
        <v>616250119</v>
      </c>
      <c r="AG103">
        <v>81</v>
      </c>
      <c r="AH103">
        <v>138</v>
      </c>
      <c r="AI103" t="s">
        <v>4</v>
      </c>
      <c r="AJ103">
        <v>2</v>
      </c>
      <c r="AK103">
        <v>5</v>
      </c>
      <c r="AL103">
        <v>7</v>
      </c>
      <c r="AM103">
        <v>0</v>
      </c>
      <c r="AR103">
        <v>616250119</v>
      </c>
      <c r="AS103">
        <v>4</v>
      </c>
      <c r="AV103">
        <v>11196854</v>
      </c>
      <c r="AX103">
        <v>4</v>
      </c>
    </row>
    <row r="104" spans="1:50" x14ac:dyDescent="0.25">
      <c r="A104">
        <v>11199232</v>
      </c>
      <c r="B104">
        <v>11199232</v>
      </c>
      <c r="C104">
        <v>11199232</v>
      </c>
      <c r="D104">
        <v>4</v>
      </c>
      <c r="AF104">
        <v>620537700</v>
      </c>
      <c r="AG104">
        <v>85</v>
      </c>
      <c r="AH104">
        <v>237</v>
      </c>
      <c r="AI104" t="s">
        <v>6</v>
      </c>
      <c r="AJ104">
        <v>-99</v>
      </c>
      <c r="AK104">
        <v>1</v>
      </c>
      <c r="AL104">
        <v>-99</v>
      </c>
      <c r="AM104">
        <v>-99</v>
      </c>
      <c r="AR104">
        <v>620537700</v>
      </c>
      <c r="AS104">
        <v>4</v>
      </c>
      <c r="AV104">
        <v>11196855</v>
      </c>
      <c r="AX104">
        <v>4</v>
      </c>
    </row>
    <row r="105" spans="1:50" x14ac:dyDescent="0.25">
      <c r="A105">
        <v>11199319</v>
      </c>
      <c r="B105">
        <v>11199319</v>
      </c>
      <c r="C105">
        <v>11199319</v>
      </c>
      <c r="D105">
        <v>4</v>
      </c>
      <c r="AF105">
        <v>620679913</v>
      </c>
      <c r="AG105">
        <v>23</v>
      </c>
      <c r="AH105">
        <v>138</v>
      </c>
      <c r="AI105" t="s">
        <v>4</v>
      </c>
      <c r="AJ105">
        <v>-99</v>
      </c>
      <c r="AK105">
        <v>0</v>
      </c>
      <c r="AL105">
        <v>-99</v>
      </c>
      <c r="AM105">
        <v>-99</v>
      </c>
      <c r="AR105">
        <v>620679913</v>
      </c>
      <c r="AS105">
        <v>4</v>
      </c>
      <c r="AV105">
        <v>11196857</v>
      </c>
      <c r="AX105">
        <v>4</v>
      </c>
    </row>
    <row r="106" spans="1:50" x14ac:dyDescent="0.25">
      <c r="A106">
        <v>11199521</v>
      </c>
      <c r="B106">
        <v>11199521</v>
      </c>
      <c r="C106">
        <v>11199521</v>
      </c>
      <c r="D106">
        <v>4</v>
      </c>
      <c r="AF106">
        <v>11273495</v>
      </c>
      <c r="AG106">
        <v>66</v>
      </c>
      <c r="AH106">
        <v>138</v>
      </c>
      <c r="AI106" t="s">
        <v>4</v>
      </c>
      <c r="AJ106">
        <v>4</v>
      </c>
      <c r="AK106">
        <v>5</v>
      </c>
      <c r="AL106">
        <v>6</v>
      </c>
      <c r="AM106">
        <v>5</v>
      </c>
      <c r="AR106">
        <v>11273495</v>
      </c>
      <c r="AS106">
        <v>4</v>
      </c>
      <c r="AV106">
        <v>11196859</v>
      </c>
      <c r="AX106">
        <v>2</v>
      </c>
    </row>
    <row r="107" spans="1:50" x14ac:dyDescent="0.25">
      <c r="A107">
        <v>11199636</v>
      </c>
      <c r="B107">
        <v>11199636</v>
      </c>
      <c r="C107">
        <v>11199636</v>
      </c>
      <c r="D107">
        <v>4</v>
      </c>
      <c r="AF107">
        <v>11276595</v>
      </c>
      <c r="AG107">
        <v>82</v>
      </c>
      <c r="AH107">
        <v>237</v>
      </c>
      <c r="AI107" t="s">
        <v>6</v>
      </c>
      <c r="AJ107">
        <v>8</v>
      </c>
      <c r="AK107">
        <v>1</v>
      </c>
      <c r="AL107">
        <v>6</v>
      </c>
      <c r="AM107">
        <v>5</v>
      </c>
      <c r="AR107">
        <v>11276595</v>
      </c>
      <c r="AS107">
        <v>4</v>
      </c>
      <c r="AV107">
        <v>11196860</v>
      </c>
      <c r="AX107">
        <v>2</v>
      </c>
    </row>
    <row r="108" spans="1:50" x14ac:dyDescent="0.25">
      <c r="A108">
        <v>11199653</v>
      </c>
      <c r="B108">
        <v>11199653</v>
      </c>
      <c r="C108">
        <v>11199653</v>
      </c>
      <c r="D108">
        <v>4</v>
      </c>
      <c r="AF108">
        <v>11278019</v>
      </c>
      <c r="AG108">
        <v>12</v>
      </c>
      <c r="AH108">
        <v>237</v>
      </c>
      <c r="AI108" t="s">
        <v>6</v>
      </c>
      <c r="AJ108">
        <v>-99</v>
      </c>
      <c r="AK108">
        <v>2</v>
      </c>
      <c r="AL108">
        <v>-99</v>
      </c>
      <c r="AM108">
        <v>-99</v>
      </c>
      <c r="AR108">
        <v>11278019</v>
      </c>
      <c r="AS108">
        <v>4</v>
      </c>
      <c r="AV108">
        <v>11197276</v>
      </c>
      <c r="AX108">
        <v>4</v>
      </c>
    </row>
    <row r="109" spans="1:50" x14ac:dyDescent="0.25">
      <c r="A109">
        <v>11199822</v>
      </c>
      <c r="B109">
        <v>11199822</v>
      </c>
      <c r="C109">
        <v>11199822</v>
      </c>
      <c r="D109">
        <v>4</v>
      </c>
      <c r="AF109">
        <v>11277898</v>
      </c>
      <c r="AG109">
        <v>16</v>
      </c>
      <c r="AH109">
        <v>237</v>
      </c>
      <c r="AI109" t="s">
        <v>6</v>
      </c>
      <c r="AJ109">
        <v>-99</v>
      </c>
      <c r="AK109">
        <v>2</v>
      </c>
      <c r="AL109">
        <v>-99</v>
      </c>
      <c r="AM109">
        <v>-99</v>
      </c>
      <c r="AR109">
        <v>11277898</v>
      </c>
      <c r="AS109">
        <v>4</v>
      </c>
      <c r="AV109">
        <v>11197468</v>
      </c>
      <c r="AX109">
        <v>4</v>
      </c>
    </row>
    <row r="110" spans="1:50" x14ac:dyDescent="0.25">
      <c r="A110">
        <v>11200848</v>
      </c>
      <c r="B110">
        <v>11200848</v>
      </c>
      <c r="C110">
        <v>11200848</v>
      </c>
      <c r="D110">
        <v>4</v>
      </c>
      <c r="AF110">
        <v>11277918</v>
      </c>
      <c r="AG110">
        <v>71</v>
      </c>
      <c r="AH110">
        <v>138</v>
      </c>
      <c r="AI110" t="s">
        <v>4</v>
      </c>
      <c r="AJ110">
        <v>-99</v>
      </c>
      <c r="AK110">
        <v>0</v>
      </c>
      <c r="AL110">
        <v>-99</v>
      </c>
      <c r="AM110">
        <v>-99</v>
      </c>
      <c r="AR110">
        <v>11277918</v>
      </c>
      <c r="AS110">
        <v>4</v>
      </c>
      <c r="AV110">
        <v>11197754</v>
      </c>
      <c r="AX110">
        <v>4</v>
      </c>
    </row>
    <row r="111" spans="1:50" x14ac:dyDescent="0.25">
      <c r="A111">
        <v>11200867</v>
      </c>
      <c r="B111">
        <v>11200867</v>
      </c>
      <c r="C111">
        <v>11200867</v>
      </c>
      <c r="D111">
        <v>4</v>
      </c>
      <c r="AF111">
        <v>616133607</v>
      </c>
      <c r="AG111">
        <v>53</v>
      </c>
      <c r="AH111">
        <v>237</v>
      </c>
      <c r="AI111" t="s">
        <v>6</v>
      </c>
      <c r="AJ111">
        <v>-99</v>
      </c>
      <c r="AK111">
        <v>0</v>
      </c>
      <c r="AL111">
        <v>-99</v>
      </c>
      <c r="AM111">
        <v>-99</v>
      </c>
      <c r="AN111">
        <v>616133607</v>
      </c>
      <c r="AO111">
        <v>616133607</v>
      </c>
      <c r="AP111">
        <v>616133607</v>
      </c>
      <c r="AQ111">
        <v>3</v>
      </c>
      <c r="AR111">
        <v>616133607</v>
      </c>
      <c r="AS111">
        <v>3</v>
      </c>
      <c r="AV111">
        <v>11197830</v>
      </c>
      <c r="AX111">
        <v>5</v>
      </c>
    </row>
    <row r="112" spans="1:50" x14ac:dyDescent="0.25">
      <c r="A112">
        <v>11201473</v>
      </c>
      <c r="B112">
        <v>11201473</v>
      </c>
      <c r="C112">
        <v>11201473</v>
      </c>
      <c r="D112">
        <v>4</v>
      </c>
      <c r="AF112">
        <v>620680375</v>
      </c>
      <c r="AG112">
        <v>73</v>
      </c>
      <c r="AH112">
        <v>237</v>
      </c>
      <c r="AI112" t="s">
        <v>6</v>
      </c>
      <c r="AJ112">
        <v>-99</v>
      </c>
      <c r="AK112">
        <v>3</v>
      </c>
      <c r="AL112">
        <v>-99</v>
      </c>
      <c r="AM112">
        <v>-99</v>
      </c>
      <c r="AN112">
        <v>620680375</v>
      </c>
      <c r="AO112">
        <v>620680375</v>
      </c>
      <c r="AP112">
        <v>620680375</v>
      </c>
      <c r="AQ112">
        <v>4</v>
      </c>
      <c r="AR112">
        <v>620680375</v>
      </c>
      <c r="AS112">
        <v>4</v>
      </c>
      <c r="AV112">
        <v>11198038</v>
      </c>
      <c r="AX112">
        <v>3</v>
      </c>
    </row>
    <row r="113" spans="1:50" x14ac:dyDescent="0.25">
      <c r="A113">
        <v>11201527</v>
      </c>
      <c r="B113">
        <v>11201527</v>
      </c>
      <c r="C113">
        <v>11201527</v>
      </c>
      <c r="D113">
        <v>4</v>
      </c>
      <c r="AF113">
        <v>620447357</v>
      </c>
      <c r="AG113">
        <v>76</v>
      </c>
      <c r="AH113">
        <v>138</v>
      </c>
      <c r="AI113" t="s">
        <v>4</v>
      </c>
      <c r="AJ113">
        <v>2</v>
      </c>
      <c r="AK113">
        <v>0</v>
      </c>
      <c r="AL113">
        <v>16</v>
      </c>
      <c r="AM113">
        <v>0</v>
      </c>
      <c r="AR113">
        <v>620447357</v>
      </c>
      <c r="AS113">
        <v>6</v>
      </c>
      <c r="AV113">
        <v>11198056</v>
      </c>
    </row>
    <row r="114" spans="1:50" x14ac:dyDescent="0.25">
      <c r="A114">
        <v>11202754</v>
      </c>
      <c r="B114">
        <v>11202754</v>
      </c>
      <c r="C114">
        <v>11202754</v>
      </c>
      <c r="D114">
        <v>4</v>
      </c>
      <c r="AF114">
        <v>11270976</v>
      </c>
      <c r="AG114">
        <v>81</v>
      </c>
      <c r="AH114">
        <v>138</v>
      </c>
      <c r="AI114" t="s">
        <v>4</v>
      </c>
      <c r="AJ114">
        <v>-99</v>
      </c>
      <c r="AK114">
        <v>4</v>
      </c>
      <c r="AL114">
        <v>-99</v>
      </c>
      <c r="AM114">
        <v>-99</v>
      </c>
      <c r="AR114">
        <v>11270976</v>
      </c>
      <c r="AS114">
        <v>4</v>
      </c>
      <c r="AV114">
        <v>11198205</v>
      </c>
      <c r="AX114">
        <v>3</v>
      </c>
    </row>
    <row r="115" spans="1:50" x14ac:dyDescent="0.25">
      <c r="A115">
        <v>11205289</v>
      </c>
      <c r="B115">
        <v>11205289</v>
      </c>
      <c r="C115">
        <v>11205289</v>
      </c>
      <c r="D115">
        <v>4</v>
      </c>
      <c r="AF115">
        <v>620677070</v>
      </c>
      <c r="AG115">
        <v>15</v>
      </c>
      <c r="AH115">
        <v>237</v>
      </c>
      <c r="AI115" t="s">
        <v>6</v>
      </c>
      <c r="AJ115">
        <v>-99</v>
      </c>
      <c r="AK115">
        <v>1</v>
      </c>
      <c r="AL115">
        <v>-99</v>
      </c>
      <c r="AM115">
        <v>-99</v>
      </c>
      <c r="AN115">
        <v>620677070</v>
      </c>
      <c r="AO115">
        <v>620677070</v>
      </c>
      <c r="AP115">
        <v>620677070</v>
      </c>
      <c r="AQ115">
        <v>4</v>
      </c>
      <c r="AR115">
        <v>620677070</v>
      </c>
      <c r="AS115">
        <v>4</v>
      </c>
      <c r="AV115">
        <v>11198370</v>
      </c>
      <c r="AX115">
        <v>4</v>
      </c>
    </row>
    <row r="116" spans="1:50" x14ac:dyDescent="0.25">
      <c r="A116">
        <v>11208918</v>
      </c>
      <c r="B116">
        <v>11208918</v>
      </c>
      <c r="C116">
        <v>11208918</v>
      </c>
      <c r="D116">
        <v>4</v>
      </c>
      <c r="AF116">
        <v>616180218</v>
      </c>
      <c r="AG116">
        <v>17</v>
      </c>
      <c r="AH116">
        <v>138</v>
      </c>
      <c r="AI116" t="s">
        <v>4</v>
      </c>
      <c r="AJ116">
        <v>3</v>
      </c>
      <c r="AK116">
        <v>0</v>
      </c>
      <c r="AL116">
        <v>15</v>
      </c>
      <c r="AM116">
        <v>0</v>
      </c>
      <c r="AR116">
        <v>616180218</v>
      </c>
      <c r="AS116">
        <v>5</v>
      </c>
      <c r="AV116">
        <v>11198434</v>
      </c>
      <c r="AX116">
        <v>4</v>
      </c>
    </row>
    <row r="117" spans="1:50" x14ac:dyDescent="0.25">
      <c r="A117">
        <v>11209101</v>
      </c>
      <c r="B117">
        <v>11209101</v>
      </c>
      <c r="C117">
        <v>11209101</v>
      </c>
      <c r="D117">
        <v>4</v>
      </c>
      <c r="AF117">
        <v>620479399</v>
      </c>
      <c r="AG117">
        <v>35</v>
      </c>
      <c r="AH117">
        <v>138</v>
      </c>
      <c r="AI117" t="s">
        <v>4</v>
      </c>
      <c r="AJ117">
        <v>7</v>
      </c>
      <c r="AK117">
        <v>1</v>
      </c>
      <c r="AL117">
        <v>15</v>
      </c>
      <c r="AM117">
        <v>0</v>
      </c>
      <c r="AR117">
        <v>620479399</v>
      </c>
      <c r="AS117">
        <v>4</v>
      </c>
      <c r="AV117">
        <v>11198638</v>
      </c>
      <c r="AX117">
        <v>3</v>
      </c>
    </row>
    <row r="118" spans="1:50" x14ac:dyDescent="0.25">
      <c r="A118">
        <v>11209213</v>
      </c>
      <c r="B118">
        <v>11209213</v>
      </c>
      <c r="C118">
        <v>11209213</v>
      </c>
      <c r="D118">
        <v>4</v>
      </c>
      <c r="AF118">
        <v>620680026</v>
      </c>
      <c r="AG118">
        <v>26</v>
      </c>
      <c r="AH118">
        <v>138</v>
      </c>
      <c r="AI118" t="s">
        <v>4</v>
      </c>
      <c r="AJ118">
        <v>-99</v>
      </c>
      <c r="AK118">
        <v>3</v>
      </c>
      <c r="AL118">
        <v>-99</v>
      </c>
      <c r="AM118">
        <v>-99</v>
      </c>
      <c r="AR118">
        <v>620680026</v>
      </c>
      <c r="AS118">
        <v>4</v>
      </c>
      <c r="AV118">
        <v>11199007</v>
      </c>
      <c r="AX118">
        <v>4</v>
      </c>
    </row>
    <row r="119" spans="1:50" x14ac:dyDescent="0.25">
      <c r="A119">
        <v>11209367</v>
      </c>
      <c r="B119">
        <v>11209367</v>
      </c>
      <c r="C119">
        <v>11209367</v>
      </c>
      <c r="D119">
        <v>4</v>
      </c>
      <c r="AF119">
        <v>11280974</v>
      </c>
      <c r="AG119">
        <v>20</v>
      </c>
      <c r="AH119">
        <v>237</v>
      </c>
      <c r="AI119" t="s">
        <v>6</v>
      </c>
      <c r="AJ119">
        <v>5</v>
      </c>
      <c r="AK119">
        <v>0</v>
      </c>
      <c r="AL119">
        <v>7</v>
      </c>
      <c r="AM119">
        <v>4</v>
      </c>
      <c r="AR119">
        <v>11280974</v>
      </c>
      <c r="AS119">
        <v>4</v>
      </c>
      <c r="AV119">
        <v>11199126</v>
      </c>
      <c r="AX119">
        <v>4</v>
      </c>
    </row>
    <row r="120" spans="1:50" x14ac:dyDescent="0.25">
      <c r="A120">
        <v>11209475</v>
      </c>
      <c r="B120">
        <v>11209475</v>
      </c>
      <c r="C120">
        <v>11209475</v>
      </c>
      <c r="D120">
        <v>4</v>
      </c>
      <c r="AF120">
        <v>11282959</v>
      </c>
      <c r="AG120">
        <v>77</v>
      </c>
      <c r="AH120">
        <v>138</v>
      </c>
      <c r="AI120" t="s">
        <v>4</v>
      </c>
      <c r="AJ120">
        <v>-99</v>
      </c>
      <c r="AK120">
        <v>1</v>
      </c>
      <c r="AL120">
        <v>-99</v>
      </c>
      <c r="AM120">
        <v>-99</v>
      </c>
      <c r="AR120">
        <v>11282959</v>
      </c>
      <c r="AS120">
        <v>4</v>
      </c>
      <c r="AV120">
        <v>11199295</v>
      </c>
      <c r="AX120">
        <v>5</v>
      </c>
    </row>
    <row r="121" spans="1:50" x14ac:dyDescent="0.25">
      <c r="A121">
        <v>11209482</v>
      </c>
      <c r="B121">
        <v>11209482</v>
      </c>
      <c r="C121">
        <v>11209482</v>
      </c>
      <c r="D121">
        <v>3</v>
      </c>
      <c r="AF121">
        <v>11277884</v>
      </c>
      <c r="AG121">
        <v>69</v>
      </c>
      <c r="AH121">
        <v>138</v>
      </c>
      <c r="AI121" t="s">
        <v>4</v>
      </c>
      <c r="AJ121">
        <v>6</v>
      </c>
      <c r="AK121">
        <v>2</v>
      </c>
      <c r="AL121">
        <v>6</v>
      </c>
      <c r="AM121">
        <v>2</v>
      </c>
      <c r="AR121">
        <v>11277884</v>
      </c>
      <c r="AS121">
        <v>5</v>
      </c>
      <c r="AV121">
        <v>11199331</v>
      </c>
      <c r="AX121">
        <v>4</v>
      </c>
    </row>
    <row r="122" spans="1:50" x14ac:dyDescent="0.25">
      <c r="A122">
        <v>11209583</v>
      </c>
      <c r="B122">
        <v>11209583</v>
      </c>
      <c r="C122">
        <v>11209583</v>
      </c>
      <c r="D122">
        <v>4</v>
      </c>
      <c r="AF122">
        <v>620760283</v>
      </c>
      <c r="AG122">
        <v>58</v>
      </c>
      <c r="AH122">
        <v>138</v>
      </c>
      <c r="AI122" t="s">
        <v>4</v>
      </c>
      <c r="AJ122">
        <v>11</v>
      </c>
      <c r="AK122">
        <v>1</v>
      </c>
      <c r="AL122">
        <v>13</v>
      </c>
      <c r="AM122">
        <v>1</v>
      </c>
      <c r="AR122">
        <v>620760283</v>
      </c>
      <c r="AS122">
        <v>4</v>
      </c>
      <c r="AV122">
        <v>11199336</v>
      </c>
      <c r="AX122">
        <v>4</v>
      </c>
    </row>
    <row r="123" spans="1:50" x14ac:dyDescent="0.25">
      <c r="A123">
        <v>11209645</v>
      </c>
      <c r="B123">
        <v>11209645</v>
      </c>
      <c r="C123">
        <v>11209645</v>
      </c>
      <c r="D123">
        <v>4</v>
      </c>
      <c r="AF123">
        <v>11249992</v>
      </c>
      <c r="AG123">
        <v>57</v>
      </c>
      <c r="AH123">
        <v>138</v>
      </c>
      <c r="AI123" t="s">
        <v>4</v>
      </c>
      <c r="AJ123">
        <v>10</v>
      </c>
      <c r="AK123">
        <v>5</v>
      </c>
      <c r="AL123">
        <v>4</v>
      </c>
      <c r="AM123">
        <v>2</v>
      </c>
      <c r="AR123">
        <v>11249992</v>
      </c>
      <c r="AS123">
        <v>4</v>
      </c>
      <c r="AV123">
        <v>11199338</v>
      </c>
      <c r="AX123">
        <v>4</v>
      </c>
    </row>
    <row r="124" spans="1:50" x14ac:dyDescent="0.25">
      <c r="A124">
        <v>11209662</v>
      </c>
      <c r="B124">
        <v>11209662</v>
      </c>
      <c r="C124">
        <v>11209662</v>
      </c>
      <c r="D124">
        <v>4</v>
      </c>
      <c r="AF124">
        <v>620720387</v>
      </c>
      <c r="AG124">
        <v>39</v>
      </c>
      <c r="AH124">
        <v>237</v>
      </c>
      <c r="AI124" t="s">
        <v>6</v>
      </c>
      <c r="AJ124">
        <v>-99</v>
      </c>
      <c r="AK124">
        <v>2</v>
      </c>
      <c r="AL124">
        <v>-99</v>
      </c>
      <c r="AM124">
        <v>-99</v>
      </c>
      <c r="AR124">
        <v>620720387</v>
      </c>
      <c r="AS124">
        <v>5</v>
      </c>
      <c r="AV124">
        <v>11199341</v>
      </c>
      <c r="AX124">
        <v>4</v>
      </c>
    </row>
    <row r="125" spans="1:50" x14ac:dyDescent="0.25">
      <c r="A125">
        <v>11209673</v>
      </c>
      <c r="B125">
        <v>11209673</v>
      </c>
      <c r="C125">
        <v>11209673</v>
      </c>
      <c r="D125">
        <v>4</v>
      </c>
      <c r="AF125">
        <v>11277389</v>
      </c>
      <c r="AG125">
        <v>78</v>
      </c>
      <c r="AH125">
        <v>138</v>
      </c>
      <c r="AI125" t="s">
        <v>4</v>
      </c>
      <c r="AJ125">
        <v>2</v>
      </c>
      <c r="AK125">
        <v>5</v>
      </c>
      <c r="AL125">
        <v>14</v>
      </c>
      <c r="AM125">
        <v>2</v>
      </c>
      <c r="AR125">
        <v>11277389</v>
      </c>
      <c r="AS125">
        <v>4</v>
      </c>
      <c r="AV125">
        <v>11199347</v>
      </c>
      <c r="AX125">
        <v>2</v>
      </c>
    </row>
    <row r="126" spans="1:50" x14ac:dyDescent="0.25">
      <c r="A126">
        <v>11209738</v>
      </c>
      <c r="B126">
        <v>11209738</v>
      </c>
      <c r="C126">
        <v>11209738</v>
      </c>
      <c r="D126">
        <v>4</v>
      </c>
      <c r="AF126">
        <v>11280227</v>
      </c>
      <c r="AG126">
        <v>17</v>
      </c>
      <c r="AH126">
        <v>237</v>
      </c>
      <c r="AI126" t="s">
        <v>6</v>
      </c>
      <c r="AJ126">
        <v>-99</v>
      </c>
      <c r="AK126">
        <v>2</v>
      </c>
      <c r="AL126">
        <v>-99</v>
      </c>
      <c r="AM126">
        <v>-99</v>
      </c>
      <c r="AR126">
        <v>11280227</v>
      </c>
      <c r="AS126">
        <v>4</v>
      </c>
      <c r="AV126">
        <v>11199351</v>
      </c>
      <c r="AX126">
        <v>3</v>
      </c>
    </row>
    <row r="127" spans="1:50" x14ac:dyDescent="0.25">
      <c r="A127">
        <v>11209874</v>
      </c>
      <c r="B127">
        <v>11209874</v>
      </c>
      <c r="C127">
        <v>11209874</v>
      </c>
      <c r="D127">
        <v>4</v>
      </c>
      <c r="AF127">
        <v>11280240</v>
      </c>
      <c r="AG127">
        <v>37</v>
      </c>
      <c r="AH127">
        <v>237</v>
      </c>
      <c r="AI127" t="s">
        <v>6</v>
      </c>
      <c r="AJ127">
        <v>-99</v>
      </c>
      <c r="AK127">
        <v>2</v>
      </c>
      <c r="AL127">
        <v>-99</v>
      </c>
      <c r="AM127">
        <v>-99</v>
      </c>
      <c r="AR127">
        <v>11280240</v>
      </c>
      <c r="AS127">
        <v>4</v>
      </c>
      <c r="AV127">
        <v>11199352</v>
      </c>
      <c r="AX127">
        <v>4</v>
      </c>
    </row>
    <row r="128" spans="1:50" x14ac:dyDescent="0.25">
      <c r="A128">
        <v>11210103</v>
      </c>
      <c r="B128">
        <v>11210103</v>
      </c>
      <c r="C128">
        <v>11210103</v>
      </c>
      <c r="D128">
        <v>4</v>
      </c>
      <c r="AF128">
        <v>11280965</v>
      </c>
      <c r="AG128">
        <v>82</v>
      </c>
      <c r="AH128">
        <v>138</v>
      </c>
      <c r="AI128" t="s">
        <v>4</v>
      </c>
      <c r="AJ128">
        <v>-99</v>
      </c>
      <c r="AK128">
        <v>2</v>
      </c>
      <c r="AL128">
        <v>-99</v>
      </c>
      <c r="AM128">
        <v>-99</v>
      </c>
      <c r="AR128">
        <v>11280965</v>
      </c>
      <c r="AS128">
        <v>4</v>
      </c>
      <c r="AV128">
        <v>11199357</v>
      </c>
      <c r="AX128">
        <v>4</v>
      </c>
    </row>
    <row r="129" spans="1:50" x14ac:dyDescent="0.25">
      <c r="A129">
        <v>11210262</v>
      </c>
      <c r="B129">
        <v>11210262</v>
      </c>
      <c r="C129">
        <v>11210262</v>
      </c>
      <c r="D129">
        <v>4</v>
      </c>
      <c r="AF129">
        <v>620602160</v>
      </c>
      <c r="AG129">
        <v>50</v>
      </c>
      <c r="AH129">
        <v>138</v>
      </c>
      <c r="AI129" t="s">
        <v>4</v>
      </c>
      <c r="AJ129">
        <v>-99</v>
      </c>
      <c r="AK129">
        <v>3</v>
      </c>
      <c r="AL129">
        <v>-99</v>
      </c>
      <c r="AM129">
        <v>-99</v>
      </c>
      <c r="AR129">
        <v>620602160</v>
      </c>
      <c r="AS129">
        <v>4</v>
      </c>
      <c r="AV129">
        <v>11199699</v>
      </c>
      <c r="AX129">
        <v>4</v>
      </c>
    </row>
    <row r="130" spans="1:50" x14ac:dyDescent="0.25">
      <c r="A130">
        <v>11210283</v>
      </c>
      <c r="B130">
        <v>11210283</v>
      </c>
      <c r="C130">
        <v>11210283</v>
      </c>
      <c r="D130">
        <v>4</v>
      </c>
      <c r="AF130">
        <v>11204029</v>
      </c>
      <c r="AG130">
        <v>33</v>
      </c>
      <c r="AH130">
        <v>237</v>
      </c>
      <c r="AI130" t="s">
        <v>6</v>
      </c>
      <c r="AJ130">
        <v>-99</v>
      </c>
      <c r="AK130">
        <v>0</v>
      </c>
      <c r="AL130">
        <v>-99</v>
      </c>
      <c r="AM130">
        <v>-99</v>
      </c>
      <c r="AR130">
        <v>11204029</v>
      </c>
      <c r="AS130">
        <v>6</v>
      </c>
      <c r="AV130">
        <v>11200541</v>
      </c>
      <c r="AX130">
        <v>2</v>
      </c>
    </row>
    <row r="131" spans="1:50" x14ac:dyDescent="0.25">
      <c r="A131">
        <v>11210287</v>
      </c>
      <c r="B131">
        <v>11210287</v>
      </c>
      <c r="C131">
        <v>11210287</v>
      </c>
      <c r="D131">
        <v>4</v>
      </c>
      <c r="AF131">
        <v>11278160</v>
      </c>
      <c r="AG131">
        <v>18</v>
      </c>
      <c r="AH131">
        <v>138</v>
      </c>
      <c r="AI131" t="s">
        <v>4</v>
      </c>
      <c r="AJ131">
        <v>-99</v>
      </c>
      <c r="AK131">
        <v>5</v>
      </c>
      <c r="AL131">
        <v>-99</v>
      </c>
      <c r="AM131">
        <v>-99</v>
      </c>
      <c r="AR131">
        <v>11278160</v>
      </c>
      <c r="AS131">
        <v>6</v>
      </c>
      <c r="AV131">
        <v>11200580</v>
      </c>
      <c r="AX131">
        <v>4</v>
      </c>
    </row>
    <row r="132" spans="1:50" x14ac:dyDescent="0.25">
      <c r="A132">
        <v>11210430</v>
      </c>
      <c r="B132">
        <v>11210430</v>
      </c>
      <c r="C132">
        <v>11210430</v>
      </c>
      <c r="D132">
        <v>4</v>
      </c>
      <c r="AF132">
        <v>616253197</v>
      </c>
      <c r="AG132">
        <v>57</v>
      </c>
      <c r="AH132">
        <v>138</v>
      </c>
      <c r="AI132" t="s">
        <v>4</v>
      </c>
      <c r="AJ132">
        <v>-99</v>
      </c>
      <c r="AK132">
        <v>0</v>
      </c>
      <c r="AL132">
        <v>-99</v>
      </c>
      <c r="AM132">
        <v>-99</v>
      </c>
      <c r="AR132">
        <v>616253197</v>
      </c>
      <c r="AS132">
        <v>3</v>
      </c>
      <c r="AV132">
        <v>11200600</v>
      </c>
      <c r="AX132">
        <v>4</v>
      </c>
    </row>
    <row r="133" spans="1:50" x14ac:dyDescent="0.25">
      <c r="A133">
        <v>11210547</v>
      </c>
      <c r="B133">
        <v>11210547</v>
      </c>
      <c r="C133">
        <v>11210547</v>
      </c>
      <c r="D133">
        <v>3</v>
      </c>
      <c r="AF133">
        <v>620165042</v>
      </c>
      <c r="AG133">
        <v>49</v>
      </c>
      <c r="AH133">
        <v>237</v>
      </c>
      <c r="AI133" t="s">
        <v>6</v>
      </c>
      <c r="AJ133">
        <v>5</v>
      </c>
      <c r="AK133">
        <v>3</v>
      </c>
      <c r="AL133">
        <v>7</v>
      </c>
      <c r="AM133">
        <v>0</v>
      </c>
      <c r="AR133">
        <v>620165042</v>
      </c>
      <c r="AS133">
        <v>4</v>
      </c>
      <c r="AV133">
        <v>11200605</v>
      </c>
      <c r="AX133">
        <v>4</v>
      </c>
    </row>
    <row r="134" spans="1:50" x14ac:dyDescent="0.25">
      <c r="A134">
        <v>11210673</v>
      </c>
      <c r="B134">
        <v>11210673</v>
      </c>
      <c r="C134">
        <v>11210673</v>
      </c>
      <c r="D134">
        <v>4</v>
      </c>
      <c r="AF134">
        <v>616253205</v>
      </c>
      <c r="AG134">
        <v>67</v>
      </c>
      <c r="AH134">
        <v>138</v>
      </c>
      <c r="AI134" t="s">
        <v>4</v>
      </c>
      <c r="AJ134">
        <v>-99</v>
      </c>
      <c r="AK134">
        <v>0</v>
      </c>
      <c r="AL134">
        <v>-99</v>
      </c>
      <c r="AM134">
        <v>-99</v>
      </c>
      <c r="AR134">
        <v>616253205</v>
      </c>
      <c r="AS134">
        <v>4</v>
      </c>
      <c r="AV134">
        <v>11200817</v>
      </c>
      <c r="AX134">
        <v>4</v>
      </c>
    </row>
    <row r="135" spans="1:50" x14ac:dyDescent="0.25">
      <c r="A135">
        <v>11210692</v>
      </c>
      <c r="B135">
        <v>11210692</v>
      </c>
      <c r="C135">
        <v>11210692</v>
      </c>
      <c r="D135">
        <v>4</v>
      </c>
      <c r="AF135">
        <v>620680391</v>
      </c>
      <c r="AG135">
        <v>79</v>
      </c>
      <c r="AH135">
        <v>138</v>
      </c>
      <c r="AI135" t="s">
        <v>4</v>
      </c>
      <c r="AJ135">
        <v>5</v>
      </c>
      <c r="AK135">
        <v>3</v>
      </c>
      <c r="AL135">
        <v>5</v>
      </c>
      <c r="AM135">
        <v>5</v>
      </c>
      <c r="AR135">
        <v>620680391</v>
      </c>
      <c r="AS135">
        <v>4</v>
      </c>
      <c r="AV135">
        <v>11200876</v>
      </c>
      <c r="AX135">
        <v>4</v>
      </c>
    </row>
    <row r="136" spans="1:50" x14ac:dyDescent="0.25">
      <c r="A136">
        <v>11210790</v>
      </c>
      <c r="B136">
        <v>11210790</v>
      </c>
      <c r="C136">
        <v>11210790</v>
      </c>
      <c r="D136">
        <v>4</v>
      </c>
      <c r="AF136">
        <v>617269778</v>
      </c>
      <c r="AG136">
        <v>70</v>
      </c>
      <c r="AH136">
        <v>237</v>
      </c>
      <c r="AI136" t="s">
        <v>6</v>
      </c>
      <c r="AJ136">
        <v>-99</v>
      </c>
      <c r="AK136">
        <v>0</v>
      </c>
      <c r="AL136">
        <v>-99</v>
      </c>
      <c r="AM136">
        <v>-99</v>
      </c>
      <c r="AR136">
        <v>617269778</v>
      </c>
      <c r="AS136">
        <v>4</v>
      </c>
      <c r="AV136">
        <v>11200898</v>
      </c>
      <c r="AX136">
        <v>5</v>
      </c>
    </row>
    <row r="137" spans="1:50" x14ac:dyDescent="0.25">
      <c r="A137">
        <v>11210791</v>
      </c>
      <c r="B137">
        <v>11210791</v>
      </c>
      <c r="C137">
        <v>11210791</v>
      </c>
      <c r="D137">
        <v>4</v>
      </c>
      <c r="AF137">
        <v>11242861</v>
      </c>
      <c r="AG137">
        <v>75</v>
      </c>
      <c r="AH137">
        <v>237</v>
      </c>
      <c r="AI137" t="s">
        <v>6</v>
      </c>
      <c r="AJ137">
        <v>-99</v>
      </c>
      <c r="AK137">
        <v>0</v>
      </c>
      <c r="AL137">
        <v>-99</v>
      </c>
      <c r="AM137">
        <v>-99</v>
      </c>
      <c r="AR137">
        <v>11242861</v>
      </c>
      <c r="AS137">
        <v>4</v>
      </c>
      <c r="AV137">
        <v>11201202</v>
      </c>
    </row>
    <row r="138" spans="1:50" x14ac:dyDescent="0.25">
      <c r="A138">
        <v>11210849</v>
      </c>
      <c r="B138">
        <v>11210849</v>
      </c>
      <c r="C138">
        <v>11210849</v>
      </c>
      <c r="D138">
        <v>4</v>
      </c>
      <c r="AF138">
        <v>11262061</v>
      </c>
      <c r="AG138">
        <v>20</v>
      </c>
      <c r="AH138">
        <v>138</v>
      </c>
      <c r="AI138" t="s">
        <v>4</v>
      </c>
      <c r="AJ138">
        <v>11</v>
      </c>
      <c r="AK138">
        <v>5</v>
      </c>
      <c r="AL138">
        <v>5</v>
      </c>
      <c r="AM138">
        <v>2</v>
      </c>
      <c r="AR138">
        <v>11262061</v>
      </c>
      <c r="AS138">
        <v>4</v>
      </c>
      <c r="AV138">
        <v>11201544</v>
      </c>
      <c r="AX138">
        <v>4</v>
      </c>
    </row>
    <row r="139" spans="1:50" x14ac:dyDescent="0.25">
      <c r="A139">
        <v>11210851</v>
      </c>
      <c r="B139">
        <v>11210851</v>
      </c>
      <c r="C139">
        <v>11210851</v>
      </c>
      <c r="D139">
        <v>4</v>
      </c>
      <c r="AF139">
        <v>11238097</v>
      </c>
      <c r="AG139">
        <v>2</v>
      </c>
      <c r="AH139">
        <v>138</v>
      </c>
      <c r="AI139" t="s">
        <v>4</v>
      </c>
      <c r="AJ139">
        <v>-99</v>
      </c>
      <c r="AK139">
        <v>0</v>
      </c>
      <c r="AL139">
        <v>-99</v>
      </c>
      <c r="AM139">
        <v>-99</v>
      </c>
      <c r="AR139">
        <v>11238097</v>
      </c>
      <c r="AS139">
        <v>4</v>
      </c>
      <c r="AV139">
        <v>11202072</v>
      </c>
      <c r="AX139">
        <v>4</v>
      </c>
    </row>
    <row r="140" spans="1:50" x14ac:dyDescent="0.25">
      <c r="A140">
        <v>11210874</v>
      </c>
      <c r="B140">
        <v>11210874</v>
      </c>
      <c r="C140">
        <v>11210874</v>
      </c>
      <c r="D140">
        <v>4</v>
      </c>
      <c r="AF140">
        <v>618407311</v>
      </c>
      <c r="AG140">
        <v>2</v>
      </c>
      <c r="AH140">
        <v>237</v>
      </c>
      <c r="AI140" t="s">
        <v>6</v>
      </c>
      <c r="AJ140">
        <v>-99</v>
      </c>
      <c r="AK140">
        <v>0</v>
      </c>
      <c r="AL140">
        <v>-99</v>
      </c>
      <c r="AM140">
        <v>-99</v>
      </c>
      <c r="AR140">
        <v>618407311</v>
      </c>
      <c r="AS140">
        <v>4</v>
      </c>
      <c r="AV140">
        <v>11202290</v>
      </c>
      <c r="AX140">
        <v>4</v>
      </c>
    </row>
    <row r="141" spans="1:50" x14ac:dyDescent="0.25">
      <c r="A141">
        <v>11210876</v>
      </c>
      <c r="B141">
        <v>11210876</v>
      </c>
      <c r="C141">
        <v>11210876</v>
      </c>
      <c r="D141">
        <v>4</v>
      </c>
      <c r="AF141">
        <v>11256979</v>
      </c>
      <c r="AG141">
        <v>5</v>
      </c>
      <c r="AH141">
        <v>237</v>
      </c>
      <c r="AI141" t="s">
        <v>6</v>
      </c>
      <c r="AJ141">
        <v>-99</v>
      </c>
      <c r="AK141">
        <v>3</v>
      </c>
      <c r="AL141">
        <v>-99</v>
      </c>
      <c r="AM141">
        <v>-99</v>
      </c>
      <c r="AR141">
        <v>11256979</v>
      </c>
      <c r="AS141">
        <v>4</v>
      </c>
      <c r="AV141">
        <v>11202369</v>
      </c>
      <c r="AX141">
        <v>3</v>
      </c>
    </row>
    <row r="142" spans="1:50" x14ac:dyDescent="0.25">
      <c r="A142">
        <v>11210946</v>
      </c>
      <c r="B142">
        <v>11210946</v>
      </c>
      <c r="C142">
        <v>11210946</v>
      </c>
      <c r="D142">
        <v>4</v>
      </c>
      <c r="AF142">
        <v>11256979</v>
      </c>
      <c r="AG142">
        <v>86</v>
      </c>
      <c r="AH142">
        <v>138</v>
      </c>
      <c r="AI142" t="s">
        <v>4</v>
      </c>
      <c r="AJ142">
        <v>-99</v>
      </c>
      <c r="AK142">
        <v>0</v>
      </c>
      <c r="AL142">
        <v>-99</v>
      </c>
      <c r="AM142">
        <v>-99</v>
      </c>
      <c r="AR142">
        <v>11256979</v>
      </c>
      <c r="AS142">
        <v>4</v>
      </c>
      <c r="AV142">
        <v>11202753</v>
      </c>
      <c r="AX142">
        <v>4</v>
      </c>
    </row>
    <row r="143" spans="1:50" x14ac:dyDescent="0.25">
      <c r="A143">
        <v>11211052</v>
      </c>
      <c r="B143">
        <v>11211052</v>
      </c>
      <c r="C143">
        <v>11211052</v>
      </c>
      <c r="D143">
        <v>4</v>
      </c>
      <c r="AF143">
        <v>620259670</v>
      </c>
      <c r="AG143">
        <v>33</v>
      </c>
      <c r="AH143">
        <v>138</v>
      </c>
      <c r="AI143" t="s">
        <v>4</v>
      </c>
      <c r="AR143">
        <v>620259670</v>
      </c>
      <c r="AS143">
        <v>5</v>
      </c>
      <c r="AV143">
        <v>11202833</v>
      </c>
      <c r="AX143">
        <v>4</v>
      </c>
    </row>
    <row r="144" spans="1:50" x14ac:dyDescent="0.25">
      <c r="A144">
        <v>11211125</v>
      </c>
      <c r="B144">
        <v>11211125</v>
      </c>
      <c r="C144">
        <v>11211125</v>
      </c>
      <c r="D144">
        <v>4</v>
      </c>
      <c r="AF144">
        <v>620447417</v>
      </c>
      <c r="AG144">
        <v>58</v>
      </c>
      <c r="AH144">
        <v>138</v>
      </c>
      <c r="AI144" t="s">
        <v>4</v>
      </c>
      <c r="AR144">
        <v>620447417</v>
      </c>
      <c r="AS144">
        <v>5</v>
      </c>
      <c r="AV144">
        <v>11202903</v>
      </c>
      <c r="AX144">
        <v>5</v>
      </c>
    </row>
    <row r="145" spans="1:50" x14ac:dyDescent="0.25">
      <c r="A145">
        <v>11211126</v>
      </c>
      <c r="B145">
        <v>11211126</v>
      </c>
      <c r="C145">
        <v>11211126</v>
      </c>
      <c r="D145">
        <v>4</v>
      </c>
      <c r="AF145">
        <v>10765830</v>
      </c>
      <c r="AG145">
        <v>87</v>
      </c>
      <c r="AH145">
        <v>138</v>
      </c>
      <c r="AI145" t="s">
        <v>4</v>
      </c>
      <c r="AR145">
        <v>10765830</v>
      </c>
      <c r="AS145">
        <v>5</v>
      </c>
      <c r="AV145">
        <v>11202905</v>
      </c>
      <c r="AX145">
        <v>3</v>
      </c>
    </row>
    <row r="146" spans="1:50" x14ac:dyDescent="0.25">
      <c r="A146">
        <v>11211159</v>
      </c>
      <c r="B146">
        <v>11211159</v>
      </c>
      <c r="C146">
        <v>11211159</v>
      </c>
      <c r="D146">
        <v>4</v>
      </c>
      <c r="AF146">
        <v>11105320</v>
      </c>
      <c r="AG146">
        <v>24</v>
      </c>
      <c r="AH146">
        <v>138</v>
      </c>
      <c r="AI146" t="s">
        <v>4</v>
      </c>
      <c r="AR146">
        <v>11105320</v>
      </c>
      <c r="AS146">
        <v>4</v>
      </c>
      <c r="AV146">
        <v>11202915</v>
      </c>
      <c r="AX146">
        <v>2</v>
      </c>
    </row>
    <row r="147" spans="1:50" x14ac:dyDescent="0.25">
      <c r="A147">
        <v>11211272</v>
      </c>
      <c r="B147">
        <v>11211272</v>
      </c>
      <c r="C147">
        <v>11211272</v>
      </c>
      <c r="D147">
        <v>4</v>
      </c>
      <c r="AF147">
        <v>11198038</v>
      </c>
      <c r="AG147">
        <v>34</v>
      </c>
      <c r="AH147">
        <v>138</v>
      </c>
      <c r="AI147" t="s">
        <v>4</v>
      </c>
      <c r="AR147">
        <v>11198038</v>
      </c>
      <c r="AS147">
        <v>3</v>
      </c>
      <c r="AV147">
        <v>11203521</v>
      </c>
      <c r="AX147">
        <v>5</v>
      </c>
    </row>
    <row r="148" spans="1:50" x14ac:dyDescent="0.25">
      <c r="A148">
        <v>11211296</v>
      </c>
      <c r="B148">
        <v>11211296</v>
      </c>
      <c r="C148">
        <v>11211296</v>
      </c>
      <c r="D148">
        <v>4</v>
      </c>
      <c r="AF148">
        <v>11102690</v>
      </c>
      <c r="AG148">
        <v>47</v>
      </c>
      <c r="AH148">
        <v>138</v>
      </c>
      <c r="AI148" t="s">
        <v>4</v>
      </c>
      <c r="AR148">
        <v>11102690</v>
      </c>
      <c r="AS148">
        <v>4</v>
      </c>
      <c r="AV148">
        <v>11203593</v>
      </c>
      <c r="AX148">
        <v>5</v>
      </c>
    </row>
    <row r="149" spans="1:50" x14ac:dyDescent="0.25">
      <c r="A149">
        <v>11211347</v>
      </c>
      <c r="B149">
        <v>11211347</v>
      </c>
      <c r="C149">
        <v>11211347</v>
      </c>
      <c r="D149">
        <v>4</v>
      </c>
      <c r="AF149">
        <v>11211148</v>
      </c>
      <c r="AG149">
        <v>20</v>
      </c>
      <c r="AH149">
        <v>138</v>
      </c>
      <c r="AI149" t="s">
        <v>4</v>
      </c>
      <c r="AR149">
        <v>11211148</v>
      </c>
      <c r="AS149">
        <v>4</v>
      </c>
      <c r="AV149">
        <v>11203595</v>
      </c>
      <c r="AX149">
        <v>5</v>
      </c>
    </row>
    <row r="150" spans="1:50" x14ac:dyDescent="0.25">
      <c r="A150">
        <v>11211474</v>
      </c>
      <c r="B150">
        <v>11211474</v>
      </c>
      <c r="C150">
        <v>11211474</v>
      </c>
      <c r="D150">
        <v>4</v>
      </c>
      <c r="AF150">
        <v>11194862</v>
      </c>
      <c r="AG150">
        <v>49</v>
      </c>
      <c r="AH150">
        <v>138</v>
      </c>
      <c r="AI150" t="s">
        <v>4</v>
      </c>
      <c r="AR150">
        <v>11194862</v>
      </c>
      <c r="AS150">
        <v>4</v>
      </c>
      <c r="AV150">
        <v>11203683</v>
      </c>
      <c r="AX150">
        <v>4</v>
      </c>
    </row>
    <row r="151" spans="1:50" x14ac:dyDescent="0.25">
      <c r="A151">
        <v>11211485</v>
      </c>
      <c r="B151">
        <v>11211485</v>
      </c>
      <c r="C151">
        <v>11211485</v>
      </c>
      <c r="D151">
        <v>4</v>
      </c>
      <c r="AF151">
        <v>11195961</v>
      </c>
      <c r="AG151">
        <v>69</v>
      </c>
      <c r="AH151">
        <v>138</v>
      </c>
      <c r="AI151" t="s">
        <v>4</v>
      </c>
      <c r="AR151">
        <v>11195961</v>
      </c>
      <c r="AS151">
        <v>4</v>
      </c>
      <c r="AV151">
        <v>11203867</v>
      </c>
      <c r="AX151">
        <v>2</v>
      </c>
    </row>
    <row r="152" spans="1:50" x14ac:dyDescent="0.25">
      <c r="A152">
        <v>11211524</v>
      </c>
      <c r="B152">
        <v>11211524</v>
      </c>
      <c r="C152">
        <v>11211524</v>
      </c>
      <c r="D152">
        <v>4</v>
      </c>
      <c r="AF152">
        <v>11241931</v>
      </c>
      <c r="AG152">
        <v>2</v>
      </c>
      <c r="AH152">
        <v>138</v>
      </c>
      <c r="AI152" t="s">
        <v>4</v>
      </c>
      <c r="AR152">
        <v>11241931</v>
      </c>
      <c r="AS152">
        <v>4</v>
      </c>
      <c r="AV152">
        <v>11204019</v>
      </c>
      <c r="AX152">
        <v>4</v>
      </c>
    </row>
    <row r="153" spans="1:50" x14ac:dyDescent="0.25">
      <c r="A153">
        <v>11211553</v>
      </c>
      <c r="B153">
        <v>11211553</v>
      </c>
      <c r="C153">
        <v>11211553</v>
      </c>
      <c r="D153">
        <v>4</v>
      </c>
      <c r="AF153">
        <v>11194020</v>
      </c>
      <c r="AG153">
        <v>25</v>
      </c>
      <c r="AH153">
        <v>138</v>
      </c>
      <c r="AI153" t="s">
        <v>4</v>
      </c>
      <c r="AR153">
        <v>11194020</v>
      </c>
      <c r="AS153">
        <v>4</v>
      </c>
      <c r="AV153">
        <v>11204021</v>
      </c>
      <c r="AX153">
        <v>7</v>
      </c>
    </row>
    <row r="154" spans="1:50" x14ac:dyDescent="0.25">
      <c r="A154">
        <v>11211578</v>
      </c>
      <c r="B154">
        <v>11211578</v>
      </c>
      <c r="C154">
        <v>11211578</v>
      </c>
      <c r="D154">
        <v>4</v>
      </c>
      <c r="AF154">
        <v>11200876</v>
      </c>
      <c r="AG154">
        <v>41</v>
      </c>
      <c r="AH154">
        <v>138</v>
      </c>
      <c r="AI154" t="s">
        <v>4</v>
      </c>
      <c r="AR154">
        <v>11200876</v>
      </c>
      <c r="AS154">
        <v>4</v>
      </c>
      <c r="AV154">
        <v>11204025</v>
      </c>
      <c r="AX154">
        <v>2</v>
      </c>
    </row>
    <row r="155" spans="1:50" x14ac:dyDescent="0.25">
      <c r="A155">
        <v>11211764</v>
      </c>
      <c r="B155">
        <v>11211764</v>
      </c>
      <c r="C155">
        <v>11211764</v>
      </c>
      <c r="D155">
        <v>4</v>
      </c>
      <c r="AF155">
        <v>11248122</v>
      </c>
      <c r="AG155">
        <v>8</v>
      </c>
      <c r="AH155">
        <v>138</v>
      </c>
      <c r="AI155" t="s">
        <v>4</v>
      </c>
      <c r="AR155">
        <v>11248122</v>
      </c>
      <c r="AS155">
        <v>4</v>
      </c>
      <c r="AV155">
        <v>11204029</v>
      </c>
      <c r="AX155">
        <v>6</v>
      </c>
    </row>
    <row r="156" spans="1:50" x14ac:dyDescent="0.25">
      <c r="A156">
        <v>11211858</v>
      </c>
      <c r="B156">
        <v>11211858</v>
      </c>
      <c r="C156">
        <v>11211858</v>
      </c>
      <c r="D156">
        <v>4</v>
      </c>
      <c r="AF156">
        <v>11200541</v>
      </c>
      <c r="AG156">
        <v>32</v>
      </c>
      <c r="AH156">
        <v>138</v>
      </c>
      <c r="AI156" t="s">
        <v>4</v>
      </c>
      <c r="AR156">
        <v>11200541</v>
      </c>
      <c r="AS156">
        <v>2</v>
      </c>
      <c r="AV156">
        <v>11204116</v>
      </c>
      <c r="AX156">
        <v>4</v>
      </c>
    </row>
    <row r="157" spans="1:50" x14ac:dyDescent="0.25">
      <c r="A157">
        <v>11212287</v>
      </c>
      <c r="B157">
        <v>11212287</v>
      </c>
      <c r="C157">
        <v>11212287</v>
      </c>
      <c r="D157">
        <v>4</v>
      </c>
      <c r="AF157">
        <v>620335793</v>
      </c>
      <c r="AG157">
        <v>7</v>
      </c>
      <c r="AH157">
        <v>138</v>
      </c>
      <c r="AI157" t="s">
        <v>4</v>
      </c>
      <c r="AJ157">
        <v>14</v>
      </c>
      <c r="AK157">
        <v>2</v>
      </c>
      <c r="AL157">
        <v>12</v>
      </c>
      <c r="AM157">
        <v>2</v>
      </c>
      <c r="AR157">
        <v>620335793</v>
      </c>
      <c r="AS157">
        <v>4</v>
      </c>
      <c r="AV157">
        <v>11204471</v>
      </c>
      <c r="AX157">
        <v>5</v>
      </c>
    </row>
    <row r="158" spans="1:50" x14ac:dyDescent="0.25">
      <c r="A158">
        <v>11212507</v>
      </c>
      <c r="B158">
        <v>11212507</v>
      </c>
      <c r="C158">
        <v>11212507</v>
      </c>
      <c r="D158">
        <v>4</v>
      </c>
      <c r="AF158">
        <v>620757438</v>
      </c>
      <c r="AG158">
        <v>58</v>
      </c>
      <c r="AH158">
        <v>138</v>
      </c>
      <c r="AI158" t="s">
        <v>4</v>
      </c>
      <c r="AJ158">
        <v>14</v>
      </c>
      <c r="AK158">
        <v>4</v>
      </c>
      <c r="AL158">
        <v>15</v>
      </c>
      <c r="AM158">
        <v>2</v>
      </c>
      <c r="AR158">
        <v>620757438</v>
      </c>
      <c r="AS158">
        <v>5</v>
      </c>
      <c r="AV158">
        <v>11204937</v>
      </c>
      <c r="AX158">
        <v>4</v>
      </c>
    </row>
    <row r="159" spans="1:50" x14ac:dyDescent="0.25">
      <c r="A159">
        <v>11212630</v>
      </c>
      <c r="B159">
        <v>11212630</v>
      </c>
      <c r="C159">
        <v>11212630</v>
      </c>
      <c r="D159">
        <v>4</v>
      </c>
      <c r="AF159">
        <v>11268430</v>
      </c>
      <c r="AG159">
        <v>58</v>
      </c>
      <c r="AH159">
        <v>138</v>
      </c>
      <c r="AI159" t="s">
        <v>4</v>
      </c>
      <c r="AJ159">
        <v>-99</v>
      </c>
      <c r="AK159">
        <v>2</v>
      </c>
      <c r="AL159">
        <v>-99</v>
      </c>
      <c r="AM159">
        <v>-99</v>
      </c>
      <c r="AR159">
        <v>11268430</v>
      </c>
      <c r="AS159">
        <v>4</v>
      </c>
      <c r="AV159">
        <v>11205084</v>
      </c>
      <c r="AX159">
        <v>4</v>
      </c>
    </row>
    <row r="160" spans="1:50" x14ac:dyDescent="0.25">
      <c r="A160">
        <v>11212658</v>
      </c>
      <c r="B160">
        <v>11212658</v>
      </c>
      <c r="C160">
        <v>11212658</v>
      </c>
      <c r="D160">
        <v>4</v>
      </c>
      <c r="AF160">
        <v>11266065</v>
      </c>
      <c r="AG160">
        <v>29</v>
      </c>
      <c r="AH160">
        <v>138</v>
      </c>
      <c r="AI160" t="s">
        <v>4</v>
      </c>
      <c r="AJ160">
        <v>14</v>
      </c>
      <c r="AK160">
        <v>2</v>
      </c>
      <c r="AL160">
        <v>15</v>
      </c>
      <c r="AM160">
        <v>2</v>
      </c>
      <c r="AR160">
        <v>11266065</v>
      </c>
      <c r="AS160">
        <v>4</v>
      </c>
      <c r="AV160">
        <v>11205087</v>
      </c>
      <c r="AX160">
        <v>4</v>
      </c>
    </row>
    <row r="161" spans="1:50" x14ac:dyDescent="0.25">
      <c r="A161">
        <v>11212763</v>
      </c>
      <c r="B161">
        <v>11212763</v>
      </c>
      <c r="C161">
        <v>11212763</v>
      </c>
      <c r="D161">
        <v>4</v>
      </c>
      <c r="AF161">
        <v>11266170</v>
      </c>
      <c r="AG161">
        <v>23</v>
      </c>
      <c r="AH161">
        <v>237</v>
      </c>
      <c r="AI161" t="s">
        <v>6</v>
      </c>
      <c r="AJ161">
        <v>-99</v>
      </c>
      <c r="AK161">
        <v>4</v>
      </c>
      <c r="AL161">
        <v>-99</v>
      </c>
      <c r="AM161">
        <v>-99</v>
      </c>
      <c r="AR161">
        <v>11266170</v>
      </c>
      <c r="AS161">
        <v>4</v>
      </c>
      <c r="AV161">
        <v>11205088</v>
      </c>
      <c r="AX161">
        <v>4</v>
      </c>
    </row>
    <row r="162" spans="1:50" x14ac:dyDescent="0.25">
      <c r="A162">
        <v>11212933</v>
      </c>
      <c r="B162">
        <v>11212933</v>
      </c>
      <c r="C162">
        <v>11212933</v>
      </c>
      <c r="D162">
        <v>4</v>
      </c>
      <c r="AF162">
        <v>11269765</v>
      </c>
      <c r="AG162">
        <v>30</v>
      </c>
      <c r="AH162">
        <v>138</v>
      </c>
      <c r="AI162" t="s">
        <v>4</v>
      </c>
      <c r="AJ162">
        <v>10</v>
      </c>
      <c r="AK162">
        <v>2</v>
      </c>
      <c r="AL162">
        <v>15</v>
      </c>
      <c r="AM162">
        <v>2</v>
      </c>
      <c r="AR162">
        <v>11269765</v>
      </c>
      <c r="AS162">
        <v>4</v>
      </c>
      <c r="AV162">
        <v>11205090</v>
      </c>
      <c r="AX162">
        <v>4</v>
      </c>
    </row>
    <row r="163" spans="1:50" x14ac:dyDescent="0.25">
      <c r="A163">
        <v>11213058</v>
      </c>
      <c r="B163">
        <v>11213058</v>
      </c>
      <c r="C163">
        <v>11213058</v>
      </c>
      <c r="D163">
        <v>4</v>
      </c>
      <c r="AF163">
        <v>11269765</v>
      </c>
      <c r="AG163">
        <v>71</v>
      </c>
      <c r="AH163">
        <v>138</v>
      </c>
      <c r="AI163" t="s">
        <v>4</v>
      </c>
      <c r="AJ163">
        <v>10</v>
      </c>
      <c r="AK163">
        <v>2</v>
      </c>
      <c r="AL163">
        <v>15</v>
      </c>
      <c r="AM163">
        <v>2</v>
      </c>
      <c r="AR163">
        <v>11269765</v>
      </c>
      <c r="AS163">
        <v>4</v>
      </c>
      <c r="AV163">
        <v>11205091</v>
      </c>
      <c r="AX163">
        <v>2</v>
      </c>
    </row>
    <row r="164" spans="1:50" x14ac:dyDescent="0.25">
      <c r="A164">
        <v>11213077</v>
      </c>
      <c r="B164">
        <v>11213077</v>
      </c>
      <c r="C164">
        <v>11213077</v>
      </c>
      <c r="D164">
        <v>4</v>
      </c>
      <c r="AF164">
        <v>11272988</v>
      </c>
      <c r="AG164">
        <v>39</v>
      </c>
      <c r="AH164">
        <v>138</v>
      </c>
      <c r="AI164" t="s">
        <v>4</v>
      </c>
      <c r="AJ164">
        <v>5</v>
      </c>
      <c r="AK164">
        <v>2</v>
      </c>
      <c r="AL164">
        <v>15</v>
      </c>
      <c r="AM164">
        <v>2</v>
      </c>
      <c r="AR164">
        <v>11272988</v>
      </c>
      <c r="AS164">
        <v>4</v>
      </c>
      <c r="AV164">
        <v>11205092</v>
      </c>
      <c r="AX164">
        <v>2</v>
      </c>
    </row>
    <row r="165" spans="1:50" x14ac:dyDescent="0.25">
      <c r="A165">
        <v>11213347</v>
      </c>
      <c r="B165">
        <v>11213347</v>
      </c>
      <c r="C165">
        <v>11213347</v>
      </c>
      <c r="D165">
        <v>4</v>
      </c>
      <c r="AF165">
        <v>11272988</v>
      </c>
      <c r="AG165">
        <v>42</v>
      </c>
      <c r="AH165">
        <v>237</v>
      </c>
      <c r="AI165" t="s">
        <v>6</v>
      </c>
      <c r="AJ165">
        <v>-99</v>
      </c>
      <c r="AK165">
        <v>1</v>
      </c>
      <c r="AL165">
        <v>-99</v>
      </c>
      <c r="AM165">
        <v>-99</v>
      </c>
      <c r="AR165">
        <v>11272988</v>
      </c>
      <c r="AS165">
        <v>4</v>
      </c>
      <c r="AV165">
        <v>11205360</v>
      </c>
      <c r="AX165">
        <v>5</v>
      </c>
    </row>
    <row r="166" spans="1:50" x14ac:dyDescent="0.25">
      <c r="A166">
        <v>11213562</v>
      </c>
      <c r="B166">
        <v>11213562</v>
      </c>
      <c r="C166">
        <v>11213562</v>
      </c>
      <c r="D166">
        <v>4</v>
      </c>
      <c r="AF166">
        <v>11276516</v>
      </c>
      <c r="AG166">
        <v>23</v>
      </c>
      <c r="AH166">
        <v>237</v>
      </c>
      <c r="AI166" t="s">
        <v>6</v>
      </c>
      <c r="AJ166">
        <v>-99</v>
      </c>
      <c r="AK166">
        <v>2</v>
      </c>
      <c r="AL166">
        <v>-99</v>
      </c>
      <c r="AM166">
        <v>-99</v>
      </c>
      <c r="AR166">
        <v>11276516</v>
      </c>
      <c r="AS166">
        <v>4</v>
      </c>
      <c r="AV166">
        <v>11206335</v>
      </c>
      <c r="AX166">
        <v>4</v>
      </c>
    </row>
    <row r="167" spans="1:50" x14ac:dyDescent="0.25">
      <c r="A167">
        <v>11213854</v>
      </c>
      <c r="B167">
        <v>11213854</v>
      </c>
      <c r="C167">
        <v>11213854</v>
      </c>
      <c r="D167">
        <v>4</v>
      </c>
      <c r="AF167">
        <v>11276516</v>
      </c>
      <c r="AG167">
        <v>38</v>
      </c>
      <c r="AH167">
        <v>138</v>
      </c>
      <c r="AI167" t="s">
        <v>4</v>
      </c>
      <c r="AJ167">
        <v>14</v>
      </c>
      <c r="AK167">
        <v>2</v>
      </c>
      <c r="AL167">
        <v>15</v>
      </c>
      <c r="AM167">
        <v>2</v>
      </c>
      <c r="AR167">
        <v>11276516</v>
      </c>
      <c r="AS167">
        <v>4</v>
      </c>
      <c r="AV167">
        <v>11206784</v>
      </c>
      <c r="AX167">
        <v>5</v>
      </c>
    </row>
    <row r="168" spans="1:50" x14ac:dyDescent="0.25">
      <c r="A168">
        <v>11213863</v>
      </c>
      <c r="B168">
        <v>11213863</v>
      </c>
      <c r="C168">
        <v>11213863</v>
      </c>
      <c r="D168">
        <v>4</v>
      </c>
      <c r="AF168">
        <v>11277184</v>
      </c>
      <c r="AG168">
        <v>31</v>
      </c>
      <c r="AH168">
        <v>138</v>
      </c>
      <c r="AI168" t="s">
        <v>4</v>
      </c>
      <c r="AJ168">
        <v>14</v>
      </c>
      <c r="AK168">
        <v>2</v>
      </c>
      <c r="AL168">
        <v>15</v>
      </c>
      <c r="AM168">
        <v>2</v>
      </c>
      <c r="AR168">
        <v>11277184</v>
      </c>
      <c r="AS168">
        <v>4</v>
      </c>
      <c r="AV168">
        <v>11208049</v>
      </c>
      <c r="AX168">
        <v>2</v>
      </c>
    </row>
    <row r="169" spans="1:50" x14ac:dyDescent="0.25">
      <c r="A169">
        <v>11214218</v>
      </c>
      <c r="B169">
        <v>11214218</v>
      </c>
      <c r="C169">
        <v>11214218</v>
      </c>
      <c r="D169">
        <v>4</v>
      </c>
      <c r="AF169">
        <v>11277184</v>
      </c>
      <c r="AG169">
        <v>35</v>
      </c>
      <c r="AH169">
        <v>237</v>
      </c>
      <c r="AI169" t="s">
        <v>6</v>
      </c>
      <c r="AJ169">
        <v>-99</v>
      </c>
      <c r="AK169">
        <v>2</v>
      </c>
      <c r="AL169">
        <v>-99</v>
      </c>
      <c r="AM169">
        <v>-99</v>
      </c>
      <c r="AR169">
        <v>11277184</v>
      </c>
      <c r="AS169">
        <v>4</v>
      </c>
      <c r="AV169">
        <v>11208508</v>
      </c>
      <c r="AX169">
        <v>4</v>
      </c>
    </row>
    <row r="170" spans="1:50" x14ac:dyDescent="0.25">
      <c r="A170">
        <v>11214248</v>
      </c>
      <c r="B170">
        <v>11214248</v>
      </c>
      <c r="C170">
        <v>11214248</v>
      </c>
      <c r="D170">
        <v>4</v>
      </c>
      <c r="AF170">
        <v>11280963</v>
      </c>
      <c r="AG170">
        <v>44</v>
      </c>
      <c r="AH170">
        <v>138</v>
      </c>
      <c r="AI170" t="s">
        <v>4</v>
      </c>
      <c r="AJ170">
        <v>5</v>
      </c>
      <c r="AK170">
        <v>3</v>
      </c>
      <c r="AL170">
        <v>15</v>
      </c>
      <c r="AM170">
        <v>5</v>
      </c>
      <c r="AR170">
        <v>11280963</v>
      </c>
      <c r="AS170">
        <v>4</v>
      </c>
      <c r="AV170">
        <v>11208882</v>
      </c>
      <c r="AX170">
        <v>3</v>
      </c>
    </row>
    <row r="171" spans="1:50" x14ac:dyDescent="0.25">
      <c r="A171">
        <v>11214536</v>
      </c>
      <c r="B171">
        <v>11214536</v>
      </c>
      <c r="C171">
        <v>11214536</v>
      </c>
      <c r="D171">
        <v>4</v>
      </c>
      <c r="AF171">
        <v>11281959</v>
      </c>
      <c r="AG171">
        <v>17</v>
      </c>
      <c r="AH171">
        <v>237</v>
      </c>
      <c r="AI171" t="s">
        <v>6</v>
      </c>
      <c r="AJ171">
        <v>14</v>
      </c>
      <c r="AK171">
        <v>2</v>
      </c>
      <c r="AL171">
        <v>15</v>
      </c>
      <c r="AM171">
        <v>5</v>
      </c>
      <c r="AR171">
        <v>11281959</v>
      </c>
      <c r="AS171">
        <v>4</v>
      </c>
      <c r="AV171">
        <v>11208891</v>
      </c>
      <c r="AX171">
        <v>5</v>
      </c>
    </row>
    <row r="172" spans="1:50" x14ac:dyDescent="0.25">
      <c r="A172">
        <v>11214870</v>
      </c>
      <c r="B172">
        <v>11214870</v>
      </c>
      <c r="C172">
        <v>11214870</v>
      </c>
      <c r="D172">
        <v>4</v>
      </c>
      <c r="AF172">
        <v>11281977</v>
      </c>
      <c r="AG172">
        <v>56</v>
      </c>
      <c r="AH172">
        <v>138</v>
      </c>
      <c r="AI172" t="s">
        <v>4</v>
      </c>
      <c r="AJ172">
        <v>17</v>
      </c>
      <c r="AK172">
        <v>2</v>
      </c>
      <c r="AL172">
        <v>15</v>
      </c>
      <c r="AM172">
        <v>2</v>
      </c>
      <c r="AR172">
        <v>11281977</v>
      </c>
      <c r="AS172">
        <v>4</v>
      </c>
      <c r="AV172">
        <v>11209250</v>
      </c>
      <c r="AX172">
        <v>4</v>
      </c>
    </row>
    <row r="173" spans="1:50" x14ac:dyDescent="0.25">
      <c r="A173">
        <v>11214924</v>
      </c>
      <c r="B173">
        <v>11214924</v>
      </c>
      <c r="C173">
        <v>11214924</v>
      </c>
      <c r="D173">
        <v>4</v>
      </c>
      <c r="AF173">
        <v>620663891</v>
      </c>
      <c r="AG173">
        <v>35</v>
      </c>
      <c r="AH173">
        <v>237</v>
      </c>
      <c r="AI173" t="s">
        <v>6</v>
      </c>
      <c r="AJ173">
        <v>-99</v>
      </c>
      <c r="AK173">
        <v>0</v>
      </c>
      <c r="AL173">
        <v>-99</v>
      </c>
      <c r="AM173">
        <v>-99</v>
      </c>
      <c r="AR173">
        <v>620663891</v>
      </c>
      <c r="AS173">
        <v>4</v>
      </c>
      <c r="AV173">
        <v>11209361</v>
      </c>
      <c r="AX173">
        <v>2</v>
      </c>
    </row>
    <row r="174" spans="1:50" x14ac:dyDescent="0.25">
      <c r="A174">
        <v>11215046</v>
      </c>
      <c r="B174">
        <v>11215046</v>
      </c>
      <c r="C174">
        <v>11215046</v>
      </c>
      <c r="D174">
        <v>4</v>
      </c>
      <c r="AF174">
        <v>11267532</v>
      </c>
      <c r="AG174">
        <v>59</v>
      </c>
      <c r="AH174">
        <v>237</v>
      </c>
      <c r="AI174" t="s">
        <v>6</v>
      </c>
      <c r="AJ174">
        <v>-99</v>
      </c>
      <c r="AK174">
        <v>3</v>
      </c>
      <c r="AL174">
        <v>-99</v>
      </c>
      <c r="AM174">
        <v>-99</v>
      </c>
      <c r="AR174">
        <v>11267532</v>
      </c>
      <c r="AS174">
        <v>4</v>
      </c>
      <c r="AV174">
        <v>11209474</v>
      </c>
    </row>
    <row r="175" spans="1:50" x14ac:dyDescent="0.25">
      <c r="A175">
        <v>11215060</v>
      </c>
      <c r="B175">
        <v>11215060</v>
      </c>
      <c r="C175">
        <v>11215060</v>
      </c>
      <c r="D175">
        <v>4</v>
      </c>
      <c r="AF175">
        <v>11266022</v>
      </c>
      <c r="AG175">
        <v>37</v>
      </c>
      <c r="AH175">
        <v>138</v>
      </c>
      <c r="AI175" t="s">
        <v>4</v>
      </c>
      <c r="AJ175">
        <v>6</v>
      </c>
      <c r="AK175">
        <v>2</v>
      </c>
      <c r="AL175">
        <v>18</v>
      </c>
      <c r="AM175">
        <v>2</v>
      </c>
      <c r="AR175">
        <v>11266022</v>
      </c>
      <c r="AS175">
        <v>4</v>
      </c>
      <c r="AV175">
        <v>11209507</v>
      </c>
      <c r="AX175">
        <v>4</v>
      </c>
    </row>
    <row r="176" spans="1:50" x14ac:dyDescent="0.25">
      <c r="A176">
        <v>11215172</v>
      </c>
      <c r="B176">
        <v>11215172</v>
      </c>
      <c r="C176">
        <v>11215172</v>
      </c>
      <c r="D176">
        <v>4</v>
      </c>
      <c r="AF176">
        <v>11268884</v>
      </c>
      <c r="AG176">
        <v>56</v>
      </c>
      <c r="AH176">
        <v>138</v>
      </c>
      <c r="AI176" t="s">
        <v>4</v>
      </c>
      <c r="AJ176">
        <v>12</v>
      </c>
      <c r="AK176">
        <v>1</v>
      </c>
      <c r="AL176">
        <v>16</v>
      </c>
      <c r="AM176">
        <v>2</v>
      </c>
      <c r="AR176">
        <v>11268884</v>
      </c>
      <c r="AS176">
        <v>4</v>
      </c>
      <c r="AV176">
        <v>11209522</v>
      </c>
      <c r="AX176">
        <v>5</v>
      </c>
    </row>
    <row r="177" spans="1:50" x14ac:dyDescent="0.25">
      <c r="A177">
        <v>11215374</v>
      </c>
      <c r="B177">
        <v>11215374</v>
      </c>
      <c r="C177">
        <v>11215374</v>
      </c>
      <c r="D177">
        <v>4</v>
      </c>
      <c r="AF177">
        <v>11272892</v>
      </c>
      <c r="AG177">
        <v>85</v>
      </c>
      <c r="AH177">
        <v>138</v>
      </c>
      <c r="AI177" t="s">
        <v>4</v>
      </c>
      <c r="AJ177">
        <v>3</v>
      </c>
      <c r="AK177">
        <v>4</v>
      </c>
      <c r="AL177">
        <v>18</v>
      </c>
      <c r="AM177">
        <v>2</v>
      </c>
      <c r="AR177">
        <v>11272892</v>
      </c>
      <c r="AS177">
        <v>4</v>
      </c>
      <c r="AV177">
        <v>11209530</v>
      </c>
      <c r="AX177">
        <v>2</v>
      </c>
    </row>
    <row r="178" spans="1:50" x14ac:dyDescent="0.25">
      <c r="A178">
        <v>11215648</v>
      </c>
      <c r="B178">
        <v>11215648</v>
      </c>
      <c r="C178">
        <v>11215648</v>
      </c>
      <c r="D178">
        <v>4</v>
      </c>
      <c r="AF178">
        <v>11273016</v>
      </c>
      <c r="AG178">
        <v>22</v>
      </c>
      <c r="AH178">
        <v>138</v>
      </c>
      <c r="AI178" t="s">
        <v>4</v>
      </c>
      <c r="AJ178">
        <v>12</v>
      </c>
      <c r="AK178">
        <v>1</v>
      </c>
      <c r="AL178">
        <v>18</v>
      </c>
      <c r="AM178">
        <v>2</v>
      </c>
      <c r="AR178">
        <v>11273016</v>
      </c>
      <c r="AS178">
        <v>4</v>
      </c>
      <c r="AV178">
        <v>11209538</v>
      </c>
      <c r="AX178">
        <v>4</v>
      </c>
    </row>
    <row r="179" spans="1:50" x14ac:dyDescent="0.25">
      <c r="A179">
        <v>11215784</v>
      </c>
      <c r="B179">
        <v>11215784</v>
      </c>
      <c r="C179">
        <v>11215784</v>
      </c>
      <c r="D179">
        <v>4</v>
      </c>
      <c r="AF179">
        <v>11270684</v>
      </c>
      <c r="AG179">
        <v>28</v>
      </c>
      <c r="AH179">
        <v>138</v>
      </c>
      <c r="AI179" t="s">
        <v>4</v>
      </c>
      <c r="AJ179">
        <v>5</v>
      </c>
      <c r="AK179">
        <v>2</v>
      </c>
      <c r="AL179">
        <v>16</v>
      </c>
      <c r="AM179">
        <v>2</v>
      </c>
      <c r="AR179">
        <v>11270684</v>
      </c>
      <c r="AS179">
        <v>4</v>
      </c>
      <c r="AV179">
        <v>11209554</v>
      </c>
      <c r="AX179">
        <v>4</v>
      </c>
    </row>
    <row r="180" spans="1:50" x14ac:dyDescent="0.25">
      <c r="A180">
        <v>11216122</v>
      </c>
      <c r="B180">
        <v>11216122</v>
      </c>
      <c r="C180">
        <v>11216122</v>
      </c>
      <c r="D180">
        <v>4</v>
      </c>
      <c r="AF180">
        <v>11277447</v>
      </c>
      <c r="AG180">
        <v>34</v>
      </c>
      <c r="AH180">
        <v>138</v>
      </c>
      <c r="AI180" t="s">
        <v>4</v>
      </c>
      <c r="AJ180">
        <v>-99</v>
      </c>
      <c r="AK180">
        <v>1</v>
      </c>
      <c r="AL180">
        <v>-99</v>
      </c>
      <c r="AM180">
        <v>-99</v>
      </c>
      <c r="AR180">
        <v>11277447</v>
      </c>
      <c r="AS180">
        <v>4</v>
      </c>
      <c r="AV180">
        <v>11210068</v>
      </c>
      <c r="AX180">
        <v>4</v>
      </c>
    </row>
    <row r="181" spans="1:50" x14ac:dyDescent="0.25">
      <c r="A181">
        <v>11216173</v>
      </c>
      <c r="B181">
        <v>11216173</v>
      </c>
      <c r="C181">
        <v>11216173</v>
      </c>
      <c r="D181">
        <v>4</v>
      </c>
      <c r="AF181">
        <v>11277698</v>
      </c>
      <c r="AG181">
        <v>16</v>
      </c>
      <c r="AH181">
        <v>237</v>
      </c>
      <c r="AI181" t="s">
        <v>6</v>
      </c>
      <c r="AJ181">
        <v>-99</v>
      </c>
      <c r="AK181">
        <v>0</v>
      </c>
      <c r="AL181">
        <v>-99</v>
      </c>
      <c r="AM181">
        <v>-99</v>
      </c>
      <c r="AR181">
        <v>11277698</v>
      </c>
      <c r="AS181">
        <v>4</v>
      </c>
      <c r="AV181">
        <v>11210145</v>
      </c>
      <c r="AX181">
        <v>4</v>
      </c>
    </row>
    <row r="182" spans="1:50" x14ac:dyDescent="0.25">
      <c r="A182">
        <v>11216302</v>
      </c>
      <c r="B182">
        <v>11216302</v>
      </c>
      <c r="C182">
        <v>11216302</v>
      </c>
      <c r="D182">
        <v>4</v>
      </c>
      <c r="AF182">
        <v>11277449</v>
      </c>
      <c r="AG182">
        <v>79</v>
      </c>
      <c r="AH182">
        <v>138</v>
      </c>
      <c r="AI182" t="s">
        <v>4</v>
      </c>
      <c r="AJ182">
        <v>-99</v>
      </c>
      <c r="AK182">
        <v>1</v>
      </c>
      <c r="AL182">
        <v>-99</v>
      </c>
      <c r="AM182">
        <v>-99</v>
      </c>
      <c r="AR182">
        <v>11277449</v>
      </c>
      <c r="AS182">
        <v>4</v>
      </c>
      <c r="AV182">
        <v>11210300</v>
      </c>
      <c r="AX182">
        <v>5</v>
      </c>
    </row>
    <row r="183" spans="1:50" x14ac:dyDescent="0.25">
      <c r="A183">
        <v>11216462</v>
      </c>
      <c r="B183">
        <v>11216462</v>
      </c>
      <c r="C183">
        <v>11216462</v>
      </c>
      <c r="D183">
        <v>4</v>
      </c>
      <c r="AF183">
        <v>620353088</v>
      </c>
      <c r="AG183">
        <v>6</v>
      </c>
      <c r="AH183">
        <v>138</v>
      </c>
      <c r="AI183" t="s">
        <v>4</v>
      </c>
      <c r="AJ183">
        <v>-99</v>
      </c>
      <c r="AK183">
        <v>3</v>
      </c>
      <c r="AL183">
        <v>-99</v>
      </c>
      <c r="AM183">
        <v>-99</v>
      </c>
      <c r="AR183">
        <v>620353088</v>
      </c>
      <c r="AS183">
        <v>4</v>
      </c>
      <c r="AV183">
        <v>11210308</v>
      </c>
      <c r="AX183">
        <v>5</v>
      </c>
    </row>
    <row r="184" spans="1:50" x14ac:dyDescent="0.25">
      <c r="A184">
        <v>11216471</v>
      </c>
      <c r="B184">
        <v>11216471</v>
      </c>
      <c r="C184">
        <v>11216471</v>
      </c>
      <c r="D184">
        <v>4</v>
      </c>
      <c r="AF184">
        <v>616262558</v>
      </c>
      <c r="AG184">
        <v>63</v>
      </c>
      <c r="AH184">
        <v>237</v>
      </c>
      <c r="AI184" t="s">
        <v>6</v>
      </c>
      <c r="AJ184">
        <v>1</v>
      </c>
      <c r="AK184">
        <v>0</v>
      </c>
      <c r="AL184">
        <v>11</v>
      </c>
      <c r="AM184">
        <v>5</v>
      </c>
      <c r="AR184">
        <v>616262558</v>
      </c>
      <c r="AS184">
        <v>5</v>
      </c>
      <c r="AV184">
        <v>11210329</v>
      </c>
      <c r="AX184">
        <v>5</v>
      </c>
    </row>
    <row r="185" spans="1:50" x14ac:dyDescent="0.25">
      <c r="A185">
        <v>11216493</v>
      </c>
      <c r="B185">
        <v>11216493</v>
      </c>
      <c r="C185">
        <v>11216493</v>
      </c>
      <c r="D185">
        <v>4</v>
      </c>
      <c r="AF185">
        <v>616262558</v>
      </c>
      <c r="AG185">
        <v>69</v>
      </c>
      <c r="AH185">
        <v>237</v>
      </c>
      <c r="AI185" t="s">
        <v>6</v>
      </c>
      <c r="AJ185">
        <v>-99</v>
      </c>
      <c r="AK185">
        <v>0</v>
      </c>
      <c r="AL185">
        <v>-99</v>
      </c>
      <c r="AM185">
        <v>-99</v>
      </c>
      <c r="AR185">
        <v>616262558</v>
      </c>
      <c r="AS185">
        <v>5</v>
      </c>
      <c r="AV185">
        <v>11210366</v>
      </c>
      <c r="AX185">
        <v>4</v>
      </c>
    </row>
    <row r="186" spans="1:50" x14ac:dyDescent="0.25">
      <c r="A186">
        <v>11216724</v>
      </c>
      <c r="B186">
        <v>11216724</v>
      </c>
      <c r="C186">
        <v>11216724</v>
      </c>
      <c r="D186">
        <v>4</v>
      </c>
      <c r="AF186">
        <v>11265209</v>
      </c>
      <c r="AG186">
        <v>26</v>
      </c>
      <c r="AH186">
        <v>138</v>
      </c>
      <c r="AI186" t="s">
        <v>4</v>
      </c>
      <c r="AJ186">
        <v>-99</v>
      </c>
      <c r="AK186">
        <v>4</v>
      </c>
      <c r="AL186">
        <v>8</v>
      </c>
      <c r="AM186">
        <v>4</v>
      </c>
      <c r="AR186">
        <v>11265209</v>
      </c>
      <c r="AS186">
        <v>3</v>
      </c>
      <c r="AV186">
        <v>11210396</v>
      </c>
      <c r="AX186">
        <v>4</v>
      </c>
    </row>
    <row r="187" spans="1:50" x14ac:dyDescent="0.25">
      <c r="A187">
        <v>11217093</v>
      </c>
      <c r="B187">
        <v>11217093</v>
      </c>
      <c r="C187">
        <v>11217093</v>
      </c>
      <c r="D187">
        <v>4</v>
      </c>
      <c r="AF187">
        <v>11266048</v>
      </c>
      <c r="AG187">
        <v>50</v>
      </c>
      <c r="AH187">
        <v>138</v>
      </c>
      <c r="AI187" t="s">
        <v>4</v>
      </c>
      <c r="AJ187">
        <v>10</v>
      </c>
      <c r="AK187">
        <v>4</v>
      </c>
      <c r="AL187">
        <v>11</v>
      </c>
      <c r="AM187">
        <v>5</v>
      </c>
      <c r="AR187">
        <v>11266048</v>
      </c>
      <c r="AS187">
        <v>4</v>
      </c>
      <c r="AV187">
        <v>11210663</v>
      </c>
      <c r="AX187">
        <v>4</v>
      </c>
    </row>
    <row r="188" spans="1:50" x14ac:dyDescent="0.25">
      <c r="A188">
        <v>11217103</v>
      </c>
      <c r="B188">
        <v>11217103</v>
      </c>
      <c r="C188">
        <v>11217103</v>
      </c>
      <c r="D188">
        <v>4</v>
      </c>
      <c r="AF188">
        <v>11277487</v>
      </c>
      <c r="AG188">
        <v>73</v>
      </c>
      <c r="AH188">
        <v>138</v>
      </c>
      <c r="AI188" t="s">
        <v>4</v>
      </c>
      <c r="AJ188">
        <v>-99</v>
      </c>
      <c r="AK188">
        <v>5</v>
      </c>
      <c r="AL188">
        <v>-99</v>
      </c>
      <c r="AM188">
        <v>-99</v>
      </c>
      <c r="AR188">
        <v>11277487</v>
      </c>
      <c r="AS188">
        <v>4</v>
      </c>
      <c r="AV188">
        <v>11210665</v>
      </c>
      <c r="AX188">
        <v>2</v>
      </c>
    </row>
    <row r="189" spans="1:50" x14ac:dyDescent="0.25">
      <c r="A189">
        <v>11217172</v>
      </c>
      <c r="B189">
        <v>11217172</v>
      </c>
      <c r="C189">
        <v>11217172</v>
      </c>
      <c r="D189">
        <v>4</v>
      </c>
      <c r="AF189">
        <v>620437390</v>
      </c>
      <c r="AG189">
        <v>83</v>
      </c>
      <c r="AH189">
        <v>138</v>
      </c>
      <c r="AI189" t="s">
        <v>4</v>
      </c>
      <c r="AJ189">
        <v>-99</v>
      </c>
      <c r="AL189">
        <v>-99</v>
      </c>
      <c r="AM189">
        <v>-99</v>
      </c>
      <c r="AR189">
        <v>620437390</v>
      </c>
      <c r="AS189">
        <v>4</v>
      </c>
      <c r="AV189">
        <v>11210677</v>
      </c>
      <c r="AX189">
        <v>4</v>
      </c>
    </row>
    <row r="190" spans="1:50" x14ac:dyDescent="0.25">
      <c r="A190">
        <v>11217736</v>
      </c>
      <c r="B190">
        <v>11217736</v>
      </c>
      <c r="C190">
        <v>11217736</v>
      </c>
      <c r="D190">
        <v>4</v>
      </c>
      <c r="AF190">
        <v>620465895</v>
      </c>
      <c r="AG190">
        <v>36</v>
      </c>
      <c r="AH190">
        <v>237</v>
      </c>
      <c r="AI190" t="s">
        <v>6</v>
      </c>
      <c r="AJ190">
        <v>-99</v>
      </c>
      <c r="AK190">
        <v>0</v>
      </c>
      <c r="AL190">
        <v>-99</v>
      </c>
      <c r="AM190">
        <v>-99</v>
      </c>
      <c r="AN190">
        <v>620465895</v>
      </c>
      <c r="AO190">
        <v>620465895</v>
      </c>
      <c r="AP190">
        <v>620465895</v>
      </c>
      <c r="AQ190">
        <v>4</v>
      </c>
      <c r="AR190">
        <v>620465895</v>
      </c>
      <c r="AS190">
        <v>4</v>
      </c>
      <c r="AV190">
        <v>11210678</v>
      </c>
      <c r="AX190">
        <v>4</v>
      </c>
    </row>
    <row r="191" spans="1:50" x14ac:dyDescent="0.25">
      <c r="A191">
        <v>11217900</v>
      </c>
      <c r="B191">
        <v>11217900</v>
      </c>
      <c r="C191">
        <v>11217900</v>
      </c>
      <c r="D191">
        <v>4</v>
      </c>
      <c r="AF191">
        <v>620465895</v>
      </c>
      <c r="AG191">
        <v>58</v>
      </c>
      <c r="AH191">
        <v>237</v>
      </c>
      <c r="AI191" t="s">
        <v>6</v>
      </c>
      <c r="AJ191">
        <v>-99</v>
      </c>
      <c r="AK191">
        <v>0</v>
      </c>
      <c r="AL191">
        <v>-99</v>
      </c>
      <c r="AM191">
        <v>-99</v>
      </c>
      <c r="AN191">
        <v>620465895</v>
      </c>
      <c r="AO191">
        <v>620465895</v>
      </c>
      <c r="AP191">
        <v>620465895</v>
      </c>
      <c r="AQ191">
        <v>4</v>
      </c>
      <c r="AR191">
        <v>620465895</v>
      </c>
      <c r="AS191">
        <v>4</v>
      </c>
      <c r="AV191">
        <v>11210679</v>
      </c>
      <c r="AX191">
        <v>4</v>
      </c>
    </row>
    <row r="192" spans="1:50" x14ac:dyDescent="0.25">
      <c r="A192">
        <v>11217922</v>
      </c>
      <c r="B192">
        <v>11217922</v>
      </c>
      <c r="C192">
        <v>11217922</v>
      </c>
      <c r="D192">
        <v>4</v>
      </c>
      <c r="AF192">
        <v>620782130</v>
      </c>
      <c r="AG192">
        <v>43</v>
      </c>
      <c r="AH192">
        <v>237</v>
      </c>
      <c r="AI192" t="s">
        <v>6</v>
      </c>
      <c r="AJ192">
        <v>11</v>
      </c>
      <c r="AK192">
        <v>1</v>
      </c>
      <c r="AL192">
        <v>4</v>
      </c>
      <c r="AM192">
        <v>4</v>
      </c>
      <c r="AN192">
        <v>620782130</v>
      </c>
      <c r="AO192">
        <v>620782130</v>
      </c>
      <c r="AP192">
        <v>620782130</v>
      </c>
      <c r="AQ192">
        <v>4</v>
      </c>
      <c r="AR192">
        <v>620782130</v>
      </c>
      <c r="AS192">
        <v>4</v>
      </c>
      <c r="AV192">
        <v>11210681</v>
      </c>
      <c r="AX192">
        <v>4</v>
      </c>
    </row>
    <row r="193" spans="1:50" x14ac:dyDescent="0.25">
      <c r="A193">
        <v>11217964</v>
      </c>
      <c r="B193">
        <v>11217964</v>
      </c>
      <c r="C193">
        <v>11217964</v>
      </c>
      <c r="D193">
        <v>4</v>
      </c>
      <c r="AF193">
        <v>620350217</v>
      </c>
      <c r="AG193">
        <v>53</v>
      </c>
      <c r="AH193">
        <v>138</v>
      </c>
      <c r="AI193" t="s">
        <v>4</v>
      </c>
      <c r="AJ193">
        <v>-99</v>
      </c>
      <c r="AK193">
        <v>0</v>
      </c>
      <c r="AL193">
        <v>-99</v>
      </c>
      <c r="AM193">
        <v>-99</v>
      </c>
      <c r="AR193">
        <v>620350217</v>
      </c>
      <c r="AS193">
        <v>4</v>
      </c>
      <c r="AV193">
        <v>11210682</v>
      </c>
      <c r="AX193">
        <v>4</v>
      </c>
    </row>
    <row r="194" spans="1:50" x14ac:dyDescent="0.25">
      <c r="A194">
        <v>11218057</v>
      </c>
      <c r="B194">
        <v>11218057</v>
      </c>
      <c r="C194">
        <v>11218057</v>
      </c>
      <c r="D194">
        <v>4</v>
      </c>
      <c r="AF194">
        <v>616307699</v>
      </c>
      <c r="AG194">
        <v>79</v>
      </c>
      <c r="AH194">
        <v>138</v>
      </c>
      <c r="AI194" t="s">
        <v>4</v>
      </c>
      <c r="AJ194">
        <v>1</v>
      </c>
      <c r="AK194">
        <v>0</v>
      </c>
      <c r="AL194">
        <v>11</v>
      </c>
      <c r="AM194">
        <v>0</v>
      </c>
      <c r="AR194">
        <v>616307699</v>
      </c>
      <c r="AS194">
        <v>4</v>
      </c>
      <c r="AV194">
        <v>11210683</v>
      </c>
      <c r="AX194">
        <v>4</v>
      </c>
    </row>
    <row r="195" spans="1:50" x14ac:dyDescent="0.25">
      <c r="A195">
        <v>11218963</v>
      </c>
      <c r="B195">
        <v>11218963</v>
      </c>
      <c r="C195">
        <v>11218963</v>
      </c>
      <c r="D195">
        <v>4</v>
      </c>
      <c r="AF195">
        <v>11280640</v>
      </c>
      <c r="AG195">
        <v>28</v>
      </c>
      <c r="AH195">
        <v>138</v>
      </c>
      <c r="AI195" t="s">
        <v>4</v>
      </c>
      <c r="AJ195">
        <v>-99</v>
      </c>
      <c r="AK195">
        <v>0</v>
      </c>
      <c r="AL195">
        <v>-99</v>
      </c>
      <c r="AM195">
        <v>-99</v>
      </c>
      <c r="AR195">
        <v>11280640</v>
      </c>
      <c r="AS195">
        <v>4</v>
      </c>
      <c r="AV195">
        <v>11210685</v>
      </c>
      <c r="AX195">
        <v>4</v>
      </c>
    </row>
    <row r="196" spans="1:50" x14ac:dyDescent="0.25">
      <c r="A196">
        <v>11219255</v>
      </c>
      <c r="B196">
        <v>11219255</v>
      </c>
      <c r="C196">
        <v>11219255</v>
      </c>
      <c r="D196">
        <v>4</v>
      </c>
      <c r="AF196">
        <v>11270678</v>
      </c>
      <c r="AG196">
        <v>77</v>
      </c>
      <c r="AH196">
        <v>138</v>
      </c>
      <c r="AI196" t="s">
        <v>4</v>
      </c>
      <c r="AJ196">
        <v>-99</v>
      </c>
      <c r="AK196">
        <v>5</v>
      </c>
      <c r="AL196">
        <v>-99</v>
      </c>
      <c r="AM196">
        <v>-99</v>
      </c>
      <c r="AR196">
        <v>11270678</v>
      </c>
      <c r="AS196">
        <v>4</v>
      </c>
      <c r="AV196">
        <v>11210706</v>
      </c>
      <c r="AX196">
        <v>4</v>
      </c>
    </row>
    <row r="197" spans="1:50" x14ac:dyDescent="0.25">
      <c r="A197">
        <v>11219547</v>
      </c>
      <c r="B197">
        <v>11219547</v>
      </c>
      <c r="C197">
        <v>11219547</v>
      </c>
      <c r="D197">
        <v>4</v>
      </c>
      <c r="AV197">
        <v>11210743</v>
      </c>
      <c r="AX197">
        <v>4</v>
      </c>
    </row>
    <row r="198" spans="1:50" x14ac:dyDescent="0.25">
      <c r="A198">
        <v>11219810</v>
      </c>
      <c r="B198">
        <v>11219810</v>
      </c>
      <c r="C198">
        <v>11219810</v>
      </c>
      <c r="D198">
        <v>4</v>
      </c>
      <c r="AV198">
        <v>11210777</v>
      </c>
      <c r="AX198">
        <v>4</v>
      </c>
    </row>
    <row r="199" spans="1:50" x14ac:dyDescent="0.25">
      <c r="A199">
        <v>11220112</v>
      </c>
      <c r="B199">
        <v>11220112</v>
      </c>
      <c r="C199">
        <v>11220112</v>
      </c>
      <c r="D199">
        <v>4</v>
      </c>
      <c r="AV199">
        <v>11210793</v>
      </c>
      <c r="AX199">
        <v>2</v>
      </c>
    </row>
    <row r="200" spans="1:50" x14ac:dyDescent="0.25">
      <c r="A200">
        <v>11220124</v>
      </c>
      <c r="B200">
        <v>11220124</v>
      </c>
      <c r="C200">
        <v>11220124</v>
      </c>
      <c r="D200">
        <v>4</v>
      </c>
      <c r="AV200">
        <v>11210902</v>
      </c>
      <c r="AX200">
        <v>4</v>
      </c>
    </row>
    <row r="201" spans="1:50" x14ac:dyDescent="0.25">
      <c r="A201">
        <v>11220160</v>
      </c>
      <c r="B201">
        <v>11220160</v>
      </c>
      <c r="C201">
        <v>11220160</v>
      </c>
      <c r="D201">
        <v>4</v>
      </c>
      <c r="AV201">
        <v>11210944</v>
      </c>
      <c r="AX201">
        <v>4</v>
      </c>
    </row>
    <row r="202" spans="1:50" x14ac:dyDescent="0.25">
      <c r="A202">
        <v>11220162</v>
      </c>
      <c r="B202">
        <v>11220162</v>
      </c>
      <c r="C202">
        <v>11220162</v>
      </c>
      <c r="D202">
        <v>4</v>
      </c>
      <c r="AV202">
        <v>11211123</v>
      </c>
      <c r="AX202">
        <v>4</v>
      </c>
    </row>
    <row r="203" spans="1:50" x14ac:dyDescent="0.25">
      <c r="A203">
        <v>11220164</v>
      </c>
      <c r="B203">
        <v>11220164</v>
      </c>
      <c r="C203">
        <v>11220164</v>
      </c>
      <c r="D203">
        <v>4</v>
      </c>
      <c r="AV203">
        <v>11211145</v>
      </c>
      <c r="AX203">
        <v>2</v>
      </c>
    </row>
    <row r="204" spans="1:50" x14ac:dyDescent="0.25">
      <c r="A204">
        <v>11220166</v>
      </c>
      <c r="B204">
        <v>11220166</v>
      </c>
      <c r="C204">
        <v>11220166</v>
      </c>
      <c r="D204">
        <v>4</v>
      </c>
      <c r="AV204">
        <v>11211148</v>
      </c>
      <c r="AX204">
        <v>4</v>
      </c>
    </row>
    <row r="205" spans="1:50" x14ac:dyDescent="0.25">
      <c r="A205">
        <v>11223236</v>
      </c>
      <c r="B205">
        <v>11223236</v>
      </c>
      <c r="C205">
        <v>11223236</v>
      </c>
      <c r="D205">
        <v>4</v>
      </c>
      <c r="AV205">
        <v>11211175</v>
      </c>
      <c r="AX205">
        <v>5</v>
      </c>
    </row>
    <row r="206" spans="1:50" x14ac:dyDescent="0.25">
      <c r="A206">
        <v>11223834</v>
      </c>
      <c r="B206">
        <v>11223834</v>
      </c>
      <c r="C206">
        <v>11223834</v>
      </c>
      <c r="D206">
        <v>4</v>
      </c>
      <c r="AV206">
        <v>11211187</v>
      </c>
    </row>
    <row r="207" spans="1:50" x14ac:dyDescent="0.25">
      <c r="A207">
        <v>11223840</v>
      </c>
      <c r="B207">
        <v>11223840</v>
      </c>
      <c r="C207">
        <v>11223840</v>
      </c>
      <c r="D207">
        <v>4</v>
      </c>
      <c r="AV207">
        <v>11211191</v>
      </c>
      <c r="AX207">
        <v>4</v>
      </c>
    </row>
    <row r="208" spans="1:50" x14ac:dyDescent="0.25">
      <c r="A208">
        <v>11225043</v>
      </c>
      <c r="B208">
        <v>11225043</v>
      </c>
      <c r="C208">
        <v>11225043</v>
      </c>
      <c r="D208">
        <v>4</v>
      </c>
      <c r="AV208">
        <v>11211324</v>
      </c>
      <c r="AX208">
        <v>4</v>
      </c>
    </row>
    <row r="209" spans="1:50" x14ac:dyDescent="0.25">
      <c r="A209">
        <v>11225340</v>
      </c>
      <c r="B209">
        <v>11225340</v>
      </c>
      <c r="C209">
        <v>11225340</v>
      </c>
      <c r="D209">
        <v>4</v>
      </c>
      <c r="AV209">
        <v>11211334</v>
      </c>
      <c r="AX209">
        <v>4</v>
      </c>
    </row>
    <row r="210" spans="1:50" x14ac:dyDescent="0.25">
      <c r="A210">
        <v>11225765</v>
      </c>
      <c r="B210">
        <v>11225765</v>
      </c>
      <c r="C210">
        <v>11225765</v>
      </c>
      <c r="D210">
        <v>4</v>
      </c>
      <c r="AV210">
        <v>11211392</v>
      </c>
      <c r="AX210">
        <v>2</v>
      </c>
    </row>
    <row r="211" spans="1:50" x14ac:dyDescent="0.25">
      <c r="A211">
        <v>11226388</v>
      </c>
      <c r="B211">
        <v>11226388</v>
      </c>
      <c r="C211">
        <v>11226388</v>
      </c>
      <c r="D211">
        <v>4</v>
      </c>
      <c r="AV211">
        <v>11212039</v>
      </c>
      <c r="AX211">
        <v>4</v>
      </c>
    </row>
    <row r="212" spans="1:50" x14ac:dyDescent="0.25">
      <c r="A212">
        <v>11227682</v>
      </c>
      <c r="B212">
        <v>11227682</v>
      </c>
      <c r="C212">
        <v>11227682</v>
      </c>
      <c r="D212">
        <v>4</v>
      </c>
      <c r="AV212">
        <v>11212405</v>
      </c>
      <c r="AX212">
        <v>4</v>
      </c>
    </row>
    <row r="213" spans="1:50" x14ac:dyDescent="0.25">
      <c r="A213">
        <v>11232456</v>
      </c>
      <c r="B213">
        <v>11232456</v>
      </c>
      <c r="C213">
        <v>11232456</v>
      </c>
      <c r="D213">
        <v>3</v>
      </c>
      <c r="AV213">
        <v>11212576</v>
      </c>
    </row>
    <row r="214" spans="1:50" x14ac:dyDescent="0.25">
      <c r="A214">
        <v>11241930</v>
      </c>
      <c r="B214">
        <v>11241930</v>
      </c>
      <c r="C214">
        <v>11241930</v>
      </c>
      <c r="D214">
        <v>4</v>
      </c>
      <c r="AV214">
        <v>11212703</v>
      </c>
      <c r="AX214">
        <v>4</v>
      </c>
    </row>
    <row r="215" spans="1:50" x14ac:dyDescent="0.25">
      <c r="A215">
        <v>11241934</v>
      </c>
      <c r="B215">
        <v>11241934</v>
      </c>
      <c r="C215">
        <v>11241934</v>
      </c>
      <c r="D215">
        <v>4</v>
      </c>
      <c r="AV215">
        <v>11212733</v>
      </c>
      <c r="AX215">
        <v>5</v>
      </c>
    </row>
    <row r="216" spans="1:50" x14ac:dyDescent="0.25">
      <c r="A216">
        <v>11242726</v>
      </c>
      <c r="B216">
        <v>11242726</v>
      </c>
      <c r="C216">
        <v>11242726</v>
      </c>
      <c r="D216">
        <v>4</v>
      </c>
      <c r="AV216">
        <v>11212748</v>
      </c>
      <c r="AX216">
        <v>3</v>
      </c>
    </row>
    <row r="217" spans="1:50" x14ac:dyDescent="0.25">
      <c r="A217">
        <v>11245468</v>
      </c>
      <c r="B217">
        <v>11245468</v>
      </c>
      <c r="C217">
        <v>11245468</v>
      </c>
      <c r="D217">
        <v>4</v>
      </c>
      <c r="AV217">
        <v>11212788</v>
      </c>
      <c r="AX217">
        <v>2</v>
      </c>
    </row>
    <row r="218" spans="1:50" x14ac:dyDescent="0.25">
      <c r="A218">
        <v>11246659</v>
      </c>
      <c r="B218">
        <v>11246659</v>
      </c>
      <c r="C218">
        <v>11246659</v>
      </c>
      <c r="D218">
        <v>4</v>
      </c>
      <c r="AV218">
        <v>11212961</v>
      </c>
      <c r="AX218">
        <v>4</v>
      </c>
    </row>
    <row r="219" spans="1:50" x14ac:dyDescent="0.25">
      <c r="A219">
        <v>11247745</v>
      </c>
      <c r="B219">
        <v>11247745</v>
      </c>
      <c r="C219">
        <v>11247745</v>
      </c>
      <c r="D219">
        <v>4</v>
      </c>
      <c r="AV219">
        <v>11213133</v>
      </c>
      <c r="AX219">
        <v>3</v>
      </c>
    </row>
    <row r="220" spans="1:50" x14ac:dyDescent="0.25">
      <c r="A220">
        <v>11247751</v>
      </c>
      <c r="B220">
        <v>11247751</v>
      </c>
      <c r="C220">
        <v>11247751</v>
      </c>
      <c r="D220">
        <v>4</v>
      </c>
      <c r="AV220">
        <v>11213241</v>
      </c>
      <c r="AX220">
        <v>4</v>
      </c>
    </row>
    <row r="221" spans="1:50" x14ac:dyDescent="0.25">
      <c r="A221">
        <v>11247775</v>
      </c>
      <c r="B221">
        <v>11247775</v>
      </c>
      <c r="C221">
        <v>11247775</v>
      </c>
      <c r="D221">
        <v>4</v>
      </c>
      <c r="AV221">
        <v>11213499</v>
      </c>
      <c r="AX221">
        <v>4</v>
      </c>
    </row>
    <row r="222" spans="1:50" x14ac:dyDescent="0.25">
      <c r="A222">
        <v>11247778</v>
      </c>
      <c r="B222">
        <v>11247778</v>
      </c>
      <c r="C222">
        <v>11247778</v>
      </c>
      <c r="D222">
        <v>4</v>
      </c>
      <c r="AV222">
        <v>11213876</v>
      </c>
      <c r="AX222">
        <v>4</v>
      </c>
    </row>
    <row r="223" spans="1:50" x14ac:dyDescent="0.25">
      <c r="A223">
        <v>11247779</v>
      </c>
      <c r="B223">
        <v>11247779</v>
      </c>
      <c r="C223">
        <v>11247779</v>
      </c>
      <c r="D223">
        <v>4</v>
      </c>
      <c r="AV223">
        <v>11214178</v>
      </c>
      <c r="AX223">
        <v>5</v>
      </c>
    </row>
    <row r="224" spans="1:50" x14ac:dyDescent="0.25">
      <c r="A224">
        <v>11247781</v>
      </c>
      <c r="B224">
        <v>11247781</v>
      </c>
      <c r="C224">
        <v>11247781</v>
      </c>
      <c r="D224">
        <v>4</v>
      </c>
      <c r="AV224">
        <v>11214256</v>
      </c>
      <c r="AX224">
        <v>2</v>
      </c>
    </row>
    <row r="225" spans="1:50" x14ac:dyDescent="0.25">
      <c r="A225">
        <v>11247784</v>
      </c>
      <c r="B225">
        <v>11247784</v>
      </c>
      <c r="C225">
        <v>11247784</v>
      </c>
      <c r="D225">
        <v>4</v>
      </c>
      <c r="AV225">
        <v>11214496</v>
      </c>
    </row>
    <row r="226" spans="1:50" x14ac:dyDescent="0.25">
      <c r="A226">
        <v>11247787</v>
      </c>
      <c r="B226">
        <v>11247787</v>
      </c>
      <c r="C226">
        <v>11247787</v>
      </c>
      <c r="D226">
        <v>4</v>
      </c>
      <c r="AV226">
        <v>11214607</v>
      </c>
      <c r="AX226">
        <v>3</v>
      </c>
    </row>
    <row r="227" spans="1:50" x14ac:dyDescent="0.25">
      <c r="A227">
        <v>11247794</v>
      </c>
      <c r="B227">
        <v>11247794</v>
      </c>
      <c r="C227">
        <v>11247794</v>
      </c>
      <c r="D227">
        <v>4</v>
      </c>
      <c r="AV227">
        <v>11214703</v>
      </c>
      <c r="AX227">
        <v>4</v>
      </c>
    </row>
    <row r="228" spans="1:50" x14ac:dyDescent="0.25">
      <c r="A228">
        <v>11247806</v>
      </c>
      <c r="B228">
        <v>11247806</v>
      </c>
      <c r="C228">
        <v>11247806</v>
      </c>
      <c r="D228">
        <v>4</v>
      </c>
      <c r="AV228">
        <v>11214711</v>
      </c>
      <c r="AX228">
        <v>2</v>
      </c>
    </row>
    <row r="229" spans="1:50" x14ac:dyDescent="0.25">
      <c r="A229">
        <v>11255429</v>
      </c>
      <c r="B229">
        <v>11255429</v>
      </c>
      <c r="C229">
        <v>11255429</v>
      </c>
      <c r="D229">
        <v>4</v>
      </c>
      <c r="AV229">
        <v>11214749</v>
      </c>
      <c r="AX229">
        <v>5</v>
      </c>
    </row>
    <row r="230" spans="1:50" x14ac:dyDescent="0.25">
      <c r="A230">
        <v>11258099</v>
      </c>
      <c r="B230">
        <v>11258099</v>
      </c>
      <c r="C230">
        <v>11258099</v>
      </c>
      <c r="D230">
        <v>4</v>
      </c>
      <c r="AV230">
        <v>11214753</v>
      </c>
      <c r="AX230">
        <v>4</v>
      </c>
    </row>
    <row r="231" spans="1:50" x14ac:dyDescent="0.25">
      <c r="A231">
        <v>11258134</v>
      </c>
      <c r="B231">
        <v>11258134</v>
      </c>
      <c r="C231">
        <v>11258134</v>
      </c>
      <c r="D231">
        <v>4</v>
      </c>
      <c r="AV231">
        <v>11214754</v>
      </c>
      <c r="AX231">
        <v>4</v>
      </c>
    </row>
    <row r="232" spans="1:50" x14ac:dyDescent="0.25">
      <c r="A232">
        <v>11258582</v>
      </c>
      <c r="B232">
        <v>11258582</v>
      </c>
      <c r="C232">
        <v>11258582</v>
      </c>
      <c r="D232">
        <v>4</v>
      </c>
      <c r="AV232">
        <v>11214862</v>
      </c>
      <c r="AX232">
        <v>2</v>
      </c>
    </row>
    <row r="233" spans="1:50" x14ac:dyDescent="0.25">
      <c r="A233">
        <v>11258846</v>
      </c>
      <c r="B233">
        <v>11258846</v>
      </c>
      <c r="C233">
        <v>11258846</v>
      </c>
      <c r="D233">
        <v>4</v>
      </c>
      <c r="AV233">
        <v>11214878</v>
      </c>
      <c r="AX233">
        <v>4</v>
      </c>
    </row>
    <row r="234" spans="1:50" x14ac:dyDescent="0.25">
      <c r="A234">
        <v>11261080</v>
      </c>
      <c r="B234">
        <v>11261080</v>
      </c>
      <c r="C234">
        <v>11261080</v>
      </c>
      <c r="D234">
        <v>4</v>
      </c>
      <c r="AV234">
        <v>11214879</v>
      </c>
      <c r="AX234">
        <v>4</v>
      </c>
    </row>
    <row r="235" spans="1:50" x14ac:dyDescent="0.25">
      <c r="A235">
        <v>11262888</v>
      </c>
      <c r="B235">
        <v>11262888</v>
      </c>
      <c r="C235">
        <v>11262888</v>
      </c>
      <c r="D235">
        <v>4</v>
      </c>
      <c r="AV235">
        <v>11215007</v>
      </c>
      <c r="AX235">
        <v>4</v>
      </c>
    </row>
    <row r="236" spans="1:50" x14ac:dyDescent="0.25">
      <c r="A236">
        <v>11266551</v>
      </c>
      <c r="B236">
        <v>11266551</v>
      </c>
      <c r="C236">
        <v>11266551</v>
      </c>
      <c r="D236">
        <v>4</v>
      </c>
      <c r="AV236">
        <v>11215124</v>
      </c>
      <c r="AX236">
        <v>4</v>
      </c>
    </row>
    <row r="237" spans="1:50" x14ac:dyDescent="0.25">
      <c r="A237">
        <v>11266552</v>
      </c>
      <c r="B237">
        <v>11266552</v>
      </c>
      <c r="C237">
        <v>11266552</v>
      </c>
      <c r="D237">
        <v>4</v>
      </c>
      <c r="AV237">
        <v>11215237</v>
      </c>
      <c r="AX237">
        <v>4</v>
      </c>
    </row>
    <row r="238" spans="1:50" x14ac:dyDescent="0.25">
      <c r="A238">
        <v>11266561</v>
      </c>
      <c r="B238">
        <v>11266561</v>
      </c>
      <c r="C238">
        <v>11266561</v>
      </c>
      <c r="D238">
        <v>4</v>
      </c>
      <c r="AV238">
        <v>11215246</v>
      </c>
      <c r="AX238">
        <v>6</v>
      </c>
    </row>
    <row r="239" spans="1:50" x14ac:dyDescent="0.25">
      <c r="A239">
        <v>11266630</v>
      </c>
      <c r="B239">
        <v>11266630</v>
      </c>
      <c r="C239">
        <v>11266630</v>
      </c>
      <c r="D239">
        <v>4</v>
      </c>
      <c r="AV239">
        <v>11215322</v>
      </c>
      <c r="AX239">
        <v>2</v>
      </c>
    </row>
    <row r="240" spans="1:50" x14ac:dyDescent="0.25">
      <c r="A240">
        <v>11267119</v>
      </c>
      <c r="B240">
        <v>11267119</v>
      </c>
      <c r="C240">
        <v>11267119</v>
      </c>
      <c r="D240">
        <v>4</v>
      </c>
      <c r="AV240">
        <v>11215890</v>
      </c>
    </row>
    <row r="241" spans="1:50" x14ac:dyDescent="0.25">
      <c r="A241">
        <v>11270755</v>
      </c>
      <c r="B241">
        <v>11270755</v>
      </c>
      <c r="C241">
        <v>11270755</v>
      </c>
      <c r="D241">
        <v>4</v>
      </c>
      <c r="AV241">
        <v>11216459</v>
      </c>
      <c r="AX241">
        <v>4</v>
      </c>
    </row>
    <row r="242" spans="1:50" x14ac:dyDescent="0.25">
      <c r="A242">
        <v>11270756</v>
      </c>
      <c r="B242">
        <v>11270756</v>
      </c>
      <c r="C242">
        <v>11270756</v>
      </c>
      <c r="D242">
        <v>4</v>
      </c>
      <c r="AV242">
        <v>11216477</v>
      </c>
    </row>
    <row r="243" spans="1:50" x14ac:dyDescent="0.25">
      <c r="A243">
        <v>11271367</v>
      </c>
      <c r="B243">
        <v>11271367</v>
      </c>
      <c r="C243">
        <v>11271367</v>
      </c>
      <c r="D243">
        <v>4</v>
      </c>
      <c r="AV243">
        <v>11216489</v>
      </c>
      <c r="AX243">
        <v>1</v>
      </c>
    </row>
    <row r="244" spans="1:50" x14ac:dyDescent="0.25">
      <c r="A244">
        <v>11271993</v>
      </c>
      <c r="B244">
        <v>11271993</v>
      </c>
      <c r="C244">
        <v>11271993</v>
      </c>
      <c r="D244">
        <v>4</v>
      </c>
      <c r="AV244">
        <v>11216531</v>
      </c>
      <c r="AX244">
        <v>4</v>
      </c>
    </row>
    <row r="245" spans="1:50" x14ac:dyDescent="0.25">
      <c r="A245">
        <v>11271996</v>
      </c>
      <c r="B245">
        <v>11271996</v>
      </c>
      <c r="C245">
        <v>11271996</v>
      </c>
      <c r="D245">
        <v>4</v>
      </c>
      <c r="AV245">
        <v>11216556</v>
      </c>
      <c r="AX245">
        <v>4</v>
      </c>
    </row>
    <row r="246" spans="1:50" x14ac:dyDescent="0.25">
      <c r="A246">
        <v>11272426</v>
      </c>
      <c r="B246">
        <v>11272426</v>
      </c>
      <c r="C246">
        <v>11272426</v>
      </c>
      <c r="D246">
        <v>4</v>
      </c>
      <c r="AV246">
        <v>11216778</v>
      </c>
    </row>
    <row r="247" spans="1:50" x14ac:dyDescent="0.25">
      <c r="A247">
        <v>11272427</v>
      </c>
      <c r="B247">
        <v>11272427</v>
      </c>
      <c r="C247">
        <v>11272427</v>
      </c>
      <c r="D247">
        <v>4</v>
      </c>
      <c r="AV247">
        <v>11217091</v>
      </c>
      <c r="AX247">
        <v>4</v>
      </c>
    </row>
    <row r="248" spans="1:50" x14ac:dyDescent="0.25">
      <c r="A248">
        <v>11275078</v>
      </c>
      <c r="B248">
        <v>11275078</v>
      </c>
      <c r="C248">
        <v>11275078</v>
      </c>
      <c r="D248">
        <v>4</v>
      </c>
      <c r="AV248">
        <v>11217102</v>
      </c>
      <c r="AX248">
        <v>3</v>
      </c>
    </row>
    <row r="249" spans="1:50" x14ac:dyDescent="0.25">
      <c r="A249">
        <v>11283603</v>
      </c>
      <c r="B249">
        <v>11283603</v>
      </c>
      <c r="C249">
        <v>11283603</v>
      </c>
      <c r="D249">
        <v>4</v>
      </c>
      <c r="AV249">
        <v>11217105</v>
      </c>
      <c r="AX249">
        <v>4</v>
      </c>
    </row>
    <row r="250" spans="1:50" x14ac:dyDescent="0.25">
      <c r="A250">
        <v>616133607</v>
      </c>
      <c r="B250">
        <v>616133607</v>
      </c>
      <c r="C250">
        <v>616133607</v>
      </c>
      <c r="D250">
        <v>3</v>
      </c>
      <c r="AV250">
        <v>11217199</v>
      </c>
      <c r="AX250">
        <v>4</v>
      </c>
    </row>
    <row r="251" spans="1:50" x14ac:dyDescent="0.25">
      <c r="A251">
        <v>616135449</v>
      </c>
      <c r="B251">
        <v>616135449</v>
      </c>
      <c r="C251">
        <v>616135449</v>
      </c>
      <c r="D251">
        <v>4</v>
      </c>
      <c r="AV251">
        <v>11217205</v>
      </c>
      <c r="AX251">
        <v>1</v>
      </c>
    </row>
    <row r="252" spans="1:50" x14ac:dyDescent="0.25">
      <c r="A252">
        <v>616161296</v>
      </c>
      <c r="B252">
        <v>616161296</v>
      </c>
      <c r="C252">
        <v>616161296</v>
      </c>
      <c r="D252">
        <v>4</v>
      </c>
      <c r="AV252">
        <v>11217257</v>
      </c>
      <c r="AX252">
        <v>4</v>
      </c>
    </row>
    <row r="253" spans="1:50" x14ac:dyDescent="0.25">
      <c r="A253">
        <v>616263000</v>
      </c>
      <c r="B253">
        <v>616263000</v>
      </c>
      <c r="C253">
        <v>616263000</v>
      </c>
      <c r="D253">
        <v>4</v>
      </c>
      <c r="AV253">
        <v>11217538</v>
      </c>
      <c r="AX253">
        <v>2</v>
      </c>
    </row>
    <row r="254" spans="1:50" x14ac:dyDescent="0.25">
      <c r="A254">
        <v>617268154</v>
      </c>
      <c r="B254">
        <v>617268154</v>
      </c>
      <c r="C254">
        <v>617268154</v>
      </c>
      <c r="D254">
        <v>4</v>
      </c>
      <c r="AV254">
        <v>11217974</v>
      </c>
      <c r="AX254">
        <v>5</v>
      </c>
    </row>
    <row r="255" spans="1:50" x14ac:dyDescent="0.25">
      <c r="A255">
        <v>617374490</v>
      </c>
      <c r="B255">
        <v>617374490</v>
      </c>
      <c r="C255">
        <v>617374490</v>
      </c>
      <c r="D255">
        <v>3</v>
      </c>
      <c r="AV255">
        <v>11218156</v>
      </c>
      <c r="AX255">
        <v>4</v>
      </c>
    </row>
    <row r="256" spans="1:50" x14ac:dyDescent="0.25">
      <c r="A256">
        <v>617374496</v>
      </c>
      <c r="B256">
        <v>617374496</v>
      </c>
      <c r="C256">
        <v>617374496</v>
      </c>
      <c r="D256">
        <v>3</v>
      </c>
      <c r="AV256">
        <v>11218267</v>
      </c>
      <c r="AX256">
        <v>4</v>
      </c>
    </row>
    <row r="257" spans="1:50" x14ac:dyDescent="0.25">
      <c r="A257">
        <v>617400312</v>
      </c>
      <c r="B257">
        <v>617400312</v>
      </c>
      <c r="C257">
        <v>617400312</v>
      </c>
      <c r="D257">
        <v>4</v>
      </c>
      <c r="AV257">
        <v>11218268</v>
      </c>
      <c r="AX257">
        <v>4</v>
      </c>
    </row>
    <row r="258" spans="1:50" x14ac:dyDescent="0.25">
      <c r="A258">
        <v>619051615</v>
      </c>
      <c r="B258">
        <v>619051615</v>
      </c>
      <c r="C258">
        <v>619051615</v>
      </c>
      <c r="D258">
        <v>4</v>
      </c>
      <c r="AV258">
        <v>11218271</v>
      </c>
      <c r="AX258">
        <v>4</v>
      </c>
    </row>
    <row r="259" spans="1:50" x14ac:dyDescent="0.25">
      <c r="A259">
        <v>619432241</v>
      </c>
      <c r="B259">
        <v>619432241</v>
      </c>
      <c r="C259">
        <v>619432241</v>
      </c>
      <c r="D259">
        <v>4</v>
      </c>
      <c r="AV259">
        <v>11218360</v>
      </c>
      <c r="AX259">
        <v>5</v>
      </c>
    </row>
    <row r="260" spans="1:50" x14ac:dyDescent="0.25">
      <c r="A260">
        <v>620071848</v>
      </c>
      <c r="B260">
        <v>620071848</v>
      </c>
      <c r="C260">
        <v>620071848</v>
      </c>
      <c r="D260">
        <v>4</v>
      </c>
      <c r="AV260">
        <v>11218454</v>
      </c>
      <c r="AX260">
        <v>4</v>
      </c>
    </row>
    <row r="261" spans="1:50" x14ac:dyDescent="0.25">
      <c r="A261">
        <v>620080491</v>
      </c>
      <c r="B261">
        <v>620080491</v>
      </c>
      <c r="C261">
        <v>620080491</v>
      </c>
      <c r="D261">
        <v>4</v>
      </c>
      <c r="AV261">
        <v>11218459</v>
      </c>
      <c r="AX261">
        <v>4</v>
      </c>
    </row>
    <row r="262" spans="1:50" x14ac:dyDescent="0.25">
      <c r="A262">
        <v>620257467</v>
      </c>
      <c r="B262">
        <v>620257467</v>
      </c>
      <c r="C262">
        <v>620257467</v>
      </c>
      <c r="D262">
        <v>3</v>
      </c>
      <c r="AV262">
        <v>11218535</v>
      </c>
      <c r="AX262">
        <v>4</v>
      </c>
    </row>
    <row r="263" spans="1:50" x14ac:dyDescent="0.25">
      <c r="A263">
        <v>620259512</v>
      </c>
      <c r="B263">
        <v>620259512</v>
      </c>
      <c r="C263">
        <v>620259512</v>
      </c>
      <c r="D263">
        <v>4</v>
      </c>
      <c r="AV263">
        <v>11218773</v>
      </c>
      <c r="AX263">
        <v>4</v>
      </c>
    </row>
    <row r="264" spans="1:50" x14ac:dyDescent="0.25">
      <c r="A264">
        <v>620280119</v>
      </c>
      <c r="B264">
        <v>620280119</v>
      </c>
      <c r="C264">
        <v>620280119</v>
      </c>
      <c r="D264">
        <v>4</v>
      </c>
      <c r="AV264">
        <v>11219076</v>
      </c>
      <c r="AX264">
        <v>4</v>
      </c>
    </row>
    <row r="265" spans="1:50" x14ac:dyDescent="0.25">
      <c r="A265">
        <v>620350467</v>
      </c>
      <c r="B265">
        <v>620350467</v>
      </c>
      <c r="C265">
        <v>620350467</v>
      </c>
      <c r="D265">
        <v>4</v>
      </c>
      <c r="AV265">
        <v>11219350</v>
      </c>
      <c r="AX265">
        <v>1</v>
      </c>
    </row>
    <row r="266" spans="1:50" x14ac:dyDescent="0.25">
      <c r="A266">
        <v>620465895</v>
      </c>
      <c r="B266">
        <v>620465895</v>
      </c>
      <c r="C266">
        <v>620465895</v>
      </c>
      <c r="D266">
        <v>4</v>
      </c>
      <c r="AV266">
        <v>11219478</v>
      </c>
      <c r="AX266">
        <v>2</v>
      </c>
    </row>
    <row r="267" spans="1:50" x14ac:dyDescent="0.25">
      <c r="A267">
        <v>620534642</v>
      </c>
      <c r="B267">
        <v>620534642</v>
      </c>
      <c r="C267">
        <v>620534642</v>
      </c>
      <c r="D267">
        <v>4</v>
      </c>
      <c r="AV267">
        <v>11219492</v>
      </c>
      <c r="AX267">
        <v>4</v>
      </c>
    </row>
    <row r="268" spans="1:50" x14ac:dyDescent="0.25">
      <c r="A268">
        <v>620536564</v>
      </c>
      <c r="B268">
        <v>620536564</v>
      </c>
      <c r="C268">
        <v>620536564</v>
      </c>
      <c r="D268">
        <v>4</v>
      </c>
      <c r="AV268">
        <v>11219509</v>
      </c>
      <c r="AX268">
        <v>4</v>
      </c>
    </row>
    <row r="269" spans="1:50" x14ac:dyDescent="0.25">
      <c r="A269">
        <v>620675053</v>
      </c>
      <c r="B269">
        <v>620675053</v>
      </c>
      <c r="C269">
        <v>620675053</v>
      </c>
      <c r="D269">
        <v>4</v>
      </c>
      <c r="AV269">
        <v>11219758</v>
      </c>
      <c r="AX269">
        <v>2</v>
      </c>
    </row>
    <row r="270" spans="1:50" x14ac:dyDescent="0.25">
      <c r="A270">
        <v>620677070</v>
      </c>
      <c r="B270">
        <v>620677070</v>
      </c>
      <c r="C270">
        <v>620677070</v>
      </c>
      <c r="D270">
        <v>4</v>
      </c>
      <c r="AV270">
        <v>11219831</v>
      </c>
      <c r="AX270">
        <v>4</v>
      </c>
    </row>
    <row r="271" spans="1:50" x14ac:dyDescent="0.25">
      <c r="A271">
        <v>620680375</v>
      </c>
      <c r="B271">
        <v>620680375</v>
      </c>
      <c r="C271">
        <v>620680375</v>
      </c>
      <c r="D271">
        <v>4</v>
      </c>
      <c r="AV271">
        <v>11220074</v>
      </c>
      <c r="AX271">
        <v>4</v>
      </c>
    </row>
    <row r="272" spans="1:50" x14ac:dyDescent="0.25">
      <c r="A272">
        <v>620680481</v>
      </c>
      <c r="B272">
        <v>620680481</v>
      </c>
      <c r="C272">
        <v>620680481</v>
      </c>
      <c r="D272">
        <v>4</v>
      </c>
      <c r="AV272">
        <v>11220111</v>
      </c>
      <c r="AX272">
        <v>4</v>
      </c>
    </row>
    <row r="273" spans="1:50" x14ac:dyDescent="0.25">
      <c r="A273">
        <v>620723352</v>
      </c>
      <c r="B273">
        <v>620723352</v>
      </c>
      <c r="C273">
        <v>620723352</v>
      </c>
      <c r="D273">
        <v>4</v>
      </c>
      <c r="AV273">
        <v>11220880</v>
      </c>
      <c r="AX273">
        <v>4</v>
      </c>
    </row>
    <row r="274" spans="1:50" x14ac:dyDescent="0.25">
      <c r="A274">
        <v>620782130</v>
      </c>
      <c r="B274">
        <v>620782130</v>
      </c>
      <c r="C274">
        <v>620782130</v>
      </c>
      <c r="D274">
        <v>4</v>
      </c>
      <c r="AV274">
        <v>11220882</v>
      </c>
      <c r="AX274">
        <v>4</v>
      </c>
    </row>
    <row r="275" spans="1:50" x14ac:dyDescent="0.25">
      <c r="AV275">
        <v>11220883</v>
      </c>
      <c r="AX275">
        <v>4</v>
      </c>
    </row>
    <row r="276" spans="1:50" x14ac:dyDescent="0.25">
      <c r="AV276">
        <v>11220887</v>
      </c>
      <c r="AX276">
        <v>4</v>
      </c>
    </row>
    <row r="277" spans="1:50" x14ac:dyDescent="0.25">
      <c r="AV277">
        <v>11220891</v>
      </c>
      <c r="AX277">
        <v>4</v>
      </c>
    </row>
    <row r="278" spans="1:50" x14ac:dyDescent="0.25">
      <c r="AV278">
        <v>11220892</v>
      </c>
      <c r="AX278">
        <v>4</v>
      </c>
    </row>
    <row r="279" spans="1:50" x14ac:dyDescent="0.25">
      <c r="AV279">
        <v>11220918</v>
      </c>
      <c r="AX279">
        <v>4</v>
      </c>
    </row>
    <row r="280" spans="1:50" x14ac:dyDescent="0.25">
      <c r="AV280">
        <v>11221450</v>
      </c>
      <c r="AX280">
        <v>4</v>
      </c>
    </row>
    <row r="281" spans="1:50" x14ac:dyDescent="0.25">
      <c r="AV281">
        <v>11221504</v>
      </c>
      <c r="AX281">
        <v>3</v>
      </c>
    </row>
    <row r="282" spans="1:50" x14ac:dyDescent="0.25">
      <c r="AV282">
        <v>11222367</v>
      </c>
      <c r="AX282">
        <v>4</v>
      </c>
    </row>
    <row r="283" spans="1:50" x14ac:dyDescent="0.25">
      <c r="AV283">
        <v>11222838</v>
      </c>
      <c r="AX283">
        <v>7</v>
      </c>
    </row>
    <row r="284" spans="1:50" x14ac:dyDescent="0.25">
      <c r="AV284">
        <v>11222842</v>
      </c>
      <c r="AX284">
        <v>6</v>
      </c>
    </row>
    <row r="285" spans="1:50" x14ac:dyDescent="0.25">
      <c r="AV285">
        <v>11222843</v>
      </c>
      <c r="AX285">
        <v>7</v>
      </c>
    </row>
    <row r="286" spans="1:50" x14ac:dyDescent="0.25">
      <c r="AV286">
        <v>11222848</v>
      </c>
      <c r="AX286">
        <v>4</v>
      </c>
    </row>
    <row r="287" spans="1:50" x14ac:dyDescent="0.25">
      <c r="AV287">
        <v>11222850</v>
      </c>
      <c r="AX287">
        <v>4</v>
      </c>
    </row>
    <row r="288" spans="1:50" x14ac:dyDescent="0.25">
      <c r="AV288">
        <v>11223689</v>
      </c>
      <c r="AX288">
        <v>2</v>
      </c>
    </row>
    <row r="289" spans="48:50" x14ac:dyDescent="0.25">
      <c r="AV289">
        <v>11223696</v>
      </c>
      <c r="AX289">
        <v>4</v>
      </c>
    </row>
    <row r="290" spans="48:50" x14ac:dyDescent="0.25">
      <c r="AV290">
        <v>11224262</v>
      </c>
      <c r="AX290">
        <v>5</v>
      </c>
    </row>
    <row r="291" spans="48:50" x14ac:dyDescent="0.25">
      <c r="AV291">
        <v>11224266</v>
      </c>
      <c r="AX291">
        <v>5</v>
      </c>
    </row>
    <row r="292" spans="48:50" x14ac:dyDescent="0.25">
      <c r="AV292">
        <v>11224319</v>
      </c>
      <c r="AX292">
        <v>4</v>
      </c>
    </row>
    <row r="293" spans="48:50" x14ac:dyDescent="0.25">
      <c r="AV293">
        <v>11224454</v>
      </c>
      <c r="AX293">
        <v>4</v>
      </c>
    </row>
    <row r="294" spans="48:50" x14ac:dyDescent="0.25">
      <c r="AV294">
        <v>11224455</v>
      </c>
      <c r="AX294">
        <v>4</v>
      </c>
    </row>
    <row r="295" spans="48:50" x14ac:dyDescent="0.25">
      <c r="AV295">
        <v>11224458</v>
      </c>
      <c r="AX295">
        <v>6</v>
      </c>
    </row>
    <row r="296" spans="48:50" x14ac:dyDescent="0.25">
      <c r="AV296">
        <v>11224684</v>
      </c>
      <c r="AX296">
        <v>3</v>
      </c>
    </row>
    <row r="297" spans="48:50" x14ac:dyDescent="0.25">
      <c r="AV297">
        <v>11224952</v>
      </c>
      <c r="AX297">
        <v>4</v>
      </c>
    </row>
    <row r="298" spans="48:50" x14ac:dyDescent="0.25">
      <c r="AV298">
        <v>11225953</v>
      </c>
      <c r="AX298">
        <v>4</v>
      </c>
    </row>
    <row r="299" spans="48:50" x14ac:dyDescent="0.25">
      <c r="AV299">
        <v>11225960</v>
      </c>
      <c r="AX299">
        <v>4</v>
      </c>
    </row>
    <row r="300" spans="48:50" x14ac:dyDescent="0.25">
      <c r="AV300">
        <v>11226320</v>
      </c>
      <c r="AX300">
        <v>4</v>
      </c>
    </row>
    <row r="301" spans="48:50" x14ac:dyDescent="0.25">
      <c r="AV301">
        <v>11226377</v>
      </c>
      <c r="AX301">
        <v>5</v>
      </c>
    </row>
    <row r="302" spans="48:50" x14ac:dyDescent="0.25">
      <c r="AV302">
        <v>11226459</v>
      </c>
      <c r="AX302">
        <v>2</v>
      </c>
    </row>
    <row r="303" spans="48:50" x14ac:dyDescent="0.25">
      <c r="AV303">
        <v>11227217</v>
      </c>
      <c r="AX303">
        <v>4</v>
      </c>
    </row>
    <row r="304" spans="48:50" x14ac:dyDescent="0.25">
      <c r="AV304">
        <v>11227222</v>
      </c>
      <c r="AX304">
        <v>2</v>
      </c>
    </row>
    <row r="305" spans="48:50" x14ac:dyDescent="0.25">
      <c r="AV305">
        <v>11227223</v>
      </c>
      <c r="AX305">
        <v>4</v>
      </c>
    </row>
    <row r="306" spans="48:50" x14ac:dyDescent="0.25">
      <c r="AV306">
        <v>11227530</v>
      </c>
      <c r="AX306">
        <v>5</v>
      </c>
    </row>
    <row r="307" spans="48:50" x14ac:dyDescent="0.25">
      <c r="AV307">
        <v>11227840</v>
      </c>
      <c r="AX307">
        <v>5</v>
      </c>
    </row>
    <row r="308" spans="48:50" x14ac:dyDescent="0.25">
      <c r="AV308">
        <v>11228472</v>
      </c>
      <c r="AX308">
        <v>4</v>
      </c>
    </row>
    <row r="309" spans="48:50" x14ac:dyDescent="0.25">
      <c r="AV309">
        <v>11228498</v>
      </c>
      <c r="AX309">
        <v>5</v>
      </c>
    </row>
    <row r="310" spans="48:50" x14ac:dyDescent="0.25">
      <c r="AV310">
        <v>11228592</v>
      </c>
      <c r="AX310">
        <v>4</v>
      </c>
    </row>
    <row r="311" spans="48:50" x14ac:dyDescent="0.25">
      <c r="AV311">
        <v>11228949</v>
      </c>
      <c r="AX311">
        <v>4</v>
      </c>
    </row>
    <row r="312" spans="48:50" x14ac:dyDescent="0.25">
      <c r="AV312">
        <v>11229027</v>
      </c>
      <c r="AX312">
        <v>4</v>
      </c>
    </row>
    <row r="313" spans="48:50" x14ac:dyDescent="0.25">
      <c r="AV313">
        <v>11229065</v>
      </c>
      <c r="AX313">
        <v>2</v>
      </c>
    </row>
    <row r="314" spans="48:50" x14ac:dyDescent="0.25">
      <c r="AV314">
        <v>11229269</v>
      </c>
      <c r="AX314">
        <v>3</v>
      </c>
    </row>
    <row r="315" spans="48:50" x14ac:dyDescent="0.25">
      <c r="AV315">
        <v>11229270</v>
      </c>
      <c r="AX315">
        <v>2</v>
      </c>
    </row>
    <row r="316" spans="48:50" x14ac:dyDescent="0.25">
      <c r="AV316">
        <v>11229299</v>
      </c>
      <c r="AX316">
        <v>2</v>
      </c>
    </row>
    <row r="317" spans="48:50" x14ac:dyDescent="0.25">
      <c r="AV317">
        <v>11229716</v>
      </c>
      <c r="AX317">
        <v>4</v>
      </c>
    </row>
    <row r="318" spans="48:50" x14ac:dyDescent="0.25">
      <c r="AV318">
        <v>11229743</v>
      </c>
      <c r="AX318">
        <v>5</v>
      </c>
    </row>
    <row r="319" spans="48:50" x14ac:dyDescent="0.25">
      <c r="AV319">
        <v>11230092</v>
      </c>
      <c r="AX319">
        <v>4</v>
      </c>
    </row>
    <row r="320" spans="48:50" x14ac:dyDescent="0.25">
      <c r="AV320">
        <v>11231114</v>
      </c>
      <c r="AX320">
        <v>4</v>
      </c>
    </row>
    <row r="321" spans="48:50" x14ac:dyDescent="0.25">
      <c r="AV321">
        <v>11231176</v>
      </c>
      <c r="AX321">
        <v>2</v>
      </c>
    </row>
    <row r="322" spans="48:50" x14ac:dyDescent="0.25">
      <c r="AV322">
        <v>11231184</v>
      </c>
      <c r="AX322">
        <v>4</v>
      </c>
    </row>
    <row r="323" spans="48:50" x14ac:dyDescent="0.25">
      <c r="AV323">
        <v>11232170</v>
      </c>
      <c r="AX323">
        <v>4</v>
      </c>
    </row>
    <row r="324" spans="48:50" x14ac:dyDescent="0.25">
      <c r="AV324">
        <v>11232308</v>
      </c>
      <c r="AX324">
        <v>4</v>
      </c>
    </row>
    <row r="325" spans="48:50" x14ac:dyDescent="0.25">
      <c r="AV325">
        <v>11232450</v>
      </c>
      <c r="AX325">
        <v>2</v>
      </c>
    </row>
    <row r="326" spans="48:50" x14ac:dyDescent="0.25">
      <c r="AV326">
        <v>11232452</v>
      </c>
      <c r="AX326">
        <v>4</v>
      </c>
    </row>
    <row r="327" spans="48:50" x14ac:dyDescent="0.25">
      <c r="AV327">
        <v>11233576</v>
      </c>
      <c r="AX327">
        <v>4</v>
      </c>
    </row>
    <row r="328" spans="48:50" x14ac:dyDescent="0.25">
      <c r="AV328">
        <v>11233761</v>
      </c>
      <c r="AX328">
        <v>4</v>
      </c>
    </row>
    <row r="329" spans="48:50" x14ac:dyDescent="0.25">
      <c r="AV329">
        <v>11233813</v>
      </c>
      <c r="AX329">
        <v>4</v>
      </c>
    </row>
    <row r="330" spans="48:50" x14ac:dyDescent="0.25">
      <c r="AV330">
        <v>11233850</v>
      </c>
      <c r="AX330">
        <v>4</v>
      </c>
    </row>
    <row r="331" spans="48:50" x14ac:dyDescent="0.25">
      <c r="AV331">
        <v>11234121</v>
      </c>
      <c r="AX331">
        <v>4</v>
      </c>
    </row>
    <row r="332" spans="48:50" x14ac:dyDescent="0.25">
      <c r="AV332">
        <v>11234135</v>
      </c>
      <c r="AX332">
        <v>5</v>
      </c>
    </row>
    <row r="333" spans="48:50" x14ac:dyDescent="0.25">
      <c r="AV333">
        <v>11234137</v>
      </c>
      <c r="AX333">
        <v>5</v>
      </c>
    </row>
    <row r="334" spans="48:50" x14ac:dyDescent="0.25">
      <c r="AV334">
        <v>11234864</v>
      </c>
      <c r="AX334">
        <v>2</v>
      </c>
    </row>
    <row r="335" spans="48:50" x14ac:dyDescent="0.25">
      <c r="AV335">
        <v>11234865</v>
      </c>
      <c r="AX335">
        <v>4</v>
      </c>
    </row>
    <row r="336" spans="48:50" x14ac:dyDescent="0.25">
      <c r="AV336">
        <v>11235273</v>
      </c>
    </row>
    <row r="337" spans="48:50" x14ac:dyDescent="0.25">
      <c r="AV337">
        <v>11235755</v>
      </c>
      <c r="AX337">
        <v>5</v>
      </c>
    </row>
    <row r="338" spans="48:50" x14ac:dyDescent="0.25">
      <c r="AV338">
        <v>11235946</v>
      </c>
      <c r="AX338">
        <v>4</v>
      </c>
    </row>
    <row r="339" spans="48:50" x14ac:dyDescent="0.25">
      <c r="AV339">
        <v>11235948</v>
      </c>
      <c r="AX339">
        <v>4</v>
      </c>
    </row>
    <row r="340" spans="48:50" x14ac:dyDescent="0.25">
      <c r="AV340">
        <v>11235950</v>
      </c>
      <c r="AX340">
        <v>4</v>
      </c>
    </row>
    <row r="341" spans="48:50" x14ac:dyDescent="0.25">
      <c r="AV341">
        <v>11235954</v>
      </c>
      <c r="AX341">
        <v>2</v>
      </c>
    </row>
    <row r="342" spans="48:50" x14ac:dyDescent="0.25">
      <c r="AV342">
        <v>11235955</v>
      </c>
      <c r="AX342">
        <v>4</v>
      </c>
    </row>
    <row r="343" spans="48:50" x14ac:dyDescent="0.25">
      <c r="AV343">
        <v>11235956</v>
      </c>
      <c r="AX343">
        <v>4</v>
      </c>
    </row>
    <row r="344" spans="48:50" x14ac:dyDescent="0.25">
      <c r="AV344">
        <v>11236754</v>
      </c>
    </row>
    <row r="345" spans="48:50" x14ac:dyDescent="0.25">
      <c r="AV345">
        <v>11236755</v>
      </c>
    </row>
    <row r="346" spans="48:50" x14ac:dyDescent="0.25">
      <c r="AV346">
        <v>11237391</v>
      </c>
      <c r="AX346">
        <v>4</v>
      </c>
    </row>
    <row r="347" spans="48:50" x14ac:dyDescent="0.25">
      <c r="AV347">
        <v>11238085</v>
      </c>
      <c r="AX347">
        <v>4</v>
      </c>
    </row>
    <row r="348" spans="48:50" x14ac:dyDescent="0.25">
      <c r="AV348">
        <v>11238089</v>
      </c>
      <c r="AX348">
        <v>4</v>
      </c>
    </row>
    <row r="349" spans="48:50" x14ac:dyDescent="0.25">
      <c r="AV349">
        <v>11238090</v>
      </c>
      <c r="AX349">
        <v>4</v>
      </c>
    </row>
    <row r="350" spans="48:50" x14ac:dyDescent="0.25">
      <c r="AV350">
        <v>11238092</v>
      </c>
      <c r="AX350">
        <v>3</v>
      </c>
    </row>
    <row r="351" spans="48:50" x14ac:dyDescent="0.25">
      <c r="AV351">
        <v>11238095</v>
      </c>
      <c r="AX351">
        <v>5</v>
      </c>
    </row>
    <row r="352" spans="48:50" x14ac:dyDescent="0.25">
      <c r="AV352">
        <v>11238097</v>
      </c>
      <c r="AX352">
        <v>4</v>
      </c>
    </row>
    <row r="353" spans="48:50" x14ac:dyDescent="0.25">
      <c r="AV353">
        <v>11238222</v>
      </c>
      <c r="AX353">
        <v>4</v>
      </c>
    </row>
    <row r="354" spans="48:50" x14ac:dyDescent="0.25">
      <c r="AV354">
        <v>11238579</v>
      </c>
      <c r="AX354">
        <v>4</v>
      </c>
    </row>
    <row r="355" spans="48:50" x14ac:dyDescent="0.25">
      <c r="AV355">
        <v>11238582</v>
      </c>
      <c r="AX355">
        <v>4</v>
      </c>
    </row>
    <row r="356" spans="48:50" x14ac:dyDescent="0.25">
      <c r="AV356">
        <v>11238593</v>
      </c>
    </row>
    <row r="357" spans="48:50" x14ac:dyDescent="0.25">
      <c r="AV357">
        <v>11238594</v>
      </c>
    </row>
    <row r="358" spans="48:50" x14ac:dyDescent="0.25">
      <c r="AV358">
        <v>11238649</v>
      </c>
      <c r="AX358">
        <v>4</v>
      </c>
    </row>
    <row r="359" spans="48:50" x14ac:dyDescent="0.25">
      <c r="AV359">
        <v>11238650</v>
      </c>
      <c r="AX359">
        <v>4</v>
      </c>
    </row>
    <row r="360" spans="48:50" x14ac:dyDescent="0.25">
      <c r="AV360">
        <v>11238661</v>
      </c>
      <c r="AX360">
        <v>6</v>
      </c>
    </row>
    <row r="361" spans="48:50" x14ac:dyDescent="0.25">
      <c r="AV361">
        <v>11238820</v>
      </c>
      <c r="AX361">
        <v>2</v>
      </c>
    </row>
    <row r="362" spans="48:50" x14ac:dyDescent="0.25">
      <c r="AV362">
        <v>11238822</v>
      </c>
      <c r="AX362">
        <v>2</v>
      </c>
    </row>
    <row r="363" spans="48:50" x14ac:dyDescent="0.25">
      <c r="AV363">
        <v>11238946</v>
      </c>
    </row>
    <row r="364" spans="48:50" x14ac:dyDescent="0.25">
      <c r="AV364">
        <v>11239340</v>
      </c>
      <c r="AX364">
        <v>4</v>
      </c>
    </row>
    <row r="365" spans="48:50" x14ac:dyDescent="0.25">
      <c r="AV365">
        <v>11239351</v>
      </c>
      <c r="AX365">
        <v>4</v>
      </c>
    </row>
    <row r="366" spans="48:50" x14ac:dyDescent="0.25">
      <c r="AV366">
        <v>11239620</v>
      </c>
      <c r="AX366">
        <v>4</v>
      </c>
    </row>
    <row r="367" spans="48:50" x14ac:dyDescent="0.25">
      <c r="AV367">
        <v>11239647</v>
      </c>
      <c r="AX367">
        <v>5</v>
      </c>
    </row>
    <row r="368" spans="48:50" x14ac:dyDescent="0.25">
      <c r="AV368">
        <v>11239648</v>
      </c>
      <c r="AX368">
        <v>5</v>
      </c>
    </row>
    <row r="369" spans="48:50" x14ac:dyDescent="0.25">
      <c r="AV369">
        <v>11239650</v>
      </c>
      <c r="AX369">
        <v>5</v>
      </c>
    </row>
    <row r="370" spans="48:50" x14ac:dyDescent="0.25">
      <c r="AV370">
        <v>11239652</v>
      </c>
      <c r="AX370">
        <v>5</v>
      </c>
    </row>
    <row r="371" spans="48:50" x14ac:dyDescent="0.25">
      <c r="AV371">
        <v>11239866</v>
      </c>
      <c r="AX371">
        <v>6</v>
      </c>
    </row>
    <row r="372" spans="48:50" x14ac:dyDescent="0.25">
      <c r="AV372">
        <v>11239917</v>
      </c>
      <c r="AX372">
        <v>4</v>
      </c>
    </row>
    <row r="373" spans="48:50" x14ac:dyDescent="0.25">
      <c r="AV373">
        <v>11241440</v>
      </c>
      <c r="AX373">
        <v>4</v>
      </c>
    </row>
    <row r="374" spans="48:50" x14ac:dyDescent="0.25">
      <c r="AV374">
        <v>11241649</v>
      </c>
      <c r="AX374">
        <v>2</v>
      </c>
    </row>
    <row r="375" spans="48:50" x14ac:dyDescent="0.25">
      <c r="AV375">
        <v>11241732</v>
      </c>
      <c r="AX375">
        <v>4</v>
      </c>
    </row>
    <row r="376" spans="48:50" x14ac:dyDescent="0.25">
      <c r="AV376">
        <v>11241733</v>
      </c>
      <c r="AX376">
        <v>4</v>
      </c>
    </row>
    <row r="377" spans="48:50" x14ac:dyDescent="0.25">
      <c r="AV377">
        <v>11241735</v>
      </c>
      <c r="AX377">
        <v>4</v>
      </c>
    </row>
    <row r="378" spans="48:50" x14ac:dyDescent="0.25">
      <c r="AV378">
        <v>11241738</v>
      </c>
      <c r="AX378">
        <v>3</v>
      </c>
    </row>
    <row r="379" spans="48:50" x14ac:dyDescent="0.25">
      <c r="AV379">
        <v>11241740</v>
      </c>
      <c r="AX379">
        <v>4</v>
      </c>
    </row>
    <row r="380" spans="48:50" x14ac:dyDescent="0.25">
      <c r="AV380">
        <v>11241931</v>
      </c>
      <c r="AX380">
        <v>4</v>
      </c>
    </row>
    <row r="381" spans="48:50" x14ac:dyDescent="0.25">
      <c r="AV381">
        <v>11241935</v>
      </c>
      <c r="AX381">
        <v>5</v>
      </c>
    </row>
    <row r="382" spans="48:50" x14ac:dyDescent="0.25">
      <c r="AV382">
        <v>11241936</v>
      </c>
      <c r="AX382">
        <v>5</v>
      </c>
    </row>
    <row r="383" spans="48:50" x14ac:dyDescent="0.25">
      <c r="AV383">
        <v>11242450</v>
      </c>
    </row>
    <row r="384" spans="48:50" x14ac:dyDescent="0.25">
      <c r="AV384">
        <v>11242573</v>
      </c>
      <c r="AX384">
        <v>4</v>
      </c>
    </row>
    <row r="385" spans="48:50" x14ac:dyDescent="0.25">
      <c r="AV385">
        <v>11242678</v>
      </c>
      <c r="AX385">
        <v>4</v>
      </c>
    </row>
    <row r="386" spans="48:50" x14ac:dyDescent="0.25">
      <c r="AV386">
        <v>11242861</v>
      </c>
      <c r="AX386">
        <v>4</v>
      </c>
    </row>
    <row r="387" spans="48:50" x14ac:dyDescent="0.25">
      <c r="AV387">
        <v>11242874</v>
      </c>
      <c r="AX387">
        <v>4</v>
      </c>
    </row>
    <row r="388" spans="48:50" x14ac:dyDescent="0.25">
      <c r="AV388">
        <v>11242983</v>
      </c>
    </row>
    <row r="389" spans="48:50" x14ac:dyDescent="0.25">
      <c r="AV389">
        <v>11243806</v>
      </c>
      <c r="AX389">
        <v>4</v>
      </c>
    </row>
    <row r="390" spans="48:50" x14ac:dyDescent="0.25">
      <c r="AV390">
        <v>11244733</v>
      </c>
      <c r="AX390">
        <v>2</v>
      </c>
    </row>
    <row r="391" spans="48:50" x14ac:dyDescent="0.25">
      <c r="AV391">
        <v>11245045</v>
      </c>
      <c r="AX391">
        <v>4</v>
      </c>
    </row>
    <row r="392" spans="48:50" x14ac:dyDescent="0.25">
      <c r="AV392">
        <v>11245074</v>
      </c>
      <c r="AX392">
        <v>4</v>
      </c>
    </row>
    <row r="393" spans="48:50" x14ac:dyDescent="0.25">
      <c r="AV393">
        <v>11245152</v>
      </c>
      <c r="AX393">
        <v>4</v>
      </c>
    </row>
    <row r="394" spans="48:50" x14ac:dyDescent="0.25">
      <c r="AV394">
        <v>11245194</v>
      </c>
    </row>
    <row r="395" spans="48:50" x14ac:dyDescent="0.25">
      <c r="AV395">
        <v>11245767</v>
      </c>
      <c r="AX395">
        <v>4</v>
      </c>
    </row>
    <row r="396" spans="48:50" x14ac:dyDescent="0.25">
      <c r="AV396">
        <v>11246229</v>
      </c>
    </row>
    <row r="397" spans="48:50" x14ac:dyDescent="0.25">
      <c r="AV397">
        <v>11246231</v>
      </c>
    </row>
    <row r="398" spans="48:50" x14ac:dyDescent="0.25">
      <c r="AV398">
        <v>11246272</v>
      </c>
      <c r="AX398">
        <v>2</v>
      </c>
    </row>
    <row r="399" spans="48:50" x14ac:dyDescent="0.25">
      <c r="AV399">
        <v>11246353</v>
      </c>
      <c r="AX399">
        <v>4</v>
      </c>
    </row>
    <row r="400" spans="48:50" x14ac:dyDescent="0.25">
      <c r="AV400">
        <v>11246641</v>
      </c>
      <c r="AX400">
        <v>4</v>
      </c>
    </row>
    <row r="401" spans="48:50" x14ac:dyDescent="0.25">
      <c r="AV401">
        <v>11246668</v>
      </c>
      <c r="AX401">
        <v>4</v>
      </c>
    </row>
    <row r="402" spans="48:50" x14ac:dyDescent="0.25">
      <c r="AV402">
        <v>11246671</v>
      </c>
      <c r="AX402">
        <v>4</v>
      </c>
    </row>
    <row r="403" spans="48:50" x14ac:dyDescent="0.25">
      <c r="AV403">
        <v>11246672</v>
      </c>
      <c r="AX403">
        <v>4</v>
      </c>
    </row>
    <row r="404" spans="48:50" x14ac:dyDescent="0.25">
      <c r="AV404">
        <v>11246676</v>
      </c>
      <c r="AX404">
        <v>4</v>
      </c>
    </row>
    <row r="405" spans="48:50" x14ac:dyDescent="0.25">
      <c r="AV405">
        <v>11247246</v>
      </c>
    </row>
    <row r="406" spans="48:50" x14ac:dyDescent="0.25">
      <c r="AV406">
        <v>11248112</v>
      </c>
      <c r="AX406">
        <v>2</v>
      </c>
    </row>
    <row r="407" spans="48:50" x14ac:dyDescent="0.25">
      <c r="AV407">
        <v>11248122</v>
      </c>
      <c r="AX407">
        <v>4</v>
      </c>
    </row>
    <row r="408" spans="48:50" x14ac:dyDescent="0.25">
      <c r="AV408">
        <v>11248124</v>
      </c>
      <c r="AX408">
        <v>5</v>
      </c>
    </row>
    <row r="409" spans="48:50" x14ac:dyDescent="0.25">
      <c r="AV409">
        <v>11248126</v>
      </c>
      <c r="AX409">
        <v>5</v>
      </c>
    </row>
    <row r="410" spans="48:50" x14ac:dyDescent="0.25">
      <c r="AV410">
        <v>11248272</v>
      </c>
      <c r="AX410">
        <v>4</v>
      </c>
    </row>
    <row r="411" spans="48:50" x14ac:dyDescent="0.25">
      <c r="AV411">
        <v>11248273</v>
      </c>
      <c r="AX411">
        <v>4</v>
      </c>
    </row>
    <row r="412" spans="48:50" x14ac:dyDescent="0.25">
      <c r="AV412">
        <v>11248563</v>
      </c>
      <c r="AX412">
        <v>3</v>
      </c>
    </row>
    <row r="413" spans="48:50" x14ac:dyDescent="0.25">
      <c r="AV413">
        <v>11248800</v>
      </c>
      <c r="AX413">
        <v>4</v>
      </c>
    </row>
    <row r="414" spans="48:50" x14ac:dyDescent="0.25">
      <c r="AV414">
        <v>11249001</v>
      </c>
      <c r="AX414">
        <v>5</v>
      </c>
    </row>
    <row r="415" spans="48:50" x14ac:dyDescent="0.25">
      <c r="AV415">
        <v>11249066</v>
      </c>
    </row>
    <row r="416" spans="48:50" x14ac:dyDescent="0.25">
      <c r="AV416">
        <v>11249307</v>
      </c>
      <c r="AX416">
        <v>4</v>
      </c>
    </row>
    <row r="417" spans="48:50" x14ac:dyDescent="0.25">
      <c r="AV417">
        <v>11249342</v>
      </c>
      <c r="AX417">
        <v>4</v>
      </c>
    </row>
    <row r="418" spans="48:50" x14ac:dyDescent="0.25">
      <c r="AV418">
        <v>11249810</v>
      </c>
      <c r="AX418">
        <v>2</v>
      </c>
    </row>
    <row r="419" spans="48:50" x14ac:dyDescent="0.25">
      <c r="AV419">
        <v>11249813</v>
      </c>
      <c r="AX419">
        <v>2</v>
      </c>
    </row>
    <row r="420" spans="48:50" x14ac:dyDescent="0.25">
      <c r="AV420">
        <v>11249815</v>
      </c>
      <c r="AX420">
        <v>2</v>
      </c>
    </row>
    <row r="421" spans="48:50" x14ac:dyDescent="0.25">
      <c r="AV421">
        <v>11249816</v>
      </c>
      <c r="AX421">
        <v>2</v>
      </c>
    </row>
    <row r="422" spans="48:50" x14ac:dyDescent="0.25">
      <c r="AV422">
        <v>11249818</v>
      </c>
      <c r="AX422">
        <v>2</v>
      </c>
    </row>
    <row r="423" spans="48:50" x14ac:dyDescent="0.25">
      <c r="AV423">
        <v>11249992</v>
      </c>
      <c r="AX423">
        <v>4</v>
      </c>
    </row>
    <row r="424" spans="48:50" x14ac:dyDescent="0.25">
      <c r="AV424">
        <v>11250063</v>
      </c>
      <c r="AX424">
        <v>4</v>
      </c>
    </row>
    <row r="425" spans="48:50" x14ac:dyDescent="0.25">
      <c r="AV425">
        <v>11250419</v>
      </c>
      <c r="AX425">
        <v>4</v>
      </c>
    </row>
    <row r="426" spans="48:50" x14ac:dyDescent="0.25">
      <c r="AV426">
        <v>11250649</v>
      </c>
      <c r="AX426">
        <v>4</v>
      </c>
    </row>
    <row r="427" spans="48:50" x14ac:dyDescent="0.25">
      <c r="AV427">
        <v>11250677</v>
      </c>
    </row>
    <row r="428" spans="48:50" x14ac:dyDescent="0.25">
      <c r="AV428">
        <v>11250705</v>
      </c>
    </row>
    <row r="429" spans="48:50" x14ac:dyDescent="0.25">
      <c r="AV429">
        <v>11251176</v>
      </c>
      <c r="AX429">
        <v>4</v>
      </c>
    </row>
    <row r="430" spans="48:50" x14ac:dyDescent="0.25">
      <c r="AV430">
        <v>11251177</v>
      </c>
      <c r="AX430">
        <v>4</v>
      </c>
    </row>
    <row r="431" spans="48:50" x14ac:dyDescent="0.25">
      <c r="AV431">
        <v>11251179</v>
      </c>
      <c r="AX431">
        <v>4</v>
      </c>
    </row>
    <row r="432" spans="48:50" x14ac:dyDescent="0.25">
      <c r="AV432">
        <v>11251181</v>
      </c>
      <c r="AX432">
        <v>4</v>
      </c>
    </row>
    <row r="433" spans="48:50" x14ac:dyDescent="0.25">
      <c r="AV433">
        <v>11251184</v>
      </c>
      <c r="AX433">
        <v>4</v>
      </c>
    </row>
    <row r="434" spans="48:50" x14ac:dyDescent="0.25">
      <c r="AV434">
        <v>11251199</v>
      </c>
      <c r="AX434">
        <v>4</v>
      </c>
    </row>
    <row r="435" spans="48:50" x14ac:dyDescent="0.25">
      <c r="AV435">
        <v>11251211</v>
      </c>
      <c r="AX435">
        <v>4</v>
      </c>
    </row>
    <row r="436" spans="48:50" x14ac:dyDescent="0.25">
      <c r="AV436">
        <v>11251768</v>
      </c>
      <c r="AX436">
        <v>4</v>
      </c>
    </row>
    <row r="437" spans="48:50" x14ac:dyDescent="0.25">
      <c r="AV437">
        <v>11252547</v>
      </c>
      <c r="AX437">
        <v>6</v>
      </c>
    </row>
    <row r="438" spans="48:50" x14ac:dyDescent="0.25">
      <c r="AV438">
        <v>11252687</v>
      </c>
      <c r="AX438">
        <v>4</v>
      </c>
    </row>
    <row r="439" spans="48:50" x14ac:dyDescent="0.25">
      <c r="AV439">
        <v>11252690</v>
      </c>
      <c r="AX439">
        <v>4</v>
      </c>
    </row>
    <row r="440" spans="48:50" x14ac:dyDescent="0.25">
      <c r="AV440">
        <v>11252872</v>
      </c>
    </row>
    <row r="441" spans="48:50" x14ac:dyDescent="0.25">
      <c r="AV441">
        <v>11253709</v>
      </c>
      <c r="AX441">
        <v>4</v>
      </c>
    </row>
    <row r="442" spans="48:50" x14ac:dyDescent="0.25">
      <c r="AV442">
        <v>11253747</v>
      </c>
      <c r="AX442">
        <v>3</v>
      </c>
    </row>
    <row r="443" spans="48:50" x14ac:dyDescent="0.25">
      <c r="AV443">
        <v>11253886</v>
      </c>
      <c r="AX443">
        <v>4</v>
      </c>
    </row>
    <row r="444" spans="48:50" x14ac:dyDescent="0.25">
      <c r="AV444">
        <v>11254198</v>
      </c>
      <c r="AX444">
        <v>4</v>
      </c>
    </row>
    <row r="445" spans="48:50" x14ac:dyDescent="0.25">
      <c r="AV445">
        <v>11254200</v>
      </c>
      <c r="AX445">
        <v>4</v>
      </c>
    </row>
    <row r="446" spans="48:50" x14ac:dyDescent="0.25">
      <c r="AV446">
        <v>11254453</v>
      </c>
      <c r="AX446">
        <v>3</v>
      </c>
    </row>
    <row r="447" spans="48:50" x14ac:dyDescent="0.25">
      <c r="AV447">
        <v>11255504</v>
      </c>
      <c r="AX447">
        <v>4</v>
      </c>
    </row>
    <row r="448" spans="48:50" x14ac:dyDescent="0.25">
      <c r="AV448">
        <v>11255513</v>
      </c>
      <c r="AX448">
        <v>5</v>
      </c>
    </row>
    <row r="449" spans="48:50" x14ac:dyDescent="0.25">
      <c r="AV449">
        <v>11255557</v>
      </c>
      <c r="AX449">
        <v>4</v>
      </c>
    </row>
    <row r="450" spans="48:50" x14ac:dyDescent="0.25">
      <c r="AV450">
        <v>11255561</v>
      </c>
      <c r="AX450">
        <v>3</v>
      </c>
    </row>
    <row r="451" spans="48:50" x14ac:dyDescent="0.25">
      <c r="AV451">
        <v>11255573</v>
      </c>
      <c r="AX451">
        <v>4</v>
      </c>
    </row>
    <row r="452" spans="48:50" x14ac:dyDescent="0.25">
      <c r="AV452">
        <v>11255592</v>
      </c>
      <c r="AX452">
        <v>4</v>
      </c>
    </row>
    <row r="453" spans="48:50" x14ac:dyDescent="0.25">
      <c r="AV453">
        <v>11255608</v>
      </c>
    </row>
    <row r="454" spans="48:50" x14ac:dyDescent="0.25">
      <c r="AV454">
        <v>11255616</v>
      </c>
      <c r="AX454">
        <v>6</v>
      </c>
    </row>
    <row r="455" spans="48:50" x14ac:dyDescent="0.25">
      <c r="AV455">
        <v>11255628</v>
      </c>
      <c r="AX455">
        <v>4</v>
      </c>
    </row>
    <row r="456" spans="48:50" x14ac:dyDescent="0.25">
      <c r="AV456">
        <v>11256612</v>
      </c>
    </row>
    <row r="457" spans="48:50" x14ac:dyDescent="0.25">
      <c r="AV457">
        <v>11256853</v>
      </c>
    </row>
    <row r="458" spans="48:50" x14ac:dyDescent="0.25">
      <c r="AV458">
        <v>11256876</v>
      </c>
    </row>
    <row r="459" spans="48:50" x14ac:dyDescent="0.25">
      <c r="AV459">
        <v>11256979</v>
      </c>
      <c r="AX459">
        <v>4</v>
      </c>
    </row>
    <row r="460" spans="48:50" x14ac:dyDescent="0.25">
      <c r="AV460">
        <v>11257208</v>
      </c>
      <c r="AX460">
        <v>4</v>
      </c>
    </row>
    <row r="461" spans="48:50" x14ac:dyDescent="0.25">
      <c r="AV461">
        <v>11257491</v>
      </c>
    </row>
    <row r="462" spans="48:50" x14ac:dyDescent="0.25">
      <c r="AV462">
        <v>11257543</v>
      </c>
      <c r="AX462">
        <v>3</v>
      </c>
    </row>
    <row r="463" spans="48:50" x14ac:dyDescent="0.25">
      <c r="AV463">
        <v>11257545</v>
      </c>
      <c r="AX463">
        <v>4</v>
      </c>
    </row>
    <row r="464" spans="48:50" x14ac:dyDescent="0.25">
      <c r="AV464">
        <v>11257546</v>
      </c>
      <c r="AX464">
        <v>5</v>
      </c>
    </row>
    <row r="465" spans="48:50" x14ac:dyDescent="0.25">
      <c r="AV465">
        <v>11257547</v>
      </c>
      <c r="AX465">
        <v>3</v>
      </c>
    </row>
    <row r="466" spans="48:50" x14ac:dyDescent="0.25">
      <c r="AV466">
        <v>11257787</v>
      </c>
      <c r="AX466">
        <v>6</v>
      </c>
    </row>
    <row r="467" spans="48:50" x14ac:dyDescent="0.25">
      <c r="AV467">
        <v>11258084</v>
      </c>
      <c r="AX467">
        <v>4</v>
      </c>
    </row>
    <row r="468" spans="48:50" x14ac:dyDescent="0.25">
      <c r="AV468">
        <v>11258090</v>
      </c>
      <c r="AX468">
        <v>4</v>
      </c>
    </row>
    <row r="469" spans="48:50" x14ac:dyDescent="0.25">
      <c r="AV469">
        <v>11258137</v>
      </c>
      <c r="AX469">
        <v>5</v>
      </c>
    </row>
    <row r="470" spans="48:50" x14ac:dyDescent="0.25">
      <c r="AV470">
        <v>11258178</v>
      </c>
      <c r="AX470">
        <v>4</v>
      </c>
    </row>
    <row r="471" spans="48:50" x14ac:dyDescent="0.25">
      <c r="AV471">
        <v>11258492</v>
      </c>
      <c r="AX471">
        <v>4</v>
      </c>
    </row>
    <row r="472" spans="48:50" x14ac:dyDescent="0.25">
      <c r="AV472">
        <v>11258581</v>
      </c>
      <c r="AX472">
        <v>4</v>
      </c>
    </row>
    <row r="473" spans="48:50" x14ac:dyDescent="0.25">
      <c r="AV473">
        <v>11258584</v>
      </c>
      <c r="AX473">
        <v>4</v>
      </c>
    </row>
    <row r="474" spans="48:50" x14ac:dyDescent="0.25">
      <c r="AV474">
        <v>11258596</v>
      </c>
      <c r="AX474">
        <v>4</v>
      </c>
    </row>
    <row r="475" spans="48:50" x14ac:dyDescent="0.25">
      <c r="AV475">
        <v>11258597</v>
      </c>
      <c r="AX475">
        <v>4</v>
      </c>
    </row>
    <row r="476" spans="48:50" x14ac:dyDescent="0.25">
      <c r="AV476">
        <v>11258598</v>
      </c>
      <c r="AX476">
        <v>4</v>
      </c>
    </row>
    <row r="477" spans="48:50" x14ac:dyDescent="0.25">
      <c r="AV477">
        <v>11258599</v>
      </c>
      <c r="AX477">
        <v>4</v>
      </c>
    </row>
    <row r="478" spans="48:50" x14ac:dyDescent="0.25">
      <c r="AV478">
        <v>11258600</v>
      </c>
      <c r="AX478">
        <v>4</v>
      </c>
    </row>
    <row r="479" spans="48:50" x14ac:dyDescent="0.25">
      <c r="AV479">
        <v>11258604</v>
      </c>
      <c r="AX479">
        <v>4</v>
      </c>
    </row>
    <row r="480" spans="48:50" x14ac:dyDescent="0.25">
      <c r="AV480">
        <v>11258606</v>
      </c>
      <c r="AX480">
        <v>4</v>
      </c>
    </row>
    <row r="481" spans="48:50" x14ac:dyDescent="0.25">
      <c r="AV481">
        <v>11258616</v>
      </c>
      <c r="AX481">
        <v>4</v>
      </c>
    </row>
    <row r="482" spans="48:50" x14ac:dyDescent="0.25">
      <c r="AV482">
        <v>11258621</v>
      </c>
      <c r="AX482">
        <v>4</v>
      </c>
    </row>
    <row r="483" spans="48:50" x14ac:dyDescent="0.25">
      <c r="AV483">
        <v>11258670</v>
      </c>
      <c r="AX483">
        <v>3</v>
      </c>
    </row>
    <row r="484" spans="48:50" x14ac:dyDescent="0.25">
      <c r="AV484">
        <v>11258681</v>
      </c>
      <c r="AX484">
        <v>4</v>
      </c>
    </row>
    <row r="485" spans="48:50" x14ac:dyDescent="0.25">
      <c r="AV485">
        <v>11258713</v>
      </c>
      <c r="AX485">
        <v>4</v>
      </c>
    </row>
    <row r="486" spans="48:50" x14ac:dyDescent="0.25">
      <c r="AV486">
        <v>11258729</v>
      </c>
      <c r="AX486">
        <v>4</v>
      </c>
    </row>
    <row r="487" spans="48:50" x14ac:dyDescent="0.25">
      <c r="AV487">
        <v>11258731</v>
      </c>
      <c r="AX487">
        <v>3</v>
      </c>
    </row>
    <row r="488" spans="48:50" x14ac:dyDescent="0.25">
      <c r="AV488">
        <v>11258735</v>
      </c>
      <c r="AX488">
        <v>4</v>
      </c>
    </row>
    <row r="489" spans="48:50" x14ac:dyDescent="0.25">
      <c r="AV489">
        <v>11258741</v>
      </c>
      <c r="AX489">
        <v>4</v>
      </c>
    </row>
    <row r="490" spans="48:50" x14ac:dyDescent="0.25">
      <c r="AV490">
        <v>11258764</v>
      </c>
      <c r="AX490">
        <v>4</v>
      </c>
    </row>
    <row r="491" spans="48:50" x14ac:dyDescent="0.25">
      <c r="AV491">
        <v>11258773</v>
      </c>
      <c r="AX491">
        <v>4</v>
      </c>
    </row>
    <row r="492" spans="48:50" x14ac:dyDescent="0.25">
      <c r="AV492">
        <v>11258847</v>
      </c>
      <c r="AX492">
        <v>4</v>
      </c>
    </row>
    <row r="493" spans="48:50" x14ac:dyDescent="0.25">
      <c r="AV493">
        <v>11258860</v>
      </c>
      <c r="AX493">
        <v>4</v>
      </c>
    </row>
    <row r="494" spans="48:50" x14ac:dyDescent="0.25">
      <c r="AV494">
        <v>11258862</v>
      </c>
      <c r="AX494">
        <v>4</v>
      </c>
    </row>
    <row r="495" spans="48:50" x14ac:dyDescent="0.25">
      <c r="AV495">
        <v>11259517</v>
      </c>
    </row>
    <row r="496" spans="48:50" x14ac:dyDescent="0.25">
      <c r="AV496">
        <v>11260761</v>
      </c>
      <c r="AX496">
        <v>5</v>
      </c>
    </row>
    <row r="497" spans="48:50" x14ac:dyDescent="0.25">
      <c r="AV497">
        <v>11260767</v>
      </c>
      <c r="AX497">
        <v>8</v>
      </c>
    </row>
    <row r="498" spans="48:50" x14ac:dyDescent="0.25">
      <c r="AV498">
        <v>11260802</v>
      </c>
      <c r="AX498">
        <v>4</v>
      </c>
    </row>
    <row r="499" spans="48:50" x14ac:dyDescent="0.25">
      <c r="AV499">
        <v>11260804</v>
      </c>
      <c r="AX499">
        <v>4</v>
      </c>
    </row>
    <row r="500" spans="48:50" x14ac:dyDescent="0.25">
      <c r="AV500">
        <v>11260813</v>
      </c>
      <c r="AX500">
        <v>4</v>
      </c>
    </row>
    <row r="501" spans="48:50" x14ac:dyDescent="0.25">
      <c r="AV501">
        <v>11260814</v>
      </c>
      <c r="AX501">
        <v>4</v>
      </c>
    </row>
    <row r="502" spans="48:50" x14ac:dyDescent="0.25">
      <c r="AV502">
        <v>11260824</v>
      </c>
      <c r="AX502">
        <v>4</v>
      </c>
    </row>
    <row r="503" spans="48:50" x14ac:dyDescent="0.25">
      <c r="AV503">
        <v>11260838</v>
      </c>
      <c r="AX503">
        <v>4</v>
      </c>
    </row>
    <row r="504" spans="48:50" x14ac:dyDescent="0.25">
      <c r="AV504">
        <v>11260858</v>
      </c>
      <c r="AX504">
        <v>4</v>
      </c>
    </row>
    <row r="505" spans="48:50" x14ac:dyDescent="0.25">
      <c r="AV505">
        <v>11260861</v>
      </c>
      <c r="AX505">
        <v>4</v>
      </c>
    </row>
    <row r="506" spans="48:50" x14ac:dyDescent="0.25">
      <c r="AV506">
        <v>11260862</v>
      </c>
      <c r="AX506">
        <v>4</v>
      </c>
    </row>
    <row r="507" spans="48:50" x14ac:dyDescent="0.25">
      <c r="AV507">
        <v>11260863</v>
      </c>
      <c r="AX507">
        <v>4</v>
      </c>
    </row>
    <row r="508" spans="48:50" x14ac:dyDescent="0.25">
      <c r="AV508">
        <v>11260881</v>
      </c>
      <c r="AX508">
        <v>4</v>
      </c>
    </row>
    <row r="509" spans="48:50" x14ac:dyDescent="0.25">
      <c r="AV509">
        <v>11260888</v>
      </c>
      <c r="AX509">
        <v>4</v>
      </c>
    </row>
    <row r="510" spans="48:50" x14ac:dyDescent="0.25">
      <c r="AV510">
        <v>11260889</v>
      </c>
      <c r="AX510">
        <v>4</v>
      </c>
    </row>
    <row r="511" spans="48:50" x14ac:dyDescent="0.25">
      <c r="AV511">
        <v>11260895</v>
      </c>
      <c r="AX511">
        <v>4</v>
      </c>
    </row>
    <row r="512" spans="48:50" x14ac:dyDescent="0.25">
      <c r="AV512">
        <v>11260906</v>
      </c>
      <c r="AX512">
        <v>4</v>
      </c>
    </row>
    <row r="513" spans="48:50" x14ac:dyDescent="0.25">
      <c r="AV513">
        <v>11260907</v>
      </c>
      <c r="AX513">
        <v>4</v>
      </c>
    </row>
    <row r="514" spans="48:50" x14ac:dyDescent="0.25">
      <c r="AV514">
        <v>11260917</v>
      </c>
      <c r="AX514">
        <v>4</v>
      </c>
    </row>
    <row r="515" spans="48:50" x14ac:dyDescent="0.25">
      <c r="AV515">
        <v>11260919</v>
      </c>
      <c r="AX515">
        <v>4</v>
      </c>
    </row>
    <row r="516" spans="48:50" x14ac:dyDescent="0.25">
      <c r="AV516">
        <v>11260920</v>
      </c>
      <c r="AX516">
        <v>4</v>
      </c>
    </row>
    <row r="517" spans="48:50" x14ac:dyDescent="0.25">
      <c r="AV517">
        <v>11260932</v>
      </c>
      <c r="AX517">
        <v>4</v>
      </c>
    </row>
    <row r="518" spans="48:50" x14ac:dyDescent="0.25">
      <c r="AV518">
        <v>11261050</v>
      </c>
      <c r="AX518">
        <v>4</v>
      </c>
    </row>
    <row r="519" spans="48:50" x14ac:dyDescent="0.25">
      <c r="AV519">
        <v>11261065</v>
      </c>
      <c r="AX519">
        <v>4</v>
      </c>
    </row>
    <row r="520" spans="48:50" x14ac:dyDescent="0.25">
      <c r="AV520">
        <v>11261066</v>
      </c>
      <c r="AX520">
        <v>4</v>
      </c>
    </row>
    <row r="521" spans="48:50" x14ac:dyDescent="0.25">
      <c r="AV521">
        <v>11261094</v>
      </c>
      <c r="AX521">
        <v>4</v>
      </c>
    </row>
    <row r="522" spans="48:50" x14ac:dyDescent="0.25">
      <c r="AV522">
        <v>11261122</v>
      </c>
      <c r="AX522">
        <v>4</v>
      </c>
    </row>
    <row r="523" spans="48:50" x14ac:dyDescent="0.25">
      <c r="AV523">
        <v>11261242</v>
      </c>
      <c r="AX523">
        <v>4</v>
      </c>
    </row>
    <row r="524" spans="48:50" x14ac:dyDescent="0.25">
      <c r="AV524">
        <v>11261244</v>
      </c>
      <c r="AX524">
        <v>4</v>
      </c>
    </row>
    <row r="525" spans="48:50" x14ac:dyDescent="0.25">
      <c r="AV525">
        <v>11261245</v>
      </c>
      <c r="AX525">
        <v>4</v>
      </c>
    </row>
    <row r="526" spans="48:50" x14ac:dyDescent="0.25">
      <c r="AV526">
        <v>11261314</v>
      </c>
      <c r="AX526">
        <v>4</v>
      </c>
    </row>
    <row r="527" spans="48:50" x14ac:dyDescent="0.25">
      <c r="AV527">
        <v>11261381</v>
      </c>
      <c r="AX527">
        <v>4</v>
      </c>
    </row>
    <row r="528" spans="48:50" x14ac:dyDescent="0.25">
      <c r="AV528">
        <v>11261460</v>
      </c>
      <c r="AX528">
        <v>4</v>
      </c>
    </row>
    <row r="529" spans="48:50" x14ac:dyDescent="0.25">
      <c r="AV529">
        <v>11261480</v>
      </c>
      <c r="AX529">
        <v>4</v>
      </c>
    </row>
    <row r="530" spans="48:50" x14ac:dyDescent="0.25">
      <c r="AV530">
        <v>11261798</v>
      </c>
    </row>
    <row r="531" spans="48:50" x14ac:dyDescent="0.25">
      <c r="AV531">
        <v>11261901</v>
      </c>
      <c r="AX531">
        <v>4</v>
      </c>
    </row>
    <row r="532" spans="48:50" x14ac:dyDescent="0.25">
      <c r="AV532">
        <v>11261909</v>
      </c>
      <c r="AX532">
        <v>4</v>
      </c>
    </row>
    <row r="533" spans="48:50" x14ac:dyDescent="0.25">
      <c r="AV533">
        <v>11261910</v>
      </c>
      <c r="AX533">
        <v>4</v>
      </c>
    </row>
    <row r="534" spans="48:50" x14ac:dyDescent="0.25">
      <c r="AV534">
        <v>11261911</v>
      </c>
      <c r="AX534">
        <v>4</v>
      </c>
    </row>
    <row r="535" spans="48:50" x14ac:dyDescent="0.25">
      <c r="AV535">
        <v>11261993</v>
      </c>
      <c r="AX535">
        <v>4</v>
      </c>
    </row>
    <row r="536" spans="48:50" x14ac:dyDescent="0.25">
      <c r="AV536">
        <v>11262061</v>
      </c>
      <c r="AX536">
        <v>4</v>
      </c>
    </row>
    <row r="537" spans="48:50" x14ac:dyDescent="0.25">
      <c r="AV537">
        <v>11262170</v>
      </c>
      <c r="AX537">
        <v>4</v>
      </c>
    </row>
    <row r="538" spans="48:50" x14ac:dyDescent="0.25">
      <c r="AV538">
        <v>11262172</v>
      </c>
      <c r="AX538">
        <v>4</v>
      </c>
    </row>
    <row r="539" spans="48:50" x14ac:dyDescent="0.25">
      <c r="AV539">
        <v>11262764</v>
      </c>
      <c r="AX539">
        <v>4</v>
      </c>
    </row>
    <row r="540" spans="48:50" x14ac:dyDescent="0.25">
      <c r="AV540">
        <v>11262777</v>
      </c>
      <c r="AX540">
        <v>4</v>
      </c>
    </row>
    <row r="541" spans="48:50" x14ac:dyDescent="0.25">
      <c r="AV541">
        <v>11262798</v>
      </c>
      <c r="AX541">
        <v>4</v>
      </c>
    </row>
    <row r="542" spans="48:50" x14ac:dyDescent="0.25">
      <c r="AV542">
        <v>11263055</v>
      </c>
      <c r="AX542">
        <v>4</v>
      </c>
    </row>
    <row r="543" spans="48:50" x14ac:dyDescent="0.25">
      <c r="AV543">
        <v>11263561</v>
      </c>
      <c r="AX543">
        <v>4</v>
      </c>
    </row>
    <row r="544" spans="48:50" x14ac:dyDescent="0.25">
      <c r="AV544">
        <v>11263620</v>
      </c>
      <c r="AX544">
        <v>4</v>
      </c>
    </row>
    <row r="545" spans="48:50" x14ac:dyDescent="0.25">
      <c r="AV545">
        <v>11263621</v>
      </c>
      <c r="AX545">
        <v>4</v>
      </c>
    </row>
    <row r="546" spans="48:50" x14ac:dyDescent="0.25">
      <c r="AV546">
        <v>11263622</v>
      </c>
      <c r="AX546">
        <v>4</v>
      </c>
    </row>
    <row r="547" spans="48:50" x14ac:dyDescent="0.25">
      <c r="AV547">
        <v>11263625</v>
      </c>
      <c r="AX547">
        <v>4</v>
      </c>
    </row>
    <row r="548" spans="48:50" x14ac:dyDescent="0.25">
      <c r="AV548">
        <v>11263627</v>
      </c>
      <c r="AX548">
        <v>4</v>
      </c>
    </row>
    <row r="549" spans="48:50" x14ac:dyDescent="0.25">
      <c r="AV549">
        <v>11263686</v>
      </c>
      <c r="AX549">
        <v>4</v>
      </c>
    </row>
    <row r="550" spans="48:50" x14ac:dyDescent="0.25">
      <c r="AV550">
        <v>11263687</v>
      </c>
      <c r="AX550">
        <v>4</v>
      </c>
    </row>
    <row r="551" spans="48:50" x14ac:dyDescent="0.25">
      <c r="AV551">
        <v>11263688</v>
      </c>
      <c r="AX551">
        <v>4</v>
      </c>
    </row>
    <row r="552" spans="48:50" x14ac:dyDescent="0.25">
      <c r="AV552">
        <v>11263689</v>
      </c>
      <c r="AX552">
        <v>3</v>
      </c>
    </row>
    <row r="553" spans="48:50" x14ac:dyDescent="0.25">
      <c r="AV553">
        <v>11263690</v>
      </c>
      <c r="AX553">
        <v>4</v>
      </c>
    </row>
    <row r="554" spans="48:50" x14ac:dyDescent="0.25">
      <c r="AV554">
        <v>11263694</v>
      </c>
      <c r="AX554">
        <v>4</v>
      </c>
    </row>
    <row r="555" spans="48:50" x14ac:dyDescent="0.25">
      <c r="AV555">
        <v>11263711</v>
      </c>
      <c r="AX555">
        <v>4</v>
      </c>
    </row>
    <row r="556" spans="48:50" x14ac:dyDescent="0.25">
      <c r="AV556">
        <v>11263713</v>
      </c>
      <c r="AX556">
        <v>4</v>
      </c>
    </row>
    <row r="557" spans="48:50" x14ac:dyDescent="0.25">
      <c r="AV557">
        <v>11263714</v>
      </c>
      <c r="AX557">
        <v>4</v>
      </c>
    </row>
    <row r="558" spans="48:50" x14ac:dyDescent="0.25">
      <c r="AV558">
        <v>11263716</v>
      </c>
      <c r="AX558">
        <v>4</v>
      </c>
    </row>
    <row r="559" spans="48:50" x14ac:dyDescent="0.25">
      <c r="AV559">
        <v>11263718</v>
      </c>
      <c r="AX559">
        <v>4</v>
      </c>
    </row>
    <row r="560" spans="48:50" x14ac:dyDescent="0.25">
      <c r="AV560">
        <v>11263727</v>
      </c>
      <c r="AX560">
        <v>4</v>
      </c>
    </row>
    <row r="561" spans="48:50" x14ac:dyDescent="0.25">
      <c r="AV561">
        <v>11263730</v>
      </c>
      <c r="AX561">
        <v>4</v>
      </c>
    </row>
    <row r="562" spans="48:50" x14ac:dyDescent="0.25">
      <c r="AV562">
        <v>11263833</v>
      </c>
      <c r="AX562">
        <v>4</v>
      </c>
    </row>
    <row r="563" spans="48:50" x14ac:dyDescent="0.25">
      <c r="AV563">
        <v>11263834</v>
      </c>
      <c r="AX563">
        <v>3</v>
      </c>
    </row>
    <row r="564" spans="48:50" x14ac:dyDescent="0.25">
      <c r="AV564">
        <v>11263843</v>
      </c>
      <c r="AX564">
        <v>3</v>
      </c>
    </row>
    <row r="565" spans="48:50" x14ac:dyDescent="0.25">
      <c r="AV565">
        <v>11263848</v>
      </c>
      <c r="AX565">
        <v>4</v>
      </c>
    </row>
    <row r="566" spans="48:50" x14ac:dyDescent="0.25">
      <c r="AV566">
        <v>11263858</v>
      </c>
      <c r="AX566">
        <v>4</v>
      </c>
    </row>
    <row r="567" spans="48:50" x14ac:dyDescent="0.25">
      <c r="AV567">
        <v>11263862</v>
      </c>
      <c r="AX567">
        <v>4</v>
      </c>
    </row>
    <row r="568" spans="48:50" x14ac:dyDescent="0.25">
      <c r="AV568">
        <v>11263866</v>
      </c>
      <c r="AX568">
        <v>4</v>
      </c>
    </row>
    <row r="569" spans="48:50" x14ac:dyDescent="0.25">
      <c r="AV569">
        <v>11264077</v>
      </c>
    </row>
    <row r="570" spans="48:50" x14ac:dyDescent="0.25">
      <c r="AV570">
        <v>11264106</v>
      </c>
      <c r="AX570">
        <v>4</v>
      </c>
    </row>
    <row r="571" spans="48:50" x14ac:dyDescent="0.25">
      <c r="AV571">
        <v>11264109</v>
      </c>
      <c r="AX571">
        <v>4</v>
      </c>
    </row>
    <row r="572" spans="48:50" x14ac:dyDescent="0.25">
      <c r="AV572">
        <v>11264171</v>
      </c>
      <c r="AX572">
        <v>4</v>
      </c>
    </row>
    <row r="573" spans="48:50" x14ac:dyDescent="0.25">
      <c r="AV573">
        <v>11264172</v>
      </c>
      <c r="AX573">
        <v>4</v>
      </c>
    </row>
    <row r="574" spans="48:50" x14ac:dyDescent="0.25">
      <c r="AV574">
        <v>11264175</v>
      </c>
      <c r="AX574">
        <v>4</v>
      </c>
    </row>
    <row r="575" spans="48:50" x14ac:dyDescent="0.25">
      <c r="AV575">
        <v>11264176</v>
      </c>
      <c r="AX575">
        <v>4</v>
      </c>
    </row>
    <row r="576" spans="48:50" x14ac:dyDescent="0.25">
      <c r="AV576">
        <v>11264190</v>
      </c>
      <c r="AX576">
        <v>4</v>
      </c>
    </row>
    <row r="577" spans="48:50" x14ac:dyDescent="0.25">
      <c r="AV577">
        <v>11264217</v>
      </c>
      <c r="AX577">
        <v>4</v>
      </c>
    </row>
    <row r="578" spans="48:50" x14ac:dyDescent="0.25">
      <c r="AV578">
        <v>11264274</v>
      </c>
      <c r="AX578">
        <v>4</v>
      </c>
    </row>
    <row r="579" spans="48:50" x14ac:dyDescent="0.25">
      <c r="AV579">
        <v>11264276</v>
      </c>
      <c r="AX579">
        <v>4</v>
      </c>
    </row>
    <row r="580" spans="48:50" x14ac:dyDescent="0.25">
      <c r="AV580">
        <v>11264278</v>
      </c>
      <c r="AX580">
        <v>4</v>
      </c>
    </row>
    <row r="581" spans="48:50" x14ac:dyDescent="0.25">
      <c r="AV581">
        <v>11264385</v>
      </c>
      <c r="AX581">
        <v>4</v>
      </c>
    </row>
    <row r="582" spans="48:50" x14ac:dyDescent="0.25">
      <c r="AV582">
        <v>11264387</v>
      </c>
      <c r="AX582">
        <v>4</v>
      </c>
    </row>
    <row r="583" spans="48:50" x14ac:dyDescent="0.25">
      <c r="AV583">
        <v>11264545</v>
      </c>
      <c r="AX583">
        <v>4</v>
      </c>
    </row>
    <row r="584" spans="48:50" x14ac:dyDescent="0.25">
      <c r="AV584">
        <v>11264548</v>
      </c>
      <c r="AX584">
        <v>4</v>
      </c>
    </row>
    <row r="585" spans="48:50" x14ac:dyDescent="0.25">
      <c r="AV585">
        <v>11264612</v>
      </c>
      <c r="AX585">
        <v>4</v>
      </c>
    </row>
    <row r="586" spans="48:50" x14ac:dyDescent="0.25">
      <c r="AV586">
        <v>11264617</v>
      </c>
      <c r="AX586">
        <v>4</v>
      </c>
    </row>
    <row r="587" spans="48:50" x14ac:dyDescent="0.25">
      <c r="AV587">
        <v>11264619</v>
      </c>
      <c r="AX587">
        <v>4</v>
      </c>
    </row>
    <row r="588" spans="48:50" x14ac:dyDescent="0.25">
      <c r="AV588">
        <v>11264621</v>
      </c>
      <c r="AX588">
        <v>4</v>
      </c>
    </row>
    <row r="589" spans="48:50" x14ac:dyDescent="0.25">
      <c r="AV589">
        <v>11264622</v>
      </c>
      <c r="AX589">
        <v>4</v>
      </c>
    </row>
    <row r="590" spans="48:50" x14ac:dyDescent="0.25">
      <c r="AV590">
        <v>11264679</v>
      </c>
      <c r="AX590">
        <v>4</v>
      </c>
    </row>
    <row r="591" spans="48:50" x14ac:dyDescent="0.25">
      <c r="AV591">
        <v>11264680</v>
      </c>
      <c r="AX591">
        <v>4</v>
      </c>
    </row>
    <row r="592" spans="48:50" x14ac:dyDescent="0.25">
      <c r="AV592">
        <v>11264910</v>
      </c>
      <c r="AX592">
        <v>4</v>
      </c>
    </row>
    <row r="593" spans="48:50" x14ac:dyDescent="0.25">
      <c r="AV593">
        <v>11264958</v>
      </c>
      <c r="AX593">
        <v>4</v>
      </c>
    </row>
    <row r="594" spans="48:50" x14ac:dyDescent="0.25">
      <c r="AV594">
        <v>11264983</v>
      </c>
      <c r="AX594">
        <v>4</v>
      </c>
    </row>
    <row r="595" spans="48:50" x14ac:dyDescent="0.25">
      <c r="AV595">
        <v>11264994</v>
      </c>
      <c r="AX595">
        <v>4</v>
      </c>
    </row>
    <row r="596" spans="48:50" x14ac:dyDescent="0.25">
      <c r="AV596">
        <v>11265025</v>
      </c>
      <c r="AX596">
        <v>4</v>
      </c>
    </row>
    <row r="597" spans="48:50" x14ac:dyDescent="0.25">
      <c r="AV597">
        <v>11265027</v>
      </c>
      <c r="AX597">
        <v>4</v>
      </c>
    </row>
    <row r="598" spans="48:50" x14ac:dyDescent="0.25">
      <c r="AV598">
        <v>11265053</v>
      </c>
      <c r="AX598">
        <v>4</v>
      </c>
    </row>
    <row r="599" spans="48:50" x14ac:dyDescent="0.25">
      <c r="AV599">
        <v>11265054</v>
      </c>
      <c r="AX599">
        <v>4</v>
      </c>
    </row>
    <row r="600" spans="48:50" x14ac:dyDescent="0.25">
      <c r="AV600">
        <v>11265205</v>
      </c>
      <c r="AX600">
        <v>4</v>
      </c>
    </row>
    <row r="601" spans="48:50" x14ac:dyDescent="0.25">
      <c r="AV601">
        <v>11265206</v>
      </c>
      <c r="AX601">
        <v>4</v>
      </c>
    </row>
    <row r="602" spans="48:50" x14ac:dyDescent="0.25">
      <c r="AV602">
        <v>11265209</v>
      </c>
      <c r="AX602">
        <v>3</v>
      </c>
    </row>
    <row r="603" spans="48:50" x14ac:dyDescent="0.25">
      <c r="AV603">
        <v>11265227</v>
      </c>
      <c r="AX603">
        <v>4</v>
      </c>
    </row>
    <row r="604" spans="48:50" x14ac:dyDescent="0.25">
      <c r="AV604">
        <v>11265487</v>
      </c>
      <c r="AX604">
        <v>4</v>
      </c>
    </row>
    <row r="605" spans="48:50" x14ac:dyDescent="0.25">
      <c r="AV605">
        <v>11265844</v>
      </c>
    </row>
    <row r="606" spans="48:50" x14ac:dyDescent="0.25">
      <c r="AV606">
        <v>11266016</v>
      </c>
      <c r="AX606">
        <v>4</v>
      </c>
    </row>
    <row r="607" spans="48:50" x14ac:dyDescent="0.25">
      <c r="AV607">
        <v>11266020</v>
      </c>
      <c r="AX607">
        <v>4</v>
      </c>
    </row>
    <row r="608" spans="48:50" x14ac:dyDescent="0.25">
      <c r="AV608">
        <v>11266022</v>
      </c>
      <c r="AX608">
        <v>4</v>
      </c>
    </row>
    <row r="609" spans="48:50" x14ac:dyDescent="0.25">
      <c r="AV609">
        <v>11266046</v>
      </c>
      <c r="AX609">
        <v>4</v>
      </c>
    </row>
    <row r="610" spans="48:50" x14ac:dyDescent="0.25">
      <c r="AV610">
        <v>11266047</v>
      </c>
      <c r="AX610">
        <v>4</v>
      </c>
    </row>
    <row r="611" spans="48:50" x14ac:dyDescent="0.25">
      <c r="AV611">
        <v>11266048</v>
      </c>
      <c r="AX611">
        <v>4</v>
      </c>
    </row>
    <row r="612" spans="48:50" x14ac:dyDescent="0.25">
      <c r="AV612">
        <v>11266065</v>
      </c>
      <c r="AX612">
        <v>4</v>
      </c>
    </row>
    <row r="613" spans="48:50" x14ac:dyDescent="0.25">
      <c r="AV613">
        <v>11266165</v>
      </c>
      <c r="AX613">
        <v>4</v>
      </c>
    </row>
    <row r="614" spans="48:50" x14ac:dyDescent="0.25">
      <c r="AV614">
        <v>11266166</v>
      </c>
      <c r="AX614">
        <v>2</v>
      </c>
    </row>
    <row r="615" spans="48:50" x14ac:dyDescent="0.25">
      <c r="AV615">
        <v>11266167</v>
      </c>
      <c r="AX615">
        <v>4</v>
      </c>
    </row>
    <row r="616" spans="48:50" x14ac:dyDescent="0.25">
      <c r="AV616">
        <v>11266170</v>
      </c>
      <c r="AX616">
        <v>4</v>
      </c>
    </row>
    <row r="617" spans="48:50" x14ac:dyDescent="0.25">
      <c r="AV617">
        <v>11266249</v>
      </c>
      <c r="AX617">
        <v>4</v>
      </c>
    </row>
    <row r="618" spans="48:50" x14ac:dyDescent="0.25">
      <c r="AV618">
        <v>11266254</v>
      </c>
      <c r="AX618">
        <v>4</v>
      </c>
    </row>
    <row r="619" spans="48:50" x14ac:dyDescent="0.25">
      <c r="AV619">
        <v>11266268</v>
      </c>
      <c r="AX619">
        <v>3</v>
      </c>
    </row>
    <row r="620" spans="48:50" x14ac:dyDescent="0.25">
      <c r="AV620">
        <v>11266272</v>
      </c>
      <c r="AX620">
        <v>2</v>
      </c>
    </row>
    <row r="621" spans="48:50" x14ac:dyDescent="0.25">
      <c r="AV621">
        <v>11266403</v>
      </c>
      <c r="AX621">
        <v>4</v>
      </c>
    </row>
    <row r="622" spans="48:50" x14ac:dyDescent="0.25">
      <c r="AV622">
        <v>11266404</v>
      </c>
      <c r="AX622">
        <v>4</v>
      </c>
    </row>
    <row r="623" spans="48:50" x14ac:dyDescent="0.25">
      <c r="AV623">
        <v>11266406</v>
      </c>
      <c r="AX623">
        <v>4</v>
      </c>
    </row>
    <row r="624" spans="48:50" x14ac:dyDescent="0.25">
      <c r="AV624">
        <v>11266553</v>
      </c>
      <c r="AX624">
        <v>4</v>
      </c>
    </row>
    <row r="625" spans="48:50" x14ac:dyDescent="0.25">
      <c r="AV625">
        <v>11266566</v>
      </c>
      <c r="AX625">
        <v>4</v>
      </c>
    </row>
    <row r="626" spans="48:50" x14ac:dyDescent="0.25">
      <c r="AV626">
        <v>11266571</v>
      </c>
      <c r="AX626">
        <v>4</v>
      </c>
    </row>
    <row r="627" spans="48:50" x14ac:dyDescent="0.25">
      <c r="AV627">
        <v>11266575</v>
      </c>
      <c r="AX627">
        <v>4</v>
      </c>
    </row>
    <row r="628" spans="48:50" x14ac:dyDescent="0.25">
      <c r="AV628">
        <v>11266578</v>
      </c>
      <c r="AX628">
        <v>4</v>
      </c>
    </row>
    <row r="629" spans="48:50" x14ac:dyDescent="0.25">
      <c r="AV629">
        <v>11266615</v>
      </c>
      <c r="AX629">
        <v>4</v>
      </c>
    </row>
    <row r="630" spans="48:50" x14ac:dyDescent="0.25">
      <c r="AV630">
        <v>11266618</v>
      </c>
      <c r="AX630">
        <v>4</v>
      </c>
    </row>
    <row r="631" spans="48:50" x14ac:dyDescent="0.25">
      <c r="AV631">
        <v>11266628</v>
      </c>
      <c r="AX631">
        <v>4</v>
      </c>
    </row>
    <row r="632" spans="48:50" x14ac:dyDescent="0.25">
      <c r="AV632">
        <v>11266629</v>
      </c>
      <c r="AX632">
        <v>4</v>
      </c>
    </row>
    <row r="633" spans="48:50" x14ac:dyDescent="0.25">
      <c r="AV633">
        <v>11266673</v>
      </c>
      <c r="AX633">
        <v>4</v>
      </c>
    </row>
    <row r="634" spans="48:50" x14ac:dyDescent="0.25">
      <c r="AV634">
        <v>11266702</v>
      </c>
      <c r="AX634">
        <v>4</v>
      </c>
    </row>
    <row r="635" spans="48:50" x14ac:dyDescent="0.25">
      <c r="AV635">
        <v>11266741</v>
      </c>
      <c r="AX635">
        <v>5</v>
      </c>
    </row>
    <row r="636" spans="48:50" x14ac:dyDescent="0.25">
      <c r="AV636">
        <v>11266755</v>
      </c>
      <c r="AX636">
        <v>4</v>
      </c>
    </row>
    <row r="637" spans="48:50" x14ac:dyDescent="0.25">
      <c r="AV637">
        <v>11266824</v>
      </c>
      <c r="AX637">
        <v>4</v>
      </c>
    </row>
    <row r="638" spans="48:50" x14ac:dyDescent="0.25">
      <c r="AV638">
        <v>11266840</v>
      </c>
      <c r="AX638">
        <v>4</v>
      </c>
    </row>
    <row r="639" spans="48:50" x14ac:dyDescent="0.25">
      <c r="AV639">
        <v>11266842</v>
      </c>
      <c r="AX639">
        <v>4</v>
      </c>
    </row>
    <row r="640" spans="48:50" x14ac:dyDescent="0.25">
      <c r="AV640">
        <v>11266845</v>
      </c>
      <c r="AX640">
        <v>4</v>
      </c>
    </row>
    <row r="641" spans="48:50" x14ac:dyDescent="0.25">
      <c r="AV641">
        <v>11266846</v>
      </c>
      <c r="AX641">
        <v>4</v>
      </c>
    </row>
    <row r="642" spans="48:50" x14ac:dyDescent="0.25">
      <c r="AV642">
        <v>11266880</v>
      </c>
      <c r="AX642">
        <v>4</v>
      </c>
    </row>
    <row r="643" spans="48:50" x14ac:dyDescent="0.25">
      <c r="AV643">
        <v>11266905</v>
      </c>
      <c r="AX643">
        <v>4</v>
      </c>
    </row>
    <row r="644" spans="48:50" x14ac:dyDescent="0.25">
      <c r="AV644">
        <v>11266906</v>
      </c>
      <c r="AX644">
        <v>4</v>
      </c>
    </row>
    <row r="645" spans="48:50" x14ac:dyDescent="0.25">
      <c r="AV645">
        <v>11266907</v>
      </c>
      <c r="AX645">
        <v>4</v>
      </c>
    </row>
    <row r="646" spans="48:50" x14ac:dyDescent="0.25">
      <c r="AV646">
        <v>11267020</v>
      </c>
      <c r="AX646">
        <v>4</v>
      </c>
    </row>
    <row r="647" spans="48:50" x14ac:dyDescent="0.25">
      <c r="AV647">
        <v>11267027</v>
      </c>
      <c r="AX647">
        <v>2</v>
      </c>
    </row>
    <row r="648" spans="48:50" x14ac:dyDescent="0.25">
      <c r="AV648">
        <v>11267029</v>
      </c>
      <c r="AX648">
        <v>4</v>
      </c>
    </row>
    <row r="649" spans="48:50" x14ac:dyDescent="0.25">
      <c r="AV649">
        <v>11267030</v>
      </c>
      <c r="AX649">
        <v>4</v>
      </c>
    </row>
    <row r="650" spans="48:50" x14ac:dyDescent="0.25">
      <c r="AV650">
        <v>11267133</v>
      </c>
      <c r="AX650">
        <v>4</v>
      </c>
    </row>
    <row r="651" spans="48:50" x14ac:dyDescent="0.25">
      <c r="AV651">
        <v>11267381</v>
      </c>
      <c r="AX651">
        <v>4</v>
      </c>
    </row>
    <row r="652" spans="48:50" x14ac:dyDescent="0.25">
      <c r="AV652">
        <v>11267532</v>
      </c>
      <c r="AX652">
        <v>4</v>
      </c>
    </row>
    <row r="653" spans="48:50" x14ac:dyDescent="0.25">
      <c r="AV653">
        <v>11267533</v>
      </c>
      <c r="AX653">
        <v>4</v>
      </c>
    </row>
    <row r="654" spans="48:50" x14ac:dyDescent="0.25">
      <c r="AV654">
        <v>11267733</v>
      </c>
      <c r="AX654">
        <v>4</v>
      </c>
    </row>
    <row r="655" spans="48:50" x14ac:dyDescent="0.25">
      <c r="AV655">
        <v>11267810</v>
      </c>
    </row>
    <row r="656" spans="48:50" x14ac:dyDescent="0.25">
      <c r="AV656">
        <v>11268063</v>
      </c>
      <c r="AX656">
        <v>4</v>
      </c>
    </row>
    <row r="657" spans="48:50" x14ac:dyDescent="0.25">
      <c r="AV657">
        <v>11268064</v>
      </c>
      <c r="AX657">
        <v>4</v>
      </c>
    </row>
    <row r="658" spans="48:50" x14ac:dyDescent="0.25">
      <c r="AV658">
        <v>11268069</v>
      </c>
      <c r="AX658">
        <v>4</v>
      </c>
    </row>
    <row r="659" spans="48:50" x14ac:dyDescent="0.25">
      <c r="AV659">
        <v>11268430</v>
      </c>
      <c r="AX659">
        <v>4</v>
      </c>
    </row>
    <row r="660" spans="48:50" x14ac:dyDescent="0.25">
      <c r="AV660">
        <v>11268431</v>
      </c>
      <c r="AX660">
        <v>4</v>
      </c>
    </row>
    <row r="661" spans="48:50" x14ac:dyDescent="0.25">
      <c r="AV661">
        <v>11268669</v>
      </c>
      <c r="AX661">
        <v>6</v>
      </c>
    </row>
    <row r="662" spans="48:50" x14ac:dyDescent="0.25">
      <c r="AV662">
        <v>11268876</v>
      </c>
      <c r="AX662">
        <v>4</v>
      </c>
    </row>
    <row r="663" spans="48:50" x14ac:dyDescent="0.25">
      <c r="AV663">
        <v>11268881</v>
      </c>
      <c r="AX663">
        <v>4</v>
      </c>
    </row>
    <row r="664" spans="48:50" x14ac:dyDescent="0.25">
      <c r="AV664">
        <v>11268884</v>
      </c>
      <c r="AX664">
        <v>4</v>
      </c>
    </row>
    <row r="665" spans="48:50" x14ac:dyDescent="0.25">
      <c r="AV665">
        <v>11268889</v>
      </c>
      <c r="AX665">
        <v>4</v>
      </c>
    </row>
    <row r="666" spans="48:50" x14ac:dyDescent="0.25">
      <c r="AV666">
        <v>11268937</v>
      </c>
      <c r="AX666">
        <v>4</v>
      </c>
    </row>
    <row r="667" spans="48:50" x14ac:dyDescent="0.25">
      <c r="AV667">
        <v>11268938</v>
      </c>
      <c r="AX667">
        <v>4</v>
      </c>
    </row>
    <row r="668" spans="48:50" x14ac:dyDescent="0.25">
      <c r="AV668">
        <v>11268945</v>
      </c>
      <c r="AX668">
        <v>3</v>
      </c>
    </row>
    <row r="669" spans="48:50" x14ac:dyDescent="0.25">
      <c r="AV669">
        <v>11268947</v>
      </c>
      <c r="AX669">
        <v>4</v>
      </c>
    </row>
    <row r="670" spans="48:50" x14ac:dyDescent="0.25">
      <c r="AV670">
        <v>11268996</v>
      </c>
      <c r="AX670">
        <v>4</v>
      </c>
    </row>
    <row r="671" spans="48:50" x14ac:dyDescent="0.25">
      <c r="AV671">
        <v>11268997</v>
      </c>
      <c r="AX671">
        <v>4</v>
      </c>
    </row>
    <row r="672" spans="48:50" x14ac:dyDescent="0.25">
      <c r="AV672">
        <v>11269015</v>
      </c>
      <c r="AX672">
        <v>4</v>
      </c>
    </row>
    <row r="673" spans="48:50" x14ac:dyDescent="0.25">
      <c r="AV673">
        <v>11269233</v>
      </c>
      <c r="AX673">
        <v>4</v>
      </c>
    </row>
    <row r="674" spans="48:50" x14ac:dyDescent="0.25">
      <c r="AV674">
        <v>11269240</v>
      </c>
      <c r="AX674">
        <v>4</v>
      </c>
    </row>
    <row r="675" spans="48:50" x14ac:dyDescent="0.25">
      <c r="AV675">
        <v>11269241</v>
      </c>
      <c r="AX675">
        <v>4</v>
      </c>
    </row>
    <row r="676" spans="48:50" x14ac:dyDescent="0.25">
      <c r="AV676">
        <v>11269242</v>
      </c>
      <c r="AX676">
        <v>3</v>
      </c>
    </row>
    <row r="677" spans="48:50" x14ac:dyDescent="0.25">
      <c r="AV677">
        <v>11269632</v>
      </c>
      <c r="AX677">
        <v>4</v>
      </c>
    </row>
    <row r="678" spans="48:50" x14ac:dyDescent="0.25">
      <c r="AV678">
        <v>11269633</v>
      </c>
      <c r="AX678">
        <v>4</v>
      </c>
    </row>
    <row r="679" spans="48:50" x14ac:dyDescent="0.25">
      <c r="AV679">
        <v>11269765</v>
      </c>
      <c r="AX679">
        <v>4</v>
      </c>
    </row>
    <row r="680" spans="48:50" x14ac:dyDescent="0.25">
      <c r="AV680">
        <v>11269805</v>
      </c>
      <c r="AX680">
        <v>4</v>
      </c>
    </row>
    <row r="681" spans="48:50" x14ac:dyDescent="0.25">
      <c r="AV681">
        <v>11269806</v>
      </c>
      <c r="AX681">
        <v>4</v>
      </c>
    </row>
    <row r="682" spans="48:50" x14ac:dyDescent="0.25">
      <c r="AV682">
        <v>11269807</v>
      </c>
      <c r="AX682">
        <v>4</v>
      </c>
    </row>
    <row r="683" spans="48:50" x14ac:dyDescent="0.25">
      <c r="AV683">
        <v>11269885</v>
      </c>
      <c r="AX683">
        <v>4</v>
      </c>
    </row>
    <row r="684" spans="48:50" x14ac:dyDescent="0.25">
      <c r="AV684">
        <v>11269920</v>
      </c>
      <c r="AX684">
        <v>3</v>
      </c>
    </row>
    <row r="685" spans="48:50" x14ac:dyDescent="0.25">
      <c r="AV685">
        <v>11269921</v>
      </c>
      <c r="AX685">
        <v>4</v>
      </c>
    </row>
    <row r="686" spans="48:50" x14ac:dyDescent="0.25">
      <c r="AV686">
        <v>11270099</v>
      </c>
      <c r="AX686">
        <v>4</v>
      </c>
    </row>
    <row r="687" spans="48:50" x14ac:dyDescent="0.25">
      <c r="AV687">
        <v>11270129</v>
      </c>
      <c r="AX687">
        <v>4</v>
      </c>
    </row>
    <row r="688" spans="48:50" x14ac:dyDescent="0.25">
      <c r="AV688">
        <v>11270668</v>
      </c>
      <c r="AX688">
        <v>4</v>
      </c>
    </row>
    <row r="689" spans="48:50" x14ac:dyDescent="0.25">
      <c r="AV689">
        <v>11270669</v>
      </c>
      <c r="AX689">
        <v>4</v>
      </c>
    </row>
    <row r="690" spans="48:50" x14ac:dyDescent="0.25">
      <c r="AV690">
        <v>11270670</v>
      </c>
      <c r="AX690">
        <v>4</v>
      </c>
    </row>
    <row r="691" spans="48:50" x14ac:dyDescent="0.25">
      <c r="AV691">
        <v>11270671</v>
      </c>
      <c r="AX691">
        <v>4</v>
      </c>
    </row>
    <row r="692" spans="48:50" x14ac:dyDescent="0.25">
      <c r="AV692">
        <v>11270672</v>
      </c>
      <c r="AX692">
        <v>4</v>
      </c>
    </row>
    <row r="693" spans="48:50" x14ac:dyDescent="0.25">
      <c r="AV693">
        <v>11270673</v>
      </c>
      <c r="AX693">
        <v>3</v>
      </c>
    </row>
    <row r="694" spans="48:50" x14ac:dyDescent="0.25">
      <c r="AV694">
        <v>11270675</v>
      </c>
      <c r="AX694">
        <v>4</v>
      </c>
    </row>
    <row r="695" spans="48:50" x14ac:dyDescent="0.25">
      <c r="AV695">
        <v>11270676</v>
      </c>
      <c r="AX695">
        <v>4</v>
      </c>
    </row>
    <row r="696" spans="48:50" x14ac:dyDescent="0.25">
      <c r="AV696">
        <v>11270678</v>
      </c>
      <c r="AX696">
        <v>4</v>
      </c>
    </row>
    <row r="697" spans="48:50" x14ac:dyDescent="0.25">
      <c r="AV697">
        <v>11270682</v>
      </c>
      <c r="AX697">
        <v>4</v>
      </c>
    </row>
    <row r="698" spans="48:50" x14ac:dyDescent="0.25">
      <c r="AV698">
        <v>11270683</v>
      </c>
      <c r="AX698">
        <v>4</v>
      </c>
    </row>
    <row r="699" spans="48:50" x14ac:dyDescent="0.25">
      <c r="AV699">
        <v>11270684</v>
      </c>
      <c r="AX699">
        <v>4</v>
      </c>
    </row>
    <row r="700" spans="48:50" x14ac:dyDescent="0.25">
      <c r="AV700">
        <v>11270686</v>
      </c>
      <c r="AX700">
        <v>3</v>
      </c>
    </row>
    <row r="701" spans="48:50" x14ac:dyDescent="0.25">
      <c r="AV701">
        <v>11270688</v>
      </c>
      <c r="AX701">
        <v>4</v>
      </c>
    </row>
    <row r="702" spans="48:50" x14ac:dyDescent="0.25">
      <c r="AV702">
        <v>11270690</v>
      </c>
      <c r="AX702">
        <v>4</v>
      </c>
    </row>
    <row r="703" spans="48:50" x14ac:dyDescent="0.25">
      <c r="AV703">
        <v>11270730</v>
      </c>
      <c r="AX703">
        <v>4</v>
      </c>
    </row>
    <row r="704" spans="48:50" x14ac:dyDescent="0.25">
      <c r="AV704">
        <v>11270731</v>
      </c>
      <c r="AX704">
        <v>4</v>
      </c>
    </row>
    <row r="705" spans="48:50" x14ac:dyDescent="0.25">
      <c r="AV705">
        <v>11270735</v>
      </c>
      <c r="AX705">
        <v>4</v>
      </c>
    </row>
    <row r="706" spans="48:50" x14ac:dyDescent="0.25">
      <c r="AV706">
        <v>11270741</v>
      </c>
      <c r="AX706">
        <v>4</v>
      </c>
    </row>
    <row r="707" spans="48:50" x14ac:dyDescent="0.25">
      <c r="AV707">
        <v>11270742</v>
      </c>
      <c r="AX707">
        <v>4</v>
      </c>
    </row>
    <row r="708" spans="48:50" x14ac:dyDescent="0.25">
      <c r="AV708">
        <v>11270743</v>
      </c>
      <c r="AX708">
        <v>4</v>
      </c>
    </row>
    <row r="709" spans="48:50" x14ac:dyDescent="0.25">
      <c r="AV709">
        <v>11270744</v>
      </c>
      <c r="AX709">
        <v>2</v>
      </c>
    </row>
    <row r="710" spans="48:50" x14ac:dyDescent="0.25">
      <c r="AV710">
        <v>11270757</v>
      </c>
      <c r="AX710">
        <v>4</v>
      </c>
    </row>
    <row r="711" spans="48:50" x14ac:dyDescent="0.25">
      <c r="AV711">
        <v>11270760</v>
      </c>
      <c r="AX711">
        <v>4</v>
      </c>
    </row>
    <row r="712" spans="48:50" x14ac:dyDescent="0.25">
      <c r="AV712">
        <v>11270762</v>
      </c>
      <c r="AX712">
        <v>4</v>
      </c>
    </row>
    <row r="713" spans="48:50" x14ac:dyDescent="0.25">
      <c r="AV713">
        <v>11270764</v>
      </c>
      <c r="AX713">
        <v>4</v>
      </c>
    </row>
    <row r="714" spans="48:50" x14ac:dyDescent="0.25">
      <c r="AV714">
        <v>11270770</v>
      </c>
      <c r="AX714">
        <v>4</v>
      </c>
    </row>
    <row r="715" spans="48:50" x14ac:dyDescent="0.25">
      <c r="AV715">
        <v>11270772</v>
      </c>
      <c r="AX715">
        <v>4</v>
      </c>
    </row>
    <row r="716" spans="48:50" x14ac:dyDescent="0.25">
      <c r="AV716">
        <v>11270774</v>
      </c>
      <c r="AX716">
        <v>4</v>
      </c>
    </row>
    <row r="717" spans="48:50" x14ac:dyDescent="0.25">
      <c r="AV717">
        <v>11270777</v>
      </c>
      <c r="AX717">
        <v>4</v>
      </c>
    </row>
    <row r="718" spans="48:50" x14ac:dyDescent="0.25">
      <c r="AV718">
        <v>11270779</v>
      </c>
      <c r="AX718">
        <v>4</v>
      </c>
    </row>
    <row r="719" spans="48:50" x14ac:dyDescent="0.25">
      <c r="AV719">
        <v>11270797</v>
      </c>
      <c r="AX719">
        <v>4</v>
      </c>
    </row>
    <row r="720" spans="48:50" x14ac:dyDescent="0.25">
      <c r="AV720">
        <v>11270818</v>
      </c>
      <c r="AX720">
        <v>3</v>
      </c>
    </row>
    <row r="721" spans="48:50" x14ac:dyDescent="0.25">
      <c r="AV721">
        <v>11270830</v>
      </c>
      <c r="AX721">
        <v>4</v>
      </c>
    </row>
    <row r="722" spans="48:50" x14ac:dyDescent="0.25">
      <c r="AV722">
        <v>11270870</v>
      </c>
      <c r="AX722">
        <v>4</v>
      </c>
    </row>
    <row r="723" spans="48:50" x14ac:dyDescent="0.25">
      <c r="AV723">
        <v>11270934</v>
      </c>
      <c r="AX723">
        <v>4</v>
      </c>
    </row>
    <row r="724" spans="48:50" x14ac:dyDescent="0.25">
      <c r="AV724">
        <v>11270976</v>
      </c>
      <c r="AX724">
        <v>4</v>
      </c>
    </row>
    <row r="725" spans="48:50" x14ac:dyDescent="0.25">
      <c r="AV725">
        <v>11271234</v>
      </c>
    </row>
    <row r="726" spans="48:50" x14ac:dyDescent="0.25">
      <c r="AV726">
        <v>11271347</v>
      </c>
      <c r="AX726">
        <v>4</v>
      </c>
    </row>
    <row r="727" spans="48:50" x14ac:dyDescent="0.25">
      <c r="AV727">
        <v>11271349</v>
      </c>
      <c r="AX727">
        <v>4</v>
      </c>
    </row>
    <row r="728" spans="48:50" x14ac:dyDescent="0.25">
      <c r="AV728">
        <v>11271350</v>
      </c>
      <c r="AX728">
        <v>3</v>
      </c>
    </row>
    <row r="729" spans="48:50" x14ac:dyDescent="0.25">
      <c r="AV729">
        <v>11271353</v>
      </c>
      <c r="AX729">
        <v>4</v>
      </c>
    </row>
    <row r="730" spans="48:50" x14ac:dyDescent="0.25">
      <c r="AV730">
        <v>11271354</v>
      </c>
      <c r="AX730">
        <v>4</v>
      </c>
    </row>
    <row r="731" spans="48:50" x14ac:dyDescent="0.25">
      <c r="AV731">
        <v>11271357</v>
      </c>
      <c r="AX731">
        <v>3</v>
      </c>
    </row>
    <row r="732" spans="48:50" x14ac:dyDescent="0.25">
      <c r="AV732">
        <v>11271359</v>
      </c>
      <c r="AX732">
        <v>4</v>
      </c>
    </row>
    <row r="733" spans="48:50" x14ac:dyDescent="0.25">
      <c r="AV733">
        <v>11271361</v>
      </c>
      <c r="AX733">
        <v>4</v>
      </c>
    </row>
    <row r="734" spans="48:50" x14ac:dyDescent="0.25">
      <c r="AV734">
        <v>11271362</v>
      </c>
      <c r="AX734">
        <v>4</v>
      </c>
    </row>
    <row r="735" spans="48:50" x14ac:dyDescent="0.25">
      <c r="AV735">
        <v>11271363</v>
      </c>
      <c r="AX735">
        <v>4</v>
      </c>
    </row>
    <row r="736" spans="48:50" x14ac:dyDescent="0.25">
      <c r="AV736">
        <v>11271364</v>
      </c>
      <c r="AX736">
        <v>4</v>
      </c>
    </row>
    <row r="737" spans="48:50" x14ac:dyDescent="0.25">
      <c r="AV737">
        <v>11271365</v>
      </c>
      <c r="AX737">
        <v>4</v>
      </c>
    </row>
    <row r="738" spans="48:50" x14ac:dyDescent="0.25">
      <c r="AV738">
        <v>11271366</v>
      </c>
      <c r="AX738">
        <v>4</v>
      </c>
    </row>
    <row r="739" spans="48:50" x14ac:dyDescent="0.25">
      <c r="AV739">
        <v>11271368</v>
      </c>
      <c r="AX739">
        <v>4</v>
      </c>
    </row>
    <row r="740" spans="48:50" x14ac:dyDescent="0.25">
      <c r="AV740">
        <v>11271370</v>
      </c>
      <c r="AX740">
        <v>4</v>
      </c>
    </row>
    <row r="741" spans="48:50" x14ac:dyDescent="0.25">
      <c r="AV741">
        <v>11271371</v>
      </c>
      <c r="AX741">
        <v>4</v>
      </c>
    </row>
    <row r="742" spans="48:50" x14ac:dyDescent="0.25">
      <c r="AV742">
        <v>11271389</v>
      </c>
      <c r="AX742">
        <v>4</v>
      </c>
    </row>
    <row r="743" spans="48:50" x14ac:dyDescent="0.25">
      <c r="AV743">
        <v>11271421</v>
      </c>
      <c r="AX743">
        <v>4</v>
      </c>
    </row>
    <row r="744" spans="48:50" x14ac:dyDescent="0.25">
      <c r="AV744">
        <v>11271448</v>
      </c>
      <c r="AX744">
        <v>3</v>
      </c>
    </row>
    <row r="745" spans="48:50" x14ac:dyDescent="0.25">
      <c r="AV745">
        <v>11271522</v>
      </c>
    </row>
    <row r="746" spans="48:50" x14ac:dyDescent="0.25">
      <c r="AV746">
        <v>11271551</v>
      </c>
    </row>
    <row r="747" spans="48:50" x14ac:dyDescent="0.25">
      <c r="AV747">
        <v>11271614</v>
      </c>
    </row>
    <row r="748" spans="48:50" x14ac:dyDescent="0.25">
      <c r="AV748">
        <v>11271640</v>
      </c>
      <c r="AX748">
        <v>3</v>
      </c>
    </row>
    <row r="749" spans="48:50" x14ac:dyDescent="0.25">
      <c r="AV749">
        <v>11271720</v>
      </c>
    </row>
    <row r="750" spans="48:50" x14ac:dyDescent="0.25">
      <c r="AV750">
        <v>11271997</v>
      </c>
      <c r="AX750">
        <v>4</v>
      </c>
    </row>
    <row r="751" spans="48:50" x14ac:dyDescent="0.25">
      <c r="AV751">
        <v>11272001</v>
      </c>
      <c r="AX751">
        <v>4</v>
      </c>
    </row>
    <row r="752" spans="48:50" x14ac:dyDescent="0.25">
      <c r="AV752">
        <v>11272003</v>
      </c>
      <c r="AX752">
        <v>4</v>
      </c>
    </row>
    <row r="753" spans="48:50" x14ac:dyDescent="0.25">
      <c r="AV753">
        <v>11272005</v>
      </c>
      <c r="AX753">
        <v>4</v>
      </c>
    </row>
    <row r="754" spans="48:50" x14ac:dyDescent="0.25">
      <c r="AV754">
        <v>11272143</v>
      </c>
      <c r="AX754">
        <v>4</v>
      </c>
    </row>
    <row r="755" spans="48:50" x14ac:dyDescent="0.25">
      <c r="AV755">
        <v>11272226</v>
      </c>
      <c r="AX755">
        <v>4</v>
      </c>
    </row>
    <row r="756" spans="48:50" x14ac:dyDescent="0.25">
      <c r="AV756">
        <v>11272266</v>
      </c>
      <c r="AX756">
        <v>4</v>
      </c>
    </row>
    <row r="757" spans="48:50" x14ac:dyDescent="0.25">
      <c r="AV757">
        <v>11272412</v>
      </c>
      <c r="AX757">
        <v>4</v>
      </c>
    </row>
    <row r="758" spans="48:50" x14ac:dyDescent="0.25">
      <c r="AV758">
        <v>11272431</v>
      </c>
      <c r="AX758">
        <v>4</v>
      </c>
    </row>
    <row r="759" spans="48:50" x14ac:dyDescent="0.25">
      <c r="AV759">
        <v>11272855</v>
      </c>
    </row>
    <row r="760" spans="48:50" x14ac:dyDescent="0.25">
      <c r="AV760">
        <v>11272890</v>
      </c>
      <c r="AX760">
        <v>3</v>
      </c>
    </row>
    <row r="761" spans="48:50" x14ac:dyDescent="0.25">
      <c r="AV761">
        <v>11272892</v>
      </c>
      <c r="AX761">
        <v>4</v>
      </c>
    </row>
    <row r="762" spans="48:50" x14ac:dyDescent="0.25">
      <c r="AV762">
        <v>11272894</v>
      </c>
      <c r="AX762">
        <v>4</v>
      </c>
    </row>
    <row r="763" spans="48:50" x14ac:dyDescent="0.25">
      <c r="AV763">
        <v>11272951</v>
      </c>
      <c r="AX763">
        <v>4</v>
      </c>
    </row>
    <row r="764" spans="48:50" x14ac:dyDescent="0.25">
      <c r="AV764">
        <v>11272957</v>
      </c>
      <c r="AX764">
        <v>4</v>
      </c>
    </row>
    <row r="765" spans="48:50" x14ac:dyDescent="0.25">
      <c r="AV765">
        <v>11272988</v>
      </c>
      <c r="AX765">
        <v>4</v>
      </c>
    </row>
    <row r="766" spans="48:50" x14ac:dyDescent="0.25">
      <c r="AV766">
        <v>11272989</v>
      </c>
      <c r="AX766">
        <v>5</v>
      </c>
    </row>
    <row r="767" spans="48:50" x14ac:dyDescent="0.25">
      <c r="AV767">
        <v>11272996</v>
      </c>
      <c r="AX767">
        <v>3</v>
      </c>
    </row>
    <row r="768" spans="48:50" x14ac:dyDescent="0.25">
      <c r="AV768">
        <v>11273015</v>
      </c>
      <c r="AX768">
        <v>4</v>
      </c>
    </row>
    <row r="769" spans="48:50" x14ac:dyDescent="0.25">
      <c r="AV769">
        <v>11273016</v>
      </c>
      <c r="AX769">
        <v>4</v>
      </c>
    </row>
    <row r="770" spans="48:50" x14ac:dyDescent="0.25">
      <c r="AV770">
        <v>11273017</v>
      </c>
      <c r="AX770">
        <v>3</v>
      </c>
    </row>
    <row r="771" spans="48:50" x14ac:dyDescent="0.25">
      <c r="AV771">
        <v>11273069</v>
      </c>
      <c r="AX771">
        <v>4</v>
      </c>
    </row>
    <row r="772" spans="48:50" x14ac:dyDescent="0.25">
      <c r="AV772">
        <v>11273136</v>
      </c>
      <c r="AX772">
        <v>4</v>
      </c>
    </row>
    <row r="773" spans="48:50" x14ac:dyDescent="0.25">
      <c r="AV773">
        <v>11273142</v>
      </c>
      <c r="AX773">
        <v>4</v>
      </c>
    </row>
    <row r="774" spans="48:50" x14ac:dyDescent="0.25">
      <c r="AV774">
        <v>11273238</v>
      </c>
      <c r="AX774">
        <v>3</v>
      </c>
    </row>
    <row r="775" spans="48:50" x14ac:dyDescent="0.25">
      <c r="AV775">
        <v>11273460</v>
      </c>
      <c r="AX775">
        <v>4</v>
      </c>
    </row>
    <row r="776" spans="48:50" x14ac:dyDescent="0.25">
      <c r="AV776">
        <v>11273495</v>
      </c>
      <c r="AX776">
        <v>4</v>
      </c>
    </row>
    <row r="777" spans="48:50" x14ac:dyDescent="0.25">
      <c r="AV777">
        <v>11273496</v>
      </c>
      <c r="AX777">
        <v>4</v>
      </c>
    </row>
    <row r="778" spans="48:50" x14ac:dyDescent="0.25">
      <c r="AV778">
        <v>11273497</v>
      </c>
      <c r="AX778">
        <v>4</v>
      </c>
    </row>
    <row r="779" spans="48:50" x14ac:dyDescent="0.25">
      <c r="AV779">
        <v>11273875</v>
      </c>
    </row>
    <row r="780" spans="48:50" x14ac:dyDescent="0.25">
      <c r="AV780">
        <v>11274205</v>
      </c>
      <c r="AX780">
        <v>4</v>
      </c>
    </row>
    <row r="781" spans="48:50" x14ac:dyDescent="0.25">
      <c r="AV781">
        <v>11274563</v>
      </c>
      <c r="AX781">
        <v>4</v>
      </c>
    </row>
    <row r="782" spans="48:50" x14ac:dyDescent="0.25">
      <c r="AV782">
        <v>11274569</v>
      </c>
      <c r="AX782">
        <v>4</v>
      </c>
    </row>
    <row r="783" spans="48:50" x14ac:dyDescent="0.25">
      <c r="AV783">
        <v>11274600</v>
      </c>
      <c r="AX783">
        <v>4</v>
      </c>
    </row>
    <row r="784" spans="48:50" x14ac:dyDescent="0.25">
      <c r="AV784">
        <v>11274603</v>
      </c>
      <c r="AX784">
        <v>4</v>
      </c>
    </row>
    <row r="785" spans="48:50" x14ac:dyDescent="0.25">
      <c r="AV785">
        <v>11274606</v>
      </c>
      <c r="AX785">
        <v>4</v>
      </c>
    </row>
    <row r="786" spans="48:50" x14ac:dyDescent="0.25">
      <c r="AV786">
        <v>11274645</v>
      </c>
      <c r="AX786">
        <v>4</v>
      </c>
    </row>
    <row r="787" spans="48:50" x14ac:dyDescent="0.25">
      <c r="AV787">
        <v>11274646</v>
      </c>
      <c r="AX787">
        <v>4</v>
      </c>
    </row>
    <row r="788" spans="48:50" x14ac:dyDescent="0.25">
      <c r="AV788">
        <v>11274753</v>
      </c>
      <c r="AX788">
        <v>4</v>
      </c>
    </row>
    <row r="789" spans="48:50" x14ac:dyDescent="0.25">
      <c r="AV789">
        <v>11274755</v>
      </c>
      <c r="AX789">
        <v>4</v>
      </c>
    </row>
    <row r="790" spans="48:50" x14ac:dyDescent="0.25">
      <c r="AV790">
        <v>11274756</v>
      </c>
      <c r="AX790">
        <v>4</v>
      </c>
    </row>
    <row r="791" spans="48:50" x14ac:dyDescent="0.25">
      <c r="AV791">
        <v>11275045</v>
      </c>
      <c r="AX791">
        <v>4</v>
      </c>
    </row>
    <row r="792" spans="48:50" x14ac:dyDescent="0.25">
      <c r="AV792">
        <v>11275063</v>
      </c>
      <c r="AX792">
        <v>4</v>
      </c>
    </row>
    <row r="793" spans="48:50" x14ac:dyDescent="0.25">
      <c r="AV793">
        <v>11275079</v>
      </c>
      <c r="AX793">
        <v>4</v>
      </c>
    </row>
    <row r="794" spans="48:50" x14ac:dyDescent="0.25">
      <c r="AV794">
        <v>11275090</v>
      </c>
      <c r="AX794">
        <v>4</v>
      </c>
    </row>
    <row r="795" spans="48:50" x14ac:dyDescent="0.25">
      <c r="AV795">
        <v>11275091</v>
      </c>
      <c r="AX795">
        <v>4</v>
      </c>
    </row>
    <row r="796" spans="48:50" x14ac:dyDescent="0.25">
      <c r="AV796">
        <v>11275094</v>
      </c>
      <c r="AX796">
        <v>4</v>
      </c>
    </row>
    <row r="797" spans="48:50" x14ac:dyDescent="0.25">
      <c r="AV797">
        <v>11275113</v>
      </c>
      <c r="AX797">
        <v>5</v>
      </c>
    </row>
    <row r="798" spans="48:50" x14ac:dyDescent="0.25">
      <c r="AV798">
        <v>11275142</v>
      </c>
      <c r="AX798">
        <v>4</v>
      </c>
    </row>
    <row r="799" spans="48:50" x14ac:dyDescent="0.25">
      <c r="AV799">
        <v>11275143</v>
      </c>
      <c r="AX799">
        <v>4</v>
      </c>
    </row>
    <row r="800" spans="48:50" x14ac:dyDescent="0.25">
      <c r="AV800">
        <v>11275144</v>
      </c>
      <c r="AX800">
        <v>4</v>
      </c>
    </row>
    <row r="801" spans="48:50" x14ac:dyDescent="0.25">
      <c r="AV801">
        <v>11275147</v>
      </c>
      <c r="AX801">
        <v>4</v>
      </c>
    </row>
    <row r="802" spans="48:50" x14ac:dyDescent="0.25">
      <c r="AV802">
        <v>11275156</v>
      </c>
      <c r="AX802">
        <v>4</v>
      </c>
    </row>
    <row r="803" spans="48:50" x14ac:dyDescent="0.25">
      <c r="AV803">
        <v>11275161</v>
      </c>
      <c r="AX803">
        <v>4</v>
      </c>
    </row>
    <row r="804" spans="48:50" x14ac:dyDescent="0.25">
      <c r="AV804">
        <v>11275219</v>
      </c>
      <c r="AX804">
        <v>4</v>
      </c>
    </row>
    <row r="805" spans="48:50" x14ac:dyDescent="0.25">
      <c r="AV805">
        <v>11275442</v>
      </c>
      <c r="AX805">
        <v>3</v>
      </c>
    </row>
    <row r="806" spans="48:50" x14ac:dyDescent="0.25">
      <c r="AV806">
        <v>11275900</v>
      </c>
      <c r="AX806">
        <v>4</v>
      </c>
    </row>
    <row r="807" spans="48:50" x14ac:dyDescent="0.25">
      <c r="AV807">
        <v>11275902</v>
      </c>
      <c r="AX807">
        <v>4</v>
      </c>
    </row>
    <row r="808" spans="48:50" x14ac:dyDescent="0.25">
      <c r="AV808">
        <v>11276015</v>
      </c>
      <c r="AX808">
        <v>4</v>
      </c>
    </row>
    <row r="809" spans="48:50" x14ac:dyDescent="0.25">
      <c r="AV809">
        <v>11276016</v>
      </c>
      <c r="AX809">
        <v>4</v>
      </c>
    </row>
    <row r="810" spans="48:50" x14ac:dyDescent="0.25">
      <c r="AV810">
        <v>11276427</v>
      </c>
      <c r="AX810">
        <v>4</v>
      </c>
    </row>
    <row r="811" spans="48:50" x14ac:dyDescent="0.25">
      <c r="AV811">
        <v>11276428</v>
      </c>
      <c r="AX811">
        <v>4</v>
      </c>
    </row>
    <row r="812" spans="48:50" x14ac:dyDescent="0.25">
      <c r="AV812">
        <v>11276443</v>
      </c>
      <c r="AX812">
        <v>4</v>
      </c>
    </row>
    <row r="813" spans="48:50" x14ac:dyDescent="0.25">
      <c r="AV813">
        <v>11276444</v>
      </c>
      <c r="AX813">
        <v>4</v>
      </c>
    </row>
    <row r="814" spans="48:50" x14ac:dyDescent="0.25">
      <c r="AV814">
        <v>11276454</v>
      </c>
      <c r="AX814">
        <v>4</v>
      </c>
    </row>
    <row r="815" spans="48:50" x14ac:dyDescent="0.25">
      <c r="AV815">
        <v>11276478</v>
      </c>
      <c r="AX815">
        <v>4</v>
      </c>
    </row>
    <row r="816" spans="48:50" x14ac:dyDescent="0.25">
      <c r="AV816">
        <v>11276502</v>
      </c>
      <c r="AX816">
        <v>3</v>
      </c>
    </row>
    <row r="817" spans="48:50" x14ac:dyDescent="0.25">
      <c r="AV817">
        <v>11276512</v>
      </c>
      <c r="AX817">
        <v>2</v>
      </c>
    </row>
    <row r="818" spans="48:50" x14ac:dyDescent="0.25">
      <c r="AV818">
        <v>11276516</v>
      </c>
      <c r="AX818">
        <v>4</v>
      </c>
    </row>
    <row r="819" spans="48:50" x14ac:dyDescent="0.25">
      <c r="AV819">
        <v>11276595</v>
      </c>
      <c r="AX819">
        <v>4</v>
      </c>
    </row>
    <row r="820" spans="48:50" x14ac:dyDescent="0.25">
      <c r="AV820">
        <v>11276597</v>
      </c>
      <c r="AX820">
        <v>4</v>
      </c>
    </row>
    <row r="821" spans="48:50" x14ac:dyDescent="0.25">
      <c r="AV821">
        <v>11276598</v>
      </c>
      <c r="AX821">
        <v>4</v>
      </c>
    </row>
    <row r="822" spans="48:50" x14ac:dyDescent="0.25">
      <c r="AV822">
        <v>11276639</v>
      </c>
      <c r="AX822">
        <v>4</v>
      </c>
    </row>
    <row r="823" spans="48:50" x14ac:dyDescent="0.25">
      <c r="AV823">
        <v>11276642</v>
      </c>
      <c r="AX823">
        <v>4</v>
      </c>
    </row>
    <row r="824" spans="48:50" x14ac:dyDescent="0.25">
      <c r="AV824">
        <v>11276643</v>
      </c>
      <c r="AX824">
        <v>4</v>
      </c>
    </row>
    <row r="825" spans="48:50" x14ac:dyDescent="0.25">
      <c r="AV825">
        <v>11276724</v>
      </c>
      <c r="AX825">
        <v>4</v>
      </c>
    </row>
    <row r="826" spans="48:50" x14ac:dyDescent="0.25">
      <c r="AV826">
        <v>11276770</v>
      </c>
    </row>
    <row r="827" spans="48:50" x14ac:dyDescent="0.25">
      <c r="AV827">
        <v>11277183</v>
      </c>
      <c r="AX827">
        <v>4</v>
      </c>
    </row>
    <row r="828" spans="48:50" x14ac:dyDescent="0.25">
      <c r="AV828">
        <v>11277184</v>
      </c>
      <c r="AX828">
        <v>4</v>
      </c>
    </row>
    <row r="829" spans="48:50" x14ac:dyDescent="0.25">
      <c r="AV829">
        <v>11277189</v>
      </c>
      <c r="AX829">
        <v>4</v>
      </c>
    </row>
    <row r="830" spans="48:50" x14ac:dyDescent="0.25">
      <c r="AV830">
        <v>11277208</v>
      </c>
      <c r="AX830">
        <v>4</v>
      </c>
    </row>
    <row r="831" spans="48:50" x14ac:dyDescent="0.25">
      <c r="AV831">
        <v>11277220</v>
      </c>
      <c r="AX831">
        <v>4</v>
      </c>
    </row>
    <row r="832" spans="48:50" x14ac:dyDescent="0.25">
      <c r="AV832">
        <v>11277222</v>
      </c>
      <c r="AX832">
        <v>3</v>
      </c>
    </row>
    <row r="833" spans="48:50" x14ac:dyDescent="0.25">
      <c r="AV833">
        <v>11277249</v>
      </c>
      <c r="AX833">
        <v>4</v>
      </c>
    </row>
    <row r="834" spans="48:50" x14ac:dyDescent="0.25">
      <c r="AV834">
        <v>11277256</v>
      </c>
      <c r="AX834">
        <v>4</v>
      </c>
    </row>
    <row r="835" spans="48:50" x14ac:dyDescent="0.25">
      <c r="AV835">
        <v>11277261</v>
      </c>
      <c r="AX835">
        <v>4</v>
      </c>
    </row>
    <row r="836" spans="48:50" x14ac:dyDescent="0.25">
      <c r="AV836">
        <v>11277262</v>
      </c>
      <c r="AX836">
        <v>4</v>
      </c>
    </row>
    <row r="837" spans="48:50" x14ac:dyDescent="0.25">
      <c r="AV837">
        <v>11277269</v>
      </c>
      <c r="AX837">
        <v>4</v>
      </c>
    </row>
    <row r="838" spans="48:50" x14ac:dyDescent="0.25">
      <c r="AV838">
        <v>11277271</v>
      </c>
      <c r="AX838">
        <v>4</v>
      </c>
    </row>
    <row r="839" spans="48:50" x14ac:dyDescent="0.25">
      <c r="AV839">
        <v>11277281</v>
      </c>
      <c r="AX839">
        <v>3</v>
      </c>
    </row>
    <row r="840" spans="48:50" x14ac:dyDescent="0.25">
      <c r="AV840">
        <v>11277287</v>
      </c>
      <c r="AX840">
        <v>4</v>
      </c>
    </row>
    <row r="841" spans="48:50" x14ac:dyDescent="0.25">
      <c r="AV841">
        <v>11277305</v>
      </c>
      <c r="AX841">
        <v>4</v>
      </c>
    </row>
    <row r="842" spans="48:50" x14ac:dyDescent="0.25">
      <c r="AV842">
        <v>11277306</v>
      </c>
      <c r="AX842">
        <v>4</v>
      </c>
    </row>
    <row r="843" spans="48:50" x14ac:dyDescent="0.25">
      <c r="AV843">
        <v>11277315</v>
      </c>
      <c r="AX843">
        <v>4</v>
      </c>
    </row>
    <row r="844" spans="48:50" x14ac:dyDescent="0.25">
      <c r="AV844">
        <v>11277317</v>
      </c>
      <c r="AX844">
        <v>4</v>
      </c>
    </row>
    <row r="845" spans="48:50" x14ac:dyDescent="0.25">
      <c r="AV845">
        <v>11277326</v>
      </c>
      <c r="AX845">
        <v>4</v>
      </c>
    </row>
    <row r="846" spans="48:50" x14ac:dyDescent="0.25">
      <c r="AV846">
        <v>11277328</v>
      </c>
      <c r="AX846">
        <v>3</v>
      </c>
    </row>
    <row r="847" spans="48:50" x14ac:dyDescent="0.25">
      <c r="AV847">
        <v>11277375</v>
      </c>
      <c r="AX847">
        <v>4</v>
      </c>
    </row>
    <row r="848" spans="48:50" x14ac:dyDescent="0.25">
      <c r="AV848">
        <v>11277385</v>
      </c>
      <c r="AX848">
        <v>4</v>
      </c>
    </row>
    <row r="849" spans="48:50" x14ac:dyDescent="0.25">
      <c r="AV849">
        <v>11277386</v>
      </c>
      <c r="AX849">
        <v>4</v>
      </c>
    </row>
    <row r="850" spans="48:50" x14ac:dyDescent="0.25">
      <c r="AV850">
        <v>11277387</v>
      </c>
      <c r="AX850">
        <v>4</v>
      </c>
    </row>
    <row r="851" spans="48:50" x14ac:dyDescent="0.25">
      <c r="AV851">
        <v>11277389</v>
      </c>
      <c r="AX851">
        <v>4</v>
      </c>
    </row>
    <row r="852" spans="48:50" x14ac:dyDescent="0.25">
      <c r="AV852">
        <v>11277409</v>
      </c>
      <c r="AX852">
        <v>4</v>
      </c>
    </row>
    <row r="853" spans="48:50" x14ac:dyDescent="0.25">
      <c r="AV853">
        <v>11277447</v>
      </c>
      <c r="AX853">
        <v>4</v>
      </c>
    </row>
    <row r="854" spans="48:50" x14ac:dyDescent="0.25">
      <c r="AV854">
        <v>11277449</v>
      </c>
      <c r="AX854">
        <v>4</v>
      </c>
    </row>
    <row r="855" spans="48:50" x14ac:dyDescent="0.25">
      <c r="AV855">
        <v>11277470</v>
      </c>
      <c r="AX855">
        <v>4</v>
      </c>
    </row>
    <row r="856" spans="48:50" x14ac:dyDescent="0.25">
      <c r="AV856">
        <v>11277487</v>
      </c>
      <c r="AX856">
        <v>4</v>
      </c>
    </row>
    <row r="857" spans="48:50" x14ac:dyDescent="0.25">
      <c r="AV857">
        <v>11277632</v>
      </c>
      <c r="AX857">
        <v>4</v>
      </c>
    </row>
    <row r="858" spans="48:50" x14ac:dyDescent="0.25">
      <c r="AV858">
        <v>11277698</v>
      </c>
      <c r="AX858">
        <v>4</v>
      </c>
    </row>
    <row r="859" spans="48:50" x14ac:dyDescent="0.25">
      <c r="AV859">
        <v>11277705</v>
      </c>
      <c r="AX859">
        <v>4</v>
      </c>
    </row>
    <row r="860" spans="48:50" x14ac:dyDescent="0.25">
      <c r="AV860">
        <v>11277706</v>
      </c>
      <c r="AX860">
        <v>4</v>
      </c>
    </row>
    <row r="861" spans="48:50" x14ac:dyDescent="0.25">
      <c r="AV861">
        <v>11277707</v>
      </c>
      <c r="AX861">
        <v>4</v>
      </c>
    </row>
    <row r="862" spans="48:50" x14ac:dyDescent="0.25">
      <c r="AV862">
        <v>11277823</v>
      </c>
      <c r="AX862">
        <v>2</v>
      </c>
    </row>
    <row r="863" spans="48:50" x14ac:dyDescent="0.25">
      <c r="AV863">
        <v>11277863</v>
      </c>
      <c r="AX863">
        <v>4</v>
      </c>
    </row>
    <row r="864" spans="48:50" x14ac:dyDescent="0.25">
      <c r="AV864">
        <v>11277864</v>
      </c>
      <c r="AX864">
        <v>4</v>
      </c>
    </row>
    <row r="865" spans="48:50" x14ac:dyDescent="0.25">
      <c r="AV865">
        <v>11277865</v>
      </c>
      <c r="AX865">
        <v>4</v>
      </c>
    </row>
    <row r="866" spans="48:50" x14ac:dyDescent="0.25">
      <c r="AV866">
        <v>11277866</v>
      </c>
      <c r="AX866">
        <v>4</v>
      </c>
    </row>
    <row r="867" spans="48:50" x14ac:dyDescent="0.25">
      <c r="AV867">
        <v>11277882</v>
      </c>
      <c r="AX867">
        <v>4</v>
      </c>
    </row>
    <row r="868" spans="48:50" x14ac:dyDescent="0.25">
      <c r="AV868">
        <v>11277883</v>
      </c>
      <c r="AX868">
        <v>4</v>
      </c>
    </row>
    <row r="869" spans="48:50" x14ac:dyDescent="0.25">
      <c r="AV869">
        <v>11277884</v>
      </c>
      <c r="AX869">
        <v>5</v>
      </c>
    </row>
    <row r="870" spans="48:50" x14ac:dyDescent="0.25">
      <c r="AV870">
        <v>11277891</v>
      </c>
      <c r="AX870">
        <v>4</v>
      </c>
    </row>
    <row r="871" spans="48:50" x14ac:dyDescent="0.25">
      <c r="AV871">
        <v>11277893</v>
      </c>
      <c r="AX871">
        <v>4</v>
      </c>
    </row>
    <row r="872" spans="48:50" x14ac:dyDescent="0.25">
      <c r="AV872">
        <v>11277898</v>
      </c>
      <c r="AX872">
        <v>4</v>
      </c>
    </row>
    <row r="873" spans="48:50" x14ac:dyDescent="0.25">
      <c r="AV873">
        <v>11277911</v>
      </c>
      <c r="AX873">
        <v>4</v>
      </c>
    </row>
    <row r="874" spans="48:50" x14ac:dyDescent="0.25">
      <c r="AV874">
        <v>11277917</v>
      </c>
      <c r="AX874">
        <v>5</v>
      </c>
    </row>
    <row r="875" spans="48:50" x14ac:dyDescent="0.25">
      <c r="AV875">
        <v>11277918</v>
      </c>
      <c r="AX875">
        <v>4</v>
      </c>
    </row>
    <row r="876" spans="48:50" x14ac:dyDescent="0.25">
      <c r="AV876">
        <v>11277919</v>
      </c>
      <c r="AX876">
        <v>4</v>
      </c>
    </row>
    <row r="877" spans="48:50" x14ac:dyDescent="0.25">
      <c r="AV877">
        <v>11278018</v>
      </c>
      <c r="AX877">
        <v>4</v>
      </c>
    </row>
    <row r="878" spans="48:50" x14ac:dyDescent="0.25">
      <c r="AV878">
        <v>11278019</v>
      </c>
      <c r="AX878">
        <v>4</v>
      </c>
    </row>
    <row r="879" spans="48:50" x14ac:dyDescent="0.25">
      <c r="AV879">
        <v>11278103</v>
      </c>
      <c r="AX879">
        <v>4</v>
      </c>
    </row>
    <row r="880" spans="48:50" x14ac:dyDescent="0.25">
      <c r="AV880">
        <v>11278104</v>
      </c>
      <c r="AX880">
        <v>4</v>
      </c>
    </row>
    <row r="881" spans="48:50" x14ac:dyDescent="0.25">
      <c r="AV881">
        <v>11278122</v>
      </c>
      <c r="AX881">
        <v>4</v>
      </c>
    </row>
    <row r="882" spans="48:50" x14ac:dyDescent="0.25">
      <c r="AV882">
        <v>11278123</v>
      </c>
      <c r="AX882">
        <v>4</v>
      </c>
    </row>
    <row r="883" spans="48:50" x14ac:dyDescent="0.25">
      <c r="AV883">
        <v>11278127</v>
      </c>
      <c r="AX883">
        <v>4</v>
      </c>
    </row>
    <row r="884" spans="48:50" x14ac:dyDescent="0.25">
      <c r="AV884">
        <v>11278128</v>
      </c>
      <c r="AX884">
        <v>4</v>
      </c>
    </row>
    <row r="885" spans="48:50" x14ac:dyDescent="0.25">
      <c r="AV885">
        <v>11278136</v>
      </c>
      <c r="AX885">
        <v>4</v>
      </c>
    </row>
    <row r="886" spans="48:50" x14ac:dyDescent="0.25">
      <c r="AV886">
        <v>11278160</v>
      </c>
      <c r="AX886">
        <v>6</v>
      </c>
    </row>
    <row r="887" spans="48:50" x14ac:dyDescent="0.25">
      <c r="AV887">
        <v>11278200</v>
      </c>
      <c r="AX887">
        <v>4</v>
      </c>
    </row>
    <row r="888" spans="48:50" x14ac:dyDescent="0.25">
      <c r="AV888">
        <v>11278207</v>
      </c>
      <c r="AX888">
        <v>4</v>
      </c>
    </row>
    <row r="889" spans="48:50" x14ac:dyDescent="0.25">
      <c r="AV889">
        <v>11278209</v>
      </c>
      <c r="AX889">
        <v>4</v>
      </c>
    </row>
    <row r="890" spans="48:50" x14ac:dyDescent="0.25">
      <c r="AV890">
        <v>11278263</v>
      </c>
      <c r="AX890">
        <v>4</v>
      </c>
    </row>
    <row r="891" spans="48:50" x14ac:dyDescent="0.25">
      <c r="AV891">
        <v>11278308</v>
      </c>
      <c r="AX891">
        <v>4</v>
      </c>
    </row>
    <row r="892" spans="48:50" x14ac:dyDescent="0.25">
      <c r="AV892">
        <v>11278390</v>
      </c>
      <c r="AX892">
        <v>4</v>
      </c>
    </row>
    <row r="893" spans="48:50" x14ac:dyDescent="0.25">
      <c r="AV893">
        <v>11278437</v>
      </c>
      <c r="AX893">
        <v>4</v>
      </c>
    </row>
    <row r="894" spans="48:50" x14ac:dyDescent="0.25">
      <c r="AV894">
        <v>11278486</v>
      </c>
      <c r="AX894">
        <v>4</v>
      </c>
    </row>
    <row r="895" spans="48:50" x14ac:dyDescent="0.25">
      <c r="AV895">
        <v>11278886</v>
      </c>
      <c r="AX895">
        <v>4</v>
      </c>
    </row>
    <row r="896" spans="48:50" x14ac:dyDescent="0.25">
      <c r="AV896">
        <v>11278928</v>
      </c>
      <c r="AX896">
        <v>4</v>
      </c>
    </row>
    <row r="897" spans="48:50" x14ac:dyDescent="0.25">
      <c r="AV897">
        <v>11278929</v>
      </c>
      <c r="AX897">
        <v>4</v>
      </c>
    </row>
    <row r="898" spans="48:50" x14ac:dyDescent="0.25">
      <c r="AV898">
        <v>11278935</v>
      </c>
      <c r="AX898">
        <v>4</v>
      </c>
    </row>
    <row r="899" spans="48:50" x14ac:dyDescent="0.25">
      <c r="AV899">
        <v>11278993</v>
      </c>
      <c r="AX899">
        <v>4</v>
      </c>
    </row>
    <row r="900" spans="48:50" x14ac:dyDescent="0.25">
      <c r="AV900">
        <v>11278994</v>
      </c>
      <c r="AX900">
        <v>4</v>
      </c>
    </row>
    <row r="901" spans="48:50" x14ac:dyDescent="0.25">
      <c r="AV901">
        <v>11279237</v>
      </c>
      <c r="AX901">
        <v>4</v>
      </c>
    </row>
    <row r="902" spans="48:50" x14ac:dyDescent="0.25">
      <c r="AV902">
        <v>11279300</v>
      </c>
      <c r="AX902">
        <v>3</v>
      </c>
    </row>
    <row r="903" spans="48:50" x14ac:dyDescent="0.25">
      <c r="AV903">
        <v>11279480</v>
      </c>
      <c r="AX903">
        <v>4</v>
      </c>
    </row>
    <row r="904" spans="48:50" x14ac:dyDescent="0.25">
      <c r="AV904">
        <v>11279484</v>
      </c>
      <c r="AX904">
        <v>4</v>
      </c>
    </row>
    <row r="905" spans="48:50" x14ac:dyDescent="0.25">
      <c r="AV905">
        <v>11279582</v>
      </c>
    </row>
    <row r="906" spans="48:50" x14ac:dyDescent="0.25">
      <c r="AV906">
        <v>11279657</v>
      </c>
      <c r="AX906">
        <v>4</v>
      </c>
    </row>
    <row r="907" spans="48:50" x14ac:dyDescent="0.25">
      <c r="AV907">
        <v>11280179</v>
      </c>
    </row>
    <row r="908" spans="48:50" x14ac:dyDescent="0.25">
      <c r="AV908">
        <v>11280180</v>
      </c>
    </row>
    <row r="909" spans="48:50" x14ac:dyDescent="0.25">
      <c r="AV909">
        <v>11280222</v>
      </c>
      <c r="AX909">
        <v>4</v>
      </c>
    </row>
    <row r="910" spans="48:50" x14ac:dyDescent="0.25">
      <c r="AV910">
        <v>11280223</v>
      </c>
      <c r="AX910">
        <v>4</v>
      </c>
    </row>
    <row r="911" spans="48:50" x14ac:dyDescent="0.25">
      <c r="AV911">
        <v>11280227</v>
      </c>
      <c r="AX911">
        <v>4</v>
      </c>
    </row>
    <row r="912" spans="48:50" x14ac:dyDescent="0.25">
      <c r="AV912">
        <v>11280229</v>
      </c>
    </row>
    <row r="913" spans="48:50" x14ac:dyDescent="0.25">
      <c r="AV913">
        <v>11280236</v>
      </c>
      <c r="AX913">
        <v>4</v>
      </c>
    </row>
    <row r="914" spans="48:50" x14ac:dyDescent="0.25">
      <c r="AV914">
        <v>11280237</v>
      </c>
      <c r="AX914">
        <v>4</v>
      </c>
    </row>
    <row r="915" spans="48:50" x14ac:dyDescent="0.25">
      <c r="AV915">
        <v>11280240</v>
      </c>
      <c r="AX915">
        <v>4</v>
      </c>
    </row>
    <row r="916" spans="48:50" x14ac:dyDescent="0.25">
      <c r="AV916">
        <v>11280243</v>
      </c>
      <c r="AX916">
        <v>4</v>
      </c>
    </row>
    <row r="917" spans="48:50" x14ac:dyDescent="0.25">
      <c r="AV917">
        <v>11280244</v>
      </c>
      <c r="AX917">
        <v>4</v>
      </c>
    </row>
    <row r="918" spans="48:50" x14ac:dyDescent="0.25">
      <c r="AV918">
        <v>11280246</v>
      </c>
    </row>
    <row r="919" spans="48:50" x14ac:dyDescent="0.25">
      <c r="AV919">
        <v>11280269</v>
      </c>
      <c r="AX919">
        <v>4</v>
      </c>
    </row>
    <row r="920" spans="48:50" x14ac:dyDescent="0.25">
      <c r="AV920">
        <v>11280270</v>
      </c>
      <c r="AX920">
        <v>4</v>
      </c>
    </row>
    <row r="921" spans="48:50" x14ac:dyDescent="0.25">
      <c r="AV921">
        <v>11280271</v>
      </c>
      <c r="AX921">
        <v>4</v>
      </c>
    </row>
    <row r="922" spans="48:50" x14ac:dyDescent="0.25">
      <c r="AV922">
        <v>11280274</v>
      </c>
      <c r="AX922">
        <v>4</v>
      </c>
    </row>
    <row r="923" spans="48:50" x14ac:dyDescent="0.25">
      <c r="AV923">
        <v>11280276</v>
      </c>
      <c r="AX923">
        <v>4</v>
      </c>
    </row>
    <row r="924" spans="48:50" x14ac:dyDescent="0.25">
      <c r="AV924">
        <v>11280280</v>
      </c>
      <c r="AX924">
        <v>3</v>
      </c>
    </row>
    <row r="925" spans="48:50" x14ac:dyDescent="0.25">
      <c r="AV925">
        <v>11280284</v>
      </c>
      <c r="AX925">
        <v>3</v>
      </c>
    </row>
    <row r="926" spans="48:50" x14ac:dyDescent="0.25">
      <c r="AV926">
        <v>11280287</v>
      </c>
      <c r="AX926">
        <v>3</v>
      </c>
    </row>
    <row r="927" spans="48:50" x14ac:dyDescent="0.25">
      <c r="AV927">
        <v>11280292</v>
      </c>
      <c r="AX927">
        <v>3</v>
      </c>
    </row>
    <row r="928" spans="48:50" x14ac:dyDescent="0.25">
      <c r="AV928">
        <v>11280294</v>
      </c>
      <c r="AX928">
        <v>3</v>
      </c>
    </row>
    <row r="929" spans="48:50" x14ac:dyDescent="0.25">
      <c r="AV929">
        <v>11280299</v>
      </c>
      <c r="AX929">
        <v>3</v>
      </c>
    </row>
    <row r="930" spans="48:50" x14ac:dyDescent="0.25">
      <c r="AV930">
        <v>11280307</v>
      </c>
      <c r="AX930">
        <v>3</v>
      </c>
    </row>
    <row r="931" spans="48:50" x14ac:dyDescent="0.25">
      <c r="AV931">
        <v>11280310</v>
      </c>
      <c r="AX931">
        <v>4</v>
      </c>
    </row>
    <row r="932" spans="48:50" x14ac:dyDescent="0.25">
      <c r="AV932">
        <v>11280315</v>
      </c>
      <c r="AX932">
        <v>4</v>
      </c>
    </row>
    <row r="933" spans="48:50" x14ac:dyDescent="0.25">
      <c r="AV933">
        <v>11280321</v>
      </c>
      <c r="AX933">
        <v>3</v>
      </c>
    </row>
    <row r="934" spans="48:50" x14ac:dyDescent="0.25">
      <c r="AV934">
        <v>11280322</v>
      </c>
      <c r="AX934">
        <v>4</v>
      </c>
    </row>
    <row r="935" spans="48:50" x14ac:dyDescent="0.25">
      <c r="AV935">
        <v>11280638</v>
      </c>
      <c r="AX935">
        <v>4</v>
      </c>
    </row>
    <row r="936" spans="48:50" x14ac:dyDescent="0.25">
      <c r="AV936">
        <v>11280640</v>
      </c>
      <c r="AX936">
        <v>4</v>
      </c>
    </row>
    <row r="937" spans="48:50" x14ac:dyDescent="0.25">
      <c r="AV937">
        <v>11280814</v>
      </c>
      <c r="AX937">
        <v>4</v>
      </c>
    </row>
    <row r="938" spans="48:50" x14ac:dyDescent="0.25">
      <c r="AV938">
        <v>11280815</v>
      </c>
      <c r="AX938">
        <v>4</v>
      </c>
    </row>
    <row r="939" spans="48:50" x14ac:dyDescent="0.25">
      <c r="AV939">
        <v>11280816</v>
      </c>
      <c r="AX939">
        <v>4</v>
      </c>
    </row>
    <row r="940" spans="48:50" x14ac:dyDescent="0.25">
      <c r="AV940">
        <v>11280944</v>
      </c>
      <c r="AX940">
        <v>4</v>
      </c>
    </row>
    <row r="941" spans="48:50" x14ac:dyDescent="0.25">
      <c r="AV941">
        <v>11280947</v>
      </c>
      <c r="AX941">
        <v>4</v>
      </c>
    </row>
    <row r="942" spans="48:50" x14ac:dyDescent="0.25">
      <c r="AV942">
        <v>11280948</v>
      </c>
      <c r="AX942">
        <v>4</v>
      </c>
    </row>
    <row r="943" spans="48:50" x14ac:dyDescent="0.25">
      <c r="AV943">
        <v>11280950</v>
      </c>
      <c r="AX943">
        <v>4</v>
      </c>
    </row>
    <row r="944" spans="48:50" x14ac:dyDescent="0.25">
      <c r="AV944">
        <v>11280952</v>
      </c>
      <c r="AX944">
        <v>4</v>
      </c>
    </row>
    <row r="945" spans="48:50" x14ac:dyDescent="0.25">
      <c r="AV945">
        <v>11280953</v>
      </c>
      <c r="AX945">
        <v>4</v>
      </c>
    </row>
    <row r="946" spans="48:50" x14ac:dyDescent="0.25">
      <c r="AV946">
        <v>11280955</v>
      </c>
      <c r="AX946">
        <v>4</v>
      </c>
    </row>
    <row r="947" spans="48:50" x14ac:dyDescent="0.25">
      <c r="AV947">
        <v>11280963</v>
      </c>
      <c r="AX947">
        <v>4</v>
      </c>
    </row>
    <row r="948" spans="48:50" x14ac:dyDescent="0.25">
      <c r="AV948">
        <v>11280964</v>
      </c>
      <c r="AX948">
        <v>4</v>
      </c>
    </row>
    <row r="949" spans="48:50" x14ac:dyDescent="0.25">
      <c r="AV949">
        <v>11280965</v>
      </c>
      <c r="AX949">
        <v>4</v>
      </c>
    </row>
    <row r="950" spans="48:50" x14ac:dyDescent="0.25">
      <c r="AV950">
        <v>11280973</v>
      </c>
      <c r="AX950">
        <v>4</v>
      </c>
    </row>
    <row r="951" spans="48:50" x14ac:dyDescent="0.25">
      <c r="AV951">
        <v>11280974</v>
      </c>
      <c r="AX951">
        <v>4</v>
      </c>
    </row>
    <row r="952" spans="48:50" x14ac:dyDescent="0.25">
      <c r="AV952">
        <v>11280975</v>
      </c>
      <c r="AX952">
        <v>4</v>
      </c>
    </row>
    <row r="953" spans="48:50" x14ac:dyDescent="0.25">
      <c r="AV953">
        <v>11280977</v>
      </c>
      <c r="AX953">
        <v>4</v>
      </c>
    </row>
    <row r="954" spans="48:50" x14ac:dyDescent="0.25">
      <c r="AV954">
        <v>11281020</v>
      </c>
      <c r="AX954">
        <v>4</v>
      </c>
    </row>
    <row r="955" spans="48:50" x14ac:dyDescent="0.25">
      <c r="AV955">
        <v>11281021</v>
      </c>
      <c r="AX955">
        <v>4</v>
      </c>
    </row>
    <row r="956" spans="48:50" x14ac:dyDescent="0.25">
      <c r="AV956">
        <v>11281030</v>
      </c>
      <c r="AX956">
        <v>4</v>
      </c>
    </row>
    <row r="957" spans="48:50" x14ac:dyDescent="0.25">
      <c r="AV957">
        <v>11281032</v>
      </c>
      <c r="AX957">
        <v>4</v>
      </c>
    </row>
    <row r="958" spans="48:50" x14ac:dyDescent="0.25">
      <c r="AV958">
        <v>11281481</v>
      </c>
      <c r="AX958">
        <v>2</v>
      </c>
    </row>
    <row r="959" spans="48:50" x14ac:dyDescent="0.25">
      <c r="AV959">
        <v>11281959</v>
      </c>
      <c r="AX959">
        <v>4</v>
      </c>
    </row>
    <row r="960" spans="48:50" x14ac:dyDescent="0.25">
      <c r="AV960">
        <v>11281962</v>
      </c>
      <c r="AX960">
        <v>4</v>
      </c>
    </row>
    <row r="961" spans="48:50" x14ac:dyDescent="0.25">
      <c r="AV961">
        <v>11281964</v>
      </c>
      <c r="AX961">
        <v>4</v>
      </c>
    </row>
    <row r="962" spans="48:50" x14ac:dyDescent="0.25">
      <c r="AV962">
        <v>11281965</v>
      </c>
      <c r="AX962">
        <v>4</v>
      </c>
    </row>
    <row r="963" spans="48:50" x14ac:dyDescent="0.25">
      <c r="AV963">
        <v>11281968</v>
      </c>
      <c r="AX963">
        <v>4</v>
      </c>
    </row>
    <row r="964" spans="48:50" x14ac:dyDescent="0.25">
      <c r="AV964">
        <v>11281972</v>
      </c>
      <c r="AX964">
        <v>3</v>
      </c>
    </row>
    <row r="965" spans="48:50" x14ac:dyDescent="0.25">
      <c r="AV965">
        <v>11281974</v>
      </c>
      <c r="AX965">
        <v>4</v>
      </c>
    </row>
    <row r="966" spans="48:50" x14ac:dyDescent="0.25">
      <c r="AV966">
        <v>11281977</v>
      </c>
      <c r="AX966">
        <v>4</v>
      </c>
    </row>
    <row r="967" spans="48:50" x14ac:dyDescent="0.25">
      <c r="AV967">
        <v>11282298</v>
      </c>
      <c r="AX967">
        <v>4</v>
      </c>
    </row>
    <row r="968" spans="48:50" x14ac:dyDescent="0.25">
      <c r="AV968">
        <v>11282752</v>
      </c>
      <c r="AX968">
        <v>4</v>
      </c>
    </row>
    <row r="969" spans="48:50" x14ac:dyDescent="0.25">
      <c r="AV969">
        <v>11282935</v>
      </c>
      <c r="AX969">
        <v>4</v>
      </c>
    </row>
    <row r="970" spans="48:50" x14ac:dyDescent="0.25">
      <c r="AV970">
        <v>11282938</v>
      </c>
      <c r="AX970">
        <v>4</v>
      </c>
    </row>
    <row r="971" spans="48:50" x14ac:dyDescent="0.25">
      <c r="AV971">
        <v>11282943</v>
      </c>
      <c r="AX971">
        <v>4</v>
      </c>
    </row>
    <row r="972" spans="48:50" x14ac:dyDescent="0.25">
      <c r="AV972">
        <v>11282944</v>
      </c>
      <c r="AX972">
        <v>4</v>
      </c>
    </row>
    <row r="973" spans="48:50" x14ac:dyDescent="0.25">
      <c r="AV973">
        <v>11282947</v>
      </c>
      <c r="AX973">
        <v>4</v>
      </c>
    </row>
    <row r="974" spans="48:50" x14ac:dyDescent="0.25">
      <c r="AV974">
        <v>11282949</v>
      </c>
      <c r="AX974">
        <v>4</v>
      </c>
    </row>
    <row r="975" spans="48:50" x14ac:dyDescent="0.25">
      <c r="AV975">
        <v>11282950</v>
      </c>
      <c r="AX975">
        <v>4</v>
      </c>
    </row>
    <row r="976" spans="48:50" x14ac:dyDescent="0.25">
      <c r="AV976">
        <v>11282952</v>
      </c>
      <c r="AX976">
        <v>4</v>
      </c>
    </row>
    <row r="977" spans="48:50" x14ac:dyDescent="0.25">
      <c r="AV977">
        <v>11282956</v>
      </c>
      <c r="AX977">
        <v>4</v>
      </c>
    </row>
    <row r="978" spans="48:50" x14ac:dyDescent="0.25">
      <c r="AV978">
        <v>11282958</v>
      </c>
      <c r="AX978">
        <v>4</v>
      </c>
    </row>
    <row r="979" spans="48:50" x14ac:dyDescent="0.25">
      <c r="AV979">
        <v>11282959</v>
      </c>
      <c r="AX979">
        <v>4</v>
      </c>
    </row>
    <row r="980" spans="48:50" x14ac:dyDescent="0.25">
      <c r="AV980">
        <v>11282963</v>
      </c>
      <c r="AX980">
        <v>4</v>
      </c>
    </row>
    <row r="981" spans="48:50" x14ac:dyDescent="0.25">
      <c r="AV981">
        <v>11283163</v>
      </c>
      <c r="AX981">
        <v>4</v>
      </c>
    </row>
    <row r="982" spans="48:50" x14ac:dyDescent="0.25">
      <c r="AV982">
        <v>11283597</v>
      </c>
      <c r="AX982">
        <v>4</v>
      </c>
    </row>
    <row r="983" spans="48:50" x14ac:dyDescent="0.25">
      <c r="AV983">
        <v>11283598</v>
      </c>
      <c r="AX983">
        <v>4</v>
      </c>
    </row>
    <row r="984" spans="48:50" x14ac:dyDescent="0.25">
      <c r="AV984">
        <v>11283605</v>
      </c>
      <c r="AX984">
        <v>4</v>
      </c>
    </row>
    <row r="985" spans="48:50" x14ac:dyDescent="0.25">
      <c r="AV985">
        <v>11284319</v>
      </c>
      <c r="AX985">
        <v>4</v>
      </c>
    </row>
    <row r="986" spans="48:50" x14ac:dyDescent="0.25">
      <c r="AV986">
        <v>11284322</v>
      </c>
      <c r="AX986">
        <v>4</v>
      </c>
    </row>
    <row r="987" spans="48:50" x14ac:dyDescent="0.25">
      <c r="AV987">
        <v>11285355</v>
      </c>
      <c r="AX987">
        <v>4</v>
      </c>
    </row>
    <row r="988" spans="48:50" x14ac:dyDescent="0.25">
      <c r="AV988">
        <v>616131427</v>
      </c>
      <c r="AX988">
        <v>5</v>
      </c>
    </row>
    <row r="989" spans="48:50" x14ac:dyDescent="0.25">
      <c r="AV989">
        <v>616135120</v>
      </c>
      <c r="AX989">
        <v>5</v>
      </c>
    </row>
    <row r="990" spans="48:50" x14ac:dyDescent="0.25">
      <c r="AV990">
        <v>616135288</v>
      </c>
      <c r="AX990">
        <v>4</v>
      </c>
    </row>
    <row r="991" spans="48:50" x14ac:dyDescent="0.25">
      <c r="AV991">
        <v>616135387</v>
      </c>
      <c r="AX991">
        <v>4</v>
      </c>
    </row>
    <row r="992" spans="48:50" x14ac:dyDescent="0.25">
      <c r="AV992">
        <v>616135404</v>
      </c>
      <c r="AX992">
        <v>6</v>
      </c>
    </row>
    <row r="993" spans="48:50" x14ac:dyDescent="0.25">
      <c r="AV993">
        <v>616135430</v>
      </c>
      <c r="AX993">
        <v>4</v>
      </c>
    </row>
    <row r="994" spans="48:50" x14ac:dyDescent="0.25">
      <c r="AV994">
        <v>616135520</v>
      </c>
      <c r="AX994">
        <v>4</v>
      </c>
    </row>
    <row r="995" spans="48:50" x14ac:dyDescent="0.25">
      <c r="AV995">
        <v>616135570</v>
      </c>
      <c r="AX995">
        <v>4</v>
      </c>
    </row>
    <row r="996" spans="48:50" x14ac:dyDescent="0.25">
      <c r="AV996">
        <v>616135573</v>
      </c>
      <c r="AX996">
        <v>4</v>
      </c>
    </row>
    <row r="997" spans="48:50" x14ac:dyDescent="0.25">
      <c r="AV997">
        <v>616135591</v>
      </c>
      <c r="AX997">
        <v>4</v>
      </c>
    </row>
    <row r="998" spans="48:50" x14ac:dyDescent="0.25">
      <c r="AV998">
        <v>616135957</v>
      </c>
      <c r="AX998">
        <v>4</v>
      </c>
    </row>
    <row r="999" spans="48:50" x14ac:dyDescent="0.25">
      <c r="AV999">
        <v>616137690</v>
      </c>
      <c r="AX999">
        <v>4</v>
      </c>
    </row>
    <row r="1000" spans="48:50" x14ac:dyDescent="0.25">
      <c r="AV1000">
        <v>616141065</v>
      </c>
      <c r="AX1000">
        <v>3</v>
      </c>
    </row>
    <row r="1001" spans="48:50" x14ac:dyDescent="0.25">
      <c r="AV1001">
        <v>616142290</v>
      </c>
      <c r="AX1001">
        <v>3</v>
      </c>
    </row>
    <row r="1002" spans="48:50" x14ac:dyDescent="0.25">
      <c r="AV1002">
        <v>616170497</v>
      </c>
      <c r="AX1002">
        <v>5</v>
      </c>
    </row>
    <row r="1003" spans="48:50" x14ac:dyDescent="0.25">
      <c r="AV1003">
        <v>616180218</v>
      </c>
      <c r="AX1003">
        <v>5</v>
      </c>
    </row>
    <row r="1004" spans="48:50" x14ac:dyDescent="0.25">
      <c r="AV1004">
        <v>616202641</v>
      </c>
      <c r="AX1004">
        <v>3</v>
      </c>
    </row>
    <row r="1005" spans="48:50" x14ac:dyDescent="0.25">
      <c r="AV1005">
        <v>616214484</v>
      </c>
      <c r="AX1005">
        <v>4</v>
      </c>
    </row>
    <row r="1006" spans="48:50" x14ac:dyDescent="0.25">
      <c r="AV1006">
        <v>616220194</v>
      </c>
      <c r="AX1006">
        <v>4</v>
      </c>
    </row>
    <row r="1007" spans="48:50" x14ac:dyDescent="0.25">
      <c r="AV1007">
        <v>616221417</v>
      </c>
      <c r="AX1007">
        <v>4</v>
      </c>
    </row>
    <row r="1008" spans="48:50" x14ac:dyDescent="0.25">
      <c r="AV1008">
        <v>616221422</v>
      </c>
      <c r="AX1008">
        <v>4</v>
      </c>
    </row>
    <row r="1009" spans="48:50" x14ac:dyDescent="0.25">
      <c r="AV1009">
        <v>616221473</v>
      </c>
      <c r="AX1009">
        <v>4</v>
      </c>
    </row>
    <row r="1010" spans="48:50" x14ac:dyDescent="0.25">
      <c r="AV1010">
        <v>616225996</v>
      </c>
      <c r="AX1010">
        <v>4</v>
      </c>
    </row>
    <row r="1011" spans="48:50" x14ac:dyDescent="0.25">
      <c r="AV1011">
        <v>616226531</v>
      </c>
      <c r="AX1011">
        <v>4</v>
      </c>
    </row>
    <row r="1012" spans="48:50" x14ac:dyDescent="0.25">
      <c r="AV1012">
        <v>616228096</v>
      </c>
      <c r="AX1012">
        <v>4</v>
      </c>
    </row>
    <row r="1013" spans="48:50" x14ac:dyDescent="0.25">
      <c r="AV1013">
        <v>616231613</v>
      </c>
      <c r="AX1013">
        <v>3</v>
      </c>
    </row>
    <row r="1014" spans="48:50" x14ac:dyDescent="0.25">
      <c r="AV1014">
        <v>616248832</v>
      </c>
      <c r="AX1014">
        <v>4</v>
      </c>
    </row>
    <row r="1015" spans="48:50" x14ac:dyDescent="0.25">
      <c r="AV1015">
        <v>616248836</v>
      </c>
      <c r="AX1015">
        <v>4</v>
      </c>
    </row>
    <row r="1016" spans="48:50" x14ac:dyDescent="0.25">
      <c r="AV1016">
        <v>616248837</v>
      </c>
      <c r="AX1016">
        <v>5</v>
      </c>
    </row>
    <row r="1017" spans="48:50" x14ac:dyDescent="0.25">
      <c r="AV1017">
        <v>616248844</v>
      </c>
      <c r="AX1017">
        <v>5</v>
      </c>
    </row>
    <row r="1018" spans="48:50" x14ac:dyDescent="0.25">
      <c r="AV1018">
        <v>616250119</v>
      </c>
      <c r="AX1018">
        <v>4</v>
      </c>
    </row>
    <row r="1019" spans="48:50" x14ac:dyDescent="0.25">
      <c r="AV1019">
        <v>616250124</v>
      </c>
      <c r="AX1019">
        <v>4</v>
      </c>
    </row>
    <row r="1020" spans="48:50" x14ac:dyDescent="0.25">
      <c r="AV1020">
        <v>616250125</v>
      </c>
      <c r="AX1020">
        <v>5</v>
      </c>
    </row>
    <row r="1021" spans="48:50" x14ac:dyDescent="0.25">
      <c r="AV1021">
        <v>616250132</v>
      </c>
      <c r="AX1021">
        <v>4</v>
      </c>
    </row>
    <row r="1022" spans="48:50" x14ac:dyDescent="0.25">
      <c r="AV1022">
        <v>616250622</v>
      </c>
      <c r="AX1022">
        <v>3</v>
      </c>
    </row>
    <row r="1023" spans="48:50" x14ac:dyDescent="0.25">
      <c r="AV1023">
        <v>616250625</v>
      </c>
      <c r="AX1023">
        <v>4</v>
      </c>
    </row>
    <row r="1024" spans="48:50" x14ac:dyDescent="0.25">
      <c r="AV1024">
        <v>616250632</v>
      </c>
      <c r="AX1024">
        <v>4</v>
      </c>
    </row>
    <row r="1025" spans="48:50" x14ac:dyDescent="0.25">
      <c r="AV1025">
        <v>616250636</v>
      </c>
      <c r="AX1025">
        <v>5</v>
      </c>
    </row>
    <row r="1026" spans="48:50" x14ac:dyDescent="0.25">
      <c r="AV1026">
        <v>616253197</v>
      </c>
      <c r="AX1026">
        <v>3</v>
      </c>
    </row>
    <row r="1027" spans="48:50" x14ac:dyDescent="0.25">
      <c r="AV1027">
        <v>616253201</v>
      </c>
      <c r="AX1027">
        <v>4</v>
      </c>
    </row>
    <row r="1028" spans="48:50" x14ac:dyDescent="0.25">
      <c r="AV1028">
        <v>616253205</v>
      </c>
      <c r="AX1028">
        <v>4</v>
      </c>
    </row>
    <row r="1029" spans="48:50" x14ac:dyDescent="0.25">
      <c r="AV1029">
        <v>616253208</v>
      </c>
      <c r="AX1029">
        <v>4</v>
      </c>
    </row>
    <row r="1030" spans="48:50" x14ac:dyDescent="0.25">
      <c r="AV1030">
        <v>616254877</v>
      </c>
      <c r="AX1030">
        <v>4</v>
      </c>
    </row>
    <row r="1031" spans="48:50" x14ac:dyDescent="0.25">
      <c r="AV1031">
        <v>616254882</v>
      </c>
      <c r="AX1031">
        <v>4</v>
      </c>
    </row>
    <row r="1032" spans="48:50" x14ac:dyDescent="0.25">
      <c r="AV1032">
        <v>616254887</v>
      </c>
      <c r="AX1032">
        <v>5</v>
      </c>
    </row>
    <row r="1033" spans="48:50" x14ac:dyDescent="0.25">
      <c r="AV1033">
        <v>616254890</v>
      </c>
      <c r="AX1033">
        <v>5</v>
      </c>
    </row>
    <row r="1034" spans="48:50" x14ac:dyDescent="0.25">
      <c r="AV1034">
        <v>616260365</v>
      </c>
      <c r="AX1034">
        <v>4</v>
      </c>
    </row>
    <row r="1035" spans="48:50" x14ac:dyDescent="0.25">
      <c r="AV1035">
        <v>616260369</v>
      </c>
      <c r="AX1035">
        <v>4</v>
      </c>
    </row>
    <row r="1036" spans="48:50" x14ac:dyDescent="0.25">
      <c r="AV1036">
        <v>616260373</v>
      </c>
      <c r="AX1036">
        <v>4</v>
      </c>
    </row>
    <row r="1037" spans="48:50" x14ac:dyDescent="0.25">
      <c r="AV1037">
        <v>616260377</v>
      </c>
      <c r="AX1037">
        <v>4</v>
      </c>
    </row>
    <row r="1038" spans="48:50" x14ac:dyDescent="0.25">
      <c r="AV1038">
        <v>616262550</v>
      </c>
      <c r="AX1038">
        <v>4</v>
      </c>
    </row>
    <row r="1039" spans="48:50" x14ac:dyDescent="0.25">
      <c r="AV1039">
        <v>616262555</v>
      </c>
      <c r="AX1039">
        <v>4</v>
      </c>
    </row>
    <row r="1040" spans="48:50" x14ac:dyDescent="0.25">
      <c r="AV1040">
        <v>616262558</v>
      </c>
      <c r="AX1040">
        <v>5</v>
      </c>
    </row>
    <row r="1041" spans="48:50" x14ac:dyDescent="0.25">
      <c r="AV1041">
        <v>616262562</v>
      </c>
      <c r="AX1041">
        <v>4</v>
      </c>
    </row>
    <row r="1042" spans="48:50" x14ac:dyDescent="0.25">
      <c r="AV1042">
        <v>616262998</v>
      </c>
      <c r="AX1042">
        <v>4</v>
      </c>
    </row>
    <row r="1043" spans="48:50" x14ac:dyDescent="0.25">
      <c r="AV1043">
        <v>616263007</v>
      </c>
      <c r="AX1043">
        <v>5</v>
      </c>
    </row>
    <row r="1044" spans="48:50" x14ac:dyDescent="0.25">
      <c r="AV1044">
        <v>616263012</v>
      </c>
      <c r="AX1044">
        <v>4</v>
      </c>
    </row>
    <row r="1045" spans="48:50" x14ac:dyDescent="0.25">
      <c r="AV1045">
        <v>616307688</v>
      </c>
      <c r="AX1045">
        <v>4</v>
      </c>
    </row>
    <row r="1046" spans="48:50" x14ac:dyDescent="0.25">
      <c r="AV1046">
        <v>616307690</v>
      </c>
      <c r="AX1046">
        <v>3</v>
      </c>
    </row>
    <row r="1047" spans="48:50" x14ac:dyDescent="0.25">
      <c r="AV1047">
        <v>616307696</v>
      </c>
      <c r="AX1047">
        <v>4</v>
      </c>
    </row>
    <row r="1048" spans="48:50" x14ac:dyDescent="0.25">
      <c r="AV1048">
        <v>616307699</v>
      </c>
      <c r="AX1048">
        <v>4</v>
      </c>
    </row>
    <row r="1049" spans="48:50" x14ac:dyDescent="0.25">
      <c r="AV1049">
        <v>617267308</v>
      </c>
      <c r="AX1049">
        <v>4</v>
      </c>
    </row>
    <row r="1050" spans="48:50" x14ac:dyDescent="0.25">
      <c r="AV1050">
        <v>617267309</v>
      </c>
      <c r="AX1050">
        <v>4</v>
      </c>
    </row>
    <row r="1051" spans="48:50" x14ac:dyDescent="0.25">
      <c r="AV1051">
        <v>617267316</v>
      </c>
      <c r="AX1051">
        <v>4</v>
      </c>
    </row>
    <row r="1052" spans="48:50" x14ac:dyDescent="0.25">
      <c r="AV1052">
        <v>617267319</v>
      </c>
      <c r="AX1052">
        <v>4</v>
      </c>
    </row>
    <row r="1053" spans="48:50" x14ac:dyDescent="0.25">
      <c r="AV1053">
        <v>617267586</v>
      </c>
      <c r="AX1053">
        <v>4</v>
      </c>
    </row>
    <row r="1054" spans="48:50" x14ac:dyDescent="0.25">
      <c r="AV1054">
        <v>617267587</v>
      </c>
      <c r="AX1054">
        <v>4</v>
      </c>
    </row>
    <row r="1055" spans="48:50" x14ac:dyDescent="0.25">
      <c r="AV1055">
        <v>617267592</v>
      </c>
      <c r="AX1055">
        <v>4</v>
      </c>
    </row>
    <row r="1056" spans="48:50" x14ac:dyDescent="0.25">
      <c r="AV1056">
        <v>617267593</v>
      </c>
      <c r="AX1056">
        <v>4</v>
      </c>
    </row>
    <row r="1057" spans="48:50" x14ac:dyDescent="0.25">
      <c r="AV1057">
        <v>617267594</v>
      </c>
      <c r="AX1057">
        <v>4</v>
      </c>
    </row>
    <row r="1058" spans="48:50" x14ac:dyDescent="0.25">
      <c r="AV1058">
        <v>617267599</v>
      </c>
      <c r="AX1058">
        <v>8</v>
      </c>
    </row>
    <row r="1059" spans="48:50" x14ac:dyDescent="0.25">
      <c r="AV1059">
        <v>617267600</v>
      </c>
      <c r="AX1059">
        <v>4</v>
      </c>
    </row>
    <row r="1060" spans="48:50" x14ac:dyDescent="0.25">
      <c r="AV1060">
        <v>617268147</v>
      </c>
      <c r="AX1060">
        <v>4</v>
      </c>
    </row>
    <row r="1061" spans="48:50" x14ac:dyDescent="0.25">
      <c r="AV1061">
        <v>617268152</v>
      </c>
      <c r="AX1061">
        <v>4</v>
      </c>
    </row>
    <row r="1062" spans="48:50" x14ac:dyDescent="0.25">
      <c r="AV1062">
        <v>617268159</v>
      </c>
      <c r="AX1062">
        <v>4</v>
      </c>
    </row>
    <row r="1063" spans="48:50" x14ac:dyDescent="0.25">
      <c r="AV1063">
        <v>617268203</v>
      </c>
      <c r="AX1063">
        <v>4</v>
      </c>
    </row>
    <row r="1064" spans="48:50" x14ac:dyDescent="0.25">
      <c r="AV1064">
        <v>617268207</v>
      </c>
      <c r="AX1064">
        <v>5</v>
      </c>
    </row>
    <row r="1065" spans="48:50" x14ac:dyDescent="0.25">
      <c r="AV1065">
        <v>617268212</v>
      </c>
      <c r="AX1065">
        <v>3</v>
      </c>
    </row>
    <row r="1066" spans="48:50" x14ac:dyDescent="0.25">
      <c r="AV1066">
        <v>617268213</v>
      </c>
      <c r="AX1066">
        <v>5</v>
      </c>
    </row>
    <row r="1067" spans="48:50" x14ac:dyDescent="0.25">
      <c r="AV1067">
        <v>617268649</v>
      </c>
      <c r="AX1067">
        <v>4</v>
      </c>
    </row>
    <row r="1068" spans="48:50" x14ac:dyDescent="0.25">
      <c r="AV1068">
        <v>617268654</v>
      </c>
      <c r="AX1068">
        <v>4</v>
      </c>
    </row>
    <row r="1069" spans="48:50" x14ac:dyDescent="0.25">
      <c r="AV1069">
        <v>617268659</v>
      </c>
      <c r="AX1069">
        <v>5</v>
      </c>
    </row>
    <row r="1070" spans="48:50" x14ac:dyDescent="0.25">
      <c r="AV1070">
        <v>617268662</v>
      </c>
      <c r="AX1070">
        <v>4</v>
      </c>
    </row>
    <row r="1071" spans="48:50" x14ac:dyDescent="0.25">
      <c r="AV1071">
        <v>617269601</v>
      </c>
      <c r="AX1071">
        <v>4</v>
      </c>
    </row>
    <row r="1072" spans="48:50" x14ac:dyDescent="0.25">
      <c r="AV1072">
        <v>617269606</v>
      </c>
      <c r="AX1072">
        <v>4</v>
      </c>
    </row>
    <row r="1073" spans="48:50" x14ac:dyDescent="0.25">
      <c r="AV1073">
        <v>617269611</v>
      </c>
      <c r="AX1073">
        <v>5</v>
      </c>
    </row>
    <row r="1074" spans="48:50" x14ac:dyDescent="0.25">
      <c r="AV1074">
        <v>617269614</v>
      </c>
      <c r="AX1074">
        <v>5</v>
      </c>
    </row>
    <row r="1075" spans="48:50" x14ac:dyDescent="0.25">
      <c r="AV1075">
        <v>617269772</v>
      </c>
      <c r="AX1075">
        <v>4</v>
      </c>
    </row>
    <row r="1076" spans="48:50" x14ac:dyDescent="0.25">
      <c r="AV1076">
        <v>617269776</v>
      </c>
      <c r="AX1076">
        <v>5</v>
      </c>
    </row>
    <row r="1077" spans="48:50" x14ac:dyDescent="0.25">
      <c r="AV1077">
        <v>617269778</v>
      </c>
      <c r="AX1077">
        <v>4</v>
      </c>
    </row>
    <row r="1078" spans="48:50" x14ac:dyDescent="0.25">
      <c r="AV1078">
        <v>617269783</v>
      </c>
      <c r="AX1078">
        <v>4</v>
      </c>
    </row>
    <row r="1079" spans="48:50" x14ac:dyDescent="0.25">
      <c r="AV1079">
        <v>617269826</v>
      </c>
      <c r="AX1079">
        <v>6</v>
      </c>
    </row>
    <row r="1080" spans="48:50" x14ac:dyDescent="0.25">
      <c r="AV1080">
        <v>617269831</v>
      </c>
      <c r="AX1080">
        <v>4</v>
      </c>
    </row>
    <row r="1081" spans="48:50" x14ac:dyDescent="0.25">
      <c r="AV1081">
        <v>617269834</v>
      </c>
      <c r="AX1081">
        <v>5</v>
      </c>
    </row>
    <row r="1082" spans="48:50" x14ac:dyDescent="0.25">
      <c r="AV1082">
        <v>617269838</v>
      </c>
      <c r="AX1082">
        <v>4</v>
      </c>
    </row>
    <row r="1083" spans="48:50" x14ac:dyDescent="0.25">
      <c r="AV1083">
        <v>617271561</v>
      </c>
      <c r="AX1083">
        <v>3</v>
      </c>
    </row>
    <row r="1084" spans="48:50" x14ac:dyDescent="0.25">
      <c r="AV1084">
        <v>617271566</v>
      </c>
      <c r="AX1084">
        <v>5</v>
      </c>
    </row>
    <row r="1085" spans="48:50" x14ac:dyDescent="0.25">
      <c r="AV1085">
        <v>617271571</v>
      </c>
      <c r="AX1085">
        <v>3</v>
      </c>
    </row>
    <row r="1086" spans="48:50" x14ac:dyDescent="0.25">
      <c r="AV1086">
        <v>617271575</v>
      </c>
      <c r="AX1086">
        <v>3</v>
      </c>
    </row>
    <row r="1087" spans="48:50" x14ac:dyDescent="0.25">
      <c r="AV1087">
        <v>617285564</v>
      </c>
      <c r="AX1087">
        <v>4</v>
      </c>
    </row>
    <row r="1088" spans="48:50" x14ac:dyDescent="0.25">
      <c r="AV1088">
        <v>617285568</v>
      </c>
      <c r="AX1088">
        <v>5</v>
      </c>
    </row>
    <row r="1089" spans="48:50" x14ac:dyDescent="0.25">
      <c r="AV1089">
        <v>617285569</v>
      </c>
      <c r="AX1089">
        <v>5</v>
      </c>
    </row>
    <row r="1090" spans="48:50" x14ac:dyDescent="0.25">
      <c r="AV1090">
        <v>617285576</v>
      </c>
      <c r="AX1090">
        <v>3</v>
      </c>
    </row>
    <row r="1091" spans="48:50" x14ac:dyDescent="0.25">
      <c r="AV1091">
        <v>617307740</v>
      </c>
      <c r="AX1091">
        <v>4</v>
      </c>
    </row>
    <row r="1092" spans="48:50" x14ac:dyDescent="0.25">
      <c r="AV1092">
        <v>617307744</v>
      </c>
      <c r="AX1092">
        <v>4</v>
      </c>
    </row>
    <row r="1093" spans="48:50" x14ac:dyDescent="0.25">
      <c r="AV1093">
        <v>617307746</v>
      </c>
      <c r="AX1093">
        <v>4</v>
      </c>
    </row>
    <row r="1094" spans="48:50" x14ac:dyDescent="0.25">
      <c r="AV1094">
        <v>617307751</v>
      </c>
      <c r="AX1094">
        <v>4</v>
      </c>
    </row>
    <row r="1095" spans="48:50" x14ac:dyDescent="0.25">
      <c r="AV1095">
        <v>617323754</v>
      </c>
      <c r="AX1095">
        <v>6</v>
      </c>
    </row>
    <row r="1096" spans="48:50" x14ac:dyDescent="0.25">
      <c r="AV1096">
        <v>617323759</v>
      </c>
      <c r="AX1096">
        <v>5</v>
      </c>
    </row>
    <row r="1097" spans="48:50" x14ac:dyDescent="0.25">
      <c r="AV1097">
        <v>617323763</v>
      </c>
      <c r="AX1097">
        <v>4</v>
      </c>
    </row>
    <row r="1098" spans="48:50" x14ac:dyDescent="0.25">
      <c r="AV1098">
        <v>617323766</v>
      </c>
      <c r="AX1098">
        <v>4</v>
      </c>
    </row>
    <row r="1099" spans="48:50" x14ac:dyDescent="0.25">
      <c r="AV1099">
        <v>617374498</v>
      </c>
      <c r="AX1099">
        <v>4</v>
      </c>
    </row>
    <row r="1100" spans="48:50" x14ac:dyDescent="0.25">
      <c r="AV1100">
        <v>617374503</v>
      </c>
      <c r="AX1100">
        <v>2</v>
      </c>
    </row>
    <row r="1101" spans="48:50" x14ac:dyDescent="0.25">
      <c r="AV1101">
        <v>617387650</v>
      </c>
      <c r="AX1101">
        <v>6</v>
      </c>
    </row>
    <row r="1102" spans="48:50" x14ac:dyDescent="0.25">
      <c r="AV1102">
        <v>617387653</v>
      </c>
      <c r="AX1102">
        <v>4</v>
      </c>
    </row>
    <row r="1103" spans="48:50" x14ac:dyDescent="0.25">
      <c r="AV1103">
        <v>617387659</v>
      </c>
      <c r="AX1103">
        <v>4</v>
      </c>
    </row>
    <row r="1104" spans="48:50" x14ac:dyDescent="0.25">
      <c r="AV1104">
        <v>617387664</v>
      </c>
      <c r="AX1104">
        <v>4</v>
      </c>
    </row>
    <row r="1105" spans="48:50" x14ac:dyDescent="0.25">
      <c r="AV1105">
        <v>617400305</v>
      </c>
      <c r="AX1105">
        <v>4</v>
      </c>
    </row>
    <row r="1106" spans="48:50" x14ac:dyDescent="0.25">
      <c r="AV1106">
        <v>617400308</v>
      </c>
      <c r="AX1106">
        <v>4</v>
      </c>
    </row>
    <row r="1107" spans="48:50" x14ac:dyDescent="0.25">
      <c r="AV1107">
        <v>617400316</v>
      </c>
      <c r="AX1107">
        <v>4</v>
      </c>
    </row>
    <row r="1108" spans="48:50" x14ac:dyDescent="0.25">
      <c r="AV1108">
        <v>618380483</v>
      </c>
      <c r="AX1108">
        <v>4</v>
      </c>
    </row>
    <row r="1109" spans="48:50" x14ac:dyDescent="0.25">
      <c r="AV1109">
        <v>618380488</v>
      </c>
      <c r="AX1109">
        <v>4</v>
      </c>
    </row>
    <row r="1110" spans="48:50" x14ac:dyDescent="0.25">
      <c r="AV1110">
        <v>618380493</v>
      </c>
      <c r="AX1110">
        <v>4</v>
      </c>
    </row>
    <row r="1111" spans="48:50" x14ac:dyDescent="0.25">
      <c r="AV1111">
        <v>618380496</v>
      </c>
      <c r="AX1111">
        <v>4</v>
      </c>
    </row>
    <row r="1112" spans="48:50" x14ac:dyDescent="0.25">
      <c r="AV1112">
        <v>618407311</v>
      </c>
      <c r="AX1112">
        <v>4</v>
      </c>
    </row>
    <row r="1113" spans="48:50" x14ac:dyDescent="0.25">
      <c r="AV1113">
        <v>618407316</v>
      </c>
      <c r="AX1113">
        <v>4</v>
      </c>
    </row>
    <row r="1114" spans="48:50" x14ac:dyDescent="0.25">
      <c r="AV1114">
        <v>618407321</v>
      </c>
      <c r="AX1114">
        <v>4</v>
      </c>
    </row>
    <row r="1115" spans="48:50" x14ac:dyDescent="0.25">
      <c r="AV1115">
        <v>618407324</v>
      </c>
      <c r="AX1115">
        <v>4</v>
      </c>
    </row>
    <row r="1116" spans="48:50" x14ac:dyDescent="0.25">
      <c r="AV1116">
        <v>619051602</v>
      </c>
      <c r="AX1116">
        <v>4</v>
      </c>
    </row>
    <row r="1117" spans="48:50" x14ac:dyDescent="0.25">
      <c r="AV1117">
        <v>619051605</v>
      </c>
      <c r="AX1117">
        <v>4</v>
      </c>
    </row>
    <row r="1118" spans="48:50" x14ac:dyDescent="0.25">
      <c r="AV1118">
        <v>619051611</v>
      </c>
      <c r="AX1118">
        <v>4</v>
      </c>
    </row>
    <row r="1119" spans="48:50" x14ac:dyDescent="0.25">
      <c r="AV1119">
        <v>619077981</v>
      </c>
      <c r="AX1119">
        <v>4</v>
      </c>
    </row>
    <row r="1120" spans="48:50" x14ac:dyDescent="0.25">
      <c r="AV1120">
        <v>619077985</v>
      </c>
      <c r="AX1120">
        <v>4</v>
      </c>
    </row>
    <row r="1121" spans="48:50" x14ac:dyDescent="0.25">
      <c r="AV1121">
        <v>619077986</v>
      </c>
      <c r="AX1121">
        <v>6</v>
      </c>
    </row>
    <row r="1122" spans="48:50" x14ac:dyDescent="0.25">
      <c r="AV1122">
        <v>619077995</v>
      </c>
      <c r="AX1122">
        <v>2</v>
      </c>
    </row>
    <row r="1123" spans="48:50" x14ac:dyDescent="0.25">
      <c r="AV1123">
        <v>619432237</v>
      </c>
      <c r="AX1123">
        <v>4</v>
      </c>
    </row>
    <row r="1124" spans="48:50" x14ac:dyDescent="0.25">
      <c r="AV1124">
        <v>619432240</v>
      </c>
      <c r="AX1124">
        <v>4</v>
      </c>
    </row>
    <row r="1125" spans="48:50" x14ac:dyDescent="0.25">
      <c r="AV1125">
        <v>619432248</v>
      </c>
      <c r="AX1125">
        <v>4</v>
      </c>
    </row>
    <row r="1126" spans="48:50" x14ac:dyDescent="0.25">
      <c r="AV1126">
        <v>619477315</v>
      </c>
      <c r="AX1126">
        <v>2</v>
      </c>
    </row>
    <row r="1127" spans="48:50" x14ac:dyDescent="0.25">
      <c r="AV1127">
        <v>619477319</v>
      </c>
      <c r="AX1127">
        <v>4</v>
      </c>
    </row>
    <row r="1128" spans="48:50" x14ac:dyDescent="0.25">
      <c r="AV1128">
        <v>619477325</v>
      </c>
      <c r="AX1128">
        <v>4</v>
      </c>
    </row>
    <row r="1129" spans="48:50" x14ac:dyDescent="0.25">
      <c r="AV1129">
        <v>619477327</v>
      </c>
      <c r="AX1129">
        <v>4</v>
      </c>
    </row>
    <row r="1130" spans="48:50" x14ac:dyDescent="0.25">
      <c r="AV1130">
        <v>619613228</v>
      </c>
      <c r="AX1130">
        <v>5</v>
      </c>
    </row>
    <row r="1131" spans="48:50" x14ac:dyDescent="0.25">
      <c r="AV1131">
        <v>619613231</v>
      </c>
      <c r="AX1131">
        <v>4</v>
      </c>
    </row>
    <row r="1132" spans="48:50" x14ac:dyDescent="0.25">
      <c r="AV1132">
        <v>619613237</v>
      </c>
      <c r="AX1132">
        <v>5</v>
      </c>
    </row>
    <row r="1133" spans="48:50" x14ac:dyDescent="0.25">
      <c r="AV1133">
        <v>619613242</v>
      </c>
      <c r="AX1133">
        <v>4</v>
      </c>
    </row>
    <row r="1134" spans="48:50" x14ac:dyDescent="0.25">
      <c r="AV1134">
        <v>619789016</v>
      </c>
      <c r="AX1134">
        <v>3</v>
      </c>
    </row>
    <row r="1135" spans="48:50" x14ac:dyDescent="0.25">
      <c r="AV1135">
        <v>619789021</v>
      </c>
      <c r="AX1135">
        <v>5</v>
      </c>
    </row>
    <row r="1136" spans="48:50" x14ac:dyDescent="0.25">
      <c r="AV1136">
        <v>619789025</v>
      </c>
      <c r="AX1136">
        <v>4</v>
      </c>
    </row>
    <row r="1137" spans="48:50" x14ac:dyDescent="0.25">
      <c r="AV1137">
        <v>619789027</v>
      </c>
      <c r="AX1137">
        <v>4</v>
      </c>
    </row>
    <row r="1138" spans="48:50" x14ac:dyDescent="0.25">
      <c r="AV1138">
        <v>619808018</v>
      </c>
      <c r="AX1138">
        <v>4</v>
      </c>
    </row>
    <row r="1139" spans="48:50" x14ac:dyDescent="0.25">
      <c r="AV1139">
        <v>619808019</v>
      </c>
      <c r="AX1139">
        <v>5</v>
      </c>
    </row>
    <row r="1140" spans="48:50" x14ac:dyDescent="0.25">
      <c r="AV1140">
        <v>619808026</v>
      </c>
      <c r="AX1140">
        <v>5</v>
      </c>
    </row>
    <row r="1141" spans="48:50" x14ac:dyDescent="0.25">
      <c r="AV1141">
        <v>619808029</v>
      </c>
      <c r="AX1141">
        <v>3</v>
      </c>
    </row>
    <row r="1142" spans="48:50" x14ac:dyDescent="0.25">
      <c r="AV1142">
        <v>619858571</v>
      </c>
      <c r="AX1142">
        <v>4</v>
      </c>
    </row>
    <row r="1143" spans="48:50" x14ac:dyDescent="0.25">
      <c r="AV1143">
        <v>619858575</v>
      </c>
      <c r="AX1143">
        <v>4</v>
      </c>
    </row>
    <row r="1144" spans="48:50" x14ac:dyDescent="0.25">
      <c r="AV1144">
        <v>619858580</v>
      </c>
      <c r="AX1144">
        <v>4</v>
      </c>
    </row>
    <row r="1145" spans="48:50" x14ac:dyDescent="0.25">
      <c r="AV1145">
        <v>619858581</v>
      </c>
      <c r="AX1145">
        <v>2</v>
      </c>
    </row>
    <row r="1146" spans="48:50" x14ac:dyDescent="0.25">
      <c r="AV1146">
        <v>619858793</v>
      </c>
      <c r="AX1146">
        <v>4</v>
      </c>
    </row>
    <row r="1147" spans="48:50" x14ac:dyDescent="0.25">
      <c r="AV1147">
        <v>619858795</v>
      </c>
      <c r="AX1147">
        <v>3</v>
      </c>
    </row>
    <row r="1148" spans="48:50" x14ac:dyDescent="0.25">
      <c r="AV1148">
        <v>619858798</v>
      </c>
      <c r="AX1148">
        <v>5</v>
      </c>
    </row>
    <row r="1149" spans="48:50" x14ac:dyDescent="0.25">
      <c r="AV1149">
        <v>619858807</v>
      </c>
      <c r="AX1149">
        <v>2</v>
      </c>
    </row>
    <row r="1150" spans="48:50" x14ac:dyDescent="0.25">
      <c r="AV1150">
        <v>619859241</v>
      </c>
      <c r="AX1150">
        <v>5</v>
      </c>
    </row>
    <row r="1151" spans="48:50" x14ac:dyDescent="0.25">
      <c r="AV1151">
        <v>619859246</v>
      </c>
      <c r="AX1151">
        <v>4</v>
      </c>
    </row>
    <row r="1152" spans="48:50" x14ac:dyDescent="0.25">
      <c r="AV1152">
        <v>619859251</v>
      </c>
      <c r="AX1152">
        <v>5</v>
      </c>
    </row>
    <row r="1153" spans="48:50" x14ac:dyDescent="0.25">
      <c r="AV1153">
        <v>619859253</v>
      </c>
      <c r="AX1153">
        <v>3</v>
      </c>
    </row>
    <row r="1154" spans="48:50" x14ac:dyDescent="0.25">
      <c r="AV1154">
        <v>620071836</v>
      </c>
      <c r="AX1154">
        <v>5</v>
      </c>
    </row>
    <row r="1155" spans="48:50" x14ac:dyDescent="0.25">
      <c r="AV1155">
        <v>620071838</v>
      </c>
      <c r="AX1155">
        <v>4</v>
      </c>
    </row>
    <row r="1156" spans="48:50" x14ac:dyDescent="0.25">
      <c r="AV1156">
        <v>620071844</v>
      </c>
      <c r="AX1156">
        <v>4</v>
      </c>
    </row>
    <row r="1157" spans="48:50" x14ac:dyDescent="0.25">
      <c r="AV1157">
        <v>620073954</v>
      </c>
      <c r="AX1157">
        <v>4</v>
      </c>
    </row>
    <row r="1158" spans="48:50" x14ac:dyDescent="0.25">
      <c r="AV1158">
        <v>620073959</v>
      </c>
      <c r="AX1158">
        <v>3</v>
      </c>
    </row>
    <row r="1159" spans="48:50" x14ac:dyDescent="0.25">
      <c r="AV1159">
        <v>620073962</v>
      </c>
      <c r="AX1159">
        <v>4</v>
      </c>
    </row>
    <row r="1160" spans="48:50" x14ac:dyDescent="0.25">
      <c r="AV1160">
        <v>620073966</v>
      </c>
      <c r="AX1160">
        <v>5</v>
      </c>
    </row>
    <row r="1161" spans="48:50" x14ac:dyDescent="0.25">
      <c r="AV1161">
        <v>620080484</v>
      </c>
      <c r="AX1161">
        <v>4</v>
      </c>
    </row>
    <row r="1162" spans="48:50" x14ac:dyDescent="0.25">
      <c r="AV1162">
        <v>620080485</v>
      </c>
      <c r="AX1162">
        <v>4</v>
      </c>
    </row>
    <row r="1163" spans="48:50" x14ac:dyDescent="0.25">
      <c r="AV1163">
        <v>620080495</v>
      </c>
      <c r="AX1163">
        <v>3</v>
      </c>
    </row>
    <row r="1164" spans="48:50" x14ac:dyDescent="0.25">
      <c r="AV1164">
        <v>620164414</v>
      </c>
      <c r="AX1164">
        <v>5</v>
      </c>
    </row>
    <row r="1165" spans="48:50" x14ac:dyDescent="0.25">
      <c r="AV1165">
        <v>620164668</v>
      </c>
      <c r="AX1165">
        <v>4</v>
      </c>
    </row>
    <row r="1166" spans="48:50" x14ac:dyDescent="0.25">
      <c r="AV1166">
        <v>620164724</v>
      </c>
      <c r="AX1166">
        <v>4</v>
      </c>
    </row>
    <row r="1167" spans="48:50" x14ac:dyDescent="0.25">
      <c r="AV1167">
        <v>620164929</v>
      </c>
      <c r="AX1167">
        <v>3</v>
      </c>
    </row>
    <row r="1168" spans="48:50" x14ac:dyDescent="0.25">
      <c r="AV1168">
        <v>620165032</v>
      </c>
      <c r="AX1168">
        <v>4</v>
      </c>
    </row>
    <row r="1169" spans="48:50" x14ac:dyDescent="0.25">
      <c r="AV1169">
        <v>620165042</v>
      </c>
      <c r="AX1169">
        <v>4</v>
      </c>
    </row>
    <row r="1170" spans="48:50" x14ac:dyDescent="0.25">
      <c r="AV1170">
        <v>620165214</v>
      </c>
      <c r="AX1170">
        <v>6</v>
      </c>
    </row>
    <row r="1171" spans="48:50" x14ac:dyDescent="0.25">
      <c r="AV1171">
        <v>620165826</v>
      </c>
      <c r="AX1171">
        <v>4</v>
      </c>
    </row>
    <row r="1172" spans="48:50" x14ac:dyDescent="0.25">
      <c r="AV1172">
        <v>620165934</v>
      </c>
      <c r="AX1172">
        <v>4</v>
      </c>
    </row>
    <row r="1173" spans="48:50" x14ac:dyDescent="0.25">
      <c r="AV1173">
        <v>620210246</v>
      </c>
      <c r="AX1173">
        <v>5</v>
      </c>
    </row>
    <row r="1174" spans="48:50" x14ac:dyDescent="0.25">
      <c r="AV1174">
        <v>620251740</v>
      </c>
      <c r="AX1174">
        <v>4</v>
      </c>
    </row>
    <row r="1175" spans="48:50" x14ac:dyDescent="0.25">
      <c r="AV1175">
        <v>620256188</v>
      </c>
      <c r="AX1175">
        <v>2</v>
      </c>
    </row>
    <row r="1176" spans="48:50" x14ac:dyDescent="0.25">
      <c r="AV1176">
        <v>620257265</v>
      </c>
      <c r="AX1176">
        <v>4</v>
      </c>
    </row>
    <row r="1177" spans="48:50" x14ac:dyDescent="0.25">
      <c r="AV1177">
        <v>620259609</v>
      </c>
      <c r="AX1177">
        <v>5</v>
      </c>
    </row>
    <row r="1178" spans="48:50" x14ac:dyDescent="0.25">
      <c r="AV1178">
        <v>620259626</v>
      </c>
      <c r="AX1178">
        <v>5</v>
      </c>
    </row>
    <row r="1179" spans="48:50" x14ac:dyDescent="0.25">
      <c r="AV1179">
        <v>620259652</v>
      </c>
      <c r="AX1179">
        <v>4</v>
      </c>
    </row>
    <row r="1180" spans="48:50" x14ac:dyDescent="0.25">
      <c r="AV1180">
        <v>620259670</v>
      </c>
      <c r="AX1180">
        <v>5</v>
      </c>
    </row>
    <row r="1181" spans="48:50" x14ac:dyDescent="0.25">
      <c r="AV1181">
        <v>620259738</v>
      </c>
      <c r="AX1181">
        <v>3</v>
      </c>
    </row>
    <row r="1182" spans="48:50" x14ac:dyDescent="0.25">
      <c r="AV1182">
        <v>620259787</v>
      </c>
      <c r="AX1182">
        <v>4</v>
      </c>
    </row>
    <row r="1183" spans="48:50" x14ac:dyDescent="0.25">
      <c r="AV1183">
        <v>620259791</v>
      </c>
      <c r="AX1183">
        <v>4</v>
      </c>
    </row>
    <row r="1184" spans="48:50" x14ac:dyDescent="0.25">
      <c r="AV1184">
        <v>620259808</v>
      </c>
      <c r="AX1184">
        <v>4</v>
      </c>
    </row>
    <row r="1185" spans="48:50" x14ac:dyDescent="0.25">
      <c r="AV1185">
        <v>620260171</v>
      </c>
      <c r="AX1185">
        <v>4</v>
      </c>
    </row>
    <row r="1186" spans="48:50" x14ac:dyDescent="0.25">
      <c r="AV1186">
        <v>620261893</v>
      </c>
      <c r="AX1186">
        <v>2</v>
      </c>
    </row>
    <row r="1187" spans="48:50" x14ac:dyDescent="0.25">
      <c r="AV1187">
        <v>620288844</v>
      </c>
      <c r="AX1187">
        <v>4</v>
      </c>
    </row>
    <row r="1188" spans="48:50" x14ac:dyDescent="0.25">
      <c r="AV1188">
        <v>620297783</v>
      </c>
      <c r="AX1188">
        <v>4</v>
      </c>
    </row>
    <row r="1189" spans="48:50" x14ac:dyDescent="0.25">
      <c r="AV1189">
        <v>620319403</v>
      </c>
      <c r="AX1189">
        <v>5</v>
      </c>
    </row>
    <row r="1190" spans="48:50" x14ac:dyDescent="0.25">
      <c r="AV1190">
        <v>620326374</v>
      </c>
      <c r="AX1190">
        <v>2</v>
      </c>
    </row>
    <row r="1191" spans="48:50" x14ac:dyDescent="0.25">
      <c r="AV1191">
        <v>620334607</v>
      </c>
      <c r="AX1191">
        <v>4</v>
      </c>
    </row>
    <row r="1192" spans="48:50" x14ac:dyDescent="0.25">
      <c r="AV1192">
        <v>620335793</v>
      </c>
      <c r="AX1192">
        <v>4</v>
      </c>
    </row>
    <row r="1193" spans="48:50" x14ac:dyDescent="0.25">
      <c r="AV1193">
        <v>620335797</v>
      </c>
      <c r="AX1193">
        <v>4</v>
      </c>
    </row>
    <row r="1194" spans="48:50" x14ac:dyDescent="0.25">
      <c r="AV1194">
        <v>620335802</v>
      </c>
      <c r="AX1194">
        <v>5</v>
      </c>
    </row>
    <row r="1195" spans="48:50" x14ac:dyDescent="0.25">
      <c r="AV1195">
        <v>620338248</v>
      </c>
      <c r="AX1195">
        <v>5</v>
      </c>
    </row>
    <row r="1196" spans="48:50" x14ac:dyDescent="0.25">
      <c r="AV1196">
        <v>620341329</v>
      </c>
      <c r="AX1196">
        <v>4</v>
      </c>
    </row>
    <row r="1197" spans="48:50" x14ac:dyDescent="0.25">
      <c r="AV1197">
        <v>620341858</v>
      </c>
      <c r="AX1197">
        <v>4</v>
      </c>
    </row>
    <row r="1198" spans="48:50" x14ac:dyDescent="0.25">
      <c r="AV1198">
        <v>620343467</v>
      </c>
      <c r="AX1198">
        <v>3</v>
      </c>
    </row>
    <row r="1199" spans="48:50" x14ac:dyDescent="0.25">
      <c r="AV1199">
        <v>620348694</v>
      </c>
      <c r="AX1199">
        <v>4</v>
      </c>
    </row>
    <row r="1200" spans="48:50" x14ac:dyDescent="0.25">
      <c r="AV1200">
        <v>620350213</v>
      </c>
      <c r="AX1200">
        <v>3</v>
      </c>
    </row>
    <row r="1201" spans="48:50" x14ac:dyDescent="0.25">
      <c r="AV1201">
        <v>620350217</v>
      </c>
      <c r="AX1201">
        <v>4</v>
      </c>
    </row>
    <row r="1202" spans="48:50" x14ac:dyDescent="0.25">
      <c r="AV1202">
        <v>620350246</v>
      </c>
      <c r="AX1202">
        <v>4</v>
      </c>
    </row>
    <row r="1203" spans="48:50" x14ac:dyDescent="0.25">
      <c r="AV1203">
        <v>620350252</v>
      </c>
      <c r="AX1203">
        <v>3</v>
      </c>
    </row>
    <row r="1204" spans="48:50" x14ac:dyDescent="0.25">
      <c r="AV1204">
        <v>620352438</v>
      </c>
      <c r="AX1204">
        <v>4</v>
      </c>
    </row>
    <row r="1205" spans="48:50" x14ac:dyDescent="0.25">
      <c r="AV1205">
        <v>620352485</v>
      </c>
      <c r="AX1205">
        <v>4</v>
      </c>
    </row>
    <row r="1206" spans="48:50" x14ac:dyDescent="0.25">
      <c r="AV1206">
        <v>620352827</v>
      </c>
      <c r="AX1206">
        <v>4</v>
      </c>
    </row>
    <row r="1207" spans="48:50" x14ac:dyDescent="0.25">
      <c r="AV1207">
        <v>620353088</v>
      </c>
      <c r="AX1207">
        <v>4</v>
      </c>
    </row>
    <row r="1208" spans="48:50" x14ac:dyDescent="0.25">
      <c r="AV1208">
        <v>620396872</v>
      </c>
      <c r="AX1208">
        <v>3</v>
      </c>
    </row>
    <row r="1209" spans="48:50" x14ac:dyDescent="0.25">
      <c r="AV1209">
        <v>620437390</v>
      </c>
      <c r="AX1209">
        <v>4</v>
      </c>
    </row>
    <row r="1210" spans="48:50" x14ac:dyDescent="0.25">
      <c r="AV1210">
        <v>620438281</v>
      </c>
      <c r="AX1210">
        <v>4</v>
      </c>
    </row>
    <row r="1211" spans="48:50" x14ac:dyDescent="0.25">
      <c r="AV1211">
        <v>620438354</v>
      </c>
      <c r="AX1211">
        <v>4</v>
      </c>
    </row>
    <row r="1212" spans="48:50" x14ac:dyDescent="0.25">
      <c r="AV1212">
        <v>620445790</v>
      </c>
      <c r="AX1212">
        <v>2</v>
      </c>
    </row>
    <row r="1213" spans="48:50" x14ac:dyDescent="0.25">
      <c r="AV1213">
        <v>620446013</v>
      </c>
      <c r="AX1213">
        <v>3</v>
      </c>
    </row>
    <row r="1214" spans="48:50" x14ac:dyDescent="0.25">
      <c r="AV1214">
        <v>620446243</v>
      </c>
      <c r="AX1214">
        <v>5</v>
      </c>
    </row>
    <row r="1215" spans="48:50" x14ac:dyDescent="0.25">
      <c r="AV1215">
        <v>620447266</v>
      </c>
      <c r="AX1215">
        <v>5</v>
      </c>
    </row>
    <row r="1216" spans="48:50" x14ac:dyDescent="0.25">
      <c r="AV1216">
        <v>620447357</v>
      </c>
      <c r="AX1216">
        <v>6</v>
      </c>
    </row>
    <row r="1217" spans="48:50" x14ac:dyDescent="0.25">
      <c r="AV1217">
        <v>620447373</v>
      </c>
      <c r="AX1217">
        <v>4</v>
      </c>
    </row>
    <row r="1218" spans="48:50" x14ac:dyDescent="0.25">
      <c r="AV1218">
        <v>620447398</v>
      </c>
      <c r="AX1218">
        <v>4</v>
      </c>
    </row>
    <row r="1219" spans="48:50" x14ac:dyDescent="0.25">
      <c r="AV1219">
        <v>620447417</v>
      </c>
      <c r="AX1219">
        <v>5</v>
      </c>
    </row>
    <row r="1220" spans="48:50" x14ac:dyDescent="0.25">
      <c r="AV1220">
        <v>620447473</v>
      </c>
      <c r="AX1220">
        <v>4</v>
      </c>
    </row>
    <row r="1221" spans="48:50" x14ac:dyDescent="0.25">
      <c r="AV1221">
        <v>620447520</v>
      </c>
      <c r="AX1221">
        <v>5</v>
      </c>
    </row>
    <row r="1222" spans="48:50" x14ac:dyDescent="0.25">
      <c r="AV1222">
        <v>620447523</v>
      </c>
      <c r="AX1222">
        <v>4</v>
      </c>
    </row>
    <row r="1223" spans="48:50" x14ac:dyDescent="0.25">
      <c r="AV1223">
        <v>620447853</v>
      </c>
      <c r="AX1223">
        <v>4</v>
      </c>
    </row>
    <row r="1224" spans="48:50" x14ac:dyDescent="0.25">
      <c r="AV1224">
        <v>620449048</v>
      </c>
      <c r="AX1224">
        <v>4</v>
      </c>
    </row>
    <row r="1225" spans="48:50" x14ac:dyDescent="0.25">
      <c r="AV1225">
        <v>620474556</v>
      </c>
      <c r="AX1225">
        <v>4</v>
      </c>
    </row>
    <row r="1226" spans="48:50" x14ac:dyDescent="0.25">
      <c r="AV1226">
        <v>620479399</v>
      </c>
      <c r="AX1226">
        <v>4</v>
      </c>
    </row>
    <row r="1227" spans="48:50" x14ac:dyDescent="0.25">
      <c r="AV1227">
        <v>620492830</v>
      </c>
      <c r="AX1227">
        <v>4</v>
      </c>
    </row>
    <row r="1228" spans="48:50" x14ac:dyDescent="0.25">
      <c r="AV1228">
        <v>620512022</v>
      </c>
      <c r="AX1228">
        <v>4</v>
      </c>
    </row>
    <row r="1229" spans="48:50" x14ac:dyDescent="0.25">
      <c r="AV1229">
        <v>620520412</v>
      </c>
      <c r="AX1229">
        <v>3</v>
      </c>
    </row>
    <row r="1230" spans="48:50" x14ac:dyDescent="0.25">
      <c r="AV1230">
        <v>620520470</v>
      </c>
      <c r="AX1230">
        <v>5</v>
      </c>
    </row>
    <row r="1231" spans="48:50" x14ac:dyDescent="0.25">
      <c r="AV1231">
        <v>620520494</v>
      </c>
      <c r="AX1231">
        <v>6</v>
      </c>
    </row>
    <row r="1232" spans="48:50" x14ac:dyDescent="0.25">
      <c r="AV1232">
        <v>620520498</v>
      </c>
      <c r="AX1232">
        <v>3</v>
      </c>
    </row>
    <row r="1233" spans="48:50" x14ac:dyDescent="0.25">
      <c r="AV1233">
        <v>620525991</v>
      </c>
      <c r="AX1233">
        <v>4</v>
      </c>
    </row>
    <row r="1234" spans="48:50" x14ac:dyDescent="0.25">
      <c r="AV1234">
        <v>620527699</v>
      </c>
      <c r="AX1234">
        <v>4</v>
      </c>
    </row>
    <row r="1235" spans="48:50" x14ac:dyDescent="0.25">
      <c r="AV1235">
        <v>620528169</v>
      </c>
      <c r="AX1235">
        <v>5</v>
      </c>
    </row>
    <row r="1236" spans="48:50" x14ac:dyDescent="0.25">
      <c r="AV1236">
        <v>620529177</v>
      </c>
      <c r="AX1236">
        <v>5</v>
      </c>
    </row>
    <row r="1237" spans="48:50" x14ac:dyDescent="0.25">
      <c r="AV1237">
        <v>620535430</v>
      </c>
      <c r="AX1237">
        <v>5</v>
      </c>
    </row>
    <row r="1238" spans="48:50" x14ac:dyDescent="0.25">
      <c r="AV1238">
        <v>620535518</v>
      </c>
      <c r="AX1238">
        <v>4</v>
      </c>
    </row>
    <row r="1239" spans="48:50" x14ac:dyDescent="0.25">
      <c r="AV1239">
        <v>620536453</v>
      </c>
      <c r="AX1239">
        <v>2</v>
      </c>
    </row>
    <row r="1240" spans="48:50" x14ac:dyDescent="0.25">
      <c r="AV1240">
        <v>620536471</v>
      </c>
      <c r="AX1240">
        <v>3</v>
      </c>
    </row>
    <row r="1241" spans="48:50" x14ac:dyDescent="0.25">
      <c r="AV1241">
        <v>620537700</v>
      </c>
      <c r="AX1241">
        <v>4</v>
      </c>
    </row>
    <row r="1242" spans="48:50" x14ac:dyDescent="0.25">
      <c r="AV1242">
        <v>620537735</v>
      </c>
      <c r="AX1242">
        <v>4</v>
      </c>
    </row>
    <row r="1243" spans="48:50" x14ac:dyDescent="0.25">
      <c r="AV1243">
        <v>620537829</v>
      </c>
      <c r="AX1243">
        <v>6</v>
      </c>
    </row>
    <row r="1244" spans="48:50" x14ac:dyDescent="0.25">
      <c r="AV1244">
        <v>620537947</v>
      </c>
      <c r="AX1244">
        <v>5</v>
      </c>
    </row>
    <row r="1245" spans="48:50" x14ac:dyDescent="0.25">
      <c r="AV1245">
        <v>620570709</v>
      </c>
      <c r="AX1245">
        <v>4</v>
      </c>
    </row>
    <row r="1246" spans="48:50" x14ac:dyDescent="0.25">
      <c r="AV1246">
        <v>620601479</v>
      </c>
      <c r="AX1246">
        <v>4</v>
      </c>
    </row>
    <row r="1247" spans="48:50" x14ac:dyDescent="0.25">
      <c r="AV1247">
        <v>620602151</v>
      </c>
      <c r="AX1247">
        <v>5</v>
      </c>
    </row>
    <row r="1248" spans="48:50" x14ac:dyDescent="0.25">
      <c r="AV1248">
        <v>620602160</v>
      </c>
      <c r="AX1248">
        <v>4</v>
      </c>
    </row>
    <row r="1249" spans="48:50" x14ac:dyDescent="0.25">
      <c r="AV1249">
        <v>620603145</v>
      </c>
      <c r="AX1249">
        <v>4</v>
      </c>
    </row>
    <row r="1250" spans="48:50" x14ac:dyDescent="0.25">
      <c r="AV1250">
        <v>620606425</v>
      </c>
      <c r="AX1250">
        <v>3</v>
      </c>
    </row>
    <row r="1251" spans="48:50" x14ac:dyDescent="0.25">
      <c r="AV1251">
        <v>620608082</v>
      </c>
      <c r="AX1251">
        <v>3</v>
      </c>
    </row>
    <row r="1252" spans="48:50" x14ac:dyDescent="0.25">
      <c r="AV1252">
        <v>620609305</v>
      </c>
      <c r="AX1252">
        <v>4</v>
      </c>
    </row>
    <row r="1253" spans="48:50" x14ac:dyDescent="0.25">
      <c r="AV1253">
        <v>620609312</v>
      </c>
      <c r="AX1253">
        <v>3</v>
      </c>
    </row>
    <row r="1254" spans="48:50" x14ac:dyDescent="0.25">
      <c r="AV1254">
        <v>620609397</v>
      </c>
      <c r="AX1254">
        <v>5</v>
      </c>
    </row>
    <row r="1255" spans="48:50" x14ac:dyDescent="0.25">
      <c r="AV1255">
        <v>620609434</v>
      </c>
      <c r="AX1255">
        <v>5</v>
      </c>
    </row>
    <row r="1256" spans="48:50" x14ac:dyDescent="0.25">
      <c r="AV1256">
        <v>620609452</v>
      </c>
      <c r="AX1256">
        <v>4</v>
      </c>
    </row>
    <row r="1257" spans="48:50" x14ac:dyDescent="0.25">
      <c r="AV1257">
        <v>620609500</v>
      </c>
      <c r="AX1257">
        <v>4</v>
      </c>
    </row>
    <row r="1258" spans="48:50" x14ac:dyDescent="0.25">
      <c r="AV1258">
        <v>620609536</v>
      </c>
      <c r="AX1258">
        <v>4</v>
      </c>
    </row>
    <row r="1259" spans="48:50" x14ac:dyDescent="0.25">
      <c r="AV1259">
        <v>620609538</v>
      </c>
      <c r="AX1259">
        <v>8</v>
      </c>
    </row>
    <row r="1260" spans="48:50" x14ac:dyDescent="0.25">
      <c r="AV1260">
        <v>620609812</v>
      </c>
      <c r="AX1260">
        <v>7</v>
      </c>
    </row>
    <row r="1261" spans="48:50" x14ac:dyDescent="0.25">
      <c r="AV1261">
        <v>620610112</v>
      </c>
      <c r="AX1261">
        <v>5</v>
      </c>
    </row>
    <row r="1262" spans="48:50" x14ac:dyDescent="0.25">
      <c r="AV1262">
        <v>620618046</v>
      </c>
      <c r="AX1262">
        <v>4</v>
      </c>
    </row>
    <row r="1263" spans="48:50" x14ac:dyDescent="0.25">
      <c r="AV1263">
        <v>620623093</v>
      </c>
      <c r="AX1263">
        <v>3</v>
      </c>
    </row>
    <row r="1264" spans="48:50" x14ac:dyDescent="0.25">
      <c r="AV1264">
        <v>620633043</v>
      </c>
      <c r="AX1264">
        <v>4</v>
      </c>
    </row>
    <row r="1265" spans="48:50" x14ac:dyDescent="0.25">
      <c r="AV1265">
        <v>620643010</v>
      </c>
      <c r="AX1265">
        <v>4</v>
      </c>
    </row>
    <row r="1266" spans="48:50" x14ac:dyDescent="0.25">
      <c r="AV1266">
        <v>620663891</v>
      </c>
      <c r="AX1266">
        <v>4</v>
      </c>
    </row>
    <row r="1267" spans="48:50" x14ac:dyDescent="0.25">
      <c r="AV1267">
        <v>620664035</v>
      </c>
      <c r="AX1267">
        <v>5</v>
      </c>
    </row>
    <row r="1268" spans="48:50" x14ac:dyDescent="0.25">
      <c r="AV1268">
        <v>620664043</v>
      </c>
      <c r="AX1268">
        <v>4</v>
      </c>
    </row>
    <row r="1269" spans="48:50" x14ac:dyDescent="0.25">
      <c r="AV1269">
        <v>620664048</v>
      </c>
      <c r="AX1269">
        <v>4</v>
      </c>
    </row>
    <row r="1270" spans="48:50" x14ac:dyDescent="0.25">
      <c r="AV1270">
        <v>620668051</v>
      </c>
      <c r="AX1270">
        <v>4</v>
      </c>
    </row>
    <row r="1271" spans="48:50" x14ac:dyDescent="0.25">
      <c r="AV1271">
        <v>620669442</v>
      </c>
      <c r="AX1271">
        <v>4</v>
      </c>
    </row>
    <row r="1272" spans="48:50" x14ac:dyDescent="0.25">
      <c r="AV1272">
        <v>620669566</v>
      </c>
      <c r="AX1272">
        <v>4</v>
      </c>
    </row>
    <row r="1273" spans="48:50" x14ac:dyDescent="0.25">
      <c r="AV1273">
        <v>620675070</v>
      </c>
      <c r="AX1273">
        <v>3</v>
      </c>
    </row>
    <row r="1274" spans="48:50" x14ac:dyDescent="0.25">
      <c r="AV1274">
        <v>620679666</v>
      </c>
      <c r="AX1274">
        <v>4</v>
      </c>
    </row>
    <row r="1275" spans="48:50" x14ac:dyDescent="0.25">
      <c r="AV1275">
        <v>620679913</v>
      </c>
      <c r="AX1275">
        <v>4</v>
      </c>
    </row>
    <row r="1276" spans="48:50" x14ac:dyDescent="0.25">
      <c r="AV1276">
        <v>620680026</v>
      </c>
      <c r="AX1276">
        <v>4</v>
      </c>
    </row>
    <row r="1277" spans="48:50" x14ac:dyDescent="0.25">
      <c r="AV1277">
        <v>620680391</v>
      </c>
      <c r="AX1277">
        <v>4</v>
      </c>
    </row>
    <row r="1278" spans="48:50" x14ac:dyDescent="0.25">
      <c r="AV1278">
        <v>620680983</v>
      </c>
      <c r="AX1278">
        <v>6</v>
      </c>
    </row>
    <row r="1279" spans="48:50" x14ac:dyDescent="0.25">
      <c r="AV1279">
        <v>620681107</v>
      </c>
      <c r="AX1279">
        <v>4</v>
      </c>
    </row>
    <row r="1280" spans="48:50" x14ac:dyDescent="0.25">
      <c r="AV1280">
        <v>620719078</v>
      </c>
      <c r="AX1280">
        <v>5</v>
      </c>
    </row>
    <row r="1281" spans="48:50" x14ac:dyDescent="0.25">
      <c r="AV1281">
        <v>620720387</v>
      </c>
      <c r="AX1281">
        <v>5</v>
      </c>
    </row>
    <row r="1282" spans="48:50" x14ac:dyDescent="0.25">
      <c r="AV1282">
        <v>620723224</v>
      </c>
      <c r="AX1282">
        <v>4</v>
      </c>
    </row>
    <row r="1283" spans="48:50" x14ac:dyDescent="0.25">
      <c r="AV1283">
        <v>620723336</v>
      </c>
      <c r="AX1283">
        <v>3</v>
      </c>
    </row>
    <row r="1284" spans="48:50" x14ac:dyDescent="0.25">
      <c r="AV1284">
        <v>620723388</v>
      </c>
      <c r="AX1284">
        <v>4</v>
      </c>
    </row>
    <row r="1285" spans="48:50" x14ac:dyDescent="0.25">
      <c r="AV1285">
        <v>620723417</v>
      </c>
      <c r="AX1285">
        <v>4</v>
      </c>
    </row>
    <row r="1286" spans="48:50" x14ac:dyDescent="0.25">
      <c r="AV1286">
        <v>620723616</v>
      </c>
      <c r="AX1286">
        <v>4</v>
      </c>
    </row>
    <row r="1287" spans="48:50" x14ac:dyDescent="0.25">
      <c r="AV1287">
        <v>620723939</v>
      </c>
      <c r="AX1287">
        <v>4</v>
      </c>
    </row>
    <row r="1288" spans="48:50" x14ac:dyDescent="0.25">
      <c r="AV1288">
        <v>620756686</v>
      </c>
      <c r="AX1288">
        <v>4</v>
      </c>
    </row>
    <row r="1289" spans="48:50" x14ac:dyDescent="0.25">
      <c r="AV1289">
        <v>620757436</v>
      </c>
      <c r="AX1289">
        <v>4</v>
      </c>
    </row>
    <row r="1290" spans="48:50" x14ac:dyDescent="0.25">
      <c r="AV1290">
        <v>620757438</v>
      </c>
      <c r="AX1290">
        <v>5</v>
      </c>
    </row>
    <row r="1291" spans="48:50" x14ac:dyDescent="0.25">
      <c r="AV1291">
        <v>620760283</v>
      </c>
      <c r="AX1291">
        <v>4</v>
      </c>
    </row>
    <row r="1292" spans="48:50" x14ac:dyDescent="0.25">
      <c r="AV1292">
        <v>620760290</v>
      </c>
      <c r="AX1292">
        <v>4</v>
      </c>
    </row>
    <row r="1293" spans="48:50" x14ac:dyDescent="0.25">
      <c r="AV1293">
        <v>620766404</v>
      </c>
      <c r="AX1293">
        <v>5</v>
      </c>
    </row>
    <row r="1294" spans="48:50" x14ac:dyDescent="0.25">
      <c r="AV1294">
        <v>620778122</v>
      </c>
      <c r="AX1294">
        <v>4</v>
      </c>
    </row>
    <row r="1295" spans="48:50" x14ac:dyDescent="0.25">
      <c r="AV1295">
        <v>620778475</v>
      </c>
      <c r="AX1295">
        <v>7</v>
      </c>
    </row>
    <row r="1296" spans="48:50" x14ac:dyDescent="0.25">
      <c r="AV1296">
        <v>620783666</v>
      </c>
      <c r="AX1296">
        <v>4</v>
      </c>
    </row>
    <row r="1297" spans="48:50" x14ac:dyDescent="0.25">
      <c r="AV1297">
        <v>620784556</v>
      </c>
      <c r="AX1297">
        <v>4</v>
      </c>
    </row>
    <row r="1298" spans="48:50" x14ac:dyDescent="0.25">
      <c r="AV1298">
        <v>620784754</v>
      </c>
      <c r="AX1298">
        <v>4</v>
      </c>
    </row>
  </sheetData>
  <pageMargins left="0.7" right="0.7" top="0.75" bottom="0.75" header="0.3" footer="0.3"/>
  <pageSetup paperSize="9" orientation="portrait" horizontalDpi="300" verticalDpi="300"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C16"/>
  <sheetViews>
    <sheetView workbookViewId="0">
      <selection activeCell="C12" sqref="C12"/>
    </sheetView>
  </sheetViews>
  <sheetFormatPr baseColWidth="10" defaultColWidth="11.42578125" defaultRowHeight="15" x14ac:dyDescent="0.25"/>
  <sheetData>
    <row r="1" spans="1:3" x14ac:dyDescent="0.25">
      <c r="A1" t="s">
        <v>85</v>
      </c>
      <c r="B1" t="s">
        <v>86</v>
      </c>
      <c r="C1" t="s">
        <v>87</v>
      </c>
    </row>
    <row r="2" spans="1:3" x14ac:dyDescent="0.25">
      <c r="A2">
        <v>137</v>
      </c>
      <c r="B2">
        <v>-99</v>
      </c>
      <c r="C2">
        <v>9</v>
      </c>
    </row>
    <row r="3" spans="1:3" x14ac:dyDescent="0.25">
      <c r="A3">
        <v>137</v>
      </c>
      <c r="B3">
        <v>5</v>
      </c>
      <c r="C3">
        <v>14</v>
      </c>
    </row>
    <row r="4" spans="1:3" x14ac:dyDescent="0.25">
      <c r="A4">
        <v>138</v>
      </c>
      <c r="B4">
        <v>-99</v>
      </c>
      <c r="C4">
        <v>26</v>
      </c>
    </row>
    <row r="5" spans="1:3" x14ac:dyDescent="0.25">
      <c r="A5">
        <v>138</v>
      </c>
      <c r="B5">
        <v>0</v>
      </c>
      <c r="C5">
        <v>6</v>
      </c>
    </row>
    <row r="6" spans="1:3" x14ac:dyDescent="0.25">
      <c r="A6">
        <v>138</v>
      </c>
      <c r="B6">
        <v>1</v>
      </c>
      <c r="C6">
        <v>8</v>
      </c>
    </row>
    <row r="7" spans="1:3" x14ac:dyDescent="0.25">
      <c r="A7">
        <v>138</v>
      </c>
      <c r="B7">
        <v>2</v>
      </c>
      <c r="C7">
        <v>7</v>
      </c>
    </row>
    <row r="8" spans="1:3" x14ac:dyDescent="0.25">
      <c r="A8">
        <v>138</v>
      </c>
      <c r="B8">
        <v>3</v>
      </c>
      <c r="C8">
        <v>1</v>
      </c>
    </row>
    <row r="9" spans="1:3" x14ac:dyDescent="0.25">
      <c r="A9">
        <v>138</v>
      </c>
      <c r="B9">
        <v>5</v>
      </c>
      <c r="C9">
        <v>13</v>
      </c>
    </row>
    <row r="10" spans="1:3" x14ac:dyDescent="0.25">
      <c r="A10">
        <v>237</v>
      </c>
      <c r="B10">
        <v>-99</v>
      </c>
      <c r="C10">
        <v>44</v>
      </c>
    </row>
    <row r="11" spans="1:3" x14ac:dyDescent="0.25">
      <c r="A11">
        <v>237</v>
      </c>
      <c r="B11">
        <v>0</v>
      </c>
      <c r="C11">
        <v>6</v>
      </c>
    </row>
    <row r="12" spans="1:3" x14ac:dyDescent="0.25">
      <c r="A12">
        <v>237</v>
      </c>
      <c r="B12">
        <v>1</v>
      </c>
      <c r="C12">
        <v>3</v>
      </c>
    </row>
    <row r="13" spans="1:3" x14ac:dyDescent="0.25">
      <c r="A13">
        <v>237</v>
      </c>
      <c r="B13">
        <v>2</v>
      </c>
      <c r="C13">
        <v>12</v>
      </c>
    </row>
    <row r="14" spans="1:3" x14ac:dyDescent="0.25">
      <c r="A14">
        <v>237</v>
      </c>
      <c r="B14">
        <v>3</v>
      </c>
      <c r="C14">
        <v>3</v>
      </c>
    </row>
    <row r="15" spans="1:3" x14ac:dyDescent="0.25">
      <c r="A15">
        <v>237</v>
      </c>
      <c r="B15">
        <v>4</v>
      </c>
      <c r="C15">
        <v>5</v>
      </c>
    </row>
    <row r="16" spans="1:3" x14ac:dyDescent="0.25">
      <c r="A16">
        <v>237</v>
      </c>
      <c r="B16">
        <v>5</v>
      </c>
      <c r="C16">
        <v>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R919"/>
  <sheetViews>
    <sheetView topLeftCell="O1" workbookViewId="0">
      <selection activeCell="AA25" sqref="AA25"/>
    </sheetView>
  </sheetViews>
  <sheetFormatPr baseColWidth="10" defaultColWidth="11.42578125" defaultRowHeight="15" x14ac:dyDescent="0.25"/>
  <cols>
    <col min="1" max="1" width="10" bestFit="1" customWidth="1"/>
    <col min="2" max="2" width="7.42578125" bestFit="1" customWidth="1"/>
    <col min="3" max="3" width="6.42578125" bestFit="1" customWidth="1"/>
    <col min="4" max="4" width="8.7109375" bestFit="1" customWidth="1"/>
    <col min="5" max="5" width="7.28515625" bestFit="1" customWidth="1"/>
    <col min="6" max="6" width="8.5703125" bestFit="1" customWidth="1"/>
    <col min="7" max="7" width="7.85546875" bestFit="1" customWidth="1"/>
    <col min="8" max="8" width="14.140625" bestFit="1" customWidth="1"/>
    <col min="15" max="15" width="12.5703125" customWidth="1"/>
    <col min="16" max="16" width="8.28515625" customWidth="1"/>
    <col min="17" max="17" width="24.42578125" bestFit="1" customWidth="1"/>
    <col min="18" max="18" width="22" customWidth="1"/>
    <col min="19" max="19" width="12.5703125" customWidth="1"/>
    <col min="20" max="20" width="8" customWidth="1"/>
    <col min="29" max="29" width="11.140625" customWidth="1"/>
    <col min="30" max="30" width="22.42578125" customWidth="1"/>
    <col min="31" max="31" width="6.42578125" customWidth="1"/>
    <col min="32" max="33" width="11" customWidth="1"/>
    <col min="34" max="34" width="12.5703125" customWidth="1"/>
    <col min="35" max="35" width="11.5703125" customWidth="1"/>
    <col min="36" max="36" width="22.42578125" bestFit="1" customWidth="1"/>
    <col min="37" max="37" width="6.42578125" customWidth="1"/>
    <col min="38" max="38" width="11" customWidth="1"/>
    <col min="40" max="40" width="11.5703125" customWidth="1"/>
    <col min="41" max="41" width="10.85546875" customWidth="1"/>
    <col min="42" max="42" width="22.42578125" bestFit="1" customWidth="1"/>
    <col min="43" max="43" width="6.42578125" customWidth="1"/>
    <col min="44" max="44" width="11" customWidth="1"/>
  </cols>
  <sheetData>
    <row r="1" spans="1:44" x14ac:dyDescent="0.25">
      <c r="A1" t="s">
        <v>65</v>
      </c>
      <c r="B1" t="s">
        <v>46</v>
      </c>
      <c r="C1" t="s">
        <v>10</v>
      </c>
      <c r="D1" t="s">
        <v>66</v>
      </c>
      <c r="E1" t="s">
        <v>67</v>
      </c>
      <c r="F1" t="s">
        <v>68</v>
      </c>
      <c r="G1" t="s">
        <v>69</v>
      </c>
      <c r="H1" t="s">
        <v>70</v>
      </c>
      <c r="J1" t="s">
        <v>65</v>
      </c>
      <c r="K1" t="s">
        <v>244</v>
      </c>
      <c r="L1" t="s">
        <v>71</v>
      </c>
      <c r="M1" t="s">
        <v>72</v>
      </c>
      <c r="O1" s="3" t="s">
        <v>72</v>
      </c>
      <c r="P1" t="s">
        <v>61</v>
      </c>
      <c r="Q1" t="s">
        <v>245</v>
      </c>
      <c r="S1" s="3" t="s">
        <v>72</v>
      </c>
      <c r="T1" t="s">
        <v>55</v>
      </c>
      <c r="V1" s="14">
        <f>SUMPRODUCT(V3:V17,W3:W17)/W1</f>
        <v>2.9793028322440089</v>
      </c>
      <c r="W1">
        <f>SUM(W3:W17)</f>
        <v>918</v>
      </c>
      <c r="X1">
        <f>SUM(X3:X17)</f>
        <v>125</v>
      </c>
      <c r="Y1" s="14">
        <f>X1/W1</f>
        <v>0.13616557734204793</v>
      </c>
      <c r="Z1" s="14">
        <f>Y1/V1</f>
        <v>4.5703839122486281E-2</v>
      </c>
      <c r="AA1" s="18">
        <f>SUMPRODUCT(W3:W13,AA3:AA13)/W1</f>
        <v>3.7106160130718959</v>
      </c>
      <c r="AC1" s="3" t="s">
        <v>55</v>
      </c>
      <c r="AD1" s="3" t="s">
        <v>19</v>
      </c>
      <c r="AI1" s="3" t="s">
        <v>68</v>
      </c>
      <c r="AJ1" t="s">
        <v>75</v>
      </c>
    </row>
    <row r="2" spans="1:44" x14ac:dyDescent="0.25">
      <c r="A2">
        <v>616135404</v>
      </c>
      <c r="B2">
        <v>55</v>
      </c>
      <c r="C2" t="s">
        <v>6</v>
      </c>
      <c r="D2">
        <v>6</v>
      </c>
      <c r="E2">
        <v>2</v>
      </c>
      <c r="F2">
        <v>-99</v>
      </c>
      <c r="G2">
        <v>-99</v>
      </c>
      <c r="J2">
        <v>10687136</v>
      </c>
      <c r="K2" s="38">
        <v>26666</v>
      </c>
      <c r="L2">
        <v>1</v>
      </c>
      <c r="M2">
        <v>2</v>
      </c>
      <c r="O2" s="4">
        <v>2</v>
      </c>
      <c r="P2" s="5">
        <v>549</v>
      </c>
      <c r="Q2" s="41">
        <v>36024.517304189438</v>
      </c>
      <c r="R2" s="5"/>
      <c r="S2" s="4">
        <v>2</v>
      </c>
      <c r="T2" s="5">
        <v>38</v>
      </c>
      <c r="V2" s="8" t="s">
        <v>72</v>
      </c>
      <c r="W2" s="8" t="s">
        <v>61</v>
      </c>
      <c r="X2" s="8" t="s">
        <v>55</v>
      </c>
      <c r="Y2" s="8" t="s">
        <v>22</v>
      </c>
      <c r="Z2" s="8" t="s">
        <v>73</v>
      </c>
      <c r="AA2" s="8" t="s">
        <v>89</v>
      </c>
      <c r="AC2" s="3" t="s">
        <v>77</v>
      </c>
      <c r="AD2" t="s">
        <v>4</v>
      </c>
      <c r="AE2" t="s">
        <v>6</v>
      </c>
      <c r="AF2" t="s">
        <v>22</v>
      </c>
      <c r="AG2" t="s">
        <v>22</v>
      </c>
    </row>
    <row r="3" spans="1:44" x14ac:dyDescent="0.25">
      <c r="A3">
        <v>11205289</v>
      </c>
      <c r="B3">
        <v>64</v>
      </c>
      <c r="C3" t="s">
        <v>6</v>
      </c>
      <c r="D3">
        <v>-99</v>
      </c>
      <c r="E3">
        <v>-99</v>
      </c>
      <c r="F3">
        <v>-99</v>
      </c>
      <c r="G3">
        <v>-99</v>
      </c>
      <c r="J3">
        <v>10765199</v>
      </c>
      <c r="K3" s="38">
        <v>28720</v>
      </c>
      <c r="L3">
        <v>2</v>
      </c>
      <c r="M3">
        <v>2</v>
      </c>
      <c r="O3" s="4">
        <v>3</v>
      </c>
      <c r="P3" s="5">
        <v>83</v>
      </c>
      <c r="Q3" s="41">
        <v>37964.542168674699</v>
      </c>
      <c r="R3" s="5"/>
      <c r="S3" s="4">
        <v>3</v>
      </c>
      <c r="T3" s="5">
        <v>9</v>
      </c>
      <c r="V3">
        <v>2</v>
      </c>
      <c r="W3">
        <f>VLOOKUP(V3,$O$2:$P$15,2,FALSE)</f>
        <v>549</v>
      </c>
      <c r="X3">
        <f>VLOOKUP(V3,$S$2:$T$14,2,FALSE)</f>
        <v>38</v>
      </c>
      <c r="Y3" s="14">
        <f>X3/W3</f>
        <v>6.9216757741347903E-2</v>
      </c>
      <c r="Z3" s="14">
        <f>Y3/V3</f>
        <v>3.4608378870673952E-2</v>
      </c>
      <c r="AA3" s="18">
        <f>VLOOKUP(V3,$O$2:$Q$15,3,FALSE)/10000</f>
        <v>3.6024517304189438</v>
      </c>
      <c r="AC3" s="4">
        <v>-99</v>
      </c>
      <c r="AD3" s="5">
        <v>31</v>
      </c>
      <c r="AE3" s="5">
        <v>80</v>
      </c>
      <c r="AF3" s="13">
        <f t="shared" ref="AF3:AG20" si="0">AD3/(AD3+AE3)</f>
        <v>0.27927927927927926</v>
      </c>
      <c r="AG3" s="13">
        <f t="shared" si="0"/>
        <v>0.99652115363034455</v>
      </c>
      <c r="AI3" s="3" t="s">
        <v>55</v>
      </c>
      <c r="AJ3" s="3" t="s">
        <v>19</v>
      </c>
      <c r="AN3" s="3" t="s">
        <v>55</v>
      </c>
      <c r="AP3" s="3" t="s">
        <v>19</v>
      </c>
    </row>
    <row r="4" spans="1:44" x14ac:dyDescent="0.25">
      <c r="A4">
        <v>620527699</v>
      </c>
      <c r="B4">
        <v>18</v>
      </c>
      <c r="C4" t="s">
        <v>6</v>
      </c>
      <c r="D4">
        <v>11</v>
      </c>
      <c r="E4">
        <v>11</v>
      </c>
      <c r="F4">
        <v>-99</v>
      </c>
      <c r="G4">
        <v>-99</v>
      </c>
      <c r="J4">
        <v>10765450</v>
      </c>
      <c r="K4" s="38">
        <v>39681</v>
      </c>
      <c r="L4">
        <v>1</v>
      </c>
      <c r="M4">
        <v>2</v>
      </c>
      <c r="O4" s="4">
        <v>4</v>
      </c>
      <c r="P4" s="5">
        <v>166</v>
      </c>
      <c r="Q4" s="41">
        <v>39171.487951807227</v>
      </c>
      <c r="R4" s="5"/>
      <c r="S4" s="4">
        <v>4</v>
      </c>
      <c r="T4" s="5">
        <v>38</v>
      </c>
      <c r="V4">
        <v>3</v>
      </c>
      <c r="W4">
        <f t="shared" ref="W4:W11" si="1">VLOOKUP(V4,$O$2:$P$15,2,FALSE)</f>
        <v>83</v>
      </c>
      <c r="X4">
        <f t="shared" ref="X4:X9" si="2">VLOOKUP(V4,$S$2:$T$14,2,FALSE)</f>
        <v>9</v>
      </c>
      <c r="Y4" s="14">
        <f t="shared" ref="Y4:Y11" si="3">X4/W4</f>
        <v>0.10843373493975904</v>
      </c>
      <c r="Z4" s="14">
        <f t="shared" ref="Z4:Z17" si="4">Y4/V4</f>
        <v>3.614457831325301E-2</v>
      </c>
      <c r="AA4" s="18">
        <f t="shared" ref="AA4:AA11" si="5">VLOOKUP(V4,$O$2:$Q$15,3,FALSE)/10000</f>
        <v>3.79645421686747</v>
      </c>
      <c r="AC4" s="4">
        <v>2</v>
      </c>
      <c r="AD4" s="5"/>
      <c r="AE4" s="5">
        <v>1</v>
      </c>
      <c r="AF4" s="13">
        <f t="shared" si="0"/>
        <v>0</v>
      </c>
      <c r="AG4" s="13">
        <f t="shared" si="0"/>
        <v>1</v>
      </c>
      <c r="AI4" s="3" t="s">
        <v>78</v>
      </c>
      <c r="AJ4" t="s">
        <v>4</v>
      </c>
      <c r="AK4" t="s">
        <v>6</v>
      </c>
      <c r="AL4" t="s">
        <v>22</v>
      </c>
      <c r="AN4" s="3" t="s">
        <v>78</v>
      </c>
      <c r="AO4" s="3" t="s">
        <v>68</v>
      </c>
      <c r="AP4" t="s">
        <v>4</v>
      </c>
      <c r="AQ4" t="s">
        <v>6</v>
      </c>
      <c r="AR4" t="s">
        <v>22</v>
      </c>
    </row>
    <row r="5" spans="1:44" x14ac:dyDescent="0.25">
      <c r="A5">
        <v>620071844</v>
      </c>
      <c r="B5">
        <v>5</v>
      </c>
      <c r="C5" t="s">
        <v>6</v>
      </c>
      <c r="D5">
        <v>6</v>
      </c>
      <c r="E5">
        <v>11</v>
      </c>
      <c r="F5">
        <v>-99</v>
      </c>
      <c r="G5">
        <v>-99</v>
      </c>
      <c r="H5">
        <v>8</v>
      </c>
      <c r="J5">
        <v>10765472</v>
      </c>
      <c r="K5" s="38">
        <v>39056</v>
      </c>
      <c r="L5">
        <v>1</v>
      </c>
      <c r="M5">
        <v>2</v>
      </c>
      <c r="O5" s="4">
        <v>5</v>
      </c>
      <c r="P5" s="5">
        <v>38</v>
      </c>
      <c r="Q5" s="41">
        <v>38469.710526315786</v>
      </c>
      <c r="R5" s="5"/>
      <c r="S5" s="4">
        <v>5</v>
      </c>
      <c r="T5" s="5">
        <v>14</v>
      </c>
      <c r="V5">
        <v>4</v>
      </c>
      <c r="W5">
        <f t="shared" si="1"/>
        <v>166</v>
      </c>
      <c r="X5">
        <f t="shared" si="2"/>
        <v>38</v>
      </c>
      <c r="Y5" s="14">
        <f t="shared" si="3"/>
        <v>0.2289156626506024</v>
      </c>
      <c r="Z5" s="14">
        <f t="shared" si="4"/>
        <v>5.7228915662650599E-2</v>
      </c>
      <c r="AA5" s="18">
        <f t="shared" si="5"/>
        <v>3.9171487951807227</v>
      </c>
      <c r="AC5" s="4">
        <v>3</v>
      </c>
      <c r="AD5" s="5">
        <v>3</v>
      </c>
      <c r="AE5" s="5"/>
      <c r="AF5" s="13">
        <f t="shared" si="0"/>
        <v>1</v>
      </c>
      <c r="AG5" s="13">
        <f t="shared" si="0"/>
        <v>0</v>
      </c>
      <c r="AI5">
        <v>-99</v>
      </c>
      <c r="AJ5" s="5">
        <v>26</v>
      </c>
      <c r="AK5" s="5">
        <v>72</v>
      </c>
      <c r="AL5" s="13">
        <f t="shared" ref="AL5:AL19" si="6">AJ5/(AJ5+AK5)</f>
        <v>0.26530612244897961</v>
      </c>
      <c r="AN5" s="4">
        <v>15</v>
      </c>
      <c r="AO5" s="4">
        <v>-99</v>
      </c>
      <c r="AP5" s="5">
        <v>1</v>
      </c>
      <c r="AQ5" s="5"/>
      <c r="AR5" s="13">
        <f t="shared" ref="AR5:AR37" si="7">AP5/(AP5+AQ5)</f>
        <v>1</v>
      </c>
    </row>
    <row r="6" spans="1:44" x14ac:dyDescent="0.25">
      <c r="A6">
        <v>11227840</v>
      </c>
      <c r="B6">
        <v>27</v>
      </c>
      <c r="C6" t="s">
        <v>6</v>
      </c>
      <c r="D6">
        <v>6</v>
      </c>
      <c r="E6">
        <v>11</v>
      </c>
      <c r="F6">
        <v>-99</v>
      </c>
      <c r="G6">
        <v>-99</v>
      </c>
      <c r="H6">
        <v>8</v>
      </c>
      <c r="J6">
        <v>10765699</v>
      </c>
      <c r="K6" s="38">
        <v>26666</v>
      </c>
      <c r="L6">
        <v>1</v>
      </c>
      <c r="M6">
        <v>2</v>
      </c>
      <c r="O6" s="4">
        <v>6</v>
      </c>
      <c r="P6" s="5">
        <v>62</v>
      </c>
      <c r="Q6" s="41">
        <v>39703.645161290326</v>
      </c>
      <c r="R6" s="5"/>
      <c r="S6" s="4">
        <v>6</v>
      </c>
      <c r="T6" s="5">
        <v>14</v>
      </c>
      <c r="V6">
        <v>5</v>
      </c>
      <c r="W6">
        <f t="shared" si="1"/>
        <v>38</v>
      </c>
      <c r="X6">
        <f t="shared" si="2"/>
        <v>14</v>
      </c>
      <c r="Y6" s="14">
        <f t="shared" si="3"/>
        <v>0.36842105263157893</v>
      </c>
      <c r="Z6" s="14">
        <f t="shared" si="4"/>
        <v>7.3684210526315783E-2</v>
      </c>
      <c r="AA6" s="18">
        <f t="shared" si="5"/>
        <v>3.8469710526315786</v>
      </c>
      <c r="AC6" s="4">
        <v>4</v>
      </c>
      <c r="AD6" s="5"/>
      <c r="AE6" s="5">
        <v>4</v>
      </c>
      <c r="AF6" s="13">
        <f t="shared" si="0"/>
        <v>0</v>
      </c>
      <c r="AG6" s="13">
        <f t="shared" si="0"/>
        <v>1</v>
      </c>
      <c r="AI6">
        <v>1</v>
      </c>
      <c r="AJ6" s="5"/>
      <c r="AK6" s="5">
        <v>1</v>
      </c>
      <c r="AL6" s="13">
        <f t="shared" si="6"/>
        <v>0</v>
      </c>
      <c r="AN6" s="4">
        <v>14</v>
      </c>
      <c r="AO6" s="4">
        <v>-99</v>
      </c>
      <c r="AP6" s="5">
        <v>1</v>
      </c>
      <c r="AQ6" s="5"/>
      <c r="AR6" s="13">
        <f t="shared" si="7"/>
        <v>1</v>
      </c>
    </row>
    <row r="7" spans="1:44" x14ac:dyDescent="0.25">
      <c r="A7">
        <v>11227840</v>
      </c>
      <c r="B7">
        <v>81</v>
      </c>
      <c r="C7" t="s">
        <v>6</v>
      </c>
      <c r="D7">
        <v>11</v>
      </c>
      <c r="E7">
        <v>11</v>
      </c>
      <c r="F7">
        <v>-99</v>
      </c>
      <c r="G7">
        <v>-99</v>
      </c>
      <c r="H7">
        <v>8</v>
      </c>
      <c r="J7">
        <v>10765713</v>
      </c>
      <c r="K7" s="38">
        <v>26666</v>
      </c>
      <c r="L7">
        <v>1</v>
      </c>
      <c r="M7">
        <v>2</v>
      </c>
      <c r="O7" s="4">
        <v>8</v>
      </c>
      <c r="P7" s="5">
        <v>19</v>
      </c>
      <c r="Q7" s="41">
        <v>35260.684210526313</v>
      </c>
      <c r="R7" s="5"/>
      <c r="S7" s="4">
        <v>8</v>
      </c>
      <c r="T7" s="5">
        <v>12</v>
      </c>
      <c r="V7">
        <v>6</v>
      </c>
      <c r="W7">
        <f t="shared" si="1"/>
        <v>62</v>
      </c>
      <c r="X7">
        <f t="shared" si="2"/>
        <v>14</v>
      </c>
      <c r="Y7" s="14">
        <f t="shared" si="3"/>
        <v>0.22580645161290322</v>
      </c>
      <c r="Z7" s="14">
        <f t="shared" si="4"/>
        <v>3.7634408602150539E-2</v>
      </c>
      <c r="AA7" s="18">
        <f t="shared" si="5"/>
        <v>3.9703645161290324</v>
      </c>
      <c r="AC7" s="4">
        <v>5</v>
      </c>
      <c r="AD7" s="5">
        <v>1</v>
      </c>
      <c r="AE7" s="5">
        <v>1</v>
      </c>
      <c r="AF7" s="13">
        <f t="shared" si="0"/>
        <v>0.5</v>
      </c>
      <c r="AG7" s="13">
        <f t="shared" si="0"/>
        <v>0.66666666666666663</v>
      </c>
      <c r="AI7">
        <v>2</v>
      </c>
      <c r="AJ7" s="5">
        <v>1</v>
      </c>
      <c r="AK7" s="5">
        <v>4</v>
      </c>
      <c r="AL7" s="13">
        <f t="shared" si="6"/>
        <v>0.2</v>
      </c>
      <c r="AN7" s="4">
        <v>12</v>
      </c>
      <c r="AO7" s="4">
        <v>-99</v>
      </c>
      <c r="AP7" s="5">
        <v>2</v>
      </c>
      <c r="AQ7" s="5">
        <v>3</v>
      </c>
      <c r="AR7" s="13">
        <f t="shared" si="7"/>
        <v>0.4</v>
      </c>
    </row>
    <row r="8" spans="1:44" x14ac:dyDescent="0.25">
      <c r="A8">
        <v>11235755</v>
      </c>
      <c r="B8">
        <v>12</v>
      </c>
      <c r="C8" t="s">
        <v>4</v>
      </c>
      <c r="D8">
        <v>6</v>
      </c>
      <c r="E8">
        <v>11</v>
      </c>
      <c r="F8">
        <v>-99</v>
      </c>
      <c r="G8">
        <v>-99</v>
      </c>
      <c r="H8">
        <v>5</v>
      </c>
      <c r="J8">
        <v>10765749</v>
      </c>
      <c r="K8" s="38">
        <v>28720</v>
      </c>
      <c r="L8">
        <v>2</v>
      </c>
      <c r="M8">
        <v>2</v>
      </c>
      <c r="O8" s="4">
        <v>10</v>
      </c>
      <c r="P8" s="5">
        <v>1</v>
      </c>
      <c r="Q8" s="41">
        <v>39043</v>
      </c>
      <c r="R8" s="5"/>
      <c r="S8" s="4" t="s">
        <v>113</v>
      </c>
      <c r="T8" s="5">
        <v>51</v>
      </c>
      <c r="V8">
        <v>7</v>
      </c>
      <c r="W8">
        <v>0</v>
      </c>
      <c r="X8">
        <v>0</v>
      </c>
      <c r="Y8" s="14">
        <v>0</v>
      </c>
      <c r="Z8" s="14">
        <f t="shared" si="4"/>
        <v>0</v>
      </c>
      <c r="AA8" s="18">
        <v>0</v>
      </c>
      <c r="AC8" s="4">
        <v>6</v>
      </c>
      <c r="AD8" s="5">
        <v>1</v>
      </c>
      <c r="AE8" s="5">
        <v>1</v>
      </c>
      <c r="AF8" s="13">
        <f t="shared" si="0"/>
        <v>0.5</v>
      </c>
      <c r="AG8" s="13">
        <f t="shared" si="0"/>
        <v>0.66666666666666663</v>
      </c>
      <c r="AI8">
        <v>3</v>
      </c>
      <c r="AJ8" s="5">
        <v>3</v>
      </c>
      <c r="AK8" s="5">
        <v>11</v>
      </c>
      <c r="AL8" s="13">
        <f t="shared" si="6"/>
        <v>0.21428571428571427</v>
      </c>
      <c r="AN8" s="4">
        <v>11</v>
      </c>
      <c r="AO8" s="4">
        <v>-99</v>
      </c>
      <c r="AP8" s="5">
        <v>3</v>
      </c>
      <c r="AQ8" s="5">
        <v>2</v>
      </c>
      <c r="AR8" s="13">
        <f t="shared" si="7"/>
        <v>0.6</v>
      </c>
    </row>
    <row r="9" spans="1:44" x14ac:dyDescent="0.25">
      <c r="A9">
        <v>11249001</v>
      </c>
      <c r="B9">
        <v>87</v>
      </c>
      <c r="C9" t="s">
        <v>6</v>
      </c>
      <c r="D9">
        <v>5</v>
      </c>
      <c r="E9">
        <v>12</v>
      </c>
      <c r="F9">
        <v>-99</v>
      </c>
      <c r="G9">
        <v>-99</v>
      </c>
      <c r="J9">
        <v>10765830</v>
      </c>
      <c r="K9" s="38">
        <v>28720</v>
      </c>
      <c r="L9">
        <v>1</v>
      </c>
      <c r="M9">
        <v>2</v>
      </c>
      <c r="O9" s="4" t="s">
        <v>113</v>
      </c>
      <c r="P9" s="5"/>
      <c r="Q9" s="41"/>
      <c r="R9" s="5"/>
      <c r="S9" s="4" t="s">
        <v>20</v>
      </c>
      <c r="T9" s="5">
        <v>176</v>
      </c>
      <c r="V9">
        <v>8</v>
      </c>
      <c r="W9">
        <f t="shared" si="1"/>
        <v>19</v>
      </c>
      <c r="X9">
        <f t="shared" si="2"/>
        <v>12</v>
      </c>
      <c r="Y9" s="14">
        <f t="shared" si="3"/>
        <v>0.63157894736842102</v>
      </c>
      <c r="Z9" s="14">
        <f t="shared" si="4"/>
        <v>7.8947368421052627E-2</v>
      </c>
      <c r="AA9" s="18">
        <f t="shared" si="5"/>
        <v>3.5260684210526314</v>
      </c>
      <c r="AC9" s="4">
        <v>7</v>
      </c>
      <c r="AD9" s="5">
        <v>1</v>
      </c>
      <c r="AE9" s="5">
        <v>4</v>
      </c>
      <c r="AF9" s="13">
        <f t="shared" si="0"/>
        <v>0.2</v>
      </c>
      <c r="AG9" s="13">
        <f t="shared" si="0"/>
        <v>0.95238095238095233</v>
      </c>
      <c r="AI9">
        <v>4</v>
      </c>
      <c r="AJ9" s="5"/>
      <c r="AK9" s="5">
        <v>1</v>
      </c>
      <c r="AL9" s="13">
        <f t="shared" si="6"/>
        <v>0</v>
      </c>
      <c r="AN9" s="4">
        <v>9</v>
      </c>
      <c r="AO9" s="4">
        <v>-99</v>
      </c>
      <c r="AP9" s="5"/>
      <c r="AQ9" s="5">
        <v>1</v>
      </c>
      <c r="AR9" s="13">
        <f t="shared" si="7"/>
        <v>0</v>
      </c>
    </row>
    <row r="10" spans="1:44" x14ac:dyDescent="0.25">
      <c r="A10">
        <v>11260814</v>
      </c>
      <c r="B10">
        <v>2</v>
      </c>
      <c r="C10" t="s">
        <v>4</v>
      </c>
      <c r="D10">
        <v>-99</v>
      </c>
      <c r="E10">
        <v>-99</v>
      </c>
      <c r="F10">
        <v>5</v>
      </c>
      <c r="G10">
        <v>2</v>
      </c>
      <c r="H10">
        <v>2</v>
      </c>
      <c r="J10">
        <v>10765933</v>
      </c>
      <c r="K10" s="38">
        <v>36988</v>
      </c>
      <c r="L10">
        <v>1</v>
      </c>
      <c r="M10">
        <v>2</v>
      </c>
      <c r="O10" s="4" t="s">
        <v>20</v>
      </c>
      <c r="P10" s="5">
        <v>918</v>
      </c>
      <c r="Q10" s="41">
        <v>37106.160130718956</v>
      </c>
      <c r="R10" s="5"/>
      <c r="V10">
        <v>9</v>
      </c>
      <c r="W10">
        <v>0</v>
      </c>
      <c r="X10">
        <v>0</v>
      </c>
      <c r="Y10" s="14">
        <v>0</v>
      </c>
      <c r="Z10" s="14">
        <f t="shared" si="4"/>
        <v>0</v>
      </c>
      <c r="AA10" s="18">
        <v>0</v>
      </c>
      <c r="AC10" s="4">
        <v>8</v>
      </c>
      <c r="AD10" s="5">
        <v>1</v>
      </c>
      <c r="AE10" s="5"/>
      <c r="AF10" s="13">
        <f t="shared" si="0"/>
        <v>1</v>
      </c>
      <c r="AG10" s="13">
        <f t="shared" si="0"/>
        <v>0</v>
      </c>
      <c r="AI10">
        <v>5</v>
      </c>
      <c r="AJ10" s="5">
        <v>2</v>
      </c>
      <c r="AK10" s="5">
        <v>5</v>
      </c>
      <c r="AL10" s="13">
        <f t="shared" si="6"/>
        <v>0.2857142857142857</v>
      </c>
      <c r="AN10" s="4">
        <v>8</v>
      </c>
      <c r="AO10" s="4">
        <v>-99</v>
      </c>
      <c r="AP10" s="5">
        <v>8</v>
      </c>
      <c r="AQ10" s="5">
        <v>4</v>
      </c>
      <c r="AR10" s="13">
        <f t="shared" si="7"/>
        <v>0.66666666666666663</v>
      </c>
    </row>
    <row r="11" spans="1:44" x14ac:dyDescent="0.25">
      <c r="A11">
        <v>11260802</v>
      </c>
      <c r="B11">
        <v>77</v>
      </c>
      <c r="C11" t="s">
        <v>4</v>
      </c>
      <c r="D11">
        <v>11</v>
      </c>
      <c r="E11">
        <v>11</v>
      </c>
      <c r="F11">
        <v>-99</v>
      </c>
      <c r="G11">
        <v>-99</v>
      </c>
      <c r="H11">
        <v>6</v>
      </c>
      <c r="J11">
        <v>10765955</v>
      </c>
      <c r="K11" s="38">
        <v>28720</v>
      </c>
      <c r="L11">
        <v>2</v>
      </c>
      <c r="M11">
        <v>4</v>
      </c>
      <c r="V11">
        <v>10</v>
      </c>
      <c r="W11">
        <f t="shared" si="1"/>
        <v>1</v>
      </c>
      <c r="X11">
        <v>0</v>
      </c>
      <c r="Y11" s="14">
        <f t="shared" si="3"/>
        <v>0</v>
      </c>
      <c r="Z11" s="14">
        <f t="shared" si="4"/>
        <v>0</v>
      </c>
      <c r="AA11" s="18">
        <f t="shared" si="5"/>
        <v>3.9043000000000001</v>
      </c>
      <c r="AC11" s="4">
        <v>9</v>
      </c>
      <c r="AD11" s="5">
        <v>1</v>
      </c>
      <c r="AE11" s="5">
        <v>3</v>
      </c>
      <c r="AF11" s="13">
        <f t="shared" si="0"/>
        <v>0.25</v>
      </c>
      <c r="AG11" s="13">
        <f t="shared" si="0"/>
        <v>0.92307692307692313</v>
      </c>
      <c r="AI11">
        <v>6</v>
      </c>
      <c r="AJ11" s="5">
        <v>2</v>
      </c>
      <c r="AK11" s="5">
        <v>9</v>
      </c>
      <c r="AL11" s="13">
        <f t="shared" si="6"/>
        <v>0.18181818181818182</v>
      </c>
      <c r="AN11" s="4">
        <v>7</v>
      </c>
      <c r="AO11" s="4">
        <v>-99</v>
      </c>
      <c r="AP11" s="5">
        <v>3</v>
      </c>
      <c r="AQ11" s="5">
        <v>10</v>
      </c>
      <c r="AR11" s="13">
        <f t="shared" si="7"/>
        <v>0.23076923076923078</v>
      </c>
    </row>
    <row r="12" spans="1:44" x14ac:dyDescent="0.25">
      <c r="A12">
        <v>11258492</v>
      </c>
      <c r="B12">
        <v>69</v>
      </c>
      <c r="C12" t="s">
        <v>6</v>
      </c>
      <c r="D12">
        <v>6</v>
      </c>
      <c r="E12">
        <v>2</v>
      </c>
      <c r="F12">
        <v>-99</v>
      </c>
      <c r="G12">
        <v>-99</v>
      </c>
      <c r="J12">
        <v>10766025</v>
      </c>
      <c r="K12" s="38">
        <v>34190</v>
      </c>
      <c r="L12">
        <v>2</v>
      </c>
      <c r="M12">
        <v>2</v>
      </c>
      <c r="V12">
        <v>11</v>
      </c>
      <c r="W12">
        <v>0</v>
      </c>
      <c r="X12">
        <v>0</v>
      </c>
      <c r="Y12" s="14">
        <v>0</v>
      </c>
      <c r="Z12" s="14">
        <f t="shared" si="4"/>
        <v>0</v>
      </c>
      <c r="AA12" s="18">
        <v>0</v>
      </c>
      <c r="AC12" s="4">
        <v>10</v>
      </c>
      <c r="AD12" s="5">
        <v>6</v>
      </c>
      <c r="AE12" s="5">
        <v>5</v>
      </c>
      <c r="AF12" s="13">
        <f t="shared" si="0"/>
        <v>0.54545454545454541</v>
      </c>
      <c r="AG12" s="13">
        <f t="shared" si="0"/>
        <v>0.90163934426229519</v>
      </c>
      <c r="AI12">
        <v>7</v>
      </c>
      <c r="AJ12" s="5">
        <v>4</v>
      </c>
      <c r="AK12" s="5">
        <v>10</v>
      </c>
      <c r="AL12" s="13">
        <f t="shared" si="6"/>
        <v>0.2857142857142857</v>
      </c>
      <c r="AO12" s="4">
        <v>10</v>
      </c>
      <c r="AP12" s="5">
        <v>1</v>
      </c>
      <c r="AQ12" s="5"/>
      <c r="AR12" s="13">
        <f t="shared" si="7"/>
        <v>1</v>
      </c>
    </row>
    <row r="13" spans="1:44" x14ac:dyDescent="0.25">
      <c r="A13">
        <v>11262170</v>
      </c>
      <c r="B13">
        <v>56</v>
      </c>
      <c r="C13" t="s">
        <v>6</v>
      </c>
      <c r="D13">
        <v>6</v>
      </c>
      <c r="E13">
        <v>11</v>
      </c>
      <c r="F13">
        <v>-99</v>
      </c>
      <c r="G13">
        <v>-99</v>
      </c>
      <c r="H13">
        <v>4</v>
      </c>
      <c r="J13">
        <v>10766198</v>
      </c>
      <c r="K13" s="38">
        <v>26666</v>
      </c>
      <c r="L13">
        <v>2</v>
      </c>
      <c r="M13">
        <v>2</v>
      </c>
      <c r="V13">
        <v>12</v>
      </c>
      <c r="W13">
        <v>0</v>
      </c>
      <c r="X13">
        <v>0</v>
      </c>
      <c r="Y13" s="14">
        <v>0</v>
      </c>
      <c r="Z13" s="14">
        <f t="shared" si="4"/>
        <v>0</v>
      </c>
      <c r="AA13" s="18">
        <v>0</v>
      </c>
      <c r="AC13" s="4">
        <v>11</v>
      </c>
      <c r="AD13" s="5"/>
      <c r="AE13" s="5">
        <v>2</v>
      </c>
      <c r="AF13" s="13">
        <f t="shared" si="0"/>
        <v>0</v>
      </c>
      <c r="AG13" s="13">
        <f t="shared" si="0"/>
        <v>1</v>
      </c>
      <c r="AI13">
        <v>8</v>
      </c>
      <c r="AJ13" s="5">
        <v>8</v>
      </c>
      <c r="AK13" s="5">
        <v>4</v>
      </c>
      <c r="AL13" s="13">
        <f t="shared" si="6"/>
        <v>0.66666666666666663</v>
      </c>
      <c r="AN13" s="4">
        <v>6</v>
      </c>
      <c r="AO13" s="4">
        <v>-99</v>
      </c>
      <c r="AP13" s="5">
        <v>2</v>
      </c>
      <c r="AQ13" s="5">
        <v>9</v>
      </c>
      <c r="AR13" s="13">
        <f t="shared" si="7"/>
        <v>0.18181818181818182</v>
      </c>
    </row>
    <row r="14" spans="1:44" x14ac:dyDescent="0.25">
      <c r="A14">
        <v>620259609</v>
      </c>
      <c r="B14">
        <v>59</v>
      </c>
      <c r="C14" t="s">
        <v>4</v>
      </c>
      <c r="D14">
        <v>7</v>
      </c>
      <c r="E14">
        <v>5</v>
      </c>
      <c r="F14">
        <v>10</v>
      </c>
      <c r="G14">
        <v>8</v>
      </c>
      <c r="H14">
        <v>6</v>
      </c>
      <c r="J14">
        <v>10910055</v>
      </c>
      <c r="K14" s="38">
        <v>28720</v>
      </c>
      <c r="L14">
        <v>2</v>
      </c>
      <c r="M14">
        <v>2</v>
      </c>
      <c r="V14">
        <v>13</v>
      </c>
      <c r="W14">
        <v>0</v>
      </c>
      <c r="X14">
        <v>0</v>
      </c>
      <c r="Y14" s="14">
        <v>0</v>
      </c>
      <c r="Z14" s="14">
        <f t="shared" si="4"/>
        <v>0</v>
      </c>
      <c r="AA14" s="18">
        <v>0</v>
      </c>
      <c r="AC14" s="4">
        <v>12</v>
      </c>
      <c r="AD14" s="5"/>
      <c r="AE14" s="5">
        <v>4</v>
      </c>
      <c r="AF14" s="13">
        <f t="shared" si="0"/>
        <v>0</v>
      </c>
      <c r="AG14" s="13">
        <f t="shared" si="0"/>
        <v>1</v>
      </c>
      <c r="AI14">
        <v>9</v>
      </c>
      <c r="AJ14" s="5"/>
      <c r="AK14" s="5">
        <v>1</v>
      </c>
      <c r="AL14" s="13">
        <f t="shared" si="6"/>
        <v>0</v>
      </c>
      <c r="AN14" s="4">
        <v>5</v>
      </c>
      <c r="AO14" s="4">
        <v>-99</v>
      </c>
      <c r="AP14" s="5">
        <v>2</v>
      </c>
      <c r="AQ14" s="5">
        <v>5</v>
      </c>
      <c r="AR14" s="13">
        <f t="shared" si="7"/>
        <v>0.2857142857142857</v>
      </c>
    </row>
    <row r="15" spans="1:44" x14ac:dyDescent="0.25">
      <c r="A15">
        <v>11210308</v>
      </c>
      <c r="B15">
        <v>26</v>
      </c>
      <c r="C15" t="s">
        <v>4</v>
      </c>
      <c r="D15">
        <v>-99</v>
      </c>
      <c r="E15">
        <v>-99</v>
      </c>
      <c r="F15">
        <v>8</v>
      </c>
      <c r="G15">
        <v>4</v>
      </c>
      <c r="H15">
        <v>4</v>
      </c>
      <c r="J15">
        <v>10910072</v>
      </c>
      <c r="K15" s="38">
        <v>39043</v>
      </c>
      <c r="L15">
        <v>1</v>
      </c>
      <c r="M15">
        <v>2</v>
      </c>
      <c r="V15">
        <v>14</v>
      </c>
      <c r="W15">
        <v>0</v>
      </c>
      <c r="X15">
        <v>0</v>
      </c>
      <c r="Y15" s="14">
        <v>0</v>
      </c>
      <c r="Z15" s="14">
        <f t="shared" si="4"/>
        <v>0</v>
      </c>
      <c r="AA15" s="18">
        <v>0</v>
      </c>
      <c r="AC15" s="4">
        <v>13</v>
      </c>
      <c r="AD15" s="5">
        <v>4</v>
      </c>
      <c r="AE15" s="5">
        <v>8</v>
      </c>
      <c r="AF15" s="13">
        <f t="shared" si="0"/>
        <v>0.33333333333333331</v>
      </c>
      <c r="AG15" s="13">
        <f t="shared" si="0"/>
        <v>0.96</v>
      </c>
      <c r="AI15">
        <v>11</v>
      </c>
      <c r="AJ15" s="5">
        <v>3</v>
      </c>
      <c r="AK15" s="5">
        <v>2</v>
      </c>
      <c r="AL15" s="13">
        <f t="shared" si="6"/>
        <v>0.6</v>
      </c>
      <c r="AN15" s="4">
        <v>4</v>
      </c>
      <c r="AO15" s="4">
        <v>-99</v>
      </c>
      <c r="AP15" s="5"/>
      <c r="AQ15" s="5">
        <v>1</v>
      </c>
      <c r="AR15" s="13">
        <f t="shared" si="7"/>
        <v>0</v>
      </c>
    </row>
    <row r="16" spans="1:44" x14ac:dyDescent="0.25">
      <c r="A16">
        <v>11215246</v>
      </c>
      <c r="B16">
        <v>78</v>
      </c>
      <c r="C16" t="s">
        <v>6</v>
      </c>
      <c r="D16">
        <v>-99</v>
      </c>
      <c r="E16">
        <v>-99</v>
      </c>
      <c r="F16">
        <v>-99</v>
      </c>
      <c r="G16">
        <v>-99</v>
      </c>
      <c r="J16">
        <v>10910109</v>
      </c>
      <c r="K16" s="38">
        <v>39681</v>
      </c>
      <c r="L16">
        <v>2</v>
      </c>
      <c r="M16">
        <v>2</v>
      </c>
      <c r="V16">
        <v>15</v>
      </c>
      <c r="W16">
        <v>0</v>
      </c>
      <c r="X16">
        <v>0</v>
      </c>
      <c r="Y16" s="14">
        <v>0</v>
      </c>
      <c r="Z16" s="14">
        <f t="shared" si="4"/>
        <v>0</v>
      </c>
      <c r="AA16" s="18">
        <v>0</v>
      </c>
      <c r="AC16" s="4">
        <v>14</v>
      </c>
      <c r="AD16" s="5">
        <v>1</v>
      </c>
      <c r="AE16" s="5">
        <v>3</v>
      </c>
      <c r="AF16" s="13">
        <f t="shared" si="0"/>
        <v>0.25</v>
      </c>
      <c r="AG16" s="13">
        <f t="shared" si="0"/>
        <v>0.92307692307692313</v>
      </c>
      <c r="AI16">
        <v>12</v>
      </c>
      <c r="AJ16" s="5">
        <v>2</v>
      </c>
      <c r="AK16" s="5">
        <v>3</v>
      </c>
      <c r="AL16" s="13">
        <f t="shared" si="6"/>
        <v>0.4</v>
      </c>
      <c r="AN16" s="4">
        <v>3</v>
      </c>
      <c r="AO16" s="4">
        <v>-99</v>
      </c>
      <c r="AP16" s="5">
        <v>3</v>
      </c>
      <c r="AQ16" s="5">
        <v>10</v>
      </c>
      <c r="AR16" s="13">
        <f t="shared" si="7"/>
        <v>0.23076923076923078</v>
      </c>
    </row>
    <row r="17" spans="1:44" x14ac:dyDescent="0.25">
      <c r="A17">
        <v>616135520</v>
      </c>
      <c r="B17">
        <v>37</v>
      </c>
      <c r="C17" t="s">
        <v>6</v>
      </c>
      <c r="D17">
        <v>-99</v>
      </c>
      <c r="E17">
        <v>-99</v>
      </c>
      <c r="F17">
        <v>10</v>
      </c>
      <c r="G17">
        <v>16</v>
      </c>
      <c r="J17">
        <v>10962848</v>
      </c>
      <c r="K17" s="38">
        <v>26666</v>
      </c>
      <c r="L17">
        <v>2</v>
      </c>
      <c r="M17">
        <v>4</v>
      </c>
      <c r="V17">
        <v>16</v>
      </c>
      <c r="W17">
        <v>0</v>
      </c>
      <c r="X17">
        <v>0</v>
      </c>
      <c r="Y17" s="14">
        <v>0</v>
      </c>
      <c r="Z17" s="14">
        <f t="shared" si="4"/>
        <v>0</v>
      </c>
      <c r="AA17" s="18">
        <v>0</v>
      </c>
      <c r="AC17" s="4">
        <v>15</v>
      </c>
      <c r="AD17" s="5">
        <v>2</v>
      </c>
      <c r="AE17" s="5">
        <v>4</v>
      </c>
      <c r="AF17" s="13">
        <f t="shared" si="0"/>
        <v>0.33333333333333331</v>
      </c>
      <c r="AG17" s="13">
        <f t="shared" si="0"/>
        <v>0.92307692307692313</v>
      </c>
      <c r="AI17">
        <v>14</v>
      </c>
      <c r="AJ17" s="5">
        <v>1</v>
      </c>
      <c r="AK17" s="5"/>
      <c r="AL17" s="13">
        <f t="shared" si="6"/>
        <v>1</v>
      </c>
      <c r="AO17" s="4">
        <v>15</v>
      </c>
      <c r="AP17" s="5"/>
      <c r="AQ17" s="5">
        <v>1</v>
      </c>
      <c r="AR17" s="13">
        <f t="shared" si="7"/>
        <v>0</v>
      </c>
    </row>
    <row r="18" spans="1:44" x14ac:dyDescent="0.25">
      <c r="A18">
        <v>11192647</v>
      </c>
      <c r="B18">
        <v>27</v>
      </c>
      <c r="C18" t="s">
        <v>6</v>
      </c>
      <c r="D18">
        <v>-99</v>
      </c>
      <c r="E18">
        <v>-99</v>
      </c>
      <c r="F18">
        <v>15</v>
      </c>
      <c r="G18">
        <v>9</v>
      </c>
      <c r="H18">
        <v>4</v>
      </c>
      <c r="J18">
        <v>10980307</v>
      </c>
      <c r="K18" s="38">
        <v>39681</v>
      </c>
      <c r="L18">
        <v>1</v>
      </c>
      <c r="M18">
        <v>2</v>
      </c>
      <c r="AC18" s="4">
        <v>18</v>
      </c>
      <c r="AD18" s="5">
        <v>1</v>
      </c>
      <c r="AE18" s="5">
        <v>3</v>
      </c>
      <c r="AF18" s="13">
        <f t="shared" si="0"/>
        <v>0.25</v>
      </c>
      <c r="AG18" s="13">
        <f t="shared" si="0"/>
        <v>0.92307692307692313</v>
      </c>
      <c r="AI18">
        <v>15</v>
      </c>
      <c r="AJ18" s="5">
        <v>1</v>
      </c>
      <c r="AK18" s="5"/>
      <c r="AL18" s="13">
        <f t="shared" si="6"/>
        <v>1</v>
      </c>
      <c r="AN18" s="4">
        <v>2</v>
      </c>
      <c r="AO18" s="4">
        <v>-99</v>
      </c>
      <c r="AP18" s="5">
        <v>1</v>
      </c>
      <c r="AQ18" s="5">
        <v>3</v>
      </c>
      <c r="AR18" s="13">
        <f t="shared" si="7"/>
        <v>0.25</v>
      </c>
    </row>
    <row r="19" spans="1:44" x14ac:dyDescent="0.25">
      <c r="A19">
        <v>11264545</v>
      </c>
      <c r="B19">
        <v>75</v>
      </c>
      <c r="C19" t="s">
        <v>6</v>
      </c>
      <c r="D19">
        <v>-99</v>
      </c>
      <c r="E19">
        <v>-99</v>
      </c>
      <c r="F19">
        <v>10</v>
      </c>
      <c r="G19">
        <v>14</v>
      </c>
      <c r="H19">
        <v>2</v>
      </c>
      <c r="J19">
        <v>10980340</v>
      </c>
      <c r="K19" s="38">
        <v>39043</v>
      </c>
      <c r="L19">
        <v>2</v>
      </c>
      <c r="M19">
        <v>2</v>
      </c>
      <c r="AC19" s="4" t="s">
        <v>24</v>
      </c>
      <c r="AD19" s="5">
        <v>53</v>
      </c>
      <c r="AE19" s="5">
        <v>123</v>
      </c>
      <c r="AF19" s="13">
        <f t="shared" si="0"/>
        <v>0.30113636363636365</v>
      </c>
      <c r="AG19" s="13">
        <f t="shared" si="0"/>
        <v>0.99755771623427492</v>
      </c>
      <c r="AI19" t="s">
        <v>24</v>
      </c>
      <c r="AJ19" s="5">
        <v>53</v>
      </c>
      <c r="AK19" s="5">
        <v>123</v>
      </c>
      <c r="AL19" s="13">
        <f t="shared" si="6"/>
        <v>0.30113636363636365</v>
      </c>
      <c r="AO19" s="4">
        <v>15</v>
      </c>
      <c r="AP19" s="5"/>
      <c r="AQ19" s="5">
        <v>1</v>
      </c>
      <c r="AR19" s="13">
        <f t="shared" si="7"/>
        <v>0</v>
      </c>
    </row>
    <row r="20" spans="1:44" x14ac:dyDescent="0.25">
      <c r="A20">
        <v>617387659</v>
      </c>
      <c r="B20">
        <v>28</v>
      </c>
      <c r="C20" t="s">
        <v>6</v>
      </c>
      <c r="D20">
        <v>9</v>
      </c>
      <c r="E20">
        <v>3</v>
      </c>
      <c r="F20">
        <v>-99</v>
      </c>
      <c r="G20">
        <v>-99</v>
      </c>
      <c r="J20">
        <v>10980407</v>
      </c>
      <c r="K20" s="38">
        <v>28720</v>
      </c>
      <c r="L20">
        <v>1</v>
      </c>
      <c r="M20">
        <v>2</v>
      </c>
      <c r="AG20" s="13" t="e">
        <f t="shared" si="0"/>
        <v>#DIV/0!</v>
      </c>
      <c r="AN20" s="4">
        <v>1</v>
      </c>
      <c r="AO20" s="4">
        <v>-99</v>
      </c>
      <c r="AP20" s="5"/>
      <c r="AQ20" s="5">
        <v>1</v>
      </c>
      <c r="AR20" s="13">
        <f t="shared" si="7"/>
        <v>0</v>
      </c>
    </row>
    <row r="21" spans="1:44" x14ac:dyDescent="0.25">
      <c r="A21">
        <v>616135570</v>
      </c>
      <c r="B21">
        <v>31</v>
      </c>
      <c r="C21" t="s">
        <v>6</v>
      </c>
      <c r="D21">
        <v>-99</v>
      </c>
      <c r="E21">
        <v>-99</v>
      </c>
      <c r="F21">
        <v>7</v>
      </c>
      <c r="G21">
        <v>7</v>
      </c>
      <c r="J21">
        <v>10980415</v>
      </c>
      <c r="K21" s="38">
        <v>28720</v>
      </c>
      <c r="L21">
        <v>1</v>
      </c>
      <c r="M21">
        <v>2</v>
      </c>
      <c r="S21">
        <f>0.06*16</f>
        <v>0.96</v>
      </c>
      <c r="AA21">
        <f>Z1*AA1/4.4576</f>
        <v>3.8045001190496988E-2</v>
      </c>
      <c r="AN21" s="4">
        <v>-99</v>
      </c>
      <c r="AO21" s="4">
        <v>-99</v>
      </c>
      <c r="AP21" s="5">
        <v>5</v>
      </c>
      <c r="AQ21" s="5">
        <v>31</v>
      </c>
      <c r="AR21" s="13">
        <f t="shared" si="7"/>
        <v>0.1388888888888889</v>
      </c>
    </row>
    <row r="22" spans="1:44" x14ac:dyDescent="0.25">
      <c r="A22">
        <v>620447520</v>
      </c>
      <c r="B22">
        <v>81</v>
      </c>
      <c r="C22" t="s">
        <v>6</v>
      </c>
      <c r="D22">
        <v>-99</v>
      </c>
      <c r="E22">
        <v>-99</v>
      </c>
      <c r="F22">
        <v>7</v>
      </c>
      <c r="G22">
        <v>7</v>
      </c>
      <c r="H22">
        <v>2</v>
      </c>
      <c r="J22">
        <v>10980433</v>
      </c>
      <c r="K22" s="38">
        <v>28720</v>
      </c>
      <c r="L22">
        <v>2</v>
      </c>
      <c r="M22">
        <v>2</v>
      </c>
      <c r="W22">
        <f>0.046*16</f>
        <v>0.73599999999999999</v>
      </c>
      <c r="AO22" s="4">
        <v>2</v>
      </c>
      <c r="AP22" s="5"/>
      <c r="AQ22" s="5">
        <v>1</v>
      </c>
      <c r="AR22" s="13">
        <f t="shared" si="7"/>
        <v>0</v>
      </c>
    </row>
    <row r="23" spans="1:44" x14ac:dyDescent="0.25">
      <c r="A23">
        <v>11261909</v>
      </c>
      <c r="B23">
        <v>43</v>
      </c>
      <c r="C23" t="s">
        <v>4</v>
      </c>
      <c r="D23">
        <v>-99</v>
      </c>
      <c r="E23">
        <v>-99</v>
      </c>
      <c r="F23">
        <v>7</v>
      </c>
      <c r="G23">
        <v>7</v>
      </c>
      <c r="H23">
        <v>6</v>
      </c>
      <c r="J23">
        <v>10980791</v>
      </c>
      <c r="K23" s="38">
        <v>26666</v>
      </c>
      <c r="L23">
        <v>1</v>
      </c>
      <c r="M23">
        <v>2</v>
      </c>
      <c r="W23">
        <f>0.043*3</f>
        <v>0.129</v>
      </c>
      <c r="AO23" s="4">
        <v>3</v>
      </c>
      <c r="AP23" s="5">
        <v>3</v>
      </c>
      <c r="AQ23" s="5"/>
      <c r="AR23" s="13">
        <f t="shared" si="7"/>
        <v>1</v>
      </c>
    </row>
    <row r="24" spans="1:44" x14ac:dyDescent="0.25">
      <c r="A24">
        <v>11261244</v>
      </c>
      <c r="B24">
        <v>75</v>
      </c>
      <c r="C24" t="s">
        <v>4</v>
      </c>
      <c r="D24">
        <v>-99</v>
      </c>
      <c r="E24">
        <v>-99</v>
      </c>
      <c r="F24">
        <v>15</v>
      </c>
      <c r="G24">
        <v>11</v>
      </c>
      <c r="H24">
        <v>4</v>
      </c>
      <c r="J24">
        <v>10981041</v>
      </c>
      <c r="K24" s="38">
        <v>39105</v>
      </c>
      <c r="L24">
        <v>1</v>
      </c>
      <c r="M24">
        <v>2</v>
      </c>
      <c r="AA24">
        <f>AA21*3*2</f>
        <v>0.22827000714298193</v>
      </c>
      <c r="AC24" t="s">
        <v>77</v>
      </c>
      <c r="AD24" t="s">
        <v>4</v>
      </c>
      <c r="AE24" t="s">
        <v>6</v>
      </c>
      <c r="AF24" t="s">
        <v>22</v>
      </c>
      <c r="AO24" s="4">
        <v>4</v>
      </c>
      <c r="AP24" s="5"/>
      <c r="AQ24" s="5">
        <v>4</v>
      </c>
      <c r="AR24" s="13">
        <f t="shared" si="7"/>
        <v>0</v>
      </c>
    </row>
    <row r="25" spans="1:44" x14ac:dyDescent="0.25">
      <c r="A25">
        <v>11245468</v>
      </c>
      <c r="B25">
        <v>24</v>
      </c>
      <c r="C25" t="s">
        <v>6</v>
      </c>
      <c r="D25">
        <v>-99</v>
      </c>
      <c r="E25">
        <v>-99</v>
      </c>
      <c r="F25">
        <v>14</v>
      </c>
      <c r="G25">
        <v>11</v>
      </c>
      <c r="H25">
        <v>2</v>
      </c>
      <c r="J25">
        <v>10989482</v>
      </c>
      <c r="K25" s="38">
        <v>37002</v>
      </c>
      <c r="L25">
        <v>3</v>
      </c>
      <c r="M25">
        <v>3</v>
      </c>
      <c r="AA25">
        <f>AA21*16</f>
        <v>0.60872001904795181</v>
      </c>
      <c r="AC25">
        <v>-99</v>
      </c>
      <c r="AD25">
        <v>30</v>
      </c>
      <c r="AE25">
        <v>78</v>
      </c>
      <c r="AF25" s="13">
        <f t="shared" ref="AF25:AF41" si="8">AD25/(AD25+AE25)</f>
        <v>0.27777777777777779</v>
      </c>
      <c r="AO25" s="4">
        <v>5</v>
      </c>
      <c r="AP25" s="5">
        <v>1</v>
      </c>
      <c r="AQ25" s="5">
        <v>1</v>
      </c>
      <c r="AR25" s="13">
        <f t="shared" si="7"/>
        <v>0.5</v>
      </c>
    </row>
    <row r="26" spans="1:44" x14ac:dyDescent="0.25">
      <c r="A26">
        <v>11261910</v>
      </c>
      <c r="B26">
        <v>10</v>
      </c>
      <c r="C26" t="s">
        <v>6</v>
      </c>
      <c r="D26">
        <v>-99</v>
      </c>
      <c r="E26">
        <v>-99</v>
      </c>
      <c r="F26">
        <v>14</v>
      </c>
      <c r="G26">
        <v>11</v>
      </c>
      <c r="H26">
        <v>6</v>
      </c>
      <c r="J26">
        <v>11016099</v>
      </c>
      <c r="K26" s="38">
        <v>39056</v>
      </c>
      <c r="L26">
        <v>2</v>
      </c>
      <c r="M26">
        <v>2</v>
      </c>
      <c r="AC26">
        <v>2</v>
      </c>
      <c r="AE26">
        <v>1</v>
      </c>
      <c r="AF26" s="13">
        <f t="shared" si="8"/>
        <v>0</v>
      </c>
      <c r="AO26" s="4">
        <v>6</v>
      </c>
      <c r="AP26" s="5">
        <v>1</v>
      </c>
      <c r="AQ26" s="5">
        <v>1</v>
      </c>
      <c r="AR26" s="13">
        <f t="shared" si="7"/>
        <v>0.5</v>
      </c>
    </row>
    <row r="27" spans="1:44" x14ac:dyDescent="0.25">
      <c r="A27">
        <v>11261242</v>
      </c>
      <c r="B27">
        <v>71</v>
      </c>
      <c r="C27" t="s">
        <v>4</v>
      </c>
      <c r="D27">
        <v>-99</v>
      </c>
      <c r="E27">
        <v>-99</v>
      </c>
      <c r="F27">
        <v>14</v>
      </c>
      <c r="G27">
        <v>11</v>
      </c>
      <c r="H27">
        <v>4</v>
      </c>
      <c r="J27">
        <v>11099860</v>
      </c>
      <c r="K27" s="38">
        <v>36988</v>
      </c>
      <c r="L27">
        <v>1</v>
      </c>
      <c r="M27">
        <v>2</v>
      </c>
      <c r="AC27">
        <v>3</v>
      </c>
      <c r="AD27">
        <v>3</v>
      </c>
      <c r="AF27" s="13">
        <f t="shared" si="8"/>
        <v>1</v>
      </c>
      <c r="AI27" t="s">
        <v>78</v>
      </c>
      <c r="AJ27" t="s">
        <v>4</v>
      </c>
      <c r="AK27" t="s">
        <v>6</v>
      </c>
      <c r="AL27" t="s">
        <v>22</v>
      </c>
      <c r="AO27" s="4">
        <v>7</v>
      </c>
      <c r="AP27" s="5">
        <v>1</v>
      </c>
      <c r="AQ27" s="5">
        <v>4</v>
      </c>
      <c r="AR27" s="13">
        <f t="shared" si="7"/>
        <v>0.2</v>
      </c>
    </row>
    <row r="28" spans="1:44" x14ac:dyDescent="0.25">
      <c r="A28">
        <v>620535518</v>
      </c>
      <c r="B28">
        <v>40</v>
      </c>
      <c r="C28" t="s">
        <v>6</v>
      </c>
      <c r="D28">
        <v>2</v>
      </c>
      <c r="E28">
        <v>11</v>
      </c>
      <c r="F28">
        <v>-99</v>
      </c>
      <c r="G28">
        <v>-99</v>
      </c>
      <c r="H28">
        <v>4</v>
      </c>
      <c r="J28">
        <v>11100411</v>
      </c>
      <c r="K28" s="38">
        <v>28720</v>
      </c>
      <c r="L28">
        <v>1</v>
      </c>
      <c r="M28">
        <v>2</v>
      </c>
      <c r="AC28">
        <v>4</v>
      </c>
      <c r="AE28">
        <v>4</v>
      </c>
      <c r="AF28" s="13">
        <f t="shared" si="8"/>
        <v>0</v>
      </c>
      <c r="AI28">
        <v>-99</v>
      </c>
      <c r="AJ28">
        <v>26</v>
      </c>
      <c r="AK28">
        <f>43+28</f>
        <v>71</v>
      </c>
      <c r="AL28" s="13">
        <f t="shared" ref="AL28:AL41" si="9">AJ28/(AJ28+AK28)</f>
        <v>0.26804123711340205</v>
      </c>
      <c r="AO28" s="4">
        <v>8</v>
      </c>
      <c r="AP28" s="5">
        <v>1</v>
      </c>
      <c r="AQ28" s="5"/>
      <c r="AR28" s="13">
        <f t="shared" si="7"/>
        <v>1</v>
      </c>
    </row>
    <row r="29" spans="1:44" x14ac:dyDescent="0.25">
      <c r="A29">
        <v>617269614</v>
      </c>
      <c r="B29">
        <v>11</v>
      </c>
      <c r="C29" t="s">
        <v>4</v>
      </c>
      <c r="D29">
        <v>-99</v>
      </c>
      <c r="E29">
        <v>-99</v>
      </c>
      <c r="F29">
        <v>15</v>
      </c>
      <c r="G29">
        <v>11</v>
      </c>
      <c r="H29">
        <v>4</v>
      </c>
      <c r="J29">
        <v>11101596</v>
      </c>
      <c r="K29" s="38">
        <v>42521</v>
      </c>
      <c r="L29">
        <v>1</v>
      </c>
      <c r="M29">
        <v>2</v>
      </c>
      <c r="AC29">
        <v>5</v>
      </c>
      <c r="AD29">
        <v>1</v>
      </c>
      <c r="AE29">
        <v>1</v>
      </c>
      <c r="AF29" s="13">
        <f t="shared" si="8"/>
        <v>0.5</v>
      </c>
      <c r="AI29">
        <v>2</v>
      </c>
      <c r="AJ29">
        <v>1</v>
      </c>
      <c r="AK29">
        <v>4</v>
      </c>
      <c r="AL29" s="13">
        <f t="shared" si="9"/>
        <v>0.2</v>
      </c>
      <c r="AO29" s="4">
        <v>9</v>
      </c>
      <c r="AP29" s="5">
        <v>1</v>
      </c>
      <c r="AQ29" s="5">
        <v>3</v>
      </c>
      <c r="AR29" s="13">
        <f t="shared" si="7"/>
        <v>0.25</v>
      </c>
    </row>
    <row r="30" spans="1:44" x14ac:dyDescent="0.25">
      <c r="A30">
        <v>11275144</v>
      </c>
      <c r="B30">
        <v>13</v>
      </c>
      <c r="C30" t="s">
        <v>6</v>
      </c>
      <c r="D30">
        <v>3</v>
      </c>
      <c r="E30">
        <v>9</v>
      </c>
      <c r="F30">
        <v>-99</v>
      </c>
      <c r="G30">
        <v>-99</v>
      </c>
      <c r="H30">
        <v>3</v>
      </c>
      <c r="J30">
        <v>11102675</v>
      </c>
      <c r="K30" s="38">
        <v>39681</v>
      </c>
      <c r="L30">
        <v>1</v>
      </c>
      <c r="M30">
        <v>2</v>
      </c>
      <c r="AC30">
        <v>6</v>
      </c>
      <c r="AD30">
        <v>1</v>
      </c>
      <c r="AE30">
        <v>1</v>
      </c>
      <c r="AF30" s="13">
        <f t="shared" si="8"/>
        <v>0.5</v>
      </c>
      <c r="AI30">
        <v>3</v>
      </c>
      <c r="AJ30">
        <v>3</v>
      </c>
      <c r="AK30">
        <v>11</v>
      </c>
      <c r="AL30" s="13">
        <f t="shared" si="9"/>
        <v>0.21428571428571427</v>
      </c>
      <c r="AO30" s="4">
        <v>10</v>
      </c>
      <c r="AP30" s="5">
        <v>5</v>
      </c>
      <c r="AQ30" s="5">
        <v>5</v>
      </c>
      <c r="AR30" s="13">
        <f t="shared" si="7"/>
        <v>0.5</v>
      </c>
    </row>
    <row r="31" spans="1:44" x14ac:dyDescent="0.25">
      <c r="A31">
        <v>11200600</v>
      </c>
      <c r="B31">
        <v>36</v>
      </c>
      <c r="C31" t="s">
        <v>4</v>
      </c>
      <c r="D31">
        <v>-99</v>
      </c>
      <c r="E31">
        <v>-99</v>
      </c>
      <c r="F31">
        <v>18</v>
      </c>
      <c r="G31">
        <v>15</v>
      </c>
      <c r="H31">
        <v>3</v>
      </c>
      <c r="J31">
        <v>11102806</v>
      </c>
      <c r="K31" s="38">
        <v>39105</v>
      </c>
      <c r="L31">
        <v>1</v>
      </c>
      <c r="M31">
        <v>2</v>
      </c>
      <c r="AC31">
        <v>7</v>
      </c>
      <c r="AD31">
        <v>1</v>
      </c>
      <c r="AE31">
        <v>3</v>
      </c>
      <c r="AF31" s="13">
        <f t="shared" si="8"/>
        <v>0.25</v>
      </c>
      <c r="AI31">
        <v>4</v>
      </c>
      <c r="AK31">
        <v>1</v>
      </c>
      <c r="AL31" s="13">
        <f t="shared" si="9"/>
        <v>0</v>
      </c>
      <c r="AO31" s="4">
        <v>11</v>
      </c>
      <c r="AP31" s="5"/>
      <c r="AQ31" s="5">
        <v>2</v>
      </c>
      <c r="AR31" s="13">
        <f t="shared" si="7"/>
        <v>0</v>
      </c>
    </row>
    <row r="32" spans="1:44" x14ac:dyDescent="0.25">
      <c r="A32">
        <v>11205084</v>
      </c>
      <c r="B32">
        <v>57</v>
      </c>
      <c r="C32" t="s">
        <v>4</v>
      </c>
      <c r="D32">
        <v>8</v>
      </c>
      <c r="E32">
        <v>12</v>
      </c>
      <c r="F32">
        <v>-99</v>
      </c>
      <c r="G32">
        <v>-99</v>
      </c>
      <c r="H32">
        <v>2</v>
      </c>
      <c r="J32">
        <v>11103691</v>
      </c>
      <c r="K32" s="38">
        <v>44575</v>
      </c>
      <c r="L32">
        <v>1</v>
      </c>
      <c r="M32">
        <v>2</v>
      </c>
      <c r="AC32">
        <v>8</v>
      </c>
      <c r="AD32">
        <v>1</v>
      </c>
      <c r="AF32" s="13">
        <f t="shared" si="8"/>
        <v>1</v>
      </c>
      <c r="AI32">
        <v>5</v>
      </c>
      <c r="AJ32">
        <v>1</v>
      </c>
      <c r="AK32">
        <v>4</v>
      </c>
      <c r="AL32" s="13">
        <f t="shared" si="9"/>
        <v>0.2</v>
      </c>
      <c r="AO32" s="4">
        <v>12</v>
      </c>
      <c r="AP32" s="5"/>
      <c r="AQ32" s="5">
        <v>4</v>
      </c>
      <c r="AR32" s="13">
        <f t="shared" si="7"/>
        <v>0</v>
      </c>
    </row>
    <row r="33" spans="1:44" x14ac:dyDescent="0.25">
      <c r="A33">
        <v>11245152</v>
      </c>
      <c r="B33">
        <v>5</v>
      </c>
      <c r="C33" t="s">
        <v>6</v>
      </c>
      <c r="D33">
        <v>-99</v>
      </c>
      <c r="E33">
        <v>-99</v>
      </c>
      <c r="F33">
        <v>18</v>
      </c>
      <c r="G33">
        <v>15</v>
      </c>
      <c r="H33">
        <v>2</v>
      </c>
      <c r="J33">
        <v>11103893</v>
      </c>
      <c r="K33" s="38">
        <v>28720</v>
      </c>
      <c r="L33">
        <v>2</v>
      </c>
      <c r="M33">
        <v>4</v>
      </c>
      <c r="AC33">
        <v>9</v>
      </c>
      <c r="AD33">
        <v>1</v>
      </c>
      <c r="AE33">
        <v>3</v>
      </c>
      <c r="AF33" s="13">
        <f t="shared" si="8"/>
        <v>0.25</v>
      </c>
      <c r="AI33">
        <v>6</v>
      </c>
      <c r="AJ33">
        <v>2</v>
      </c>
      <c r="AK33">
        <v>9</v>
      </c>
      <c r="AL33" s="13">
        <f t="shared" si="9"/>
        <v>0.18181818181818182</v>
      </c>
      <c r="AO33" s="4">
        <v>13</v>
      </c>
      <c r="AP33" s="5">
        <v>4</v>
      </c>
      <c r="AQ33" s="5">
        <v>8</v>
      </c>
      <c r="AR33" s="13">
        <f t="shared" si="7"/>
        <v>0.33333333333333331</v>
      </c>
    </row>
    <row r="34" spans="1:44" x14ac:dyDescent="0.25">
      <c r="A34">
        <v>11248273</v>
      </c>
      <c r="B34">
        <v>27</v>
      </c>
      <c r="C34" t="s">
        <v>6</v>
      </c>
      <c r="D34">
        <v>-99</v>
      </c>
      <c r="E34">
        <v>-99</v>
      </c>
      <c r="F34">
        <v>18</v>
      </c>
      <c r="G34">
        <v>15</v>
      </c>
      <c r="H34">
        <v>2</v>
      </c>
      <c r="J34">
        <v>11104235</v>
      </c>
      <c r="K34" s="38">
        <v>36988</v>
      </c>
      <c r="L34">
        <v>1</v>
      </c>
      <c r="M34">
        <v>2</v>
      </c>
      <c r="AC34">
        <v>10</v>
      </c>
      <c r="AD34">
        <v>6</v>
      </c>
      <c r="AE34">
        <v>5</v>
      </c>
      <c r="AF34" s="13">
        <f t="shared" si="8"/>
        <v>0.54545454545454541</v>
      </c>
      <c r="AI34">
        <v>7</v>
      </c>
      <c r="AJ34">
        <v>4</v>
      </c>
      <c r="AK34">
        <v>10</v>
      </c>
      <c r="AL34" s="13">
        <f t="shared" si="9"/>
        <v>0.2857142857142857</v>
      </c>
      <c r="AO34" s="4">
        <v>14</v>
      </c>
      <c r="AP34" s="5">
        <v>1</v>
      </c>
      <c r="AQ34" s="5">
        <v>3</v>
      </c>
      <c r="AR34" s="13">
        <f t="shared" si="7"/>
        <v>0.25</v>
      </c>
    </row>
    <row r="35" spans="1:44" x14ac:dyDescent="0.25">
      <c r="A35">
        <v>11254198</v>
      </c>
      <c r="B35">
        <v>27</v>
      </c>
      <c r="C35" t="s">
        <v>6</v>
      </c>
      <c r="D35">
        <v>-99</v>
      </c>
      <c r="E35">
        <v>-99</v>
      </c>
      <c r="F35">
        <v>18</v>
      </c>
      <c r="G35">
        <v>15</v>
      </c>
      <c r="H35">
        <v>4</v>
      </c>
      <c r="J35">
        <v>11104441</v>
      </c>
      <c r="K35" s="38">
        <v>34190</v>
      </c>
      <c r="L35">
        <v>2</v>
      </c>
      <c r="M35">
        <v>2</v>
      </c>
      <c r="AC35">
        <v>11</v>
      </c>
      <c r="AE35">
        <v>2</v>
      </c>
      <c r="AF35" s="13">
        <f t="shared" si="8"/>
        <v>0</v>
      </c>
      <c r="AI35">
        <v>8</v>
      </c>
      <c r="AJ35">
        <v>8</v>
      </c>
      <c r="AK35">
        <v>4</v>
      </c>
      <c r="AL35" s="13">
        <f t="shared" si="9"/>
        <v>0.66666666666666663</v>
      </c>
      <c r="AO35" s="4">
        <v>15</v>
      </c>
      <c r="AP35" s="5">
        <v>2</v>
      </c>
      <c r="AQ35" s="5">
        <v>2</v>
      </c>
      <c r="AR35" s="13">
        <f t="shared" si="7"/>
        <v>0.5</v>
      </c>
    </row>
    <row r="36" spans="1:44" x14ac:dyDescent="0.25">
      <c r="A36">
        <v>11258731</v>
      </c>
      <c r="B36">
        <v>86</v>
      </c>
      <c r="C36" t="s">
        <v>6</v>
      </c>
      <c r="D36">
        <v>3</v>
      </c>
      <c r="E36">
        <v>8</v>
      </c>
      <c r="F36">
        <v>-99</v>
      </c>
      <c r="G36">
        <v>-99</v>
      </c>
      <c r="H36">
        <v>6</v>
      </c>
      <c r="J36">
        <v>11104522</v>
      </c>
      <c r="K36" s="38">
        <v>39056</v>
      </c>
      <c r="L36">
        <v>2</v>
      </c>
      <c r="M36">
        <v>2</v>
      </c>
      <c r="AC36">
        <v>12</v>
      </c>
      <c r="AE36">
        <v>4</v>
      </c>
      <c r="AF36" s="13">
        <f t="shared" si="8"/>
        <v>0</v>
      </c>
      <c r="AI36">
        <v>9</v>
      </c>
      <c r="AK36">
        <v>1</v>
      </c>
      <c r="AL36" s="13">
        <f t="shared" si="9"/>
        <v>0</v>
      </c>
      <c r="AO36" s="4">
        <v>18</v>
      </c>
      <c r="AP36" s="5">
        <v>1</v>
      </c>
      <c r="AQ36" s="5">
        <v>3</v>
      </c>
      <c r="AR36" s="13">
        <f t="shared" si="7"/>
        <v>0.25</v>
      </c>
    </row>
    <row r="37" spans="1:44" x14ac:dyDescent="0.25">
      <c r="A37">
        <v>11260889</v>
      </c>
      <c r="B37">
        <v>23</v>
      </c>
      <c r="C37" t="s">
        <v>4</v>
      </c>
      <c r="D37">
        <v>8</v>
      </c>
      <c r="E37">
        <v>12</v>
      </c>
      <c r="F37">
        <v>-99</v>
      </c>
      <c r="G37">
        <v>-99</v>
      </c>
      <c r="J37">
        <v>11104603</v>
      </c>
      <c r="K37" s="38">
        <v>28720</v>
      </c>
      <c r="L37">
        <v>1</v>
      </c>
      <c r="M37">
        <v>2</v>
      </c>
      <c r="AC37">
        <v>13</v>
      </c>
      <c r="AD37">
        <v>4</v>
      </c>
      <c r="AE37">
        <v>8</v>
      </c>
      <c r="AF37" s="13">
        <f t="shared" si="8"/>
        <v>0.33333333333333331</v>
      </c>
      <c r="AI37">
        <v>11</v>
      </c>
      <c r="AJ37">
        <v>3</v>
      </c>
      <c r="AK37">
        <v>2</v>
      </c>
      <c r="AL37" s="13">
        <f t="shared" si="9"/>
        <v>0.6</v>
      </c>
      <c r="AN37" s="4" t="s">
        <v>24</v>
      </c>
      <c r="AP37" s="5">
        <v>53</v>
      </c>
      <c r="AQ37" s="5">
        <v>123</v>
      </c>
      <c r="AR37" s="13">
        <f t="shared" si="7"/>
        <v>0.30113636363636365</v>
      </c>
    </row>
    <row r="38" spans="1:44" x14ac:dyDescent="0.25">
      <c r="A38">
        <v>11260889</v>
      </c>
      <c r="B38">
        <v>42</v>
      </c>
      <c r="C38" t="s">
        <v>4</v>
      </c>
      <c r="D38">
        <v>3</v>
      </c>
      <c r="E38">
        <v>11</v>
      </c>
      <c r="F38">
        <v>-99</v>
      </c>
      <c r="G38">
        <v>-99</v>
      </c>
      <c r="J38">
        <v>11104843</v>
      </c>
      <c r="K38" s="38">
        <v>26666</v>
      </c>
      <c r="L38">
        <v>1</v>
      </c>
      <c r="M38">
        <v>2</v>
      </c>
      <c r="AC38">
        <v>14</v>
      </c>
      <c r="AD38">
        <v>1</v>
      </c>
      <c r="AE38">
        <v>3</v>
      </c>
      <c r="AF38" s="13">
        <f t="shared" si="8"/>
        <v>0.25</v>
      </c>
      <c r="AI38">
        <v>12</v>
      </c>
      <c r="AJ38">
        <v>2</v>
      </c>
      <c r="AK38">
        <v>3</v>
      </c>
      <c r="AL38" s="13">
        <f t="shared" si="9"/>
        <v>0.4</v>
      </c>
    </row>
    <row r="39" spans="1:44" x14ac:dyDescent="0.25">
      <c r="A39">
        <v>11260906</v>
      </c>
      <c r="B39">
        <v>41</v>
      </c>
      <c r="C39" t="s">
        <v>4</v>
      </c>
      <c r="D39">
        <v>8</v>
      </c>
      <c r="E39">
        <v>12</v>
      </c>
      <c r="F39">
        <v>-99</v>
      </c>
      <c r="G39">
        <v>-99</v>
      </c>
      <c r="H39">
        <v>6</v>
      </c>
      <c r="J39">
        <v>11104861</v>
      </c>
      <c r="K39" s="38">
        <v>26666</v>
      </c>
      <c r="L39">
        <v>2</v>
      </c>
      <c r="M39">
        <v>4</v>
      </c>
      <c r="AC39">
        <v>15</v>
      </c>
      <c r="AD39">
        <v>2</v>
      </c>
      <c r="AE39">
        <v>4</v>
      </c>
      <c r="AF39" s="13">
        <f t="shared" si="8"/>
        <v>0.33333333333333331</v>
      </c>
      <c r="AI39">
        <v>14</v>
      </c>
      <c r="AJ39">
        <v>1</v>
      </c>
      <c r="AL39" s="13">
        <f t="shared" si="9"/>
        <v>1</v>
      </c>
    </row>
    <row r="40" spans="1:44" x14ac:dyDescent="0.25">
      <c r="A40">
        <v>11263686</v>
      </c>
      <c r="B40">
        <v>38</v>
      </c>
      <c r="C40" t="s">
        <v>4</v>
      </c>
      <c r="D40">
        <v>8</v>
      </c>
      <c r="E40">
        <v>12</v>
      </c>
      <c r="F40">
        <v>-99</v>
      </c>
      <c r="G40">
        <v>-99</v>
      </c>
      <c r="H40">
        <v>4</v>
      </c>
      <c r="J40">
        <v>11105320</v>
      </c>
      <c r="K40" s="38">
        <v>28720</v>
      </c>
      <c r="L40">
        <v>2</v>
      </c>
      <c r="M40">
        <v>2</v>
      </c>
      <c r="AC40">
        <v>18</v>
      </c>
      <c r="AD40">
        <v>1</v>
      </c>
      <c r="AE40">
        <v>3</v>
      </c>
      <c r="AF40" s="13">
        <f t="shared" si="8"/>
        <v>0.25</v>
      </c>
      <c r="AI40">
        <v>15</v>
      </c>
      <c r="AJ40">
        <v>1</v>
      </c>
      <c r="AL40" s="13">
        <f t="shared" si="9"/>
        <v>1</v>
      </c>
    </row>
    <row r="41" spans="1:44" x14ac:dyDescent="0.25">
      <c r="A41">
        <v>11263834</v>
      </c>
      <c r="B41">
        <v>60</v>
      </c>
      <c r="C41" t="s">
        <v>4</v>
      </c>
      <c r="D41">
        <v>3</v>
      </c>
      <c r="E41">
        <v>8</v>
      </c>
      <c r="F41">
        <v>-99</v>
      </c>
      <c r="G41">
        <v>-99</v>
      </c>
      <c r="H41">
        <v>6</v>
      </c>
      <c r="J41">
        <v>11105395</v>
      </c>
      <c r="K41" s="38">
        <v>37051</v>
      </c>
      <c r="L41">
        <v>1</v>
      </c>
      <c r="M41">
        <v>2</v>
      </c>
      <c r="AC41" t="s">
        <v>24</v>
      </c>
      <c r="AD41">
        <v>52</v>
      </c>
      <c r="AE41">
        <v>120</v>
      </c>
      <c r="AF41" s="13">
        <f t="shared" si="8"/>
        <v>0.30232558139534882</v>
      </c>
      <c r="AI41" t="s">
        <v>24</v>
      </c>
      <c r="AJ41">
        <v>52</v>
      </c>
      <c r="AK41">
        <v>120</v>
      </c>
      <c r="AL41" s="13">
        <f t="shared" si="9"/>
        <v>0.30232558139534882</v>
      </c>
      <c r="AN41" s="25" t="s">
        <v>78</v>
      </c>
      <c r="AO41" s="25" t="s">
        <v>68</v>
      </c>
      <c r="AP41" s="25" t="s">
        <v>4</v>
      </c>
      <c r="AQ41" s="25" t="s">
        <v>6</v>
      </c>
      <c r="AR41" s="25" t="s">
        <v>22</v>
      </c>
    </row>
    <row r="42" spans="1:44" x14ac:dyDescent="0.25">
      <c r="A42">
        <v>11263716</v>
      </c>
      <c r="B42">
        <v>6</v>
      </c>
      <c r="C42" t="s">
        <v>6</v>
      </c>
      <c r="D42">
        <v>-99</v>
      </c>
      <c r="E42">
        <v>-99</v>
      </c>
      <c r="F42">
        <v>4</v>
      </c>
      <c r="G42">
        <v>12</v>
      </c>
      <c r="H42">
        <v>5</v>
      </c>
      <c r="J42">
        <v>11105852</v>
      </c>
      <c r="K42" s="38">
        <v>36988</v>
      </c>
      <c r="L42">
        <v>1</v>
      </c>
      <c r="M42">
        <v>2</v>
      </c>
      <c r="AN42" s="26">
        <v>15</v>
      </c>
      <c r="AO42" s="20">
        <v>-99</v>
      </c>
      <c r="AP42" s="21">
        <v>1</v>
      </c>
      <c r="AQ42" s="21"/>
      <c r="AR42" s="13">
        <f t="shared" ref="AR42:AR73" si="10">AP42/(AP42+AQ42)</f>
        <v>1</v>
      </c>
    </row>
    <row r="43" spans="1:44" x14ac:dyDescent="0.25">
      <c r="A43">
        <v>11263716</v>
      </c>
      <c r="B43">
        <v>27</v>
      </c>
      <c r="C43" t="s">
        <v>6</v>
      </c>
      <c r="D43">
        <v>-99</v>
      </c>
      <c r="E43">
        <v>-99</v>
      </c>
      <c r="F43">
        <v>4</v>
      </c>
      <c r="G43">
        <v>12</v>
      </c>
      <c r="H43">
        <v>5</v>
      </c>
      <c r="J43">
        <v>11105903</v>
      </c>
      <c r="K43" s="38">
        <v>44575</v>
      </c>
      <c r="L43">
        <v>2</v>
      </c>
      <c r="M43">
        <v>2</v>
      </c>
      <c r="AN43" s="26">
        <v>14</v>
      </c>
      <c r="AO43" s="20">
        <v>-99</v>
      </c>
      <c r="AP43" s="21">
        <v>1</v>
      </c>
      <c r="AQ43" s="21"/>
      <c r="AR43" s="13">
        <f t="shared" si="10"/>
        <v>1</v>
      </c>
    </row>
    <row r="44" spans="1:44" x14ac:dyDescent="0.25">
      <c r="A44">
        <v>11264994</v>
      </c>
      <c r="B44">
        <v>44</v>
      </c>
      <c r="C44" t="s">
        <v>6</v>
      </c>
      <c r="D44">
        <v>3</v>
      </c>
      <c r="E44">
        <v>8</v>
      </c>
      <c r="F44">
        <v>-99</v>
      </c>
      <c r="G44">
        <v>-99</v>
      </c>
      <c r="J44">
        <v>11106043</v>
      </c>
      <c r="K44" s="38">
        <v>42521</v>
      </c>
      <c r="L44">
        <v>2</v>
      </c>
      <c r="M44">
        <v>2</v>
      </c>
      <c r="AN44" s="26">
        <v>12</v>
      </c>
      <c r="AO44" s="20">
        <v>-99</v>
      </c>
      <c r="AP44" s="21">
        <v>2</v>
      </c>
      <c r="AQ44" s="21">
        <v>3</v>
      </c>
      <c r="AR44" s="13">
        <f t="shared" si="10"/>
        <v>0.4</v>
      </c>
    </row>
    <row r="45" spans="1:44" x14ac:dyDescent="0.25">
      <c r="A45">
        <v>11258600</v>
      </c>
      <c r="B45">
        <v>48</v>
      </c>
      <c r="C45" t="s">
        <v>6</v>
      </c>
      <c r="D45">
        <v>7</v>
      </c>
      <c r="E45">
        <v>11</v>
      </c>
      <c r="F45">
        <v>-99</v>
      </c>
      <c r="G45">
        <v>-99</v>
      </c>
      <c r="H45">
        <v>4</v>
      </c>
      <c r="J45">
        <v>11106108</v>
      </c>
      <c r="K45" s="38">
        <v>39681</v>
      </c>
      <c r="L45">
        <v>1</v>
      </c>
      <c r="M45">
        <v>2</v>
      </c>
      <c r="AN45" s="26">
        <v>11</v>
      </c>
      <c r="AO45" s="20">
        <v>-99</v>
      </c>
      <c r="AP45" s="21">
        <v>3</v>
      </c>
      <c r="AQ45" s="21">
        <v>2</v>
      </c>
      <c r="AR45" s="13">
        <f t="shared" si="10"/>
        <v>0.6</v>
      </c>
    </row>
    <row r="46" spans="1:44" x14ac:dyDescent="0.25">
      <c r="A46">
        <v>11263687</v>
      </c>
      <c r="B46">
        <v>74</v>
      </c>
      <c r="C46" t="s">
        <v>6</v>
      </c>
      <c r="D46">
        <v>7</v>
      </c>
      <c r="E46">
        <v>11</v>
      </c>
      <c r="F46">
        <v>-99</v>
      </c>
      <c r="G46">
        <v>-99</v>
      </c>
      <c r="H46">
        <v>2</v>
      </c>
      <c r="J46">
        <v>11106113</v>
      </c>
      <c r="K46" s="38">
        <v>34190</v>
      </c>
      <c r="L46">
        <v>1</v>
      </c>
      <c r="M46">
        <v>2</v>
      </c>
      <c r="AN46" s="26">
        <v>9</v>
      </c>
      <c r="AO46" s="20">
        <v>-99</v>
      </c>
      <c r="AP46" s="21"/>
      <c r="AQ46" s="21">
        <v>1</v>
      </c>
      <c r="AR46" s="13">
        <f t="shared" si="10"/>
        <v>0</v>
      </c>
    </row>
    <row r="47" spans="1:44" x14ac:dyDescent="0.25">
      <c r="A47">
        <v>11263627</v>
      </c>
      <c r="B47">
        <v>14</v>
      </c>
      <c r="C47" t="s">
        <v>6</v>
      </c>
      <c r="D47">
        <v>7</v>
      </c>
      <c r="E47">
        <v>11</v>
      </c>
      <c r="F47">
        <v>-99</v>
      </c>
      <c r="G47">
        <v>-99</v>
      </c>
      <c r="H47">
        <v>2</v>
      </c>
      <c r="J47">
        <v>11106345</v>
      </c>
      <c r="K47" s="38">
        <v>44575</v>
      </c>
      <c r="L47">
        <v>1</v>
      </c>
      <c r="M47">
        <v>2</v>
      </c>
      <c r="AN47" s="26">
        <v>8</v>
      </c>
      <c r="AO47" s="20">
        <v>-99</v>
      </c>
      <c r="AP47" s="21">
        <v>8</v>
      </c>
      <c r="AQ47" s="21">
        <v>4</v>
      </c>
      <c r="AR47" s="13">
        <f t="shared" si="10"/>
        <v>0.66666666666666663</v>
      </c>
    </row>
    <row r="48" spans="1:44" x14ac:dyDescent="0.25">
      <c r="A48">
        <v>11263843</v>
      </c>
      <c r="B48">
        <v>8</v>
      </c>
      <c r="C48" t="s">
        <v>4</v>
      </c>
      <c r="D48">
        <v>7</v>
      </c>
      <c r="E48">
        <v>11</v>
      </c>
      <c r="F48">
        <v>-99</v>
      </c>
      <c r="G48">
        <v>-99</v>
      </c>
      <c r="H48">
        <v>2</v>
      </c>
      <c r="J48">
        <v>11107330</v>
      </c>
      <c r="K48" s="38">
        <v>36988</v>
      </c>
      <c r="L48">
        <v>2</v>
      </c>
      <c r="M48">
        <v>4</v>
      </c>
      <c r="AN48" s="26">
        <v>7</v>
      </c>
      <c r="AO48" s="20">
        <v>10</v>
      </c>
      <c r="AP48" s="21">
        <v>1</v>
      </c>
      <c r="AQ48" s="21"/>
      <c r="AR48" s="13">
        <f t="shared" si="10"/>
        <v>1</v>
      </c>
    </row>
    <row r="49" spans="1:44" x14ac:dyDescent="0.25">
      <c r="A49">
        <v>11266618</v>
      </c>
      <c r="B49">
        <v>43</v>
      </c>
      <c r="C49" t="s">
        <v>4</v>
      </c>
      <c r="D49">
        <v>7</v>
      </c>
      <c r="E49">
        <v>11</v>
      </c>
      <c r="F49">
        <v>-99</v>
      </c>
      <c r="G49">
        <v>-99</v>
      </c>
      <c r="H49">
        <v>3</v>
      </c>
      <c r="J49">
        <v>11107513</v>
      </c>
      <c r="K49" s="38">
        <v>42459</v>
      </c>
      <c r="L49">
        <v>1</v>
      </c>
      <c r="M49">
        <v>2</v>
      </c>
      <c r="AN49" s="27"/>
      <c r="AO49" s="20">
        <v>-99</v>
      </c>
      <c r="AP49" s="21">
        <v>3</v>
      </c>
      <c r="AQ49" s="21">
        <v>10</v>
      </c>
      <c r="AR49" s="13">
        <f t="shared" si="10"/>
        <v>0.23076923076923078</v>
      </c>
    </row>
    <row r="50" spans="1:44" x14ac:dyDescent="0.25">
      <c r="A50">
        <v>11266907</v>
      </c>
      <c r="B50">
        <v>81</v>
      </c>
      <c r="C50" t="s">
        <v>6</v>
      </c>
      <c r="D50">
        <v>3</v>
      </c>
      <c r="E50">
        <v>11</v>
      </c>
      <c r="F50">
        <v>-99</v>
      </c>
      <c r="G50">
        <v>-99</v>
      </c>
      <c r="H50">
        <v>5</v>
      </c>
      <c r="J50">
        <v>11108018</v>
      </c>
      <c r="K50" s="38">
        <v>26666</v>
      </c>
      <c r="L50">
        <v>2</v>
      </c>
      <c r="M50">
        <v>2</v>
      </c>
      <c r="AN50" s="26">
        <v>6</v>
      </c>
      <c r="AO50" s="20">
        <v>-99</v>
      </c>
      <c r="AP50" s="21">
        <v>2</v>
      </c>
      <c r="AQ50" s="21">
        <v>9</v>
      </c>
      <c r="AR50" s="13">
        <f t="shared" si="10"/>
        <v>0.18181818181818182</v>
      </c>
    </row>
    <row r="51" spans="1:44" x14ac:dyDescent="0.25">
      <c r="A51">
        <v>11266905</v>
      </c>
      <c r="B51">
        <v>3</v>
      </c>
      <c r="C51" t="s">
        <v>6</v>
      </c>
      <c r="D51">
        <v>3</v>
      </c>
      <c r="E51">
        <v>8</v>
      </c>
      <c r="F51">
        <v>-99</v>
      </c>
      <c r="G51">
        <v>-99</v>
      </c>
      <c r="H51">
        <v>4</v>
      </c>
      <c r="J51">
        <v>11108124</v>
      </c>
      <c r="K51" s="38">
        <v>44525</v>
      </c>
      <c r="L51">
        <v>1</v>
      </c>
      <c r="M51">
        <v>2</v>
      </c>
      <c r="AN51" s="26">
        <v>5</v>
      </c>
      <c r="AO51" s="20">
        <v>-99</v>
      </c>
      <c r="AP51" s="21">
        <v>1</v>
      </c>
      <c r="AQ51" s="21">
        <v>4</v>
      </c>
      <c r="AR51" s="13">
        <f t="shared" si="10"/>
        <v>0.2</v>
      </c>
    </row>
    <row r="52" spans="1:44" x14ac:dyDescent="0.25">
      <c r="A52">
        <v>11270742</v>
      </c>
      <c r="B52">
        <v>64</v>
      </c>
      <c r="C52" t="s">
        <v>4</v>
      </c>
      <c r="D52">
        <v>3</v>
      </c>
      <c r="E52">
        <v>11</v>
      </c>
      <c r="F52">
        <v>-99</v>
      </c>
      <c r="G52">
        <v>-99</v>
      </c>
      <c r="J52">
        <v>11108133</v>
      </c>
      <c r="K52" s="38">
        <v>37051</v>
      </c>
      <c r="L52">
        <v>1</v>
      </c>
      <c r="M52">
        <v>2</v>
      </c>
      <c r="AN52" s="26">
        <v>4</v>
      </c>
      <c r="AO52" s="20">
        <v>-99</v>
      </c>
      <c r="AP52" s="21"/>
      <c r="AQ52" s="21">
        <v>1</v>
      </c>
      <c r="AR52" s="13">
        <f t="shared" si="10"/>
        <v>0</v>
      </c>
    </row>
    <row r="53" spans="1:44" x14ac:dyDescent="0.25">
      <c r="A53">
        <v>11271362</v>
      </c>
      <c r="B53">
        <v>3</v>
      </c>
      <c r="C53" t="s">
        <v>6</v>
      </c>
      <c r="D53">
        <v>3</v>
      </c>
      <c r="E53">
        <v>11</v>
      </c>
      <c r="F53">
        <v>-99</v>
      </c>
      <c r="G53">
        <v>-99</v>
      </c>
      <c r="H53">
        <v>6</v>
      </c>
      <c r="J53">
        <v>11108361</v>
      </c>
      <c r="K53" s="38">
        <v>39056</v>
      </c>
      <c r="L53">
        <v>1</v>
      </c>
      <c r="M53">
        <v>2</v>
      </c>
      <c r="AN53" s="26">
        <v>3</v>
      </c>
      <c r="AO53" s="20">
        <v>15</v>
      </c>
      <c r="AP53" s="21"/>
      <c r="AQ53" s="21">
        <v>1</v>
      </c>
      <c r="AR53" s="13">
        <f t="shared" si="10"/>
        <v>0</v>
      </c>
    </row>
    <row r="54" spans="1:44" x14ac:dyDescent="0.25">
      <c r="A54">
        <v>11270762</v>
      </c>
      <c r="B54">
        <v>43</v>
      </c>
      <c r="C54" t="s">
        <v>6</v>
      </c>
      <c r="D54">
        <v>7</v>
      </c>
      <c r="E54">
        <v>11</v>
      </c>
      <c r="F54">
        <v>-99</v>
      </c>
      <c r="G54">
        <v>-99</v>
      </c>
      <c r="J54">
        <v>11108382</v>
      </c>
      <c r="K54" s="38">
        <v>37627</v>
      </c>
      <c r="L54">
        <v>1</v>
      </c>
      <c r="M54">
        <v>2</v>
      </c>
      <c r="AN54" s="27"/>
      <c r="AO54" s="20">
        <v>-99</v>
      </c>
      <c r="AP54" s="21">
        <v>3</v>
      </c>
      <c r="AQ54" s="21">
        <v>10</v>
      </c>
      <c r="AR54" s="13">
        <f t="shared" si="10"/>
        <v>0.23076923076923078</v>
      </c>
    </row>
    <row r="55" spans="1:44" x14ac:dyDescent="0.25">
      <c r="A55">
        <v>11271389</v>
      </c>
      <c r="B55">
        <v>75</v>
      </c>
      <c r="C55" t="s">
        <v>6</v>
      </c>
      <c r="D55">
        <v>-99</v>
      </c>
      <c r="E55">
        <v>-99</v>
      </c>
      <c r="F55">
        <v>4</v>
      </c>
      <c r="G55">
        <v>5</v>
      </c>
      <c r="H55">
        <v>2</v>
      </c>
      <c r="J55">
        <v>11108386</v>
      </c>
      <c r="K55" s="38">
        <v>26666</v>
      </c>
      <c r="L55">
        <v>1</v>
      </c>
      <c r="M55">
        <v>2</v>
      </c>
      <c r="AN55" s="26">
        <v>2</v>
      </c>
      <c r="AO55" s="20">
        <v>15</v>
      </c>
      <c r="AP55" s="21"/>
      <c r="AQ55" s="21">
        <v>1</v>
      </c>
      <c r="AR55" s="13">
        <f t="shared" si="10"/>
        <v>0</v>
      </c>
    </row>
    <row r="56" spans="1:44" x14ac:dyDescent="0.25">
      <c r="A56">
        <v>11271357</v>
      </c>
      <c r="B56">
        <v>35</v>
      </c>
      <c r="C56" t="s">
        <v>6</v>
      </c>
      <c r="D56">
        <v>7</v>
      </c>
      <c r="E56">
        <v>11</v>
      </c>
      <c r="F56">
        <v>-99</v>
      </c>
      <c r="G56">
        <v>-99</v>
      </c>
      <c r="H56">
        <v>2</v>
      </c>
      <c r="J56">
        <v>11108592</v>
      </c>
      <c r="K56" s="38">
        <v>26666</v>
      </c>
      <c r="L56">
        <v>1</v>
      </c>
      <c r="M56">
        <v>2</v>
      </c>
      <c r="AN56" s="27"/>
      <c r="AO56" s="20">
        <v>-99</v>
      </c>
      <c r="AP56" s="21">
        <v>1</v>
      </c>
      <c r="AQ56" s="21">
        <v>3</v>
      </c>
      <c r="AR56" s="13">
        <f t="shared" si="10"/>
        <v>0.25</v>
      </c>
    </row>
    <row r="57" spans="1:44" x14ac:dyDescent="0.25">
      <c r="A57">
        <v>11272266</v>
      </c>
      <c r="B57">
        <v>22</v>
      </c>
      <c r="C57" t="s">
        <v>6</v>
      </c>
      <c r="D57">
        <v>3</v>
      </c>
      <c r="E57">
        <v>8</v>
      </c>
      <c r="F57">
        <v>-99</v>
      </c>
      <c r="G57">
        <v>-99</v>
      </c>
      <c r="H57">
        <v>5</v>
      </c>
      <c r="J57">
        <v>11108723</v>
      </c>
      <c r="K57" s="38">
        <v>39105</v>
      </c>
      <c r="L57">
        <v>3</v>
      </c>
      <c r="M57">
        <v>3</v>
      </c>
      <c r="AN57" s="26">
        <v>-99</v>
      </c>
      <c r="AO57" s="20">
        <v>18</v>
      </c>
      <c r="AP57" s="21">
        <v>1</v>
      </c>
      <c r="AQ57" s="21">
        <v>3</v>
      </c>
      <c r="AR57" s="13">
        <f t="shared" si="10"/>
        <v>0.25</v>
      </c>
    </row>
    <row r="58" spans="1:44" x14ac:dyDescent="0.25">
      <c r="A58">
        <v>11272412</v>
      </c>
      <c r="B58">
        <v>11</v>
      </c>
      <c r="C58" t="s">
        <v>6</v>
      </c>
      <c r="D58">
        <v>-99</v>
      </c>
      <c r="E58">
        <v>-99</v>
      </c>
      <c r="F58">
        <v>4</v>
      </c>
      <c r="G58">
        <v>12</v>
      </c>
      <c r="H58">
        <v>4</v>
      </c>
      <c r="J58">
        <v>11109070</v>
      </c>
      <c r="K58" s="38">
        <v>32136</v>
      </c>
      <c r="L58">
        <v>1</v>
      </c>
      <c r="M58">
        <v>2</v>
      </c>
      <c r="AN58" s="27"/>
      <c r="AO58" s="20">
        <v>15</v>
      </c>
      <c r="AP58" s="21">
        <v>2</v>
      </c>
      <c r="AQ58" s="21">
        <v>2</v>
      </c>
      <c r="AR58" s="13">
        <f t="shared" si="10"/>
        <v>0.5</v>
      </c>
    </row>
    <row r="59" spans="1:44" x14ac:dyDescent="0.25">
      <c r="A59">
        <v>11275094</v>
      </c>
      <c r="B59">
        <v>18</v>
      </c>
      <c r="C59" t="s">
        <v>6</v>
      </c>
      <c r="D59">
        <v>3</v>
      </c>
      <c r="E59">
        <v>8</v>
      </c>
      <c r="F59">
        <v>-99</v>
      </c>
      <c r="G59">
        <v>-99</v>
      </c>
      <c r="H59">
        <v>5</v>
      </c>
      <c r="J59">
        <v>11109129</v>
      </c>
      <c r="K59" s="38">
        <v>28720</v>
      </c>
      <c r="L59">
        <v>1</v>
      </c>
      <c r="M59">
        <v>2</v>
      </c>
      <c r="AN59" s="27"/>
      <c r="AO59" s="20">
        <v>14</v>
      </c>
      <c r="AP59" s="21">
        <v>1</v>
      </c>
      <c r="AQ59" s="21">
        <v>3</v>
      </c>
      <c r="AR59" s="13">
        <f t="shared" si="10"/>
        <v>0.25</v>
      </c>
    </row>
    <row r="60" spans="1:44" x14ac:dyDescent="0.25">
      <c r="A60">
        <v>11275063</v>
      </c>
      <c r="B60">
        <v>80</v>
      </c>
      <c r="C60" t="s">
        <v>4</v>
      </c>
      <c r="D60">
        <v>8</v>
      </c>
      <c r="E60">
        <v>12</v>
      </c>
      <c r="F60">
        <v>-99</v>
      </c>
      <c r="G60">
        <v>-99</v>
      </c>
      <c r="J60">
        <v>11109173</v>
      </c>
      <c r="K60" s="38">
        <v>39105</v>
      </c>
      <c r="L60">
        <v>3</v>
      </c>
      <c r="M60">
        <v>3</v>
      </c>
      <c r="AN60" s="27"/>
      <c r="AO60" s="20">
        <v>13</v>
      </c>
      <c r="AP60" s="21">
        <v>4</v>
      </c>
      <c r="AQ60" s="21">
        <v>8</v>
      </c>
      <c r="AR60" s="13">
        <f t="shared" si="10"/>
        <v>0.33333333333333331</v>
      </c>
    </row>
    <row r="61" spans="1:44" x14ac:dyDescent="0.25">
      <c r="A61">
        <v>11275156</v>
      </c>
      <c r="B61">
        <v>19</v>
      </c>
      <c r="C61" t="s">
        <v>6</v>
      </c>
      <c r="D61">
        <v>8</v>
      </c>
      <c r="E61">
        <v>12</v>
      </c>
      <c r="F61">
        <v>-99</v>
      </c>
      <c r="G61">
        <v>-99</v>
      </c>
      <c r="J61">
        <v>11109249</v>
      </c>
      <c r="K61" s="38">
        <v>39043</v>
      </c>
      <c r="L61">
        <v>1</v>
      </c>
      <c r="M61">
        <v>2</v>
      </c>
      <c r="AN61" s="27"/>
      <c r="AO61" s="20">
        <v>12</v>
      </c>
      <c r="AP61" s="21"/>
      <c r="AQ61" s="21">
        <v>4</v>
      </c>
      <c r="AR61" s="13">
        <f t="shared" si="10"/>
        <v>0</v>
      </c>
    </row>
    <row r="62" spans="1:44" x14ac:dyDescent="0.25">
      <c r="A62">
        <v>11275113</v>
      </c>
      <c r="B62">
        <v>6</v>
      </c>
      <c r="C62" t="s">
        <v>6</v>
      </c>
      <c r="D62">
        <v>3</v>
      </c>
      <c r="E62">
        <v>11</v>
      </c>
      <c r="F62">
        <v>-99</v>
      </c>
      <c r="G62">
        <v>-99</v>
      </c>
      <c r="J62">
        <v>11116179</v>
      </c>
      <c r="K62" s="38">
        <v>26666</v>
      </c>
      <c r="L62">
        <v>1</v>
      </c>
      <c r="M62">
        <v>2</v>
      </c>
      <c r="AN62" s="27"/>
      <c r="AO62" s="20">
        <v>11</v>
      </c>
      <c r="AP62" s="21"/>
      <c r="AQ62" s="21">
        <v>2</v>
      </c>
      <c r="AR62" s="13">
        <f t="shared" si="10"/>
        <v>0</v>
      </c>
    </row>
    <row r="63" spans="1:44" x14ac:dyDescent="0.25">
      <c r="A63">
        <v>11274755</v>
      </c>
      <c r="B63">
        <v>19</v>
      </c>
      <c r="C63" t="s">
        <v>6</v>
      </c>
      <c r="D63">
        <v>7</v>
      </c>
      <c r="E63">
        <v>11</v>
      </c>
      <c r="F63">
        <v>-99</v>
      </c>
      <c r="G63">
        <v>-99</v>
      </c>
      <c r="H63">
        <v>2</v>
      </c>
      <c r="J63">
        <v>11116361</v>
      </c>
      <c r="K63" s="38">
        <v>28720</v>
      </c>
      <c r="L63">
        <v>1</v>
      </c>
      <c r="M63">
        <v>2</v>
      </c>
      <c r="AN63" s="27"/>
      <c r="AO63" s="20">
        <v>10</v>
      </c>
      <c r="AP63" s="21">
        <v>5</v>
      </c>
      <c r="AQ63" s="21">
        <v>5</v>
      </c>
      <c r="AR63" s="13">
        <f t="shared" si="10"/>
        <v>0.5</v>
      </c>
    </row>
    <row r="64" spans="1:44" x14ac:dyDescent="0.25">
      <c r="A64">
        <v>620259791</v>
      </c>
      <c r="B64">
        <v>19</v>
      </c>
      <c r="C64" t="s">
        <v>6</v>
      </c>
      <c r="D64">
        <v>6</v>
      </c>
      <c r="E64">
        <v>4</v>
      </c>
      <c r="F64">
        <v>-99</v>
      </c>
      <c r="G64">
        <v>-99</v>
      </c>
      <c r="J64">
        <v>11140046</v>
      </c>
      <c r="K64" s="38">
        <v>26666</v>
      </c>
      <c r="L64">
        <v>2</v>
      </c>
      <c r="M64">
        <v>4</v>
      </c>
      <c r="AN64" s="27"/>
      <c r="AO64" s="20">
        <v>9</v>
      </c>
      <c r="AP64" s="21">
        <v>1</v>
      </c>
      <c r="AQ64" s="21">
        <v>3</v>
      </c>
      <c r="AR64" s="13">
        <f t="shared" si="10"/>
        <v>0.25</v>
      </c>
    </row>
    <row r="65" spans="1:44" x14ac:dyDescent="0.25">
      <c r="A65">
        <v>617268659</v>
      </c>
      <c r="B65">
        <v>58</v>
      </c>
      <c r="C65" t="s">
        <v>6</v>
      </c>
      <c r="D65">
        <v>-99</v>
      </c>
      <c r="E65">
        <v>-99</v>
      </c>
      <c r="F65">
        <v>-99</v>
      </c>
      <c r="G65">
        <v>-99</v>
      </c>
      <c r="H65">
        <v>6</v>
      </c>
      <c r="J65">
        <v>11140301</v>
      </c>
      <c r="K65" s="38">
        <v>37002</v>
      </c>
      <c r="L65">
        <v>3</v>
      </c>
      <c r="M65">
        <v>6</v>
      </c>
      <c r="AN65" s="27"/>
      <c r="AO65" s="20">
        <v>8</v>
      </c>
      <c r="AP65" s="21">
        <v>1</v>
      </c>
      <c r="AQ65" s="21"/>
      <c r="AR65" s="13">
        <f t="shared" si="10"/>
        <v>1</v>
      </c>
    </row>
    <row r="66" spans="1:44" x14ac:dyDescent="0.25">
      <c r="A66">
        <v>11276015</v>
      </c>
      <c r="B66">
        <v>69</v>
      </c>
      <c r="C66" t="s">
        <v>4</v>
      </c>
      <c r="D66">
        <v>11</v>
      </c>
      <c r="E66">
        <v>11</v>
      </c>
      <c r="F66">
        <v>-99</v>
      </c>
      <c r="G66">
        <v>-99</v>
      </c>
      <c r="H66">
        <v>3</v>
      </c>
      <c r="J66">
        <v>11155251</v>
      </c>
      <c r="K66" s="38">
        <v>26666</v>
      </c>
      <c r="L66">
        <v>1</v>
      </c>
      <c r="M66">
        <v>2</v>
      </c>
      <c r="AN66" s="27"/>
      <c r="AO66" s="20">
        <v>7</v>
      </c>
      <c r="AP66" s="21">
        <v>1</v>
      </c>
      <c r="AQ66" s="21">
        <v>3</v>
      </c>
      <c r="AR66" s="13">
        <f t="shared" si="10"/>
        <v>0.25</v>
      </c>
    </row>
    <row r="67" spans="1:44" x14ac:dyDescent="0.25">
      <c r="A67">
        <v>11278103</v>
      </c>
      <c r="B67">
        <v>83</v>
      </c>
      <c r="C67" t="s">
        <v>4</v>
      </c>
      <c r="D67">
        <v>11</v>
      </c>
      <c r="E67">
        <v>11</v>
      </c>
      <c r="F67">
        <v>-99</v>
      </c>
      <c r="G67">
        <v>-99</v>
      </c>
      <c r="H67">
        <v>5</v>
      </c>
      <c r="J67">
        <v>11156206</v>
      </c>
      <c r="K67" s="38">
        <v>28720</v>
      </c>
      <c r="L67">
        <v>3</v>
      </c>
      <c r="M67">
        <v>3</v>
      </c>
      <c r="AN67" s="27"/>
      <c r="AO67" s="20">
        <v>6</v>
      </c>
      <c r="AP67" s="21">
        <v>1</v>
      </c>
      <c r="AQ67" s="21">
        <v>1</v>
      </c>
      <c r="AR67" s="13">
        <f t="shared" si="10"/>
        <v>0.5</v>
      </c>
    </row>
    <row r="68" spans="1:44" x14ac:dyDescent="0.25">
      <c r="A68">
        <v>11277865</v>
      </c>
      <c r="B68">
        <v>81</v>
      </c>
      <c r="C68" t="s">
        <v>4</v>
      </c>
      <c r="D68">
        <v>6</v>
      </c>
      <c r="E68">
        <v>11</v>
      </c>
      <c r="F68">
        <v>-99</v>
      </c>
      <c r="G68">
        <v>-99</v>
      </c>
      <c r="H68">
        <v>4</v>
      </c>
      <c r="J68">
        <v>11156431</v>
      </c>
      <c r="K68" s="38">
        <v>39043</v>
      </c>
      <c r="L68">
        <v>1</v>
      </c>
      <c r="M68">
        <v>2</v>
      </c>
      <c r="AN68" s="27"/>
      <c r="AO68" s="20">
        <v>5</v>
      </c>
      <c r="AP68" s="21">
        <v>1</v>
      </c>
      <c r="AQ68" s="21">
        <v>1</v>
      </c>
      <c r="AR68" s="13">
        <f t="shared" si="10"/>
        <v>0.5</v>
      </c>
    </row>
    <row r="69" spans="1:44" x14ac:dyDescent="0.25">
      <c r="A69">
        <v>11270670</v>
      </c>
      <c r="B69">
        <v>88</v>
      </c>
      <c r="C69" t="s">
        <v>6</v>
      </c>
      <c r="D69">
        <v>-99</v>
      </c>
      <c r="E69">
        <v>-99</v>
      </c>
      <c r="F69">
        <v>14</v>
      </c>
      <c r="G69">
        <v>7</v>
      </c>
      <c r="J69">
        <v>11156446</v>
      </c>
      <c r="K69" s="38">
        <v>44575</v>
      </c>
      <c r="L69">
        <v>2</v>
      </c>
      <c r="M69">
        <v>4</v>
      </c>
      <c r="AN69" s="27"/>
      <c r="AO69" s="20">
        <v>4</v>
      </c>
      <c r="AP69" s="21"/>
      <c r="AQ69" s="21">
        <v>4</v>
      </c>
      <c r="AR69" s="13">
        <f t="shared" si="10"/>
        <v>0</v>
      </c>
    </row>
    <row r="70" spans="1:44" x14ac:dyDescent="0.25">
      <c r="A70">
        <v>619613228</v>
      </c>
      <c r="B70">
        <v>9</v>
      </c>
      <c r="C70" t="s">
        <v>6</v>
      </c>
      <c r="D70">
        <v>-99</v>
      </c>
      <c r="E70">
        <v>-99</v>
      </c>
      <c r="F70">
        <v>5</v>
      </c>
      <c r="G70">
        <v>2</v>
      </c>
      <c r="J70">
        <v>11156448</v>
      </c>
      <c r="K70" s="38">
        <v>39105</v>
      </c>
      <c r="L70">
        <v>2</v>
      </c>
      <c r="M70">
        <v>4</v>
      </c>
      <c r="AN70" s="27"/>
      <c r="AO70" s="20">
        <v>3</v>
      </c>
      <c r="AP70" s="21">
        <v>3</v>
      </c>
      <c r="AQ70" s="21"/>
      <c r="AR70" s="13">
        <f t="shared" si="10"/>
        <v>1</v>
      </c>
    </row>
    <row r="71" spans="1:44" x14ac:dyDescent="0.25">
      <c r="A71">
        <v>11238089</v>
      </c>
      <c r="B71">
        <v>19</v>
      </c>
      <c r="C71" t="s">
        <v>4</v>
      </c>
      <c r="D71">
        <v>-99</v>
      </c>
      <c r="E71">
        <v>-99</v>
      </c>
      <c r="F71">
        <v>10</v>
      </c>
      <c r="G71">
        <v>6</v>
      </c>
      <c r="H71">
        <v>3</v>
      </c>
      <c r="J71">
        <v>11163538</v>
      </c>
      <c r="K71" s="38">
        <v>37627</v>
      </c>
      <c r="L71">
        <v>1</v>
      </c>
      <c r="M71">
        <v>2</v>
      </c>
      <c r="AN71" s="27"/>
      <c r="AO71" s="20">
        <v>2</v>
      </c>
      <c r="AP71" s="21"/>
      <c r="AQ71" s="21">
        <v>1</v>
      </c>
      <c r="AR71" s="13">
        <f t="shared" si="10"/>
        <v>0</v>
      </c>
    </row>
    <row r="72" spans="1:44" x14ac:dyDescent="0.25">
      <c r="A72">
        <v>620341858</v>
      </c>
      <c r="B72">
        <v>7</v>
      </c>
      <c r="C72" t="s">
        <v>6</v>
      </c>
      <c r="D72">
        <v>-99</v>
      </c>
      <c r="E72">
        <v>-99</v>
      </c>
      <c r="F72">
        <v>13</v>
      </c>
      <c r="G72">
        <v>6</v>
      </c>
      <c r="J72">
        <v>11163669</v>
      </c>
      <c r="K72" s="38">
        <v>37627</v>
      </c>
      <c r="L72">
        <v>1</v>
      </c>
      <c r="M72">
        <v>2</v>
      </c>
      <c r="AN72" s="27"/>
      <c r="AO72" s="20">
        <v>-99</v>
      </c>
      <c r="AP72" s="21">
        <v>5</v>
      </c>
      <c r="AQ72" s="21">
        <v>31</v>
      </c>
      <c r="AR72" s="13">
        <f t="shared" si="10"/>
        <v>0.1388888888888889</v>
      </c>
    </row>
    <row r="73" spans="1:44" ht="15.75" thickBot="1" x14ac:dyDescent="0.3">
      <c r="A73">
        <v>620341858</v>
      </c>
      <c r="B73">
        <v>14</v>
      </c>
      <c r="C73" t="s">
        <v>6</v>
      </c>
      <c r="D73">
        <v>-99</v>
      </c>
      <c r="E73">
        <v>-99</v>
      </c>
      <c r="F73">
        <v>13</v>
      </c>
      <c r="G73">
        <v>6</v>
      </c>
      <c r="J73">
        <v>11179759</v>
      </c>
      <c r="K73" s="38">
        <v>26666</v>
      </c>
      <c r="L73">
        <v>1</v>
      </c>
      <c r="M73">
        <v>2</v>
      </c>
      <c r="AN73" s="22" t="s">
        <v>24</v>
      </c>
      <c r="AO73" s="24"/>
      <c r="AP73" s="23">
        <v>52</v>
      </c>
      <c r="AQ73" s="23">
        <v>120</v>
      </c>
      <c r="AR73" s="13">
        <f t="shared" si="10"/>
        <v>0.30232558139534882</v>
      </c>
    </row>
    <row r="74" spans="1:44" x14ac:dyDescent="0.25">
      <c r="A74">
        <v>620080495</v>
      </c>
      <c r="B74">
        <v>75</v>
      </c>
      <c r="C74" t="s">
        <v>6</v>
      </c>
      <c r="D74">
        <v>-99</v>
      </c>
      <c r="E74">
        <v>-99</v>
      </c>
      <c r="F74">
        <v>13</v>
      </c>
      <c r="G74">
        <v>5</v>
      </c>
      <c r="J74">
        <v>11180598</v>
      </c>
      <c r="K74" s="38">
        <v>42521</v>
      </c>
      <c r="L74">
        <v>2</v>
      </c>
      <c r="M74">
        <v>4</v>
      </c>
    </row>
    <row r="75" spans="1:44" x14ac:dyDescent="0.25">
      <c r="A75">
        <v>11264176</v>
      </c>
      <c r="B75">
        <v>26</v>
      </c>
      <c r="C75" t="s">
        <v>6</v>
      </c>
      <c r="D75">
        <v>-99</v>
      </c>
      <c r="E75">
        <v>-99</v>
      </c>
      <c r="F75">
        <v>2</v>
      </c>
      <c r="G75">
        <v>15</v>
      </c>
      <c r="H75">
        <v>4</v>
      </c>
      <c r="J75">
        <v>11180665</v>
      </c>
      <c r="K75" s="38">
        <v>44575</v>
      </c>
      <c r="L75">
        <v>2</v>
      </c>
      <c r="M75">
        <v>2</v>
      </c>
    </row>
    <row r="76" spans="1:44" x14ac:dyDescent="0.25">
      <c r="A76">
        <v>11264617</v>
      </c>
      <c r="B76">
        <v>2</v>
      </c>
      <c r="C76" t="s">
        <v>4</v>
      </c>
      <c r="D76">
        <v>5</v>
      </c>
      <c r="E76">
        <v>9</v>
      </c>
      <c r="F76">
        <v>-99</v>
      </c>
      <c r="G76">
        <v>-99</v>
      </c>
      <c r="H76">
        <v>4</v>
      </c>
      <c r="J76">
        <v>11180791</v>
      </c>
      <c r="K76" s="38">
        <v>39681</v>
      </c>
      <c r="L76">
        <v>1</v>
      </c>
      <c r="M76">
        <v>2</v>
      </c>
    </row>
    <row r="77" spans="1:44" x14ac:dyDescent="0.25">
      <c r="A77">
        <v>11264617</v>
      </c>
      <c r="B77">
        <v>40</v>
      </c>
      <c r="C77" t="s">
        <v>6</v>
      </c>
      <c r="D77">
        <v>5</v>
      </c>
      <c r="E77">
        <v>9</v>
      </c>
      <c r="F77">
        <v>-99</v>
      </c>
      <c r="G77">
        <v>-99</v>
      </c>
      <c r="H77">
        <v>4</v>
      </c>
      <c r="J77">
        <v>11180828</v>
      </c>
      <c r="K77" s="38">
        <v>26666</v>
      </c>
      <c r="L77">
        <v>1</v>
      </c>
      <c r="M77">
        <v>2</v>
      </c>
    </row>
    <row r="78" spans="1:44" x14ac:dyDescent="0.25">
      <c r="A78">
        <v>11268064</v>
      </c>
      <c r="B78">
        <v>75</v>
      </c>
      <c r="C78" t="s">
        <v>4</v>
      </c>
      <c r="D78">
        <v>8</v>
      </c>
      <c r="E78">
        <v>16</v>
      </c>
      <c r="F78">
        <v>-99</v>
      </c>
      <c r="G78">
        <v>-99</v>
      </c>
      <c r="H78">
        <v>4</v>
      </c>
      <c r="J78">
        <v>11180869</v>
      </c>
      <c r="K78" s="38">
        <v>26666</v>
      </c>
      <c r="L78">
        <v>1</v>
      </c>
      <c r="M78">
        <v>2</v>
      </c>
    </row>
    <row r="79" spans="1:44" x14ac:dyDescent="0.25">
      <c r="A79">
        <v>11269805</v>
      </c>
      <c r="B79">
        <v>68</v>
      </c>
      <c r="C79" t="s">
        <v>6</v>
      </c>
      <c r="D79">
        <v>8</v>
      </c>
      <c r="E79">
        <v>16</v>
      </c>
      <c r="F79">
        <v>-99</v>
      </c>
      <c r="G79">
        <v>-99</v>
      </c>
      <c r="H79">
        <v>4</v>
      </c>
      <c r="J79">
        <v>11182078</v>
      </c>
      <c r="K79" s="38">
        <v>28720</v>
      </c>
      <c r="L79">
        <v>3</v>
      </c>
      <c r="M79">
        <v>3</v>
      </c>
    </row>
    <row r="80" spans="1:44" x14ac:dyDescent="0.25">
      <c r="A80">
        <v>11276595</v>
      </c>
      <c r="B80">
        <v>77</v>
      </c>
      <c r="C80" t="s">
        <v>4</v>
      </c>
      <c r="D80">
        <v>8</v>
      </c>
      <c r="E80">
        <v>16</v>
      </c>
      <c r="F80">
        <v>-99</v>
      </c>
      <c r="G80">
        <v>-99</v>
      </c>
      <c r="H80">
        <v>4</v>
      </c>
      <c r="J80">
        <v>11182379</v>
      </c>
      <c r="K80" s="38">
        <v>39043</v>
      </c>
      <c r="L80">
        <v>1</v>
      </c>
      <c r="M80">
        <v>2</v>
      </c>
    </row>
    <row r="81" spans="1:13" x14ac:dyDescent="0.25">
      <c r="A81">
        <v>11276427</v>
      </c>
      <c r="B81">
        <v>4</v>
      </c>
      <c r="C81" t="s">
        <v>6</v>
      </c>
      <c r="D81">
        <v>8</v>
      </c>
      <c r="E81">
        <v>12</v>
      </c>
      <c r="F81">
        <v>-99</v>
      </c>
      <c r="G81">
        <v>-99</v>
      </c>
      <c r="J81">
        <v>11182468</v>
      </c>
      <c r="K81" s="38">
        <v>36988</v>
      </c>
      <c r="L81">
        <v>1</v>
      </c>
      <c r="M81">
        <v>2</v>
      </c>
    </row>
    <row r="82" spans="1:13" x14ac:dyDescent="0.25">
      <c r="A82">
        <v>11277891</v>
      </c>
      <c r="B82">
        <v>15</v>
      </c>
      <c r="C82" t="s">
        <v>6</v>
      </c>
      <c r="D82">
        <v>3</v>
      </c>
      <c r="E82">
        <v>8</v>
      </c>
      <c r="F82">
        <v>-99</v>
      </c>
      <c r="G82">
        <v>-99</v>
      </c>
      <c r="H82">
        <v>4</v>
      </c>
      <c r="J82">
        <v>11183291</v>
      </c>
      <c r="K82" s="38">
        <v>37627</v>
      </c>
      <c r="L82">
        <v>1</v>
      </c>
      <c r="M82">
        <v>2</v>
      </c>
    </row>
    <row r="83" spans="1:13" x14ac:dyDescent="0.25">
      <c r="A83">
        <v>11277891</v>
      </c>
      <c r="B83">
        <v>30</v>
      </c>
      <c r="C83" t="s">
        <v>6</v>
      </c>
      <c r="D83">
        <v>8</v>
      </c>
      <c r="E83">
        <v>12</v>
      </c>
      <c r="F83">
        <v>-99</v>
      </c>
      <c r="G83">
        <v>-99</v>
      </c>
      <c r="H83">
        <v>4</v>
      </c>
      <c r="J83">
        <v>11186527</v>
      </c>
      <c r="K83" s="38">
        <v>32136</v>
      </c>
      <c r="L83">
        <v>2</v>
      </c>
      <c r="M83">
        <v>2</v>
      </c>
    </row>
    <row r="84" spans="1:13" x14ac:dyDescent="0.25">
      <c r="A84">
        <v>11276443</v>
      </c>
      <c r="B84">
        <v>6</v>
      </c>
      <c r="C84" t="s">
        <v>6</v>
      </c>
      <c r="D84">
        <v>7</v>
      </c>
      <c r="E84">
        <v>11</v>
      </c>
      <c r="F84">
        <v>-99</v>
      </c>
      <c r="G84">
        <v>-99</v>
      </c>
      <c r="J84">
        <v>11187519</v>
      </c>
      <c r="K84" s="38">
        <v>44513</v>
      </c>
      <c r="L84">
        <v>1</v>
      </c>
      <c r="M84">
        <v>2</v>
      </c>
    </row>
    <row r="85" spans="1:13" x14ac:dyDescent="0.25">
      <c r="A85">
        <v>11276443</v>
      </c>
      <c r="B85">
        <v>73</v>
      </c>
      <c r="C85" t="s">
        <v>6</v>
      </c>
      <c r="D85">
        <v>7</v>
      </c>
      <c r="E85">
        <v>11</v>
      </c>
      <c r="F85">
        <v>-99</v>
      </c>
      <c r="G85">
        <v>-99</v>
      </c>
      <c r="J85">
        <v>11187527</v>
      </c>
      <c r="K85" s="38">
        <v>44575</v>
      </c>
      <c r="L85">
        <v>1</v>
      </c>
      <c r="M85">
        <v>2</v>
      </c>
    </row>
    <row r="86" spans="1:13" x14ac:dyDescent="0.25">
      <c r="A86">
        <v>620257265</v>
      </c>
      <c r="B86">
        <v>73</v>
      </c>
      <c r="C86" t="s">
        <v>6</v>
      </c>
      <c r="D86">
        <v>5</v>
      </c>
      <c r="E86">
        <v>2</v>
      </c>
      <c r="F86">
        <v>-99</v>
      </c>
      <c r="G86">
        <v>-99</v>
      </c>
      <c r="H86">
        <v>3</v>
      </c>
      <c r="J86">
        <v>11187564</v>
      </c>
      <c r="K86" s="38">
        <v>39043</v>
      </c>
      <c r="L86">
        <v>1</v>
      </c>
      <c r="M86">
        <v>2</v>
      </c>
    </row>
    <row r="87" spans="1:13" x14ac:dyDescent="0.25">
      <c r="A87">
        <v>616250632</v>
      </c>
      <c r="B87">
        <v>8</v>
      </c>
      <c r="C87" t="s">
        <v>6</v>
      </c>
      <c r="D87">
        <v>-99</v>
      </c>
      <c r="E87">
        <v>-99</v>
      </c>
      <c r="F87">
        <v>13</v>
      </c>
      <c r="G87">
        <v>12</v>
      </c>
      <c r="H87">
        <v>3</v>
      </c>
      <c r="J87">
        <v>11187565</v>
      </c>
      <c r="K87" s="38">
        <v>44575</v>
      </c>
      <c r="L87">
        <v>1</v>
      </c>
      <c r="M87">
        <v>2</v>
      </c>
    </row>
    <row r="88" spans="1:13" x14ac:dyDescent="0.25">
      <c r="A88">
        <v>617267586</v>
      </c>
      <c r="B88">
        <v>28</v>
      </c>
      <c r="C88" t="s">
        <v>4</v>
      </c>
      <c r="D88">
        <v>-99</v>
      </c>
      <c r="E88">
        <v>-99</v>
      </c>
      <c r="F88">
        <v>10</v>
      </c>
      <c r="G88">
        <v>8</v>
      </c>
      <c r="H88">
        <v>8</v>
      </c>
      <c r="J88">
        <v>11188013</v>
      </c>
      <c r="K88" s="38">
        <v>37627</v>
      </c>
      <c r="L88">
        <v>1</v>
      </c>
      <c r="M88">
        <v>2</v>
      </c>
    </row>
    <row r="89" spans="1:13" x14ac:dyDescent="0.25">
      <c r="A89">
        <v>617267586</v>
      </c>
      <c r="B89">
        <v>80</v>
      </c>
      <c r="C89" t="s">
        <v>4</v>
      </c>
      <c r="D89">
        <v>-99</v>
      </c>
      <c r="E89">
        <v>-99</v>
      </c>
      <c r="F89">
        <v>10</v>
      </c>
      <c r="G89">
        <v>8</v>
      </c>
      <c r="H89">
        <v>8</v>
      </c>
      <c r="J89">
        <v>11188724</v>
      </c>
      <c r="K89" s="38">
        <v>28720</v>
      </c>
      <c r="L89">
        <v>1</v>
      </c>
      <c r="M89">
        <v>2</v>
      </c>
    </row>
    <row r="90" spans="1:13" x14ac:dyDescent="0.25">
      <c r="A90">
        <v>11277269</v>
      </c>
      <c r="B90">
        <v>37</v>
      </c>
      <c r="C90" t="s">
        <v>6</v>
      </c>
      <c r="D90">
        <v>12</v>
      </c>
      <c r="E90">
        <v>11</v>
      </c>
      <c r="F90">
        <v>-99</v>
      </c>
      <c r="G90">
        <v>-99</v>
      </c>
      <c r="J90">
        <v>11189017</v>
      </c>
      <c r="K90" s="38">
        <v>36988</v>
      </c>
      <c r="L90">
        <v>1</v>
      </c>
      <c r="M90">
        <v>2</v>
      </c>
    </row>
    <row r="91" spans="1:13" x14ac:dyDescent="0.25">
      <c r="A91">
        <v>619859253</v>
      </c>
      <c r="B91">
        <v>38</v>
      </c>
      <c r="C91" t="s">
        <v>6</v>
      </c>
      <c r="D91">
        <v>-99</v>
      </c>
      <c r="E91">
        <v>-99</v>
      </c>
      <c r="F91">
        <v>11</v>
      </c>
      <c r="G91">
        <v>4</v>
      </c>
      <c r="H91">
        <v>5</v>
      </c>
      <c r="J91">
        <v>11189491</v>
      </c>
      <c r="K91" s="38">
        <v>44575</v>
      </c>
      <c r="L91">
        <v>1</v>
      </c>
      <c r="M91">
        <v>2</v>
      </c>
    </row>
    <row r="92" spans="1:13" x14ac:dyDescent="0.25">
      <c r="A92">
        <v>620479399</v>
      </c>
      <c r="B92">
        <v>16</v>
      </c>
      <c r="C92" t="s">
        <v>4</v>
      </c>
      <c r="D92">
        <v>7</v>
      </c>
      <c r="E92">
        <v>5</v>
      </c>
      <c r="F92">
        <v>-99</v>
      </c>
      <c r="G92">
        <v>-99</v>
      </c>
      <c r="H92">
        <v>4</v>
      </c>
      <c r="J92">
        <v>11190086</v>
      </c>
      <c r="K92" s="38">
        <v>44575</v>
      </c>
      <c r="L92">
        <v>1</v>
      </c>
      <c r="M92">
        <v>2</v>
      </c>
    </row>
    <row r="93" spans="1:13" x14ac:dyDescent="0.25">
      <c r="A93">
        <v>11224455</v>
      </c>
      <c r="B93">
        <v>53</v>
      </c>
      <c r="C93" t="s">
        <v>4</v>
      </c>
      <c r="D93">
        <v>-99</v>
      </c>
      <c r="E93">
        <v>-99</v>
      </c>
      <c r="F93">
        <v>13</v>
      </c>
      <c r="G93">
        <v>5</v>
      </c>
      <c r="J93">
        <v>11190176</v>
      </c>
      <c r="K93" s="38">
        <v>28720</v>
      </c>
      <c r="L93">
        <v>1</v>
      </c>
      <c r="M93">
        <v>2</v>
      </c>
    </row>
    <row r="94" spans="1:13" x14ac:dyDescent="0.25">
      <c r="A94">
        <v>11255429</v>
      </c>
      <c r="B94">
        <v>27</v>
      </c>
      <c r="C94" t="s">
        <v>6</v>
      </c>
      <c r="D94">
        <v>-99</v>
      </c>
      <c r="E94">
        <v>-99</v>
      </c>
      <c r="F94">
        <v>13</v>
      </c>
      <c r="G94">
        <v>5</v>
      </c>
      <c r="H94">
        <v>2</v>
      </c>
      <c r="J94">
        <v>11190705</v>
      </c>
      <c r="K94" s="38">
        <v>26666</v>
      </c>
      <c r="L94">
        <v>1</v>
      </c>
      <c r="M94">
        <v>2</v>
      </c>
    </row>
    <row r="95" spans="1:13" x14ac:dyDescent="0.25">
      <c r="A95">
        <v>616254890</v>
      </c>
      <c r="B95">
        <v>58</v>
      </c>
      <c r="C95" t="s">
        <v>6</v>
      </c>
      <c r="D95">
        <v>4</v>
      </c>
      <c r="E95">
        <v>4</v>
      </c>
      <c r="F95">
        <v>-99</v>
      </c>
      <c r="G95">
        <v>-99</v>
      </c>
      <c r="H95">
        <v>8</v>
      </c>
      <c r="J95">
        <v>11191673</v>
      </c>
      <c r="K95" s="38">
        <v>39043</v>
      </c>
      <c r="L95">
        <v>3</v>
      </c>
      <c r="M95">
        <v>3</v>
      </c>
    </row>
    <row r="96" spans="1:13" x14ac:dyDescent="0.25">
      <c r="A96">
        <v>617267316</v>
      </c>
      <c r="B96">
        <v>35</v>
      </c>
      <c r="C96" t="s">
        <v>4</v>
      </c>
      <c r="D96">
        <v>-99</v>
      </c>
      <c r="E96">
        <v>-99</v>
      </c>
      <c r="F96">
        <v>9</v>
      </c>
      <c r="G96">
        <v>11</v>
      </c>
      <c r="H96">
        <v>2</v>
      </c>
      <c r="J96">
        <v>11191680</v>
      </c>
      <c r="K96" s="38">
        <v>39681</v>
      </c>
      <c r="L96">
        <v>1</v>
      </c>
      <c r="M96">
        <v>2</v>
      </c>
    </row>
    <row r="97" spans="1:13" x14ac:dyDescent="0.25">
      <c r="A97">
        <v>11270683</v>
      </c>
      <c r="B97">
        <v>55</v>
      </c>
      <c r="C97" t="s">
        <v>6</v>
      </c>
      <c r="D97">
        <v>3</v>
      </c>
      <c r="E97">
        <v>9</v>
      </c>
      <c r="F97">
        <v>15</v>
      </c>
      <c r="G97">
        <v>10</v>
      </c>
      <c r="J97">
        <v>11191683</v>
      </c>
      <c r="K97" s="38">
        <v>39043</v>
      </c>
      <c r="L97">
        <v>2</v>
      </c>
      <c r="M97">
        <v>2</v>
      </c>
    </row>
    <row r="98" spans="1:13" x14ac:dyDescent="0.25">
      <c r="A98">
        <v>11270683</v>
      </c>
      <c r="B98">
        <v>79</v>
      </c>
      <c r="C98" t="s">
        <v>6</v>
      </c>
      <c r="D98">
        <v>2</v>
      </c>
      <c r="E98">
        <v>11</v>
      </c>
      <c r="F98">
        <v>15</v>
      </c>
      <c r="G98">
        <v>11</v>
      </c>
      <c r="J98">
        <v>11192150</v>
      </c>
      <c r="K98" s="38">
        <v>39043</v>
      </c>
      <c r="L98">
        <v>3</v>
      </c>
      <c r="M98">
        <v>3</v>
      </c>
    </row>
    <row r="99" spans="1:13" x14ac:dyDescent="0.25">
      <c r="A99">
        <v>11238650</v>
      </c>
      <c r="B99">
        <v>33</v>
      </c>
      <c r="C99" t="s">
        <v>6</v>
      </c>
      <c r="D99">
        <v>2</v>
      </c>
      <c r="E99">
        <v>11</v>
      </c>
      <c r="F99">
        <v>-99</v>
      </c>
      <c r="G99">
        <v>-99</v>
      </c>
      <c r="H99">
        <v>4</v>
      </c>
      <c r="J99">
        <v>11192168</v>
      </c>
      <c r="K99" s="38">
        <v>36988</v>
      </c>
      <c r="L99">
        <v>1</v>
      </c>
      <c r="M99">
        <v>2</v>
      </c>
    </row>
    <row r="100" spans="1:13" x14ac:dyDescent="0.25">
      <c r="A100">
        <v>11238650</v>
      </c>
      <c r="B100">
        <v>62</v>
      </c>
      <c r="C100" t="s">
        <v>6</v>
      </c>
      <c r="D100">
        <v>2</v>
      </c>
      <c r="E100">
        <v>11</v>
      </c>
      <c r="F100">
        <v>-99</v>
      </c>
      <c r="G100">
        <v>-99</v>
      </c>
      <c r="H100">
        <v>4</v>
      </c>
      <c r="J100">
        <v>11192173</v>
      </c>
      <c r="K100" s="38">
        <v>42521</v>
      </c>
      <c r="L100">
        <v>1</v>
      </c>
      <c r="M100">
        <v>2</v>
      </c>
    </row>
    <row r="101" spans="1:13" x14ac:dyDescent="0.25">
      <c r="A101">
        <v>11280322</v>
      </c>
      <c r="B101">
        <v>22</v>
      </c>
      <c r="C101" t="s">
        <v>6</v>
      </c>
      <c r="D101">
        <v>7</v>
      </c>
      <c r="E101">
        <v>5</v>
      </c>
      <c r="F101">
        <v>-99</v>
      </c>
      <c r="G101">
        <v>-99</v>
      </c>
      <c r="H101">
        <v>4</v>
      </c>
      <c r="J101">
        <v>11192647</v>
      </c>
      <c r="K101" s="38">
        <v>39043</v>
      </c>
      <c r="L101">
        <v>2</v>
      </c>
      <c r="M101">
        <v>4</v>
      </c>
    </row>
    <row r="102" spans="1:13" x14ac:dyDescent="0.25">
      <c r="A102">
        <v>11280965</v>
      </c>
      <c r="B102">
        <v>41</v>
      </c>
      <c r="C102" t="s">
        <v>6</v>
      </c>
      <c r="D102">
        <v>6</v>
      </c>
      <c r="E102">
        <v>5</v>
      </c>
      <c r="F102">
        <v>-99</v>
      </c>
      <c r="G102">
        <v>-99</v>
      </c>
      <c r="J102">
        <v>11193172</v>
      </c>
      <c r="K102" s="38">
        <v>28720</v>
      </c>
      <c r="L102">
        <v>1</v>
      </c>
      <c r="M102">
        <v>2</v>
      </c>
    </row>
    <row r="103" spans="1:13" x14ac:dyDescent="0.25">
      <c r="A103">
        <v>11282298</v>
      </c>
      <c r="B103">
        <v>43</v>
      </c>
      <c r="C103" t="s">
        <v>6</v>
      </c>
      <c r="D103">
        <v>6</v>
      </c>
      <c r="E103">
        <v>5</v>
      </c>
      <c r="F103">
        <v>-99</v>
      </c>
      <c r="G103">
        <v>-99</v>
      </c>
      <c r="H103">
        <v>4</v>
      </c>
      <c r="J103">
        <v>11193183</v>
      </c>
      <c r="K103" s="38">
        <v>28720</v>
      </c>
      <c r="L103">
        <v>1</v>
      </c>
      <c r="M103">
        <v>2</v>
      </c>
    </row>
    <row r="104" spans="1:13" x14ac:dyDescent="0.25">
      <c r="A104">
        <v>11222850</v>
      </c>
      <c r="B104">
        <v>54</v>
      </c>
      <c r="C104" t="s">
        <v>4</v>
      </c>
      <c r="D104">
        <v>8</v>
      </c>
      <c r="E104">
        <v>10</v>
      </c>
      <c r="F104">
        <v>-99</v>
      </c>
      <c r="G104">
        <v>-99</v>
      </c>
      <c r="H104">
        <v>2</v>
      </c>
      <c r="J104">
        <v>11194020</v>
      </c>
      <c r="K104" s="38">
        <v>39105</v>
      </c>
      <c r="L104">
        <v>1</v>
      </c>
      <c r="M104">
        <v>2</v>
      </c>
    </row>
    <row r="105" spans="1:13" x14ac:dyDescent="0.25">
      <c r="A105">
        <v>11204029</v>
      </c>
      <c r="B105">
        <v>41</v>
      </c>
      <c r="C105" t="s">
        <v>6</v>
      </c>
      <c r="D105">
        <v>-99</v>
      </c>
      <c r="E105">
        <v>-99</v>
      </c>
      <c r="F105">
        <v>9</v>
      </c>
      <c r="G105">
        <v>13</v>
      </c>
      <c r="J105">
        <v>11194708</v>
      </c>
      <c r="K105" s="38">
        <v>39043</v>
      </c>
      <c r="L105">
        <v>1</v>
      </c>
      <c r="M105">
        <v>2</v>
      </c>
    </row>
    <row r="106" spans="1:13" x14ac:dyDescent="0.25">
      <c r="A106">
        <v>11275442</v>
      </c>
      <c r="B106">
        <v>85</v>
      </c>
      <c r="C106" t="s">
        <v>4</v>
      </c>
      <c r="D106">
        <v>-99</v>
      </c>
      <c r="E106">
        <v>-99</v>
      </c>
      <c r="F106">
        <v>6</v>
      </c>
      <c r="G106">
        <v>10</v>
      </c>
      <c r="J106">
        <v>11194862</v>
      </c>
      <c r="K106" s="38">
        <v>39681</v>
      </c>
      <c r="L106">
        <v>1</v>
      </c>
      <c r="M106">
        <v>2</v>
      </c>
    </row>
    <row r="107" spans="1:13" x14ac:dyDescent="0.25">
      <c r="A107">
        <v>11204937</v>
      </c>
      <c r="B107">
        <v>87</v>
      </c>
      <c r="C107" t="s">
        <v>6</v>
      </c>
      <c r="D107">
        <v>-99</v>
      </c>
      <c r="E107">
        <v>-99</v>
      </c>
      <c r="F107">
        <v>11</v>
      </c>
      <c r="G107">
        <v>5</v>
      </c>
      <c r="H107">
        <v>2</v>
      </c>
      <c r="J107">
        <v>11195208</v>
      </c>
      <c r="K107" s="38">
        <v>42521</v>
      </c>
      <c r="L107">
        <v>2</v>
      </c>
      <c r="M107">
        <v>2</v>
      </c>
    </row>
    <row r="108" spans="1:13" x14ac:dyDescent="0.25">
      <c r="A108">
        <v>10765933</v>
      </c>
      <c r="B108">
        <v>57</v>
      </c>
      <c r="C108" t="s">
        <v>6</v>
      </c>
      <c r="D108">
        <v>-99</v>
      </c>
      <c r="E108">
        <v>-99</v>
      </c>
      <c r="F108">
        <v>-99</v>
      </c>
      <c r="G108">
        <v>-99</v>
      </c>
      <c r="H108">
        <v>2</v>
      </c>
      <c r="J108">
        <v>11195213</v>
      </c>
      <c r="K108" s="38">
        <v>28720</v>
      </c>
      <c r="L108">
        <v>1</v>
      </c>
      <c r="M108">
        <v>2</v>
      </c>
    </row>
    <row r="109" spans="1:13" x14ac:dyDescent="0.25">
      <c r="A109">
        <v>11191926</v>
      </c>
      <c r="B109">
        <v>72</v>
      </c>
      <c r="C109" t="s">
        <v>6</v>
      </c>
      <c r="D109">
        <v>-99</v>
      </c>
      <c r="E109">
        <v>-99</v>
      </c>
      <c r="F109">
        <v>-99</v>
      </c>
      <c r="G109">
        <v>-99</v>
      </c>
      <c r="J109">
        <v>11195225</v>
      </c>
      <c r="K109" s="38">
        <v>37627</v>
      </c>
      <c r="L109">
        <v>1</v>
      </c>
      <c r="M109">
        <v>2</v>
      </c>
    </row>
    <row r="110" spans="1:13" x14ac:dyDescent="0.25">
      <c r="A110">
        <v>10980433</v>
      </c>
      <c r="B110">
        <v>8</v>
      </c>
      <c r="C110" t="s">
        <v>6</v>
      </c>
      <c r="D110">
        <v>-99</v>
      </c>
      <c r="E110">
        <v>-99</v>
      </c>
      <c r="F110">
        <v>-99</v>
      </c>
      <c r="G110">
        <v>-99</v>
      </c>
      <c r="H110">
        <v>2</v>
      </c>
      <c r="J110">
        <v>11195432</v>
      </c>
      <c r="K110" s="38">
        <v>36988</v>
      </c>
      <c r="L110">
        <v>1</v>
      </c>
      <c r="M110">
        <v>2</v>
      </c>
    </row>
    <row r="111" spans="1:13" x14ac:dyDescent="0.25">
      <c r="A111">
        <v>10980433</v>
      </c>
      <c r="B111">
        <v>36</v>
      </c>
      <c r="C111" t="s">
        <v>6</v>
      </c>
      <c r="D111">
        <v>-99</v>
      </c>
      <c r="E111">
        <v>-99</v>
      </c>
      <c r="F111">
        <v>-99</v>
      </c>
      <c r="G111">
        <v>-99</v>
      </c>
      <c r="H111">
        <v>2</v>
      </c>
      <c r="J111">
        <v>11195961</v>
      </c>
      <c r="K111" s="38">
        <v>28720</v>
      </c>
      <c r="L111">
        <v>2</v>
      </c>
      <c r="M111">
        <v>2</v>
      </c>
    </row>
    <row r="112" spans="1:13" x14ac:dyDescent="0.25">
      <c r="A112">
        <v>11211052</v>
      </c>
      <c r="B112">
        <v>32</v>
      </c>
      <c r="C112" t="s">
        <v>6</v>
      </c>
      <c r="D112">
        <v>-99</v>
      </c>
      <c r="E112">
        <v>-99</v>
      </c>
      <c r="F112">
        <v>-99</v>
      </c>
      <c r="G112">
        <v>-99</v>
      </c>
      <c r="H112">
        <v>2</v>
      </c>
      <c r="J112">
        <v>11195997</v>
      </c>
      <c r="K112" s="38">
        <v>36988</v>
      </c>
      <c r="L112">
        <v>1</v>
      </c>
      <c r="M112">
        <v>2</v>
      </c>
    </row>
    <row r="113" spans="1:13" x14ac:dyDescent="0.25">
      <c r="A113">
        <v>11219350</v>
      </c>
      <c r="B113">
        <v>100</v>
      </c>
      <c r="C113" t="s">
        <v>6</v>
      </c>
      <c r="D113">
        <v>-99</v>
      </c>
      <c r="E113">
        <v>-99</v>
      </c>
      <c r="F113">
        <v>-99</v>
      </c>
      <c r="G113">
        <v>-99</v>
      </c>
      <c r="H113">
        <v>4</v>
      </c>
      <c r="J113">
        <v>11196001</v>
      </c>
      <c r="K113" s="38">
        <v>37051</v>
      </c>
      <c r="L113">
        <v>2</v>
      </c>
      <c r="M113">
        <v>2</v>
      </c>
    </row>
    <row r="114" spans="1:13" x14ac:dyDescent="0.25">
      <c r="A114">
        <v>11104441</v>
      </c>
      <c r="B114">
        <v>39</v>
      </c>
      <c r="C114" t="s">
        <v>6</v>
      </c>
      <c r="D114">
        <v>-99</v>
      </c>
      <c r="E114">
        <v>-99</v>
      </c>
      <c r="F114">
        <v>-99</v>
      </c>
      <c r="G114">
        <v>-99</v>
      </c>
      <c r="H114">
        <v>2</v>
      </c>
      <c r="J114">
        <v>11196149</v>
      </c>
      <c r="K114" s="38">
        <v>39681</v>
      </c>
      <c r="L114">
        <v>1</v>
      </c>
      <c r="M114">
        <v>2</v>
      </c>
    </row>
    <row r="115" spans="1:13" x14ac:dyDescent="0.25">
      <c r="A115">
        <v>11140301</v>
      </c>
      <c r="B115">
        <v>87</v>
      </c>
      <c r="C115" t="s">
        <v>6</v>
      </c>
      <c r="D115">
        <v>-99</v>
      </c>
      <c r="E115">
        <v>-99</v>
      </c>
      <c r="F115">
        <v>-99</v>
      </c>
      <c r="G115">
        <v>-99</v>
      </c>
      <c r="H115">
        <v>6</v>
      </c>
      <c r="J115">
        <v>11196220</v>
      </c>
      <c r="K115" s="38">
        <v>28720</v>
      </c>
      <c r="L115">
        <v>1</v>
      </c>
      <c r="M115">
        <v>2</v>
      </c>
    </row>
    <row r="116" spans="1:13" x14ac:dyDescent="0.25">
      <c r="A116">
        <v>11199232</v>
      </c>
      <c r="B116">
        <v>62</v>
      </c>
      <c r="C116" t="s">
        <v>6</v>
      </c>
      <c r="D116">
        <v>-99</v>
      </c>
      <c r="E116">
        <v>-99</v>
      </c>
      <c r="F116">
        <v>-99</v>
      </c>
      <c r="G116">
        <v>-99</v>
      </c>
      <c r="H116">
        <v>2</v>
      </c>
      <c r="J116">
        <v>11196402</v>
      </c>
      <c r="K116" s="38">
        <v>28720</v>
      </c>
      <c r="L116">
        <v>1</v>
      </c>
      <c r="M116">
        <v>2</v>
      </c>
    </row>
    <row r="117" spans="1:13" x14ac:dyDescent="0.25">
      <c r="A117">
        <v>11219509</v>
      </c>
      <c r="B117">
        <v>76</v>
      </c>
      <c r="C117" t="s">
        <v>6</v>
      </c>
      <c r="D117">
        <v>-99</v>
      </c>
      <c r="E117">
        <v>-99</v>
      </c>
      <c r="F117">
        <v>-99</v>
      </c>
      <c r="G117">
        <v>-99</v>
      </c>
      <c r="H117">
        <v>2</v>
      </c>
      <c r="J117">
        <v>11196605</v>
      </c>
      <c r="K117" s="38">
        <v>26666</v>
      </c>
      <c r="L117">
        <v>1</v>
      </c>
      <c r="M117">
        <v>2</v>
      </c>
    </row>
    <row r="118" spans="1:13" x14ac:dyDescent="0.25">
      <c r="A118">
        <v>11210743</v>
      </c>
      <c r="B118">
        <v>8</v>
      </c>
      <c r="C118" t="s">
        <v>4</v>
      </c>
      <c r="D118">
        <v>-99</v>
      </c>
      <c r="E118">
        <v>-99</v>
      </c>
      <c r="F118">
        <v>-99</v>
      </c>
      <c r="G118">
        <v>-99</v>
      </c>
      <c r="H118">
        <v>2</v>
      </c>
      <c r="J118">
        <v>11196852</v>
      </c>
      <c r="K118" s="38">
        <v>28720</v>
      </c>
      <c r="L118">
        <v>4</v>
      </c>
      <c r="M118">
        <v>4</v>
      </c>
    </row>
    <row r="119" spans="1:13" x14ac:dyDescent="0.25">
      <c r="A119">
        <v>11224266</v>
      </c>
      <c r="B119">
        <v>39</v>
      </c>
      <c r="C119" t="s">
        <v>6</v>
      </c>
      <c r="D119">
        <v>-99</v>
      </c>
      <c r="E119">
        <v>-99</v>
      </c>
      <c r="F119">
        <v>-99</v>
      </c>
      <c r="G119">
        <v>-99</v>
      </c>
      <c r="H119">
        <v>5</v>
      </c>
      <c r="J119">
        <v>11196854</v>
      </c>
      <c r="K119" s="38">
        <v>28720</v>
      </c>
      <c r="L119">
        <v>1</v>
      </c>
      <c r="M119">
        <v>2</v>
      </c>
    </row>
    <row r="120" spans="1:13" x14ac:dyDescent="0.25">
      <c r="A120">
        <v>11200817</v>
      </c>
      <c r="B120">
        <v>60</v>
      </c>
      <c r="C120" t="s">
        <v>6</v>
      </c>
      <c r="D120">
        <v>-99</v>
      </c>
      <c r="E120">
        <v>-99</v>
      </c>
      <c r="F120">
        <v>-99</v>
      </c>
      <c r="G120">
        <v>-99</v>
      </c>
      <c r="J120">
        <v>11196855</v>
      </c>
      <c r="K120" s="38">
        <v>39043</v>
      </c>
      <c r="L120">
        <v>2</v>
      </c>
      <c r="M120">
        <v>4</v>
      </c>
    </row>
    <row r="121" spans="1:13" x14ac:dyDescent="0.25">
      <c r="A121">
        <v>11223834</v>
      </c>
      <c r="B121">
        <v>27</v>
      </c>
      <c r="C121" t="s">
        <v>6</v>
      </c>
      <c r="D121">
        <v>-99</v>
      </c>
      <c r="E121">
        <v>-99</v>
      </c>
      <c r="F121">
        <v>-99</v>
      </c>
      <c r="G121">
        <v>-99</v>
      </c>
      <c r="H121">
        <v>2</v>
      </c>
      <c r="J121">
        <v>11196860</v>
      </c>
      <c r="K121" s="38">
        <v>39056</v>
      </c>
      <c r="L121">
        <v>1</v>
      </c>
      <c r="M121">
        <v>2</v>
      </c>
    </row>
    <row r="122" spans="1:13" x14ac:dyDescent="0.25">
      <c r="A122">
        <v>11109070</v>
      </c>
      <c r="B122">
        <v>52</v>
      </c>
      <c r="C122" t="s">
        <v>6</v>
      </c>
      <c r="D122">
        <v>-99</v>
      </c>
      <c r="E122">
        <v>-99</v>
      </c>
      <c r="F122">
        <v>-99</v>
      </c>
      <c r="G122">
        <v>-99</v>
      </c>
      <c r="H122">
        <v>2</v>
      </c>
      <c r="J122">
        <v>11197276</v>
      </c>
      <c r="K122" s="38">
        <v>34190</v>
      </c>
      <c r="L122">
        <v>2</v>
      </c>
      <c r="M122">
        <v>2</v>
      </c>
    </row>
    <row r="123" spans="1:13" x14ac:dyDescent="0.25">
      <c r="A123">
        <v>11225765</v>
      </c>
      <c r="B123">
        <v>60</v>
      </c>
      <c r="C123" t="s">
        <v>6</v>
      </c>
      <c r="D123">
        <v>-99</v>
      </c>
      <c r="E123">
        <v>-99</v>
      </c>
      <c r="F123">
        <v>-99</v>
      </c>
      <c r="G123">
        <v>-99</v>
      </c>
      <c r="H123">
        <v>8</v>
      </c>
      <c r="J123">
        <v>11197468</v>
      </c>
      <c r="K123" s="38">
        <v>44575</v>
      </c>
      <c r="L123">
        <v>1</v>
      </c>
      <c r="M123">
        <v>2</v>
      </c>
    </row>
    <row r="124" spans="1:13" x14ac:dyDescent="0.25">
      <c r="A124">
        <v>11222367</v>
      </c>
      <c r="B124">
        <v>77</v>
      </c>
      <c r="C124" t="s">
        <v>6</v>
      </c>
      <c r="D124">
        <v>-99</v>
      </c>
      <c r="E124">
        <v>-99</v>
      </c>
      <c r="F124">
        <v>-99</v>
      </c>
      <c r="G124">
        <v>-99</v>
      </c>
      <c r="H124">
        <v>2</v>
      </c>
      <c r="J124">
        <v>11197485</v>
      </c>
      <c r="K124" s="38">
        <v>32136</v>
      </c>
      <c r="L124">
        <v>1</v>
      </c>
      <c r="M124">
        <v>2</v>
      </c>
    </row>
    <row r="125" spans="1:13" x14ac:dyDescent="0.25">
      <c r="A125">
        <v>11219255</v>
      </c>
      <c r="B125">
        <v>86</v>
      </c>
      <c r="C125" t="s">
        <v>6</v>
      </c>
      <c r="D125">
        <v>-99</v>
      </c>
      <c r="E125">
        <v>-99</v>
      </c>
      <c r="F125">
        <v>-99</v>
      </c>
      <c r="G125">
        <v>-99</v>
      </c>
      <c r="H125">
        <v>4</v>
      </c>
      <c r="J125">
        <v>11197754</v>
      </c>
      <c r="K125" s="38">
        <v>28720</v>
      </c>
      <c r="L125">
        <v>1</v>
      </c>
      <c r="M125">
        <v>2</v>
      </c>
    </row>
    <row r="126" spans="1:13" x14ac:dyDescent="0.25">
      <c r="A126">
        <v>11217922</v>
      </c>
      <c r="B126">
        <v>77</v>
      </c>
      <c r="C126" t="s">
        <v>6</v>
      </c>
      <c r="D126">
        <v>-99</v>
      </c>
      <c r="E126">
        <v>-99</v>
      </c>
      <c r="F126">
        <v>-99</v>
      </c>
      <c r="G126">
        <v>-99</v>
      </c>
      <c r="H126">
        <v>2</v>
      </c>
      <c r="J126">
        <v>11197830</v>
      </c>
      <c r="K126" s="38">
        <v>28720</v>
      </c>
      <c r="L126">
        <v>3</v>
      </c>
      <c r="M126">
        <v>3</v>
      </c>
    </row>
    <row r="127" spans="1:13" x14ac:dyDescent="0.25">
      <c r="A127">
        <v>11232308</v>
      </c>
      <c r="B127">
        <v>110</v>
      </c>
      <c r="C127" t="s">
        <v>6</v>
      </c>
      <c r="D127">
        <v>-99</v>
      </c>
      <c r="E127">
        <v>-99</v>
      </c>
      <c r="F127">
        <v>-99</v>
      </c>
      <c r="G127">
        <v>-99</v>
      </c>
      <c r="H127">
        <v>2</v>
      </c>
      <c r="J127">
        <v>11198038</v>
      </c>
      <c r="K127" s="38">
        <v>28720</v>
      </c>
      <c r="L127">
        <v>2</v>
      </c>
      <c r="M127">
        <v>2</v>
      </c>
    </row>
    <row r="128" spans="1:13" x14ac:dyDescent="0.25">
      <c r="A128">
        <v>11234864</v>
      </c>
      <c r="B128">
        <v>50</v>
      </c>
      <c r="C128" t="s">
        <v>6</v>
      </c>
      <c r="D128">
        <v>-99</v>
      </c>
      <c r="E128">
        <v>-99</v>
      </c>
      <c r="F128">
        <v>-99</v>
      </c>
      <c r="G128">
        <v>-99</v>
      </c>
      <c r="H128">
        <v>4</v>
      </c>
      <c r="J128">
        <v>11198197</v>
      </c>
      <c r="K128" s="38">
        <v>36988</v>
      </c>
      <c r="L128">
        <v>2</v>
      </c>
      <c r="M128">
        <v>2</v>
      </c>
    </row>
    <row r="129" spans="1:13" x14ac:dyDescent="0.25">
      <c r="A129">
        <v>11239652</v>
      </c>
      <c r="B129">
        <v>16</v>
      </c>
      <c r="C129" t="s">
        <v>6</v>
      </c>
      <c r="D129">
        <v>-99</v>
      </c>
      <c r="E129">
        <v>-99</v>
      </c>
      <c r="F129">
        <v>-99</v>
      </c>
      <c r="G129">
        <v>-99</v>
      </c>
      <c r="H129">
        <v>8</v>
      </c>
      <c r="J129">
        <v>11198370</v>
      </c>
      <c r="K129" s="38">
        <v>28720</v>
      </c>
      <c r="L129">
        <v>1</v>
      </c>
      <c r="M129">
        <v>2</v>
      </c>
    </row>
    <row r="130" spans="1:13" x14ac:dyDescent="0.25">
      <c r="A130">
        <v>11239652</v>
      </c>
      <c r="B130">
        <v>49</v>
      </c>
      <c r="C130" t="s">
        <v>6</v>
      </c>
      <c r="D130">
        <v>-99</v>
      </c>
      <c r="E130">
        <v>-99</v>
      </c>
      <c r="F130">
        <v>-99</v>
      </c>
      <c r="G130">
        <v>-99</v>
      </c>
      <c r="H130">
        <v>8</v>
      </c>
      <c r="J130">
        <v>11198434</v>
      </c>
      <c r="K130" s="38">
        <v>28720</v>
      </c>
      <c r="L130">
        <v>2</v>
      </c>
      <c r="M130">
        <v>2</v>
      </c>
    </row>
    <row r="131" spans="1:13" x14ac:dyDescent="0.25">
      <c r="A131">
        <v>11241936</v>
      </c>
      <c r="B131">
        <v>44</v>
      </c>
      <c r="C131" t="s">
        <v>6</v>
      </c>
      <c r="D131">
        <v>-99</v>
      </c>
      <c r="E131">
        <v>-99</v>
      </c>
      <c r="F131">
        <v>-99</v>
      </c>
      <c r="G131">
        <v>-99</v>
      </c>
      <c r="H131">
        <v>5</v>
      </c>
      <c r="J131">
        <v>11198607</v>
      </c>
      <c r="K131" s="38">
        <v>36988</v>
      </c>
      <c r="L131">
        <v>1</v>
      </c>
      <c r="M131">
        <v>2</v>
      </c>
    </row>
    <row r="132" spans="1:13" x14ac:dyDescent="0.25">
      <c r="A132">
        <v>11109173</v>
      </c>
      <c r="B132">
        <v>53</v>
      </c>
      <c r="C132" t="s">
        <v>6</v>
      </c>
      <c r="D132">
        <v>-99</v>
      </c>
      <c r="E132">
        <v>-99</v>
      </c>
      <c r="F132">
        <v>-99</v>
      </c>
      <c r="G132">
        <v>-99</v>
      </c>
      <c r="H132">
        <v>3</v>
      </c>
      <c r="J132">
        <v>11198638</v>
      </c>
      <c r="K132" s="38">
        <v>28720</v>
      </c>
      <c r="L132">
        <v>2</v>
      </c>
      <c r="M132">
        <v>2</v>
      </c>
    </row>
    <row r="133" spans="1:13" x14ac:dyDescent="0.25">
      <c r="A133">
        <v>11210793</v>
      </c>
      <c r="B133">
        <v>11</v>
      </c>
      <c r="C133" t="s">
        <v>4</v>
      </c>
      <c r="D133">
        <v>-99</v>
      </c>
      <c r="E133">
        <v>-99</v>
      </c>
      <c r="F133">
        <v>-99</v>
      </c>
      <c r="G133">
        <v>-99</v>
      </c>
      <c r="H133">
        <v>2</v>
      </c>
      <c r="J133">
        <v>11199007</v>
      </c>
      <c r="K133" s="38">
        <v>39105</v>
      </c>
      <c r="L133">
        <v>1</v>
      </c>
      <c r="M133">
        <v>2</v>
      </c>
    </row>
    <row r="134" spans="1:13" x14ac:dyDescent="0.25">
      <c r="A134">
        <v>11201473</v>
      </c>
      <c r="B134">
        <v>63</v>
      </c>
      <c r="C134" t="s">
        <v>4</v>
      </c>
      <c r="D134">
        <v>-99</v>
      </c>
      <c r="E134">
        <v>-99</v>
      </c>
      <c r="F134">
        <v>-99</v>
      </c>
      <c r="G134">
        <v>-99</v>
      </c>
      <c r="H134">
        <v>2</v>
      </c>
      <c r="J134">
        <v>11199124</v>
      </c>
      <c r="K134" s="38">
        <v>26666</v>
      </c>
      <c r="L134">
        <v>3</v>
      </c>
      <c r="M134">
        <v>3</v>
      </c>
    </row>
    <row r="135" spans="1:13" x14ac:dyDescent="0.25">
      <c r="A135">
        <v>11208918</v>
      </c>
      <c r="B135">
        <v>37</v>
      </c>
      <c r="C135" t="s">
        <v>6</v>
      </c>
      <c r="D135">
        <v>-99</v>
      </c>
      <c r="E135">
        <v>-99</v>
      </c>
      <c r="F135">
        <v>-99</v>
      </c>
      <c r="G135">
        <v>-99</v>
      </c>
      <c r="H135">
        <v>2</v>
      </c>
      <c r="J135">
        <v>11199126</v>
      </c>
      <c r="K135" s="38">
        <v>28720</v>
      </c>
      <c r="L135">
        <v>1</v>
      </c>
      <c r="M135">
        <v>2</v>
      </c>
    </row>
    <row r="136" spans="1:13" x14ac:dyDescent="0.25">
      <c r="A136">
        <v>11209213</v>
      </c>
      <c r="B136">
        <v>20</v>
      </c>
      <c r="C136" t="s">
        <v>4</v>
      </c>
      <c r="D136">
        <v>-99</v>
      </c>
      <c r="E136">
        <v>-99</v>
      </c>
      <c r="F136">
        <v>-99</v>
      </c>
      <c r="G136">
        <v>-99</v>
      </c>
      <c r="H136">
        <v>2</v>
      </c>
      <c r="J136">
        <v>11199134</v>
      </c>
      <c r="K136" s="38">
        <v>26666</v>
      </c>
      <c r="L136">
        <v>1</v>
      </c>
      <c r="M136">
        <v>2</v>
      </c>
    </row>
    <row r="137" spans="1:13" x14ac:dyDescent="0.25">
      <c r="A137">
        <v>11248124</v>
      </c>
      <c r="B137">
        <v>44</v>
      </c>
      <c r="C137" t="s">
        <v>6</v>
      </c>
      <c r="D137">
        <v>-99</v>
      </c>
      <c r="E137">
        <v>-99</v>
      </c>
      <c r="F137">
        <v>-99</v>
      </c>
      <c r="G137">
        <v>-99</v>
      </c>
      <c r="H137">
        <v>5</v>
      </c>
      <c r="J137">
        <v>11199232</v>
      </c>
      <c r="K137" s="38">
        <v>37002</v>
      </c>
      <c r="L137">
        <v>2</v>
      </c>
      <c r="M137">
        <v>2</v>
      </c>
    </row>
    <row r="138" spans="1:13" x14ac:dyDescent="0.25">
      <c r="A138">
        <v>11210663</v>
      </c>
      <c r="B138">
        <v>47</v>
      </c>
      <c r="C138" t="s">
        <v>6</v>
      </c>
      <c r="D138">
        <v>-99</v>
      </c>
      <c r="E138">
        <v>-99</v>
      </c>
      <c r="F138">
        <v>-99</v>
      </c>
      <c r="G138">
        <v>-99</v>
      </c>
      <c r="H138">
        <v>4</v>
      </c>
      <c r="J138">
        <v>11199331</v>
      </c>
      <c r="K138" s="38">
        <v>28720</v>
      </c>
      <c r="L138">
        <v>1</v>
      </c>
      <c r="M138">
        <v>2</v>
      </c>
    </row>
    <row r="139" spans="1:13" x14ac:dyDescent="0.25">
      <c r="A139">
        <v>11210874</v>
      </c>
      <c r="B139">
        <v>74</v>
      </c>
      <c r="C139" t="s">
        <v>6</v>
      </c>
      <c r="D139">
        <v>-99</v>
      </c>
      <c r="E139">
        <v>-99</v>
      </c>
      <c r="F139">
        <v>-99</v>
      </c>
      <c r="G139">
        <v>-99</v>
      </c>
      <c r="H139">
        <v>4</v>
      </c>
      <c r="J139">
        <v>11199336</v>
      </c>
      <c r="K139" s="38">
        <v>39043</v>
      </c>
      <c r="L139">
        <v>1</v>
      </c>
      <c r="M139">
        <v>2</v>
      </c>
    </row>
    <row r="140" spans="1:13" x14ac:dyDescent="0.25">
      <c r="A140">
        <v>11195997</v>
      </c>
      <c r="B140">
        <v>58</v>
      </c>
      <c r="C140" t="s">
        <v>4</v>
      </c>
      <c r="D140">
        <v>-99</v>
      </c>
      <c r="E140">
        <v>-99</v>
      </c>
      <c r="F140">
        <v>-99</v>
      </c>
      <c r="G140">
        <v>-99</v>
      </c>
      <c r="H140">
        <v>2</v>
      </c>
      <c r="J140">
        <v>11199338</v>
      </c>
      <c r="K140" s="38">
        <v>28720</v>
      </c>
      <c r="L140">
        <v>2</v>
      </c>
      <c r="M140">
        <v>2</v>
      </c>
    </row>
    <row r="141" spans="1:13" x14ac:dyDescent="0.25">
      <c r="A141">
        <v>11270669</v>
      </c>
      <c r="B141">
        <v>37</v>
      </c>
      <c r="C141" t="s">
        <v>6</v>
      </c>
      <c r="D141">
        <v>-99</v>
      </c>
      <c r="E141">
        <v>-99</v>
      </c>
      <c r="F141">
        <v>10</v>
      </c>
      <c r="G141">
        <v>10</v>
      </c>
      <c r="J141">
        <v>11199341</v>
      </c>
      <c r="K141" s="38">
        <v>28720</v>
      </c>
      <c r="L141">
        <v>1</v>
      </c>
      <c r="M141">
        <v>2</v>
      </c>
    </row>
    <row r="142" spans="1:13" x14ac:dyDescent="0.25">
      <c r="A142">
        <v>11270669</v>
      </c>
      <c r="B142">
        <v>87</v>
      </c>
      <c r="C142" t="s">
        <v>6</v>
      </c>
      <c r="D142">
        <v>-99</v>
      </c>
      <c r="E142">
        <v>-99</v>
      </c>
      <c r="F142">
        <v>10</v>
      </c>
      <c r="G142">
        <v>10</v>
      </c>
      <c r="J142">
        <v>11199352</v>
      </c>
      <c r="K142" s="38">
        <v>34190</v>
      </c>
      <c r="L142">
        <v>1</v>
      </c>
      <c r="M142">
        <v>2</v>
      </c>
    </row>
    <row r="143" spans="1:13" x14ac:dyDescent="0.25">
      <c r="A143">
        <v>11278886</v>
      </c>
      <c r="B143">
        <v>21</v>
      </c>
      <c r="C143" t="s">
        <v>6</v>
      </c>
      <c r="D143">
        <v>-99</v>
      </c>
      <c r="E143">
        <v>-99</v>
      </c>
      <c r="F143">
        <v>13</v>
      </c>
      <c r="G143">
        <v>7</v>
      </c>
      <c r="J143">
        <v>11199357</v>
      </c>
      <c r="K143" s="38">
        <v>34190</v>
      </c>
      <c r="L143">
        <v>1</v>
      </c>
      <c r="M143">
        <v>2</v>
      </c>
    </row>
    <row r="144" spans="1:13" x14ac:dyDescent="0.25">
      <c r="A144">
        <v>11282935</v>
      </c>
      <c r="B144">
        <v>7</v>
      </c>
      <c r="C144" t="s">
        <v>6</v>
      </c>
      <c r="D144">
        <v>-99</v>
      </c>
      <c r="E144">
        <v>-99</v>
      </c>
      <c r="F144">
        <v>12</v>
      </c>
      <c r="G144">
        <v>10</v>
      </c>
      <c r="J144">
        <v>11199653</v>
      </c>
      <c r="K144" s="38">
        <v>26666</v>
      </c>
      <c r="L144">
        <v>1</v>
      </c>
      <c r="M144">
        <v>2</v>
      </c>
    </row>
    <row r="145" spans="1:13" x14ac:dyDescent="0.25">
      <c r="A145">
        <v>619808018</v>
      </c>
      <c r="B145">
        <v>31</v>
      </c>
      <c r="C145" t="s">
        <v>4</v>
      </c>
      <c r="D145">
        <v>12</v>
      </c>
      <c r="E145">
        <v>10</v>
      </c>
      <c r="F145">
        <v>-99</v>
      </c>
      <c r="G145">
        <v>-99</v>
      </c>
      <c r="H145">
        <v>3</v>
      </c>
      <c r="J145">
        <v>11200580</v>
      </c>
      <c r="K145" s="38">
        <v>39043</v>
      </c>
      <c r="L145">
        <v>1</v>
      </c>
      <c r="M145">
        <v>2</v>
      </c>
    </row>
    <row r="146" spans="1:13" x14ac:dyDescent="0.25">
      <c r="A146">
        <v>11261460</v>
      </c>
      <c r="B146">
        <v>70</v>
      </c>
      <c r="C146" t="s">
        <v>6</v>
      </c>
      <c r="D146">
        <v>12</v>
      </c>
      <c r="E146">
        <v>10</v>
      </c>
      <c r="F146">
        <v>-99</v>
      </c>
      <c r="G146">
        <v>-99</v>
      </c>
      <c r="H146">
        <v>4</v>
      </c>
      <c r="J146">
        <v>11200600</v>
      </c>
      <c r="K146" s="38">
        <v>28720</v>
      </c>
      <c r="L146">
        <v>3</v>
      </c>
      <c r="M146">
        <v>3</v>
      </c>
    </row>
    <row r="147" spans="1:13" x14ac:dyDescent="0.25">
      <c r="A147">
        <v>11266249</v>
      </c>
      <c r="B147">
        <v>59</v>
      </c>
      <c r="C147" t="s">
        <v>6</v>
      </c>
      <c r="D147">
        <v>12</v>
      </c>
      <c r="E147">
        <v>10</v>
      </c>
      <c r="F147">
        <v>-99</v>
      </c>
      <c r="G147">
        <v>-99</v>
      </c>
      <c r="J147">
        <v>11200605</v>
      </c>
      <c r="K147" s="38">
        <v>28720</v>
      </c>
      <c r="L147">
        <v>2</v>
      </c>
      <c r="M147">
        <v>2</v>
      </c>
    </row>
    <row r="148" spans="1:13" x14ac:dyDescent="0.25">
      <c r="A148">
        <v>11267533</v>
      </c>
      <c r="B148">
        <v>40</v>
      </c>
      <c r="C148" t="s">
        <v>6</v>
      </c>
      <c r="D148">
        <v>-99</v>
      </c>
      <c r="E148">
        <v>-99</v>
      </c>
      <c r="F148">
        <v>12</v>
      </c>
      <c r="G148">
        <v>24</v>
      </c>
      <c r="H148">
        <v>6</v>
      </c>
      <c r="J148">
        <v>11200848</v>
      </c>
      <c r="K148" s="38">
        <v>26666</v>
      </c>
      <c r="L148">
        <v>1</v>
      </c>
      <c r="M148">
        <v>2</v>
      </c>
    </row>
    <row r="149" spans="1:13" x14ac:dyDescent="0.25">
      <c r="A149">
        <v>11266020</v>
      </c>
      <c r="B149">
        <v>40</v>
      </c>
      <c r="C149" t="s">
        <v>6</v>
      </c>
      <c r="D149">
        <v>-99</v>
      </c>
      <c r="E149">
        <v>-99</v>
      </c>
      <c r="F149">
        <v>12</v>
      </c>
      <c r="G149">
        <v>24</v>
      </c>
      <c r="J149">
        <v>11200867</v>
      </c>
      <c r="K149" s="38">
        <v>37051</v>
      </c>
      <c r="L149">
        <v>2</v>
      </c>
      <c r="M149">
        <v>4</v>
      </c>
    </row>
    <row r="150" spans="1:13" x14ac:dyDescent="0.25">
      <c r="A150">
        <v>11266046</v>
      </c>
      <c r="B150">
        <v>64</v>
      </c>
      <c r="C150" t="s">
        <v>4</v>
      </c>
      <c r="D150">
        <v>14</v>
      </c>
      <c r="E150">
        <v>18</v>
      </c>
      <c r="F150">
        <v>-99</v>
      </c>
      <c r="G150">
        <v>-99</v>
      </c>
      <c r="H150">
        <v>4</v>
      </c>
      <c r="J150">
        <v>11200876</v>
      </c>
      <c r="K150" s="38">
        <v>39043</v>
      </c>
      <c r="L150">
        <v>2</v>
      </c>
      <c r="M150">
        <v>2</v>
      </c>
    </row>
    <row r="151" spans="1:13" x14ac:dyDescent="0.25">
      <c r="A151">
        <v>11268945</v>
      </c>
      <c r="B151">
        <v>51</v>
      </c>
      <c r="C151" t="s">
        <v>4</v>
      </c>
      <c r="D151">
        <v>12</v>
      </c>
      <c r="E151">
        <v>10</v>
      </c>
      <c r="F151">
        <v>-99</v>
      </c>
      <c r="G151">
        <v>-99</v>
      </c>
      <c r="H151">
        <v>4</v>
      </c>
      <c r="J151">
        <v>11200898</v>
      </c>
      <c r="K151" s="38">
        <v>39105</v>
      </c>
      <c r="L151">
        <v>1</v>
      </c>
      <c r="M151">
        <v>2</v>
      </c>
    </row>
    <row r="152" spans="1:13" x14ac:dyDescent="0.25">
      <c r="A152">
        <v>11277256</v>
      </c>
      <c r="B152">
        <v>25</v>
      </c>
      <c r="C152" t="s">
        <v>6</v>
      </c>
      <c r="D152">
        <v>-99</v>
      </c>
      <c r="E152">
        <v>-99</v>
      </c>
      <c r="F152">
        <v>13</v>
      </c>
      <c r="G152">
        <v>12</v>
      </c>
      <c r="J152">
        <v>11201473</v>
      </c>
      <c r="K152" s="38">
        <v>37051</v>
      </c>
      <c r="L152">
        <v>1</v>
      </c>
      <c r="M152">
        <v>2</v>
      </c>
    </row>
    <row r="153" spans="1:13" x14ac:dyDescent="0.25">
      <c r="A153">
        <v>11277326</v>
      </c>
      <c r="B153">
        <v>65</v>
      </c>
      <c r="C153" t="s">
        <v>6</v>
      </c>
      <c r="D153">
        <v>-99</v>
      </c>
      <c r="E153">
        <v>-99</v>
      </c>
      <c r="F153">
        <v>12</v>
      </c>
      <c r="G153">
        <v>24</v>
      </c>
      <c r="H153">
        <v>6</v>
      </c>
      <c r="J153">
        <v>11201527</v>
      </c>
      <c r="K153" s="38">
        <v>26666</v>
      </c>
      <c r="L153">
        <v>2</v>
      </c>
      <c r="M153">
        <v>4</v>
      </c>
    </row>
    <row r="154" spans="1:13" x14ac:dyDescent="0.25">
      <c r="A154">
        <v>11277409</v>
      </c>
      <c r="B154">
        <v>44</v>
      </c>
      <c r="C154" t="s">
        <v>6</v>
      </c>
      <c r="D154">
        <v>-99</v>
      </c>
      <c r="E154">
        <v>-99</v>
      </c>
      <c r="F154">
        <v>13</v>
      </c>
      <c r="G154">
        <v>12</v>
      </c>
      <c r="H154">
        <v>2</v>
      </c>
      <c r="J154">
        <v>11201544</v>
      </c>
      <c r="K154" s="38">
        <v>28720</v>
      </c>
      <c r="L154">
        <v>2</v>
      </c>
      <c r="M154">
        <v>2</v>
      </c>
    </row>
    <row r="155" spans="1:13" x14ac:dyDescent="0.25">
      <c r="A155">
        <v>11266165</v>
      </c>
      <c r="B155">
        <v>36</v>
      </c>
      <c r="C155" t="s">
        <v>6</v>
      </c>
      <c r="D155">
        <v>-99</v>
      </c>
      <c r="E155">
        <v>-99</v>
      </c>
      <c r="F155">
        <v>10</v>
      </c>
      <c r="G155">
        <v>3</v>
      </c>
      <c r="H155">
        <v>4</v>
      </c>
      <c r="J155">
        <v>11202369</v>
      </c>
      <c r="K155" s="38">
        <v>39043</v>
      </c>
      <c r="L155">
        <v>2</v>
      </c>
      <c r="M155">
        <v>2</v>
      </c>
    </row>
    <row r="156" spans="1:13" x14ac:dyDescent="0.25">
      <c r="A156">
        <v>11277305</v>
      </c>
      <c r="B156">
        <v>75</v>
      </c>
      <c r="C156" t="s">
        <v>6</v>
      </c>
      <c r="D156">
        <v>-99</v>
      </c>
      <c r="E156">
        <v>-99</v>
      </c>
      <c r="F156">
        <v>9</v>
      </c>
      <c r="G156">
        <v>6</v>
      </c>
      <c r="J156">
        <v>11202753</v>
      </c>
      <c r="K156" s="38">
        <v>44575</v>
      </c>
      <c r="L156">
        <v>2</v>
      </c>
      <c r="M156">
        <v>2</v>
      </c>
    </row>
    <row r="157" spans="1:13" x14ac:dyDescent="0.25">
      <c r="A157">
        <v>11277305</v>
      </c>
      <c r="B157">
        <v>77</v>
      </c>
      <c r="C157" t="s">
        <v>6</v>
      </c>
      <c r="D157">
        <v>-99</v>
      </c>
      <c r="E157">
        <v>-99</v>
      </c>
      <c r="F157">
        <v>9</v>
      </c>
      <c r="G157">
        <v>6</v>
      </c>
      <c r="J157">
        <v>11202833</v>
      </c>
      <c r="K157" s="38">
        <v>26149</v>
      </c>
      <c r="L157">
        <v>3</v>
      </c>
      <c r="M157">
        <v>6</v>
      </c>
    </row>
    <row r="158" spans="1:13" x14ac:dyDescent="0.25">
      <c r="A158">
        <v>11281974</v>
      </c>
      <c r="B158">
        <v>51</v>
      </c>
      <c r="C158" t="s">
        <v>4</v>
      </c>
      <c r="D158">
        <v>-99</v>
      </c>
      <c r="E158">
        <v>-99</v>
      </c>
      <c r="F158">
        <v>10</v>
      </c>
      <c r="G158">
        <v>3</v>
      </c>
      <c r="H158">
        <v>6</v>
      </c>
      <c r="J158">
        <v>11202903</v>
      </c>
      <c r="K158" s="38">
        <v>34190</v>
      </c>
      <c r="L158">
        <v>3</v>
      </c>
      <c r="M158">
        <v>3</v>
      </c>
    </row>
    <row r="159" spans="1:13" x14ac:dyDescent="0.25">
      <c r="A159">
        <v>620535430</v>
      </c>
      <c r="B159">
        <v>11</v>
      </c>
      <c r="C159" t="s">
        <v>4</v>
      </c>
      <c r="D159">
        <v>-99</v>
      </c>
      <c r="E159">
        <v>-99</v>
      </c>
      <c r="F159">
        <v>10</v>
      </c>
      <c r="G159">
        <v>4</v>
      </c>
      <c r="H159">
        <v>4</v>
      </c>
      <c r="J159">
        <v>11203521</v>
      </c>
      <c r="K159" s="38">
        <v>39056</v>
      </c>
      <c r="L159">
        <v>1</v>
      </c>
      <c r="M159">
        <v>2</v>
      </c>
    </row>
    <row r="160" spans="1:13" x14ac:dyDescent="0.25">
      <c r="A160">
        <v>11270682</v>
      </c>
      <c r="B160">
        <v>26</v>
      </c>
      <c r="C160" t="s">
        <v>4</v>
      </c>
      <c r="D160">
        <v>-99</v>
      </c>
      <c r="E160">
        <v>-99</v>
      </c>
      <c r="F160">
        <v>3</v>
      </c>
      <c r="G160">
        <v>1</v>
      </c>
      <c r="J160">
        <v>11203593</v>
      </c>
      <c r="K160" s="38">
        <v>44575</v>
      </c>
      <c r="L160">
        <v>3</v>
      </c>
      <c r="M160">
        <v>6</v>
      </c>
    </row>
    <row r="161" spans="1:13" x14ac:dyDescent="0.25">
      <c r="A161">
        <v>11270682</v>
      </c>
      <c r="B161">
        <v>37</v>
      </c>
      <c r="C161" t="s">
        <v>4</v>
      </c>
      <c r="D161">
        <v>-99</v>
      </c>
      <c r="E161">
        <v>-99</v>
      </c>
      <c r="F161">
        <v>3</v>
      </c>
      <c r="G161">
        <v>1</v>
      </c>
      <c r="J161">
        <v>11203595</v>
      </c>
      <c r="K161" s="38">
        <v>39105</v>
      </c>
      <c r="L161">
        <v>1</v>
      </c>
      <c r="M161">
        <v>2</v>
      </c>
    </row>
    <row r="162" spans="1:13" x14ac:dyDescent="0.25">
      <c r="A162">
        <v>11288849</v>
      </c>
      <c r="B162">
        <v>76</v>
      </c>
      <c r="C162" t="s">
        <v>4</v>
      </c>
      <c r="D162">
        <v>-99</v>
      </c>
      <c r="E162">
        <v>-99</v>
      </c>
      <c r="F162">
        <v>3</v>
      </c>
      <c r="G162">
        <v>1</v>
      </c>
      <c r="H162">
        <v>5</v>
      </c>
      <c r="J162">
        <v>11203683</v>
      </c>
      <c r="K162" s="38">
        <v>39043</v>
      </c>
      <c r="L162">
        <v>1</v>
      </c>
      <c r="M162">
        <v>2</v>
      </c>
    </row>
    <row r="163" spans="1:13" x14ac:dyDescent="0.25">
      <c r="A163">
        <v>11292529</v>
      </c>
      <c r="B163">
        <v>37</v>
      </c>
      <c r="C163" t="s">
        <v>6</v>
      </c>
      <c r="D163">
        <v>6</v>
      </c>
      <c r="E163">
        <v>11</v>
      </c>
      <c r="F163">
        <v>-99</v>
      </c>
      <c r="G163">
        <v>-99</v>
      </c>
      <c r="H163">
        <v>5</v>
      </c>
      <c r="J163">
        <v>11203867</v>
      </c>
      <c r="K163" s="38">
        <v>28720</v>
      </c>
      <c r="L163">
        <v>2</v>
      </c>
      <c r="M163">
        <v>2</v>
      </c>
    </row>
    <row r="164" spans="1:13" x14ac:dyDescent="0.25">
      <c r="A164">
        <v>11292529</v>
      </c>
      <c r="B164">
        <v>68</v>
      </c>
      <c r="C164" t="s">
        <v>6</v>
      </c>
      <c r="D164">
        <v>5</v>
      </c>
      <c r="E164">
        <v>12</v>
      </c>
      <c r="F164">
        <v>-99</v>
      </c>
      <c r="G164">
        <v>-99</v>
      </c>
      <c r="H164">
        <v>5</v>
      </c>
      <c r="J164">
        <v>11204021</v>
      </c>
      <c r="K164" s="38">
        <v>39681</v>
      </c>
      <c r="L164">
        <v>1</v>
      </c>
      <c r="M164">
        <v>2</v>
      </c>
    </row>
    <row r="165" spans="1:13" x14ac:dyDescent="0.25">
      <c r="A165">
        <v>11270689</v>
      </c>
      <c r="B165">
        <v>8</v>
      </c>
      <c r="C165" t="s">
        <v>6</v>
      </c>
      <c r="D165">
        <v>-99</v>
      </c>
      <c r="E165">
        <v>-99</v>
      </c>
      <c r="F165">
        <v>15</v>
      </c>
      <c r="G165">
        <v>11</v>
      </c>
      <c r="J165">
        <v>11204038</v>
      </c>
      <c r="K165" s="38">
        <v>44575</v>
      </c>
      <c r="L165">
        <v>2</v>
      </c>
      <c r="M165">
        <v>4</v>
      </c>
    </row>
    <row r="166" spans="1:13" x14ac:dyDescent="0.25">
      <c r="A166">
        <v>11270697</v>
      </c>
      <c r="B166">
        <v>29</v>
      </c>
      <c r="C166" t="s">
        <v>6</v>
      </c>
      <c r="D166">
        <v>-99</v>
      </c>
      <c r="E166">
        <v>-99</v>
      </c>
      <c r="F166">
        <v>7</v>
      </c>
      <c r="G166">
        <v>7</v>
      </c>
      <c r="J166">
        <v>11204040</v>
      </c>
      <c r="K166" s="38">
        <v>44575</v>
      </c>
      <c r="L166">
        <v>2</v>
      </c>
      <c r="M166">
        <v>4</v>
      </c>
    </row>
    <row r="167" spans="1:13" x14ac:dyDescent="0.25">
      <c r="A167">
        <v>11270692</v>
      </c>
      <c r="B167">
        <v>32</v>
      </c>
      <c r="C167" t="s">
        <v>4</v>
      </c>
      <c r="D167">
        <v>2</v>
      </c>
      <c r="E167">
        <v>11</v>
      </c>
      <c r="F167">
        <v>-99</v>
      </c>
      <c r="G167">
        <v>-99</v>
      </c>
      <c r="J167">
        <v>11204042</v>
      </c>
      <c r="K167" s="38">
        <v>44575</v>
      </c>
      <c r="L167">
        <v>1</v>
      </c>
      <c r="M167">
        <v>2</v>
      </c>
    </row>
    <row r="168" spans="1:13" x14ac:dyDescent="0.25">
      <c r="A168">
        <v>11283468</v>
      </c>
      <c r="B168">
        <v>16</v>
      </c>
      <c r="C168" t="s">
        <v>6</v>
      </c>
      <c r="D168">
        <v>-99</v>
      </c>
      <c r="E168">
        <v>-99</v>
      </c>
      <c r="F168">
        <v>6</v>
      </c>
      <c r="G168">
        <v>7</v>
      </c>
      <c r="J168">
        <v>11204116</v>
      </c>
      <c r="K168" s="38">
        <v>39043</v>
      </c>
      <c r="L168">
        <v>5</v>
      </c>
      <c r="M168">
        <v>10</v>
      </c>
    </row>
    <row r="169" spans="1:13" x14ac:dyDescent="0.25">
      <c r="A169">
        <v>617307307</v>
      </c>
      <c r="B169">
        <v>44</v>
      </c>
      <c r="C169" t="s">
        <v>4</v>
      </c>
      <c r="D169">
        <v>15</v>
      </c>
      <c r="E169">
        <v>5</v>
      </c>
      <c r="F169">
        <v>-99</v>
      </c>
      <c r="G169">
        <v>-99</v>
      </c>
      <c r="H169">
        <v>6</v>
      </c>
      <c r="J169">
        <v>11204471</v>
      </c>
      <c r="K169" s="38">
        <v>39043</v>
      </c>
      <c r="L169">
        <v>2</v>
      </c>
      <c r="M169">
        <v>4</v>
      </c>
    </row>
    <row r="170" spans="1:13" x14ac:dyDescent="0.25">
      <c r="A170">
        <v>620474660</v>
      </c>
      <c r="B170">
        <v>39</v>
      </c>
      <c r="C170" t="s">
        <v>4</v>
      </c>
      <c r="D170">
        <v>-99</v>
      </c>
      <c r="E170">
        <v>-99</v>
      </c>
      <c r="F170">
        <v>13</v>
      </c>
      <c r="G170">
        <v>12</v>
      </c>
      <c r="H170">
        <v>4</v>
      </c>
      <c r="J170">
        <v>11204937</v>
      </c>
      <c r="K170" s="38">
        <v>28720</v>
      </c>
      <c r="L170">
        <v>1</v>
      </c>
      <c r="M170">
        <v>2</v>
      </c>
    </row>
    <row r="171" spans="1:13" x14ac:dyDescent="0.25">
      <c r="A171">
        <v>620165285</v>
      </c>
      <c r="B171">
        <v>25</v>
      </c>
      <c r="C171" t="s">
        <v>6</v>
      </c>
      <c r="D171">
        <v>7</v>
      </c>
      <c r="E171">
        <v>3</v>
      </c>
      <c r="F171">
        <v>-99</v>
      </c>
      <c r="G171">
        <v>-99</v>
      </c>
      <c r="H171">
        <v>2</v>
      </c>
      <c r="J171">
        <v>11205084</v>
      </c>
      <c r="K171" s="38">
        <v>28720</v>
      </c>
      <c r="L171">
        <v>1</v>
      </c>
      <c r="M171">
        <v>2</v>
      </c>
    </row>
    <row r="172" spans="1:13" x14ac:dyDescent="0.25">
      <c r="A172">
        <v>11286386</v>
      </c>
      <c r="B172">
        <v>35</v>
      </c>
      <c r="C172" t="s">
        <v>4</v>
      </c>
      <c r="D172">
        <v>-99</v>
      </c>
      <c r="E172">
        <v>-99</v>
      </c>
      <c r="F172">
        <v>13</v>
      </c>
      <c r="G172">
        <v>6</v>
      </c>
      <c r="J172">
        <v>11205088</v>
      </c>
      <c r="K172" s="38">
        <v>39105</v>
      </c>
      <c r="L172">
        <v>2</v>
      </c>
      <c r="M172">
        <v>2</v>
      </c>
    </row>
    <row r="173" spans="1:13" x14ac:dyDescent="0.25">
      <c r="A173">
        <v>11284234</v>
      </c>
      <c r="B173">
        <v>78</v>
      </c>
      <c r="C173" t="s">
        <v>4</v>
      </c>
      <c r="D173">
        <v>-99</v>
      </c>
      <c r="E173">
        <v>-99</v>
      </c>
      <c r="F173">
        <v>13</v>
      </c>
      <c r="G173">
        <v>7</v>
      </c>
      <c r="H173">
        <v>8</v>
      </c>
      <c r="J173">
        <v>11205091</v>
      </c>
      <c r="K173" s="38">
        <v>15827</v>
      </c>
      <c r="L173">
        <v>1</v>
      </c>
      <c r="M173">
        <v>2</v>
      </c>
    </row>
    <row r="174" spans="1:13" x14ac:dyDescent="0.25">
      <c r="A174">
        <v>620764210</v>
      </c>
      <c r="B174">
        <v>80</v>
      </c>
      <c r="C174" t="s">
        <v>6</v>
      </c>
      <c r="D174">
        <v>-99</v>
      </c>
      <c r="E174">
        <v>-99</v>
      </c>
      <c r="F174">
        <v>7</v>
      </c>
      <c r="G174">
        <v>1</v>
      </c>
      <c r="H174">
        <v>2</v>
      </c>
      <c r="J174">
        <v>11205360</v>
      </c>
      <c r="K174" s="38">
        <v>34190</v>
      </c>
      <c r="L174">
        <v>4</v>
      </c>
      <c r="M174">
        <v>8</v>
      </c>
    </row>
    <row r="175" spans="1:13" x14ac:dyDescent="0.25">
      <c r="A175">
        <v>11238568</v>
      </c>
      <c r="B175">
        <v>2</v>
      </c>
      <c r="C175" t="s">
        <v>6</v>
      </c>
      <c r="D175">
        <v>1</v>
      </c>
      <c r="E175">
        <v>10</v>
      </c>
      <c r="F175">
        <v>-99</v>
      </c>
      <c r="G175">
        <v>-99</v>
      </c>
      <c r="H175">
        <v>4</v>
      </c>
      <c r="J175">
        <v>11208049</v>
      </c>
      <c r="K175" s="38">
        <v>31620</v>
      </c>
      <c r="L175">
        <v>1</v>
      </c>
      <c r="M175">
        <v>2</v>
      </c>
    </row>
    <row r="176" spans="1:13" x14ac:dyDescent="0.25">
      <c r="A176">
        <v>11293629</v>
      </c>
      <c r="B176">
        <v>6</v>
      </c>
      <c r="C176" t="s">
        <v>6</v>
      </c>
      <c r="D176">
        <v>5</v>
      </c>
      <c r="E176">
        <v>11</v>
      </c>
      <c r="F176">
        <v>-99</v>
      </c>
      <c r="G176">
        <v>-99</v>
      </c>
      <c r="H176">
        <v>8</v>
      </c>
      <c r="J176">
        <v>11208508</v>
      </c>
      <c r="K176" s="38">
        <v>39105</v>
      </c>
      <c r="L176">
        <v>1</v>
      </c>
      <c r="M176">
        <v>2</v>
      </c>
    </row>
    <row r="177" spans="1:13" x14ac:dyDescent="0.25">
      <c r="A177">
        <v>11293629</v>
      </c>
      <c r="B177">
        <v>34</v>
      </c>
      <c r="C177" t="s">
        <v>4</v>
      </c>
      <c r="D177">
        <v>5</v>
      </c>
      <c r="E177">
        <v>11</v>
      </c>
      <c r="F177">
        <v>-99</v>
      </c>
      <c r="G177">
        <v>-99</v>
      </c>
      <c r="H177">
        <v>8</v>
      </c>
      <c r="J177">
        <v>11208882</v>
      </c>
      <c r="K177" s="38">
        <v>39043</v>
      </c>
      <c r="L177">
        <v>3</v>
      </c>
      <c r="M177">
        <v>3</v>
      </c>
    </row>
    <row r="178" spans="1:13" x14ac:dyDescent="0.25">
      <c r="J178">
        <v>11208891</v>
      </c>
      <c r="K178" s="38">
        <v>28720</v>
      </c>
      <c r="L178">
        <v>1</v>
      </c>
      <c r="M178">
        <v>2</v>
      </c>
    </row>
    <row r="179" spans="1:13" x14ac:dyDescent="0.25">
      <c r="J179">
        <v>11208918</v>
      </c>
      <c r="K179" s="38">
        <v>26666</v>
      </c>
      <c r="L179">
        <v>1</v>
      </c>
      <c r="M179">
        <v>2</v>
      </c>
    </row>
    <row r="180" spans="1:13" x14ac:dyDescent="0.25">
      <c r="J180">
        <v>11209101</v>
      </c>
      <c r="K180" s="38">
        <v>26666</v>
      </c>
      <c r="L180">
        <v>1</v>
      </c>
      <c r="M180">
        <v>2</v>
      </c>
    </row>
    <row r="181" spans="1:13" x14ac:dyDescent="0.25">
      <c r="J181">
        <v>11209213</v>
      </c>
      <c r="K181" s="38">
        <v>26666</v>
      </c>
      <c r="L181">
        <v>1</v>
      </c>
      <c r="M181">
        <v>2</v>
      </c>
    </row>
    <row r="182" spans="1:13" x14ac:dyDescent="0.25">
      <c r="J182">
        <v>11209367</v>
      </c>
      <c r="K182" s="38">
        <v>26666</v>
      </c>
      <c r="L182">
        <v>1</v>
      </c>
      <c r="M182">
        <v>2</v>
      </c>
    </row>
    <row r="183" spans="1:13" x14ac:dyDescent="0.25">
      <c r="J183">
        <v>11209482</v>
      </c>
      <c r="K183" s="38">
        <v>26666</v>
      </c>
      <c r="L183">
        <v>1</v>
      </c>
      <c r="M183">
        <v>2</v>
      </c>
    </row>
    <row r="184" spans="1:13" x14ac:dyDescent="0.25">
      <c r="J184">
        <v>11209522</v>
      </c>
      <c r="K184" s="38">
        <v>28720</v>
      </c>
      <c r="L184">
        <v>3</v>
      </c>
      <c r="M184">
        <v>3</v>
      </c>
    </row>
    <row r="185" spans="1:13" x14ac:dyDescent="0.25">
      <c r="J185">
        <v>11209538</v>
      </c>
      <c r="K185" s="38">
        <v>39105</v>
      </c>
      <c r="L185">
        <v>1</v>
      </c>
      <c r="M185">
        <v>2</v>
      </c>
    </row>
    <row r="186" spans="1:13" x14ac:dyDescent="0.25">
      <c r="J186">
        <v>11209554</v>
      </c>
      <c r="K186" s="38">
        <v>44575</v>
      </c>
      <c r="L186">
        <v>1</v>
      </c>
      <c r="M186">
        <v>2</v>
      </c>
    </row>
    <row r="187" spans="1:13" x14ac:dyDescent="0.25">
      <c r="J187">
        <v>11209662</v>
      </c>
      <c r="K187" s="38">
        <v>42471</v>
      </c>
      <c r="L187">
        <v>1</v>
      </c>
      <c r="M187">
        <v>2</v>
      </c>
    </row>
    <row r="188" spans="1:13" x14ac:dyDescent="0.25">
      <c r="J188">
        <v>11209874</v>
      </c>
      <c r="K188" s="38">
        <v>37002</v>
      </c>
      <c r="L188">
        <v>1</v>
      </c>
      <c r="M188">
        <v>2</v>
      </c>
    </row>
    <row r="189" spans="1:13" x14ac:dyDescent="0.25">
      <c r="J189">
        <v>11210145</v>
      </c>
      <c r="K189" s="38">
        <v>28720</v>
      </c>
      <c r="L189">
        <v>1</v>
      </c>
      <c r="M189">
        <v>2</v>
      </c>
    </row>
    <row r="190" spans="1:13" x14ac:dyDescent="0.25">
      <c r="J190">
        <v>11210283</v>
      </c>
      <c r="K190" s="38">
        <v>26666</v>
      </c>
      <c r="L190">
        <v>2</v>
      </c>
      <c r="M190">
        <v>4</v>
      </c>
    </row>
    <row r="191" spans="1:13" x14ac:dyDescent="0.25">
      <c r="J191">
        <v>11210287</v>
      </c>
      <c r="K191" s="38">
        <v>37627</v>
      </c>
      <c r="L191">
        <v>1</v>
      </c>
      <c r="M191">
        <v>2</v>
      </c>
    </row>
    <row r="192" spans="1:13" x14ac:dyDescent="0.25">
      <c r="J192">
        <v>11210300</v>
      </c>
      <c r="K192" s="38">
        <v>44513</v>
      </c>
      <c r="L192">
        <v>1</v>
      </c>
      <c r="M192">
        <v>2</v>
      </c>
    </row>
    <row r="193" spans="10:13" x14ac:dyDescent="0.25">
      <c r="J193">
        <v>11210308</v>
      </c>
      <c r="K193" s="38">
        <v>44513</v>
      </c>
      <c r="L193">
        <v>4</v>
      </c>
      <c r="M193">
        <v>4</v>
      </c>
    </row>
    <row r="194" spans="10:13" x14ac:dyDescent="0.25">
      <c r="J194">
        <v>11210329</v>
      </c>
      <c r="K194" s="38">
        <v>44575</v>
      </c>
      <c r="L194">
        <v>1</v>
      </c>
      <c r="M194">
        <v>2</v>
      </c>
    </row>
    <row r="195" spans="10:13" x14ac:dyDescent="0.25">
      <c r="J195">
        <v>11210366</v>
      </c>
      <c r="K195" s="38">
        <v>39043</v>
      </c>
      <c r="L195">
        <v>1</v>
      </c>
      <c r="M195">
        <v>2</v>
      </c>
    </row>
    <row r="196" spans="10:13" x14ac:dyDescent="0.25">
      <c r="J196">
        <v>11210547</v>
      </c>
      <c r="K196" s="38">
        <v>26666</v>
      </c>
      <c r="L196">
        <v>1</v>
      </c>
      <c r="M196">
        <v>2</v>
      </c>
    </row>
    <row r="197" spans="10:13" x14ac:dyDescent="0.25">
      <c r="J197">
        <v>11210663</v>
      </c>
      <c r="K197" s="38">
        <v>39043</v>
      </c>
      <c r="L197">
        <v>2</v>
      </c>
      <c r="M197">
        <v>4</v>
      </c>
    </row>
    <row r="198" spans="10:13" x14ac:dyDescent="0.25">
      <c r="J198">
        <v>11210677</v>
      </c>
      <c r="K198" s="38">
        <v>39043</v>
      </c>
      <c r="L198">
        <v>1</v>
      </c>
      <c r="M198">
        <v>2</v>
      </c>
    </row>
    <row r="199" spans="10:13" x14ac:dyDescent="0.25">
      <c r="J199">
        <v>11210678</v>
      </c>
      <c r="K199" s="38">
        <v>39056</v>
      </c>
      <c r="L199">
        <v>4</v>
      </c>
      <c r="M199">
        <v>4</v>
      </c>
    </row>
    <row r="200" spans="10:13" x14ac:dyDescent="0.25">
      <c r="J200">
        <v>11210679</v>
      </c>
      <c r="K200" s="38">
        <v>28720</v>
      </c>
      <c r="L200">
        <v>3</v>
      </c>
      <c r="M200">
        <v>3</v>
      </c>
    </row>
    <row r="201" spans="10:13" x14ac:dyDescent="0.25">
      <c r="J201">
        <v>11210681</v>
      </c>
      <c r="K201" s="38">
        <v>39105</v>
      </c>
      <c r="L201">
        <v>2</v>
      </c>
      <c r="M201">
        <v>2</v>
      </c>
    </row>
    <row r="202" spans="10:13" x14ac:dyDescent="0.25">
      <c r="J202">
        <v>11210682</v>
      </c>
      <c r="K202" s="38">
        <v>39105</v>
      </c>
      <c r="L202">
        <v>1</v>
      </c>
      <c r="M202">
        <v>2</v>
      </c>
    </row>
    <row r="203" spans="10:13" x14ac:dyDescent="0.25">
      <c r="J203">
        <v>11210685</v>
      </c>
      <c r="K203" s="38">
        <v>28720</v>
      </c>
      <c r="L203">
        <v>2</v>
      </c>
      <c r="M203">
        <v>4</v>
      </c>
    </row>
    <row r="204" spans="10:13" x14ac:dyDescent="0.25">
      <c r="J204">
        <v>11210743</v>
      </c>
      <c r="K204" s="38">
        <v>39043</v>
      </c>
      <c r="L204">
        <v>2</v>
      </c>
      <c r="M204">
        <v>2</v>
      </c>
    </row>
    <row r="205" spans="10:13" x14ac:dyDescent="0.25">
      <c r="J205">
        <v>11210777</v>
      </c>
      <c r="K205" s="38">
        <v>44575</v>
      </c>
      <c r="L205">
        <v>1</v>
      </c>
      <c r="M205">
        <v>2</v>
      </c>
    </row>
    <row r="206" spans="10:13" x14ac:dyDescent="0.25">
      <c r="J206">
        <v>11210793</v>
      </c>
      <c r="K206" s="38">
        <v>39681</v>
      </c>
      <c r="L206">
        <v>1</v>
      </c>
      <c r="M206">
        <v>2</v>
      </c>
    </row>
    <row r="207" spans="10:13" x14ac:dyDescent="0.25">
      <c r="J207">
        <v>11210849</v>
      </c>
      <c r="K207" s="38">
        <v>37627</v>
      </c>
      <c r="L207">
        <v>1</v>
      </c>
      <c r="M207">
        <v>2</v>
      </c>
    </row>
    <row r="208" spans="10:13" x14ac:dyDescent="0.25">
      <c r="J208">
        <v>11210874</v>
      </c>
      <c r="K208" s="38">
        <v>26666</v>
      </c>
      <c r="L208">
        <v>2</v>
      </c>
      <c r="M208">
        <v>4</v>
      </c>
    </row>
    <row r="209" spans="10:13" x14ac:dyDescent="0.25">
      <c r="J209">
        <v>11210902</v>
      </c>
      <c r="K209" s="38">
        <v>39043</v>
      </c>
      <c r="L209">
        <v>3</v>
      </c>
      <c r="M209">
        <v>3</v>
      </c>
    </row>
    <row r="210" spans="10:13" x14ac:dyDescent="0.25">
      <c r="J210">
        <v>11210944</v>
      </c>
      <c r="K210" s="38">
        <v>44575</v>
      </c>
      <c r="L210">
        <v>2</v>
      </c>
      <c r="M210">
        <v>2</v>
      </c>
    </row>
    <row r="211" spans="10:13" x14ac:dyDescent="0.25">
      <c r="J211">
        <v>11210946</v>
      </c>
      <c r="K211" s="38">
        <v>32136</v>
      </c>
      <c r="L211">
        <v>2</v>
      </c>
      <c r="M211">
        <v>2</v>
      </c>
    </row>
    <row r="212" spans="10:13" x14ac:dyDescent="0.25">
      <c r="J212">
        <v>11211052</v>
      </c>
      <c r="K212" s="38">
        <v>26666</v>
      </c>
      <c r="L212">
        <v>1</v>
      </c>
      <c r="M212">
        <v>2</v>
      </c>
    </row>
    <row r="213" spans="10:13" x14ac:dyDescent="0.25">
      <c r="J213">
        <v>11211148</v>
      </c>
      <c r="K213" s="38">
        <v>44575</v>
      </c>
      <c r="L213">
        <v>1</v>
      </c>
      <c r="M213">
        <v>2</v>
      </c>
    </row>
    <row r="214" spans="10:13" x14ac:dyDescent="0.25">
      <c r="J214">
        <v>11211159</v>
      </c>
      <c r="K214" s="38">
        <v>37627</v>
      </c>
      <c r="L214">
        <v>1</v>
      </c>
      <c r="M214">
        <v>2</v>
      </c>
    </row>
    <row r="215" spans="10:13" x14ac:dyDescent="0.25">
      <c r="J215">
        <v>11211175</v>
      </c>
      <c r="K215" s="38">
        <v>44525</v>
      </c>
      <c r="L215">
        <v>2</v>
      </c>
      <c r="M215">
        <v>4</v>
      </c>
    </row>
    <row r="216" spans="10:13" x14ac:dyDescent="0.25">
      <c r="J216">
        <v>11211296</v>
      </c>
      <c r="K216" s="38">
        <v>42521</v>
      </c>
      <c r="L216">
        <v>2</v>
      </c>
      <c r="M216">
        <v>4</v>
      </c>
    </row>
    <row r="217" spans="10:13" x14ac:dyDescent="0.25">
      <c r="J217">
        <v>11211324</v>
      </c>
      <c r="K217" s="38">
        <v>28720</v>
      </c>
      <c r="L217">
        <v>2</v>
      </c>
      <c r="M217">
        <v>4</v>
      </c>
    </row>
    <row r="218" spans="10:13" x14ac:dyDescent="0.25">
      <c r="J218">
        <v>11211334</v>
      </c>
      <c r="K218" s="38">
        <v>39681</v>
      </c>
      <c r="L218">
        <v>2</v>
      </c>
      <c r="M218">
        <v>2</v>
      </c>
    </row>
    <row r="219" spans="10:13" x14ac:dyDescent="0.25">
      <c r="J219">
        <v>11211347</v>
      </c>
      <c r="K219" s="38">
        <v>36988</v>
      </c>
      <c r="L219">
        <v>2</v>
      </c>
      <c r="M219">
        <v>2</v>
      </c>
    </row>
    <row r="220" spans="10:13" x14ac:dyDescent="0.25">
      <c r="J220">
        <v>11211474</v>
      </c>
      <c r="K220" s="38">
        <v>26666</v>
      </c>
      <c r="L220">
        <v>1</v>
      </c>
      <c r="M220">
        <v>2</v>
      </c>
    </row>
    <row r="221" spans="10:13" x14ac:dyDescent="0.25">
      <c r="J221">
        <v>11211553</v>
      </c>
      <c r="K221" s="38">
        <v>36988</v>
      </c>
      <c r="L221">
        <v>2</v>
      </c>
      <c r="M221">
        <v>2</v>
      </c>
    </row>
    <row r="222" spans="10:13" x14ac:dyDescent="0.25">
      <c r="J222">
        <v>11211764</v>
      </c>
      <c r="K222" s="38">
        <v>42521</v>
      </c>
      <c r="L222">
        <v>1</v>
      </c>
      <c r="M222">
        <v>2</v>
      </c>
    </row>
    <row r="223" spans="10:13" x14ac:dyDescent="0.25">
      <c r="J223">
        <v>11212039</v>
      </c>
      <c r="K223" s="38">
        <v>28720</v>
      </c>
      <c r="L223">
        <v>1</v>
      </c>
      <c r="M223">
        <v>2</v>
      </c>
    </row>
    <row r="224" spans="10:13" x14ac:dyDescent="0.25">
      <c r="J224">
        <v>11212405</v>
      </c>
      <c r="K224" s="38">
        <v>44575</v>
      </c>
      <c r="L224">
        <v>1</v>
      </c>
      <c r="M224">
        <v>2</v>
      </c>
    </row>
    <row r="225" spans="10:13" x14ac:dyDescent="0.25">
      <c r="J225">
        <v>11212658</v>
      </c>
      <c r="K225" s="38">
        <v>37051</v>
      </c>
      <c r="L225">
        <v>1</v>
      </c>
      <c r="M225">
        <v>2</v>
      </c>
    </row>
    <row r="226" spans="10:13" x14ac:dyDescent="0.25">
      <c r="J226">
        <v>11212703</v>
      </c>
      <c r="K226" s="38">
        <v>28720</v>
      </c>
      <c r="L226">
        <v>1</v>
      </c>
      <c r="M226">
        <v>2</v>
      </c>
    </row>
    <row r="227" spans="10:13" x14ac:dyDescent="0.25">
      <c r="J227">
        <v>11212748</v>
      </c>
      <c r="K227" s="38">
        <v>28720</v>
      </c>
      <c r="L227">
        <v>2</v>
      </c>
      <c r="M227">
        <v>2</v>
      </c>
    </row>
    <row r="228" spans="10:13" x14ac:dyDescent="0.25">
      <c r="J228">
        <v>11212763</v>
      </c>
      <c r="K228" s="38">
        <v>36988</v>
      </c>
      <c r="L228">
        <v>1</v>
      </c>
      <c r="M228">
        <v>2</v>
      </c>
    </row>
    <row r="229" spans="10:13" x14ac:dyDescent="0.25">
      <c r="J229">
        <v>11212788</v>
      </c>
      <c r="K229" s="38">
        <v>39105</v>
      </c>
      <c r="L229">
        <v>3</v>
      </c>
      <c r="M229">
        <v>6</v>
      </c>
    </row>
    <row r="230" spans="10:13" x14ac:dyDescent="0.25">
      <c r="J230">
        <v>11212933</v>
      </c>
      <c r="K230" s="38">
        <v>42521</v>
      </c>
      <c r="L230">
        <v>1</v>
      </c>
      <c r="M230">
        <v>2</v>
      </c>
    </row>
    <row r="231" spans="10:13" x14ac:dyDescent="0.25">
      <c r="J231">
        <v>11212961</v>
      </c>
      <c r="K231" s="38">
        <v>39043</v>
      </c>
      <c r="L231">
        <v>1</v>
      </c>
      <c r="M231">
        <v>2</v>
      </c>
    </row>
    <row r="232" spans="10:13" x14ac:dyDescent="0.25">
      <c r="J232">
        <v>11213058</v>
      </c>
      <c r="K232" s="38">
        <v>26666</v>
      </c>
      <c r="L232">
        <v>1</v>
      </c>
      <c r="M232">
        <v>2</v>
      </c>
    </row>
    <row r="233" spans="10:13" x14ac:dyDescent="0.25">
      <c r="J233">
        <v>11213077</v>
      </c>
      <c r="K233" s="38">
        <v>42521</v>
      </c>
      <c r="L233">
        <v>3</v>
      </c>
      <c r="M233">
        <v>3</v>
      </c>
    </row>
    <row r="234" spans="10:13" x14ac:dyDescent="0.25">
      <c r="J234">
        <v>11213241</v>
      </c>
      <c r="K234" s="38">
        <v>28720</v>
      </c>
      <c r="L234">
        <v>1</v>
      </c>
      <c r="M234">
        <v>2</v>
      </c>
    </row>
    <row r="235" spans="10:13" x14ac:dyDescent="0.25">
      <c r="J235">
        <v>11213347</v>
      </c>
      <c r="K235" s="38">
        <v>36988</v>
      </c>
      <c r="L235">
        <v>2</v>
      </c>
      <c r="M235">
        <v>4</v>
      </c>
    </row>
    <row r="236" spans="10:13" x14ac:dyDescent="0.25">
      <c r="J236">
        <v>11213499</v>
      </c>
      <c r="K236" s="38">
        <v>44575</v>
      </c>
      <c r="L236">
        <v>2</v>
      </c>
      <c r="M236">
        <v>2</v>
      </c>
    </row>
    <row r="237" spans="10:13" x14ac:dyDescent="0.25">
      <c r="J237">
        <v>11213562</v>
      </c>
      <c r="K237" s="38">
        <v>42521</v>
      </c>
      <c r="L237">
        <v>1</v>
      </c>
      <c r="M237">
        <v>2</v>
      </c>
    </row>
    <row r="238" spans="10:13" x14ac:dyDescent="0.25">
      <c r="J238">
        <v>11213854</v>
      </c>
      <c r="K238" s="38">
        <v>26666</v>
      </c>
      <c r="L238">
        <v>2</v>
      </c>
      <c r="M238">
        <v>2</v>
      </c>
    </row>
    <row r="239" spans="10:13" x14ac:dyDescent="0.25">
      <c r="J239">
        <v>11214248</v>
      </c>
      <c r="K239" s="38">
        <v>32136</v>
      </c>
      <c r="L239">
        <v>1</v>
      </c>
      <c r="M239">
        <v>2</v>
      </c>
    </row>
    <row r="240" spans="10:13" x14ac:dyDescent="0.25">
      <c r="J240">
        <v>11214607</v>
      </c>
      <c r="K240" s="38">
        <v>39681</v>
      </c>
      <c r="L240">
        <v>1</v>
      </c>
      <c r="M240">
        <v>2</v>
      </c>
    </row>
    <row r="241" spans="10:13" x14ac:dyDescent="0.25">
      <c r="J241">
        <v>11214711</v>
      </c>
      <c r="K241" s="38">
        <v>28720</v>
      </c>
      <c r="L241">
        <v>2</v>
      </c>
      <c r="M241">
        <v>2</v>
      </c>
    </row>
    <row r="242" spans="10:13" x14ac:dyDescent="0.25">
      <c r="J242">
        <v>11214749</v>
      </c>
      <c r="K242" s="38">
        <v>31683</v>
      </c>
      <c r="L242">
        <v>1</v>
      </c>
      <c r="M242">
        <v>2</v>
      </c>
    </row>
    <row r="243" spans="10:13" x14ac:dyDescent="0.25">
      <c r="J243">
        <v>11214753</v>
      </c>
      <c r="K243" s="38">
        <v>28720</v>
      </c>
      <c r="L243">
        <v>5</v>
      </c>
      <c r="M243">
        <v>5</v>
      </c>
    </row>
    <row r="244" spans="10:13" x14ac:dyDescent="0.25">
      <c r="J244">
        <v>11214754</v>
      </c>
      <c r="K244" s="38">
        <v>44525</v>
      </c>
      <c r="L244">
        <v>2</v>
      </c>
      <c r="M244">
        <v>2</v>
      </c>
    </row>
    <row r="245" spans="10:13" x14ac:dyDescent="0.25">
      <c r="J245">
        <v>11214862</v>
      </c>
      <c r="K245" s="38">
        <v>28720</v>
      </c>
      <c r="L245">
        <v>2</v>
      </c>
      <c r="M245">
        <v>2</v>
      </c>
    </row>
    <row r="246" spans="10:13" x14ac:dyDescent="0.25">
      <c r="J246">
        <v>11214870</v>
      </c>
      <c r="K246" s="38">
        <v>42521</v>
      </c>
      <c r="L246">
        <v>1</v>
      </c>
      <c r="M246">
        <v>2</v>
      </c>
    </row>
    <row r="247" spans="10:13" x14ac:dyDescent="0.25">
      <c r="J247">
        <v>11214879</v>
      </c>
      <c r="K247" s="38">
        <v>39043</v>
      </c>
      <c r="L247">
        <v>2</v>
      </c>
      <c r="M247">
        <v>2</v>
      </c>
    </row>
    <row r="248" spans="10:13" x14ac:dyDescent="0.25">
      <c r="J248">
        <v>11215046</v>
      </c>
      <c r="K248" s="38">
        <v>32136</v>
      </c>
      <c r="L248">
        <v>1</v>
      </c>
      <c r="M248">
        <v>2</v>
      </c>
    </row>
    <row r="249" spans="10:13" x14ac:dyDescent="0.25">
      <c r="J249">
        <v>11215172</v>
      </c>
      <c r="K249" s="38">
        <v>36988</v>
      </c>
      <c r="L249">
        <v>1</v>
      </c>
      <c r="M249">
        <v>2</v>
      </c>
    </row>
    <row r="250" spans="10:13" x14ac:dyDescent="0.25">
      <c r="J250">
        <v>11215237</v>
      </c>
      <c r="K250" s="38">
        <v>39105</v>
      </c>
      <c r="L250">
        <v>2</v>
      </c>
      <c r="M250">
        <v>2</v>
      </c>
    </row>
    <row r="251" spans="10:13" x14ac:dyDescent="0.25">
      <c r="J251">
        <v>11215784</v>
      </c>
      <c r="K251" s="38">
        <v>26666</v>
      </c>
      <c r="L251">
        <v>1</v>
      </c>
      <c r="M251">
        <v>2</v>
      </c>
    </row>
    <row r="252" spans="10:13" x14ac:dyDescent="0.25">
      <c r="J252">
        <v>11216122</v>
      </c>
      <c r="K252" s="38">
        <v>26666</v>
      </c>
      <c r="L252">
        <v>1</v>
      </c>
      <c r="M252">
        <v>2</v>
      </c>
    </row>
    <row r="253" spans="10:13" x14ac:dyDescent="0.25">
      <c r="J253">
        <v>11216173</v>
      </c>
      <c r="K253" s="38">
        <v>42521</v>
      </c>
      <c r="L253">
        <v>1</v>
      </c>
      <c r="M253">
        <v>2</v>
      </c>
    </row>
    <row r="254" spans="10:13" x14ac:dyDescent="0.25">
      <c r="J254">
        <v>11216459</v>
      </c>
      <c r="K254" s="38">
        <v>39043</v>
      </c>
      <c r="L254">
        <v>1</v>
      </c>
      <c r="M254">
        <v>2</v>
      </c>
    </row>
    <row r="255" spans="10:13" x14ac:dyDescent="0.25">
      <c r="J255">
        <v>11216462</v>
      </c>
      <c r="K255" s="38">
        <v>42521</v>
      </c>
      <c r="L255">
        <v>1</v>
      </c>
      <c r="M255">
        <v>2</v>
      </c>
    </row>
    <row r="256" spans="10:13" x14ac:dyDescent="0.25">
      <c r="J256">
        <v>11216471</v>
      </c>
      <c r="K256" s="38">
        <v>37627</v>
      </c>
      <c r="L256">
        <v>2</v>
      </c>
      <c r="M256">
        <v>2</v>
      </c>
    </row>
    <row r="257" spans="10:13" x14ac:dyDescent="0.25">
      <c r="J257">
        <v>11216489</v>
      </c>
      <c r="K257" s="38">
        <v>28720</v>
      </c>
      <c r="L257">
        <v>2</v>
      </c>
      <c r="M257">
        <v>4</v>
      </c>
    </row>
    <row r="258" spans="10:13" x14ac:dyDescent="0.25">
      <c r="J258">
        <v>11216493</v>
      </c>
      <c r="K258" s="38">
        <v>26666</v>
      </c>
      <c r="L258">
        <v>1</v>
      </c>
      <c r="M258">
        <v>2</v>
      </c>
    </row>
    <row r="259" spans="10:13" x14ac:dyDescent="0.25">
      <c r="J259">
        <v>11216531</v>
      </c>
      <c r="K259" s="38">
        <v>28720</v>
      </c>
      <c r="L259">
        <v>1</v>
      </c>
      <c r="M259">
        <v>2</v>
      </c>
    </row>
    <row r="260" spans="10:13" x14ac:dyDescent="0.25">
      <c r="J260">
        <v>11216724</v>
      </c>
      <c r="K260" s="38">
        <v>26666</v>
      </c>
      <c r="L260">
        <v>4</v>
      </c>
      <c r="M260">
        <v>8</v>
      </c>
    </row>
    <row r="261" spans="10:13" x14ac:dyDescent="0.25">
      <c r="J261">
        <v>11217091</v>
      </c>
      <c r="K261" s="38">
        <v>44525</v>
      </c>
      <c r="L261">
        <v>1</v>
      </c>
      <c r="M261">
        <v>2</v>
      </c>
    </row>
    <row r="262" spans="10:13" x14ac:dyDescent="0.25">
      <c r="J262">
        <v>11217102</v>
      </c>
      <c r="K262" s="38">
        <v>39681</v>
      </c>
      <c r="L262">
        <v>1</v>
      </c>
      <c r="M262">
        <v>2</v>
      </c>
    </row>
    <row r="263" spans="10:13" x14ac:dyDescent="0.25">
      <c r="J263">
        <v>11217103</v>
      </c>
      <c r="K263" s="38">
        <v>42459</v>
      </c>
      <c r="L263">
        <v>2</v>
      </c>
      <c r="M263">
        <v>2</v>
      </c>
    </row>
    <row r="264" spans="10:13" x14ac:dyDescent="0.25">
      <c r="J264">
        <v>11217199</v>
      </c>
      <c r="K264" s="38">
        <v>28720</v>
      </c>
      <c r="L264">
        <v>1</v>
      </c>
      <c r="M264">
        <v>2</v>
      </c>
    </row>
    <row r="265" spans="10:13" x14ac:dyDescent="0.25">
      <c r="J265">
        <v>11217205</v>
      </c>
      <c r="K265" s="38">
        <v>28720</v>
      </c>
      <c r="L265">
        <v>2</v>
      </c>
      <c r="M265">
        <v>4</v>
      </c>
    </row>
    <row r="266" spans="10:13" x14ac:dyDescent="0.25">
      <c r="J266">
        <v>11217257</v>
      </c>
      <c r="K266" s="38">
        <v>39043</v>
      </c>
      <c r="L266">
        <v>1</v>
      </c>
      <c r="M266">
        <v>2</v>
      </c>
    </row>
    <row r="267" spans="10:13" x14ac:dyDescent="0.25">
      <c r="J267">
        <v>11217538</v>
      </c>
      <c r="K267" s="38">
        <v>39043</v>
      </c>
      <c r="L267">
        <v>2</v>
      </c>
      <c r="M267">
        <v>2</v>
      </c>
    </row>
    <row r="268" spans="10:13" x14ac:dyDescent="0.25">
      <c r="J268">
        <v>11217736</v>
      </c>
      <c r="K268" s="38">
        <v>37627</v>
      </c>
      <c r="L268">
        <v>1</v>
      </c>
      <c r="M268">
        <v>2</v>
      </c>
    </row>
    <row r="269" spans="10:13" x14ac:dyDescent="0.25">
      <c r="J269">
        <v>11217900</v>
      </c>
      <c r="K269" s="38">
        <v>36988</v>
      </c>
      <c r="L269">
        <v>1</v>
      </c>
      <c r="M269">
        <v>2</v>
      </c>
    </row>
    <row r="270" spans="10:13" x14ac:dyDescent="0.25">
      <c r="J270">
        <v>11217922</v>
      </c>
      <c r="K270" s="38">
        <v>26666</v>
      </c>
      <c r="L270">
        <v>2</v>
      </c>
      <c r="M270">
        <v>2</v>
      </c>
    </row>
    <row r="271" spans="10:13" x14ac:dyDescent="0.25">
      <c r="J271">
        <v>11217964</v>
      </c>
      <c r="K271" s="38">
        <v>42521</v>
      </c>
      <c r="L271">
        <v>1</v>
      </c>
      <c r="M271">
        <v>2</v>
      </c>
    </row>
    <row r="272" spans="10:13" x14ac:dyDescent="0.25">
      <c r="J272">
        <v>11217974</v>
      </c>
      <c r="K272" s="38">
        <v>39681</v>
      </c>
      <c r="L272">
        <v>1</v>
      </c>
      <c r="M272">
        <v>2</v>
      </c>
    </row>
    <row r="273" spans="10:13" x14ac:dyDescent="0.25">
      <c r="J273">
        <v>11218156</v>
      </c>
      <c r="K273" s="38">
        <v>39681</v>
      </c>
      <c r="L273">
        <v>1</v>
      </c>
      <c r="M273">
        <v>2</v>
      </c>
    </row>
    <row r="274" spans="10:13" x14ac:dyDescent="0.25">
      <c r="J274">
        <v>11218271</v>
      </c>
      <c r="K274" s="38">
        <v>39105</v>
      </c>
      <c r="L274">
        <v>1</v>
      </c>
      <c r="M274">
        <v>2</v>
      </c>
    </row>
    <row r="275" spans="10:13" x14ac:dyDescent="0.25">
      <c r="J275">
        <v>11218360</v>
      </c>
      <c r="K275" s="38">
        <v>39043</v>
      </c>
      <c r="L275">
        <v>1</v>
      </c>
      <c r="M275">
        <v>2</v>
      </c>
    </row>
    <row r="276" spans="10:13" x14ac:dyDescent="0.25">
      <c r="J276">
        <v>11218535</v>
      </c>
      <c r="K276" s="38">
        <v>39043</v>
      </c>
      <c r="L276">
        <v>2</v>
      </c>
      <c r="M276">
        <v>4</v>
      </c>
    </row>
    <row r="277" spans="10:13" x14ac:dyDescent="0.25">
      <c r="J277">
        <v>11218773</v>
      </c>
      <c r="K277" s="38">
        <v>44575</v>
      </c>
      <c r="L277">
        <v>1</v>
      </c>
      <c r="M277">
        <v>2</v>
      </c>
    </row>
    <row r="278" spans="10:13" x14ac:dyDescent="0.25">
      <c r="J278">
        <v>11219255</v>
      </c>
      <c r="K278" s="38">
        <v>26666</v>
      </c>
      <c r="L278">
        <v>2</v>
      </c>
      <c r="M278">
        <v>4</v>
      </c>
    </row>
    <row r="279" spans="10:13" x14ac:dyDescent="0.25">
      <c r="J279">
        <v>11219350</v>
      </c>
      <c r="K279" s="38">
        <v>28720</v>
      </c>
      <c r="L279">
        <v>2</v>
      </c>
      <c r="M279">
        <v>4</v>
      </c>
    </row>
    <row r="280" spans="10:13" x14ac:dyDescent="0.25">
      <c r="J280">
        <v>11219509</v>
      </c>
      <c r="K280" s="38">
        <v>39043</v>
      </c>
      <c r="L280">
        <v>1</v>
      </c>
      <c r="M280">
        <v>2</v>
      </c>
    </row>
    <row r="281" spans="10:13" x14ac:dyDescent="0.25">
      <c r="J281">
        <v>11219547</v>
      </c>
      <c r="K281" s="38">
        <v>26666</v>
      </c>
      <c r="L281">
        <v>1</v>
      </c>
      <c r="M281">
        <v>2</v>
      </c>
    </row>
    <row r="282" spans="10:13" x14ac:dyDescent="0.25">
      <c r="J282">
        <v>11219810</v>
      </c>
      <c r="K282" s="38">
        <v>42521</v>
      </c>
      <c r="L282">
        <v>1</v>
      </c>
      <c r="M282">
        <v>2</v>
      </c>
    </row>
    <row r="283" spans="10:13" x14ac:dyDescent="0.25">
      <c r="J283">
        <v>11219831</v>
      </c>
      <c r="K283" s="38">
        <v>28720</v>
      </c>
      <c r="L283">
        <v>1</v>
      </c>
      <c r="M283">
        <v>2</v>
      </c>
    </row>
    <row r="284" spans="10:13" x14ac:dyDescent="0.25">
      <c r="J284">
        <v>11220074</v>
      </c>
      <c r="K284" s="38">
        <v>39043</v>
      </c>
      <c r="L284">
        <v>1</v>
      </c>
      <c r="M284">
        <v>2</v>
      </c>
    </row>
    <row r="285" spans="10:13" x14ac:dyDescent="0.25">
      <c r="J285">
        <v>11220880</v>
      </c>
      <c r="K285" s="38">
        <v>28720</v>
      </c>
      <c r="L285">
        <v>3</v>
      </c>
      <c r="M285">
        <v>3</v>
      </c>
    </row>
    <row r="286" spans="10:13" x14ac:dyDescent="0.25">
      <c r="J286">
        <v>11220882</v>
      </c>
      <c r="K286" s="38">
        <v>28720</v>
      </c>
      <c r="L286">
        <v>2</v>
      </c>
      <c r="M286">
        <v>2</v>
      </c>
    </row>
    <row r="287" spans="10:13" x14ac:dyDescent="0.25">
      <c r="J287">
        <v>11220883</v>
      </c>
      <c r="K287" s="38">
        <v>39105</v>
      </c>
      <c r="L287">
        <v>1</v>
      </c>
      <c r="M287">
        <v>2</v>
      </c>
    </row>
    <row r="288" spans="10:13" x14ac:dyDescent="0.25">
      <c r="J288">
        <v>11220887</v>
      </c>
      <c r="K288" s="38">
        <v>28720</v>
      </c>
      <c r="L288">
        <v>2</v>
      </c>
      <c r="M288">
        <v>4</v>
      </c>
    </row>
    <row r="289" spans="10:13" x14ac:dyDescent="0.25">
      <c r="J289">
        <v>11220892</v>
      </c>
      <c r="K289" s="38">
        <v>28720</v>
      </c>
      <c r="L289">
        <v>1</v>
      </c>
      <c r="M289">
        <v>2</v>
      </c>
    </row>
    <row r="290" spans="10:13" x14ac:dyDescent="0.25">
      <c r="J290">
        <v>11220918</v>
      </c>
      <c r="K290" s="38">
        <v>39043</v>
      </c>
      <c r="L290">
        <v>4</v>
      </c>
      <c r="M290">
        <v>4</v>
      </c>
    </row>
    <row r="291" spans="10:13" x14ac:dyDescent="0.25">
      <c r="J291">
        <v>11221450</v>
      </c>
      <c r="K291" s="38">
        <v>39043</v>
      </c>
      <c r="L291">
        <v>1</v>
      </c>
      <c r="M291">
        <v>2</v>
      </c>
    </row>
    <row r="292" spans="10:13" x14ac:dyDescent="0.25">
      <c r="J292">
        <v>11222367</v>
      </c>
      <c r="K292" s="38">
        <v>39043</v>
      </c>
      <c r="L292">
        <v>1</v>
      </c>
      <c r="M292">
        <v>2</v>
      </c>
    </row>
    <row r="293" spans="10:13" x14ac:dyDescent="0.25">
      <c r="J293">
        <v>11222850</v>
      </c>
      <c r="K293" s="38">
        <v>39105</v>
      </c>
      <c r="L293">
        <v>1</v>
      </c>
      <c r="M293">
        <v>2</v>
      </c>
    </row>
    <row r="294" spans="10:13" x14ac:dyDescent="0.25">
      <c r="J294">
        <v>11223236</v>
      </c>
      <c r="K294" s="38">
        <v>36988</v>
      </c>
      <c r="L294">
        <v>1</v>
      </c>
      <c r="M294">
        <v>2</v>
      </c>
    </row>
    <row r="295" spans="10:13" x14ac:dyDescent="0.25">
      <c r="J295">
        <v>11223834</v>
      </c>
      <c r="K295" s="38">
        <v>42521</v>
      </c>
      <c r="L295">
        <v>1</v>
      </c>
      <c r="M295">
        <v>2</v>
      </c>
    </row>
    <row r="296" spans="10:13" x14ac:dyDescent="0.25">
      <c r="J296">
        <v>11223840</v>
      </c>
      <c r="K296" s="38">
        <v>37051</v>
      </c>
      <c r="L296">
        <v>1</v>
      </c>
      <c r="M296">
        <v>2</v>
      </c>
    </row>
    <row r="297" spans="10:13" x14ac:dyDescent="0.25">
      <c r="J297">
        <v>11224262</v>
      </c>
      <c r="K297" s="38">
        <v>28720</v>
      </c>
      <c r="L297">
        <v>5</v>
      </c>
      <c r="M297">
        <v>5</v>
      </c>
    </row>
    <row r="298" spans="10:13" x14ac:dyDescent="0.25">
      <c r="J298">
        <v>11224266</v>
      </c>
      <c r="K298" s="38">
        <v>28720</v>
      </c>
      <c r="L298">
        <v>5</v>
      </c>
      <c r="M298">
        <v>5</v>
      </c>
    </row>
    <row r="299" spans="10:13" x14ac:dyDescent="0.25">
      <c r="J299">
        <v>11224458</v>
      </c>
      <c r="K299" s="38">
        <v>39043</v>
      </c>
      <c r="L299">
        <v>1</v>
      </c>
      <c r="M299">
        <v>2</v>
      </c>
    </row>
    <row r="300" spans="10:13" x14ac:dyDescent="0.25">
      <c r="J300">
        <v>11224952</v>
      </c>
      <c r="K300" s="38">
        <v>39043</v>
      </c>
      <c r="L300">
        <v>1</v>
      </c>
      <c r="M300">
        <v>2</v>
      </c>
    </row>
    <row r="301" spans="10:13" x14ac:dyDescent="0.25">
      <c r="J301">
        <v>11225340</v>
      </c>
      <c r="K301" s="38">
        <v>26666</v>
      </c>
      <c r="L301">
        <v>1</v>
      </c>
      <c r="M301">
        <v>2</v>
      </c>
    </row>
    <row r="302" spans="10:13" x14ac:dyDescent="0.25">
      <c r="J302">
        <v>11225765</v>
      </c>
      <c r="K302" s="38">
        <v>42521</v>
      </c>
      <c r="L302">
        <v>4</v>
      </c>
      <c r="M302">
        <v>8</v>
      </c>
    </row>
    <row r="303" spans="10:13" x14ac:dyDescent="0.25">
      <c r="J303">
        <v>11225960</v>
      </c>
      <c r="K303" s="38">
        <v>39043</v>
      </c>
      <c r="L303">
        <v>2</v>
      </c>
      <c r="M303">
        <v>4</v>
      </c>
    </row>
    <row r="304" spans="10:13" x14ac:dyDescent="0.25">
      <c r="J304">
        <v>11226320</v>
      </c>
      <c r="K304" s="38">
        <v>39681</v>
      </c>
      <c r="L304">
        <v>1</v>
      </c>
      <c r="M304">
        <v>2</v>
      </c>
    </row>
    <row r="305" spans="10:13" x14ac:dyDescent="0.25">
      <c r="J305">
        <v>11226388</v>
      </c>
      <c r="K305" s="38">
        <v>42521</v>
      </c>
      <c r="L305">
        <v>1</v>
      </c>
      <c r="M305">
        <v>2</v>
      </c>
    </row>
    <row r="306" spans="10:13" x14ac:dyDescent="0.25">
      <c r="J306">
        <v>11227223</v>
      </c>
      <c r="K306" s="38">
        <v>39043</v>
      </c>
      <c r="L306">
        <v>1</v>
      </c>
      <c r="M306">
        <v>2</v>
      </c>
    </row>
    <row r="307" spans="10:13" x14ac:dyDescent="0.25">
      <c r="J307">
        <v>11227682</v>
      </c>
      <c r="K307" s="38">
        <v>42521</v>
      </c>
      <c r="L307">
        <v>1</v>
      </c>
      <c r="M307">
        <v>2</v>
      </c>
    </row>
    <row r="308" spans="10:13" x14ac:dyDescent="0.25">
      <c r="J308">
        <v>11227840</v>
      </c>
      <c r="K308" s="38">
        <v>39105</v>
      </c>
      <c r="L308">
        <v>4</v>
      </c>
      <c r="M308">
        <v>8</v>
      </c>
    </row>
    <row r="309" spans="10:13" x14ac:dyDescent="0.25">
      <c r="J309">
        <v>11228949</v>
      </c>
      <c r="K309" s="38">
        <v>44575</v>
      </c>
      <c r="L309">
        <v>1</v>
      </c>
      <c r="M309">
        <v>2</v>
      </c>
    </row>
    <row r="310" spans="10:13" x14ac:dyDescent="0.25">
      <c r="J310">
        <v>11229027</v>
      </c>
      <c r="K310" s="38">
        <v>39043</v>
      </c>
      <c r="L310">
        <v>1</v>
      </c>
      <c r="M310">
        <v>2</v>
      </c>
    </row>
    <row r="311" spans="10:13" x14ac:dyDescent="0.25">
      <c r="J311">
        <v>11229065</v>
      </c>
      <c r="K311" s="38">
        <v>28720</v>
      </c>
      <c r="L311">
        <v>2</v>
      </c>
      <c r="M311">
        <v>4</v>
      </c>
    </row>
    <row r="312" spans="10:13" x14ac:dyDescent="0.25">
      <c r="J312">
        <v>11229299</v>
      </c>
      <c r="K312" s="38">
        <v>28720</v>
      </c>
      <c r="L312">
        <v>2</v>
      </c>
      <c r="M312">
        <v>4</v>
      </c>
    </row>
    <row r="313" spans="10:13" x14ac:dyDescent="0.25">
      <c r="J313">
        <v>11229716</v>
      </c>
      <c r="K313" s="38">
        <v>44575</v>
      </c>
      <c r="L313">
        <v>1</v>
      </c>
      <c r="M313">
        <v>2</v>
      </c>
    </row>
    <row r="314" spans="10:13" x14ac:dyDescent="0.25">
      <c r="J314">
        <v>11229743</v>
      </c>
      <c r="K314" s="38">
        <v>28720</v>
      </c>
      <c r="L314">
        <v>1</v>
      </c>
      <c r="M314">
        <v>2</v>
      </c>
    </row>
    <row r="315" spans="10:13" x14ac:dyDescent="0.25">
      <c r="J315">
        <v>11230092</v>
      </c>
      <c r="K315" s="38">
        <v>28720</v>
      </c>
      <c r="L315">
        <v>1</v>
      </c>
      <c r="M315">
        <v>2</v>
      </c>
    </row>
    <row r="316" spans="10:13" x14ac:dyDescent="0.25">
      <c r="J316">
        <v>11231184</v>
      </c>
      <c r="K316" s="38">
        <v>39043</v>
      </c>
      <c r="L316">
        <v>1</v>
      </c>
      <c r="M316">
        <v>2</v>
      </c>
    </row>
    <row r="317" spans="10:13" x14ac:dyDescent="0.25">
      <c r="J317">
        <v>11232170</v>
      </c>
      <c r="K317" s="38">
        <v>39043</v>
      </c>
      <c r="L317">
        <v>1</v>
      </c>
      <c r="M317">
        <v>2</v>
      </c>
    </row>
    <row r="318" spans="10:13" x14ac:dyDescent="0.25">
      <c r="J318">
        <v>11232308</v>
      </c>
      <c r="K318" s="38">
        <v>39043</v>
      </c>
      <c r="L318">
        <v>1</v>
      </c>
      <c r="M318">
        <v>2</v>
      </c>
    </row>
    <row r="319" spans="10:13" x14ac:dyDescent="0.25">
      <c r="J319">
        <v>11232450</v>
      </c>
      <c r="K319" s="38">
        <v>28720</v>
      </c>
      <c r="L319">
        <v>2</v>
      </c>
      <c r="M319">
        <v>2</v>
      </c>
    </row>
    <row r="320" spans="10:13" x14ac:dyDescent="0.25">
      <c r="J320">
        <v>11232452</v>
      </c>
      <c r="K320" s="38">
        <v>44575</v>
      </c>
      <c r="L320">
        <v>1</v>
      </c>
      <c r="M320">
        <v>2</v>
      </c>
    </row>
    <row r="321" spans="10:13" x14ac:dyDescent="0.25">
      <c r="J321">
        <v>11232456</v>
      </c>
      <c r="K321" s="38">
        <v>26666</v>
      </c>
      <c r="L321">
        <v>1</v>
      </c>
      <c r="M321">
        <v>2</v>
      </c>
    </row>
    <row r="322" spans="10:13" x14ac:dyDescent="0.25">
      <c r="J322">
        <v>11233576</v>
      </c>
      <c r="K322" s="38">
        <v>44513</v>
      </c>
      <c r="L322">
        <v>2</v>
      </c>
      <c r="M322">
        <v>2</v>
      </c>
    </row>
    <row r="323" spans="10:13" x14ac:dyDescent="0.25">
      <c r="J323">
        <v>11233635</v>
      </c>
      <c r="K323" s="38">
        <v>39043</v>
      </c>
      <c r="L323">
        <v>1</v>
      </c>
      <c r="M323">
        <v>2</v>
      </c>
    </row>
    <row r="324" spans="10:13" x14ac:dyDescent="0.25">
      <c r="J324">
        <v>11233761</v>
      </c>
      <c r="K324" s="38">
        <v>28720</v>
      </c>
      <c r="L324">
        <v>1</v>
      </c>
      <c r="M324">
        <v>2</v>
      </c>
    </row>
    <row r="325" spans="10:13" x14ac:dyDescent="0.25">
      <c r="J325">
        <v>11234135</v>
      </c>
      <c r="K325" s="38">
        <v>34190</v>
      </c>
      <c r="L325">
        <v>1</v>
      </c>
      <c r="M325">
        <v>2</v>
      </c>
    </row>
    <row r="326" spans="10:13" x14ac:dyDescent="0.25">
      <c r="J326">
        <v>11234137</v>
      </c>
      <c r="K326" s="38">
        <v>39105</v>
      </c>
      <c r="L326">
        <v>3</v>
      </c>
      <c r="M326">
        <v>3</v>
      </c>
    </row>
    <row r="327" spans="10:13" x14ac:dyDescent="0.25">
      <c r="J327">
        <v>11234864</v>
      </c>
      <c r="K327" s="38">
        <v>28720</v>
      </c>
      <c r="L327">
        <v>2</v>
      </c>
      <c r="M327">
        <v>4</v>
      </c>
    </row>
    <row r="328" spans="10:13" x14ac:dyDescent="0.25">
      <c r="J328">
        <v>11235755</v>
      </c>
      <c r="K328" s="38">
        <v>44575</v>
      </c>
      <c r="L328">
        <v>5</v>
      </c>
      <c r="M328">
        <v>5</v>
      </c>
    </row>
    <row r="329" spans="10:13" x14ac:dyDescent="0.25">
      <c r="J329">
        <v>11235946</v>
      </c>
      <c r="K329" s="38">
        <v>39043</v>
      </c>
      <c r="L329">
        <v>2</v>
      </c>
      <c r="M329">
        <v>4</v>
      </c>
    </row>
    <row r="330" spans="10:13" x14ac:dyDescent="0.25">
      <c r="J330">
        <v>11235948</v>
      </c>
      <c r="K330" s="38">
        <v>34190</v>
      </c>
      <c r="L330">
        <v>1</v>
      </c>
      <c r="M330">
        <v>2</v>
      </c>
    </row>
    <row r="331" spans="10:13" x14ac:dyDescent="0.25">
      <c r="J331">
        <v>11235950</v>
      </c>
      <c r="K331" s="38">
        <v>39056</v>
      </c>
      <c r="L331">
        <v>3</v>
      </c>
      <c r="M331">
        <v>3</v>
      </c>
    </row>
    <row r="332" spans="10:13" x14ac:dyDescent="0.25">
      <c r="J332">
        <v>11235954</v>
      </c>
      <c r="K332" s="38">
        <v>39043</v>
      </c>
      <c r="L332">
        <v>1</v>
      </c>
      <c r="M332">
        <v>2</v>
      </c>
    </row>
    <row r="333" spans="10:13" x14ac:dyDescent="0.25">
      <c r="J333">
        <v>11237391</v>
      </c>
      <c r="K333" s="38">
        <v>44513</v>
      </c>
      <c r="L333">
        <v>2</v>
      </c>
      <c r="M333">
        <v>4</v>
      </c>
    </row>
    <row r="334" spans="10:13" x14ac:dyDescent="0.25">
      <c r="J334">
        <v>11238085</v>
      </c>
      <c r="K334" s="38">
        <v>39105</v>
      </c>
      <c r="L334">
        <v>2</v>
      </c>
      <c r="M334">
        <v>2</v>
      </c>
    </row>
    <row r="335" spans="10:13" x14ac:dyDescent="0.25">
      <c r="J335">
        <v>11238089</v>
      </c>
      <c r="K335" s="38">
        <v>44575</v>
      </c>
      <c r="L335">
        <v>3</v>
      </c>
      <c r="M335">
        <v>3</v>
      </c>
    </row>
    <row r="336" spans="10:13" x14ac:dyDescent="0.25">
      <c r="J336">
        <v>11238095</v>
      </c>
      <c r="K336" s="38">
        <v>28720</v>
      </c>
      <c r="L336">
        <v>3</v>
      </c>
      <c r="M336">
        <v>6</v>
      </c>
    </row>
    <row r="337" spans="10:13" x14ac:dyDescent="0.25">
      <c r="J337">
        <v>11238097</v>
      </c>
      <c r="K337" s="38">
        <v>28720</v>
      </c>
      <c r="L337">
        <v>2</v>
      </c>
      <c r="M337">
        <v>4</v>
      </c>
    </row>
    <row r="338" spans="10:13" x14ac:dyDescent="0.25">
      <c r="J338">
        <v>11238222</v>
      </c>
      <c r="K338" s="38">
        <v>39105</v>
      </c>
      <c r="L338">
        <v>3</v>
      </c>
      <c r="M338">
        <v>3</v>
      </c>
    </row>
    <row r="339" spans="10:13" x14ac:dyDescent="0.25">
      <c r="J339">
        <v>11238568</v>
      </c>
      <c r="K339" s="38">
        <v>44575</v>
      </c>
      <c r="L339">
        <v>2</v>
      </c>
      <c r="M339">
        <v>4</v>
      </c>
    </row>
    <row r="340" spans="10:13" x14ac:dyDescent="0.25">
      <c r="J340">
        <v>11238570</v>
      </c>
      <c r="K340" s="38">
        <v>44575</v>
      </c>
      <c r="L340">
        <v>2</v>
      </c>
      <c r="M340">
        <v>4</v>
      </c>
    </row>
    <row r="341" spans="10:13" x14ac:dyDescent="0.25">
      <c r="J341">
        <v>11238579</v>
      </c>
      <c r="K341" s="38">
        <v>28720</v>
      </c>
      <c r="L341">
        <v>1</v>
      </c>
      <c r="M341">
        <v>2</v>
      </c>
    </row>
    <row r="342" spans="10:13" x14ac:dyDescent="0.25">
      <c r="J342">
        <v>11238582</v>
      </c>
      <c r="K342" s="38">
        <v>34190</v>
      </c>
      <c r="L342">
        <v>3</v>
      </c>
      <c r="M342">
        <v>6</v>
      </c>
    </row>
    <row r="343" spans="10:13" x14ac:dyDescent="0.25">
      <c r="J343">
        <v>11238649</v>
      </c>
      <c r="K343" s="38">
        <v>39056</v>
      </c>
      <c r="L343">
        <v>2</v>
      </c>
      <c r="M343">
        <v>4</v>
      </c>
    </row>
    <row r="344" spans="10:13" x14ac:dyDescent="0.25">
      <c r="J344">
        <v>11238650</v>
      </c>
      <c r="K344" s="38">
        <v>39105</v>
      </c>
      <c r="L344">
        <v>2</v>
      </c>
      <c r="M344">
        <v>4</v>
      </c>
    </row>
    <row r="345" spans="10:13" x14ac:dyDescent="0.25">
      <c r="J345">
        <v>11238661</v>
      </c>
      <c r="K345" s="38">
        <v>39681</v>
      </c>
      <c r="L345">
        <v>1</v>
      </c>
      <c r="M345">
        <v>2</v>
      </c>
    </row>
    <row r="346" spans="10:13" x14ac:dyDescent="0.25">
      <c r="J346">
        <v>11239340</v>
      </c>
      <c r="K346" s="38">
        <v>28720</v>
      </c>
      <c r="L346">
        <v>1</v>
      </c>
      <c r="M346">
        <v>2</v>
      </c>
    </row>
    <row r="347" spans="10:13" x14ac:dyDescent="0.25">
      <c r="J347">
        <v>11239620</v>
      </c>
      <c r="K347" s="38">
        <v>44575</v>
      </c>
      <c r="L347">
        <v>1</v>
      </c>
      <c r="M347">
        <v>2</v>
      </c>
    </row>
    <row r="348" spans="10:13" x14ac:dyDescent="0.25">
      <c r="J348">
        <v>11239647</v>
      </c>
      <c r="K348" s="38">
        <v>28720</v>
      </c>
      <c r="L348">
        <v>4</v>
      </c>
      <c r="M348">
        <v>8</v>
      </c>
    </row>
    <row r="349" spans="10:13" x14ac:dyDescent="0.25">
      <c r="J349">
        <v>11239648</v>
      </c>
      <c r="K349" s="38">
        <v>28720</v>
      </c>
      <c r="L349">
        <v>4</v>
      </c>
      <c r="M349">
        <v>8</v>
      </c>
    </row>
    <row r="350" spans="10:13" x14ac:dyDescent="0.25">
      <c r="J350">
        <v>11239650</v>
      </c>
      <c r="K350" s="38">
        <v>28720</v>
      </c>
      <c r="L350">
        <v>4</v>
      </c>
      <c r="M350">
        <v>8</v>
      </c>
    </row>
    <row r="351" spans="10:13" x14ac:dyDescent="0.25">
      <c r="J351">
        <v>11239652</v>
      </c>
      <c r="K351" s="38">
        <v>28720</v>
      </c>
      <c r="L351">
        <v>4</v>
      </c>
      <c r="M351">
        <v>8</v>
      </c>
    </row>
    <row r="352" spans="10:13" x14ac:dyDescent="0.25">
      <c r="J352">
        <v>11241440</v>
      </c>
      <c r="K352" s="38">
        <v>44575</v>
      </c>
      <c r="L352">
        <v>2</v>
      </c>
      <c r="M352">
        <v>4</v>
      </c>
    </row>
    <row r="353" spans="10:13" x14ac:dyDescent="0.25">
      <c r="J353">
        <v>11241649</v>
      </c>
      <c r="K353" s="38">
        <v>28720</v>
      </c>
      <c r="L353">
        <v>2</v>
      </c>
      <c r="M353">
        <v>4</v>
      </c>
    </row>
    <row r="354" spans="10:13" x14ac:dyDescent="0.25">
      <c r="J354">
        <v>11241733</v>
      </c>
      <c r="K354" s="38">
        <v>15827</v>
      </c>
      <c r="L354">
        <v>1</v>
      </c>
      <c r="M354">
        <v>2</v>
      </c>
    </row>
    <row r="355" spans="10:13" x14ac:dyDescent="0.25">
      <c r="J355">
        <v>11241735</v>
      </c>
      <c r="K355" s="38">
        <v>28720</v>
      </c>
      <c r="L355">
        <v>2</v>
      </c>
      <c r="M355">
        <v>2</v>
      </c>
    </row>
    <row r="356" spans="10:13" x14ac:dyDescent="0.25">
      <c r="J356">
        <v>11241740</v>
      </c>
      <c r="K356" s="38">
        <v>39105</v>
      </c>
      <c r="L356">
        <v>2</v>
      </c>
      <c r="M356">
        <v>2</v>
      </c>
    </row>
    <row r="357" spans="10:13" x14ac:dyDescent="0.25">
      <c r="J357">
        <v>11241931</v>
      </c>
      <c r="K357" s="38">
        <v>39681</v>
      </c>
      <c r="L357">
        <v>1</v>
      </c>
      <c r="M357">
        <v>2</v>
      </c>
    </row>
    <row r="358" spans="10:13" x14ac:dyDescent="0.25">
      <c r="J358">
        <v>11241934</v>
      </c>
      <c r="K358" s="38">
        <v>37627</v>
      </c>
      <c r="L358">
        <v>1</v>
      </c>
      <c r="M358">
        <v>2</v>
      </c>
    </row>
    <row r="359" spans="10:13" x14ac:dyDescent="0.25">
      <c r="J359">
        <v>11241935</v>
      </c>
      <c r="K359" s="38">
        <v>28720</v>
      </c>
      <c r="L359">
        <v>5</v>
      </c>
      <c r="M359">
        <v>5</v>
      </c>
    </row>
    <row r="360" spans="10:13" x14ac:dyDescent="0.25">
      <c r="J360">
        <v>11241936</v>
      </c>
      <c r="K360" s="38">
        <v>28720</v>
      </c>
      <c r="L360">
        <v>5</v>
      </c>
      <c r="M360">
        <v>5</v>
      </c>
    </row>
    <row r="361" spans="10:13" x14ac:dyDescent="0.25">
      <c r="J361">
        <v>11242678</v>
      </c>
      <c r="K361" s="38">
        <v>44575</v>
      </c>
      <c r="L361">
        <v>2</v>
      </c>
      <c r="M361">
        <v>2</v>
      </c>
    </row>
    <row r="362" spans="10:13" x14ac:dyDescent="0.25">
      <c r="J362">
        <v>11243806</v>
      </c>
      <c r="K362" s="38">
        <v>39105</v>
      </c>
      <c r="L362">
        <v>1</v>
      </c>
      <c r="M362">
        <v>2</v>
      </c>
    </row>
    <row r="363" spans="10:13" x14ac:dyDescent="0.25">
      <c r="J363">
        <v>11244967</v>
      </c>
      <c r="K363" s="38">
        <v>39043</v>
      </c>
      <c r="L363">
        <v>1</v>
      </c>
      <c r="M363">
        <v>2</v>
      </c>
    </row>
    <row r="364" spans="10:13" x14ac:dyDescent="0.25">
      <c r="J364">
        <v>11245074</v>
      </c>
      <c r="K364" s="38">
        <v>44575</v>
      </c>
      <c r="L364">
        <v>1</v>
      </c>
      <c r="M364">
        <v>2</v>
      </c>
    </row>
    <row r="365" spans="10:13" x14ac:dyDescent="0.25">
      <c r="J365">
        <v>11245152</v>
      </c>
      <c r="K365" s="38">
        <v>28720</v>
      </c>
      <c r="L365">
        <v>2</v>
      </c>
      <c r="M365">
        <v>2</v>
      </c>
    </row>
    <row r="366" spans="10:13" x14ac:dyDescent="0.25">
      <c r="J366">
        <v>11245468</v>
      </c>
      <c r="K366" s="38">
        <v>37627</v>
      </c>
      <c r="L366">
        <v>1</v>
      </c>
      <c r="M366">
        <v>2</v>
      </c>
    </row>
    <row r="367" spans="10:13" x14ac:dyDescent="0.25">
      <c r="J367">
        <v>11245767</v>
      </c>
      <c r="K367" s="38">
        <v>39105</v>
      </c>
      <c r="L367">
        <v>1</v>
      </c>
      <c r="M367">
        <v>2</v>
      </c>
    </row>
    <row r="368" spans="10:13" x14ac:dyDescent="0.25">
      <c r="J368">
        <v>11246272</v>
      </c>
      <c r="K368" s="38">
        <v>39681</v>
      </c>
      <c r="L368">
        <v>1</v>
      </c>
      <c r="M368">
        <v>2</v>
      </c>
    </row>
    <row r="369" spans="10:13" x14ac:dyDescent="0.25">
      <c r="J369">
        <v>11246641</v>
      </c>
      <c r="K369" s="38">
        <v>28720</v>
      </c>
      <c r="L369">
        <v>2</v>
      </c>
      <c r="M369">
        <v>4</v>
      </c>
    </row>
    <row r="370" spans="10:13" x14ac:dyDescent="0.25">
      <c r="J370">
        <v>11246668</v>
      </c>
      <c r="K370" s="38">
        <v>26163</v>
      </c>
      <c r="L370">
        <v>1</v>
      </c>
      <c r="M370">
        <v>2</v>
      </c>
    </row>
    <row r="371" spans="10:13" x14ac:dyDescent="0.25">
      <c r="J371">
        <v>11246671</v>
      </c>
      <c r="K371" s="38">
        <v>39043</v>
      </c>
      <c r="L371">
        <v>1</v>
      </c>
      <c r="M371">
        <v>2</v>
      </c>
    </row>
    <row r="372" spans="10:13" x14ac:dyDescent="0.25">
      <c r="J372">
        <v>11246676</v>
      </c>
      <c r="K372" s="38">
        <v>39105</v>
      </c>
      <c r="L372">
        <v>1</v>
      </c>
      <c r="M372">
        <v>2</v>
      </c>
    </row>
    <row r="373" spans="10:13" x14ac:dyDescent="0.25">
      <c r="J373">
        <v>11248122</v>
      </c>
      <c r="K373" s="38">
        <v>39105</v>
      </c>
      <c r="L373">
        <v>3</v>
      </c>
      <c r="M373">
        <v>3</v>
      </c>
    </row>
    <row r="374" spans="10:13" x14ac:dyDescent="0.25">
      <c r="J374">
        <v>11248124</v>
      </c>
      <c r="K374" s="38">
        <v>28720</v>
      </c>
      <c r="L374">
        <v>5</v>
      </c>
      <c r="M374">
        <v>5</v>
      </c>
    </row>
    <row r="375" spans="10:13" x14ac:dyDescent="0.25">
      <c r="J375">
        <v>11248126</v>
      </c>
      <c r="K375" s="38">
        <v>28720</v>
      </c>
      <c r="L375">
        <v>5</v>
      </c>
      <c r="M375">
        <v>5</v>
      </c>
    </row>
    <row r="376" spans="10:13" x14ac:dyDescent="0.25">
      <c r="J376">
        <v>11248272</v>
      </c>
      <c r="K376" s="38">
        <v>39105</v>
      </c>
      <c r="L376">
        <v>1</v>
      </c>
      <c r="M376">
        <v>2</v>
      </c>
    </row>
    <row r="377" spans="10:13" x14ac:dyDescent="0.25">
      <c r="J377">
        <v>11248273</v>
      </c>
      <c r="K377" s="38">
        <v>44575</v>
      </c>
      <c r="L377">
        <v>1</v>
      </c>
      <c r="M377">
        <v>2</v>
      </c>
    </row>
    <row r="378" spans="10:13" x14ac:dyDescent="0.25">
      <c r="J378">
        <v>11248800</v>
      </c>
      <c r="K378" s="38">
        <v>39105</v>
      </c>
      <c r="L378">
        <v>1</v>
      </c>
      <c r="M378">
        <v>2</v>
      </c>
    </row>
    <row r="379" spans="10:13" x14ac:dyDescent="0.25">
      <c r="J379">
        <v>11249094</v>
      </c>
      <c r="K379" s="38">
        <v>31683</v>
      </c>
      <c r="L379">
        <v>1</v>
      </c>
      <c r="M379">
        <v>2</v>
      </c>
    </row>
    <row r="380" spans="10:13" x14ac:dyDescent="0.25">
      <c r="J380">
        <v>11249307</v>
      </c>
      <c r="K380" s="38">
        <v>44525</v>
      </c>
      <c r="L380">
        <v>4</v>
      </c>
      <c r="M380">
        <v>4</v>
      </c>
    </row>
    <row r="381" spans="10:13" x14ac:dyDescent="0.25">
      <c r="J381">
        <v>11249342</v>
      </c>
      <c r="K381" s="38">
        <v>44575</v>
      </c>
      <c r="L381">
        <v>1</v>
      </c>
      <c r="M381">
        <v>2</v>
      </c>
    </row>
    <row r="382" spans="10:13" x14ac:dyDescent="0.25">
      <c r="J382">
        <v>11249810</v>
      </c>
      <c r="K382" s="38">
        <v>44575</v>
      </c>
      <c r="L382">
        <v>2</v>
      </c>
      <c r="M382">
        <v>2</v>
      </c>
    </row>
    <row r="383" spans="10:13" x14ac:dyDescent="0.25">
      <c r="J383">
        <v>11249815</v>
      </c>
      <c r="K383" s="38">
        <v>44575</v>
      </c>
      <c r="L383">
        <v>2</v>
      </c>
      <c r="M383">
        <v>2</v>
      </c>
    </row>
    <row r="384" spans="10:13" x14ac:dyDescent="0.25">
      <c r="J384">
        <v>11249816</v>
      </c>
      <c r="K384" s="38">
        <v>44575</v>
      </c>
      <c r="L384">
        <v>1</v>
      </c>
      <c r="M384">
        <v>2</v>
      </c>
    </row>
    <row r="385" spans="10:13" x14ac:dyDescent="0.25">
      <c r="J385">
        <v>11249818</v>
      </c>
      <c r="K385" s="38">
        <v>39681</v>
      </c>
      <c r="L385">
        <v>2</v>
      </c>
      <c r="M385">
        <v>4</v>
      </c>
    </row>
    <row r="386" spans="10:13" x14ac:dyDescent="0.25">
      <c r="J386">
        <v>11250033</v>
      </c>
      <c r="K386" s="38">
        <v>44575</v>
      </c>
      <c r="L386">
        <v>1</v>
      </c>
      <c r="M386">
        <v>2</v>
      </c>
    </row>
    <row r="387" spans="10:13" x14ac:dyDescent="0.25">
      <c r="J387">
        <v>11250037</v>
      </c>
      <c r="K387" s="38">
        <v>44575</v>
      </c>
      <c r="L387">
        <v>2</v>
      </c>
      <c r="M387">
        <v>4</v>
      </c>
    </row>
    <row r="388" spans="10:13" x14ac:dyDescent="0.25">
      <c r="J388">
        <v>11250063</v>
      </c>
      <c r="K388" s="38">
        <v>31683</v>
      </c>
      <c r="L388">
        <v>1</v>
      </c>
      <c r="M388">
        <v>2</v>
      </c>
    </row>
    <row r="389" spans="10:13" x14ac:dyDescent="0.25">
      <c r="J389">
        <v>11251176</v>
      </c>
      <c r="K389" s="38">
        <v>39105</v>
      </c>
      <c r="L389">
        <v>1</v>
      </c>
      <c r="M389">
        <v>2</v>
      </c>
    </row>
    <row r="390" spans="10:13" x14ac:dyDescent="0.25">
      <c r="J390">
        <v>11251177</v>
      </c>
      <c r="K390" s="38">
        <v>15827</v>
      </c>
      <c r="L390">
        <v>1</v>
      </c>
      <c r="M390">
        <v>2</v>
      </c>
    </row>
    <row r="391" spans="10:13" x14ac:dyDescent="0.25">
      <c r="J391">
        <v>11251179</v>
      </c>
      <c r="K391" s="38">
        <v>26149</v>
      </c>
      <c r="L391">
        <v>1</v>
      </c>
      <c r="M391">
        <v>2</v>
      </c>
    </row>
    <row r="392" spans="10:13" x14ac:dyDescent="0.25">
      <c r="J392">
        <v>11251181</v>
      </c>
      <c r="K392" s="38">
        <v>15827</v>
      </c>
      <c r="L392">
        <v>1</v>
      </c>
      <c r="M392">
        <v>2</v>
      </c>
    </row>
    <row r="393" spans="10:13" x14ac:dyDescent="0.25">
      <c r="J393">
        <v>11251199</v>
      </c>
      <c r="K393" s="38">
        <v>28720</v>
      </c>
      <c r="L393">
        <v>1</v>
      </c>
      <c r="M393">
        <v>2</v>
      </c>
    </row>
    <row r="394" spans="10:13" x14ac:dyDescent="0.25">
      <c r="J394">
        <v>11251211</v>
      </c>
      <c r="K394" s="38">
        <v>28720</v>
      </c>
      <c r="L394">
        <v>1</v>
      </c>
      <c r="M394">
        <v>2</v>
      </c>
    </row>
    <row r="395" spans="10:13" x14ac:dyDescent="0.25">
      <c r="J395">
        <v>11253709</v>
      </c>
      <c r="K395" s="38">
        <v>39043</v>
      </c>
      <c r="L395">
        <v>8</v>
      </c>
      <c r="M395">
        <v>8</v>
      </c>
    </row>
    <row r="396" spans="10:13" x14ac:dyDescent="0.25">
      <c r="J396">
        <v>11253886</v>
      </c>
      <c r="K396" s="38">
        <v>44575</v>
      </c>
      <c r="L396">
        <v>2</v>
      </c>
      <c r="M396">
        <v>2</v>
      </c>
    </row>
    <row r="397" spans="10:13" x14ac:dyDescent="0.25">
      <c r="J397">
        <v>11254198</v>
      </c>
      <c r="K397" s="38">
        <v>44575</v>
      </c>
      <c r="L397">
        <v>2</v>
      </c>
      <c r="M397">
        <v>4</v>
      </c>
    </row>
    <row r="398" spans="10:13" x14ac:dyDescent="0.25">
      <c r="J398">
        <v>11254200</v>
      </c>
      <c r="K398" s="38">
        <v>39681</v>
      </c>
      <c r="L398">
        <v>1</v>
      </c>
      <c r="M398">
        <v>2</v>
      </c>
    </row>
    <row r="399" spans="10:13" x14ac:dyDescent="0.25">
      <c r="J399">
        <v>11255429</v>
      </c>
      <c r="K399" s="38">
        <v>26666</v>
      </c>
      <c r="L399">
        <v>1</v>
      </c>
      <c r="M399">
        <v>2</v>
      </c>
    </row>
    <row r="400" spans="10:13" x14ac:dyDescent="0.25">
      <c r="J400">
        <v>11255513</v>
      </c>
      <c r="K400" s="38">
        <v>44575</v>
      </c>
      <c r="L400">
        <v>5</v>
      </c>
      <c r="M400">
        <v>5</v>
      </c>
    </row>
    <row r="401" spans="10:13" x14ac:dyDescent="0.25">
      <c r="J401">
        <v>11255539</v>
      </c>
      <c r="K401" s="38">
        <v>44575</v>
      </c>
      <c r="L401">
        <v>2</v>
      </c>
      <c r="M401">
        <v>4</v>
      </c>
    </row>
    <row r="402" spans="10:13" x14ac:dyDescent="0.25">
      <c r="J402">
        <v>11255557</v>
      </c>
      <c r="K402" s="38">
        <v>39056</v>
      </c>
      <c r="L402">
        <v>1</v>
      </c>
      <c r="M402">
        <v>2</v>
      </c>
    </row>
    <row r="403" spans="10:13" x14ac:dyDescent="0.25">
      <c r="J403">
        <v>11255561</v>
      </c>
      <c r="K403" s="38">
        <v>31633</v>
      </c>
      <c r="L403">
        <v>1</v>
      </c>
      <c r="M403">
        <v>2</v>
      </c>
    </row>
    <row r="404" spans="10:13" x14ac:dyDescent="0.25">
      <c r="J404">
        <v>11255585</v>
      </c>
      <c r="K404" s="38">
        <v>39105</v>
      </c>
      <c r="L404">
        <v>1</v>
      </c>
      <c r="M404">
        <v>2</v>
      </c>
    </row>
    <row r="405" spans="10:13" x14ac:dyDescent="0.25">
      <c r="J405">
        <v>11255592</v>
      </c>
      <c r="K405" s="38">
        <v>28720</v>
      </c>
      <c r="L405">
        <v>2</v>
      </c>
      <c r="M405">
        <v>4</v>
      </c>
    </row>
    <row r="406" spans="10:13" x14ac:dyDescent="0.25">
      <c r="J406">
        <v>11255609</v>
      </c>
      <c r="K406" s="38">
        <v>28720</v>
      </c>
      <c r="L406">
        <v>1</v>
      </c>
      <c r="M406">
        <v>2</v>
      </c>
    </row>
    <row r="407" spans="10:13" x14ac:dyDescent="0.25">
      <c r="J407">
        <v>11256658</v>
      </c>
      <c r="K407" s="38">
        <v>44575</v>
      </c>
      <c r="L407">
        <v>1</v>
      </c>
      <c r="M407">
        <v>2</v>
      </c>
    </row>
    <row r="408" spans="10:13" x14ac:dyDescent="0.25">
      <c r="J408">
        <v>11256979</v>
      </c>
      <c r="K408" s="38">
        <v>28720</v>
      </c>
      <c r="L408">
        <v>1</v>
      </c>
      <c r="M408">
        <v>2</v>
      </c>
    </row>
    <row r="409" spans="10:13" x14ac:dyDescent="0.25">
      <c r="J409">
        <v>11257545</v>
      </c>
      <c r="K409" s="38">
        <v>28720</v>
      </c>
      <c r="L409">
        <v>3</v>
      </c>
      <c r="M409">
        <v>3</v>
      </c>
    </row>
    <row r="410" spans="10:13" x14ac:dyDescent="0.25">
      <c r="J410">
        <v>11257681</v>
      </c>
      <c r="K410" s="38">
        <v>39681</v>
      </c>
      <c r="L410">
        <v>3</v>
      </c>
      <c r="M410">
        <v>6</v>
      </c>
    </row>
    <row r="411" spans="10:13" x14ac:dyDescent="0.25">
      <c r="J411">
        <v>11258084</v>
      </c>
      <c r="K411" s="38">
        <v>44575</v>
      </c>
      <c r="L411">
        <v>3</v>
      </c>
      <c r="M411">
        <v>6</v>
      </c>
    </row>
    <row r="412" spans="10:13" x14ac:dyDescent="0.25">
      <c r="J412">
        <v>11258090</v>
      </c>
      <c r="K412" s="38">
        <v>44575</v>
      </c>
      <c r="L412">
        <v>4</v>
      </c>
      <c r="M412">
        <v>4</v>
      </c>
    </row>
    <row r="413" spans="10:13" x14ac:dyDescent="0.25">
      <c r="J413">
        <v>11258178</v>
      </c>
      <c r="K413" s="38">
        <v>28720</v>
      </c>
      <c r="L413">
        <v>1</v>
      </c>
      <c r="M413">
        <v>2</v>
      </c>
    </row>
    <row r="414" spans="10:13" x14ac:dyDescent="0.25">
      <c r="J414">
        <v>11258596</v>
      </c>
      <c r="K414" s="38">
        <v>39681</v>
      </c>
      <c r="L414">
        <v>5</v>
      </c>
      <c r="M414">
        <v>5</v>
      </c>
    </row>
    <row r="415" spans="10:13" x14ac:dyDescent="0.25">
      <c r="J415">
        <v>11258597</v>
      </c>
      <c r="K415" s="38">
        <v>39681</v>
      </c>
      <c r="L415">
        <v>5</v>
      </c>
      <c r="M415">
        <v>5</v>
      </c>
    </row>
    <row r="416" spans="10:13" x14ac:dyDescent="0.25">
      <c r="J416">
        <v>11258598</v>
      </c>
      <c r="K416" s="38">
        <v>44575</v>
      </c>
      <c r="L416">
        <v>3</v>
      </c>
      <c r="M416">
        <v>3</v>
      </c>
    </row>
    <row r="417" spans="10:13" x14ac:dyDescent="0.25">
      <c r="J417">
        <v>11258600</v>
      </c>
      <c r="K417" s="38">
        <v>44575</v>
      </c>
      <c r="L417">
        <v>2</v>
      </c>
      <c r="M417">
        <v>4</v>
      </c>
    </row>
    <row r="418" spans="10:13" x14ac:dyDescent="0.25">
      <c r="J418">
        <v>11258604</v>
      </c>
      <c r="K418" s="38">
        <v>44513</v>
      </c>
      <c r="L418">
        <v>1</v>
      </c>
      <c r="M418">
        <v>2</v>
      </c>
    </row>
    <row r="419" spans="10:13" x14ac:dyDescent="0.25">
      <c r="J419">
        <v>11258606</v>
      </c>
      <c r="K419" s="38">
        <v>44525</v>
      </c>
      <c r="L419">
        <v>3</v>
      </c>
      <c r="M419">
        <v>6</v>
      </c>
    </row>
    <row r="420" spans="10:13" x14ac:dyDescent="0.25">
      <c r="J420">
        <v>11258621</v>
      </c>
      <c r="K420" s="38">
        <v>26149</v>
      </c>
      <c r="L420">
        <v>1</v>
      </c>
      <c r="M420">
        <v>2</v>
      </c>
    </row>
    <row r="421" spans="10:13" x14ac:dyDescent="0.25">
      <c r="J421">
        <v>11258681</v>
      </c>
      <c r="K421" s="38">
        <v>44575</v>
      </c>
      <c r="L421">
        <v>4</v>
      </c>
      <c r="M421">
        <v>4</v>
      </c>
    </row>
    <row r="422" spans="10:13" x14ac:dyDescent="0.25">
      <c r="J422">
        <v>11258713</v>
      </c>
      <c r="K422" s="38">
        <v>39681</v>
      </c>
      <c r="L422">
        <v>5</v>
      </c>
      <c r="M422">
        <v>5</v>
      </c>
    </row>
    <row r="423" spans="10:13" x14ac:dyDescent="0.25">
      <c r="J423">
        <v>11258729</v>
      </c>
      <c r="K423" s="38">
        <v>34190</v>
      </c>
      <c r="L423">
        <v>2</v>
      </c>
      <c r="M423">
        <v>2</v>
      </c>
    </row>
    <row r="424" spans="10:13" x14ac:dyDescent="0.25">
      <c r="J424">
        <v>11258731</v>
      </c>
      <c r="K424" s="38">
        <v>44575</v>
      </c>
      <c r="L424">
        <v>3</v>
      </c>
      <c r="M424">
        <v>6</v>
      </c>
    </row>
    <row r="425" spans="10:13" x14ac:dyDescent="0.25">
      <c r="J425">
        <v>11258735</v>
      </c>
      <c r="K425" s="38">
        <v>34190</v>
      </c>
      <c r="L425">
        <v>2</v>
      </c>
      <c r="M425">
        <v>2</v>
      </c>
    </row>
    <row r="426" spans="10:13" x14ac:dyDescent="0.25">
      <c r="J426">
        <v>11258741</v>
      </c>
      <c r="K426" s="38">
        <v>39043</v>
      </c>
      <c r="L426">
        <v>2</v>
      </c>
      <c r="M426">
        <v>2</v>
      </c>
    </row>
    <row r="427" spans="10:13" x14ac:dyDescent="0.25">
      <c r="J427">
        <v>11258764</v>
      </c>
      <c r="K427" s="38">
        <v>39681</v>
      </c>
      <c r="L427">
        <v>4</v>
      </c>
      <c r="M427">
        <v>4</v>
      </c>
    </row>
    <row r="428" spans="10:13" x14ac:dyDescent="0.25">
      <c r="J428">
        <v>11258773</v>
      </c>
      <c r="K428" s="38">
        <v>39043</v>
      </c>
      <c r="L428">
        <v>2</v>
      </c>
      <c r="M428">
        <v>2</v>
      </c>
    </row>
    <row r="429" spans="10:13" x14ac:dyDescent="0.25">
      <c r="J429">
        <v>11258860</v>
      </c>
      <c r="K429" s="38">
        <v>28720</v>
      </c>
      <c r="L429">
        <v>1</v>
      </c>
      <c r="M429">
        <v>2</v>
      </c>
    </row>
    <row r="430" spans="10:13" x14ac:dyDescent="0.25">
      <c r="J430">
        <v>11258862</v>
      </c>
      <c r="K430" s="38">
        <v>39681</v>
      </c>
      <c r="L430">
        <v>1</v>
      </c>
      <c r="M430">
        <v>2</v>
      </c>
    </row>
    <row r="431" spans="10:13" x14ac:dyDescent="0.25">
      <c r="J431">
        <v>11259170</v>
      </c>
      <c r="K431" s="38">
        <v>15827</v>
      </c>
      <c r="L431">
        <v>1</v>
      </c>
      <c r="M431">
        <v>2</v>
      </c>
    </row>
    <row r="432" spans="10:13" x14ac:dyDescent="0.25">
      <c r="J432">
        <v>11260761</v>
      </c>
      <c r="K432" s="38">
        <v>44575</v>
      </c>
      <c r="L432">
        <v>3</v>
      </c>
      <c r="M432">
        <v>6</v>
      </c>
    </row>
    <row r="433" spans="10:13" x14ac:dyDescent="0.25">
      <c r="J433">
        <v>11260767</v>
      </c>
      <c r="K433" s="38">
        <v>39105</v>
      </c>
      <c r="L433">
        <v>5</v>
      </c>
      <c r="M433">
        <v>5</v>
      </c>
    </row>
    <row r="434" spans="10:13" x14ac:dyDescent="0.25">
      <c r="J434">
        <v>11260802</v>
      </c>
      <c r="K434" s="38">
        <v>44575</v>
      </c>
      <c r="L434">
        <v>6</v>
      </c>
      <c r="M434">
        <v>6</v>
      </c>
    </row>
    <row r="435" spans="10:13" x14ac:dyDescent="0.25">
      <c r="J435">
        <v>11260804</v>
      </c>
      <c r="K435" s="38">
        <v>44575</v>
      </c>
      <c r="L435">
        <v>3</v>
      </c>
      <c r="M435">
        <v>6</v>
      </c>
    </row>
    <row r="436" spans="10:13" x14ac:dyDescent="0.25">
      <c r="J436">
        <v>11260813</v>
      </c>
      <c r="K436" s="38">
        <v>44575</v>
      </c>
      <c r="L436">
        <v>3</v>
      </c>
      <c r="M436">
        <v>3</v>
      </c>
    </row>
    <row r="437" spans="10:13" x14ac:dyDescent="0.25">
      <c r="J437">
        <v>11260814</v>
      </c>
      <c r="K437" s="38">
        <v>44575</v>
      </c>
      <c r="L437">
        <v>1</v>
      </c>
      <c r="M437">
        <v>2</v>
      </c>
    </row>
    <row r="438" spans="10:13" x14ac:dyDescent="0.25">
      <c r="J438">
        <v>11260858</v>
      </c>
      <c r="K438" s="38">
        <v>28720</v>
      </c>
      <c r="L438">
        <v>1</v>
      </c>
      <c r="M438">
        <v>2</v>
      </c>
    </row>
    <row r="439" spans="10:13" x14ac:dyDescent="0.25">
      <c r="J439">
        <v>11260861</v>
      </c>
      <c r="K439" s="38">
        <v>39681</v>
      </c>
      <c r="L439">
        <v>3</v>
      </c>
      <c r="M439">
        <v>6</v>
      </c>
    </row>
    <row r="440" spans="10:13" x14ac:dyDescent="0.25">
      <c r="J440">
        <v>11260862</v>
      </c>
      <c r="K440" s="38">
        <v>39681</v>
      </c>
      <c r="L440">
        <v>3</v>
      </c>
      <c r="M440">
        <v>6</v>
      </c>
    </row>
    <row r="441" spans="10:13" x14ac:dyDescent="0.25">
      <c r="J441">
        <v>11260863</v>
      </c>
      <c r="K441" s="38">
        <v>44575</v>
      </c>
      <c r="L441">
        <v>5</v>
      </c>
      <c r="M441">
        <v>5</v>
      </c>
    </row>
    <row r="442" spans="10:13" x14ac:dyDescent="0.25">
      <c r="J442">
        <v>11260881</v>
      </c>
      <c r="K442" s="38">
        <v>39056</v>
      </c>
      <c r="L442">
        <v>1</v>
      </c>
      <c r="M442">
        <v>2</v>
      </c>
    </row>
    <row r="443" spans="10:13" x14ac:dyDescent="0.25">
      <c r="J443">
        <v>11260906</v>
      </c>
      <c r="K443" s="38">
        <v>44575</v>
      </c>
      <c r="L443">
        <v>3</v>
      </c>
      <c r="M443">
        <v>6</v>
      </c>
    </row>
    <row r="444" spans="10:13" x14ac:dyDescent="0.25">
      <c r="J444">
        <v>11260907</v>
      </c>
      <c r="K444" s="38">
        <v>44575</v>
      </c>
      <c r="L444">
        <v>4</v>
      </c>
      <c r="M444">
        <v>4</v>
      </c>
    </row>
    <row r="445" spans="10:13" x14ac:dyDescent="0.25">
      <c r="J445">
        <v>11260917</v>
      </c>
      <c r="K445" s="38">
        <v>28720</v>
      </c>
      <c r="L445">
        <v>1</v>
      </c>
      <c r="M445">
        <v>2</v>
      </c>
    </row>
    <row r="446" spans="10:13" x14ac:dyDescent="0.25">
      <c r="J446">
        <v>11260932</v>
      </c>
      <c r="K446" s="38">
        <v>39681</v>
      </c>
      <c r="L446">
        <v>3</v>
      </c>
      <c r="M446">
        <v>3</v>
      </c>
    </row>
    <row r="447" spans="10:13" x14ac:dyDescent="0.25">
      <c r="J447">
        <v>11261065</v>
      </c>
      <c r="K447" s="38">
        <v>44575</v>
      </c>
      <c r="L447">
        <v>1</v>
      </c>
      <c r="M447">
        <v>2</v>
      </c>
    </row>
    <row r="448" spans="10:13" x14ac:dyDescent="0.25">
      <c r="J448">
        <v>11261066</v>
      </c>
      <c r="K448" s="38">
        <v>44575</v>
      </c>
      <c r="L448">
        <v>3</v>
      </c>
      <c r="M448">
        <v>3</v>
      </c>
    </row>
    <row r="449" spans="10:13" x14ac:dyDescent="0.25">
      <c r="J449">
        <v>11261242</v>
      </c>
      <c r="K449" s="38">
        <v>39681</v>
      </c>
      <c r="L449">
        <v>2</v>
      </c>
      <c r="M449">
        <v>4</v>
      </c>
    </row>
    <row r="450" spans="10:13" x14ac:dyDescent="0.25">
      <c r="J450">
        <v>11261244</v>
      </c>
      <c r="K450" s="38">
        <v>39681</v>
      </c>
      <c r="L450">
        <v>2</v>
      </c>
      <c r="M450">
        <v>4</v>
      </c>
    </row>
    <row r="451" spans="10:13" x14ac:dyDescent="0.25">
      <c r="J451">
        <v>11261245</v>
      </c>
      <c r="K451" s="38">
        <v>44575</v>
      </c>
      <c r="L451">
        <v>4</v>
      </c>
      <c r="M451">
        <v>4</v>
      </c>
    </row>
    <row r="452" spans="10:13" x14ac:dyDescent="0.25">
      <c r="J452">
        <v>11261314</v>
      </c>
      <c r="K452" s="38">
        <v>39681</v>
      </c>
      <c r="L452">
        <v>2</v>
      </c>
      <c r="M452">
        <v>4</v>
      </c>
    </row>
    <row r="453" spans="10:13" x14ac:dyDescent="0.25">
      <c r="J453">
        <v>11261381</v>
      </c>
      <c r="K453" s="38">
        <v>44575</v>
      </c>
      <c r="L453">
        <v>3</v>
      </c>
      <c r="M453">
        <v>3</v>
      </c>
    </row>
    <row r="454" spans="10:13" x14ac:dyDescent="0.25">
      <c r="J454">
        <v>11261460</v>
      </c>
      <c r="K454" s="38">
        <v>44575</v>
      </c>
      <c r="L454">
        <v>4</v>
      </c>
      <c r="M454">
        <v>4</v>
      </c>
    </row>
    <row r="455" spans="10:13" x14ac:dyDescent="0.25">
      <c r="J455">
        <v>11261480</v>
      </c>
      <c r="K455" s="38">
        <v>44575</v>
      </c>
      <c r="L455">
        <v>3</v>
      </c>
      <c r="M455">
        <v>3</v>
      </c>
    </row>
    <row r="456" spans="10:13" x14ac:dyDescent="0.25">
      <c r="J456">
        <v>11261909</v>
      </c>
      <c r="K456" s="38">
        <v>39681</v>
      </c>
      <c r="L456">
        <v>3</v>
      </c>
      <c r="M456">
        <v>6</v>
      </c>
    </row>
    <row r="457" spans="10:13" x14ac:dyDescent="0.25">
      <c r="J457">
        <v>11261910</v>
      </c>
      <c r="K457" s="38">
        <v>39681</v>
      </c>
      <c r="L457">
        <v>3</v>
      </c>
      <c r="M457">
        <v>6</v>
      </c>
    </row>
    <row r="458" spans="10:13" x14ac:dyDescent="0.25">
      <c r="J458">
        <v>11261993</v>
      </c>
      <c r="K458" s="38">
        <v>39681</v>
      </c>
      <c r="L458">
        <v>5</v>
      </c>
      <c r="M458">
        <v>5</v>
      </c>
    </row>
    <row r="459" spans="10:13" x14ac:dyDescent="0.25">
      <c r="J459">
        <v>11262170</v>
      </c>
      <c r="K459" s="38">
        <v>44575</v>
      </c>
      <c r="L459">
        <v>4</v>
      </c>
      <c r="M459">
        <v>4</v>
      </c>
    </row>
    <row r="460" spans="10:13" x14ac:dyDescent="0.25">
      <c r="J460">
        <v>11262172</v>
      </c>
      <c r="K460" s="38">
        <v>44575</v>
      </c>
      <c r="L460">
        <v>2</v>
      </c>
      <c r="M460">
        <v>4</v>
      </c>
    </row>
    <row r="461" spans="10:13" x14ac:dyDescent="0.25">
      <c r="J461">
        <v>11262764</v>
      </c>
      <c r="K461" s="38">
        <v>44575</v>
      </c>
      <c r="L461">
        <v>3</v>
      </c>
      <c r="M461">
        <v>3</v>
      </c>
    </row>
    <row r="462" spans="10:13" x14ac:dyDescent="0.25">
      <c r="J462">
        <v>11262777</v>
      </c>
      <c r="K462" s="38">
        <v>44575</v>
      </c>
      <c r="L462">
        <v>3</v>
      </c>
      <c r="M462">
        <v>3</v>
      </c>
    </row>
    <row r="463" spans="10:13" x14ac:dyDescent="0.25">
      <c r="J463">
        <v>11262798</v>
      </c>
      <c r="K463" s="38">
        <v>44575</v>
      </c>
      <c r="L463">
        <v>3</v>
      </c>
      <c r="M463">
        <v>3</v>
      </c>
    </row>
    <row r="464" spans="10:13" x14ac:dyDescent="0.25">
      <c r="J464">
        <v>11262906</v>
      </c>
      <c r="K464" s="38">
        <v>39043</v>
      </c>
      <c r="L464">
        <v>3</v>
      </c>
      <c r="M464">
        <v>3</v>
      </c>
    </row>
    <row r="465" spans="10:13" x14ac:dyDescent="0.25">
      <c r="J465">
        <v>11263625</v>
      </c>
      <c r="K465" s="38">
        <v>15827</v>
      </c>
      <c r="L465">
        <v>3</v>
      </c>
      <c r="M465">
        <v>3</v>
      </c>
    </row>
    <row r="466" spans="10:13" x14ac:dyDescent="0.25">
      <c r="J466">
        <v>11263627</v>
      </c>
      <c r="K466" s="38">
        <v>39105</v>
      </c>
      <c r="L466">
        <v>2</v>
      </c>
      <c r="M466">
        <v>2</v>
      </c>
    </row>
    <row r="467" spans="10:13" x14ac:dyDescent="0.25">
      <c r="J467">
        <v>11263686</v>
      </c>
      <c r="K467" s="38">
        <v>44575</v>
      </c>
      <c r="L467">
        <v>4</v>
      </c>
      <c r="M467">
        <v>4</v>
      </c>
    </row>
    <row r="468" spans="10:13" x14ac:dyDescent="0.25">
      <c r="J468">
        <v>11263687</v>
      </c>
      <c r="K468" s="38">
        <v>39043</v>
      </c>
      <c r="L468">
        <v>1</v>
      </c>
      <c r="M468">
        <v>2</v>
      </c>
    </row>
    <row r="469" spans="10:13" x14ac:dyDescent="0.25">
      <c r="J469">
        <v>11263688</v>
      </c>
      <c r="K469" s="38">
        <v>39681</v>
      </c>
      <c r="L469">
        <v>5</v>
      </c>
      <c r="M469">
        <v>5</v>
      </c>
    </row>
    <row r="470" spans="10:13" x14ac:dyDescent="0.25">
      <c r="J470">
        <v>11263689</v>
      </c>
      <c r="K470" s="38">
        <v>39681</v>
      </c>
      <c r="L470">
        <v>3</v>
      </c>
      <c r="M470">
        <v>6</v>
      </c>
    </row>
    <row r="471" spans="10:13" x14ac:dyDescent="0.25">
      <c r="J471">
        <v>11263690</v>
      </c>
      <c r="K471" s="38">
        <v>44575</v>
      </c>
      <c r="L471">
        <v>3</v>
      </c>
      <c r="M471">
        <v>6</v>
      </c>
    </row>
    <row r="472" spans="10:13" x14ac:dyDescent="0.25">
      <c r="J472">
        <v>11263711</v>
      </c>
      <c r="K472" s="38">
        <v>39043</v>
      </c>
      <c r="L472">
        <v>1</v>
      </c>
      <c r="M472">
        <v>2</v>
      </c>
    </row>
    <row r="473" spans="10:13" x14ac:dyDescent="0.25">
      <c r="J473">
        <v>11263716</v>
      </c>
      <c r="K473" s="38">
        <v>39681</v>
      </c>
      <c r="L473">
        <v>5</v>
      </c>
      <c r="M473">
        <v>5</v>
      </c>
    </row>
    <row r="474" spans="10:13" x14ac:dyDescent="0.25">
      <c r="J474">
        <v>11263718</v>
      </c>
      <c r="K474" s="38">
        <v>44575</v>
      </c>
      <c r="L474">
        <v>3</v>
      </c>
      <c r="M474">
        <v>6</v>
      </c>
    </row>
    <row r="475" spans="10:13" x14ac:dyDescent="0.25">
      <c r="J475">
        <v>11263727</v>
      </c>
      <c r="K475" s="38">
        <v>44575</v>
      </c>
      <c r="L475">
        <v>4</v>
      </c>
      <c r="M475">
        <v>4</v>
      </c>
    </row>
    <row r="476" spans="10:13" x14ac:dyDescent="0.25">
      <c r="J476">
        <v>11263730</v>
      </c>
      <c r="K476" s="38">
        <v>44525</v>
      </c>
      <c r="L476">
        <v>4</v>
      </c>
      <c r="M476">
        <v>4</v>
      </c>
    </row>
    <row r="477" spans="10:13" x14ac:dyDescent="0.25">
      <c r="J477">
        <v>11263833</v>
      </c>
      <c r="K477" s="38">
        <v>44575</v>
      </c>
      <c r="L477">
        <v>3</v>
      </c>
      <c r="M477">
        <v>6</v>
      </c>
    </row>
    <row r="478" spans="10:13" x14ac:dyDescent="0.25">
      <c r="J478">
        <v>11263834</v>
      </c>
      <c r="K478" s="38">
        <v>39681</v>
      </c>
      <c r="L478">
        <v>3</v>
      </c>
      <c r="M478">
        <v>6</v>
      </c>
    </row>
    <row r="479" spans="10:13" x14ac:dyDescent="0.25">
      <c r="J479">
        <v>11263843</v>
      </c>
      <c r="K479" s="38">
        <v>15827</v>
      </c>
      <c r="L479">
        <v>1</v>
      </c>
      <c r="M479">
        <v>2</v>
      </c>
    </row>
    <row r="480" spans="10:13" x14ac:dyDescent="0.25">
      <c r="J480">
        <v>11263848</v>
      </c>
      <c r="K480" s="38">
        <v>26149</v>
      </c>
      <c r="L480">
        <v>1</v>
      </c>
      <c r="M480">
        <v>2</v>
      </c>
    </row>
    <row r="481" spans="10:13" x14ac:dyDescent="0.25">
      <c r="J481">
        <v>11264106</v>
      </c>
      <c r="K481" s="38">
        <v>28720</v>
      </c>
      <c r="L481">
        <v>1</v>
      </c>
      <c r="M481">
        <v>2</v>
      </c>
    </row>
    <row r="482" spans="10:13" x14ac:dyDescent="0.25">
      <c r="J482">
        <v>11264172</v>
      </c>
      <c r="K482" s="38">
        <v>44575</v>
      </c>
      <c r="L482">
        <v>3</v>
      </c>
      <c r="M482">
        <v>3</v>
      </c>
    </row>
    <row r="483" spans="10:13" x14ac:dyDescent="0.25">
      <c r="J483">
        <v>11264175</v>
      </c>
      <c r="K483" s="38">
        <v>44575</v>
      </c>
      <c r="L483">
        <v>2</v>
      </c>
      <c r="M483">
        <v>4</v>
      </c>
    </row>
    <row r="484" spans="10:13" x14ac:dyDescent="0.25">
      <c r="J484">
        <v>11264176</v>
      </c>
      <c r="K484" s="38">
        <v>39681</v>
      </c>
      <c r="L484">
        <v>4</v>
      </c>
      <c r="M484">
        <v>4</v>
      </c>
    </row>
    <row r="485" spans="10:13" x14ac:dyDescent="0.25">
      <c r="J485">
        <v>11264274</v>
      </c>
      <c r="K485" s="38">
        <v>39681</v>
      </c>
      <c r="L485">
        <v>5</v>
      </c>
      <c r="M485">
        <v>5</v>
      </c>
    </row>
    <row r="486" spans="10:13" x14ac:dyDescent="0.25">
      <c r="J486">
        <v>11264276</v>
      </c>
      <c r="K486" s="38">
        <v>39681</v>
      </c>
      <c r="L486">
        <v>3</v>
      </c>
      <c r="M486">
        <v>3</v>
      </c>
    </row>
    <row r="487" spans="10:13" x14ac:dyDescent="0.25">
      <c r="J487">
        <v>11264385</v>
      </c>
      <c r="K487" s="38">
        <v>44575</v>
      </c>
      <c r="L487">
        <v>4</v>
      </c>
      <c r="M487">
        <v>4</v>
      </c>
    </row>
    <row r="488" spans="10:13" x14ac:dyDescent="0.25">
      <c r="J488">
        <v>11264387</v>
      </c>
      <c r="K488" s="38">
        <v>44575</v>
      </c>
      <c r="L488">
        <v>2</v>
      </c>
      <c r="M488">
        <v>4</v>
      </c>
    </row>
    <row r="489" spans="10:13" x14ac:dyDescent="0.25">
      <c r="J489">
        <v>11264545</v>
      </c>
      <c r="K489" s="38">
        <v>28720</v>
      </c>
      <c r="L489">
        <v>1</v>
      </c>
      <c r="M489">
        <v>2</v>
      </c>
    </row>
    <row r="490" spans="10:13" x14ac:dyDescent="0.25">
      <c r="J490">
        <v>11264617</v>
      </c>
      <c r="K490" s="38">
        <v>39105</v>
      </c>
      <c r="L490">
        <v>2</v>
      </c>
      <c r="M490">
        <v>4</v>
      </c>
    </row>
    <row r="491" spans="10:13" x14ac:dyDescent="0.25">
      <c r="J491">
        <v>11264622</v>
      </c>
      <c r="K491" s="38">
        <v>39105</v>
      </c>
      <c r="L491">
        <v>1</v>
      </c>
      <c r="M491">
        <v>2</v>
      </c>
    </row>
    <row r="492" spans="10:13" x14ac:dyDescent="0.25">
      <c r="J492">
        <v>11264680</v>
      </c>
      <c r="K492" s="38">
        <v>44575</v>
      </c>
      <c r="L492">
        <v>2</v>
      </c>
      <c r="M492">
        <v>4</v>
      </c>
    </row>
    <row r="493" spans="10:13" x14ac:dyDescent="0.25">
      <c r="J493">
        <v>11264983</v>
      </c>
      <c r="K493" s="38">
        <v>39105</v>
      </c>
      <c r="L493">
        <v>1</v>
      </c>
      <c r="M493">
        <v>2</v>
      </c>
    </row>
    <row r="494" spans="10:13" x14ac:dyDescent="0.25">
      <c r="J494">
        <v>11265053</v>
      </c>
      <c r="K494" s="38">
        <v>39105</v>
      </c>
      <c r="L494">
        <v>3</v>
      </c>
      <c r="M494">
        <v>6</v>
      </c>
    </row>
    <row r="495" spans="10:13" x14ac:dyDescent="0.25">
      <c r="J495">
        <v>11265071</v>
      </c>
      <c r="K495" s="38">
        <v>39043</v>
      </c>
      <c r="L495">
        <v>1</v>
      </c>
      <c r="M495">
        <v>2</v>
      </c>
    </row>
    <row r="496" spans="10:13" x14ac:dyDescent="0.25">
      <c r="J496">
        <v>11265209</v>
      </c>
      <c r="K496" s="38">
        <v>39105</v>
      </c>
      <c r="L496">
        <v>2</v>
      </c>
      <c r="M496">
        <v>4</v>
      </c>
    </row>
    <row r="497" spans="10:13" x14ac:dyDescent="0.25">
      <c r="J497">
        <v>11266022</v>
      </c>
      <c r="K497" s="38">
        <v>44575</v>
      </c>
      <c r="L497">
        <v>2</v>
      </c>
      <c r="M497">
        <v>4</v>
      </c>
    </row>
    <row r="498" spans="10:13" x14ac:dyDescent="0.25">
      <c r="J498">
        <v>11266046</v>
      </c>
      <c r="K498" s="38">
        <v>39681</v>
      </c>
      <c r="L498">
        <v>2</v>
      </c>
      <c r="M498">
        <v>4</v>
      </c>
    </row>
    <row r="499" spans="10:13" x14ac:dyDescent="0.25">
      <c r="J499">
        <v>11266047</v>
      </c>
      <c r="K499" s="38">
        <v>39681</v>
      </c>
      <c r="L499">
        <v>3</v>
      </c>
      <c r="M499">
        <v>6</v>
      </c>
    </row>
    <row r="500" spans="10:13" x14ac:dyDescent="0.25">
      <c r="J500">
        <v>11266165</v>
      </c>
      <c r="K500" s="38">
        <v>39105</v>
      </c>
      <c r="L500">
        <v>2</v>
      </c>
      <c r="M500">
        <v>4</v>
      </c>
    </row>
    <row r="501" spans="10:13" x14ac:dyDescent="0.25">
      <c r="J501">
        <v>11266268</v>
      </c>
      <c r="K501" s="38">
        <v>39681</v>
      </c>
      <c r="L501">
        <v>3</v>
      </c>
      <c r="M501">
        <v>3</v>
      </c>
    </row>
    <row r="502" spans="10:13" x14ac:dyDescent="0.25">
      <c r="J502">
        <v>11266553</v>
      </c>
      <c r="K502" s="38">
        <v>39681</v>
      </c>
      <c r="L502">
        <v>5</v>
      </c>
      <c r="M502">
        <v>5</v>
      </c>
    </row>
    <row r="503" spans="10:13" x14ac:dyDescent="0.25">
      <c r="J503">
        <v>11266566</v>
      </c>
      <c r="K503" s="38">
        <v>34190</v>
      </c>
      <c r="L503">
        <v>2</v>
      </c>
      <c r="M503">
        <v>2</v>
      </c>
    </row>
    <row r="504" spans="10:13" x14ac:dyDescent="0.25">
      <c r="J504">
        <v>11266571</v>
      </c>
      <c r="K504" s="38">
        <v>39043</v>
      </c>
      <c r="L504">
        <v>2</v>
      </c>
      <c r="M504">
        <v>2</v>
      </c>
    </row>
    <row r="505" spans="10:13" x14ac:dyDescent="0.25">
      <c r="J505">
        <v>11266575</v>
      </c>
      <c r="K505" s="38">
        <v>28720</v>
      </c>
      <c r="L505">
        <v>2</v>
      </c>
      <c r="M505">
        <v>2</v>
      </c>
    </row>
    <row r="506" spans="10:13" x14ac:dyDescent="0.25">
      <c r="J506">
        <v>11266578</v>
      </c>
      <c r="K506" s="38">
        <v>28720</v>
      </c>
      <c r="L506">
        <v>3</v>
      </c>
      <c r="M506">
        <v>3</v>
      </c>
    </row>
    <row r="507" spans="10:13" x14ac:dyDescent="0.25">
      <c r="J507">
        <v>11266615</v>
      </c>
      <c r="K507" s="38">
        <v>28720</v>
      </c>
      <c r="L507">
        <v>2</v>
      </c>
      <c r="M507">
        <v>2</v>
      </c>
    </row>
    <row r="508" spans="10:13" x14ac:dyDescent="0.25">
      <c r="J508">
        <v>11266618</v>
      </c>
      <c r="K508" s="38">
        <v>28720</v>
      </c>
      <c r="L508">
        <v>3</v>
      </c>
      <c r="M508">
        <v>3</v>
      </c>
    </row>
    <row r="509" spans="10:13" x14ac:dyDescent="0.25">
      <c r="J509">
        <v>11266702</v>
      </c>
      <c r="K509" s="38">
        <v>28720</v>
      </c>
      <c r="L509">
        <v>1</v>
      </c>
      <c r="M509">
        <v>2</v>
      </c>
    </row>
    <row r="510" spans="10:13" x14ac:dyDescent="0.25">
      <c r="J510">
        <v>11266741</v>
      </c>
      <c r="K510" s="38">
        <v>39105</v>
      </c>
      <c r="L510">
        <v>4</v>
      </c>
      <c r="M510">
        <v>8</v>
      </c>
    </row>
    <row r="511" spans="10:13" x14ac:dyDescent="0.25">
      <c r="J511">
        <v>11266755</v>
      </c>
      <c r="K511" s="38">
        <v>44575</v>
      </c>
      <c r="L511">
        <v>3</v>
      </c>
      <c r="M511">
        <v>3</v>
      </c>
    </row>
    <row r="512" spans="10:13" x14ac:dyDescent="0.25">
      <c r="J512">
        <v>11266824</v>
      </c>
      <c r="K512" s="38">
        <v>44575</v>
      </c>
      <c r="L512">
        <v>4</v>
      </c>
      <c r="M512">
        <v>4</v>
      </c>
    </row>
    <row r="513" spans="10:13" x14ac:dyDescent="0.25">
      <c r="J513">
        <v>11266845</v>
      </c>
      <c r="K513" s="38">
        <v>39043</v>
      </c>
      <c r="L513">
        <v>3</v>
      </c>
      <c r="M513">
        <v>3</v>
      </c>
    </row>
    <row r="514" spans="10:13" x14ac:dyDescent="0.25">
      <c r="J514">
        <v>11266846</v>
      </c>
      <c r="K514" s="38">
        <v>44575</v>
      </c>
      <c r="L514">
        <v>1</v>
      </c>
      <c r="M514">
        <v>2</v>
      </c>
    </row>
    <row r="515" spans="10:13" x14ac:dyDescent="0.25">
      <c r="J515">
        <v>11266880</v>
      </c>
      <c r="K515" s="38">
        <v>28720</v>
      </c>
      <c r="L515">
        <v>3</v>
      </c>
      <c r="M515">
        <v>3</v>
      </c>
    </row>
    <row r="516" spans="10:13" x14ac:dyDescent="0.25">
      <c r="J516">
        <v>11266905</v>
      </c>
      <c r="K516" s="38">
        <v>44575</v>
      </c>
      <c r="L516">
        <v>4</v>
      </c>
      <c r="M516">
        <v>4</v>
      </c>
    </row>
    <row r="517" spans="10:13" x14ac:dyDescent="0.25">
      <c r="J517">
        <v>11266907</v>
      </c>
      <c r="K517" s="38">
        <v>39681</v>
      </c>
      <c r="L517">
        <v>5</v>
      </c>
      <c r="M517">
        <v>5</v>
      </c>
    </row>
    <row r="518" spans="10:13" x14ac:dyDescent="0.25">
      <c r="J518">
        <v>11267029</v>
      </c>
      <c r="K518" s="38">
        <v>44575</v>
      </c>
      <c r="L518">
        <v>4</v>
      </c>
      <c r="M518">
        <v>4</v>
      </c>
    </row>
    <row r="519" spans="10:13" x14ac:dyDescent="0.25">
      <c r="J519">
        <v>11267030</v>
      </c>
      <c r="K519" s="38">
        <v>44575</v>
      </c>
      <c r="L519">
        <v>3</v>
      </c>
      <c r="M519">
        <v>6</v>
      </c>
    </row>
    <row r="520" spans="10:13" x14ac:dyDescent="0.25">
      <c r="J520">
        <v>11267088</v>
      </c>
      <c r="K520" s="38">
        <v>39043</v>
      </c>
      <c r="L520">
        <v>1</v>
      </c>
      <c r="M520">
        <v>2</v>
      </c>
    </row>
    <row r="521" spans="10:13" x14ac:dyDescent="0.25">
      <c r="J521">
        <v>11267381</v>
      </c>
      <c r="K521" s="38">
        <v>44525</v>
      </c>
      <c r="L521">
        <v>4</v>
      </c>
      <c r="M521">
        <v>4</v>
      </c>
    </row>
    <row r="522" spans="10:13" x14ac:dyDescent="0.25">
      <c r="J522">
        <v>11267532</v>
      </c>
      <c r="K522" s="38">
        <v>39681</v>
      </c>
      <c r="L522">
        <v>2</v>
      </c>
      <c r="M522">
        <v>4</v>
      </c>
    </row>
    <row r="523" spans="10:13" x14ac:dyDescent="0.25">
      <c r="J523">
        <v>11267533</v>
      </c>
      <c r="K523" s="38">
        <v>39681</v>
      </c>
      <c r="L523">
        <v>3</v>
      </c>
      <c r="M523">
        <v>6</v>
      </c>
    </row>
    <row r="524" spans="10:13" x14ac:dyDescent="0.25">
      <c r="J524">
        <v>11267733</v>
      </c>
      <c r="K524" s="38">
        <v>44575</v>
      </c>
      <c r="L524">
        <v>2</v>
      </c>
      <c r="M524">
        <v>4</v>
      </c>
    </row>
    <row r="525" spans="10:13" x14ac:dyDescent="0.25">
      <c r="J525">
        <v>11268064</v>
      </c>
      <c r="K525" s="38">
        <v>39043</v>
      </c>
      <c r="L525">
        <v>2</v>
      </c>
      <c r="M525">
        <v>4</v>
      </c>
    </row>
    <row r="526" spans="10:13" x14ac:dyDescent="0.25">
      <c r="J526">
        <v>11268069</v>
      </c>
      <c r="K526" s="38">
        <v>44575</v>
      </c>
      <c r="L526">
        <v>2</v>
      </c>
      <c r="M526">
        <v>4</v>
      </c>
    </row>
    <row r="527" spans="10:13" x14ac:dyDescent="0.25">
      <c r="J527">
        <v>11268876</v>
      </c>
      <c r="K527" s="38">
        <v>44575</v>
      </c>
      <c r="L527">
        <v>2</v>
      </c>
      <c r="M527">
        <v>4</v>
      </c>
    </row>
    <row r="528" spans="10:13" x14ac:dyDescent="0.25">
      <c r="J528">
        <v>11268938</v>
      </c>
      <c r="K528" s="38">
        <v>39105</v>
      </c>
      <c r="L528">
        <v>3</v>
      </c>
      <c r="M528">
        <v>6</v>
      </c>
    </row>
    <row r="529" spans="10:13" x14ac:dyDescent="0.25">
      <c r="J529">
        <v>11268945</v>
      </c>
      <c r="K529" s="38">
        <v>44575</v>
      </c>
      <c r="L529">
        <v>2</v>
      </c>
      <c r="M529">
        <v>4</v>
      </c>
    </row>
    <row r="530" spans="10:13" x14ac:dyDescent="0.25">
      <c r="J530">
        <v>11268947</v>
      </c>
      <c r="K530" s="38">
        <v>44575</v>
      </c>
      <c r="L530">
        <v>4</v>
      </c>
      <c r="M530">
        <v>4</v>
      </c>
    </row>
    <row r="531" spans="10:13" x14ac:dyDescent="0.25">
      <c r="J531">
        <v>11269233</v>
      </c>
      <c r="K531" s="38">
        <v>39681</v>
      </c>
      <c r="L531">
        <v>3</v>
      </c>
      <c r="M531">
        <v>3</v>
      </c>
    </row>
    <row r="532" spans="10:13" x14ac:dyDescent="0.25">
      <c r="J532">
        <v>11269242</v>
      </c>
      <c r="K532" s="38">
        <v>39681</v>
      </c>
      <c r="L532">
        <v>3</v>
      </c>
      <c r="M532">
        <v>3</v>
      </c>
    </row>
    <row r="533" spans="10:13" x14ac:dyDescent="0.25">
      <c r="J533">
        <v>11269633</v>
      </c>
      <c r="K533" s="38">
        <v>39105</v>
      </c>
      <c r="L533">
        <v>2</v>
      </c>
      <c r="M533">
        <v>4</v>
      </c>
    </row>
    <row r="534" spans="10:13" x14ac:dyDescent="0.25">
      <c r="J534">
        <v>11269805</v>
      </c>
      <c r="K534" s="38">
        <v>39105</v>
      </c>
      <c r="L534">
        <v>2</v>
      </c>
      <c r="M534">
        <v>4</v>
      </c>
    </row>
    <row r="535" spans="10:13" x14ac:dyDescent="0.25">
      <c r="J535">
        <v>11269807</v>
      </c>
      <c r="K535" s="38">
        <v>39105</v>
      </c>
      <c r="L535">
        <v>1</v>
      </c>
      <c r="M535">
        <v>2</v>
      </c>
    </row>
    <row r="536" spans="10:13" x14ac:dyDescent="0.25">
      <c r="J536">
        <v>11269885</v>
      </c>
      <c r="K536" s="38">
        <v>39681</v>
      </c>
      <c r="L536">
        <v>3</v>
      </c>
      <c r="M536">
        <v>6</v>
      </c>
    </row>
    <row r="537" spans="10:13" x14ac:dyDescent="0.25">
      <c r="J537">
        <v>11269920</v>
      </c>
      <c r="K537" s="38">
        <v>44575</v>
      </c>
      <c r="L537">
        <v>2</v>
      </c>
      <c r="M537">
        <v>4</v>
      </c>
    </row>
    <row r="538" spans="10:13" x14ac:dyDescent="0.25">
      <c r="J538">
        <v>11269921</v>
      </c>
      <c r="K538" s="38">
        <v>44575</v>
      </c>
      <c r="L538">
        <v>2</v>
      </c>
      <c r="M538">
        <v>4</v>
      </c>
    </row>
    <row r="539" spans="10:13" x14ac:dyDescent="0.25">
      <c r="J539">
        <v>11270673</v>
      </c>
      <c r="K539" s="38">
        <v>44575</v>
      </c>
      <c r="L539">
        <v>1</v>
      </c>
      <c r="M539">
        <v>2</v>
      </c>
    </row>
    <row r="540" spans="10:13" x14ac:dyDescent="0.25">
      <c r="J540">
        <v>11270674</v>
      </c>
      <c r="K540" s="38">
        <v>39681</v>
      </c>
      <c r="L540">
        <v>1</v>
      </c>
      <c r="M540">
        <v>2</v>
      </c>
    </row>
    <row r="541" spans="10:13" x14ac:dyDescent="0.25">
      <c r="J541">
        <v>11270675</v>
      </c>
      <c r="K541" s="38">
        <v>44575</v>
      </c>
      <c r="L541">
        <v>3</v>
      </c>
      <c r="M541">
        <v>6</v>
      </c>
    </row>
    <row r="542" spans="10:13" x14ac:dyDescent="0.25">
      <c r="J542">
        <v>11270679</v>
      </c>
      <c r="K542" s="38">
        <v>39681</v>
      </c>
      <c r="L542">
        <v>3</v>
      </c>
      <c r="M542">
        <v>6</v>
      </c>
    </row>
    <row r="543" spans="10:13" x14ac:dyDescent="0.25">
      <c r="J543">
        <v>11270680</v>
      </c>
      <c r="K543" s="38">
        <v>39681</v>
      </c>
      <c r="L543">
        <v>2</v>
      </c>
      <c r="M543">
        <v>4</v>
      </c>
    </row>
    <row r="544" spans="10:13" x14ac:dyDescent="0.25">
      <c r="J544">
        <v>11270686</v>
      </c>
      <c r="K544" s="38">
        <v>44575</v>
      </c>
      <c r="L544">
        <v>2</v>
      </c>
      <c r="M544">
        <v>4</v>
      </c>
    </row>
    <row r="545" spans="10:13" x14ac:dyDescent="0.25">
      <c r="J545">
        <v>11270690</v>
      </c>
      <c r="K545" s="38">
        <v>44575</v>
      </c>
      <c r="L545">
        <v>2</v>
      </c>
      <c r="M545">
        <v>4</v>
      </c>
    </row>
    <row r="546" spans="10:13" x14ac:dyDescent="0.25">
      <c r="J546">
        <v>11270731</v>
      </c>
      <c r="K546" s="38">
        <v>44575</v>
      </c>
      <c r="L546">
        <v>5</v>
      </c>
      <c r="M546">
        <v>5</v>
      </c>
    </row>
    <row r="547" spans="10:13" x14ac:dyDescent="0.25">
      <c r="J547">
        <v>11270743</v>
      </c>
      <c r="K547" s="38">
        <v>39681</v>
      </c>
      <c r="L547">
        <v>5</v>
      </c>
      <c r="M547">
        <v>5</v>
      </c>
    </row>
    <row r="548" spans="10:13" x14ac:dyDescent="0.25">
      <c r="J548">
        <v>11270760</v>
      </c>
      <c r="K548" s="38">
        <v>39105</v>
      </c>
      <c r="L548">
        <v>1</v>
      </c>
      <c r="M548">
        <v>2</v>
      </c>
    </row>
    <row r="549" spans="10:13" x14ac:dyDescent="0.25">
      <c r="J549">
        <v>11270764</v>
      </c>
      <c r="K549" s="38">
        <v>39681</v>
      </c>
      <c r="L549">
        <v>3</v>
      </c>
      <c r="M549">
        <v>3</v>
      </c>
    </row>
    <row r="550" spans="10:13" x14ac:dyDescent="0.25">
      <c r="J550">
        <v>11270770</v>
      </c>
      <c r="K550" s="38">
        <v>44575</v>
      </c>
      <c r="L550">
        <v>3</v>
      </c>
      <c r="M550">
        <v>3</v>
      </c>
    </row>
    <row r="551" spans="10:13" x14ac:dyDescent="0.25">
      <c r="J551">
        <v>11270777</v>
      </c>
      <c r="K551" s="38">
        <v>44575</v>
      </c>
      <c r="L551">
        <v>3</v>
      </c>
      <c r="M551">
        <v>6</v>
      </c>
    </row>
    <row r="552" spans="10:13" x14ac:dyDescent="0.25">
      <c r="J552">
        <v>11270818</v>
      </c>
      <c r="K552" s="38">
        <v>39043</v>
      </c>
      <c r="L552">
        <v>2</v>
      </c>
      <c r="M552">
        <v>2</v>
      </c>
    </row>
    <row r="553" spans="10:13" x14ac:dyDescent="0.25">
      <c r="J553">
        <v>11270830</v>
      </c>
      <c r="K553" s="38">
        <v>44575</v>
      </c>
      <c r="L553">
        <v>3</v>
      </c>
      <c r="M553">
        <v>6</v>
      </c>
    </row>
    <row r="554" spans="10:13" x14ac:dyDescent="0.25">
      <c r="J554">
        <v>11271347</v>
      </c>
      <c r="K554" s="38">
        <v>39681</v>
      </c>
      <c r="L554">
        <v>4</v>
      </c>
      <c r="M554">
        <v>4</v>
      </c>
    </row>
    <row r="555" spans="10:13" x14ac:dyDescent="0.25">
      <c r="J555">
        <v>11271349</v>
      </c>
      <c r="K555" s="38">
        <v>39681</v>
      </c>
      <c r="L555">
        <v>4</v>
      </c>
      <c r="M555">
        <v>4</v>
      </c>
    </row>
    <row r="556" spans="10:13" x14ac:dyDescent="0.25">
      <c r="J556">
        <v>11271350</v>
      </c>
      <c r="K556" s="38">
        <v>39681</v>
      </c>
      <c r="L556">
        <v>4</v>
      </c>
      <c r="M556">
        <v>4</v>
      </c>
    </row>
    <row r="557" spans="10:13" x14ac:dyDescent="0.25">
      <c r="J557">
        <v>11271353</v>
      </c>
      <c r="K557" s="38">
        <v>28720</v>
      </c>
      <c r="L557">
        <v>2</v>
      </c>
      <c r="M557">
        <v>2</v>
      </c>
    </row>
    <row r="558" spans="10:13" x14ac:dyDescent="0.25">
      <c r="J558">
        <v>11271354</v>
      </c>
      <c r="K558" s="38">
        <v>34190</v>
      </c>
      <c r="L558">
        <v>2</v>
      </c>
      <c r="M558">
        <v>2</v>
      </c>
    </row>
    <row r="559" spans="10:13" x14ac:dyDescent="0.25">
      <c r="J559">
        <v>11271357</v>
      </c>
      <c r="K559" s="38">
        <v>28720</v>
      </c>
      <c r="L559">
        <v>2</v>
      </c>
      <c r="M559">
        <v>2</v>
      </c>
    </row>
    <row r="560" spans="10:13" x14ac:dyDescent="0.25">
      <c r="J560">
        <v>11271359</v>
      </c>
      <c r="K560" s="38">
        <v>34190</v>
      </c>
      <c r="L560">
        <v>2</v>
      </c>
      <c r="M560">
        <v>2</v>
      </c>
    </row>
    <row r="561" spans="10:13" x14ac:dyDescent="0.25">
      <c r="J561">
        <v>11271361</v>
      </c>
      <c r="K561" s="38">
        <v>39043</v>
      </c>
      <c r="L561">
        <v>2</v>
      </c>
      <c r="M561">
        <v>2</v>
      </c>
    </row>
    <row r="562" spans="10:13" x14ac:dyDescent="0.25">
      <c r="J562">
        <v>11271362</v>
      </c>
      <c r="K562" s="38">
        <v>39681</v>
      </c>
      <c r="L562">
        <v>3</v>
      </c>
      <c r="M562">
        <v>6</v>
      </c>
    </row>
    <row r="563" spans="10:13" x14ac:dyDescent="0.25">
      <c r="J563">
        <v>11271363</v>
      </c>
      <c r="K563" s="38">
        <v>28720</v>
      </c>
      <c r="L563">
        <v>3</v>
      </c>
      <c r="M563">
        <v>3</v>
      </c>
    </row>
    <row r="564" spans="10:13" x14ac:dyDescent="0.25">
      <c r="J564">
        <v>11271364</v>
      </c>
      <c r="K564" s="38">
        <v>28720</v>
      </c>
      <c r="L564">
        <v>2</v>
      </c>
      <c r="M564">
        <v>2</v>
      </c>
    </row>
    <row r="565" spans="10:13" x14ac:dyDescent="0.25">
      <c r="J565">
        <v>11271365</v>
      </c>
      <c r="K565" s="38">
        <v>28720</v>
      </c>
      <c r="L565">
        <v>2</v>
      </c>
      <c r="M565">
        <v>2</v>
      </c>
    </row>
    <row r="566" spans="10:13" x14ac:dyDescent="0.25">
      <c r="J566">
        <v>11271366</v>
      </c>
      <c r="K566" s="38">
        <v>39681</v>
      </c>
      <c r="L566">
        <v>3</v>
      </c>
      <c r="M566">
        <v>6</v>
      </c>
    </row>
    <row r="567" spans="10:13" x14ac:dyDescent="0.25">
      <c r="J567">
        <v>11271368</v>
      </c>
      <c r="K567" s="38">
        <v>28720</v>
      </c>
      <c r="L567">
        <v>3</v>
      </c>
      <c r="M567">
        <v>3</v>
      </c>
    </row>
    <row r="568" spans="10:13" x14ac:dyDescent="0.25">
      <c r="J568">
        <v>11271370</v>
      </c>
      <c r="K568" s="38">
        <v>39681</v>
      </c>
      <c r="L568">
        <v>4</v>
      </c>
      <c r="M568">
        <v>4</v>
      </c>
    </row>
    <row r="569" spans="10:13" x14ac:dyDescent="0.25">
      <c r="J569">
        <v>11271371</v>
      </c>
      <c r="K569" s="38">
        <v>28720</v>
      </c>
      <c r="L569">
        <v>2</v>
      </c>
      <c r="M569">
        <v>2</v>
      </c>
    </row>
    <row r="570" spans="10:13" x14ac:dyDescent="0.25">
      <c r="J570">
        <v>11271389</v>
      </c>
      <c r="K570" s="38">
        <v>34190</v>
      </c>
      <c r="L570">
        <v>2</v>
      </c>
      <c r="M570">
        <v>2</v>
      </c>
    </row>
    <row r="571" spans="10:13" x14ac:dyDescent="0.25">
      <c r="J571">
        <v>11271421</v>
      </c>
      <c r="K571" s="38">
        <v>44575</v>
      </c>
      <c r="L571">
        <v>1</v>
      </c>
      <c r="M571">
        <v>2</v>
      </c>
    </row>
    <row r="572" spans="10:13" x14ac:dyDescent="0.25">
      <c r="J572">
        <v>11272143</v>
      </c>
      <c r="K572" s="38">
        <v>44575</v>
      </c>
      <c r="L572">
        <v>2</v>
      </c>
      <c r="M572">
        <v>4</v>
      </c>
    </row>
    <row r="573" spans="10:13" x14ac:dyDescent="0.25">
      <c r="J573">
        <v>11272226</v>
      </c>
      <c r="K573" s="38">
        <v>39681</v>
      </c>
      <c r="L573">
        <v>4</v>
      </c>
      <c r="M573">
        <v>4</v>
      </c>
    </row>
    <row r="574" spans="10:13" x14ac:dyDescent="0.25">
      <c r="J574">
        <v>11272266</v>
      </c>
      <c r="K574" s="38">
        <v>39681</v>
      </c>
      <c r="L574">
        <v>5</v>
      </c>
      <c r="M574">
        <v>5</v>
      </c>
    </row>
    <row r="575" spans="10:13" x14ac:dyDescent="0.25">
      <c r="J575">
        <v>11272412</v>
      </c>
      <c r="K575" s="38">
        <v>44525</v>
      </c>
      <c r="L575">
        <v>2</v>
      </c>
      <c r="M575">
        <v>4</v>
      </c>
    </row>
    <row r="576" spans="10:13" x14ac:dyDescent="0.25">
      <c r="J576">
        <v>11272890</v>
      </c>
      <c r="K576" s="38">
        <v>39105</v>
      </c>
      <c r="L576">
        <v>1</v>
      </c>
      <c r="M576">
        <v>2</v>
      </c>
    </row>
    <row r="577" spans="10:13" x14ac:dyDescent="0.25">
      <c r="J577">
        <v>11272892</v>
      </c>
      <c r="K577" s="38">
        <v>39105</v>
      </c>
      <c r="L577">
        <v>2</v>
      </c>
      <c r="M577">
        <v>4</v>
      </c>
    </row>
    <row r="578" spans="10:13" x14ac:dyDescent="0.25">
      <c r="J578">
        <v>11272951</v>
      </c>
      <c r="K578" s="38">
        <v>39056</v>
      </c>
      <c r="L578">
        <v>4</v>
      </c>
      <c r="M578">
        <v>4</v>
      </c>
    </row>
    <row r="579" spans="10:13" x14ac:dyDescent="0.25">
      <c r="J579">
        <v>11272996</v>
      </c>
      <c r="K579" s="38">
        <v>39056</v>
      </c>
      <c r="L579">
        <v>1</v>
      </c>
      <c r="M579">
        <v>2</v>
      </c>
    </row>
    <row r="580" spans="10:13" x14ac:dyDescent="0.25">
      <c r="J580">
        <v>11273016</v>
      </c>
      <c r="K580" s="38">
        <v>39056</v>
      </c>
      <c r="L580">
        <v>3</v>
      </c>
      <c r="M580">
        <v>6</v>
      </c>
    </row>
    <row r="581" spans="10:13" x14ac:dyDescent="0.25">
      <c r="J581">
        <v>11273017</v>
      </c>
      <c r="K581" s="38">
        <v>44525</v>
      </c>
      <c r="L581">
        <v>2</v>
      </c>
      <c r="M581">
        <v>4</v>
      </c>
    </row>
    <row r="582" spans="10:13" x14ac:dyDescent="0.25">
      <c r="J582">
        <v>11273069</v>
      </c>
      <c r="K582" s="38">
        <v>44575</v>
      </c>
      <c r="L582">
        <v>2</v>
      </c>
      <c r="M582">
        <v>4</v>
      </c>
    </row>
    <row r="583" spans="10:13" x14ac:dyDescent="0.25">
      <c r="J583">
        <v>11273142</v>
      </c>
      <c r="K583" s="38">
        <v>28720</v>
      </c>
      <c r="L583">
        <v>3</v>
      </c>
      <c r="M583">
        <v>6</v>
      </c>
    </row>
    <row r="584" spans="10:13" x14ac:dyDescent="0.25">
      <c r="J584">
        <v>11273495</v>
      </c>
      <c r="K584" s="38">
        <v>39043</v>
      </c>
      <c r="L584">
        <v>2</v>
      </c>
      <c r="M584">
        <v>4</v>
      </c>
    </row>
    <row r="585" spans="10:13" x14ac:dyDescent="0.25">
      <c r="J585">
        <v>11273497</v>
      </c>
      <c r="K585" s="38">
        <v>39105</v>
      </c>
      <c r="L585">
        <v>1</v>
      </c>
      <c r="M585">
        <v>2</v>
      </c>
    </row>
    <row r="586" spans="10:13" x14ac:dyDescent="0.25">
      <c r="J586">
        <v>11274205</v>
      </c>
      <c r="K586" s="38">
        <v>39105</v>
      </c>
      <c r="L586">
        <v>1</v>
      </c>
      <c r="M586">
        <v>2</v>
      </c>
    </row>
    <row r="587" spans="10:13" x14ac:dyDescent="0.25">
      <c r="J587">
        <v>11274600</v>
      </c>
      <c r="K587" s="38">
        <v>34190</v>
      </c>
      <c r="L587">
        <v>2</v>
      </c>
      <c r="M587">
        <v>2</v>
      </c>
    </row>
    <row r="588" spans="10:13" x14ac:dyDescent="0.25">
      <c r="J588">
        <v>11274603</v>
      </c>
      <c r="K588" s="38">
        <v>28720</v>
      </c>
      <c r="L588">
        <v>2</v>
      </c>
      <c r="M588">
        <v>2</v>
      </c>
    </row>
    <row r="589" spans="10:13" x14ac:dyDescent="0.25">
      <c r="J589">
        <v>11274606</v>
      </c>
      <c r="K589" s="38">
        <v>28720</v>
      </c>
      <c r="L589">
        <v>1</v>
      </c>
      <c r="M589">
        <v>2</v>
      </c>
    </row>
    <row r="590" spans="10:13" x14ac:dyDescent="0.25">
      <c r="J590">
        <v>11274755</v>
      </c>
      <c r="K590" s="38">
        <v>39043</v>
      </c>
      <c r="L590">
        <v>1</v>
      </c>
      <c r="M590">
        <v>2</v>
      </c>
    </row>
    <row r="591" spans="10:13" x14ac:dyDescent="0.25">
      <c r="J591">
        <v>11274868</v>
      </c>
      <c r="K591" s="38">
        <v>39105</v>
      </c>
      <c r="L591">
        <v>3</v>
      </c>
      <c r="M591">
        <v>6</v>
      </c>
    </row>
    <row r="592" spans="10:13" x14ac:dyDescent="0.25">
      <c r="J592">
        <v>11275090</v>
      </c>
      <c r="K592" s="38">
        <v>39681</v>
      </c>
      <c r="L592">
        <v>4</v>
      </c>
      <c r="M592">
        <v>4</v>
      </c>
    </row>
    <row r="593" spans="10:13" x14ac:dyDescent="0.25">
      <c r="J593">
        <v>11275091</v>
      </c>
      <c r="K593" s="38">
        <v>44575</v>
      </c>
      <c r="L593">
        <v>4</v>
      </c>
      <c r="M593">
        <v>4</v>
      </c>
    </row>
    <row r="594" spans="10:13" x14ac:dyDescent="0.25">
      <c r="J594">
        <v>11275094</v>
      </c>
      <c r="K594" s="38">
        <v>39681</v>
      </c>
      <c r="L594">
        <v>5</v>
      </c>
      <c r="M594">
        <v>5</v>
      </c>
    </row>
    <row r="595" spans="10:13" x14ac:dyDescent="0.25">
      <c r="J595">
        <v>11275142</v>
      </c>
      <c r="K595" s="38">
        <v>28720</v>
      </c>
      <c r="L595">
        <v>1</v>
      </c>
      <c r="M595">
        <v>2</v>
      </c>
    </row>
    <row r="596" spans="10:13" x14ac:dyDescent="0.25">
      <c r="J596">
        <v>11275143</v>
      </c>
      <c r="K596" s="38">
        <v>39681</v>
      </c>
      <c r="L596">
        <v>1</v>
      </c>
      <c r="M596">
        <v>2</v>
      </c>
    </row>
    <row r="597" spans="10:13" x14ac:dyDescent="0.25">
      <c r="J597">
        <v>11275144</v>
      </c>
      <c r="K597" s="38">
        <v>39105</v>
      </c>
      <c r="L597">
        <v>3</v>
      </c>
      <c r="M597">
        <v>3</v>
      </c>
    </row>
    <row r="598" spans="10:13" x14ac:dyDescent="0.25">
      <c r="J598">
        <v>11275147</v>
      </c>
      <c r="K598" s="38">
        <v>39681</v>
      </c>
      <c r="L598">
        <v>3</v>
      </c>
      <c r="M598">
        <v>6</v>
      </c>
    </row>
    <row r="599" spans="10:13" x14ac:dyDescent="0.25">
      <c r="J599">
        <v>11275219</v>
      </c>
      <c r="K599" s="38">
        <v>44575</v>
      </c>
      <c r="L599">
        <v>5</v>
      </c>
      <c r="M599">
        <v>5</v>
      </c>
    </row>
    <row r="600" spans="10:13" x14ac:dyDescent="0.25">
      <c r="J600">
        <v>11275902</v>
      </c>
      <c r="K600" s="38">
        <v>44575</v>
      </c>
      <c r="L600">
        <v>3</v>
      </c>
      <c r="M600">
        <v>6</v>
      </c>
    </row>
    <row r="601" spans="10:13" x14ac:dyDescent="0.25">
      <c r="J601">
        <v>11276015</v>
      </c>
      <c r="K601" s="38">
        <v>39043</v>
      </c>
      <c r="L601">
        <v>3</v>
      </c>
      <c r="M601">
        <v>3</v>
      </c>
    </row>
    <row r="602" spans="10:13" x14ac:dyDescent="0.25">
      <c r="J602">
        <v>11276016</v>
      </c>
      <c r="K602" s="38">
        <v>44575</v>
      </c>
      <c r="L602">
        <v>1</v>
      </c>
      <c r="M602">
        <v>2</v>
      </c>
    </row>
    <row r="603" spans="10:13" x14ac:dyDescent="0.25">
      <c r="J603">
        <v>11276454</v>
      </c>
      <c r="K603" s="38">
        <v>39043</v>
      </c>
      <c r="L603">
        <v>1</v>
      </c>
      <c r="M603">
        <v>2</v>
      </c>
    </row>
    <row r="604" spans="10:13" x14ac:dyDescent="0.25">
      <c r="J604">
        <v>11276595</v>
      </c>
      <c r="K604" s="38">
        <v>39043</v>
      </c>
      <c r="L604">
        <v>2</v>
      </c>
      <c r="M604">
        <v>4</v>
      </c>
    </row>
    <row r="605" spans="10:13" x14ac:dyDescent="0.25">
      <c r="J605">
        <v>11276598</v>
      </c>
      <c r="K605" s="38">
        <v>39105</v>
      </c>
      <c r="L605">
        <v>1</v>
      </c>
      <c r="M605">
        <v>2</v>
      </c>
    </row>
    <row r="606" spans="10:13" x14ac:dyDescent="0.25">
      <c r="J606">
        <v>11276643</v>
      </c>
      <c r="K606" s="38">
        <v>31683</v>
      </c>
      <c r="L606">
        <v>1</v>
      </c>
      <c r="M606">
        <v>2</v>
      </c>
    </row>
    <row r="607" spans="10:13" x14ac:dyDescent="0.25">
      <c r="J607">
        <v>11277287</v>
      </c>
      <c r="K607" s="38">
        <v>44575</v>
      </c>
      <c r="L607">
        <v>1</v>
      </c>
      <c r="M607">
        <v>2</v>
      </c>
    </row>
    <row r="608" spans="10:13" x14ac:dyDescent="0.25">
      <c r="J608">
        <v>11277326</v>
      </c>
      <c r="K608" s="38">
        <v>39681</v>
      </c>
      <c r="L608">
        <v>3</v>
      </c>
      <c r="M608">
        <v>6</v>
      </c>
    </row>
    <row r="609" spans="10:13" x14ac:dyDescent="0.25">
      <c r="J609">
        <v>11277375</v>
      </c>
      <c r="K609" s="38">
        <v>44575</v>
      </c>
      <c r="L609">
        <v>2</v>
      </c>
      <c r="M609">
        <v>4</v>
      </c>
    </row>
    <row r="610" spans="10:13" x14ac:dyDescent="0.25">
      <c r="J610">
        <v>11277389</v>
      </c>
      <c r="K610" s="38">
        <v>44575</v>
      </c>
      <c r="L610">
        <v>2</v>
      </c>
      <c r="M610">
        <v>4</v>
      </c>
    </row>
    <row r="611" spans="10:13" x14ac:dyDescent="0.25">
      <c r="J611">
        <v>11277409</v>
      </c>
      <c r="K611" s="38">
        <v>44575</v>
      </c>
      <c r="L611">
        <v>1</v>
      </c>
      <c r="M611">
        <v>2</v>
      </c>
    </row>
    <row r="612" spans="10:13" x14ac:dyDescent="0.25">
      <c r="J612">
        <v>11277470</v>
      </c>
      <c r="K612" s="38">
        <v>39105</v>
      </c>
      <c r="L612">
        <v>2</v>
      </c>
      <c r="M612">
        <v>4</v>
      </c>
    </row>
    <row r="613" spans="10:13" x14ac:dyDescent="0.25">
      <c r="J613">
        <v>11277707</v>
      </c>
      <c r="K613" s="38">
        <v>44575</v>
      </c>
      <c r="L613">
        <v>2</v>
      </c>
      <c r="M613">
        <v>4</v>
      </c>
    </row>
    <row r="614" spans="10:13" x14ac:dyDescent="0.25">
      <c r="J614">
        <v>11277864</v>
      </c>
      <c r="K614" s="38">
        <v>44575</v>
      </c>
      <c r="L614">
        <v>3</v>
      </c>
      <c r="M614">
        <v>6</v>
      </c>
    </row>
    <row r="615" spans="10:13" x14ac:dyDescent="0.25">
      <c r="J615">
        <v>11277865</v>
      </c>
      <c r="K615" s="38">
        <v>44575</v>
      </c>
      <c r="L615">
        <v>2</v>
      </c>
      <c r="M615">
        <v>4</v>
      </c>
    </row>
    <row r="616" spans="10:13" x14ac:dyDescent="0.25">
      <c r="J616">
        <v>11277866</v>
      </c>
      <c r="K616" s="38">
        <v>44575</v>
      </c>
      <c r="L616">
        <v>5</v>
      </c>
      <c r="M616">
        <v>5</v>
      </c>
    </row>
    <row r="617" spans="10:13" x14ac:dyDescent="0.25">
      <c r="J617">
        <v>11277883</v>
      </c>
      <c r="K617" s="38">
        <v>44575</v>
      </c>
      <c r="L617">
        <v>4</v>
      </c>
      <c r="M617">
        <v>4</v>
      </c>
    </row>
    <row r="618" spans="10:13" x14ac:dyDescent="0.25">
      <c r="J618">
        <v>11277884</v>
      </c>
      <c r="K618" s="38">
        <v>44575</v>
      </c>
      <c r="L618">
        <v>2</v>
      </c>
      <c r="M618">
        <v>2</v>
      </c>
    </row>
    <row r="619" spans="10:13" x14ac:dyDescent="0.25">
      <c r="J619">
        <v>11277891</v>
      </c>
      <c r="K619" s="38">
        <v>39681</v>
      </c>
      <c r="L619">
        <v>4</v>
      </c>
      <c r="M619">
        <v>4</v>
      </c>
    </row>
    <row r="620" spans="10:13" x14ac:dyDescent="0.25">
      <c r="J620">
        <v>11277893</v>
      </c>
      <c r="K620" s="38">
        <v>39681</v>
      </c>
      <c r="L620">
        <v>5</v>
      </c>
      <c r="M620">
        <v>5</v>
      </c>
    </row>
    <row r="621" spans="10:13" x14ac:dyDescent="0.25">
      <c r="J621">
        <v>11277911</v>
      </c>
      <c r="K621" s="38">
        <v>28720</v>
      </c>
      <c r="L621">
        <v>1</v>
      </c>
      <c r="M621">
        <v>2</v>
      </c>
    </row>
    <row r="622" spans="10:13" x14ac:dyDescent="0.25">
      <c r="J622">
        <v>11278019</v>
      </c>
      <c r="K622" s="38">
        <v>39681</v>
      </c>
      <c r="L622">
        <v>1</v>
      </c>
      <c r="M622">
        <v>2</v>
      </c>
    </row>
    <row r="623" spans="10:13" x14ac:dyDescent="0.25">
      <c r="J623">
        <v>11278103</v>
      </c>
      <c r="K623" s="38">
        <v>44575</v>
      </c>
      <c r="L623">
        <v>5</v>
      </c>
      <c r="M623">
        <v>5</v>
      </c>
    </row>
    <row r="624" spans="10:13" x14ac:dyDescent="0.25">
      <c r="J624">
        <v>11278104</v>
      </c>
      <c r="K624" s="38">
        <v>44575</v>
      </c>
      <c r="L624">
        <v>3</v>
      </c>
      <c r="M624">
        <v>6</v>
      </c>
    </row>
    <row r="625" spans="10:13" x14ac:dyDescent="0.25">
      <c r="J625">
        <v>11278127</v>
      </c>
      <c r="K625" s="38">
        <v>39043</v>
      </c>
      <c r="L625">
        <v>2</v>
      </c>
      <c r="M625">
        <v>2</v>
      </c>
    </row>
    <row r="626" spans="10:13" x14ac:dyDescent="0.25">
      <c r="J626">
        <v>11278136</v>
      </c>
      <c r="K626" s="38">
        <v>44575</v>
      </c>
      <c r="L626">
        <v>4</v>
      </c>
      <c r="M626">
        <v>4</v>
      </c>
    </row>
    <row r="627" spans="10:13" x14ac:dyDescent="0.25">
      <c r="J627">
        <v>11278308</v>
      </c>
      <c r="K627" s="38">
        <v>44575</v>
      </c>
      <c r="L627">
        <v>2</v>
      </c>
      <c r="M627">
        <v>2</v>
      </c>
    </row>
    <row r="628" spans="10:13" x14ac:dyDescent="0.25">
      <c r="J628">
        <v>11278437</v>
      </c>
      <c r="K628" s="38">
        <v>34190</v>
      </c>
      <c r="L628">
        <v>1</v>
      </c>
      <c r="M628">
        <v>2</v>
      </c>
    </row>
    <row r="629" spans="10:13" x14ac:dyDescent="0.25">
      <c r="J629">
        <v>11278928</v>
      </c>
      <c r="K629" s="38">
        <v>39043</v>
      </c>
      <c r="L629">
        <v>1</v>
      </c>
      <c r="M629">
        <v>2</v>
      </c>
    </row>
    <row r="630" spans="10:13" x14ac:dyDescent="0.25">
      <c r="J630">
        <v>11278929</v>
      </c>
      <c r="K630" s="38">
        <v>39681</v>
      </c>
      <c r="L630">
        <v>1</v>
      </c>
      <c r="M630">
        <v>2</v>
      </c>
    </row>
    <row r="631" spans="10:13" x14ac:dyDescent="0.25">
      <c r="J631">
        <v>11278993</v>
      </c>
      <c r="K631" s="38">
        <v>44575</v>
      </c>
      <c r="L631">
        <v>1</v>
      </c>
      <c r="M631">
        <v>2</v>
      </c>
    </row>
    <row r="632" spans="10:13" x14ac:dyDescent="0.25">
      <c r="J632">
        <v>11278994</v>
      </c>
      <c r="K632" s="38">
        <v>39043</v>
      </c>
      <c r="L632">
        <v>3</v>
      </c>
      <c r="M632">
        <v>3</v>
      </c>
    </row>
    <row r="633" spans="10:13" x14ac:dyDescent="0.25">
      <c r="J633">
        <v>11279237</v>
      </c>
      <c r="K633" s="38">
        <v>39681</v>
      </c>
      <c r="L633">
        <v>2</v>
      </c>
      <c r="M633">
        <v>4</v>
      </c>
    </row>
    <row r="634" spans="10:13" x14ac:dyDescent="0.25">
      <c r="J634">
        <v>11279480</v>
      </c>
      <c r="K634" s="38">
        <v>39681</v>
      </c>
      <c r="L634">
        <v>1</v>
      </c>
      <c r="M634">
        <v>2</v>
      </c>
    </row>
    <row r="635" spans="10:13" x14ac:dyDescent="0.25">
      <c r="J635">
        <v>11279657</v>
      </c>
      <c r="K635" s="38">
        <v>39043</v>
      </c>
      <c r="L635">
        <v>1</v>
      </c>
      <c r="M635">
        <v>2</v>
      </c>
    </row>
    <row r="636" spans="10:13" x14ac:dyDescent="0.25">
      <c r="J636">
        <v>11279673</v>
      </c>
      <c r="K636" s="38">
        <v>28720</v>
      </c>
      <c r="L636">
        <v>3</v>
      </c>
      <c r="M636">
        <v>6</v>
      </c>
    </row>
    <row r="637" spans="10:13" x14ac:dyDescent="0.25">
      <c r="J637">
        <v>11280223</v>
      </c>
      <c r="K637" s="38">
        <v>44575</v>
      </c>
      <c r="L637">
        <v>3</v>
      </c>
      <c r="M637">
        <v>3</v>
      </c>
    </row>
    <row r="638" spans="10:13" x14ac:dyDescent="0.25">
      <c r="J638">
        <v>11280271</v>
      </c>
      <c r="K638" s="38">
        <v>39681</v>
      </c>
      <c r="L638">
        <v>1</v>
      </c>
      <c r="M638">
        <v>2</v>
      </c>
    </row>
    <row r="639" spans="10:13" x14ac:dyDescent="0.25">
      <c r="J639">
        <v>11280280</v>
      </c>
      <c r="K639" s="38">
        <v>44575</v>
      </c>
      <c r="L639">
        <v>3</v>
      </c>
      <c r="M639">
        <v>3</v>
      </c>
    </row>
    <row r="640" spans="10:13" x14ac:dyDescent="0.25">
      <c r="J640">
        <v>11280284</v>
      </c>
      <c r="K640" s="38">
        <v>44575</v>
      </c>
      <c r="L640">
        <v>3</v>
      </c>
      <c r="M640">
        <v>3</v>
      </c>
    </row>
    <row r="641" spans="10:13" x14ac:dyDescent="0.25">
      <c r="J641">
        <v>11280287</v>
      </c>
      <c r="K641" s="38">
        <v>44575</v>
      </c>
      <c r="L641">
        <v>3</v>
      </c>
      <c r="M641">
        <v>3</v>
      </c>
    </row>
    <row r="642" spans="10:13" x14ac:dyDescent="0.25">
      <c r="J642">
        <v>11280292</v>
      </c>
      <c r="K642" s="38">
        <v>44575</v>
      </c>
      <c r="L642">
        <v>3</v>
      </c>
      <c r="M642">
        <v>3</v>
      </c>
    </row>
    <row r="643" spans="10:13" x14ac:dyDescent="0.25">
      <c r="J643">
        <v>11280294</v>
      </c>
      <c r="K643" s="38">
        <v>44575</v>
      </c>
      <c r="L643">
        <v>3</v>
      </c>
      <c r="M643">
        <v>3</v>
      </c>
    </row>
    <row r="644" spans="10:13" x14ac:dyDescent="0.25">
      <c r="J644">
        <v>11280299</v>
      </c>
      <c r="K644" s="38">
        <v>44575</v>
      </c>
      <c r="L644">
        <v>3</v>
      </c>
      <c r="M644">
        <v>3</v>
      </c>
    </row>
    <row r="645" spans="10:13" x14ac:dyDescent="0.25">
      <c r="J645">
        <v>11280307</v>
      </c>
      <c r="K645" s="38">
        <v>44575</v>
      </c>
      <c r="L645">
        <v>3</v>
      </c>
      <c r="M645">
        <v>3</v>
      </c>
    </row>
    <row r="646" spans="10:13" x14ac:dyDescent="0.25">
      <c r="J646">
        <v>11280310</v>
      </c>
      <c r="K646" s="38">
        <v>44575</v>
      </c>
      <c r="L646">
        <v>2</v>
      </c>
      <c r="M646">
        <v>4</v>
      </c>
    </row>
    <row r="647" spans="10:13" x14ac:dyDescent="0.25">
      <c r="J647">
        <v>11280315</v>
      </c>
      <c r="K647" s="38">
        <v>44575</v>
      </c>
      <c r="L647">
        <v>2</v>
      </c>
      <c r="M647">
        <v>4</v>
      </c>
    </row>
    <row r="648" spans="10:13" x14ac:dyDescent="0.25">
      <c r="J648">
        <v>11280320</v>
      </c>
      <c r="K648" s="38">
        <v>44513</v>
      </c>
      <c r="L648">
        <v>2</v>
      </c>
      <c r="M648">
        <v>2</v>
      </c>
    </row>
    <row r="649" spans="10:13" x14ac:dyDescent="0.25">
      <c r="J649">
        <v>11280321</v>
      </c>
      <c r="K649" s="38">
        <v>44575</v>
      </c>
      <c r="L649">
        <v>3</v>
      </c>
      <c r="M649">
        <v>3</v>
      </c>
    </row>
    <row r="650" spans="10:13" x14ac:dyDescent="0.25">
      <c r="J650">
        <v>11280322</v>
      </c>
      <c r="K650" s="38">
        <v>44575</v>
      </c>
      <c r="L650">
        <v>2</v>
      </c>
      <c r="M650">
        <v>4</v>
      </c>
    </row>
    <row r="651" spans="10:13" x14ac:dyDescent="0.25">
      <c r="J651">
        <v>11280947</v>
      </c>
      <c r="K651" s="38">
        <v>44575</v>
      </c>
      <c r="L651">
        <v>1</v>
      </c>
      <c r="M651">
        <v>2</v>
      </c>
    </row>
    <row r="652" spans="10:13" x14ac:dyDescent="0.25">
      <c r="J652">
        <v>11280948</v>
      </c>
      <c r="K652" s="38">
        <v>39043</v>
      </c>
      <c r="L652">
        <v>2</v>
      </c>
      <c r="M652">
        <v>2</v>
      </c>
    </row>
    <row r="653" spans="10:13" x14ac:dyDescent="0.25">
      <c r="J653">
        <v>11280953</v>
      </c>
      <c r="K653" s="38">
        <v>44575</v>
      </c>
      <c r="L653">
        <v>2</v>
      </c>
      <c r="M653">
        <v>4</v>
      </c>
    </row>
    <row r="654" spans="10:13" x14ac:dyDescent="0.25">
      <c r="J654">
        <v>11280955</v>
      </c>
      <c r="K654" s="38">
        <v>39681</v>
      </c>
      <c r="L654">
        <v>1</v>
      </c>
      <c r="M654">
        <v>2</v>
      </c>
    </row>
    <row r="655" spans="10:13" x14ac:dyDescent="0.25">
      <c r="J655">
        <v>11280973</v>
      </c>
      <c r="K655" s="38">
        <v>44575</v>
      </c>
      <c r="L655">
        <v>2</v>
      </c>
      <c r="M655">
        <v>4</v>
      </c>
    </row>
    <row r="656" spans="10:13" x14ac:dyDescent="0.25">
      <c r="J656">
        <v>11280975</v>
      </c>
      <c r="K656" s="38">
        <v>44575</v>
      </c>
      <c r="L656">
        <v>1</v>
      </c>
      <c r="M656">
        <v>2</v>
      </c>
    </row>
    <row r="657" spans="10:13" x14ac:dyDescent="0.25">
      <c r="J657">
        <v>11281030</v>
      </c>
      <c r="K657" s="38">
        <v>44575</v>
      </c>
      <c r="L657">
        <v>2</v>
      </c>
      <c r="M657">
        <v>4</v>
      </c>
    </row>
    <row r="658" spans="10:13" x14ac:dyDescent="0.25">
      <c r="J658">
        <v>11281032</v>
      </c>
      <c r="K658" s="38">
        <v>44575</v>
      </c>
      <c r="L658">
        <v>1</v>
      </c>
      <c r="M658">
        <v>2</v>
      </c>
    </row>
    <row r="659" spans="10:13" x14ac:dyDescent="0.25">
      <c r="J659">
        <v>11281670</v>
      </c>
      <c r="K659" s="38">
        <v>28720</v>
      </c>
      <c r="L659">
        <v>1</v>
      </c>
      <c r="M659">
        <v>2</v>
      </c>
    </row>
    <row r="660" spans="10:13" x14ac:dyDescent="0.25">
      <c r="J660">
        <v>11281696</v>
      </c>
      <c r="K660" s="38">
        <v>28720</v>
      </c>
      <c r="L660">
        <v>1</v>
      </c>
      <c r="M660">
        <v>2</v>
      </c>
    </row>
    <row r="661" spans="10:13" x14ac:dyDescent="0.25">
      <c r="J661">
        <v>11281798</v>
      </c>
      <c r="K661" s="38">
        <v>28720</v>
      </c>
      <c r="L661">
        <v>1</v>
      </c>
      <c r="M661">
        <v>2</v>
      </c>
    </row>
    <row r="662" spans="10:13" x14ac:dyDescent="0.25">
      <c r="J662">
        <v>11281962</v>
      </c>
      <c r="K662" s="38">
        <v>39105</v>
      </c>
      <c r="L662">
        <v>2</v>
      </c>
      <c r="M662">
        <v>4</v>
      </c>
    </row>
    <row r="663" spans="10:13" x14ac:dyDescent="0.25">
      <c r="J663">
        <v>11281965</v>
      </c>
      <c r="K663" s="38">
        <v>39105</v>
      </c>
      <c r="L663">
        <v>1</v>
      </c>
      <c r="M663">
        <v>2</v>
      </c>
    </row>
    <row r="664" spans="10:13" x14ac:dyDescent="0.25">
      <c r="J664">
        <v>11281974</v>
      </c>
      <c r="K664" s="38">
        <v>39043</v>
      </c>
      <c r="L664">
        <v>3</v>
      </c>
      <c r="M664">
        <v>6</v>
      </c>
    </row>
    <row r="665" spans="10:13" x14ac:dyDescent="0.25">
      <c r="J665">
        <v>11282298</v>
      </c>
      <c r="K665" s="38">
        <v>44575</v>
      </c>
      <c r="L665">
        <v>2</v>
      </c>
      <c r="M665">
        <v>4</v>
      </c>
    </row>
    <row r="666" spans="10:13" x14ac:dyDescent="0.25">
      <c r="J666">
        <v>11282752</v>
      </c>
      <c r="K666" s="38">
        <v>44575</v>
      </c>
      <c r="L666">
        <v>1</v>
      </c>
      <c r="M666">
        <v>2</v>
      </c>
    </row>
    <row r="667" spans="10:13" x14ac:dyDescent="0.25">
      <c r="J667">
        <v>11282938</v>
      </c>
      <c r="K667" s="38">
        <v>44575</v>
      </c>
      <c r="L667">
        <v>2</v>
      </c>
      <c r="M667">
        <v>4</v>
      </c>
    </row>
    <row r="668" spans="10:13" x14ac:dyDescent="0.25">
      <c r="J668">
        <v>11282947</v>
      </c>
      <c r="K668" s="38">
        <v>44575</v>
      </c>
      <c r="L668">
        <v>1</v>
      </c>
      <c r="M668">
        <v>2</v>
      </c>
    </row>
    <row r="669" spans="10:13" x14ac:dyDescent="0.25">
      <c r="J669">
        <v>11282952</v>
      </c>
      <c r="K669" s="38">
        <v>44575</v>
      </c>
      <c r="L669">
        <v>1</v>
      </c>
      <c r="M669">
        <v>2</v>
      </c>
    </row>
    <row r="670" spans="10:13" x14ac:dyDescent="0.25">
      <c r="J670">
        <v>11282963</v>
      </c>
      <c r="K670" s="38">
        <v>44575</v>
      </c>
      <c r="L670">
        <v>1</v>
      </c>
      <c r="M670">
        <v>2</v>
      </c>
    </row>
    <row r="671" spans="10:13" x14ac:dyDescent="0.25">
      <c r="J671">
        <v>11282986</v>
      </c>
      <c r="K671" s="38">
        <v>39056</v>
      </c>
      <c r="L671">
        <v>2</v>
      </c>
      <c r="M671">
        <v>4</v>
      </c>
    </row>
    <row r="672" spans="10:13" x14ac:dyDescent="0.25">
      <c r="J672">
        <v>11283509</v>
      </c>
      <c r="K672" s="38">
        <v>44575</v>
      </c>
      <c r="L672">
        <v>2</v>
      </c>
      <c r="M672">
        <v>4</v>
      </c>
    </row>
    <row r="673" spans="10:13" x14ac:dyDescent="0.25">
      <c r="J673">
        <v>11283598</v>
      </c>
      <c r="K673" s="38">
        <v>44575</v>
      </c>
      <c r="L673">
        <v>2</v>
      </c>
      <c r="M673">
        <v>2</v>
      </c>
    </row>
    <row r="674" spans="10:13" x14ac:dyDescent="0.25">
      <c r="J674">
        <v>11284234</v>
      </c>
      <c r="K674" s="38">
        <v>44575</v>
      </c>
      <c r="L674">
        <v>4</v>
      </c>
      <c r="M674">
        <v>8</v>
      </c>
    </row>
    <row r="675" spans="10:13" x14ac:dyDescent="0.25">
      <c r="J675">
        <v>11284245</v>
      </c>
      <c r="K675" s="38">
        <v>39043</v>
      </c>
      <c r="L675">
        <v>2</v>
      </c>
      <c r="M675">
        <v>2</v>
      </c>
    </row>
    <row r="676" spans="10:13" x14ac:dyDescent="0.25">
      <c r="J676">
        <v>11284246</v>
      </c>
      <c r="K676" s="38">
        <v>39043</v>
      </c>
      <c r="L676">
        <v>1</v>
      </c>
      <c r="M676">
        <v>2</v>
      </c>
    </row>
    <row r="677" spans="10:13" x14ac:dyDescent="0.25">
      <c r="J677">
        <v>11284252</v>
      </c>
      <c r="K677" s="38">
        <v>28720</v>
      </c>
      <c r="L677">
        <v>1</v>
      </c>
      <c r="M677">
        <v>2</v>
      </c>
    </row>
    <row r="678" spans="10:13" x14ac:dyDescent="0.25">
      <c r="J678">
        <v>11284254</v>
      </c>
      <c r="K678" s="38">
        <v>39043</v>
      </c>
      <c r="L678">
        <v>1</v>
      </c>
      <c r="M678">
        <v>2</v>
      </c>
    </row>
    <row r="679" spans="10:13" x14ac:dyDescent="0.25">
      <c r="J679">
        <v>11284262</v>
      </c>
      <c r="K679" s="38">
        <v>39043</v>
      </c>
      <c r="L679">
        <v>2</v>
      </c>
      <c r="M679">
        <v>2</v>
      </c>
    </row>
    <row r="680" spans="10:13" x14ac:dyDescent="0.25">
      <c r="J680">
        <v>11284263</v>
      </c>
      <c r="K680" s="38">
        <v>39043</v>
      </c>
      <c r="L680">
        <v>1</v>
      </c>
      <c r="M680">
        <v>2</v>
      </c>
    </row>
    <row r="681" spans="10:13" x14ac:dyDescent="0.25">
      <c r="J681">
        <v>11284274</v>
      </c>
      <c r="K681" s="38">
        <v>28720</v>
      </c>
      <c r="L681">
        <v>1</v>
      </c>
      <c r="M681">
        <v>2</v>
      </c>
    </row>
    <row r="682" spans="10:13" x14ac:dyDescent="0.25">
      <c r="J682">
        <v>11284322</v>
      </c>
      <c r="K682" s="38">
        <v>44575</v>
      </c>
      <c r="L682">
        <v>5</v>
      </c>
      <c r="M682">
        <v>5</v>
      </c>
    </row>
    <row r="683" spans="10:13" x14ac:dyDescent="0.25">
      <c r="J683">
        <v>11284326</v>
      </c>
      <c r="K683" s="38">
        <v>44575</v>
      </c>
      <c r="L683">
        <v>6</v>
      </c>
      <c r="M683">
        <v>6</v>
      </c>
    </row>
    <row r="684" spans="10:13" x14ac:dyDescent="0.25">
      <c r="J684">
        <v>11285571</v>
      </c>
      <c r="K684" s="38">
        <v>39043</v>
      </c>
      <c r="L684">
        <v>3</v>
      </c>
      <c r="M684">
        <v>3</v>
      </c>
    </row>
    <row r="685" spans="10:13" x14ac:dyDescent="0.25">
      <c r="J685">
        <v>11286270</v>
      </c>
      <c r="K685" s="38">
        <v>44575</v>
      </c>
      <c r="L685">
        <v>3</v>
      </c>
      <c r="M685">
        <v>3</v>
      </c>
    </row>
    <row r="686" spans="10:13" x14ac:dyDescent="0.25">
      <c r="J686">
        <v>11287013</v>
      </c>
      <c r="K686" s="38">
        <v>28720</v>
      </c>
      <c r="L686">
        <v>1</v>
      </c>
      <c r="M686">
        <v>2</v>
      </c>
    </row>
    <row r="687" spans="10:13" x14ac:dyDescent="0.25">
      <c r="J687">
        <v>11287015</v>
      </c>
      <c r="K687" s="38">
        <v>39681</v>
      </c>
      <c r="L687">
        <v>1</v>
      </c>
      <c r="M687">
        <v>2</v>
      </c>
    </row>
    <row r="688" spans="10:13" x14ac:dyDescent="0.25">
      <c r="J688">
        <v>11287017</v>
      </c>
      <c r="K688" s="38">
        <v>39105</v>
      </c>
      <c r="L688">
        <v>3</v>
      </c>
      <c r="M688">
        <v>3</v>
      </c>
    </row>
    <row r="689" spans="10:13" x14ac:dyDescent="0.25">
      <c r="J689">
        <v>11287063</v>
      </c>
      <c r="K689" s="38">
        <v>44575</v>
      </c>
      <c r="L689">
        <v>4</v>
      </c>
      <c r="M689">
        <v>8</v>
      </c>
    </row>
    <row r="690" spans="10:13" x14ac:dyDescent="0.25">
      <c r="J690">
        <v>11287070</v>
      </c>
      <c r="K690" s="38">
        <v>44575</v>
      </c>
      <c r="L690">
        <v>5</v>
      </c>
      <c r="M690">
        <v>5</v>
      </c>
    </row>
    <row r="691" spans="10:13" x14ac:dyDescent="0.25">
      <c r="J691">
        <v>11288590</v>
      </c>
      <c r="K691" s="38">
        <v>39681</v>
      </c>
      <c r="L691">
        <v>5</v>
      </c>
      <c r="M691">
        <v>5</v>
      </c>
    </row>
    <row r="692" spans="10:13" x14ac:dyDescent="0.25">
      <c r="J692">
        <v>11288592</v>
      </c>
      <c r="K692" s="38">
        <v>39681</v>
      </c>
      <c r="L692">
        <v>5</v>
      </c>
      <c r="M692">
        <v>5</v>
      </c>
    </row>
    <row r="693" spans="10:13" x14ac:dyDescent="0.25">
      <c r="J693">
        <v>11288849</v>
      </c>
      <c r="K693" s="38">
        <v>44575</v>
      </c>
      <c r="L693">
        <v>5</v>
      </c>
      <c r="M693">
        <v>5</v>
      </c>
    </row>
    <row r="694" spans="10:13" x14ac:dyDescent="0.25">
      <c r="J694">
        <v>11288850</v>
      </c>
      <c r="K694" s="38">
        <v>44575</v>
      </c>
      <c r="L694">
        <v>8</v>
      </c>
      <c r="M694">
        <v>8</v>
      </c>
    </row>
    <row r="695" spans="10:13" x14ac:dyDescent="0.25">
      <c r="J695">
        <v>11288887</v>
      </c>
      <c r="K695" s="38">
        <v>39105</v>
      </c>
      <c r="L695">
        <v>2</v>
      </c>
      <c r="M695">
        <v>2</v>
      </c>
    </row>
    <row r="696" spans="10:13" x14ac:dyDescent="0.25">
      <c r="J696">
        <v>11291437</v>
      </c>
      <c r="K696" s="38">
        <v>39681</v>
      </c>
      <c r="L696">
        <v>1</v>
      </c>
      <c r="M696">
        <v>2</v>
      </c>
    </row>
    <row r="697" spans="10:13" x14ac:dyDescent="0.25">
      <c r="J697">
        <v>11291439</v>
      </c>
      <c r="K697" s="38">
        <v>28720</v>
      </c>
      <c r="L697">
        <v>1</v>
      </c>
      <c r="M697">
        <v>2</v>
      </c>
    </row>
    <row r="698" spans="10:13" x14ac:dyDescent="0.25">
      <c r="J698">
        <v>11291440</v>
      </c>
      <c r="K698" s="38">
        <v>39105</v>
      </c>
      <c r="L698">
        <v>3</v>
      </c>
      <c r="M698">
        <v>3</v>
      </c>
    </row>
    <row r="699" spans="10:13" x14ac:dyDescent="0.25">
      <c r="J699">
        <v>11292529</v>
      </c>
      <c r="K699" s="38">
        <v>39043</v>
      </c>
      <c r="L699">
        <v>5</v>
      </c>
      <c r="M699">
        <v>5</v>
      </c>
    </row>
    <row r="700" spans="10:13" x14ac:dyDescent="0.25">
      <c r="J700">
        <v>11292532</v>
      </c>
      <c r="K700" s="38">
        <v>44575</v>
      </c>
      <c r="L700">
        <v>2</v>
      </c>
      <c r="M700">
        <v>2</v>
      </c>
    </row>
    <row r="701" spans="10:13" x14ac:dyDescent="0.25">
      <c r="J701">
        <v>11293293</v>
      </c>
      <c r="K701" s="38">
        <v>44575</v>
      </c>
      <c r="L701">
        <v>1</v>
      </c>
      <c r="M701">
        <v>2</v>
      </c>
    </row>
    <row r="702" spans="10:13" x14ac:dyDescent="0.25">
      <c r="J702">
        <v>11293629</v>
      </c>
      <c r="K702" s="38">
        <v>39043</v>
      </c>
      <c r="L702">
        <v>4</v>
      </c>
      <c r="M702">
        <v>8</v>
      </c>
    </row>
    <row r="703" spans="10:13" x14ac:dyDescent="0.25">
      <c r="J703">
        <v>11293630</v>
      </c>
      <c r="K703" s="38">
        <v>44575</v>
      </c>
      <c r="L703">
        <v>1</v>
      </c>
      <c r="M703">
        <v>2</v>
      </c>
    </row>
    <row r="704" spans="10:13" x14ac:dyDescent="0.25">
      <c r="J704">
        <v>11294210</v>
      </c>
      <c r="K704" s="38">
        <v>44575</v>
      </c>
      <c r="L704">
        <v>4</v>
      </c>
      <c r="M704">
        <v>4</v>
      </c>
    </row>
    <row r="705" spans="10:13" x14ac:dyDescent="0.25">
      <c r="J705">
        <v>616135120</v>
      </c>
      <c r="K705" s="38">
        <v>44575</v>
      </c>
      <c r="L705">
        <v>2</v>
      </c>
      <c r="M705">
        <v>2</v>
      </c>
    </row>
    <row r="706" spans="10:13" x14ac:dyDescent="0.25">
      <c r="J706">
        <v>616141247</v>
      </c>
      <c r="K706" s="38">
        <v>28720</v>
      </c>
      <c r="L706">
        <v>1</v>
      </c>
      <c r="M706">
        <v>2</v>
      </c>
    </row>
    <row r="707" spans="10:13" x14ac:dyDescent="0.25">
      <c r="J707">
        <v>616142290</v>
      </c>
      <c r="K707" s="38">
        <v>39043</v>
      </c>
      <c r="L707">
        <v>1</v>
      </c>
      <c r="M707">
        <v>2</v>
      </c>
    </row>
    <row r="708" spans="10:13" x14ac:dyDescent="0.25">
      <c r="J708">
        <v>616143268</v>
      </c>
      <c r="K708" s="38">
        <v>44575</v>
      </c>
      <c r="L708">
        <v>1</v>
      </c>
      <c r="M708">
        <v>2</v>
      </c>
    </row>
    <row r="709" spans="10:13" x14ac:dyDescent="0.25">
      <c r="J709">
        <v>616170497</v>
      </c>
      <c r="K709" s="38">
        <v>26788</v>
      </c>
      <c r="L709">
        <v>1</v>
      </c>
      <c r="M709">
        <v>2</v>
      </c>
    </row>
    <row r="710" spans="10:13" x14ac:dyDescent="0.25">
      <c r="J710">
        <v>616180218</v>
      </c>
      <c r="K710" s="38">
        <v>28720</v>
      </c>
      <c r="L710">
        <v>2</v>
      </c>
      <c r="M710">
        <v>2</v>
      </c>
    </row>
    <row r="711" spans="10:13" x14ac:dyDescent="0.25">
      <c r="J711">
        <v>616221417</v>
      </c>
      <c r="K711" s="38">
        <v>39681</v>
      </c>
      <c r="L711">
        <v>2</v>
      </c>
      <c r="M711">
        <v>2</v>
      </c>
    </row>
    <row r="712" spans="10:13" x14ac:dyDescent="0.25">
      <c r="J712">
        <v>616221422</v>
      </c>
      <c r="K712" s="38">
        <v>34190</v>
      </c>
      <c r="L712">
        <v>1</v>
      </c>
      <c r="M712">
        <v>2</v>
      </c>
    </row>
    <row r="713" spans="10:13" x14ac:dyDescent="0.25">
      <c r="J713">
        <v>616231613</v>
      </c>
      <c r="K713" s="38">
        <v>28720</v>
      </c>
      <c r="L713">
        <v>1</v>
      </c>
      <c r="M713">
        <v>2</v>
      </c>
    </row>
    <row r="714" spans="10:13" x14ac:dyDescent="0.25">
      <c r="J714">
        <v>616248832</v>
      </c>
      <c r="K714" s="38">
        <v>39681</v>
      </c>
      <c r="L714">
        <v>3</v>
      </c>
      <c r="M714">
        <v>3</v>
      </c>
    </row>
    <row r="715" spans="10:13" x14ac:dyDescent="0.25">
      <c r="J715">
        <v>616248836</v>
      </c>
      <c r="K715" s="38">
        <v>44525</v>
      </c>
      <c r="L715">
        <v>1</v>
      </c>
      <c r="M715">
        <v>2</v>
      </c>
    </row>
    <row r="716" spans="10:13" x14ac:dyDescent="0.25">
      <c r="J716">
        <v>616248837</v>
      </c>
      <c r="K716" s="38">
        <v>39681</v>
      </c>
      <c r="L716">
        <v>1</v>
      </c>
      <c r="M716">
        <v>2</v>
      </c>
    </row>
    <row r="717" spans="10:13" x14ac:dyDescent="0.25">
      <c r="J717">
        <v>616248844</v>
      </c>
      <c r="K717" s="38">
        <v>39056</v>
      </c>
      <c r="L717">
        <v>1</v>
      </c>
      <c r="M717">
        <v>2</v>
      </c>
    </row>
    <row r="718" spans="10:13" x14ac:dyDescent="0.25">
      <c r="J718">
        <v>616250119</v>
      </c>
      <c r="K718" s="38">
        <v>44513</v>
      </c>
      <c r="L718">
        <v>3</v>
      </c>
      <c r="M718">
        <v>3</v>
      </c>
    </row>
    <row r="719" spans="10:13" x14ac:dyDescent="0.25">
      <c r="J719">
        <v>616250124</v>
      </c>
      <c r="K719" s="38">
        <v>31683</v>
      </c>
      <c r="L719">
        <v>1</v>
      </c>
      <c r="M719">
        <v>2</v>
      </c>
    </row>
    <row r="720" spans="10:13" x14ac:dyDescent="0.25">
      <c r="J720">
        <v>616250125</v>
      </c>
      <c r="K720" s="38">
        <v>15827</v>
      </c>
      <c r="L720">
        <v>2</v>
      </c>
      <c r="M720">
        <v>4</v>
      </c>
    </row>
    <row r="721" spans="10:13" x14ac:dyDescent="0.25">
      <c r="J721">
        <v>616250132</v>
      </c>
      <c r="K721" s="38">
        <v>28720</v>
      </c>
      <c r="L721">
        <v>1</v>
      </c>
      <c r="M721">
        <v>2</v>
      </c>
    </row>
    <row r="722" spans="10:13" x14ac:dyDescent="0.25">
      <c r="J722">
        <v>616250135</v>
      </c>
      <c r="K722" s="38">
        <v>26212</v>
      </c>
      <c r="L722">
        <v>1</v>
      </c>
      <c r="M722">
        <v>2</v>
      </c>
    </row>
    <row r="723" spans="10:13" x14ac:dyDescent="0.25">
      <c r="J723">
        <v>616250622</v>
      </c>
      <c r="K723" s="38">
        <v>44575</v>
      </c>
      <c r="L723">
        <v>3</v>
      </c>
      <c r="M723">
        <v>3</v>
      </c>
    </row>
    <row r="724" spans="10:13" x14ac:dyDescent="0.25">
      <c r="J724">
        <v>616250625</v>
      </c>
      <c r="K724" s="38">
        <v>44513</v>
      </c>
      <c r="L724">
        <v>1</v>
      </c>
      <c r="M724">
        <v>2</v>
      </c>
    </row>
    <row r="725" spans="10:13" x14ac:dyDescent="0.25">
      <c r="J725">
        <v>616250632</v>
      </c>
      <c r="K725" s="38">
        <v>34190</v>
      </c>
      <c r="L725">
        <v>3</v>
      </c>
      <c r="M725">
        <v>3</v>
      </c>
    </row>
    <row r="726" spans="10:13" x14ac:dyDescent="0.25">
      <c r="J726">
        <v>616250636</v>
      </c>
      <c r="K726" s="38">
        <v>39681</v>
      </c>
      <c r="L726">
        <v>3</v>
      </c>
      <c r="M726">
        <v>3</v>
      </c>
    </row>
    <row r="727" spans="10:13" x14ac:dyDescent="0.25">
      <c r="J727">
        <v>616254877</v>
      </c>
      <c r="K727" s="38">
        <v>28720</v>
      </c>
      <c r="L727">
        <v>4</v>
      </c>
      <c r="M727">
        <v>4</v>
      </c>
    </row>
    <row r="728" spans="10:13" x14ac:dyDescent="0.25">
      <c r="J728">
        <v>616254890</v>
      </c>
      <c r="K728" s="38">
        <v>28720</v>
      </c>
      <c r="L728">
        <v>4</v>
      </c>
      <c r="M728">
        <v>8</v>
      </c>
    </row>
    <row r="729" spans="10:13" x14ac:dyDescent="0.25">
      <c r="J729">
        <v>616260369</v>
      </c>
      <c r="K729" s="38">
        <v>39105</v>
      </c>
      <c r="L729">
        <v>6</v>
      </c>
      <c r="M729">
        <v>6</v>
      </c>
    </row>
    <row r="730" spans="10:13" x14ac:dyDescent="0.25">
      <c r="J730">
        <v>616260377</v>
      </c>
      <c r="K730" s="38">
        <v>39105</v>
      </c>
      <c r="L730">
        <v>3</v>
      </c>
      <c r="M730">
        <v>3</v>
      </c>
    </row>
    <row r="731" spans="10:13" x14ac:dyDescent="0.25">
      <c r="J731">
        <v>616260381</v>
      </c>
      <c r="K731" s="38">
        <v>44525</v>
      </c>
      <c r="L731">
        <v>3</v>
      </c>
      <c r="M731">
        <v>3</v>
      </c>
    </row>
    <row r="732" spans="10:13" x14ac:dyDescent="0.25">
      <c r="J732">
        <v>616260650</v>
      </c>
      <c r="K732" s="38">
        <v>44575</v>
      </c>
      <c r="L732">
        <v>2</v>
      </c>
      <c r="M732">
        <v>4</v>
      </c>
    </row>
    <row r="733" spans="10:13" x14ac:dyDescent="0.25">
      <c r="J733">
        <v>616260656</v>
      </c>
      <c r="K733" s="38">
        <v>39043</v>
      </c>
      <c r="L733">
        <v>1</v>
      </c>
      <c r="M733">
        <v>2</v>
      </c>
    </row>
    <row r="734" spans="10:13" x14ac:dyDescent="0.25">
      <c r="J734">
        <v>616262550</v>
      </c>
      <c r="K734" s="38">
        <v>26788</v>
      </c>
      <c r="L734">
        <v>1</v>
      </c>
      <c r="M734">
        <v>2</v>
      </c>
    </row>
    <row r="735" spans="10:13" x14ac:dyDescent="0.25">
      <c r="J735">
        <v>616262555</v>
      </c>
      <c r="K735" s="38">
        <v>44575</v>
      </c>
      <c r="L735">
        <v>1</v>
      </c>
      <c r="M735">
        <v>2</v>
      </c>
    </row>
    <row r="736" spans="10:13" x14ac:dyDescent="0.25">
      <c r="J736">
        <v>616262558</v>
      </c>
      <c r="K736" s="38">
        <v>44575</v>
      </c>
      <c r="L736">
        <v>1</v>
      </c>
      <c r="M736">
        <v>2</v>
      </c>
    </row>
    <row r="737" spans="10:13" x14ac:dyDescent="0.25">
      <c r="J737">
        <v>616263053</v>
      </c>
      <c r="K737" s="38">
        <v>39043</v>
      </c>
      <c r="L737">
        <v>1</v>
      </c>
      <c r="M737">
        <v>2</v>
      </c>
    </row>
    <row r="738" spans="10:13" x14ac:dyDescent="0.25">
      <c r="J738">
        <v>616263063</v>
      </c>
      <c r="K738" s="38">
        <v>39043</v>
      </c>
      <c r="L738">
        <v>2</v>
      </c>
      <c r="M738">
        <v>2</v>
      </c>
    </row>
    <row r="739" spans="10:13" x14ac:dyDescent="0.25">
      <c r="J739">
        <v>616263067</v>
      </c>
      <c r="K739" s="38">
        <v>39043</v>
      </c>
      <c r="L739">
        <v>1</v>
      </c>
      <c r="M739">
        <v>2</v>
      </c>
    </row>
    <row r="740" spans="10:13" x14ac:dyDescent="0.25">
      <c r="J740">
        <v>616263072</v>
      </c>
      <c r="K740" s="38">
        <v>39043</v>
      </c>
      <c r="L740">
        <v>1</v>
      </c>
      <c r="M740">
        <v>2</v>
      </c>
    </row>
    <row r="741" spans="10:13" x14ac:dyDescent="0.25">
      <c r="J741">
        <v>617267309</v>
      </c>
      <c r="K741" s="38">
        <v>44525</v>
      </c>
      <c r="L741">
        <v>2</v>
      </c>
      <c r="M741">
        <v>4</v>
      </c>
    </row>
    <row r="742" spans="10:13" x14ac:dyDescent="0.25">
      <c r="J742">
        <v>617267316</v>
      </c>
      <c r="K742" s="38">
        <v>44575</v>
      </c>
      <c r="L742">
        <v>1</v>
      </c>
      <c r="M742">
        <v>2</v>
      </c>
    </row>
    <row r="743" spans="10:13" x14ac:dyDescent="0.25">
      <c r="J743">
        <v>617267319</v>
      </c>
      <c r="K743" s="38">
        <v>39043</v>
      </c>
      <c r="L743">
        <v>1</v>
      </c>
      <c r="M743">
        <v>2</v>
      </c>
    </row>
    <row r="744" spans="10:13" x14ac:dyDescent="0.25">
      <c r="J744">
        <v>617267586</v>
      </c>
      <c r="K744" s="38">
        <v>26149</v>
      </c>
      <c r="L744">
        <v>4</v>
      </c>
      <c r="M744">
        <v>8</v>
      </c>
    </row>
    <row r="745" spans="10:13" x14ac:dyDescent="0.25">
      <c r="J745">
        <v>617267592</v>
      </c>
      <c r="K745" s="38">
        <v>39105</v>
      </c>
      <c r="L745">
        <v>1</v>
      </c>
      <c r="M745">
        <v>2</v>
      </c>
    </row>
    <row r="746" spans="10:13" x14ac:dyDescent="0.25">
      <c r="J746">
        <v>617267599</v>
      </c>
      <c r="K746" s="38">
        <v>44575</v>
      </c>
      <c r="L746">
        <v>2</v>
      </c>
      <c r="M746">
        <v>2</v>
      </c>
    </row>
    <row r="747" spans="10:13" x14ac:dyDescent="0.25">
      <c r="J747">
        <v>617267600</v>
      </c>
      <c r="K747" s="38">
        <v>44575</v>
      </c>
      <c r="L747">
        <v>2</v>
      </c>
      <c r="M747">
        <v>2</v>
      </c>
    </row>
    <row r="748" spans="10:13" x14ac:dyDescent="0.25">
      <c r="J748">
        <v>617268147</v>
      </c>
      <c r="K748" s="38">
        <v>28720</v>
      </c>
      <c r="L748">
        <v>2</v>
      </c>
      <c r="M748">
        <v>2</v>
      </c>
    </row>
    <row r="749" spans="10:13" x14ac:dyDescent="0.25">
      <c r="J749">
        <v>617268152</v>
      </c>
      <c r="K749" s="38">
        <v>44575</v>
      </c>
      <c r="L749">
        <v>1</v>
      </c>
      <c r="M749">
        <v>2</v>
      </c>
    </row>
    <row r="750" spans="10:13" x14ac:dyDescent="0.25">
      <c r="J750">
        <v>617268159</v>
      </c>
      <c r="K750" s="38">
        <v>28720</v>
      </c>
      <c r="L750">
        <v>3</v>
      </c>
      <c r="M750">
        <v>3</v>
      </c>
    </row>
    <row r="751" spans="10:13" x14ac:dyDescent="0.25">
      <c r="J751">
        <v>617268203</v>
      </c>
      <c r="K751" s="38">
        <v>39043</v>
      </c>
      <c r="L751">
        <v>4</v>
      </c>
      <c r="M751">
        <v>4</v>
      </c>
    </row>
    <row r="752" spans="10:13" x14ac:dyDescent="0.25">
      <c r="J752">
        <v>617268207</v>
      </c>
      <c r="K752" s="38">
        <v>44575</v>
      </c>
      <c r="L752">
        <v>1</v>
      </c>
      <c r="M752">
        <v>2</v>
      </c>
    </row>
    <row r="753" spans="10:13" x14ac:dyDescent="0.25">
      <c r="J753">
        <v>617268212</v>
      </c>
      <c r="K753" s="38">
        <v>44575</v>
      </c>
      <c r="L753">
        <v>2</v>
      </c>
      <c r="M753">
        <v>4</v>
      </c>
    </row>
    <row r="754" spans="10:13" x14ac:dyDescent="0.25">
      <c r="J754">
        <v>617268213</v>
      </c>
      <c r="K754" s="38">
        <v>44575</v>
      </c>
      <c r="L754">
        <v>1</v>
      </c>
      <c r="M754">
        <v>2</v>
      </c>
    </row>
    <row r="755" spans="10:13" x14ac:dyDescent="0.25">
      <c r="J755">
        <v>617268222</v>
      </c>
      <c r="K755" s="38">
        <v>44575</v>
      </c>
      <c r="L755">
        <v>1</v>
      </c>
      <c r="M755">
        <v>2</v>
      </c>
    </row>
    <row r="756" spans="10:13" x14ac:dyDescent="0.25">
      <c r="J756">
        <v>617268649</v>
      </c>
      <c r="K756" s="38">
        <v>15827</v>
      </c>
      <c r="L756">
        <v>1</v>
      </c>
      <c r="M756">
        <v>2</v>
      </c>
    </row>
    <row r="757" spans="10:13" x14ac:dyDescent="0.25">
      <c r="J757">
        <v>617268654</v>
      </c>
      <c r="K757" s="38">
        <v>28720</v>
      </c>
      <c r="L757">
        <v>1</v>
      </c>
      <c r="M757">
        <v>2</v>
      </c>
    </row>
    <row r="758" spans="10:13" x14ac:dyDescent="0.25">
      <c r="J758">
        <v>617268659</v>
      </c>
      <c r="K758" s="38">
        <v>39043</v>
      </c>
      <c r="L758">
        <v>3</v>
      </c>
      <c r="M758">
        <v>6</v>
      </c>
    </row>
    <row r="759" spans="10:13" x14ac:dyDescent="0.25">
      <c r="J759">
        <v>617268662</v>
      </c>
      <c r="K759" s="38">
        <v>28720</v>
      </c>
      <c r="L759">
        <v>2</v>
      </c>
      <c r="M759">
        <v>2</v>
      </c>
    </row>
    <row r="760" spans="10:13" x14ac:dyDescent="0.25">
      <c r="J760">
        <v>617268669</v>
      </c>
      <c r="K760" s="38">
        <v>39043</v>
      </c>
      <c r="L760">
        <v>3</v>
      </c>
      <c r="M760">
        <v>3</v>
      </c>
    </row>
    <row r="761" spans="10:13" x14ac:dyDescent="0.25">
      <c r="J761">
        <v>617269601</v>
      </c>
      <c r="K761" s="38">
        <v>28720</v>
      </c>
      <c r="L761">
        <v>4</v>
      </c>
      <c r="M761">
        <v>8</v>
      </c>
    </row>
    <row r="762" spans="10:13" x14ac:dyDescent="0.25">
      <c r="J762">
        <v>617269611</v>
      </c>
      <c r="K762" s="38">
        <v>39043</v>
      </c>
      <c r="L762">
        <v>4</v>
      </c>
      <c r="M762">
        <v>8</v>
      </c>
    </row>
    <row r="763" spans="10:13" x14ac:dyDescent="0.25">
      <c r="J763">
        <v>617269614</v>
      </c>
      <c r="K763" s="38">
        <v>39043</v>
      </c>
      <c r="L763">
        <v>2</v>
      </c>
      <c r="M763">
        <v>4</v>
      </c>
    </row>
    <row r="764" spans="10:13" x14ac:dyDescent="0.25">
      <c r="J764">
        <v>617269772</v>
      </c>
      <c r="K764" s="38">
        <v>39681</v>
      </c>
      <c r="L764">
        <v>1</v>
      </c>
      <c r="M764">
        <v>2</v>
      </c>
    </row>
    <row r="765" spans="10:13" x14ac:dyDescent="0.25">
      <c r="J765">
        <v>617269778</v>
      </c>
      <c r="K765" s="38">
        <v>28720</v>
      </c>
      <c r="L765">
        <v>2</v>
      </c>
      <c r="M765">
        <v>4</v>
      </c>
    </row>
    <row r="766" spans="10:13" x14ac:dyDescent="0.25">
      <c r="J766">
        <v>617269783</v>
      </c>
      <c r="K766" s="38">
        <v>28720</v>
      </c>
      <c r="L766">
        <v>2</v>
      </c>
      <c r="M766">
        <v>4</v>
      </c>
    </row>
    <row r="767" spans="10:13" x14ac:dyDescent="0.25">
      <c r="J767">
        <v>617269838</v>
      </c>
      <c r="K767" s="38">
        <v>21297</v>
      </c>
      <c r="L767">
        <v>2</v>
      </c>
      <c r="M767">
        <v>4</v>
      </c>
    </row>
    <row r="768" spans="10:13" x14ac:dyDescent="0.25">
      <c r="J768">
        <v>617271575</v>
      </c>
      <c r="K768" s="38">
        <v>28720</v>
      </c>
      <c r="L768">
        <v>1</v>
      </c>
      <c r="M768">
        <v>2</v>
      </c>
    </row>
    <row r="769" spans="10:13" x14ac:dyDescent="0.25">
      <c r="J769">
        <v>617275148</v>
      </c>
      <c r="K769" s="38">
        <v>44575</v>
      </c>
      <c r="L769">
        <v>2</v>
      </c>
      <c r="M769">
        <v>4</v>
      </c>
    </row>
    <row r="770" spans="10:13" x14ac:dyDescent="0.25">
      <c r="J770">
        <v>617275152</v>
      </c>
      <c r="K770" s="38">
        <v>44575</v>
      </c>
      <c r="L770">
        <v>2</v>
      </c>
      <c r="M770">
        <v>4</v>
      </c>
    </row>
    <row r="771" spans="10:13" x14ac:dyDescent="0.25">
      <c r="J771">
        <v>617284721</v>
      </c>
      <c r="K771" s="38">
        <v>39105</v>
      </c>
      <c r="L771">
        <v>3</v>
      </c>
      <c r="M771">
        <v>6</v>
      </c>
    </row>
    <row r="772" spans="10:13" x14ac:dyDescent="0.25">
      <c r="J772">
        <v>617284725</v>
      </c>
      <c r="K772" s="38">
        <v>36988</v>
      </c>
      <c r="L772">
        <v>1</v>
      </c>
      <c r="M772">
        <v>2</v>
      </c>
    </row>
    <row r="773" spans="10:13" x14ac:dyDescent="0.25">
      <c r="J773">
        <v>617284733</v>
      </c>
      <c r="K773" s="38">
        <v>26212</v>
      </c>
      <c r="L773">
        <v>2</v>
      </c>
      <c r="M773">
        <v>2</v>
      </c>
    </row>
    <row r="774" spans="10:13" x14ac:dyDescent="0.25">
      <c r="J774">
        <v>617285564</v>
      </c>
      <c r="K774" s="38">
        <v>39056</v>
      </c>
      <c r="L774">
        <v>1</v>
      </c>
      <c r="M774">
        <v>2</v>
      </c>
    </row>
    <row r="775" spans="10:13" x14ac:dyDescent="0.25">
      <c r="J775">
        <v>617285576</v>
      </c>
      <c r="K775" s="38">
        <v>39681</v>
      </c>
      <c r="L775">
        <v>1</v>
      </c>
      <c r="M775">
        <v>2</v>
      </c>
    </row>
    <row r="776" spans="10:13" x14ac:dyDescent="0.25">
      <c r="J776">
        <v>617307292</v>
      </c>
      <c r="K776" s="38">
        <v>44575</v>
      </c>
      <c r="L776">
        <v>3</v>
      </c>
      <c r="M776">
        <v>6</v>
      </c>
    </row>
    <row r="777" spans="10:13" x14ac:dyDescent="0.25">
      <c r="J777">
        <v>617307296</v>
      </c>
      <c r="K777" s="38">
        <v>39681</v>
      </c>
      <c r="L777">
        <v>3</v>
      </c>
      <c r="M777">
        <v>6</v>
      </c>
    </row>
    <row r="778" spans="10:13" x14ac:dyDescent="0.25">
      <c r="J778">
        <v>617307304</v>
      </c>
      <c r="K778" s="38">
        <v>44575</v>
      </c>
      <c r="L778">
        <v>3</v>
      </c>
      <c r="M778">
        <v>6</v>
      </c>
    </row>
    <row r="779" spans="10:13" x14ac:dyDescent="0.25">
      <c r="J779">
        <v>617307307</v>
      </c>
      <c r="K779" s="38">
        <v>39043</v>
      </c>
      <c r="L779">
        <v>3</v>
      </c>
      <c r="M779">
        <v>6</v>
      </c>
    </row>
    <row r="780" spans="10:13" x14ac:dyDescent="0.25">
      <c r="J780">
        <v>617307740</v>
      </c>
      <c r="K780" s="38">
        <v>39043</v>
      </c>
      <c r="L780">
        <v>1</v>
      </c>
      <c r="M780">
        <v>2</v>
      </c>
    </row>
    <row r="781" spans="10:13" x14ac:dyDescent="0.25">
      <c r="J781">
        <v>617307746</v>
      </c>
      <c r="K781" s="38">
        <v>44575</v>
      </c>
      <c r="L781">
        <v>1</v>
      </c>
      <c r="M781">
        <v>2</v>
      </c>
    </row>
    <row r="782" spans="10:13" x14ac:dyDescent="0.25">
      <c r="J782">
        <v>617311607</v>
      </c>
      <c r="K782" s="38">
        <v>39056</v>
      </c>
      <c r="L782">
        <v>1</v>
      </c>
      <c r="M782">
        <v>2</v>
      </c>
    </row>
    <row r="783" spans="10:13" x14ac:dyDescent="0.25">
      <c r="J783">
        <v>617311620</v>
      </c>
      <c r="K783" s="38">
        <v>28720</v>
      </c>
      <c r="L783">
        <v>1</v>
      </c>
      <c r="M783">
        <v>2</v>
      </c>
    </row>
    <row r="784" spans="10:13" x14ac:dyDescent="0.25">
      <c r="J784">
        <v>617323754</v>
      </c>
      <c r="K784" s="38">
        <v>44513</v>
      </c>
      <c r="L784">
        <v>2</v>
      </c>
      <c r="M784">
        <v>2</v>
      </c>
    </row>
    <row r="785" spans="10:13" x14ac:dyDescent="0.25">
      <c r="J785">
        <v>617323759</v>
      </c>
      <c r="K785" s="38">
        <v>44575</v>
      </c>
      <c r="L785">
        <v>2</v>
      </c>
      <c r="M785">
        <v>4</v>
      </c>
    </row>
    <row r="786" spans="10:13" x14ac:dyDescent="0.25">
      <c r="J786">
        <v>617323763</v>
      </c>
      <c r="K786" s="38">
        <v>39105</v>
      </c>
      <c r="L786">
        <v>3</v>
      </c>
      <c r="M786">
        <v>3</v>
      </c>
    </row>
    <row r="787" spans="10:13" x14ac:dyDescent="0.25">
      <c r="J787">
        <v>617346387</v>
      </c>
      <c r="K787" s="38">
        <v>44575</v>
      </c>
      <c r="L787">
        <v>1</v>
      </c>
      <c r="M787">
        <v>2</v>
      </c>
    </row>
    <row r="788" spans="10:13" x14ac:dyDescent="0.25">
      <c r="J788">
        <v>617346390</v>
      </c>
      <c r="K788" s="38">
        <v>28720</v>
      </c>
      <c r="L788">
        <v>5</v>
      </c>
      <c r="M788">
        <v>5</v>
      </c>
    </row>
    <row r="789" spans="10:13" x14ac:dyDescent="0.25">
      <c r="J789">
        <v>617346396</v>
      </c>
      <c r="K789" s="38">
        <v>28720</v>
      </c>
      <c r="L789">
        <v>1</v>
      </c>
      <c r="M789">
        <v>2</v>
      </c>
    </row>
    <row r="790" spans="10:13" x14ac:dyDescent="0.25">
      <c r="J790">
        <v>617374498</v>
      </c>
      <c r="K790" s="38">
        <v>31683</v>
      </c>
      <c r="L790">
        <v>1</v>
      </c>
      <c r="M790">
        <v>2</v>
      </c>
    </row>
    <row r="791" spans="10:13" x14ac:dyDescent="0.25">
      <c r="J791">
        <v>617387650</v>
      </c>
      <c r="K791" s="38">
        <v>39056</v>
      </c>
      <c r="L791">
        <v>1</v>
      </c>
      <c r="M791">
        <v>2</v>
      </c>
    </row>
    <row r="792" spans="10:13" x14ac:dyDescent="0.25">
      <c r="J792">
        <v>617387653</v>
      </c>
      <c r="K792" s="38">
        <v>44575</v>
      </c>
      <c r="L792">
        <v>1</v>
      </c>
      <c r="M792">
        <v>2</v>
      </c>
    </row>
    <row r="793" spans="10:13" x14ac:dyDescent="0.25">
      <c r="J793">
        <v>617387666</v>
      </c>
      <c r="K793" s="38">
        <v>39105</v>
      </c>
      <c r="L793">
        <v>1</v>
      </c>
      <c r="M793">
        <v>2</v>
      </c>
    </row>
    <row r="794" spans="10:13" x14ac:dyDescent="0.25">
      <c r="J794">
        <v>617400316</v>
      </c>
      <c r="K794" s="38">
        <v>39105</v>
      </c>
      <c r="L794">
        <v>1</v>
      </c>
      <c r="M794">
        <v>2</v>
      </c>
    </row>
    <row r="795" spans="10:13" x14ac:dyDescent="0.25">
      <c r="J795">
        <v>618380488</v>
      </c>
      <c r="K795" s="38">
        <v>28720</v>
      </c>
      <c r="L795">
        <v>3</v>
      </c>
      <c r="M795">
        <v>6</v>
      </c>
    </row>
    <row r="796" spans="10:13" x14ac:dyDescent="0.25">
      <c r="J796">
        <v>618380493</v>
      </c>
      <c r="K796" s="38">
        <v>39043</v>
      </c>
      <c r="L796">
        <v>1</v>
      </c>
      <c r="M796">
        <v>2</v>
      </c>
    </row>
    <row r="797" spans="10:13" x14ac:dyDescent="0.25">
      <c r="J797">
        <v>618380496</v>
      </c>
      <c r="K797" s="38">
        <v>26149</v>
      </c>
      <c r="L797">
        <v>1</v>
      </c>
      <c r="M797">
        <v>2</v>
      </c>
    </row>
    <row r="798" spans="10:13" x14ac:dyDescent="0.25">
      <c r="J798">
        <v>619051602</v>
      </c>
      <c r="K798" s="38">
        <v>44575</v>
      </c>
      <c r="L798">
        <v>1</v>
      </c>
      <c r="M798">
        <v>2</v>
      </c>
    </row>
    <row r="799" spans="10:13" x14ac:dyDescent="0.25">
      <c r="J799">
        <v>619051605</v>
      </c>
      <c r="K799" s="38">
        <v>39105</v>
      </c>
      <c r="L799">
        <v>1</v>
      </c>
      <c r="M799">
        <v>2</v>
      </c>
    </row>
    <row r="800" spans="10:13" x14ac:dyDescent="0.25">
      <c r="J800">
        <v>619053511</v>
      </c>
      <c r="K800" s="38">
        <v>39681</v>
      </c>
      <c r="L800">
        <v>1</v>
      </c>
      <c r="M800">
        <v>2</v>
      </c>
    </row>
    <row r="801" spans="10:13" x14ac:dyDescent="0.25">
      <c r="J801">
        <v>619053525</v>
      </c>
      <c r="K801" s="38">
        <v>39681</v>
      </c>
      <c r="L801">
        <v>1</v>
      </c>
      <c r="M801">
        <v>2</v>
      </c>
    </row>
    <row r="802" spans="10:13" x14ac:dyDescent="0.25">
      <c r="J802">
        <v>619077704</v>
      </c>
      <c r="K802" s="38">
        <v>39043</v>
      </c>
      <c r="L802">
        <v>2</v>
      </c>
      <c r="M802">
        <v>4</v>
      </c>
    </row>
    <row r="803" spans="10:13" x14ac:dyDescent="0.25">
      <c r="J803">
        <v>619077710</v>
      </c>
      <c r="K803" s="38">
        <v>39043</v>
      </c>
      <c r="L803">
        <v>3</v>
      </c>
      <c r="M803">
        <v>6</v>
      </c>
    </row>
    <row r="804" spans="10:13" x14ac:dyDescent="0.25">
      <c r="J804">
        <v>619077981</v>
      </c>
      <c r="K804" s="38">
        <v>26788</v>
      </c>
      <c r="L804">
        <v>1</v>
      </c>
      <c r="M804">
        <v>2</v>
      </c>
    </row>
    <row r="805" spans="10:13" x14ac:dyDescent="0.25">
      <c r="J805">
        <v>619077985</v>
      </c>
      <c r="K805" s="38">
        <v>44575</v>
      </c>
      <c r="L805">
        <v>3</v>
      </c>
      <c r="M805">
        <v>6</v>
      </c>
    </row>
    <row r="806" spans="10:13" x14ac:dyDescent="0.25">
      <c r="J806">
        <v>619077986</v>
      </c>
      <c r="K806" s="38">
        <v>31683</v>
      </c>
      <c r="L806">
        <v>1</v>
      </c>
      <c r="M806">
        <v>2</v>
      </c>
    </row>
    <row r="807" spans="10:13" x14ac:dyDescent="0.25">
      <c r="J807">
        <v>619077995</v>
      </c>
      <c r="K807" s="38">
        <v>15827</v>
      </c>
      <c r="L807">
        <v>2</v>
      </c>
      <c r="M807">
        <v>2</v>
      </c>
    </row>
    <row r="808" spans="10:13" x14ac:dyDescent="0.25">
      <c r="J808">
        <v>619432237</v>
      </c>
      <c r="K808" s="38">
        <v>39043</v>
      </c>
      <c r="L808">
        <v>3</v>
      </c>
      <c r="M808">
        <v>3</v>
      </c>
    </row>
    <row r="809" spans="10:13" x14ac:dyDescent="0.25">
      <c r="J809">
        <v>619432240</v>
      </c>
      <c r="K809" s="38">
        <v>39043</v>
      </c>
      <c r="L809">
        <v>2</v>
      </c>
      <c r="M809">
        <v>4</v>
      </c>
    </row>
    <row r="810" spans="10:13" x14ac:dyDescent="0.25">
      <c r="J810">
        <v>619432241</v>
      </c>
      <c r="K810">
        <v>13773</v>
      </c>
      <c r="L810">
        <v>1</v>
      </c>
      <c r="M810">
        <v>2</v>
      </c>
    </row>
    <row r="811" spans="10:13" x14ac:dyDescent="0.25">
      <c r="J811">
        <v>619432248</v>
      </c>
      <c r="K811" s="38">
        <v>39056</v>
      </c>
      <c r="L811">
        <v>2</v>
      </c>
      <c r="M811">
        <v>4</v>
      </c>
    </row>
    <row r="812" spans="10:13" x14ac:dyDescent="0.25">
      <c r="J812">
        <v>619477319</v>
      </c>
      <c r="K812" s="38">
        <v>44575</v>
      </c>
      <c r="L812">
        <v>1</v>
      </c>
      <c r="M812">
        <v>2</v>
      </c>
    </row>
    <row r="813" spans="10:13" x14ac:dyDescent="0.25">
      <c r="J813">
        <v>619789016</v>
      </c>
      <c r="K813" s="38">
        <v>31683</v>
      </c>
      <c r="L813">
        <v>1</v>
      </c>
      <c r="M813">
        <v>2</v>
      </c>
    </row>
    <row r="814" spans="10:13" x14ac:dyDescent="0.25">
      <c r="J814">
        <v>619789025</v>
      </c>
      <c r="K814" s="38">
        <v>39105</v>
      </c>
      <c r="L814">
        <v>1</v>
      </c>
      <c r="M814">
        <v>2</v>
      </c>
    </row>
    <row r="815" spans="10:13" x14ac:dyDescent="0.25">
      <c r="J815">
        <v>619808018</v>
      </c>
      <c r="K815" s="38">
        <v>44575</v>
      </c>
      <c r="L815">
        <v>3</v>
      </c>
      <c r="M815">
        <v>3</v>
      </c>
    </row>
    <row r="816" spans="10:13" x14ac:dyDescent="0.25">
      <c r="J816">
        <v>619808019</v>
      </c>
      <c r="K816" s="38">
        <v>39681</v>
      </c>
      <c r="L816">
        <v>3</v>
      </c>
      <c r="M816">
        <v>3</v>
      </c>
    </row>
    <row r="817" spans="10:13" x14ac:dyDescent="0.25">
      <c r="J817">
        <v>619808026</v>
      </c>
      <c r="K817" s="38">
        <v>44575</v>
      </c>
      <c r="L817">
        <v>5</v>
      </c>
      <c r="M817">
        <v>5</v>
      </c>
    </row>
    <row r="818" spans="10:13" x14ac:dyDescent="0.25">
      <c r="J818">
        <v>619808029</v>
      </c>
      <c r="K818" s="38">
        <v>44525</v>
      </c>
      <c r="L818">
        <v>1</v>
      </c>
      <c r="M818">
        <v>2</v>
      </c>
    </row>
    <row r="819" spans="10:13" x14ac:dyDescent="0.25">
      <c r="J819">
        <v>619858571</v>
      </c>
      <c r="K819" s="38">
        <v>44575</v>
      </c>
      <c r="L819">
        <v>3</v>
      </c>
      <c r="M819">
        <v>3</v>
      </c>
    </row>
    <row r="820" spans="10:13" x14ac:dyDescent="0.25">
      <c r="J820">
        <v>619858575</v>
      </c>
      <c r="K820" s="38">
        <v>44575</v>
      </c>
      <c r="L820">
        <v>2</v>
      </c>
      <c r="M820">
        <v>2</v>
      </c>
    </row>
    <row r="821" spans="10:13" x14ac:dyDescent="0.25">
      <c r="J821">
        <v>619858580</v>
      </c>
      <c r="K821" s="38">
        <v>44575</v>
      </c>
      <c r="L821">
        <v>1</v>
      </c>
      <c r="M821">
        <v>2</v>
      </c>
    </row>
    <row r="822" spans="10:13" x14ac:dyDescent="0.25">
      <c r="J822">
        <v>619858793</v>
      </c>
      <c r="K822" s="38">
        <v>28720</v>
      </c>
      <c r="L822">
        <v>2</v>
      </c>
      <c r="M822">
        <v>2</v>
      </c>
    </row>
    <row r="823" spans="10:13" x14ac:dyDescent="0.25">
      <c r="J823">
        <v>619858795</v>
      </c>
      <c r="K823" s="38">
        <v>28720</v>
      </c>
      <c r="L823">
        <v>2</v>
      </c>
      <c r="M823">
        <v>2</v>
      </c>
    </row>
    <row r="824" spans="10:13" x14ac:dyDescent="0.25">
      <c r="J824">
        <v>619858798</v>
      </c>
      <c r="K824" s="38">
        <v>39043</v>
      </c>
      <c r="L824">
        <v>1</v>
      </c>
      <c r="M824">
        <v>2</v>
      </c>
    </row>
    <row r="825" spans="10:13" x14ac:dyDescent="0.25">
      <c r="J825">
        <v>619858807</v>
      </c>
      <c r="K825" s="38">
        <v>28720</v>
      </c>
      <c r="L825">
        <v>1</v>
      </c>
      <c r="M825">
        <v>2</v>
      </c>
    </row>
    <row r="826" spans="10:13" x14ac:dyDescent="0.25">
      <c r="J826">
        <v>619859251</v>
      </c>
      <c r="K826" s="38">
        <v>28720</v>
      </c>
      <c r="L826">
        <v>1</v>
      </c>
      <c r="M826">
        <v>2</v>
      </c>
    </row>
    <row r="827" spans="10:13" x14ac:dyDescent="0.25">
      <c r="J827">
        <v>619859253</v>
      </c>
      <c r="K827" s="38">
        <v>28720</v>
      </c>
      <c r="L827">
        <v>5</v>
      </c>
      <c r="M827">
        <v>5</v>
      </c>
    </row>
    <row r="828" spans="10:13" x14ac:dyDescent="0.25">
      <c r="J828">
        <v>620071836</v>
      </c>
      <c r="K828" s="38">
        <v>39043</v>
      </c>
      <c r="L828">
        <v>1</v>
      </c>
      <c r="M828">
        <v>2</v>
      </c>
    </row>
    <row r="829" spans="10:13" x14ac:dyDescent="0.25">
      <c r="J829">
        <v>620071838</v>
      </c>
      <c r="K829" s="38">
        <v>39105</v>
      </c>
      <c r="L829">
        <v>3</v>
      </c>
      <c r="M829">
        <v>6</v>
      </c>
    </row>
    <row r="830" spans="10:13" x14ac:dyDescent="0.25">
      <c r="J830">
        <v>620071844</v>
      </c>
      <c r="K830" s="38">
        <v>39043</v>
      </c>
      <c r="L830">
        <v>4</v>
      </c>
      <c r="M830">
        <v>8</v>
      </c>
    </row>
    <row r="831" spans="10:13" x14ac:dyDescent="0.25">
      <c r="J831">
        <v>620071849</v>
      </c>
      <c r="K831" s="38">
        <v>39056</v>
      </c>
      <c r="L831">
        <v>2</v>
      </c>
      <c r="M831">
        <v>4</v>
      </c>
    </row>
    <row r="832" spans="10:13" x14ac:dyDescent="0.25">
      <c r="J832">
        <v>620073962</v>
      </c>
      <c r="K832" s="38">
        <v>44575</v>
      </c>
      <c r="L832">
        <v>1</v>
      </c>
      <c r="M832">
        <v>2</v>
      </c>
    </row>
    <row r="833" spans="10:13" x14ac:dyDescent="0.25">
      <c r="J833">
        <v>620073966</v>
      </c>
      <c r="K833" s="38">
        <v>44575</v>
      </c>
      <c r="L833">
        <v>1</v>
      </c>
      <c r="M833">
        <v>2</v>
      </c>
    </row>
    <row r="834" spans="10:13" x14ac:dyDescent="0.25">
      <c r="J834">
        <v>620164414</v>
      </c>
      <c r="K834" s="38">
        <v>39043</v>
      </c>
      <c r="L834">
        <v>1</v>
      </c>
      <c r="M834">
        <v>2</v>
      </c>
    </row>
    <row r="835" spans="10:13" x14ac:dyDescent="0.25">
      <c r="J835">
        <v>620164668</v>
      </c>
      <c r="K835" s="38">
        <v>39105</v>
      </c>
      <c r="L835">
        <v>1</v>
      </c>
      <c r="M835">
        <v>2</v>
      </c>
    </row>
    <row r="836" spans="10:13" x14ac:dyDescent="0.25">
      <c r="J836">
        <v>620164724</v>
      </c>
      <c r="K836" s="38">
        <v>28720</v>
      </c>
      <c r="L836">
        <v>1</v>
      </c>
      <c r="M836">
        <v>2</v>
      </c>
    </row>
    <row r="837" spans="10:13" x14ac:dyDescent="0.25">
      <c r="J837">
        <v>620164929</v>
      </c>
      <c r="K837" s="38">
        <v>39105</v>
      </c>
      <c r="L837">
        <v>1</v>
      </c>
      <c r="M837">
        <v>2</v>
      </c>
    </row>
    <row r="838" spans="10:13" x14ac:dyDescent="0.25">
      <c r="J838">
        <v>620165285</v>
      </c>
      <c r="K838" s="38">
        <v>44575</v>
      </c>
      <c r="L838">
        <v>1</v>
      </c>
      <c r="M838">
        <v>2</v>
      </c>
    </row>
    <row r="839" spans="10:13" x14ac:dyDescent="0.25">
      <c r="J839">
        <v>620166306</v>
      </c>
      <c r="K839" s="38">
        <v>39043</v>
      </c>
      <c r="L839">
        <v>1</v>
      </c>
      <c r="M839">
        <v>2</v>
      </c>
    </row>
    <row r="840" spans="10:13" x14ac:dyDescent="0.25">
      <c r="J840">
        <v>620210246</v>
      </c>
      <c r="K840" s="38">
        <v>28720</v>
      </c>
      <c r="L840">
        <v>3</v>
      </c>
      <c r="M840">
        <v>6</v>
      </c>
    </row>
    <row r="841" spans="10:13" x14ac:dyDescent="0.25">
      <c r="J841">
        <v>620256188</v>
      </c>
      <c r="K841" s="38">
        <v>31683</v>
      </c>
      <c r="L841">
        <v>1</v>
      </c>
      <c r="M841">
        <v>2</v>
      </c>
    </row>
    <row r="842" spans="10:13" x14ac:dyDescent="0.25">
      <c r="J842">
        <v>620257265</v>
      </c>
      <c r="K842" s="38">
        <v>39043</v>
      </c>
      <c r="L842">
        <v>3</v>
      </c>
      <c r="M842">
        <v>3</v>
      </c>
    </row>
    <row r="843" spans="10:13" x14ac:dyDescent="0.25">
      <c r="J843">
        <v>620259609</v>
      </c>
      <c r="K843" s="38">
        <v>39105</v>
      </c>
      <c r="L843">
        <v>3</v>
      </c>
      <c r="M843">
        <v>6</v>
      </c>
    </row>
    <row r="844" spans="10:13" x14ac:dyDescent="0.25">
      <c r="J844">
        <v>620259652</v>
      </c>
      <c r="K844" s="38">
        <v>39043</v>
      </c>
      <c r="L844">
        <v>1</v>
      </c>
      <c r="M844">
        <v>2</v>
      </c>
    </row>
    <row r="845" spans="10:13" x14ac:dyDescent="0.25">
      <c r="J845">
        <v>620259670</v>
      </c>
      <c r="K845" s="38">
        <v>28720</v>
      </c>
      <c r="L845">
        <v>1</v>
      </c>
      <c r="M845">
        <v>2</v>
      </c>
    </row>
    <row r="846" spans="10:13" x14ac:dyDescent="0.25">
      <c r="J846">
        <v>620259738</v>
      </c>
      <c r="K846" s="38">
        <v>28720</v>
      </c>
      <c r="L846">
        <v>1</v>
      </c>
      <c r="M846">
        <v>2</v>
      </c>
    </row>
    <row r="847" spans="10:13" x14ac:dyDescent="0.25">
      <c r="J847">
        <v>620259787</v>
      </c>
      <c r="K847" s="38">
        <v>44575</v>
      </c>
      <c r="L847">
        <v>1</v>
      </c>
      <c r="M847">
        <v>2</v>
      </c>
    </row>
    <row r="848" spans="10:13" x14ac:dyDescent="0.25">
      <c r="J848">
        <v>620260171</v>
      </c>
      <c r="K848" s="38">
        <v>39043</v>
      </c>
      <c r="L848">
        <v>1</v>
      </c>
      <c r="M848">
        <v>2</v>
      </c>
    </row>
    <row r="849" spans="10:13" x14ac:dyDescent="0.25">
      <c r="J849">
        <v>620260176</v>
      </c>
      <c r="K849" s="38">
        <v>39105</v>
      </c>
      <c r="L849">
        <v>1</v>
      </c>
      <c r="M849">
        <v>2</v>
      </c>
    </row>
    <row r="850" spans="10:13" x14ac:dyDescent="0.25">
      <c r="J850">
        <v>620280451</v>
      </c>
      <c r="K850" s="38">
        <v>39681</v>
      </c>
      <c r="L850">
        <v>2</v>
      </c>
      <c r="M850">
        <v>4</v>
      </c>
    </row>
    <row r="851" spans="10:13" x14ac:dyDescent="0.25">
      <c r="J851">
        <v>620288844</v>
      </c>
      <c r="K851" s="38">
        <v>39681</v>
      </c>
      <c r="L851">
        <v>2</v>
      </c>
      <c r="M851">
        <v>2</v>
      </c>
    </row>
    <row r="852" spans="10:13" x14ac:dyDescent="0.25">
      <c r="J852">
        <v>620288918</v>
      </c>
      <c r="K852" s="38">
        <v>39043</v>
      </c>
      <c r="L852">
        <v>1</v>
      </c>
      <c r="M852">
        <v>2</v>
      </c>
    </row>
    <row r="853" spans="10:13" x14ac:dyDescent="0.25">
      <c r="J853">
        <v>620297783</v>
      </c>
      <c r="K853" s="38">
        <v>28720</v>
      </c>
      <c r="L853">
        <v>1</v>
      </c>
      <c r="M853">
        <v>2</v>
      </c>
    </row>
    <row r="854" spans="10:13" x14ac:dyDescent="0.25">
      <c r="J854">
        <v>620319403</v>
      </c>
      <c r="K854" s="38">
        <v>28720</v>
      </c>
      <c r="L854">
        <v>3</v>
      </c>
      <c r="M854">
        <v>6</v>
      </c>
    </row>
    <row r="855" spans="10:13" x14ac:dyDescent="0.25">
      <c r="J855">
        <v>620334607</v>
      </c>
      <c r="K855" s="38">
        <v>28720</v>
      </c>
      <c r="L855">
        <v>3</v>
      </c>
      <c r="M855">
        <v>3</v>
      </c>
    </row>
    <row r="856" spans="10:13" x14ac:dyDescent="0.25">
      <c r="J856">
        <v>620335802</v>
      </c>
      <c r="K856" s="38">
        <v>39043</v>
      </c>
      <c r="L856">
        <v>3</v>
      </c>
      <c r="M856">
        <v>3</v>
      </c>
    </row>
    <row r="857" spans="10:13" x14ac:dyDescent="0.25">
      <c r="J857">
        <v>620338248</v>
      </c>
      <c r="K857" s="38">
        <v>39681</v>
      </c>
      <c r="L857">
        <v>1</v>
      </c>
      <c r="M857">
        <v>2</v>
      </c>
    </row>
    <row r="858" spans="10:13" x14ac:dyDescent="0.25">
      <c r="J858">
        <v>620350217</v>
      </c>
      <c r="K858" s="38">
        <v>26212</v>
      </c>
      <c r="L858">
        <v>1</v>
      </c>
      <c r="M858">
        <v>2</v>
      </c>
    </row>
    <row r="859" spans="10:13" x14ac:dyDescent="0.25">
      <c r="J859">
        <v>620350252</v>
      </c>
      <c r="K859" s="38">
        <v>39043</v>
      </c>
      <c r="L859">
        <v>1</v>
      </c>
      <c r="M859">
        <v>2</v>
      </c>
    </row>
    <row r="860" spans="10:13" x14ac:dyDescent="0.25">
      <c r="J860">
        <v>620352438</v>
      </c>
      <c r="K860" s="38">
        <v>39043</v>
      </c>
      <c r="L860">
        <v>2</v>
      </c>
      <c r="M860">
        <v>4</v>
      </c>
    </row>
    <row r="861" spans="10:13" x14ac:dyDescent="0.25">
      <c r="J861">
        <v>620352827</v>
      </c>
      <c r="K861" s="38">
        <v>28720</v>
      </c>
      <c r="L861">
        <v>6</v>
      </c>
      <c r="M861">
        <v>6</v>
      </c>
    </row>
    <row r="862" spans="10:13" x14ac:dyDescent="0.25">
      <c r="J862">
        <v>620352878</v>
      </c>
      <c r="K862" s="38">
        <v>39043</v>
      </c>
      <c r="L862">
        <v>1</v>
      </c>
      <c r="M862">
        <v>2</v>
      </c>
    </row>
    <row r="863" spans="10:13" x14ac:dyDescent="0.25">
      <c r="J863">
        <v>620353088</v>
      </c>
      <c r="K863" s="38">
        <v>39681</v>
      </c>
      <c r="L863">
        <v>1</v>
      </c>
      <c r="M863">
        <v>2</v>
      </c>
    </row>
    <row r="864" spans="10:13" x14ac:dyDescent="0.25">
      <c r="J864">
        <v>620396872</v>
      </c>
      <c r="K864" s="38">
        <v>28720</v>
      </c>
      <c r="L864">
        <v>1</v>
      </c>
      <c r="M864">
        <v>2</v>
      </c>
    </row>
    <row r="865" spans="10:13" x14ac:dyDescent="0.25">
      <c r="J865">
        <v>620438354</v>
      </c>
      <c r="K865" s="38">
        <v>39043</v>
      </c>
      <c r="L865">
        <v>1</v>
      </c>
      <c r="M865">
        <v>2</v>
      </c>
    </row>
    <row r="866" spans="10:13" x14ac:dyDescent="0.25">
      <c r="J866">
        <v>620438986</v>
      </c>
      <c r="K866" s="38">
        <v>15827</v>
      </c>
      <c r="L866">
        <v>4</v>
      </c>
      <c r="M866">
        <v>4</v>
      </c>
    </row>
    <row r="867" spans="10:13" x14ac:dyDescent="0.25">
      <c r="J867">
        <v>620440833</v>
      </c>
      <c r="K867" s="38">
        <v>44575</v>
      </c>
      <c r="L867">
        <v>1</v>
      </c>
      <c r="M867">
        <v>2</v>
      </c>
    </row>
    <row r="868" spans="10:13" x14ac:dyDescent="0.25">
      <c r="J868">
        <v>620441933</v>
      </c>
      <c r="K868" s="38">
        <v>39056</v>
      </c>
      <c r="L868">
        <v>2</v>
      </c>
      <c r="M868">
        <v>4</v>
      </c>
    </row>
    <row r="869" spans="10:13" x14ac:dyDescent="0.25">
      <c r="J869">
        <v>620447417</v>
      </c>
      <c r="K869" s="38">
        <v>28720</v>
      </c>
      <c r="L869">
        <v>1</v>
      </c>
      <c r="M869">
        <v>2</v>
      </c>
    </row>
    <row r="870" spans="10:13" x14ac:dyDescent="0.25">
      <c r="J870">
        <v>620447520</v>
      </c>
      <c r="K870" s="38">
        <v>39681</v>
      </c>
      <c r="L870">
        <v>1</v>
      </c>
      <c r="M870">
        <v>2</v>
      </c>
    </row>
    <row r="871" spans="10:13" x14ac:dyDescent="0.25">
      <c r="J871">
        <v>620447857</v>
      </c>
      <c r="K871" s="38">
        <v>28720</v>
      </c>
      <c r="L871">
        <v>1</v>
      </c>
      <c r="M871">
        <v>2</v>
      </c>
    </row>
    <row r="872" spans="10:13" x14ac:dyDescent="0.25">
      <c r="J872">
        <v>620449070</v>
      </c>
      <c r="K872" s="38">
        <v>37002</v>
      </c>
      <c r="L872">
        <v>1</v>
      </c>
      <c r="M872">
        <v>2</v>
      </c>
    </row>
    <row r="873" spans="10:13" x14ac:dyDescent="0.25">
      <c r="J873">
        <v>620474556</v>
      </c>
      <c r="K873" s="38">
        <v>28720</v>
      </c>
      <c r="L873">
        <v>2</v>
      </c>
      <c r="M873">
        <v>2</v>
      </c>
    </row>
    <row r="874" spans="10:13" x14ac:dyDescent="0.25">
      <c r="J874">
        <v>620474660</v>
      </c>
      <c r="K874" s="38">
        <v>39043</v>
      </c>
      <c r="L874">
        <v>2</v>
      </c>
      <c r="M874">
        <v>4</v>
      </c>
    </row>
    <row r="875" spans="10:13" x14ac:dyDescent="0.25">
      <c r="J875">
        <v>620479399</v>
      </c>
      <c r="K875" s="38">
        <v>26149</v>
      </c>
      <c r="L875">
        <v>4</v>
      </c>
      <c r="M875">
        <v>4</v>
      </c>
    </row>
    <row r="876" spans="10:13" x14ac:dyDescent="0.25">
      <c r="J876">
        <v>620520412</v>
      </c>
      <c r="K876" s="38">
        <v>28720</v>
      </c>
      <c r="L876">
        <v>2</v>
      </c>
      <c r="M876">
        <v>2</v>
      </c>
    </row>
    <row r="877" spans="10:13" x14ac:dyDescent="0.25">
      <c r="J877">
        <v>620520470</v>
      </c>
      <c r="K877" s="38">
        <v>39105</v>
      </c>
      <c r="L877">
        <v>1</v>
      </c>
      <c r="M877">
        <v>2</v>
      </c>
    </row>
    <row r="878" spans="10:13" x14ac:dyDescent="0.25">
      <c r="J878">
        <v>620520498</v>
      </c>
      <c r="K878" s="38">
        <v>28720</v>
      </c>
      <c r="L878">
        <v>1</v>
      </c>
      <c r="M878">
        <v>2</v>
      </c>
    </row>
    <row r="879" spans="10:13" x14ac:dyDescent="0.25">
      <c r="J879">
        <v>620529177</v>
      </c>
      <c r="K879" s="38">
        <v>44575</v>
      </c>
      <c r="L879">
        <v>2</v>
      </c>
      <c r="M879">
        <v>2</v>
      </c>
    </row>
    <row r="880" spans="10:13" x14ac:dyDescent="0.25">
      <c r="J880">
        <v>620535430</v>
      </c>
      <c r="K880" s="38">
        <v>34190</v>
      </c>
      <c r="L880">
        <v>2</v>
      </c>
      <c r="M880">
        <v>4</v>
      </c>
    </row>
    <row r="881" spans="10:13" x14ac:dyDescent="0.25">
      <c r="J881">
        <v>620535518</v>
      </c>
      <c r="K881" s="38">
        <v>39105</v>
      </c>
      <c r="L881">
        <v>2</v>
      </c>
      <c r="M881">
        <v>4</v>
      </c>
    </row>
    <row r="882" spans="10:13" x14ac:dyDescent="0.25">
      <c r="J882">
        <v>620536155</v>
      </c>
      <c r="K882" s="38">
        <v>28720</v>
      </c>
      <c r="L882">
        <v>1</v>
      </c>
      <c r="M882">
        <v>2</v>
      </c>
    </row>
    <row r="883" spans="10:13" x14ac:dyDescent="0.25">
      <c r="J883">
        <v>620537700</v>
      </c>
      <c r="K883" s="38">
        <v>15827</v>
      </c>
      <c r="L883">
        <v>3</v>
      </c>
      <c r="M883">
        <v>3</v>
      </c>
    </row>
    <row r="884" spans="10:13" x14ac:dyDescent="0.25">
      <c r="J884">
        <v>620603226</v>
      </c>
      <c r="K884" s="38">
        <v>44575</v>
      </c>
      <c r="L884">
        <v>1</v>
      </c>
      <c r="M884">
        <v>2</v>
      </c>
    </row>
    <row r="885" spans="10:13" x14ac:dyDescent="0.25">
      <c r="J885">
        <v>620603698</v>
      </c>
      <c r="K885" s="38">
        <v>39056</v>
      </c>
      <c r="L885">
        <v>1</v>
      </c>
      <c r="M885">
        <v>2</v>
      </c>
    </row>
    <row r="886" spans="10:13" x14ac:dyDescent="0.25">
      <c r="J886">
        <v>620609305</v>
      </c>
      <c r="K886" s="38">
        <v>44525</v>
      </c>
      <c r="L886">
        <v>1</v>
      </c>
      <c r="M886">
        <v>2</v>
      </c>
    </row>
    <row r="887" spans="10:13" x14ac:dyDescent="0.25">
      <c r="J887">
        <v>620609312</v>
      </c>
      <c r="K887" s="38">
        <v>39681</v>
      </c>
      <c r="L887">
        <v>1</v>
      </c>
      <c r="M887">
        <v>2</v>
      </c>
    </row>
    <row r="888" spans="10:13" x14ac:dyDescent="0.25">
      <c r="J888">
        <v>620609452</v>
      </c>
      <c r="K888" s="38">
        <v>28720</v>
      </c>
      <c r="L888">
        <v>1</v>
      </c>
      <c r="M888">
        <v>2</v>
      </c>
    </row>
    <row r="889" spans="10:13" x14ac:dyDescent="0.25">
      <c r="J889">
        <v>620609538</v>
      </c>
      <c r="K889" s="38">
        <v>39681</v>
      </c>
      <c r="L889">
        <v>1</v>
      </c>
      <c r="M889">
        <v>2</v>
      </c>
    </row>
    <row r="890" spans="10:13" x14ac:dyDescent="0.25">
      <c r="J890">
        <v>620609812</v>
      </c>
      <c r="K890" s="38">
        <v>39681</v>
      </c>
      <c r="L890">
        <v>1</v>
      </c>
      <c r="M890">
        <v>2</v>
      </c>
    </row>
    <row r="891" spans="10:13" x14ac:dyDescent="0.25">
      <c r="J891">
        <v>620610112</v>
      </c>
      <c r="K891" s="38">
        <v>28720</v>
      </c>
      <c r="L891">
        <v>2</v>
      </c>
      <c r="M891">
        <v>2</v>
      </c>
    </row>
    <row r="892" spans="10:13" x14ac:dyDescent="0.25">
      <c r="J892">
        <v>620622437</v>
      </c>
      <c r="K892" s="38">
        <v>39681</v>
      </c>
      <c r="L892">
        <v>1</v>
      </c>
      <c r="M892">
        <v>2</v>
      </c>
    </row>
    <row r="893" spans="10:13" x14ac:dyDescent="0.25">
      <c r="J893">
        <v>620623093</v>
      </c>
      <c r="K893" s="38">
        <v>26149</v>
      </c>
      <c r="L893">
        <v>1</v>
      </c>
      <c r="M893">
        <v>2</v>
      </c>
    </row>
    <row r="894" spans="10:13" x14ac:dyDescent="0.25">
      <c r="J894">
        <v>620623169</v>
      </c>
      <c r="K894" s="38">
        <v>39043</v>
      </c>
      <c r="L894">
        <v>2</v>
      </c>
      <c r="M894">
        <v>4</v>
      </c>
    </row>
    <row r="895" spans="10:13" x14ac:dyDescent="0.25">
      <c r="J895">
        <v>620633043</v>
      </c>
      <c r="K895" s="38">
        <v>34190</v>
      </c>
      <c r="L895">
        <v>2</v>
      </c>
      <c r="M895">
        <v>4</v>
      </c>
    </row>
    <row r="896" spans="10:13" x14ac:dyDescent="0.25">
      <c r="J896">
        <v>620643010</v>
      </c>
      <c r="K896" s="38">
        <v>15827</v>
      </c>
      <c r="L896">
        <v>3</v>
      </c>
      <c r="M896">
        <v>3</v>
      </c>
    </row>
    <row r="897" spans="10:13" x14ac:dyDescent="0.25">
      <c r="J897">
        <v>620664035</v>
      </c>
      <c r="K897" s="38">
        <v>44575</v>
      </c>
      <c r="L897">
        <v>2</v>
      </c>
      <c r="M897">
        <v>4</v>
      </c>
    </row>
    <row r="898" spans="10:13" x14ac:dyDescent="0.25">
      <c r="J898">
        <v>620664048</v>
      </c>
      <c r="K898" s="38">
        <v>28720</v>
      </c>
      <c r="L898">
        <v>2</v>
      </c>
      <c r="M898">
        <v>2</v>
      </c>
    </row>
    <row r="899" spans="10:13" x14ac:dyDescent="0.25">
      <c r="J899">
        <v>620668051</v>
      </c>
      <c r="K899" s="38">
        <v>39681</v>
      </c>
      <c r="L899">
        <v>2</v>
      </c>
      <c r="M899">
        <v>4</v>
      </c>
    </row>
    <row r="900" spans="10:13" x14ac:dyDescent="0.25">
      <c r="J900">
        <v>620669442</v>
      </c>
      <c r="K900" s="38">
        <v>44525</v>
      </c>
      <c r="L900">
        <v>2</v>
      </c>
      <c r="M900">
        <v>4</v>
      </c>
    </row>
    <row r="901" spans="10:13" x14ac:dyDescent="0.25">
      <c r="J901">
        <v>620669566</v>
      </c>
      <c r="K901" s="38">
        <v>39105</v>
      </c>
      <c r="L901">
        <v>1</v>
      </c>
      <c r="M901">
        <v>2</v>
      </c>
    </row>
    <row r="902" spans="10:13" x14ac:dyDescent="0.25">
      <c r="J902">
        <v>620675070</v>
      </c>
      <c r="K902" s="38">
        <v>39043</v>
      </c>
      <c r="L902">
        <v>1</v>
      </c>
      <c r="M902">
        <v>2</v>
      </c>
    </row>
    <row r="903" spans="10:13" x14ac:dyDescent="0.25">
      <c r="J903">
        <v>620679666</v>
      </c>
      <c r="K903" s="38">
        <v>39105</v>
      </c>
      <c r="L903">
        <v>1</v>
      </c>
      <c r="M903">
        <v>2</v>
      </c>
    </row>
    <row r="904" spans="10:13" x14ac:dyDescent="0.25">
      <c r="J904">
        <v>620680245</v>
      </c>
      <c r="K904" s="38">
        <v>39043</v>
      </c>
      <c r="L904">
        <v>1</v>
      </c>
      <c r="M904">
        <v>2</v>
      </c>
    </row>
    <row r="905" spans="10:13" x14ac:dyDescent="0.25">
      <c r="J905">
        <v>620681107</v>
      </c>
      <c r="K905" s="38">
        <v>39043</v>
      </c>
      <c r="L905">
        <v>1</v>
      </c>
      <c r="M905">
        <v>2</v>
      </c>
    </row>
    <row r="906" spans="10:13" x14ac:dyDescent="0.25">
      <c r="J906">
        <v>620720357</v>
      </c>
      <c r="K906" s="38">
        <v>39681</v>
      </c>
      <c r="L906">
        <v>1</v>
      </c>
      <c r="M906">
        <v>2</v>
      </c>
    </row>
    <row r="907" spans="10:13" x14ac:dyDescent="0.25">
      <c r="J907">
        <v>620720387</v>
      </c>
      <c r="K907" s="38">
        <v>44575</v>
      </c>
      <c r="L907">
        <v>2</v>
      </c>
      <c r="M907">
        <v>4</v>
      </c>
    </row>
    <row r="908" spans="10:13" x14ac:dyDescent="0.25">
      <c r="J908">
        <v>620721162</v>
      </c>
      <c r="K908" s="38">
        <v>28720</v>
      </c>
      <c r="L908">
        <v>4</v>
      </c>
      <c r="M908">
        <v>4</v>
      </c>
    </row>
    <row r="909" spans="10:13" x14ac:dyDescent="0.25">
      <c r="J909">
        <v>620723388</v>
      </c>
      <c r="K909" s="38">
        <v>39056</v>
      </c>
      <c r="L909">
        <v>1</v>
      </c>
      <c r="M909">
        <v>2</v>
      </c>
    </row>
    <row r="910" spans="10:13" x14ac:dyDescent="0.25">
      <c r="J910">
        <v>620723616</v>
      </c>
      <c r="K910" s="38">
        <v>28720</v>
      </c>
      <c r="L910">
        <v>2</v>
      </c>
      <c r="M910">
        <v>4</v>
      </c>
    </row>
    <row r="911" spans="10:13" x14ac:dyDescent="0.25">
      <c r="J911">
        <v>620732177</v>
      </c>
      <c r="K911" s="38">
        <v>39105</v>
      </c>
      <c r="L911">
        <v>1</v>
      </c>
      <c r="M911">
        <v>2</v>
      </c>
    </row>
    <row r="912" spans="10:13" x14ac:dyDescent="0.25">
      <c r="J912">
        <v>620756686</v>
      </c>
      <c r="K912" s="38">
        <v>39681</v>
      </c>
      <c r="L912">
        <v>5</v>
      </c>
      <c r="M912">
        <v>5</v>
      </c>
    </row>
    <row r="913" spans="10:13" x14ac:dyDescent="0.25">
      <c r="J913">
        <v>620757436</v>
      </c>
      <c r="K913" s="38">
        <v>28720</v>
      </c>
      <c r="L913">
        <v>1</v>
      </c>
      <c r="M913">
        <v>2</v>
      </c>
    </row>
    <row r="914" spans="10:13" x14ac:dyDescent="0.25">
      <c r="J914">
        <v>620757438</v>
      </c>
      <c r="K914" s="38">
        <v>44575</v>
      </c>
      <c r="L914">
        <v>1</v>
      </c>
      <c r="M914">
        <v>2</v>
      </c>
    </row>
    <row r="915" spans="10:13" x14ac:dyDescent="0.25">
      <c r="J915">
        <v>620760283</v>
      </c>
      <c r="K915" s="38">
        <v>39043</v>
      </c>
      <c r="L915">
        <v>1</v>
      </c>
      <c r="M915">
        <v>2</v>
      </c>
    </row>
    <row r="916" spans="10:13" x14ac:dyDescent="0.25">
      <c r="J916">
        <v>620764210</v>
      </c>
      <c r="K916" s="38">
        <v>39056</v>
      </c>
      <c r="L916">
        <v>1</v>
      </c>
      <c r="M916">
        <v>2</v>
      </c>
    </row>
    <row r="917" spans="10:13" x14ac:dyDescent="0.25">
      <c r="J917">
        <v>620766390</v>
      </c>
      <c r="K917" s="38">
        <v>39056</v>
      </c>
      <c r="L917">
        <v>1</v>
      </c>
      <c r="M917">
        <v>2</v>
      </c>
    </row>
    <row r="918" spans="10:13" x14ac:dyDescent="0.25">
      <c r="J918">
        <v>620768816</v>
      </c>
      <c r="K918" s="38">
        <v>39681</v>
      </c>
      <c r="L918">
        <v>3</v>
      </c>
      <c r="M918">
        <v>6</v>
      </c>
    </row>
    <row r="919" spans="10:13" x14ac:dyDescent="0.25">
      <c r="J919">
        <v>620778122</v>
      </c>
      <c r="K919" s="38">
        <v>44575</v>
      </c>
      <c r="L919">
        <v>1</v>
      </c>
      <c r="M919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S3385"/>
  <sheetViews>
    <sheetView workbookViewId="0">
      <selection activeCell="AE15" sqref="AE15"/>
    </sheetView>
  </sheetViews>
  <sheetFormatPr baseColWidth="10" defaultRowHeight="15" x14ac:dyDescent="0.25"/>
  <cols>
    <col min="16" max="16" width="17.5703125" bestFit="1" customWidth="1"/>
    <col min="17" max="17" width="17.7109375" customWidth="1"/>
    <col min="18" max="18" width="16.5703125" customWidth="1"/>
    <col min="20" max="20" width="17.5703125" bestFit="1" customWidth="1"/>
    <col min="21" max="21" width="8.140625" customWidth="1"/>
    <col min="23" max="23" width="7.42578125" customWidth="1"/>
    <col min="24" max="24" width="11.5703125" bestFit="1" customWidth="1"/>
    <col min="25" max="25" width="13" bestFit="1" customWidth="1"/>
    <col min="26" max="26" width="15.5703125" bestFit="1" customWidth="1"/>
    <col min="30" max="30" width="12.5703125" customWidth="1"/>
    <col min="31" max="31" width="20.42578125" customWidth="1"/>
    <col min="32" max="32" width="12.140625" customWidth="1"/>
    <col min="33" max="33" width="11.7109375" customWidth="1"/>
    <col min="34" max="34" width="22.42578125" bestFit="1" customWidth="1"/>
    <col min="35" max="35" width="12.5703125" bestFit="1" customWidth="1"/>
    <col min="37" max="37" width="12.5703125" customWidth="1"/>
    <col min="38" max="38" width="20.42578125" customWidth="1"/>
    <col min="39" max="39" width="22.42578125" customWidth="1"/>
    <col min="40" max="40" width="12.5703125" customWidth="1"/>
    <col min="41" max="41" width="12.5703125" bestFit="1" customWidth="1"/>
    <col min="42" max="42" width="12.5703125" customWidth="1"/>
    <col min="43" max="43" width="20.42578125" customWidth="1"/>
    <col min="44" max="44" width="22.42578125" bestFit="1" customWidth="1"/>
    <col min="45" max="45" width="12.5703125" bestFit="1" customWidth="1"/>
  </cols>
  <sheetData>
    <row r="1" spans="1:45" x14ac:dyDescent="0.25">
      <c r="A1" t="s">
        <v>8</v>
      </c>
      <c r="B1" t="s">
        <v>157</v>
      </c>
      <c r="C1" t="s">
        <v>151</v>
      </c>
      <c r="D1" t="s">
        <v>163</v>
      </c>
      <c r="E1" t="s">
        <v>153</v>
      </c>
      <c r="G1" t="s">
        <v>8</v>
      </c>
      <c r="H1" t="s">
        <v>46</v>
      </c>
      <c r="I1" t="s">
        <v>10</v>
      </c>
      <c r="J1" t="s">
        <v>165</v>
      </c>
      <c r="K1" t="s">
        <v>166</v>
      </c>
      <c r="L1" t="s">
        <v>167</v>
      </c>
      <c r="M1" t="s">
        <v>168</v>
      </c>
      <c r="N1" t="s">
        <v>151</v>
      </c>
      <c r="P1" s="3" t="s">
        <v>21</v>
      </c>
      <c r="Q1" t="s">
        <v>169</v>
      </c>
      <c r="R1" t="s">
        <v>160</v>
      </c>
      <c r="T1" s="3" t="s">
        <v>21</v>
      </c>
      <c r="U1" t="s">
        <v>171</v>
      </c>
      <c r="W1" s="14">
        <f>SUMPRODUCT(W3:W5,Z3:Z5)/Z1</f>
        <v>1.0974212034383954</v>
      </c>
      <c r="X1">
        <f>SUM(X3:X5)</f>
        <v>960</v>
      </c>
      <c r="Y1">
        <f t="shared" ref="Y1:Z1" si="0">SUM(Y3:Y5)</f>
        <v>87</v>
      </c>
      <c r="Z1">
        <f t="shared" si="0"/>
        <v>1047</v>
      </c>
      <c r="AA1" s="14">
        <f>Y1/Z1</f>
        <v>8.3094555873925502E-2</v>
      </c>
      <c r="AB1" s="14">
        <f>AA1/W1</f>
        <v>7.5718015665796348E-2</v>
      </c>
      <c r="AD1" s="3" t="s">
        <v>151</v>
      </c>
      <c r="AE1" t="s">
        <v>44</v>
      </c>
      <c r="AK1" s="3" t="s">
        <v>151</v>
      </c>
      <c r="AL1" t="s">
        <v>44</v>
      </c>
      <c r="AP1" s="3" t="s">
        <v>151</v>
      </c>
      <c r="AQ1" t="s">
        <v>44</v>
      </c>
    </row>
    <row r="2" spans="1:45" x14ac:dyDescent="0.25">
      <c r="A2">
        <v>10687136</v>
      </c>
      <c r="B2">
        <v>51288</v>
      </c>
      <c r="C2">
        <v>0</v>
      </c>
      <c r="D2">
        <v>2</v>
      </c>
      <c r="E2">
        <v>0</v>
      </c>
      <c r="G2">
        <v>11258134</v>
      </c>
      <c r="H2">
        <v>33</v>
      </c>
      <c r="I2" t="s">
        <v>164</v>
      </c>
      <c r="J2">
        <v>5</v>
      </c>
      <c r="K2">
        <v>-99</v>
      </c>
      <c r="L2">
        <v>5</v>
      </c>
      <c r="M2">
        <v>-99</v>
      </c>
      <c r="N2">
        <v>1</v>
      </c>
      <c r="P2" s="4">
        <v>0</v>
      </c>
      <c r="Q2" s="5">
        <v>2526</v>
      </c>
      <c r="R2" s="5">
        <v>0</v>
      </c>
      <c r="T2" s="4">
        <v>0</v>
      </c>
      <c r="U2" s="5">
        <v>2</v>
      </c>
      <c r="W2" s="8" t="s">
        <v>151</v>
      </c>
      <c r="X2" s="8" t="s">
        <v>172</v>
      </c>
      <c r="Y2" s="8" t="s">
        <v>173</v>
      </c>
      <c r="Z2" s="8" t="s">
        <v>174</v>
      </c>
      <c r="AA2" s="8" t="s">
        <v>22</v>
      </c>
      <c r="AB2" s="8" t="s">
        <v>159</v>
      </c>
    </row>
    <row r="3" spans="1:45" x14ac:dyDescent="0.25">
      <c r="A3">
        <v>10687136</v>
      </c>
      <c r="B3">
        <v>1414488</v>
      </c>
      <c r="C3">
        <v>0</v>
      </c>
      <c r="D3">
        <v>0</v>
      </c>
      <c r="E3">
        <v>0</v>
      </c>
      <c r="G3">
        <v>11260802</v>
      </c>
      <c r="H3">
        <v>4</v>
      </c>
      <c r="I3" t="s">
        <v>164</v>
      </c>
      <c r="J3">
        <v>-99</v>
      </c>
      <c r="K3">
        <v>5</v>
      </c>
      <c r="L3">
        <v>-99</v>
      </c>
      <c r="M3">
        <v>7</v>
      </c>
      <c r="N3">
        <v>1</v>
      </c>
      <c r="P3" s="4">
        <v>1</v>
      </c>
      <c r="Q3" s="5">
        <v>883</v>
      </c>
      <c r="R3" s="5">
        <v>67147</v>
      </c>
      <c r="T3" s="4">
        <v>1</v>
      </c>
      <c r="U3" s="5">
        <v>78</v>
      </c>
      <c r="W3">
        <v>1</v>
      </c>
      <c r="X3">
        <f>883</f>
        <v>883</v>
      </c>
      <c r="Y3">
        <v>78</v>
      </c>
      <c r="Z3">
        <f>Y3+X3</f>
        <v>961</v>
      </c>
      <c r="AA3" s="14">
        <f>Y3/Z3</f>
        <v>8.1165452653485959E-2</v>
      </c>
      <c r="AB3" s="14">
        <f>AA3/W3</f>
        <v>8.1165452653485959E-2</v>
      </c>
      <c r="AD3" s="3" t="s">
        <v>171</v>
      </c>
      <c r="AH3" s="3" t="s">
        <v>19</v>
      </c>
      <c r="AK3" s="3" t="s">
        <v>171</v>
      </c>
      <c r="AM3" s="3" t="s">
        <v>19</v>
      </c>
      <c r="AP3" s="3" t="s">
        <v>171</v>
      </c>
      <c r="AR3" s="3" t="s">
        <v>19</v>
      </c>
    </row>
    <row r="4" spans="1:45" x14ac:dyDescent="0.25">
      <c r="A4">
        <v>10697150</v>
      </c>
      <c r="B4">
        <v>734285</v>
      </c>
      <c r="C4">
        <v>0</v>
      </c>
      <c r="D4">
        <v>0</v>
      </c>
      <c r="E4">
        <v>0</v>
      </c>
      <c r="G4">
        <v>11269633</v>
      </c>
      <c r="H4">
        <v>67</v>
      </c>
      <c r="I4" t="s">
        <v>164</v>
      </c>
      <c r="J4">
        <v>-99</v>
      </c>
      <c r="K4">
        <v>2</v>
      </c>
      <c r="L4">
        <v>-99</v>
      </c>
      <c r="M4">
        <v>8</v>
      </c>
      <c r="N4">
        <v>1</v>
      </c>
      <c r="P4" s="4">
        <v>2</v>
      </c>
      <c r="Q4" s="5">
        <v>65</v>
      </c>
      <c r="R4" s="5">
        <v>3986</v>
      </c>
      <c r="T4" s="4">
        <v>2</v>
      </c>
      <c r="U4" s="5">
        <v>5</v>
      </c>
      <c r="W4">
        <v>2</v>
      </c>
      <c r="X4">
        <v>65</v>
      </c>
      <c r="Y4">
        <v>5</v>
      </c>
      <c r="Z4">
        <f t="shared" ref="Z4:Z5" si="1">Y4+X4</f>
        <v>70</v>
      </c>
      <c r="AA4" s="14">
        <f t="shared" ref="AA4:AA5" si="2">Y4/Z4</f>
        <v>7.1428571428571425E-2</v>
      </c>
      <c r="AB4" s="14">
        <f t="shared" ref="AB4:AB5" si="3">AA4/W4</f>
        <v>3.5714285714285712E-2</v>
      </c>
      <c r="AD4" s="3" t="s">
        <v>165</v>
      </c>
      <c r="AE4" s="3" t="s">
        <v>167</v>
      </c>
      <c r="AF4" s="3" t="s">
        <v>166</v>
      </c>
      <c r="AG4" s="3" t="s">
        <v>168</v>
      </c>
      <c r="AH4" t="s">
        <v>164</v>
      </c>
      <c r="AI4" t="s">
        <v>24</v>
      </c>
      <c r="AK4" s="3" t="s">
        <v>165</v>
      </c>
      <c r="AL4" s="3" t="s">
        <v>166</v>
      </c>
      <c r="AM4" t="s">
        <v>164</v>
      </c>
      <c r="AN4" t="s">
        <v>24</v>
      </c>
      <c r="AP4" s="3" t="s">
        <v>167</v>
      </c>
      <c r="AQ4" s="3" t="s">
        <v>168</v>
      </c>
      <c r="AR4" t="s">
        <v>164</v>
      </c>
      <c r="AS4" t="s">
        <v>24</v>
      </c>
    </row>
    <row r="5" spans="1:45" x14ac:dyDescent="0.25">
      <c r="A5">
        <v>10697150</v>
      </c>
      <c r="B5">
        <v>1414488</v>
      </c>
      <c r="C5">
        <v>0</v>
      </c>
      <c r="D5">
        <v>0</v>
      </c>
      <c r="E5">
        <v>0</v>
      </c>
      <c r="G5">
        <v>11266824</v>
      </c>
      <c r="H5">
        <v>38</v>
      </c>
      <c r="I5" t="s">
        <v>164</v>
      </c>
      <c r="J5">
        <v>14</v>
      </c>
      <c r="K5">
        <v>10</v>
      </c>
      <c r="L5">
        <v>6</v>
      </c>
      <c r="M5">
        <v>5</v>
      </c>
      <c r="N5">
        <v>1</v>
      </c>
      <c r="P5" s="4">
        <v>3</v>
      </c>
      <c r="Q5" s="5">
        <v>7</v>
      </c>
      <c r="R5" s="5">
        <v>1036</v>
      </c>
      <c r="T5" s="4">
        <v>3</v>
      </c>
      <c r="U5" s="5">
        <v>3</v>
      </c>
      <c r="W5">
        <v>3</v>
      </c>
      <c r="X5">
        <v>12</v>
      </c>
      <c r="Y5">
        <v>4</v>
      </c>
      <c r="Z5">
        <f t="shared" si="1"/>
        <v>16</v>
      </c>
      <c r="AA5" s="14">
        <f t="shared" si="2"/>
        <v>0.25</v>
      </c>
      <c r="AB5" s="14">
        <f t="shared" si="3"/>
        <v>8.3333333333333329E-2</v>
      </c>
      <c r="AD5" s="4">
        <v>4</v>
      </c>
      <c r="AE5" s="4">
        <v>5</v>
      </c>
      <c r="AF5" s="4">
        <v>4</v>
      </c>
      <c r="AG5" s="4">
        <v>7</v>
      </c>
      <c r="AH5" s="5">
        <v>1</v>
      </c>
      <c r="AI5" s="5">
        <v>1</v>
      </c>
      <c r="AK5">
        <v>-99</v>
      </c>
      <c r="AL5">
        <v>-99</v>
      </c>
      <c r="AM5" s="5">
        <v>1</v>
      </c>
      <c r="AN5" s="5">
        <v>1</v>
      </c>
      <c r="AP5" s="4">
        <v>-99</v>
      </c>
      <c r="AQ5" s="4">
        <v>-99</v>
      </c>
      <c r="AR5" s="5">
        <v>1</v>
      </c>
      <c r="AS5" s="5">
        <v>1</v>
      </c>
    </row>
    <row r="6" spans="1:45" x14ac:dyDescent="0.25">
      <c r="A6">
        <v>10763112</v>
      </c>
      <c r="B6">
        <v>122578</v>
      </c>
      <c r="C6">
        <v>0</v>
      </c>
      <c r="D6">
        <v>0</v>
      </c>
      <c r="E6">
        <v>0</v>
      </c>
      <c r="G6">
        <v>11268069</v>
      </c>
      <c r="H6">
        <v>55</v>
      </c>
      <c r="I6" t="s">
        <v>164</v>
      </c>
      <c r="J6">
        <v>-99</v>
      </c>
      <c r="K6">
        <v>4</v>
      </c>
      <c r="L6">
        <v>-99</v>
      </c>
      <c r="M6">
        <v>8</v>
      </c>
      <c r="N6">
        <v>1</v>
      </c>
      <c r="P6" s="4">
        <v>4</v>
      </c>
      <c r="Q6" s="5">
        <v>0</v>
      </c>
      <c r="R6" s="5">
        <v>90</v>
      </c>
      <c r="T6" s="4">
        <v>5</v>
      </c>
      <c r="U6" s="5">
        <v>1</v>
      </c>
      <c r="AD6" s="4">
        <v>7</v>
      </c>
      <c r="AE6" s="4">
        <v>8</v>
      </c>
      <c r="AF6" s="4">
        <v>2</v>
      </c>
      <c r="AG6" s="4">
        <v>6</v>
      </c>
      <c r="AH6" s="5">
        <v>1</v>
      </c>
      <c r="AI6" s="5">
        <v>1</v>
      </c>
      <c r="AL6">
        <v>1</v>
      </c>
      <c r="AM6" s="5">
        <v>1</v>
      </c>
      <c r="AN6" s="5">
        <v>1</v>
      </c>
      <c r="AQ6" s="4">
        <v>4</v>
      </c>
      <c r="AR6" s="5">
        <v>2</v>
      </c>
      <c r="AS6" s="5">
        <v>2</v>
      </c>
    </row>
    <row r="7" spans="1:45" x14ac:dyDescent="0.25">
      <c r="A7">
        <v>10763112</v>
      </c>
      <c r="B7">
        <v>438610</v>
      </c>
      <c r="C7">
        <v>0</v>
      </c>
      <c r="D7">
        <v>0</v>
      </c>
      <c r="E7">
        <v>0</v>
      </c>
      <c r="G7">
        <v>11268947</v>
      </c>
      <c r="H7">
        <v>86</v>
      </c>
      <c r="I7" t="s">
        <v>164</v>
      </c>
      <c r="J7">
        <v>-99</v>
      </c>
      <c r="K7">
        <v>11</v>
      </c>
      <c r="L7">
        <v>-99</v>
      </c>
      <c r="M7">
        <v>8</v>
      </c>
      <c r="N7">
        <v>1</v>
      </c>
      <c r="P7" s="4">
        <v>5</v>
      </c>
      <c r="Q7" s="5">
        <v>5</v>
      </c>
      <c r="R7" s="5">
        <v>270</v>
      </c>
      <c r="T7" s="4" t="s">
        <v>20</v>
      </c>
      <c r="U7" s="5">
        <v>89</v>
      </c>
      <c r="AD7" s="4">
        <v>12</v>
      </c>
      <c r="AE7" s="4">
        <v>7</v>
      </c>
      <c r="AF7" s="4">
        <v>10</v>
      </c>
      <c r="AG7" s="4">
        <v>8</v>
      </c>
      <c r="AH7" s="5">
        <v>1</v>
      </c>
      <c r="AI7" s="5">
        <v>1</v>
      </c>
      <c r="AL7">
        <v>2</v>
      </c>
      <c r="AM7" s="5">
        <v>3</v>
      </c>
      <c r="AN7" s="5">
        <v>3</v>
      </c>
      <c r="AQ7" s="4">
        <v>5</v>
      </c>
      <c r="AR7" s="5">
        <v>6</v>
      </c>
      <c r="AS7" s="5">
        <v>6</v>
      </c>
    </row>
    <row r="8" spans="1:45" x14ac:dyDescent="0.25">
      <c r="A8">
        <v>10763133</v>
      </c>
      <c r="B8">
        <v>990219</v>
      </c>
      <c r="C8">
        <v>0</v>
      </c>
      <c r="D8">
        <v>0</v>
      </c>
      <c r="E8">
        <v>0</v>
      </c>
      <c r="G8">
        <v>11192647</v>
      </c>
      <c r="H8">
        <v>44</v>
      </c>
      <c r="I8" t="s">
        <v>164</v>
      </c>
      <c r="J8">
        <v>-99</v>
      </c>
      <c r="K8">
        <v>4</v>
      </c>
      <c r="L8">
        <v>-99</v>
      </c>
      <c r="M8">
        <v>7</v>
      </c>
      <c r="N8">
        <v>0</v>
      </c>
      <c r="P8" s="4" t="s">
        <v>20</v>
      </c>
      <c r="Q8" s="5">
        <v>3486</v>
      </c>
      <c r="R8" s="5">
        <v>72529</v>
      </c>
      <c r="AD8" s="4">
        <v>14</v>
      </c>
      <c r="AE8" s="4">
        <v>6</v>
      </c>
      <c r="AF8" s="4">
        <v>5</v>
      </c>
      <c r="AG8" s="4">
        <v>8</v>
      </c>
      <c r="AH8" s="5">
        <v>1</v>
      </c>
      <c r="AI8" s="5">
        <v>1</v>
      </c>
      <c r="AL8">
        <v>3</v>
      </c>
      <c r="AM8" s="5">
        <v>8</v>
      </c>
      <c r="AN8" s="5">
        <v>8</v>
      </c>
      <c r="AQ8" s="4">
        <v>6</v>
      </c>
      <c r="AR8" s="5">
        <v>9</v>
      </c>
      <c r="AS8" s="5">
        <v>9</v>
      </c>
    </row>
    <row r="9" spans="1:45" x14ac:dyDescent="0.25">
      <c r="A9">
        <v>10763133</v>
      </c>
      <c r="B9">
        <v>1333784</v>
      </c>
      <c r="C9">
        <v>0</v>
      </c>
      <c r="D9">
        <v>0</v>
      </c>
      <c r="E9">
        <v>0</v>
      </c>
      <c r="G9">
        <v>11264545</v>
      </c>
      <c r="H9">
        <v>11</v>
      </c>
      <c r="I9" t="s">
        <v>164</v>
      </c>
      <c r="J9">
        <v>14</v>
      </c>
      <c r="K9">
        <v>-99</v>
      </c>
      <c r="L9">
        <v>7</v>
      </c>
      <c r="M9">
        <v>-99</v>
      </c>
      <c r="N9">
        <v>1</v>
      </c>
      <c r="AF9" s="4">
        <v>10</v>
      </c>
      <c r="AG9" s="4">
        <v>5</v>
      </c>
      <c r="AH9" s="5">
        <v>1</v>
      </c>
      <c r="AI9" s="5">
        <v>1</v>
      </c>
      <c r="AL9">
        <v>4</v>
      </c>
      <c r="AM9" s="5">
        <v>10</v>
      </c>
      <c r="AN9" s="5">
        <v>10</v>
      </c>
      <c r="AQ9" s="4">
        <v>7</v>
      </c>
      <c r="AR9" s="5">
        <v>14</v>
      </c>
      <c r="AS9" s="5">
        <v>14</v>
      </c>
    </row>
    <row r="10" spans="1:45" x14ac:dyDescent="0.25">
      <c r="A10">
        <v>10765199</v>
      </c>
      <c r="B10">
        <v>1414488</v>
      </c>
      <c r="C10">
        <v>0</v>
      </c>
      <c r="D10">
        <v>0</v>
      </c>
      <c r="E10">
        <v>0</v>
      </c>
      <c r="G10">
        <v>11264545</v>
      </c>
      <c r="H10">
        <v>30</v>
      </c>
      <c r="I10" t="s">
        <v>164</v>
      </c>
      <c r="J10">
        <v>14</v>
      </c>
      <c r="K10">
        <v>-99</v>
      </c>
      <c r="L10">
        <v>7</v>
      </c>
      <c r="M10">
        <v>-99</v>
      </c>
      <c r="N10">
        <v>1</v>
      </c>
      <c r="AD10" s="4" t="s">
        <v>24</v>
      </c>
      <c r="AH10" s="5">
        <v>5</v>
      </c>
      <c r="AI10" s="5">
        <v>5</v>
      </c>
      <c r="AL10">
        <v>5</v>
      </c>
      <c r="AM10" s="5">
        <v>4</v>
      </c>
      <c r="AN10" s="5">
        <v>4</v>
      </c>
      <c r="AQ10" s="4">
        <v>8</v>
      </c>
      <c r="AR10" s="5">
        <v>11</v>
      </c>
      <c r="AS10" s="5">
        <v>11</v>
      </c>
    </row>
    <row r="11" spans="1:45" x14ac:dyDescent="0.25">
      <c r="A11">
        <v>10765199</v>
      </c>
      <c r="B11">
        <v>1683947</v>
      </c>
      <c r="C11">
        <v>0</v>
      </c>
      <c r="D11">
        <v>1</v>
      </c>
      <c r="E11">
        <v>0</v>
      </c>
      <c r="G11">
        <v>11266702</v>
      </c>
      <c r="H11">
        <v>86</v>
      </c>
      <c r="I11" t="s">
        <v>164</v>
      </c>
      <c r="J11">
        <v>14</v>
      </c>
      <c r="K11">
        <v>-99</v>
      </c>
      <c r="L11">
        <v>7</v>
      </c>
      <c r="M11">
        <v>-99</v>
      </c>
      <c r="N11">
        <v>5</v>
      </c>
      <c r="AL11">
        <v>6</v>
      </c>
      <c r="AM11" s="5">
        <v>7</v>
      </c>
      <c r="AN11" s="5">
        <v>7</v>
      </c>
      <c r="AQ11" s="4">
        <v>9</v>
      </c>
      <c r="AR11" s="5">
        <v>1</v>
      </c>
      <c r="AS11" s="5">
        <v>1</v>
      </c>
    </row>
    <row r="12" spans="1:45" x14ac:dyDescent="0.25">
      <c r="A12">
        <v>10765440</v>
      </c>
      <c r="B12">
        <v>820011</v>
      </c>
      <c r="C12">
        <v>0</v>
      </c>
      <c r="D12">
        <v>3</v>
      </c>
      <c r="E12">
        <v>0</v>
      </c>
      <c r="G12">
        <v>11272890</v>
      </c>
      <c r="H12">
        <v>5</v>
      </c>
      <c r="I12" t="s">
        <v>164</v>
      </c>
      <c r="J12">
        <v>-99</v>
      </c>
      <c r="K12">
        <v>5</v>
      </c>
      <c r="L12">
        <v>-99</v>
      </c>
      <c r="M12">
        <v>4</v>
      </c>
      <c r="N12">
        <v>1</v>
      </c>
      <c r="AL12">
        <v>7</v>
      </c>
      <c r="AM12" s="5">
        <v>1</v>
      </c>
      <c r="AN12" s="5">
        <v>1</v>
      </c>
      <c r="AP12" s="4">
        <v>4</v>
      </c>
      <c r="AQ12" s="4">
        <v>-99</v>
      </c>
      <c r="AR12" s="5">
        <v>5</v>
      </c>
      <c r="AS12" s="5">
        <v>5</v>
      </c>
    </row>
    <row r="13" spans="1:45" x14ac:dyDescent="0.25">
      <c r="A13">
        <v>10765440</v>
      </c>
      <c r="B13">
        <v>1414488</v>
      </c>
      <c r="C13">
        <v>0</v>
      </c>
      <c r="D13">
        <v>0</v>
      </c>
      <c r="E13">
        <v>0</v>
      </c>
      <c r="G13">
        <v>11260862</v>
      </c>
      <c r="H13">
        <v>6</v>
      </c>
      <c r="I13" t="s">
        <v>164</v>
      </c>
      <c r="J13">
        <v>-99</v>
      </c>
      <c r="K13">
        <v>6</v>
      </c>
      <c r="L13">
        <v>-99</v>
      </c>
      <c r="M13">
        <v>6</v>
      </c>
      <c r="N13">
        <v>1</v>
      </c>
      <c r="AL13">
        <v>8</v>
      </c>
      <c r="AM13" s="5">
        <v>1</v>
      </c>
      <c r="AN13" s="5">
        <v>1</v>
      </c>
      <c r="AP13" s="4">
        <v>5</v>
      </c>
      <c r="AQ13" s="4">
        <v>-99</v>
      </c>
      <c r="AR13" s="5">
        <v>4</v>
      </c>
      <c r="AS13" s="5">
        <v>4</v>
      </c>
    </row>
    <row r="14" spans="1:45" x14ac:dyDescent="0.25">
      <c r="A14">
        <v>10765450</v>
      </c>
      <c r="B14">
        <v>866523</v>
      </c>
      <c r="C14">
        <v>0</v>
      </c>
      <c r="D14">
        <v>2</v>
      </c>
      <c r="E14">
        <v>0</v>
      </c>
      <c r="G14">
        <v>11260862</v>
      </c>
      <c r="H14">
        <v>11</v>
      </c>
      <c r="I14" t="s">
        <v>164</v>
      </c>
      <c r="J14">
        <v>14</v>
      </c>
      <c r="K14">
        <v>-99</v>
      </c>
      <c r="L14">
        <v>6</v>
      </c>
      <c r="M14">
        <v>-99</v>
      </c>
      <c r="N14">
        <v>1</v>
      </c>
      <c r="AL14">
        <v>10</v>
      </c>
      <c r="AM14" s="5">
        <v>3</v>
      </c>
      <c r="AN14" s="5">
        <v>3</v>
      </c>
      <c r="AQ14" s="4">
        <v>7</v>
      </c>
      <c r="AR14" s="5">
        <v>1</v>
      </c>
      <c r="AS14" s="5">
        <v>1</v>
      </c>
    </row>
    <row r="15" spans="1:45" x14ac:dyDescent="0.25">
      <c r="A15">
        <v>10765450</v>
      </c>
      <c r="B15">
        <v>1414488</v>
      </c>
      <c r="C15">
        <v>0</v>
      </c>
      <c r="D15">
        <v>0</v>
      </c>
      <c r="E15">
        <v>0</v>
      </c>
      <c r="G15">
        <v>11261909</v>
      </c>
      <c r="H15">
        <v>34</v>
      </c>
      <c r="I15" t="s">
        <v>164</v>
      </c>
      <c r="J15">
        <v>-99</v>
      </c>
      <c r="K15">
        <v>4</v>
      </c>
      <c r="L15">
        <v>-99</v>
      </c>
      <c r="M15">
        <v>6</v>
      </c>
      <c r="N15">
        <v>1</v>
      </c>
      <c r="AL15">
        <v>11</v>
      </c>
      <c r="AM15" s="5">
        <v>2</v>
      </c>
      <c r="AN15" s="5">
        <v>2</v>
      </c>
      <c r="AP15" s="4">
        <v>6</v>
      </c>
      <c r="AQ15" s="4">
        <v>-99</v>
      </c>
      <c r="AR15" s="5">
        <v>17</v>
      </c>
      <c r="AS15" s="5">
        <v>17</v>
      </c>
    </row>
    <row r="16" spans="1:45" x14ac:dyDescent="0.25">
      <c r="A16">
        <v>10765472</v>
      </c>
      <c r="B16">
        <v>1047375</v>
      </c>
      <c r="C16">
        <v>0</v>
      </c>
      <c r="D16">
        <v>3</v>
      </c>
      <c r="E16">
        <v>0</v>
      </c>
      <c r="G16">
        <v>11261909</v>
      </c>
      <c r="H16">
        <v>53</v>
      </c>
      <c r="I16" t="s">
        <v>164</v>
      </c>
      <c r="J16">
        <v>-99</v>
      </c>
      <c r="K16">
        <v>4</v>
      </c>
      <c r="L16">
        <v>-99</v>
      </c>
      <c r="M16">
        <v>6</v>
      </c>
      <c r="N16">
        <v>1</v>
      </c>
      <c r="AL16">
        <v>12</v>
      </c>
      <c r="AM16" s="5">
        <v>1</v>
      </c>
      <c r="AN16" s="5">
        <v>1</v>
      </c>
      <c r="AQ16" s="4">
        <v>5</v>
      </c>
      <c r="AR16" s="5">
        <v>1</v>
      </c>
      <c r="AS16" s="5">
        <v>1</v>
      </c>
    </row>
    <row r="17" spans="1:45" x14ac:dyDescent="0.25">
      <c r="A17">
        <v>10765472</v>
      </c>
      <c r="B17">
        <v>1414488</v>
      </c>
      <c r="C17">
        <v>0</v>
      </c>
      <c r="D17">
        <v>0</v>
      </c>
      <c r="E17">
        <v>0</v>
      </c>
      <c r="G17">
        <v>11254198</v>
      </c>
      <c r="H17">
        <v>39</v>
      </c>
      <c r="I17" t="s">
        <v>164</v>
      </c>
      <c r="J17">
        <v>-99</v>
      </c>
      <c r="K17">
        <v>4</v>
      </c>
      <c r="L17">
        <v>-99</v>
      </c>
      <c r="M17">
        <v>7</v>
      </c>
      <c r="N17">
        <v>1</v>
      </c>
      <c r="AL17">
        <v>14</v>
      </c>
      <c r="AM17" s="5">
        <v>2</v>
      </c>
      <c r="AN17" s="5">
        <v>2</v>
      </c>
      <c r="AQ17" s="4">
        <v>8</v>
      </c>
      <c r="AR17" s="5">
        <v>1</v>
      </c>
      <c r="AS17" s="5">
        <v>1</v>
      </c>
    </row>
    <row r="18" spans="1:45" x14ac:dyDescent="0.25">
      <c r="A18">
        <v>10765699</v>
      </c>
      <c r="B18">
        <v>953281</v>
      </c>
      <c r="C18">
        <v>1</v>
      </c>
      <c r="D18">
        <v>1</v>
      </c>
      <c r="E18">
        <v>90</v>
      </c>
      <c r="G18">
        <v>11254198</v>
      </c>
      <c r="H18">
        <v>40</v>
      </c>
      <c r="I18" t="s">
        <v>164</v>
      </c>
      <c r="J18">
        <v>-99</v>
      </c>
      <c r="K18">
        <v>-99</v>
      </c>
      <c r="L18">
        <v>-99</v>
      </c>
      <c r="M18">
        <v>-99</v>
      </c>
      <c r="N18">
        <v>1</v>
      </c>
      <c r="AK18">
        <v>4</v>
      </c>
      <c r="AL18">
        <v>-99</v>
      </c>
      <c r="AM18" s="5">
        <v>2</v>
      </c>
      <c r="AN18" s="5">
        <v>2</v>
      </c>
      <c r="AP18" s="4">
        <v>7</v>
      </c>
      <c r="AQ18" s="4">
        <v>-99</v>
      </c>
      <c r="AR18" s="5">
        <v>5</v>
      </c>
      <c r="AS18" s="5">
        <v>5</v>
      </c>
    </row>
    <row r="19" spans="1:45" x14ac:dyDescent="0.25">
      <c r="A19">
        <v>10765699</v>
      </c>
      <c r="B19">
        <v>1414488</v>
      </c>
      <c r="C19">
        <v>0</v>
      </c>
      <c r="D19">
        <v>0</v>
      </c>
      <c r="E19">
        <v>0</v>
      </c>
      <c r="G19">
        <v>11258596</v>
      </c>
      <c r="H19">
        <v>63</v>
      </c>
      <c r="I19" t="s">
        <v>164</v>
      </c>
      <c r="J19">
        <v>14</v>
      </c>
      <c r="K19">
        <v>-99</v>
      </c>
      <c r="L19">
        <v>6</v>
      </c>
      <c r="M19">
        <v>-99</v>
      </c>
      <c r="N19">
        <v>1</v>
      </c>
      <c r="AL19">
        <v>4</v>
      </c>
      <c r="AM19" s="5">
        <v>1</v>
      </c>
      <c r="AN19" s="5">
        <v>1</v>
      </c>
      <c r="AQ19" s="4">
        <v>8</v>
      </c>
      <c r="AR19" s="5">
        <v>1</v>
      </c>
      <c r="AS19" s="5">
        <v>1</v>
      </c>
    </row>
    <row r="20" spans="1:45" x14ac:dyDescent="0.25">
      <c r="A20">
        <v>10765713</v>
      </c>
      <c r="B20">
        <v>951500</v>
      </c>
      <c r="C20">
        <v>0</v>
      </c>
      <c r="D20">
        <v>5</v>
      </c>
      <c r="E20">
        <v>0</v>
      </c>
      <c r="G20">
        <v>11258681</v>
      </c>
      <c r="H20">
        <v>65</v>
      </c>
      <c r="I20" t="s">
        <v>164</v>
      </c>
      <c r="J20">
        <v>14</v>
      </c>
      <c r="K20">
        <v>5</v>
      </c>
      <c r="L20">
        <v>6</v>
      </c>
      <c r="M20">
        <v>8</v>
      </c>
      <c r="N20">
        <v>1</v>
      </c>
      <c r="AK20">
        <v>5</v>
      </c>
      <c r="AL20">
        <v>-99</v>
      </c>
      <c r="AM20" s="5">
        <v>2</v>
      </c>
      <c r="AN20" s="5">
        <v>2</v>
      </c>
      <c r="AP20" s="4">
        <v>8</v>
      </c>
      <c r="AQ20" s="4">
        <v>-99</v>
      </c>
      <c r="AR20" s="5">
        <v>2</v>
      </c>
      <c r="AS20" s="5">
        <v>2</v>
      </c>
    </row>
    <row r="21" spans="1:45" x14ac:dyDescent="0.25">
      <c r="A21">
        <v>10765713</v>
      </c>
      <c r="B21">
        <v>1414488</v>
      </c>
      <c r="C21">
        <v>0</v>
      </c>
      <c r="D21">
        <v>0</v>
      </c>
      <c r="E21">
        <v>0</v>
      </c>
      <c r="G21">
        <v>11258764</v>
      </c>
      <c r="H21">
        <v>39</v>
      </c>
      <c r="I21" t="s">
        <v>164</v>
      </c>
      <c r="J21">
        <v>14</v>
      </c>
      <c r="K21">
        <v>-99</v>
      </c>
      <c r="L21">
        <v>6</v>
      </c>
      <c r="M21">
        <v>-99</v>
      </c>
      <c r="N21">
        <v>1</v>
      </c>
      <c r="AK21">
        <v>6</v>
      </c>
      <c r="AL21">
        <v>-99</v>
      </c>
      <c r="AM21" s="5">
        <v>3</v>
      </c>
      <c r="AN21" s="5">
        <v>3</v>
      </c>
      <c r="AQ21" s="4">
        <v>6</v>
      </c>
      <c r="AR21" s="5">
        <v>1</v>
      </c>
      <c r="AS21" s="5">
        <v>1</v>
      </c>
    </row>
    <row r="22" spans="1:45" x14ac:dyDescent="0.25">
      <c r="A22">
        <v>10765749</v>
      </c>
      <c r="B22">
        <v>1414488</v>
      </c>
      <c r="C22">
        <v>0</v>
      </c>
      <c r="D22">
        <v>0</v>
      </c>
      <c r="E22">
        <v>0</v>
      </c>
      <c r="G22">
        <v>11260906</v>
      </c>
      <c r="H22">
        <v>42</v>
      </c>
      <c r="I22" t="s">
        <v>164</v>
      </c>
      <c r="J22">
        <v>-99</v>
      </c>
      <c r="K22">
        <v>3</v>
      </c>
      <c r="L22">
        <v>-99</v>
      </c>
      <c r="M22">
        <v>7</v>
      </c>
      <c r="N22">
        <v>1</v>
      </c>
      <c r="AK22">
        <v>7</v>
      </c>
      <c r="AL22">
        <v>-99</v>
      </c>
      <c r="AM22" s="5">
        <v>1</v>
      </c>
      <c r="AN22" s="5">
        <v>1</v>
      </c>
      <c r="AP22" s="4" t="s">
        <v>24</v>
      </c>
      <c r="AR22" s="5">
        <v>82</v>
      </c>
      <c r="AS22" s="5">
        <v>82</v>
      </c>
    </row>
    <row r="23" spans="1:45" x14ac:dyDescent="0.25">
      <c r="A23">
        <v>10765749</v>
      </c>
      <c r="B23">
        <v>1683947</v>
      </c>
      <c r="C23">
        <v>0</v>
      </c>
      <c r="D23">
        <v>2</v>
      </c>
      <c r="E23">
        <v>0</v>
      </c>
      <c r="G23">
        <v>11263730</v>
      </c>
      <c r="H23">
        <v>78</v>
      </c>
      <c r="I23" t="s">
        <v>164</v>
      </c>
      <c r="J23">
        <v>14</v>
      </c>
      <c r="K23">
        <v>-99</v>
      </c>
      <c r="L23">
        <v>6</v>
      </c>
      <c r="M23">
        <v>-99</v>
      </c>
      <c r="N23">
        <v>1</v>
      </c>
      <c r="AL23">
        <v>2</v>
      </c>
      <c r="AM23" s="5">
        <v>1</v>
      </c>
      <c r="AN23" s="5">
        <v>1</v>
      </c>
    </row>
    <row r="24" spans="1:45" x14ac:dyDescent="0.25">
      <c r="A24">
        <v>10765830</v>
      </c>
      <c r="B24">
        <v>1414488</v>
      </c>
      <c r="C24">
        <v>0</v>
      </c>
      <c r="D24">
        <v>0</v>
      </c>
      <c r="E24">
        <v>0</v>
      </c>
      <c r="G24">
        <v>11264994</v>
      </c>
      <c r="H24">
        <v>77</v>
      </c>
      <c r="I24" t="s">
        <v>164</v>
      </c>
      <c r="J24">
        <v>14</v>
      </c>
      <c r="K24">
        <v>-99</v>
      </c>
      <c r="L24">
        <v>6</v>
      </c>
      <c r="M24">
        <v>-99</v>
      </c>
      <c r="N24">
        <v>1</v>
      </c>
      <c r="AK24">
        <v>12</v>
      </c>
      <c r="AL24">
        <v>-99</v>
      </c>
      <c r="AM24" s="5">
        <v>2</v>
      </c>
      <c r="AN24" s="5">
        <v>2</v>
      </c>
    </row>
    <row r="25" spans="1:45" x14ac:dyDescent="0.25">
      <c r="A25">
        <v>10765830</v>
      </c>
      <c r="B25">
        <v>1596713</v>
      </c>
      <c r="C25">
        <v>0</v>
      </c>
      <c r="D25">
        <v>1</v>
      </c>
      <c r="E25">
        <v>0</v>
      </c>
      <c r="G25">
        <v>11266553</v>
      </c>
      <c r="H25">
        <v>21</v>
      </c>
      <c r="I25" t="s">
        <v>164</v>
      </c>
      <c r="J25">
        <v>-99</v>
      </c>
      <c r="K25">
        <v>4</v>
      </c>
      <c r="L25">
        <v>-99</v>
      </c>
      <c r="M25">
        <v>7</v>
      </c>
      <c r="N25">
        <v>1</v>
      </c>
      <c r="AL25">
        <v>10</v>
      </c>
      <c r="AM25" s="5">
        <v>1</v>
      </c>
      <c r="AN25" s="5">
        <v>1</v>
      </c>
    </row>
    <row r="26" spans="1:45" x14ac:dyDescent="0.25">
      <c r="A26">
        <v>10765933</v>
      </c>
      <c r="B26">
        <v>455262</v>
      </c>
      <c r="C26">
        <v>0</v>
      </c>
      <c r="D26">
        <v>1</v>
      </c>
      <c r="E26">
        <v>0</v>
      </c>
      <c r="G26">
        <v>11266553</v>
      </c>
      <c r="H26">
        <v>36</v>
      </c>
      <c r="I26" t="s">
        <v>164</v>
      </c>
      <c r="J26">
        <v>-99</v>
      </c>
      <c r="K26">
        <v>2</v>
      </c>
      <c r="L26">
        <v>-99</v>
      </c>
      <c r="M26">
        <v>6</v>
      </c>
      <c r="N26">
        <v>1</v>
      </c>
      <c r="AK26">
        <v>14</v>
      </c>
      <c r="AL26">
        <v>-99</v>
      </c>
      <c r="AM26" s="5">
        <v>23</v>
      </c>
      <c r="AN26" s="5">
        <v>23</v>
      </c>
    </row>
    <row r="27" spans="1:45" x14ac:dyDescent="0.25">
      <c r="A27">
        <v>10765933</v>
      </c>
      <c r="B27">
        <v>1414488</v>
      </c>
      <c r="C27">
        <v>0</v>
      </c>
      <c r="D27">
        <v>0</v>
      </c>
      <c r="E27">
        <v>0</v>
      </c>
      <c r="G27">
        <v>11258729</v>
      </c>
      <c r="H27">
        <v>57</v>
      </c>
      <c r="I27" t="s">
        <v>164</v>
      </c>
      <c r="J27">
        <v>-99</v>
      </c>
      <c r="K27">
        <v>6</v>
      </c>
      <c r="L27">
        <v>-99</v>
      </c>
      <c r="M27">
        <v>7</v>
      </c>
      <c r="N27">
        <v>2</v>
      </c>
      <c r="AL27">
        <v>5</v>
      </c>
      <c r="AM27" s="5">
        <v>1</v>
      </c>
      <c r="AN27" s="5">
        <v>1</v>
      </c>
    </row>
    <row r="28" spans="1:45" x14ac:dyDescent="0.25">
      <c r="A28">
        <v>10765935</v>
      </c>
      <c r="B28">
        <v>40365</v>
      </c>
      <c r="C28">
        <v>0</v>
      </c>
      <c r="D28">
        <v>1</v>
      </c>
      <c r="E28">
        <v>0</v>
      </c>
      <c r="G28">
        <v>11263714</v>
      </c>
      <c r="H28">
        <v>20</v>
      </c>
      <c r="I28" t="s">
        <v>164</v>
      </c>
      <c r="J28">
        <v>-99</v>
      </c>
      <c r="K28">
        <v>3</v>
      </c>
      <c r="L28">
        <v>-99</v>
      </c>
      <c r="M28">
        <v>7</v>
      </c>
      <c r="N28">
        <v>1</v>
      </c>
      <c r="AL28">
        <v>10</v>
      </c>
      <c r="AM28" s="5">
        <v>1</v>
      </c>
      <c r="AN28" s="5">
        <v>1</v>
      </c>
    </row>
    <row r="29" spans="1:45" x14ac:dyDescent="0.25">
      <c r="A29">
        <v>10765935</v>
      </c>
      <c r="B29">
        <v>1414488</v>
      </c>
      <c r="C29">
        <v>0</v>
      </c>
      <c r="D29">
        <v>0</v>
      </c>
      <c r="E29">
        <v>0</v>
      </c>
      <c r="G29">
        <v>11263714</v>
      </c>
      <c r="H29">
        <v>24</v>
      </c>
      <c r="I29" t="s">
        <v>164</v>
      </c>
      <c r="J29">
        <v>-99</v>
      </c>
      <c r="K29">
        <v>4</v>
      </c>
      <c r="L29">
        <v>-99</v>
      </c>
      <c r="M29">
        <v>6</v>
      </c>
      <c r="N29">
        <v>1</v>
      </c>
      <c r="AK29" t="s">
        <v>24</v>
      </c>
      <c r="AM29" s="5">
        <v>82</v>
      </c>
      <c r="AN29" s="5">
        <v>82</v>
      </c>
    </row>
    <row r="30" spans="1:45" x14ac:dyDescent="0.25">
      <c r="A30">
        <v>10765936</v>
      </c>
      <c r="B30">
        <v>102195</v>
      </c>
      <c r="C30">
        <v>1</v>
      </c>
      <c r="D30">
        <v>2</v>
      </c>
      <c r="E30">
        <v>90</v>
      </c>
      <c r="G30">
        <v>11263687</v>
      </c>
      <c r="H30">
        <v>78</v>
      </c>
      <c r="I30" t="s">
        <v>164</v>
      </c>
      <c r="J30">
        <v>-99</v>
      </c>
      <c r="K30">
        <v>6</v>
      </c>
      <c r="L30">
        <v>-99</v>
      </c>
      <c r="M30">
        <v>7</v>
      </c>
      <c r="N30">
        <v>1</v>
      </c>
    </row>
    <row r="31" spans="1:45" x14ac:dyDescent="0.25">
      <c r="A31">
        <v>10765936</v>
      </c>
      <c r="B31">
        <v>1414488</v>
      </c>
      <c r="C31">
        <v>0</v>
      </c>
      <c r="D31">
        <v>0</v>
      </c>
      <c r="E31">
        <v>0</v>
      </c>
      <c r="G31">
        <v>11266578</v>
      </c>
      <c r="H31">
        <v>12</v>
      </c>
      <c r="I31" t="s">
        <v>164</v>
      </c>
      <c r="J31">
        <v>-99</v>
      </c>
      <c r="K31">
        <v>6</v>
      </c>
      <c r="L31">
        <v>-99</v>
      </c>
      <c r="M31">
        <v>7</v>
      </c>
      <c r="N31">
        <v>1</v>
      </c>
    </row>
    <row r="32" spans="1:45" x14ac:dyDescent="0.25">
      <c r="A32">
        <v>10765945</v>
      </c>
      <c r="B32">
        <v>832266</v>
      </c>
      <c r="C32">
        <v>0</v>
      </c>
      <c r="D32">
        <v>0</v>
      </c>
      <c r="E32">
        <v>0</v>
      </c>
      <c r="G32">
        <v>11267030</v>
      </c>
      <c r="H32">
        <v>77</v>
      </c>
      <c r="I32" t="s">
        <v>164</v>
      </c>
      <c r="J32">
        <v>14</v>
      </c>
      <c r="K32">
        <v>-99</v>
      </c>
      <c r="L32">
        <v>6</v>
      </c>
      <c r="M32">
        <v>-99</v>
      </c>
      <c r="N32">
        <v>1</v>
      </c>
    </row>
    <row r="33" spans="1:14" x14ac:dyDescent="0.25">
      <c r="A33">
        <v>10765945</v>
      </c>
      <c r="B33">
        <v>1414488</v>
      </c>
      <c r="C33">
        <v>0</v>
      </c>
      <c r="D33">
        <v>0</v>
      </c>
      <c r="E33">
        <v>0</v>
      </c>
      <c r="G33">
        <v>11266403</v>
      </c>
      <c r="H33">
        <v>44</v>
      </c>
      <c r="I33" t="s">
        <v>164</v>
      </c>
      <c r="J33">
        <v>14</v>
      </c>
      <c r="K33">
        <v>-99</v>
      </c>
      <c r="L33">
        <v>6</v>
      </c>
      <c r="M33">
        <v>-99</v>
      </c>
      <c r="N33">
        <v>1</v>
      </c>
    </row>
    <row r="34" spans="1:14" x14ac:dyDescent="0.25">
      <c r="A34">
        <v>10765955</v>
      </c>
      <c r="B34">
        <v>175368</v>
      </c>
      <c r="C34">
        <v>1</v>
      </c>
      <c r="D34">
        <v>4</v>
      </c>
      <c r="E34">
        <v>90</v>
      </c>
      <c r="G34">
        <v>11270830</v>
      </c>
      <c r="H34">
        <v>72</v>
      </c>
      <c r="I34" t="s">
        <v>164</v>
      </c>
      <c r="J34">
        <v>-99</v>
      </c>
      <c r="K34">
        <v>2</v>
      </c>
      <c r="L34">
        <v>-99</v>
      </c>
      <c r="M34">
        <v>6</v>
      </c>
      <c r="N34">
        <v>1</v>
      </c>
    </row>
    <row r="35" spans="1:14" x14ac:dyDescent="0.25">
      <c r="A35">
        <v>10765955</v>
      </c>
      <c r="B35">
        <v>1414488</v>
      </c>
      <c r="C35">
        <v>0</v>
      </c>
      <c r="D35">
        <v>0</v>
      </c>
      <c r="E35">
        <v>0</v>
      </c>
      <c r="G35">
        <v>11271366</v>
      </c>
      <c r="H35">
        <v>32</v>
      </c>
      <c r="I35" t="s">
        <v>164</v>
      </c>
      <c r="J35">
        <v>14</v>
      </c>
      <c r="K35">
        <v>-99</v>
      </c>
      <c r="L35">
        <v>6</v>
      </c>
      <c r="M35">
        <v>-99</v>
      </c>
      <c r="N35">
        <v>1</v>
      </c>
    </row>
    <row r="36" spans="1:14" x14ac:dyDescent="0.25">
      <c r="A36">
        <v>10766025</v>
      </c>
      <c r="B36">
        <v>1414488</v>
      </c>
      <c r="C36">
        <v>0</v>
      </c>
      <c r="D36">
        <v>0</v>
      </c>
      <c r="E36">
        <v>0</v>
      </c>
      <c r="G36">
        <v>11271366</v>
      </c>
      <c r="H36">
        <v>66</v>
      </c>
      <c r="I36" t="s">
        <v>164</v>
      </c>
      <c r="J36">
        <v>14</v>
      </c>
      <c r="K36">
        <v>-99</v>
      </c>
      <c r="L36">
        <v>6</v>
      </c>
      <c r="M36">
        <v>-99</v>
      </c>
      <c r="N36">
        <v>1</v>
      </c>
    </row>
    <row r="37" spans="1:14" x14ac:dyDescent="0.25">
      <c r="A37">
        <v>10766025</v>
      </c>
      <c r="B37">
        <v>1653296</v>
      </c>
      <c r="C37">
        <v>0</v>
      </c>
      <c r="D37">
        <v>1</v>
      </c>
      <c r="E37">
        <v>0</v>
      </c>
      <c r="G37">
        <v>11270764</v>
      </c>
      <c r="H37">
        <v>15</v>
      </c>
      <c r="I37" t="s">
        <v>164</v>
      </c>
      <c r="J37">
        <v>-99</v>
      </c>
      <c r="K37">
        <v>7</v>
      </c>
      <c r="L37">
        <v>-99</v>
      </c>
      <c r="M37">
        <v>5</v>
      </c>
      <c r="N37">
        <v>1</v>
      </c>
    </row>
    <row r="38" spans="1:14" x14ac:dyDescent="0.25">
      <c r="A38">
        <v>10766198</v>
      </c>
      <c r="B38">
        <v>475022</v>
      </c>
      <c r="C38">
        <v>0</v>
      </c>
      <c r="D38">
        <v>1</v>
      </c>
      <c r="E38">
        <v>0</v>
      </c>
      <c r="G38">
        <v>11270760</v>
      </c>
      <c r="H38">
        <v>55</v>
      </c>
      <c r="I38" t="s">
        <v>164</v>
      </c>
      <c r="J38">
        <v>-99</v>
      </c>
      <c r="K38">
        <v>3</v>
      </c>
      <c r="L38">
        <v>-99</v>
      </c>
      <c r="M38">
        <v>6</v>
      </c>
      <c r="N38">
        <v>1</v>
      </c>
    </row>
    <row r="39" spans="1:14" x14ac:dyDescent="0.25">
      <c r="A39">
        <v>10766198</v>
      </c>
      <c r="B39">
        <v>1414488</v>
      </c>
      <c r="C39">
        <v>0</v>
      </c>
      <c r="D39">
        <v>0</v>
      </c>
      <c r="E39">
        <v>0</v>
      </c>
      <c r="G39">
        <v>11270757</v>
      </c>
      <c r="H39">
        <v>27</v>
      </c>
      <c r="I39" t="s">
        <v>164</v>
      </c>
      <c r="J39">
        <v>-99</v>
      </c>
      <c r="K39">
        <v>6</v>
      </c>
      <c r="L39">
        <v>-99</v>
      </c>
      <c r="M39">
        <v>6</v>
      </c>
      <c r="N39">
        <v>1</v>
      </c>
    </row>
    <row r="40" spans="1:14" x14ac:dyDescent="0.25">
      <c r="A40">
        <v>10910050</v>
      </c>
      <c r="B40">
        <v>918540</v>
      </c>
      <c r="C40">
        <v>0</v>
      </c>
      <c r="D40">
        <v>2</v>
      </c>
      <c r="E40">
        <v>0</v>
      </c>
      <c r="G40">
        <v>11272226</v>
      </c>
      <c r="H40">
        <v>55</v>
      </c>
      <c r="I40" t="s">
        <v>164</v>
      </c>
      <c r="J40">
        <v>14</v>
      </c>
      <c r="K40">
        <v>-99</v>
      </c>
      <c r="L40">
        <v>6</v>
      </c>
      <c r="M40">
        <v>-99</v>
      </c>
      <c r="N40">
        <v>1</v>
      </c>
    </row>
    <row r="41" spans="1:14" x14ac:dyDescent="0.25">
      <c r="A41">
        <v>10910050</v>
      </c>
      <c r="B41">
        <v>1414488</v>
      </c>
      <c r="C41">
        <v>0</v>
      </c>
      <c r="D41">
        <v>0</v>
      </c>
      <c r="E41">
        <v>0</v>
      </c>
      <c r="G41">
        <v>11275219</v>
      </c>
      <c r="H41">
        <v>73</v>
      </c>
      <c r="I41" t="s">
        <v>164</v>
      </c>
      <c r="J41">
        <v>14</v>
      </c>
      <c r="K41">
        <v>-99</v>
      </c>
      <c r="L41">
        <v>6</v>
      </c>
      <c r="M41">
        <v>-99</v>
      </c>
      <c r="N41">
        <v>1</v>
      </c>
    </row>
    <row r="42" spans="1:14" x14ac:dyDescent="0.25">
      <c r="A42">
        <v>10910051</v>
      </c>
      <c r="B42">
        <v>916823</v>
      </c>
      <c r="C42">
        <v>1</v>
      </c>
      <c r="D42">
        <v>0</v>
      </c>
      <c r="E42">
        <v>90</v>
      </c>
      <c r="G42">
        <v>11275090</v>
      </c>
      <c r="H42">
        <v>56</v>
      </c>
      <c r="I42" t="s">
        <v>164</v>
      </c>
      <c r="J42">
        <v>14</v>
      </c>
      <c r="K42">
        <v>-99</v>
      </c>
      <c r="L42">
        <v>6</v>
      </c>
      <c r="M42">
        <v>-99</v>
      </c>
      <c r="N42">
        <v>1</v>
      </c>
    </row>
    <row r="43" spans="1:14" x14ac:dyDescent="0.25">
      <c r="A43">
        <v>10910051</v>
      </c>
      <c r="B43">
        <v>1414488</v>
      </c>
      <c r="C43">
        <v>0</v>
      </c>
      <c r="D43">
        <v>0</v>
      </c>
      <c r="E43">
        <v>0</v>
      </c>
      <c r="G43">
        <v>11275091</v>
      </c>
      <c r="H43">
        <v>10</v>
      </c>
      <c r="I43" t="s">
        <v>164</v>
      </c>
      <c r="J43">
        <v>14</v>
      </c>
      <c r="K43">
        <v>-99</v>
      </c>
      <c r="L43">
        <v>6</v>
      </c>
      <c r="M43">
        <v>-99</v>
      </c>
      <c r="N43">
        <v>1</v>
      </c>
    </row>
    <row r="44" spans="1:14" x14ac:dyDescent="0.25">
      <c r="A44">
        <v>10910055</v>
      </c>
      <c r="B44">
        <v>1414488</v>
      </c>
      <c r="C44">
        <v>0</v>
      </c>
      <c r="D44">
        <v>0</v>
      </c>
      <c r="E44">
        <v>0</v>
      </c>
      <c r="G44">
        <v>11275091</v>
      </c>
      <c r="H44">
        <v>71</v>
      </c>
      <c r="I44" t="s">
        <v>164</v>
      </c>
      <c r="J44">
        <v>14</v>
      </c>
      <c r="K44">
        <v>-99</v>
      </c>
      <c r="L44">
        <v>6</v>
      </c>
      <c r="M44">
        <v>-99</v>
      </c>
      <c r="N44">
        <v>1</v>
      </c>
    </row>
    <row r="45" spans="1:14" x14ac:dyDescent="0.25">
      <c r="A45">
        <v>10910055</v>
      </c>
      <c r="B45">
        <v>1517735</v>
      </c>
      <c r="C45">
        <v>0</v>
      </c>
      <c r="D45">
        <v>3</v>
      </c>
      <c r="E45">
        <v>0</v>
      </c>
      <c r="G45">
        <v>11275091</v>
      </c>
      <c r="H45">
        <v>75</v>
      </c>
      <c r="I45" t="s">
        <v>164</v>
      </c>
      <c r="J45">
        <v>14</v>
      </c>
      <c r="K45">
        <v>-99</v>
      </c>
      <c r="L45">
        <v>6</v>
      </c>
      <c r="M45">
        <v>-99</v>
      </c>
      <c r="N45">
        <v>1</v>
      </c>
    </row>
    <row r="46" spans="1:14" x14ac:dyDescent="0.25">
      <c r="A46">
        <v>10910071</v>
      </c>
      <c r="B46">
        <v>431233</v>
      </c>
      <c r="C46">
        <v>0</v>
      </c>
      <c r="D46">
        <v>1</v>
      </c>
      <c r="E46">
        <v>0</v>
      </c>
      <c r="G46">
        <v>11275113</v>
      </c>
      <c r="H46">
        <v>40</v>
      </c>
      <c r="I46" t="s">
        <v>164</v>
      </c>
      <c r="J46">
        <v>14</v>
      </c>
      <c r="K46">
        <v>-99</v>
      </c>
      <c r="L46">
        <v>6</v>
      </c>
      <c r="M46">
        <v>-99</v>
      </c>
      <c r="N46">
        <v>1</v>
      </c>
    </row>
    <row r="47" spans="1:14" x14ac:dyDescent="0.25">
      <c r="A47">
        <v>10910071</v>
      </c>
      <c r="B47">
        <v>1414488</v>
      </c>
      <c r="C47">
        <v>0</v>
      </c>
      <c r="D47">
        <v>0</v>
      </c>
      <c r="E47">
        <v>0</v>
      </c>
      <c r="G47">
        <v>11275113</v>
      </c>
      <c r="H47">
        <v>81</v>
      </c>
      <c r="I47" t="s">
        <v>164</v>
      </c>
      <c r="J47">
        <v>14</v>
      </c>
      <c r="K47">
        <v>-99</v>
      </c>
      <c r="L47">
        <v>6</v>
      </c>
      <c r="M47">
        <v>-99</v>
      </c>
      <c r="N47">
        <v>1</v>
      </c>
    </row>
    <row r="48" spans="1:14" x14ac:dyDescent="0.25">
      <c r="A48">
        <v>10910072</v>
      </c>
      <c r="B48">
        <v>1414488</v>
      </c>
      <c r="C48">
        <v>0</v>
      </c>
      <c r="D48">
        <v>0</v>
      </c>
      <c r="E48">
        <v>0</v>
      </c>
      <c r="G48">
        <v>620778122</v>
      </c>
      <c r="H48">
        <v>32</v>
      </c>
      <c r="I48" t="s">
        <v>164</v>
      </c>
      <c r="J48">
        <v>5</v>
      </c>
      <c r="K48">
        <v>-99</v>
      </c>
      <c r="L48">
        <v>5</v>
      </c>
      <c r="M48">
        <v>-99</v>
      </c>
      <c r="N48">
        <v>2</v>
      </c>
    </row>
    <row r="49" spans="1:14" x14ac:dyDescent="0.25">
      <c r="A49">
        <v>10910072</v>
      </c>
      <c r="B49">
        <v>1663820</v>
      </c>
      <c r="C49">
        <v>0</v>
      </c>
      <c r="D49">
        <v>1</v>
      </c>
      <c r="E49">
        <v>0</v>
      </c>
      <c r="G49">
        <v>11277189</v>
      </c>
      <c r="H49">
        <v>27</v>
      </c>
      <c r="I49" t="s">
        <v>164</v>
      </c>
      <c r="J49">
        <v>6</v>
      </c>
      <c r="K49">
        <v>-99</v>
      </c>
      <c r="L49">
        <v>4</v>
      </c>
      <c r="M49">
        <v>-99</v>
      </c>
      <c r="N49">
        <v>3</v>
      </c>
    </row>
    <row r="50" spans="1:14" x14ac:dyDescent="0.25">
      <c r="A50">
        <v>10910076</v>
      </c>
      <c r="B50">
        <v>1058775</v>
      </c>
      <c r="C50">
        <v>1</v>
      </c>
      <c r="D50">
        <v>0</v>
      </c>
      <c r="E50">
        <v>67</v>
      </c>
      <c r="G50">
        <v>11278136</v>
      </c>
      <c r="H50">
        <v>6</v>
      </c>
      <c r="I50" t="s">
        <v>164</v>
      </c>
      <c r="J50">
        <v>6</v>
      </c>
      <c r="K50">
        <v>-99</v>
      </c>
      <c r="L50">
        <v>4</v>
      </c>
      <c r="M50">
        <v>-99</v>
      </c>
      <c r="N50">
        <v>3</v>
      </c>
    </row>
    <row r="51" spans="1:14" x14ac:dyDescent="0.25">
      <c r="A51">
        <v>10910076</v>
      </c>
      <c r="B51">
        <v>1414488</v>
      </c>
      <c r="C51">
        <v>0</v>
      </c>
      <c r="D51">
        <v>0</v>
      </c>
      <c r="E51">
        <v>0</v>
      </c>
      <c r="G51">
        <v>11278200</v>
      </c>
      <c r="H51">
        <v>29</v>
      </c>
      <c r="I51" t="s">
        <v>164</v>
      </c>
      <c r="J51">
        <v>7</v>
      </c>
      <c r="K51">
        <v>2</v>
      </c>
      <c r="L51">
        <v>8</v>
      </c>
      <c r="M51">
        <v>6</v>
      </c>
      <c r="N51">
        <v>1</v>
      </c>
    </row>
    <row r="52" spans="1:14" x14ac:dyDescent="0.25">
      <c r="A52">
        <v>10910077</v>
      </c>
      <c r="B52">
        <v>1033531</v>
      </c>
      <c r="C52">
        <v>0</v>
      </c>
      <c r="D52">
        <v>1</v>
      </c>
      <c r="E52">
        <v>0</v>
      </c>
      <c r="G52">
        <v>11269806</v>
      </c>
      <c r="H52">
        <v>22</v>
      </c>
      <c r="I52" t="s">
        <v>164</v>
      </c>
      <c r="J52">
        <v>-99</v>
      </c>
      <c r="K52">
        <v>3</v>
      </c>
      <c r="L52">
        <v>-99</v>
      </c>
      <c r="M52">
        <v>8</v>
      </c>
      <c r="N52">
        <v>1</v>
      </c>
    </row>
    <row r="53" spans="1:14" x14ac:dyDescent="0.25">
      <c r="A53">
        <v>10910077</v>
      </c>
      <c r="B53">
        <v>1414488</v>
      </c>
      <c r="C53">
        <v>0</v>
      </c>
      <c r="D53">
        <v>0</v>
      </c>
      <c r="E53">
        <v>0</v>
      </c>
      <c r="G53">
        <v>11273495</v>
      </c>
      <c r="H53">
        <v>73</v>
      </c>
      <c r="I53" t="s">
        <v>164</v>
      </c>
      <c r="J53">
        <v>-99</v>
      </c>
      <c r="K53">
        <v>8</v>
      </c>
      <c r="L53">
        <v>-99</v>
      </c>
      <c r="M53">
        <v>4</v>
      </c>
      <c r="N53">
        <v>1</v>
      </c>
    </row>
    <row r="54" spans="1:14" x14ac:dyDescent="0.25">
      <c r="A54">
        <v>10910084</v>
      </c>
      <c r="B54">
        <v>918540</v>
      </c>
      <c r="C54">
        <v>0</v>
      </c>
      <c r="D54">
        <v>2</v>
      </c>
      <c r="E54">
        <v>0</v>
      </c>
      <c r="G54">
        <v>11276595</v>
      </c>
      <c r="H54">
        <v>12</v>
      </c>
      <c r="I54" t="s">
        <v>164</v>
      </c>
      <c r="J54">
        <v>-99</v>
      </c>
      <c r="K54">
        <v>6</v>
      </c>
      <c r="L54">
        <v>-99</v>
      </c>
      <c r="M54">
        <v>5</v>
      </c>
      <c r="N54">
        <v>1</v>
      </c>
    </row>
    <row r="55" spans="1:14" x14ac:dyDescent="0.25">
      <c r="A55">
        <v>10910084</v>
      </c>
      <c r="B55">
        <v>1414488</v>
      </c>
      <c r="C55">
        <v>0</v>
      </c>
      <c r="D55">
        <v>0</v>
      </c>
      <c r="E55">
        <v>0</v>
      </c>
      <c r="G55">
        <v>11252690</v>
      </c>
      <c r="H55">
        <v>8</v>
      </c>
      <c r="I55" t="s">
        <v>164</v>
      </c>
      <c r="J55">
        <v>-99</v>
      </c>
      <c r="K55">
        <v>3</v>
      </c>
      <c r="L55">
        <v>-99</v>
      </c>
      <c r="M55">
        <v>5</v>
      </c>
      <c r="N55">
        <v>1</v>
      </c>
    </row>
    <row r="56" spans="1:14" x14ac:dyDescent="0.25">
      <c r="A56">
        <v>10910085</v>
      </c>
      <c r="B56">
        <v>922618</v>
      </c>
      <c r="C56">
        <v>0</v>
      </c>
      <c r="D56">
        <v>3</v>
      </c>
      <c r="E56">
        <v>0</v>
      </c>
      <c r="G56">
        <v>11277271</v>
      </c>
      <c r="H56">
        <v>72</v>
      </c>
      <c r="I56" t="s">
        <v>164</v>
      </c>
      <c r="J56">
        <v>-99</v>
      </c>
      <c r="K56">
        <v>3</v>
      </c>
      <c r="L56">
        <v>-99</v>
      </c>
      <c r="M56">
        <v>7</v>
      </c>
      <c r="N56">
        <v>1</v>
      </c>
    </row>
    <row r="57" spans="1:14" x14ac:dyDescent="0.25">
      <c r="A57">
        <v>10910085</v>
      </c>
      <c r="B57">
        <v>1414488</v>
      </c>
      <c r="C57">
        <v>0</v>
      </c>
      <c r="D57">
        <v>0</v>
      </c>
      <c r="E57">
        <v>0</v>
      </c>
      <c r="G57">
        <v>11280974</v>
      </c>
      <c r="H57">
        <v>10</v>
      </c>
      <c r="I57" t="s">
        <v>164</v>
      </c>
      <c r="J57">
        <v>-99</v>
      </c>
      <c r="K57">
        <v>3</v>
      </c>
      <c r="L57">
        <v>-99</v>
      </c>
      <c r="M57">
        <v>8</v>
      </c>
      <c r="N57">
        <v>1</v>
      </c>
    </row>
    <row r="58" spans="1:14" x14ac:dyDescent="0.25">
      <c r="A58">
        <v>10910108</v>
      </c>
      <c r="B58">
        <v>1414488</v>
      </c>
      <c r="C58">
        <v>0</v>
      </c>
      <c r="D58">
        <v>0</v>
      </c>
      <c r="E58">
        <v>0</v>
      </c>
      <c r="G58">
        <v>11280310</v>
      </c>
      <c r="H58">
        <v>25</v>
      </c>
      <c r="I58" t="s">
        <v>164</v>
      </c>
      <c r="J58">
        <v>-99</v>
      </c>
      <c r="K58">
        <v>11</v>
      </c>
      <c r="L58">
        <v>-99</v>
      </c>
      <c r="M58">
        <v>8</v>
      </c>
      <c r="N58">
        <v>1</v>
      </c>
    </row>
    <row r="59" spans="1:14" x14ac:dyDescent="0.25">
      <c r="A59">
        <v>10910108</v>
      </c>
      <c r="B59">
        <v>1852582</v>
      </c>
      <c r="C59">
        <v>0</v>
      </c>
      <c r="D59">
        <v>2</v>
      </c>
      <c r="E59">
        <v>0</v>
      </c>
      <c r="G59">
        <v>11280310</v>
      </c>
      <c r="H59">
        <v>27</v>
      </c>
      <c r="I59" t="s">
        <v>164</v>
      </c>
      <c r="J59">
        <v>-99</v>
      </c>
      <c r="K59">
        <v>6</v>
      </c>
      <c r="L59">
        <v>-99</v>
      </c>
      <c r="M59">
        <v>8</v>
      </c>
      <c r="N59">
        <v>1</v>
      </c>
    </row>
    <row r="60" spans="1:14" x14ac:dyDescent="0.25">
      <c r="A60">
        <v>10910109</v>
      </c>
      <c r="B60">
        <v>496848</v>
      </c>
      <c r="C60">
        <v>0</v>
      </c>
      <c r="D60">
        <v>2</v>
      </c>
      <c r="E60">
        <v>0</v>
      </c>
      <c r="G60">
        <v>11209738</v>
      </c>
      <c r="H60">
        <v>24</v>
      </c>
      <c r="I60" t="s">
        <v>164</v>
      </c>
      <c r="N60">
        <v>1</v>
      </c>
    </row>
    <row r="61" spans="1:14" x14ac:dyDescent="0.25">
      <c r="A61">
        <v>10910109</v>
      </c>
      <c r="B61">
        <v>1414488</v>
      </c>
      <c r="C61">
        <v>0</v>
      </c>
      <c r="D61">
        <v>0</v>
      </c>
      <c r="E61">
        <v>0</v>
      </c>
      <c r="G61">
        <v>11198638</v>
      </c>
      <c r="H61">
        <v>43</v>
      </c>
      <c r="I61" t="s">
        <v>164</v>
      </c>
      <c r="N61">
        <v>2</v>
      </c>
    </row>
    <row r="62" spans="1:14" x14ac:dyDescent="0.25">
      <c r="A62">
        <v>10960458</v>
      </c>
      <c r="B62">
        <v>429629</v>
      </c>
      <c r="C62">
        <v>0</v>
      </c>
      <c r="D62">
        <v>0</v>
      </c>
      <c r="E62">
        <v>0</v>
      </c>
      <c r="G62">
        <v>11198638</v>
      </c>
      <c r="H62">
        <v>44</v>
      </c>
      <c r="I62" t="s">
        <v>164</v>
      </c>
      <c r="N62">
        <v>2</v>
      </c>
    </row>
    <row r="63" spans="1:14" x14ac:dyDescent="0.25">
      <c r="A63">
        <v>10960458</v>
      </c>
      <c r="B63">
        <v>1414488</v>
      </c>
      <c r="C63">
        <v>0</v>
      </c>
      <c r="D63">
        <v>0</v>
      </c>
      <c r="E63">
        <v>0</v>
      </c>
      <c r="G63">
        <v>11229065</v>
      </c>
      <c r="H63">
        <v>15</v>
      </c>
      <c r="I63" t="s">
        <v>164</v>
      </c>
      <c r="N63">
        <v>1</v>
      </c>
    </row>
    <row r="64" spans="1:14" x14ac:dyDescent="0.25">
      <c r="A64">
        <v>10962848</v>
      </c>
      <c r="B64">
        <v>426456</v>
      </c>
      <c r="C64">
        <v>0</v>
      </c>
      <c r="D64">
        <v>1</v>
      </c>
      <c r="E64">
        <v>0</v>
      </c>
      <c r="G64">
        <v>11199126</v>
      </c>
      <c r="H64">
        <v>33</v>
      </c>
      <c r="I64" t="s">
        <v>164</v>
      </c>
      <c r="N64">
        <v>1</v>
      </c>
    </row>
    <row r="65" spans="1:14" x14ac:dyDescent="0.25">
      <c r="A65">
        <v>10962848</v>
      </c>
      <c r="B65">
        <v>1414488</v>
      </c>
      <c r="C65">
        <v>0</v>
      </c>
      <c r="D65">
        <v>0</v>
      </c>
      <c r="E65">
        <v>0</v>
      </c>
      <c r="G65">
        <v>11199126</v>
      </c>
      <c r="H65">
        <v>56</v>
      </c>
      <c r="I65" t="s">
        <v>164</v>
      </c>
      <c r="N65">
        <v>1</v>
      </c>
    </row>
    <row r="66" spans="1:14" x14ac:dyDescent="0.25">
      <c r="A66">
        <v>10980307</v>
      </c>
      <c r="B66">
        <v>1414488</v>
      </c>
      <c r="C66">
        <v>0</v>
      </c>
      <c r="D66">
        <v>0</v>
      </c>
      <c r="E66">
        <v>0</v>
      </c>
      <c r="G66">
        <v>11208918</v>
      </c>
      <c r="H66">
        <v>29</v>
      </c>
      <c r="I66" t="s">
        <v>164</v>
      </c>
      <c r="N66">
        <v>1</v>
      </c>
    </row>
    <row r="67" spans="1:14" x14ac:dyDescent="0.25">
      <c r="A67">
        <v>10980307</v>
      </c>
      <c r="B67">
        <v>1595873</v>
      </c>
      <c r="C67">
        <v>0</v>
      </c>
      <c r="D67">
        <v>2</v>
      </c>
      <c r="E67">
        <v>0</v>
      </c>
      <c r="G67">
        <v>11268430</v>
      </c>
      <c r="H67">
        <v>40</v>
      </c>
      <c r="I67" t="s">
        <v>164</v>
      </c>
      <c r="J67">
        <v>-99</v>
      </c>
      <c r="K67">
        <v>5</v>
      </c>
      <c r="L67">
        <v>-99</v>
      </c>
      <c r="M67">
        <v>8</v>
      </c>
      <c r="N67">
        <v>1</v>
      </c>
    </row>
    <row r="68" spans="1:14" x14ac:dyDescent="0.25">
      <c r="A68">
        <v>10980340</v>
      </c>
      <c r="B68">
        <v>1414488</v>
      </c>
      <c r="C68">
        <v>0</v>
      </c>
      <c r="D68">
        <v>0</v>
      </c>
      <c r="E68">
        <v>0</v>
      </c>
      <c r="G68">
        <v>11270735</v>
      </c>
      <c r="H68">
        <v>87</v>
      </c>
      <c r="I68" t="s">
        <v>164</v>
      </c>
      <c r="J68">
        <v>-99</v>
      </c>
      <c r="K68">
        <v>14</v>
      </c>
      <c r="L68">
        <v>-99</v>
      </c>
      <c r="M68">
        <v>9</v>
      </c>
      <c r="N68">
        <v>3</v>
      </c>
    </row>
    <row r="69" spans="1:14" x14ac:dyDescent="0.25">
      <c r="A69">
        <v>10980340</v>
      </c>
      <c r="B69">
        <v>1892142</v>
      </c>
      <c r="C69">
        <v>1</v>
      </c>
      <c r="D69">
        <v>3</v>
      </c>
      <c r="E69">
        <v>90</v>
      </c>
      <c r="G69">
        <v>11272957</v>
      </c>
      <c r="H69">
        <v>41</v>
      </c>
      <c r="I69" t="s">
        <v>164</v>
      </c>
      <c r="J69">
        <v>12</v>
      </c>
      <c r="K69">
        <v>10</v>
      </c>
      <c r="L69">
        <v>7</v>
      </c>
      <c r="M69">
        <v>8</v>
      </c>
      <c r="N69">
        <v>1</v>
      </c>
    </row>
    <row r="70" spans="1:14" x14ac:dyDescent="0.25">
      <c r="A70">
        <v>10980341</v>
      </c>
      <c r="B70">
        <v>195068</v>
      </c>
      <c r="C70">
        <v>0</v>
      </c>
      <c r="D70">
        <v>1</v>
      </c>
      <c r="E70">
        <v>0</v>
      </c>
      <c r="G70">
        <v>11280964</v>
      </c>
      <c r="H70">
        <v>27</v>
      </c>
      <c r="I70" t="s">
        <v>164</v>
      </c>
      <c r="J70">
        <v>6</v>
      </c>
      <c r="K70">
        <v>-99</v>
      </c>
      <c r="L70">
        <v>8</v>
      </c>
      <c r="M70">
        <v>-99</v>
      </c>
      <c r="N70">
        <v>1</v>
      </c>
    </row>
    <row r="71" spans="1:14" x14ac:dyDescent="0.25">
      <c r="A71">
        <v>10980341</v>
      </c>
      <c r="B71">
        <v>1414488</v>
      </c>
      <c r="C71">
        <v>0</v>
      </c>
      <c r="D71">
        <v>0</v>
      </c>
      <c r="E71">
        <v>0</v>
      </c>
      <c r="G71">
        <v>11281959</v>
      </c>
      <c r="H71">
        <v>33</v>
      </c>
      <c r="I71" t="s">
        <v>164</v>
      </c>
      <c r="J71">
        <v>4</v>
      </c>
      <c r="K71">
        <v>4</v>
      </c>
      <c r="L71">
        <v>5</v>
      </c>
      <c r="M71">
        <v>7</v>
      </c>
      <c r="N71">
        <v>1</v>
      </c>
    </row>
    <row r="72" spans="1:14" x14ac:dyDescent="0.25">
      <c r="A72">
        <v>10980355</v>
      </c>
      <c r="B72">
        <v>426456</v>
      </c>
      <c r="C72">
        <v>0</v>
      </c>
      <c r="D72">
        <v>3</v>
      </c>
      <c r="E72">
        <v>0</v>
      </c>
      <c r="G72">
        <v>11261460</v>
      </c>
      <c r="H72">
        <v>80</v>
      </c>
      <c r="I72" t="s">
        <v>164</v>
      </c>
      <c r="J72">
        <v>-99</v>
      </c>
      <c r="K72">
        <v>1</v>
      </c>
      <c r="L72">
        <v>-99</v>
      </c>
      <c r="M72">
        <v>6</v>
      </c>
      <c r="N72">
        <v>1</v>
      </c>
    </row>
    <row r="73" spans="1:14" x14ac:dyDescent="0.25">
      <c r="A73">
        <v>10980355</v>
      </c>
      <c r="B73">
        <v>1414488</v>
      </c>
      <c r="C73">
        <v>0</v>
      </c>
      <c r="D73">
        <v>0</v>
      </c>
      <c r="E73">
        <v>0</v>
      </c>
      <c r="G73">
        <v>11264217</v>
      </c>
      <c r="H73">
        <v>87</v>
      </c>
      <c r="I73" t="s">
        <v>164</v>
      </c>
      <c r="J73">
        <v>-99</v>
      </c>
      <c r="K73">
        <v>4</v>
      </c>
      <c r="L73">
        <v>-99</v>
      </c>
      <c r="M73">
        <v>8</v>
      </c>
      <c r="N73">
        <v>0</v>
      </c>
    </row>
    <row r="74" spans="1:14" x14ac:dyDescent="0.25">
      <c r="A74">
        <v>10980376</v>
      </c>
      <c r="B74">
        <v>695547</v>
      </c>
      <c r="C74">
        <v>0</v>
      </c>
      <c r="D74">
        <v>0</v>
      </c>
      <c r="E74">
        <v>0</v>
      </c>
      <c r="G74">
        <v>11269242</v>
      </c>
      <c r="H74">
        <v>54</v>
      </c>
      <c r="I74" t="s">
        <v>164</v>
      </c>
      <c r="J74">
        <v>-99</v>
      </c>
      <c r="K74">
        <v>12</v>
      </c>
      <c r="L74">
        <v>-99</v>
      </c>
      <c r="M74">
        <v>7</v>
      </c>
      <c r="N74">
        <v>1</v>
      </c>
    </row>
    <row r="75" spans="1:14" x14ac:dyDescent="0.25">
      <c r="A75">
        <v>10980376</v>
      </c>
      <c r="B75">
        <v>1414488</v>
      </c>
      <c r="C75">
        <v>0</v>
      </c>
      <c r="D75">
        <v>0</v>
      </c>
      <c r="E75">
        <v>0</v>
      </c>
      <c r="G75">
        <v>11273016</v>
      </c>
      <c r="H75">
        <v>27</v>
      </c>
      <c r="I75" t="s">
        <v>164</v>
      </c>
      <c r="J75">
        <v>12</v>
      </c>
      <c r="K75">
        <v>-99</v>
      </c>
      <c r="L75">
        <v>7</v>
      </c>
      <c r="M75">
        <v>-99</v>
      </c>
      <c r="N75">
        <v>1</v>
      </c>
    </row>
    <row r="76" spans="1:14" x14ac:dyDescent="0.25">
      <c r="A76">
        <v>10980407</v>
      </c>
      <c r="B76">
        <v>1414488</v>
      </c>
      <c r="C76">
        <v>0</v>
      </c>
      <c r="D76">
        <v>0</v>
      </c>
      <c r="E76">
        <v>0</v>
      </c>
      <c r="G76">
        <v>11272951</v>
      </c>
      <c r="H76">
        <v>25</v>
      </c>
      <c r="I76" t="s">
        <v>164</v>
      </c>
      <c r="J76">
        <v>12</v>
      </c>
      <c r="K76">
        <v>-99</v>
      </c>
      <c r="L76">
        <v>7</v>
      </c>
      <c r="M76">
        <v>-99</v>
      </c>
      <c r="N76">
        <v>1</v>
      </c>
    </row>
    <row r="77" spans="1:14" x14ac:dyDescent="0.25">
      <c r="A77">
        <v>10980407</v>
      </c>
      <c r="B77">
        <v>1544760</v>
      </c>
      <c r="C77">
        <v>0</v>
      </c>
      <c r="D77">
        <v>1</v>
      </c>
      <c r="E77">
        <v>0</v>
      </c>
      <c r="G77">
        <v>11276724</v>
      </c>
      <c r="H77">
        <v>75</v>
      </c>
      <c r="I77" t="s">
        <v>164</v>
      </c>
      <c r="J77">
        <v>-99</v>
      </c>
      <c r="K77">
        <v>14</v>
      </c>
      <c r="L77">
        <v>-99</v>
      </c>
      <c r="M77">
        <v>7</v>
      </c>
      <c r="N77">
        <v>2</v>
      </c>
    </row>
    <row r="78" spans="1:14" x14ac:dyDescent="0.25">
      <c r="A78">
        <v>10980415</v>
      </c>
      <c r="B78">
        <v>1414488</v>
      </c>
      <c r="C78">
        <v>0</v>
      </c>
      <c r="D78">
        <v>0</v>
      </c>
      <c r="E78">
        <v>0</v>
      </c>
      <c r="G78">
        <v>11277222</v>
      </c>
      <c r="H78">
        <v>21</v>
      </c>
      <c r="I78" t="s">
        <v>164</v>
      </c>
      <c r="J78">
        <v>-99</v>
      </c>
      <c r="K78">
        <v>5</v>
      </c>
      <c r="L78">
        <v>-99</v>
      </c>
      <c r="M78">
        <v>8</v>
      </c>
      <c r="N78">
        <v>1</v>
      </c>
    </row>
    <row r="79" spans="1:14" x14ac:dyDescent="0.25">
      <c r="A79">
        <v>10980415</v>
      </c>
      <c r="B79">
        <v>1684501</v>
      </c>
      <c r="C79">
        <v>0</v>
      </c>
      <c r="D79">
        <v>4</v>
      </c>
      <c r="E79">
        <v>0</v>
      </c>
      <c r="G79">
        <v>11277222</v>
      </c>
      <c r="H79">
        <v>22</v>
      </c>
      <c r="I79" t="s">
        <v>164</v>
      </c>
      <c r="J79">
        <v>-99</v>
      </c>
      <c r="K79">
        <v>3</v>
      </c>
      <c r="L79">
        <v>-99</v>
      </c>
      <c r="M79">
        <v>8</v>
      </c>
      <c r="N79">
        <v>1</v>
      </c>
    </row>
    <row r="80" spans="1:14" x14ac:dyDescent="0.25">
      <c r="A80">
        <v>10980433</v>
      </c>
      <c r="B80">
        <v>1191590</v>
      </c>
      <c r="C80">
        <v>0</v>
      </c>
      <c r="D80">
        <v>2</v>
      </c>
      <c r="E80">
        <v>0</v>
      </c>
      <c r="G80">
        <v>11279237</v>
      </c>
      <c r="H80">
        <v>4</v>
      </c>
      <c r="I80" t="s">
        <v>164</v>
      </c>
      <c r="J80">
        <v>-99</v>
      </c>
      <c r="K80">
        <v>4</v>
      </c>
      <c r="L80">
        <v>-99</v>
      </c>
      <c r="M80">
        <v>7</v>
      </c>
      <c r="N80">
        <v>1</v>
      </c>
    </row>
    <row r="81" spans="1:14" x14ac:dyDescent="0.25">
      <c r="A81">
        <v>10980433</v>
      </c>
      <c r="B81">
        <v>1414488</v>
      </c>
      <c r="C81">
        <v>0</v>
      </c>
      <c r="D81">
        <v>0</v>
      </c>
      <c r="E81">
        <v>0</v>
      </c>
      <c r="G81">
        <v>11282949</v>
      </c>
      <c r="H81">
        <v>28</v>
      </c>
      <c r="I81" t="s">
        <v>164</v>
      </c>
      <c r="J81">
        <v>-99</v>
      </c>
      <c r="K81">
        <v>4</v>
      </c>
      <c r="L81">
        <v>-99</v>
      </c>
      <c r="M81">
        <v>7</v>
      </c>
      <c r="N81">
        <v>1</v>
      </c>
    </row>
    <row r="82" spans="1:14" x14ac:dyDescent="0.25">
      <c r="A82">
        <v>10980561</v>
      </c>
      <c r="B82">
        <v>1414488</v>
      </c>
      <c r="C82">
        <v>0</v>
      </c>
      <c r="D82">
        <v>0</v>
      </c>
      <c r="E82">
        <v>0</v>
      </c>
      <c r="G82">
        <v>11265054</v>
      </c>
      <c r="H82">
        <v>31</v>
      </c>
      <c r="I82" t="s">
        <v>164</v>
      </c>
      <c r="J82">
        <v>-99</v>
      </c>
      <c r="K82">
        <v>10</v>
      </c>
      <c r="L82">
        <v>-99</v>
      </c>
      <c r="M82">
        <v>5</v>
      </c>
      <c r="N82">
        <v>1</v>
      </c>
    </row>
    <row r="83" spans="1:14" x14ac:dyDescent="0.25">
      <c r="A83">
        <v>10980561</v>
      </c>
      <c r="B83">
        <v>1584752</v>
      </c>
      <c r="C83">
        <v>0</v>
      </c>
      <c r="D83">
        <v>2</v>
      </c>
      <c r="E83">
        <v>0</v>
      </c>
      <c r="G83">
        <v>11266048</v>
      </c>
      <c r="H83">
        <v>61</v>
      </c>
      <c r="I83" t="s">
        <v>164</v>
      </c>
      <c r="J83">
        <v>4</v>
      </c>
      <c r="K83">
        <v>-99</v>
      </c>
      <c r="L83">
        <v>5</v>
      </c>
      <c r="M83">
        <v>-99</v>
      </c>
      <c r="N83">
        <v>1</v>
      </c>
    </row>
    <row r="84" spans="1:14" x14ac:dyDescent="0.25">
      <c r="A84">
        <v>10980565</v>
      </c>
      <c r="B84">
        <v>696221</v>
      </c>
      <c r="C84">
        <v>0</v>
      </c>
      <c r="D84">
        <v>2</v>
      </c>
      <c r="E84">
        <v>0</v>
      </c>
      <c r="G84">
        <v>11273460</v>
      </c>
      <c r="H84">
        <v>6</v>
      </c>
      <c r="I84" t="s">
        <v>164</v>
      </c>
      <c r="J84">
        <v>4</v>
      </c>
      <c r="K84">
        <v>-99</v>
      </c>
      <c r="L84">
        <v>5</v>
      </c>
      <c r="M84">
        <v>-99</v>
      </c>
      <c r="N84">
        <v>1</v>
      </c>
    </row>
    <row r="85" spans="1:14" x14ac:dyDescent="0.25">
      <c r="A85">
        <v>10980565</v>
      </c>
      <c r="B85">
        <v>1414488</v>
      </c>
      <c r="C85">
        <v>0</v>
      </c>
      <c r="D85">
        <v>1</v>
      </c>
      <c r="E85">
        <v>0</v>
      </c>
      <c r="G85">
        <v>11276502</v>
      </c>
      <c r="H85">
        <v>25</v>
      </c>
      <c r="I85" t="s">
        <v>164</v>
      </c>
      <c r="J85">
        <v>-99</v>
      </c>
      <c r="K85">
        <v>10</v>
      </c>
      <c r="L85">
        <v>-99</v>
      </c>
      <c r="M85">
        <v>5</v>
      </c>
      <c r="N85">
        <v>1</v>
      </c>
    </row>
    <row r="86" spans="1:14" x14ac:dyDescent="0.25">
      <c r="A86">
        <v>10980582</v>
      </c>
      <c r="B86">
        <v>1020999</v>
      </c>
      <c r="C86">
        <v>0</v>
      </c>
      <c r="D86">
        <v>3</v>
      </c>
      <c r="E86">
        <v>0</v>
      </c>
      <c r="G86">
        <v>11277281</v>
      </c>
      <c r="H86">
        <v>52</v>
      </c>
      <c r="I86" t="s">
        <v>164</v>
      </c>
      <c r="J86">
        <v>-99</v>
      </c>
      <c r="K86">
        <v>10</v>
      </c>
      <c r="L86">
        <v>-99</v>
      </c>
      <c r="M86">
        <v>5</v>
      </c>
      <c r="N86">
        <v>1</v>
      </c>
    </row>
    <row r="87" spans="1:14" x14ac:dyDescent="0.25">
      <c r="A87">
        <v>10980582</v>
      </c>
      <c r="B87">
        <v>1414488</v>
      </c>
      <c r="C87">
        <v>0</v>
      </c>
      <c r="D87">
        <v>0</v>
      </c>
      <c r="E87">
        <v>0</v>
      </c>
      <c r="G87">
        <v>11284319</v>
      </c>
      <c r="H87">
        <v>87</v>
      </c>
      <c r="I87" t="s">
        <v>164</v>
      </c>
      <c r="J87">
        <v>7</v>
      </c>
      <c r="K87">
        <v>-99</v>
      </c>
      <c r="L87">
        <v>8</v>
      </c>
      <c r="M87">
        <v>-99</v>
      </c>
      <c r="N87">
        <v>1</v>
      </c>
    </row>
    <row r="88" spans="1:14" x14ac:dyDescent="0.25">
      <c r="A88">
        <v>10980601</v>
      </c>
      <c r="B88">
        <v>318655</v>
      </c>
      <c r="C88">
        <v>0</v>
      </c>
      <c r="D88">
        <v>2</v>
      </c>
      <c r="E88">
        <v>0</v>
      </c>
      <c r="G88">
        <v>11287063</v>
      </c>
      <c r="H88">
        <v>29</v>
      </c>
      <c r="I88" t="s">
        <v>164</v>
      </c>
      <c r="J88">
        <v>14</v>
      </c>
      <c r="K88">
        <v>-99</v>
      </c>
      <c r="L88">
        <v>4</v>
      </c>
      <c r="M88">
        <v>-99</v>
      </c>
      <c r="N88">
        <v>1</v>
      </c>
    </row>
    <row r="89" spans="1:14" x14ac:dyDescent="0.25">
      <c r="A89">
        <v>10980601</v>
      </c>
      <c r="B89">
        <v>1414488</v>
      </c>
      <c r="C89">
        <v>0</v>
      </c>
      <c r="D89">
        <v>0</v>
      </c>
      <c r="E89">
        <v>0</v>
      </c>
      <c r="G89">
        <v>11287063</v>
      </c>
      <c r="H89">
        <v>83</v>
      </c>
      <c r="I89" t="s">
        <v>164</v>
      </c>
      <c r="J89">
        <v>14</v>
      </c>
      <c r="K89">
        <v>-99</v>
      </c>
      <c r="L89">
        <v>4</v>
      </c>
      <c r="M89">
        <v>-99</v>
      </c>
      <c r="N89">
        <v>1</v>
      </c>
    </row>
    <row r="90" spans="1:14" x14ac:dyDescent="0.25">
      <c r="A90">
        <v>10980721</v>
      </c>
      <c r="B90">
        <v>878451</v>
      </c>
      <c r="C90">
        <v>0</v>
      </c>
      <c r="D90">
        <v>1</v>
      </c>
      <c r="E90">
        <v>0</v>
      </c>
      <c r="G90">
        <v>11289516</v>
      </c>
      <c r="H90">
        <v>33</v>
      </c>
      <c r="I90" t="s">
        <v>164</v>
      </c>
      <c r="J90">
        <v>14</v>
      </c>
      <c r="K90">
        <v>-99</v>
      </c>
      <c r="L90">
        <v>4</v>
      </c>
      <c r="M90">
        <v>-99</v>
      </c>
      <c r="N90">
        <v>1</v>
      </c>
    </row>
    <row r="91" spans="1:14" x14ac:dyDescent="0.25">
      <c r="A91">
        <v>10980721</v>
      </c>
      <c r="B91">
        <v>1414488</v>
      </c>
      <c r="C91">
        <v>0</v>
      </c>
      <c r="D91">
        <v>0</v>
      </c>
      <c r="E91">
        <v>0</v>
      </c>
    </row>
    <row r="92" spans="1:14" x14ac:dyDescent="0.25">
      <c r="A92">
        <v>10980723</v>
      </c>
      <c r="B92">
        <v>1414488</v>
      </c>
      <c r="C92">
        <v>0</v>
      </c>
      <c r="D92">
        <v>0</v>
      </c>
      <c r="E92">
        <v>0</v>
      </c>
    </row>
    <row r="93" spans="1:14" x14ac:dyDescent="0.25">
      <c r="A93">
        <v>10980723</v>
      </c>
      <c r="B93">
        <v>1637767</v>
      </c>
      <c r="C93">
        <v>0</v>
      </c>
      <c r="D93">
        <v>3</v>
      </c>
      <c r="E93">
        <v>0</v>
      </c>
    </row>
    <row r="94" spans="1:14" x14ac:dyDescent="0.25">
      <c r="A94">
        <v>10980791</v>
      </c>
      <c r="B94">
        <v>1414488</v>
      </c>
      <c r="C94">
        <v>0</v>
      </c>
      <c r="D94">
        <v>0</v>
      </c>
      <c r="E94">
        <v>0</v>
      </c>
    </row>
    <row r="95" spans="1:14" x14ac:dyDescent="0.25">
      <c r="A95">
        <v>10980791</v>
      </c>
      <c r="B95">
        <v>1638568</v>
      </c>
      <c r="C95">
        <v>0</v>
      </c>
      <c r="D95">
        <v>6</v>
      </c>
      <c r="E95">
        <v>0</v>
      </c>
    </row>
    <row r="96" spans="1:14" x14ac:dyDescent="0.25">
      <c r="A96">
        <v>10980965</v>
      </c>
      <c r="B96">
        <v>1188649</v>
      </c>
      <c r="C96">
        <v>0</v>
      </c>
      <c r="D96">
        <v>1</v>
      </c>
      <c r="E96">
        <v>0</v>
      </c>
    </row>
    <row r="97" spans="1:5" x14ac:dyDescent="0.25">
      <c r="A97">
        <v>10980965</v>
      </c>
      <c r="B97">
        <v>1414488</v>
      </c>
      <c r="C97">
        <v>0</v>
      </c>
      <c r="D97">
        <v>0</v>
      </c>
      <c r="E97">
        <v>0</v>
      </c>
    </row>
    <row r="98" spans="1:5" x14ac:dyDescent="0.25">
      <c r="A98">
        <v>10980976</v>
      </c>
      <c r="B98">
        <v>1414488</v>
      </c>
      <c r="C98">
        <v>0</v>
      </c>
      <c r="D98">
        <v>0</v>
      </c>
      <c r="E98">
        <v>0</v>
      </c>
    </row>
    <row r="99" spans="1:5" x14ac:dyDescent="0.25">
      <c r="A99">
        <v>10980976</v>
      </c>
      <c r="B99">
        <v>1584265</v>
      </c>
      <c r="C99">
        <v>0</v>
      </c>
      <c r="D99">
        <v>0</v>
      </c>
      <c r="E99">
        <v>0</v>
      </c>
    </row>
    <row r="100" spans="1:5" x14ac:dyDescent="0.25">
      <c r="A100">
        <v>10981041</v>
      </c>
      <c r="B100">
        <v>148364</v>
      </c>
      <c r="C100">
        <v>0</v>
      </c>
      <c r="D100">
        <v>2</v>
      </c>
      <c r="E100">
        <v>0</v>
      </c>
    </row>
    <row r="101" spans="1:5" x14ac:dyDescent="0.25">
      <c r="A101">
        <v>10981041</v>
      </c>
      <c r="B101">
        <v>1414488</v>
      </c>
      <c r="C101">
        <v>0</v>
      </c>
      <c r="D101">
        <v>0</v>
      </c>
      <c r="E101">
        <v>0</v>
      </c>
    </row>
    <row r="102" spans="1:5" x14ac:dyDescent="0.25">
      <c r="A102">
        <v>10984395</v>
      </c>
      <c r="B102">
        <v>837087</v>
      </c>
      <c r="C102">
        <v>0</v>
      </c>
      <c r="D102">
        <v>2</v>
      </c>
      <c r="E102">
        <v>0</v>
      </c>
    </row>
    <row r="103" spans="1:5" x14ac:dyDescent="0.25">
      <c r="A103">
        <v>10984395</v>
      </c>
      <c r="B103">
        <v>1414488</v>
      </c>
      <c r="C103">
        <v>0</v>
      </c>
      <c r="D103">
        <v>0</v>
      </c>
      <c r="E103">
        <v>0</v>
      </c>
    </row>
    <row r="104" spans="1:5" x14ac:dyDescent="0.25">
      <c r="A104">
        <v>10989482</v>
      </c>
      <c r="B104">
        <v>244624</v>
      </c>
      <c r="C104">
        <v>0</v>
      </c>
      <c r="D104">
        <v>3</v>
      </c>
      <c r="E104">
        <v>0</v>
      </c>
    </row>
    <row r="105" spans="1:5" x14ac:dyDescent="0.25">
      <c r="A105">
        <v>10989482</v>
      </c>
      <c r="B105">
        <v>1414488</v>
      </c>
      <c r="C105">
        <v>0</v>
      </c>
      <c r="D105">
        <v>0</v>
      </c>
      <c r="E105">
        <v>0</v>
      </c>
    </row>
    <row r="106" spans="1:5" x14ac:dyDescent="0.25">
      <c r="A106">
        <v>11016099</v>
      </c>
      <c r="B106">
        <v>618189</v>
      </c>
      <c r="C106">
        <v>0</v>
      </c>
      <c r="D106">
        <v>1</v>
      </c>
      <c r="E106">
        <v>0</v>
      </c>
    </row>
    <row r="107" spans="1:5" x14ac:dyDescent="0.25">
      <c r="A107">
        <v>11016099</v>
      </c>
      <c r="B107">
        <v>1414488</v>
      </c>
      <c r="C107">
        <v>0</v>
      </c>
      <c r="D107">
        <v>0</v>
      </c>
      <c r="E107">
        <v>0</v>
      </c>
    </row>
    <row r="108" spans="1:5" x14ac:dyDescent="0.25">
      <c r="A108">
        <v>11099860</v>
      </c>
      <c r="B108">
        <v>270806</v>
      </c>
      <c r="C108">
        <v>0</v>
      </c>
      <c r="D108">
        <v>5</v>
      </c>
      <c r="E108">
        <v>0</v>
      </c>
    </row>
    <row r="109" spans="1:5" x14ac:dyDescent="0.25">
      <c r="A109">
        <v>11099860</v>
      </c>
      <c r="B109">
        <v>1414488</v>
      </c>
      <c r="C109">
        <v>0</v>
      </c>
      <c r="D109">
        <v>0</v>
      </c>
      <c r="E109">
        <v>0</v>
      </c>
    </row>
    <row r="110" spans="1:5" x14ac:dyDescent="0.25">
      <c r="A110">
        <v>11100411</v>
      </c>
      <c r="B110">
        <v>1414488</v>
      </c>
      <c r="C110">
        <v>0</v>
      </c>
      <c r="D110">
        <v>1</v>
      </c>
      <c r="E110">
        <v>0</v>
      </c>
    </row>
    <row r="111" spans="1:5" x14ac:dyDescent="0.25">
      <c r="A111">
        <v>11100411</v>
      </c>
      <c r="B111">
        <v>1863359</v>
      </c>
      <c r="C111">
        <v>1</v>
      </c>
      <c r="D111">
        <v>2</v>
      </c>
      <c r="E111">
        <v>90</v>
      </c>
    </row>
    <row r="112" spans="1:5" x14ac:dyDescent="0.25">
      <c r="A112">
        <v>11101596</v>
      </c>
      <c r="B112">
        <v>288454</v>
      </c>
      <c r="C112">
        <v>0</v>
      </c>
      <c r="D112">
        <v>2</v>
      </c>
      <c r="E112">
        <v>0</v>
      </c>
    </row>
    <row r="113" spans="1:5" x14ac:dyDescent="0.25">
      <c r="A113">
        <v>11101596</v>
      </c>
      <c r="B113">
        <v>1414488</v>
      </c>
      <c r="C113">
        <v>0</v>
      </c>
      <c r="D113">
        <v>0</v>
      </c>
      <c r="E113">
        <v>0</v>
      </c>
    </row>
    <row r="114" spans="1:5" x14ac:dyDescent="0.25">
      <c r="A114">
        <v>11102327</v>
      </c>
      <c r="B114">
        <v>969135</v>
      </c>
      <c r="C114">
        <v>0</v>
      </c>
      <c r="D114">
        <v>0</v>
      </c>
      <c r="E114">
        <v>0</v>
      </c>
    </row>
    <row r="115" spans="1:5" x14ac:dyDescent="0.25">
      <c r="A115">
        <v>11102327</v>
      </c>
      <c r="B115">
        <v>1414488</v>
      </c>
      <c r="C115">
        <v>0</v>
      </c>
      <c r="D115">
        <v>0</v>
      </c>
      <c r="E115">
        <v>0</v>
      </c>
    </row>
    <row r="116" spans="1:5" x14ac:dyDescent="0.25">
      <c r="A116">
        <v>11102675</v>
      </c>
      <c r="B116">
        <v>968664</v>
      </c>
      <c r="C116">
        <v>0</v>
      </c>
      <c r="D116">
        <v>1</v>
      </c>
      <c r="E116">
        <v>0</v>
      </c>
    </row>
    <row r="117" spans="1:5" x14ac:dyDescent="0.25">
      <c r="A117">
        <v>11102675</v>
      </c>
      <c r="B117">
        <v>1414488</v>
      </c>
      <c r="C117">
        <v>0</v>
      </c>
      <c r="D117">
        <v>0</v>
      </c>
      <c r="E117">
        <v>0</v>
      </c>
    </row>
    <row r="118" spans="1:5" x14ac:dyDescent="0.25">
      <c r="A118">
        <v>11102690</v>
      </c>
      <c r="B118">
        <v>1368256</v>
      </c>
      <c r="C118">
        <v>1</v>
      </c>
      <c r="D118">
        <v>2</v>
      </c>
      <c r="E118">
        <v>90</v>
      </c>
    </row>
    <row r="119" spans="1:5" x14ac:dyDescent="0.25">
      <c r="A119">
        <v>11102690</v>
      </c>
      <c r="B119">
        <v>1414488</v>
      </c>
      <c r="C119">
        <v>0</v>
      </c>
      <c r="D119">
        <v>0</v>
      </c>
      <c r="E119">
        <v>0</v>
      </c>
    </row>
    <row r="120" spans="1:5" x14ac:dyDescent="0.25">
      <c r="A120">
        <v>11102806</v>
      </c>
      <c r="B120">
        <v>119055</v>
      </c>
      <c r="C120">
        <v>1</v>
      </c>
      <c r="D120">
        <v>1</v>
      </c>
      <c r="E120">
        <v>90</v>
      </c>
    </row>
    <row r="121" spans="1:5" x14ac:dyDescent="0.25">
      <c r="A121">
        <v>11102806</v>
      </c>
      <c r="B121">
        <v>1414488</v>
      </c>
      <c r="C121">
        <v>0</v>
      </c>
      <c r="D121">
        <v>0</v>
      </c>
      <c r="E121">
        <v>0</v>
      </c>
    </row>
    <row r="122" spans="1:5" x14ac:dyDescent="0.25">
      <c r="A122">
        <v>11102939</v>
      </c>
      <c r="B122">
        <v>1414488</v>
      </c>
      <c r="C122">
        <v>0</v>
      </c>
      <c r="D122">
        <v>0</v>
      </c>
      <c r="E122">
        <v>0</v>
      </c>
    </row>
    <row r="123" spans="1:5" x14ac:dyDescent="0.25">
      <c r="A123">
        <v>11102939</v>
      </c>
      <c r="B123">
        <v>1588302</v>
      </c>
      <c r="C123">
        <v>0</v>
      </c>
      <c r="D123">
        <v>1</v>
      </c>
      <c r="E123">
        <v>0</v>
      </c>
    </row>
    <row r="124" spans="1:5" x14ac:dyDescent="0.25">
      <c r="A124">
        <v>11102966</v>
      </c>
      <c r="B124">
        <v>1340126</v>
      </c>
      <c r="C124">
        <v>0</v>
      </c>
      <c r="D124">
        <v>2</v>
      </c>
      <c r="E124">
        <v>0</v>
      </c>
    </row>
    <row r="125" spans="1:5" x14ac:dyDescent="0.25">
      <c r="A125">
        <v>11102966</v>
      </c>
      <c r="B125">
        <v>1414488</v>
      </c>
      <c r="C125">
        <v>0</v>
      </c>
      <c r="D125">
        <v>0</v>
      </c>
      <c r="E125">
        <v>0</v>
      </c>
    </row>
    <row r="126" spans="1:5" x14ac:dyDescent="0.25">
      <c r="A126">
        <v>11103691</v>
      </c>
      <c r="B126">
        <v>1414488</v>
      </c>
      <c r="C126">
        <v>0</v>
      </c>
      <c r="D126">
        <v>0</v>
      </c>
      <c r="E126">
        <v>0</v>
      </c>
    </row>
    <row r="127" spans="1:5" x14ac:dyDescent="0.25">
      <c r="A127">
        <v>11103691</v>
      </c>
      <c r="B127">
        <v>1584494</v>
      </c>
      <c r="C127">
        <v>0</v>
      </c>
      <c r="D127">
        <v>1</v>
      </c>
      <c r="E127">
        <v>0</v>
      </c>
    </row>
    <row r="128" spans="1:5" x14ac:dyDescent="0.25">
      <c r="A128">
        <v>11103893</v>
      </c>
      <c r="B128">
        <v>312248</v>
      </c>
      <c r="C128">
        <v>0</v>
      </c>
      <c r="D128">
        <v>1</v>
      </c>
      <c r="E128">
        <v>0</v>
      </c>
    </row>
    <row r="129" spans="1:5" x14ac:dyDescent="0.25">
      <c r="A129">
        <v>11103893</v>
      </c>
      <c r="B129">
        <v>1414488</v>
      </c>
      <c r="C129">
        <v>0</v>
      </c>
      <c r="D129">
        <v>0</v>
      </c>
      <c r="E129">
        <v>0</v>
      </c>
    </row>
    <row r="130" spans="1:5" x14ac:dyDescent="0.25">
      <c r="A130">
        <v>11104235</v>
      </c>
      <c r="B130">
        <v>1334974</v>
      </c>
      <c r="C130">
        <v>0</v>
      </c>
      <c r="D130">
        <v>2</v>
      </c>
      <c r="E130">
        <v>0</v>
      </c>
    </row>
    <row r="131" spans="1:5" x14ac:dyDescent="0.25">
      <c r="A131">
        <v>11104235</v>
      </c>
      <c r="B131">
        <v>1414488</v>
      </c>
      <c r="C131">
        <v>0</v>
      </c>
      <c r="D131">
        <v>1</v>
      </c>
      <c r="E131">
        <v>0</v>
      </c>
    </row>
    <row r="132" spans="1:5" x14ac:dyDescent="0.25">
      <c r="A132">
        <v>11104441</v>
      </c>
      <c r="B132">
        <v>970545</v>
      </c>
      <c r="C132">
        <v>0</v>
      </c>
      <c r="D132">
        <v>0</v>
      </c>
      <c r="E132">
        <v>0</v>
      </c>
    </row>
    <row r="133" spans="1:5" x14ac:dyDescent="0.25">
      <c r="A133">
        <v>11104441</v>
      </c>
      <c r="B133">
        <v>1414488</v>
      </c>
      <c r="C133">
        <v>0</v>
      </c>
      <c r="D133">
        <v>0</v>
      </c>
      <c r="E133">
        <v>0</v>
      </c>
    </row>
    <row r="134" spans="1:5" x14ac:dyDescent="0.25">
      <c r="A134">
        <v>11104522</v>
      </c>
      <c r="B134">
        <v>239885</v>
      </c>
      <c r="C134">
        <v>0</v>
      </c>
      <c r="D134">
        <v>3</v>
      </c>
      <c r="E134">
        <v>0</v>
      </c>
    </row>
    <row r="135" spans="1:5" x14ac:dyDescent="0.25">
      <c r="A135">
        <v>11104522</v>
      </c>
      <c r="B135">
        <v>1414488</v>
      </c>
      <c r="C135">
        <v>0</v>
      </c>
      <c r="D135">
        <v>0</v>
      </c>
      <c r="E135">
        <v>0</v>
      </c>
    </row>
    <row r="136" spans="1:5" x14ac:dyDescent="0.25">
      <c r="A136">
        <v>11104603</v>
      </c>
      <c r="B136">
        <v>1414488</v>
      </c>
      <c r="C136">
        <v>0</v>
      </c>
      <c r="D136">
        <v>0</v>
      </c>
      <c r="E136">
        <v>0</v>
      </c>
    </row>
    <row r="137" spans="1:5" x14ac:dyDescent="0.25">
      <c r="A137">
        <v>11104603</v>
      </c>
      <c r="B137">
        <v>1524295</v>
      </c>
      <c r="C137">
        <v>2</v>
      </c>
      <c r="D137">
        <v>2</v>
      </c>
      <c r="E137">
        <v>78</v>
      </c>
    </row>
    <row r="138" spans="1:5" x14ac:dyDescent="0.25">
      <c r="A138">
        <v>11104623</v>
      </c>
      <c r="B138">
        <v>181529</v>
      </c>
      <c r="C138">
        <v>0</v>
      </c>
      <c r="D138">
        <v>2</v>
      </c>
      <c r="E138">
        <v>0</v>
      </c>
    </row>
    <row r="139" spans="1:5" x14ac:dyDescent="0.25">
      <c r="A139">
        <v>11104623</v>
      </c>
      <c r="B139">
        <v>1414488</v>
      </c>
      <c r="C139">
        <v>0</v>
      </c>
      <c r="D139">
        <v>0</v>
      </c>
      <c r="E139">
        <v>0</v>
      </c>
    </row>
    <row r="140" spans="1:5" x14ac:dyDescent="0.25">
      <c r="A140">
        <v>11104647</v>
      </c>
      <c r="B140">
        <v>485574</v>
      </c>
      <c r="C140">
        <v>0</v>
      </c>
      <c r="D140">
        <v>2</v>
      </c>
      <c r="E140">
        <v>0</v>
      </c>
    </row>
    <row r="141" spans="1:5" x14ac:dyDescent="0.25">
      <c r="A141">
        <v>11104647</v>
      </c>
      <c r="B141">
        <v>1414488</v>
      </c>
      <c r="C141">
        <v>0</v>
      </c>
      <c r="D141">
        <v>0</v>
      </c>
      <c r="E141">
        <v>0</v>
      </c>
    </row>
    <row r="142" spans="1:5" x14ac:dyDescent="0.25">
      <c r="A142">
        <v>11104705</v>
      </c>
      <c r="B142">
        <v>296773</v>
      </c>
      <c r="C142">
        <v>1</v>
      </c>
      <c r="D142">
        <v>3</v>
      </c>
      <c r="E142">
        <v>90</v>
      </c>
    </row>
    <row r="143" spans="1:5" x14ac:dyDescent="0.25">
      <c r="A143">
        <v>11104705</v>
      </c>
      <c r="B143">
        <v>1414488</v>
      </c>
      <c r="C143">
        <v>0</v>
      </c>
      <c r="D143">
        <v>0</v>
      </c>
      <c r="E143">
        <v>0</v>
      </c>
    </row>
    <row r="144" spans="1:5" x14ac:dyDescent="0.25">
      <c r="A144">
        <v>11104843</v>
      </c>
      <c r="B144">
        <v>63732</v>
      </c>
      <c r="C144">
        <v>1</v>
      </c>
      <c r="D144">
        <v>4</v>
      </c>
      <c r="E144">
        <v>44</v>
      </c>
    </row>
    <row r="145" spans="1:5" x14ac:dyDescent="0.25">
      <c r="A145">
        <v>11104843</v>
      </c>
      <c r="B145">
        <v>1414488</v>
      </c>
      <c r="C145">
        <v>0</v>
      </c>
      <c r="D145">
        <v>0</v>
      </c>
      <c r="E145">
        <v>0</v>
      </c>
    </row>
    <row r="146" spans="1:5" x14ac:dyDescent="0.25">
      <c r="A146">
        <v>11104854</v>
      </c>
      <c r="B146">
        <v>276084</v>
      </c>
      <c r="C146">
        <v>0</v>
      </c>
      <c r="D146">
        <v>0</v>
      </c>
      <c r="E146">
        <v>0</v>
      </c>
    </row>
    <row r="147" spans="1:5" x14ac:dyDescent="0.25">
      <c r="A147">
        <v>11104854</v>
      </c>
      <c r="B147">
        <v>1414488</v>
      </c>
      <c r="C147">
        <v>0</v>
      </c>
      <c r="D147">
        <v>0</v>
      </c>
      <c r="E147">
        <v>0</v>
      </c>
    </row>
    <row r="148" spans="1:5" x14ac:dyDescent="0.25">
      <c r="A148">
        <v>11104861</v>
      </c>
      <c r="B148">
        <v>1414488</v>
      </c>
      <c r="C148">
        <v>0</v>
      </c>
      <c r="D148">
        <v>0</v>
      </c>
      <c r="E148">
        <v>0</v>
      </c>
    </row>
    <row r="149" spans="1:5" x14ac:dyDescent="0.25">
      <c r="A149">
        <v>11104861</v>
      </c>
      <c r="B149">
        <v>1457483</v>
      </c>
      <c r="C149">
        <v>0</v>
      </c>
      <c r="D149">
        <v>1</v>
      </c>
      <c r="E149">
        <v>0</v>
      </c>
    </row>
    <row r="150" spans="1:5" x14ac:dyDescent="0.25">
      <c r="A150">
        <v>11105026</v>
      </c>
      <c r="B150">
        <v>1414488</v>
      </c>
      <c r="C150">
        <v>0</v>
      </c>
      <c r="D150">
        <v>0</v>
      </c>
      <c r="E150">
        <v>0</v>
      </c>
    </row>
    <row r="151" spans="1:5" x14ac:dyDescent="0.25">
      <c r="A151">
        <v>11105026</v>
      </c>
      <c r="B151">
        <v>1695449</v>
      </c>
      <c r="C151">
        <v>0</v>
      </c>
      <c r="D151">
        <v>2</v>
      </c>
      <c r="E151">
        <v>0</v>
      </c>
    </row>
    <row r="152" spans="1:5" x14ac:dyDescent="0.25">
      <c r="A152">
        <v>11105301</v>
      </c>
      <c r="B152">
        <v>1185647</v>
      </c>
      <c r="C152">
        <v>1</v>
      </c>
      <c r="D152">
        <v>1</v>
      </c>
      <c r="E152">
        <v>90</v>
      </c>
    </row>
    <row r="153" spans="1:5" x14ac:dyDescent="0.25">
      <c r="A153">
        <v>11105301</v>
      </c>
      <c r="B153">
        <v>1414488</v>
      </c>
      <c r="C153">
        <v>0</v>
      </c>
      <c r="D153">
        <v>0</v>
      </c>
      <c r="E153">
        <v>0</v>
      </c>
    </row>
    <row r="154" spans="1:5" x14ac:dyDescent="0.25">
      <c r="A154">
        <v>11105320</v>
      </c>
      <c r="B154">
        <v>124786</v>
      </c>
      <c r="C154">
        <v>1</v>
      </c>
      <c r="D154">
        <v>4</v>
      </c>
      <c r="E154">
        <v>90</v>
      </c>
    </row>
    <row r="155" spans="1:5" x14ac:dyDescent="0.25">
      <c r="A155">
        <v>11105320</v>
      </c>
      <c r="B155">
        <v>1414488</v>
      </c>
      <c r="C155">
        <v>0</v>
      </c>
      <c r="D155">
        <v>0</v>
      </c>
      <c r="E155">
        <v>0</v>
      </c>
    </row>
    <row r="156" spans="1:5" x14ac:dyDescent="0.25">
      <c r="A156">
        <v>11105364</v>
      </c>
      <c r="B156">
        <v>883145</v>
      </c>
      <c r="C156">
        <v>0</v>
      </c>
      <c r="D156">
        <v>3</v>
      </c>
      <c r="E156">
        <v>0</v>
      </c>
    </row>
    <row r="157" spans="1:5" x14ac:dyDescent="0.25">
      <c r="A157">
        <v>11105364</v>
      </c>
      <c r="B157">
        <v>1414488</v>
      </c>
      <c r="C157">
        <v>0</v>
      </c>
      <c r="D157">
        <v>0</v>
      </c>
      <c r="E157">
        <v>0</v>
      </c>
    </row>
    <row r="158" spans="1:5" x14ac:dyDescent="0.25">
      <c r="A158">
        <v>11105395</v>
      </c>
      <c r="B158">
        <v>287728</v>
      </c>
      <c r="C158">
        <v>1</v>
      </c>
      <c r="D158">
        <v>0</v>
      </c>
      <c r="E158">
        <v>90</v>
      </c>
    </row>
    <row r="159" spans="1:5" x14ac:dyDescent="0.25">
      <c r="A159">
        <v>11105395</v>
      </c>
      <c r="B159">
        <v>1414488</v>
      </c>
      <c r="C159">
        <v>0</v>
      </c>
      <c r="D159">
        <v>0</v>
      </c>
      <c r="E159">
        <v>0</v>
      </c>
    </row>
    <row r="160" spans="1:5" x14ac:dyDescent="0.25">
      <c r="A160">
        <v>11105468</v>
      </c>
      <c r="B160">
        <v>1414488</v>
      </c>
      <c r="C160">
        <v>0</v>
      </c>
      <c r="D160">
        <v>0</v>
      </c>
      <c r="E160">
        <v>0</v>
      </c>
    </row>
    <row r="161" spans="1:5" x14ac:dyDescent="0.25">
      <c r="A161">
        <v>11105468</v>
      </c>
      <c r="B161">
        <v>1602090</v>
      </c>
      <c r="C161">
        <v>0</v>
      </c>
      <c r="D161">
        <v>1</v>
      </c>
      <c r="E161">
        <v>0</v>
      </c>
    </row>
    <row r="162" spans="1:5" x14ac:dyDescent="0.25">
      <c r="A162">
        <v>11105852</v>
      </c>
      <c r="B162">
        <v>1414488</v>
      </c>
      <c r="C162">
        <v>0</v>
      </c>
      <c r="D162">
        <v>0</v>
      </c>
      <c r="E162">
        <v>0</v>
      </c>
    </row>
    <row r="163" spans="1:5" x14ac:dyDescent="0.25">
      <c r="A163">
        <v>11105852</v>
      </c>
      <c r="B163">
        <v>1417792</v>
      </c>
      <c r="C163">
        <v>0</v>
      </c>
      <c r="D163">
        <v>1</v>
      </c>
      <c r="E163">
        <v>0</v>
      </c>
    </row>
    <row r="164" spans="1:5" x14ac:dyDescent="0.25">
      <c r="A164">
        <v>11105903</v>
      </c>
      <c r="B164">
        <v>48924</v>
      </c>
      <c r="C164">
        <v>0</v>
      </c>
      <c r="D164">
        <v>2</v>
      </c>
      <c r="E164">
        <v>0</v>
      </c>
    </row>
    <row r="165" spans="1:5" x14ac:dyDescent="0.25">
      <c r="A165">
        <v>11105903</v>
      </c>
      <c r="B165">
        <v>1414488</v>
      </c>
      <c r="C165">
        <v>0</v>
      </c>
      <c r="D165">
        <v>0</v>
      </c>
      <c r="E165">
        <v>0</v>
      </c>
    </row>
    <row r="166" spans="1:5" x14ac:dyDescent="0.25">
      <c r="A166">
        <v>11106043</v>
      </c>
      <c r="B166">
        <v>1414488</v>
      </c>
      <c r="C166">
        <v>0</v>
      </c>
      <c r="D166">
        <v>1</v>
      </c>
      <c r="E166">
        <v>0</v>
      </c>
    </row>
    <row r="167" spans="1:5" x14ac:dyDescent="0.25">
      <c r="A167">
        <v>11106043</v>
      </c>
      <c r="B167">
        <v>1765762</v>
      </c>
      <c r="C167">
        <v>0</v>
      </c>
      <c r="D167">
        <v>2</v>
      </c>
      <c r="E167">
        <v>0</v>
      </c>
    </row>
    <row r="168" spans="1:5" x14ac:dyDescent="0.25">
      <c r="A168">
        <v>11106108</v>
      </c>
      <c r="B168">
        <v>1414488</v>
      </c>
      <c r="C168">
        <v>0</v>
      </c>
      <c r="D168">
        <v>0</v>
      </c>
      <c r="E168">
        <v>0</v>
      </c>
    </row>
    <row r="169" spans="1:5" x14ac:dyDescent="0.25">
      <c r="A169">
        <v>11106108</v>
      </c>
      <c r="B169">
        <v>1592053</v>
      </c>
      <c r="C169">
        <v>0</v>
      </c>
      <c r="D169">
        <v>2</v>
      </c>
      <c r="E169">
        <v>0</v>
      </c>
    </row>
    <row r="170" spans="1:5" x14ac:dyDescent="0.25">
      <c r="A170">
        <v>11106113</v>
      </c>
      <c r="B170">
        <v>1414488</v>
      </c>
      <c r="C170">
        <v>0</v>
      </c>
      <c r="D170">
        <v>0</v>
      </c>
      <c r="E170">
        <v>0</v>
      </c>
    </row>
    <row r="171" spans="1:5" x14ac:dyDescent="0.25">
      <c r="A171">
        <v>11106113</v>
      </c>
      <c r="B171">
        <v>1598921</v>
      </c>
      <c r="C171">
        <v>0</v>
      </c>
      <c r="D171">
        <v>1</v>
      </c>
      <c r="E171">
        <v>0</v>
      </c>
    </row>
    <row r="172" spans="1:5" x14ac:dyDescent="0.25">
      <c r="A172">
        <v>11106345</v>
      </c>
      <c r="B172">
        <v>157258</v>
      </c>
      <c r="C172">
        <v>0</v>
      </c>
      <c r="D172">
        <v>2</v>
      </c>
      <c r="E172">
        <v>0</v>
      </c>
    </row>
    <row r="173" spans="1:5" x14ac:dyDescent="0.25">
      <c r="A173">
        <v>11106345</v>
      </c>
      <c r="B173">
        <v>1414488</v>
      </c>
      <c r="C173">
        <v>0</v>
      </c>
      <c r="D173">
        <v>1</v>
      </c>
      <c r="E173">
        <v>0</v>
      </c>
    </row>
    <row r="174" spans="1:5" x14ac:dyDescent="0.25">
      <c r="A174">
        <v>11106408</v>
      </c>
      <c r="B174">
        <v>217814</v>
      </c>
      <c r="C174">
        <v>0</v>
      </c>
      <c r="D174">
        <v>2</v>
      </c>
      <c r="E174">
        <v>0</v>
      </c>
    </row>
    <row r="175" spans="1:5" x14ac:dyDescent="0.25">
      <c r="A175">
        <v>11106408</v>
      </c>
      <c r="B175">
        <v>1414488</v>
      </c>
      <c r="C175">
        <v>0</v>
      </c>
      <c r="D175">
        <v>0</v>
      </c>
      <c r="E175">
        <v>0</v>
      </c>
    </row>
    <row r="176" spans="1:5" x14ac:dyDescent="0.25">
      <c r="A176">
        <v>11107330</v>
      </c>
      <c r="B176">
        <v>1174491</v>
      </c>
      <c r="C176">
        <v>0</v>
      </c>
      <c r="D176">
        <v>6</v>
      </c>
      <c r="E176">
        <v>0</v>
      </c>
    </row>
    <row r="177" spans="1:5" x14ac:dyDescent="0.25">
      <c r="A177">
        <v>11107330</v>
      </c>
      <c r="B177">
        <v>1414488</v>
      </c>
      <c r="C177">
        <v>0</v>
      </c>
      <c r="D177">
        <v>0</v>
      </c>
      <c r="E177">
        <v>0</v>
      </c>
    </row>
    <row r="178" spans="1:5" x14ac:dyDescent="0.25">
      <c r="A178">
        <v>11107513</v>
      </c>
      <c r="B178">
        <v>285405</v>
      </c>
      <c r="C178">
        <v>0</v>
      </c>
      <c r="D178">
        <v>2</v>
      </c>
      <c r="E178">
        <v>0</v>
      </c>
    </row>
    <row r="179" spans="1:5" x14ac:dyDescent="0.25">
      <c r="A179">
        <v>11107513</v>
      </c>
      <c r="B179">
        <v>1414488</v>
      </c>
      <c r="C179">
        <v>0</v>
      </c>
      <c r="D179">
        <v>0</v>
      </c>
      <c r="E179">
        <v>0</v>
      </c>
    </row>
    <row r="180" spans="1:5" x14ac:dyDescent="0.25">
      <c r="A180">
        <v>11108018</v>
      </c>
      <c r="B180">
        <v>1414488</v>
      </c>
      <c r="C180">
        <v>0</v>
      </c>
      <c r="D180">
        <v>0</v>
      </c>
      <c r="E180">
        <v>0</v>
      </c>
    </row>
    <row r="181" spans="1:5" x14ac:dyDescent="0.25">
      <c r="A181">
        <v>11108018</v>
      </c>
      <c r="B181">
        <v>1585758</v>
      </c>
      <c r="C181">
        <v>1</v>
      </c>
      <c r="D181">
        <v>3</v>
      </c>
      <c r="E181">
        <v>90</v>
      </c>
    </row>
    <row r="182" spans="1:5" x14ac:dyDescent="0.25">
      <c r="A182">
        <v>11108124</v>
      </c>
      <c r="B182">
        <v>55801</v>
      </c>
      <c r="C182">
        <v>0</v>
      </c>
      <c r="D182">
        <v>2</v>
      </c>
      <c r="E182">
        <v>0</v>
      </c>
    </row>
    <row r="183" spans="1:5" x14ac:dyDescent="0.25">
      <c r="A183">
        <v>11108124</v>
      </c>
      <c r="B183">
        <v>1414488</v>
      </c>
      <c r="C183">
        <v>0</v>
      </c>
      <c r="D183">
        <v>0</v>
      </c>
      <c r="E183">
        <v>0</v>
      </c>
    </row>
    <row r="184" spans="1:5" x14ac:dyDescent="0.25">
      <c r="A184">
        <v>11108132</v>
      </c>
      <c r="B184">
        <v>242821</v>
      </c>
      <c r="C184">
        <v>0</v>
      </c>
      <c r="D184">
        <v>0</v>
      </c>
      <c r="E184">
        <v>0</v>
      </c>
    </row>
    <row r="185" spans="1:5" x14ac:dyDescent="0.25">
      <c r="A185">
        <v>11108132</v>
      </c>
      <c r="B185">
        <v>1414488</v>
      </c>
      <c r="C185">
        <v>0</v>
      </c>
      <c r="D185">
        <v>0</v>
      </c>
      <c r="E185">
        <v>0</v>
      </c>
    </row>
    <row r="186" spans="1:5" x14ac:dyDescent="0.25">
      <c r="A186">
        <v>11108133</v>
      </c>
      <c r="B186">
        <v>397010</v>
      </c>
      <c r="C186">
        <v>0</v>
      </c>
      <c r="D186">
        <v>1</v>
      </c>
      <c r="E186">
        <v>0</v>
      </c>
    </row>
    <row r="187" spans="1:5" x14ac:dyDescent="0.25">
      <c r="A187">
        <v>11108133</v>
      </c>
      <c r="B187">
        <v>1414488</v>
      </c>
      <c r="C187">
        <v>0</v>
      </c>
      <c r="D187">
        <v>3</v>
      </c>
      <c r="E187">
        <v>0</v>
      </c>
    </row>
    <row r="188" spans="1:5" x14ac:dyDescent="0.25">
      <c r="A188">
        <v>11108137</v>
      </c>
      <c r="B188">
        <v>463509</v>
      </c>
      <c r="C188">
        <v>0</v>
      </c>
      <c r="D188">
        <v>0</v>
      </c>
      <c r="E188">
        <v>0</v>
      </c>
    </row>
    <row r="189" spans="1:5" x14ac:dyDescent="0.25">
      <c r="A189">
        <v>11108137</v>
      </c>
      <c r="B189">
        <v>1414488</v>
      </c>
      <c r="C189">
        <v>0</v>
      </c>
      <c r="D189">
        <v>0</v>
      </c>
      <c r="E189">
        <v>0</v>
      </c>
    </row>
    <row r="190" spans="1:5" x14ac:dyDescent="0.25">
      <c r="A190">
        <v>11108138</v>
      </c>
      <c r="B190">
        <v>1414488</v>
      </c>
      <c r="C190">
        <v>0</v>
      </c>
      <c r="D190">
        <v>0</v>
      </c>
      <c r="E190">
        <v>0</v>
      </c>
    </row>
    <row r="191" spans="1:5" x14ac:dyDescent="0.25">
      <c r="A191">
        <v>11108138</v>
      </c>
      <c r="B191">
        <v>1433929</v>
      </c>
      <c r="C191">
        <v>0</v>
      </c>
      <c r="D191">
        <v>0</v>
      </c>
      <c r="E191">
        <v>0</v>
      </c>
    </row>
    <row r="192" spans="1:5" x14ac:dyDescent="0.25">
      <c r="A192">
        <v>11108334</v>
      </c>
      <c r="B192">
        <v>486604</v>
      </c>
      <c r="C192">
        <v>0</v>
      </c>
      <c r="D192">
        <v>2</v>
      </c>
      <c r="E192">
        <v>0</v>
      </c>
    </row>
    <row r="193" spans="1:5" x14ac:dyDescent="0.25">
      <c r="A193">
        <v>11108334</v>
      </c>
      <c r="B193">
        <v>1414488</v>
      </c>
      <c r="C193">
        <v>0</v>
      </c>
      <c r="D193">
        <v>0</v>
      </c>
      <c r="E193">
        <v>0</v>
      </c>
    </row>
    <row r="194" spans="1:5" x14ac:dyDescent="0.25">
      <c r="A194">
        <v>11108361</v>
      </c>
      <c r="B194">
        <v>270724</v>
      </c>
      <c r="C194">
        <v>0</v>
      </c>
      <c r="D194">
        <v>2</v>
      </c>
      <c r="E194">
        <v>0</v>
      </c>
    </row>
    <row r="195" spans="1:5" x14ac:dyDescent="0.25">
      <c r="A195">
        <v>11108361</v>
      </c>
      <c r="B195">
        <v>1414488</v>
      </c>
      <c r="C195">
        <v>0</v>
      </c>
      <c r="D195">
        <v>0</v>
      </c>
      <c r="E195">
        <v>0</v>
      </c>
    </row>
    <row r="196" spans="1:5" x14ac:dyDescent="0.25">
      <c r="A196">
        <v>11108382</v>
      </c>
      <c r="B196">
        <v>30112</v>
      </c>
      <c r="C196">
        <v>0</v>
      </c>
      <c r="D196">
        <v>2</v>
      </c>
      <c r="E196">
        <v>0</v>
      </c>
    </row>
    <row r="197" spans="1:5" x14ac:dyDescent="0.25">
      <c r="A197">
        <v>11108382</v>
      </c>
      <c r="B197">
        <v>1414488</v>
      </c>
      <c r="C197">
        <v>0</v>
      </c>
      <c r="D197">
        <v>0</v>
      </c>
      <c r="E197">
        <v>0</v>
      </c>
    </row>
    <row r="198" spans="1:5" x14ac:dyDescent="0.25">
      <c r="A198">
        <v>11108386</v>
      </c>
      <c r="B198">
        <v>288803</v>
      </c>
      <c r="C198">
        <v>0</v>
      </c>
      <c r="D198">
        <v>1</v>
      </c>
      <c r="E198">
        <v>0</v>
      </c>
    </row>
    <row r="199" spans="1:5" x14ac:dyDescent="0.25">
      <c r="A199">
        <v>11108386</v>
      </c>
      <c r="B199">
        <v>1414488</v>
      </c>
      <c r="C199">
        <v>0</v>
      </c>
      <c r="D199">
        <v>0</v>
      </c>
      <c r="E199">
        <v>0</v>
      </c>
    </row>
    <row r="200" spans="1:5" x14ac:dyDescent="0.25">
      <c r="A200">
        <v>11108592</v>
      </c>
      <c r="B200">
        <v>1414488</v>
      </c>
      <c r="C200">
        <v>0</v>
      </c>
      <c r="D200">
        <v>0</v>
      </c>
      <c r="E200">
        <v>0</v>
      </c>
    </row>
    <row r="201" spans="1:5" x14ac:dyDescent="0.25">
      <c r="A201">
        <v>11108592</v>
      </c>
      <c r="B201">
        <v>2057714</v>
      </c>
      <c r="C201">
        <v>1</v>
      </c>
      <c r="D201">
        <v>1</v>
      </c>
      <c r="E201">
        <v>90</v>
      </c>
    </row>
    <row r="202" spans="1:5" x14ac:dyDescent="0.25">
      <c r="A202">
        <v>11108723</v>
      </c>
      <c r="B202">
        <v>802161</v>
      </c>
      <c r="C202">
        <v>0</v>
      </c>
      <c r="D202">
        <v>4</v>
      </c>
      <c r="E202">
        <v>0</v>
      </c>
    </row>
    <row r="203" spans="1:5" x14ac:dyDescent="0.25">
      <c r="A203">
        <v>11108723</v>
      </c>
      <c r="B203">
        <v>1414488</v>
      </c>
      <c r="C203">
        <v>0</v>
      </c>
      <c r="D203">
        <v>0</v>
      </c>
      <c r="E203">
        <v>0</v>
      </c>
    </row>
    <row r="204" spans="1:5" x14ac:dyDescent="0.25">
      <c r="A204">
        <v>11108828</v>
      </c>
      <c r="B204">
        <v>217814</v>
      </c>
      <c r="C204">
        <v>0</v>
      </c>
      <c r="D204">
        <v>2</v>
      </c>
      <c r="E204">
        <v>0</v>
      </c>
    </row>
    <row r="205" spans="1:5" x14ac:dyDescent="0.25">
      <c r="A205">
        <v>11108828</v>
      </c>
      <c r="B205">
        <v>1414488</v>
      </c>
      <c r="C205">
        <v>0</v>
      </c>
      <c r="D205">
        <v>0</v>
      </c>
      <c r="E205">
        <v>0</v>
      </c>
    </row>
    <row r="206" spans="1:5" x14ac:dyDescent="0.25">
      <c r="A206">
        <v>11108900</v>
      </c>
      <c r="B206">
        <v>1368256</v>
      </c>
      <c r="C206">
        <v>1</v>
      </c>
      <c r="D206">
        <v>3</v>
      </c>
      <c r="E206">
        <v>90</v>
      </c>
    </row>
    <row r="207" spans="1:5" x14ac:dyDescent="0.25">
      <c r="A207">
        <v>11108900</v>
      </c>
      <c r="B207">
        <v>1414488</v>
      </c>
      <c r="C207">
        <v>0</v>
      </c>
      <c r="D207">
        <v>0</v>
      </c>
      <c r="E207">
        <v>0</v>
      </c>
    </row>
    <row r="208" spans="1:5" x14ac:dyDescent="0.25">
      <c r="A208">
        <v>11109070</v>
      </c>
      <c r="B208">
        <v>701268</v>
      </c>
      <c r="C208">
        <v>0</v>
      </c>
      <c r="D208">
        <v>0</v>
      </c>
      <c r="E208">
        <v>0</v>
      </c>
    </row>
    <row r="209" spans="1:5" x14ac:dyDescent="0.25">
      <c r="A209">
        <v>11109070</v>
      </c>
      <c r="B209">
        <v>1414488</v>
      </c>
      <c r="C209">
        <v>0</v>
      </c>
      <c r="D209">
        <v>0</v>
      </c>
      <c r="E209">
        <v>0</v>
      </c>
    </row>
    <row r="210" spans="1:5" x14ac:dyDescent="0.25">
      <c r="A210">
        <v>11109089</v>
      </c>
      <c r="B210">
        <v>30112</v>
      </c>
      <c r="C210">
        <v>0</v>
      </c>
      <c r="D210">
        <v>0</v>
      </c>
      <c r="E210">
        <v>0</v>
      </c>
    </row>
    <row r="211" spans="1:5" x14ac:dyDescent="0.25">
      <c r="A211">
        <v>11109089</v>
      </c>
      <c r="B211">
        <v>1414488</v>
      </c>
      <c r="C211">
        <v>0</v>
      </c>
      <c r="D211">
        <v>0</v>
      </c>
      <c r="E211">
        <v>0</v>
      </c>
    </row>
    <row r="212" spans="1:5" x14ac:dyDescent="0.25">
      <c r="A212">
        <v>11109129</v>
      </c>
      <c r="B212">
        <v>48990</v>
      </c>
      <c r="C212">
        <v>0</v>
      </c>
      <c r="D212">
        <v>3</v>
      </c>
      <c r="E212">
        <v>0</v>
      </c>
    </row>
    <row r="213" spans="1:5" x14ac:dyDescent="0.25">
      <c r="A213">
        <v>11109129</v>
      </c>
      <c r="B213">
        <v>1414488</v>
      </c>
      <c r="C213">
        <v>0</v>
      </c>
      <c r="D213">
        <v>0</v>
      </c>
      <c r="E213">
        <v>0</v>
      </c>
    </row>
    <row r="214" spans="1:5" x14ac:dyDescent="0.25">
      <c r="A214">
        <v>11109153</v>
      </c>
      <c r="B214">
        <v>48924</v>
      </c>
      <c r="C214">
        <v>0</v>
      </c>
      <c r="D214">
        <v>2</v>
      </c>
      <c r="E214">
        <v>0</v>
      </c>
    </row>
    <row r="215" spans="1:5" x14ac:dyDescent="0.25">
      <c r="A215">
        <v>11109153</v>
      </c>
      <c r="B215">
        <v>1414488</v>
      </c>
      <c r="C215">
        <v>0</v>
      </c>
      <c r="D215">
        <v>0</v>
      </c>
      <c r="E215">
        <v>0</v>
      </c>
    </row>
    <row r="216" spans="1:5" x14ac:dyDescent="0.25">
      <c r="A216">
        <v>11109173</v>
      </c>
      <c r="B216">
        <v>708659</v>
      </c>
      <c r="C216">
        <v>0</v>
      </c>
      <c r="D216">
        <v>2</v>
      </c>
      <c r="E216">
        <v>0</v>
      </c>
    </row>
    <row r="217" spans="1:5" x14ac:dyDescent="0.25">
      <c r="A217">
        <v>11109173</v>
      </c>
      <c r="B217">
        <v>1414488</v>
      </c>
      <c r="C217">
        <v>0</v>
      </c>
      <c r="D217">
        <v>0</v>
      </c>
      <c r="E217">
        <v>0</v>
      </c>
    </row>
    <row r="218" spans="1:5" x14ac:dyDescent="0.25">
      <c r="A218">
        <v>11109179</v>
      </c>
      <c r="B218">
        <v>447157</v>
      </c>
      <c r="C218">
        <v>0</v>
      </c>
      <c r="D218">
        <v>1</v>
      </c>
      <c r="E218">
        <v>0</v>
      </c>
    </row>
    <row r="219" spans="1:5" x14ac:dyDescent="0.25">
      <c r="A219">
        <v>11109179</v>
      </c>
      <c r="B219">
        <v>1414488</v>
      </c>
      <c r="C219">
        <v>0</v>
      </c>
      <c r="D219">
        <v>0</v>
      </c>
      <c r="E219">
        <v>0</v>
      </c>
    </row>
    <row r="220" spans="1:5" x14ac:dyDescent="0.25">
      <c r="A220">
        <v>11109249</v>
      </c>
      <c r="B220">
        <v>798866</v>
      </c>
      <c r="C220">
        <v>0</v>
      </c>
      <c r="D220">
        <v>3</v>
      </c>
      <c r="E220">
        <v>0</v>
      </c>
    </row>
    <row r="221" spans="1:5" x14ac:dyDescent="0.25">
      <c r="A221">
        <v>11109249</v>
      </c>
      <c r="B221">
        <v>1414488</v>
      </c>
      <c r="C221">
        <v>0</v>
      </c>
      <c r="D221">
        <v>0</v>
      </c>
      <c r="E221">
        <v>0</v>
      </c>
    </row>
    <row r="222" spans="1:5" x14ac:dyDescent="0.25">
      <c r="A222">
        <v>11116179</v>
      </c>
      <c r="B222">
        <v>795300</v>
      </c>
      <c r="C222">
        <v>1</v>
      </c>
      <c r="D222">
        <v>0</v>
      </c>
      <c r="E222">
        <v>90</v>
      </c>
    </row>
    <row r="223" spans="1:5" x14ac:dyDescent="0.25">
      <c r="A223">
        <v>11116179</v>
      </c>
      <c r="B223">
        <v>1414488</v>
      </c>
      <c r="C223">
        <v>0</v>
      </c>
      <c r="D223">
        <v>0</v>
      </c>
      <c r="E223">
        <v>0</v>
      </c>
    </row>
    <row r="224" spans="1:5" x14ac:dyDescent="0.25">
      <c r="A224">
        <v>11116361</v>
      </c>
      <c r="B224">
        <v>48990</v>
      </c>
      <c r="C224">
        <v>0</v>
      </c>
      <c r="D224">
        <v>0</v>
      </c>
      <c r="E224">
        <v>0</v>
      </c>
    </row>
    <row r="225" spans="1:5" x14ac:dyDescent="0.25">
      <c r="A225">
        <v>11116361</v>
      </c>
      <c r="B225">
        <v>1414488</v>
      </c>
      <c r="C225">
        <v>0</v>
      </c>
      <c r="D225">
        <v>0</v>
      </c>
      <c r="E225">
        <v>0</v>
      </c>
    </row>
    <row r="226" spans="1:5" x14ac:dyDescent="0.25">
      <c r="A226">
        <v>11116844</v>
      </c>
      <c r="B226">
        <v>499658</v>
      </c>
      <c r="C226">
        <v>0</v>
      </c>
      <c r="D226">
        <v>1</v>
      </c>
      <c r="E226">
        <v>0</v>
      </c>
    </row>
    <row r="227" spans="1:5" x14ac:dyDescent="0.25">
      <c r="A227">
        <v>11116844</v>
      </c>
      <c r="B227">
        <v>1414488</v>
      </c>
      <c r="C227">
        <v>0</v>
      </c>
      <c r="D227">
        <v>0</v>
      </c>
      <c r="E227">
        <v>0</v>
      </c>
    </row>
    <row r="228" spans="1:5" x14ac:dyDescent="0.25">
      <c r="A228">
        <v>11117475</v>
      </c>
      <c r="B228">
        <v>967924</v>
      </c>
      <c r="C228">
        <v>0</v>
      </c>
      <c r="D228">
        <v>0</v>
      </c>
      <c r="E228">
        <v>0</v>
      </c>
    </row>
    <row r="229" spans="1:5" x14ac:dyDescent="0.25">
      <c r="A229">
        <v>11117475</v>
      </c>
      <c r="B229">
        <v>1414488</v>
      </c>
      <c r="C229">
        <v>0</v>
      </c>
      <c r="D229">
        <v>0</v>
      </c>
      <c r="E229">
        <v>0</v>
      </c>
    </row>
    <row r="230" spans="1:5" x14ac:dyDescent="0.25">
      <c r="A230">
        <v>11133090</v>
      </c>
      <c r="B230">
        <v>449179</v>
      </c>
      <c r="C230">
        <v>0</v>
      </c>
      <c r="D230">
        <v>0</v>
      </c>
      <c r="E230">
        <v>0</v>
      </c>
    </row>
    <row r="231" spans="1:5" x14ac:dyDescent="0.25">
      <c r="A231">
        <v>11133090</v>
      </c>
      <c r="B231">
        <v>1414488</v>
      </c>
      <c r="C231">
        <v>0</v>
      </c>
      <c r="D231">
        <v>0</v>
      </c>
      <c r="E231">
        <v>0</v>
      </c>
    </row>
    <row r="232" spans="1:5" x14ac:dyDescent="0.25">
      <c r="A232">
        <v>11140046</v>
      </c>
      <c r="B232">
        <v>1414488</v>
      </c>
      <c r="C232">
        <v>0</v>
      </c>
      <c r="D232">
        <v>0</v>
      </c>
      <c r="E232">
        <v>0</v>
      </c>
    </row>
    <row r="233" spans="1:5" x14ac:dyDescent="0.25">
      <c r="A233">
        <v>11140046</v>
      </c>
      <c r="B233">
        <v>1456144</v>
      </c>
      <c r="C233">
        <v>0</v>
      </c>
      <c r="D233">
        <v>2</v>
      </c>
      <c r="E233">
        <v>0</v>
      </c>
    </row>
    <row r="234" spans="1:5" x14ac:dyDescent="0.25">
      <c r="A234">
        <v>11140301</v>
      </c>
      <c r="B234">
        <v>884566</v>
      </c>
      <c r="C234">
        <v>0</v>
      </c>
      <c r="D234">
        <v>0</v>
      </c>
      <c r="E234">
        <v>0</v>
      </c>
    </row>
    <row r="235" spans="1:5" x14ac:dyDescent="0.25">
      <c r="A235">
        <v>11140301</v>
      </c>
      <c r="B235">
        <v>1414488</v>
      </c>
      <c r="C235">
        <v>0</v>
      </c>
      <c r="D235">
        <v>0</v>
      </c>
      <c r="E235">
        <v>0</v>
      </c>
    </row>
    <row r="236" spans="1:5" x14ac:dyDescent="0.25">
      <c r="A236">
        <v>11155251</v>
      </c>
      <c r="B236">
        <v>439278</v>
      </c>
      <c r="C236">
        <v>0</v>
      </c>
      <c r="D236">
        <v>2</v>
      </c>
      <c r="E236">
        <v>0</v>
      </c>
    </row>
    <row r="237" spans="1:5" x14ac:dyDescent="0.25">
      <c r="A237">
        <v>11155251</v>
      </c>
      <c r="B237">
        <v>1414488</v>
      </c>
      <c r="C237">
        <v>0</v>
      </c>
      <c r="D237">
        <v>0</v>
      </c>
      <c r="E237">
        <v>0</v>
      </c>
    </row>
    <row r="238" spans="1:5" x14ac:dyDescent="0.25">
      <c r="A238">
        <v>11155852</v>
      </c>
      <c r="B238">
        <v>779679</v>
      </c>
      <c r="C238">
        <v>0</v>
      </c>
      <c r="D238">
        <v>4</v>
      </c>
      <c r="E238">
        <v>0</v>
      </c>
    </row>
    <row r="239" spans="1:5" x14ac:dyDescent="0.25">
      <c r="A239">
        <v>11155852</v>
      </c>
      <c r="B239">
        <v>1414488</v>
      </c>
      <c r="C239">
        <v>0</v>
      </c>
      <c r="D239">
        <v>0</v>
      </c>
      <c r="E239">
        <v>0</v>
      </c>
    </row>
    <row r="240" spans="1:5" x14ac:dyDescent="0.25">
      <c r="A240">
        <v>11156206</v>
      </c>
      <c r="B240">
        <v>439353</v>
      </c>
      <c r="C240">
        <v>1</v>
      </c>
      <c r="D240">
        <v>0</v>
      </c>
      <c r="E240">
        <v>90</v>
      </c>
    </row>
    <row r="241" spans="1:5" x14ac:dyDescent="0.25">
      <c r="A241">
        <v>11156206</v>
      </c>
      <c r="B241">
        <v>1414488</v>
      </c>
      <c r="C241">
        <v>0</v>
      </c>
      <c r="D241">
        <v>0</v>
      </c>
      <c r="E241">
        <v>0</v>
      </c>
    </row>
    <row r="242" spans="1:5" x14ac:dyDescent="0.25">
      <c r="A242">
        <v>11156429</v>
      </c>
      <c r="B242">
        <v>438811</v>
      </c>
      <c r="C242">
        <v>0</v>
      </c>
      <c r="D242">
        <v>0</v>
      </c>
      <c r="E242">
        <v>0</v>
      </c>
    </row>
    <row r="243" spans="1:5" x14ac:dyDescent="0.25">
      <c r="A243">
        <v>11156429</v>
      </c>
      <c r="B243">
        <v>490475</v>
      </c>
      <c r="C243">
        <v>0</v>
      </c>
      <c r="D243">
        <v>0</v>
      </c>
      <c r="E243">
        <v>0</v>
      </c>
    </row>
    <row r="244" spans="1:5" x14ac:dyDescent="0.25">
      <c r="A244">
        <v>11156431</v>
      </c>
      <c r="B244">
        <v>438811</v>
      </c>
      <c r="C244">
        <v>0</v>
      </c>
      <c r="D244">
        <v>1</v>
      </c>
      <c r="E244">
        <v>0</v>
      </c>
    </row>
    <row r="245" spans="1:5" x14ac:dyDescent="0.25">
      <c r="A245">
        <v>11156431</v>
      </c>
      <c r="B245">
        <v>774547</v>
      </c>
      <c r="C245">
        <v>0</v>
      </c>
      <c r="D245">
        <v>0</v>
      </c>
      <c r="E245">
        <v>0</v>
      </c>
    </row>
    <row r="246" spans="1:5" x14ac:dyDescent="0.25">
      <c r="A246">
        <v>11156446</v>
      </c>
      <c r="B246">
        <v>1597416</v>
      </c>
      <c r="C246">
        <v>1</v>
      </c>
      <c r="D246">
        <v>0</v>
      </c>
      <c r="E246">
        <v>90</v>
      </c>
    </row>
    <row r="247" spans="1:5" x14ac:dyDescent="0.25">
      <c r="A247">
        <v>11156446</v>
      </c>
      <c r="B247">
        <v>1600392</v>
      </c>
      <c r="C247">
        <v>0</v>
      </c>
      <c r="D247">
        <v>0</v>
      </c>
      <c r="E247">
        <v>0</v>
      </c>
    </row>
    <row r="248" spans="1:5" x14ac:dyDescent="0.25">
      <c r="A248">
        <v>11156448</v>
      </c>
      <c r="B248">
        <v>1432937</v>
      </c>
      <c r="C248">
        <v>0</v>
      </c>
      <c r="D248">
        <v>1</v>
      </c>
      <c r="E248">
        <v>0</v>
      </c>
    </row>
    <row r="249" spans="1:5" x14ac:dyDescent="0.25">
      <c r="A249">
        <v>11156448</v>
      </c>
      <c r="B249">
        <v>1597416</v>
      </c>
      <c r="C249">
        <v>0</v>
      </c>
      <c r="D249">
        <v>0</v>
      </c>
      <c r="E249">
        <v>0</v>
      </c>
    </row>
    <row r="250" spans="1:5" x14ac:dyDescent="0.25">
      <c r="A250">
        <v>11163394</v>
      </c>
      <c r="B250">
        <v>286071</v>
      </c>
      <c r="C250">
        <v>1</v>
      </c>
      <c r="D250">
        <v>1</v>
      </c>
      <c r="E250">
        <v>90</v>
      </c>
    </row>
    <row r="251" spans="1:5" x14ac:dyDescent="0.25">
      <c r="A251">
        <v>11163394</v>
      </c>
      <c r="B251">
        <v>1414488</v>
      </c>
      <c r="C251">
        <v>0</v>
      </c>
      <c r="D251">
        <v>0</v>
      </c>
      <c r="E251">
        <v>0</v>
      </c>
    </row>
    <row r="252" spans="1:5" x14ac:dyDescent="0.25">
      <c r="A252">
        <v>11163538</v>
      </c>
      <c r="B252">
        <v>773593</v>
      </c>
      <c r="C252">
        <v>0</v>
      </c>
      <c r="D252">
        <v>2</v>
      </c>
      <c r="E252">
        <v>0</v>
      </c>
    </row>
    <row r="253" spans="1:5" x14ac:dyDescent="0.25">
      <c r="A253">
        <v>11163538</v>
      </c>
      <c r="B253">
        <v>1414488</v>
      </c>
      <c r="C253">
        <v>0</v>
      </c>
      <c r="D253">
        <v>0</v>
      </c>
      <c r="E253">
        <v>0</v>
      </c>
    </row>
    <row r="254" spans="1:5" x14ac:dyDescent="0.25">
      <c r="A254">
        <v>11163669</v>
      </c>
      <c r="B254">
        <v>326804</v>
      </c>
      <c r="C254">
        <v>0</v>
      </c>
      <c r="D254">
        <v>3</v>
      </c>
      <c r="E254">
        <v>0</v>
      </c>
    </row>
    <row r="255" spans="1:5" x14ac:dyDescent="0.25">
      <c r="A255">
        <v>11163669</v>
      </c>
      <c r="B255">
        <v>1414488</v>
      </c>
      <c r="C255">
        <v>0</v>
      </c>
      <c r="D255">
        <v>0</v>
      </c>
      <c r="E255">
        <v>0</v>
      </c>
    </row>
    <row r="256" spans="1:5" x14ac:dyDescent="0.25">
      <c r="A256">
        <v>11163828</v>
      </c>
      <c r="B256">
        <v>775088</v>
      </c>
      <c r="C256">
        <v>0</v>
      </c>
      <c r="D256">
        <v>3</v>
      </c>
      <c r="E256">
        <v>0</v>
      </c>
    </row>
    <row r="257" spans="1:5" x14ac:dyDescent="0.25">
      <c r="A257">
        <v>11163828</v>
      </c>
      <c r="B257">
        <v>1414488</v>
      </c>
      <c r="C257">
        <v>0</v>
      </c>
      <c r="D257">
        <v>0</v>
      </c>
      <c r="E257">
        <v>0</v>
      </c>
    </row>
    <row r="258" spans="1:5" x14ac:dyDescent="0.25">
      <c r="A258">
        <v>11164248</v>
      </c>
      <c r="B258">
        <v>493789</v>
      </c>
      <c r="C258">
        <v>0</v>
      </c>
      <c r="D258">
        <v>1</v>
      </c>
      <c r="E258">
        <v>0</v>
      </c>
    </row>
    <row r="259" spans="1:5" x14ac:dyDescent="0.25">
      <c r="A259">
        <v>11164248</v>
      </c>
      <c r="B259">
        <v>1414488</v>
      </c>
      <c r="C259">
        <v>0</v>
      </c>
      <c r="D259">
        <v>0</v>
      </c>
      <c r="E259">
        <v>0</v>
      </c>
    </row>
    <row r="260" spans="1:5" x14ac:dyDescent="0.25">
      <c r="A260">
        <v>11179759</v>
      </c>
      <c r="B260">
        <v>708950</v>
      </c>
      <c r="C260">
        <v>0</v>
      </c>
      <c r="D260">
        <v>0</v>
      </c>
      <c r="E260">
        <v>0</v>
      </c>
    </row>
    <row r="261" spans="1:5" x14ac:dyDescent="0.25">
      <c r="A261">
        <v>11179759</v>
      </c>
      <c r="B261">
        <v>1414488</v>
      </c>
      <c r="C261">
        <v>0</v>
      </c>
      <c r="D261">
        <v>0</v>
      </c>
      <c r="E261">
        <v>0</v>
      </c>
    </row>
    <row r="262" spans="1:5" x14ac:dyDescent="0.25">
      <c r="A262">
        <v>11180598</v>
      </c>
      <c r="B262">
        <v>663310</v>
      </c>
      <c r="C262">
        <v>1</v>
      </c>
      <c r="D262">
        <v>4</v>
      </c>
      <c r="E262">
        <v>90</v>
      </c>
    </row>
    <row r="263" spans="1:5" x14ac:dyDescent="0.25">
      <c r="A263">
        <v>11180598</v>
      </c>
      <c r="B263">
        <v>1414488</v>
      </c>
      <c r="C263">
        <v>0</v>
      </c>
      <c r="D263">
        <v>0</v>
      </c>
      <c r="E263">
        <v>0</v>
      </c>
    </row>
    <row r="264" spans="1:5" x14ac:dyDescent="0.25">
      <c r="A264">
        <v>11180665</v>
      </c>
      <c r="B264">
        <v>540934</v>
      </c>
      <c r="C264">
        <v>0</v>
      </c>
      <c r="D264">
        <v>3</v>
      </c>
      <c r="E264">
        <v>0</v>
      </c>
    </row>
    <row r="265" spans="1:5" x14ac:dyDescent="0.25">
      <c r="A265">
        <v>11180665</v>
      </c>
      <c r="B265">
        <v>1414488</v>
      </c>
      <c r="C265">
        <v>0</v>
      </c>
      <c r="D265">
        <v>0</v>
      </c>
      <c r="E265">
        <v>0</v>
      </c>
    </row>
    <row r="266" spans="1:5" x14ac:dyDescent="0.25">
      <c r="A266">
        <v>11180769</v>
      </c>
      <c r="B266">
        <v>1045236</v>
      </c>
      <c r="C266">
        <v>0</v>
      </c>
      <c r="D266">
        <v>2</v>
      </c>
      <c r="E266">
        <v>0</v>
      </c>
    </row>
    <row r="267" spans="1:5" x14ac:dyDescent="0.25">
      <c r="A267">
        <v>11180769</v>
      </c>
      <c r="B267">
        <v>1414488</v>
      </c>
      <c r="C267">
        <v>0</v>
      </c>
      <c r="D267">
        <v>0</v>
      </c>
      <c r="E267">
        <v>0</v>
      </c>
    </row>
    <row r="268" spans="1:5" x14ac:dyDescent="0.25">
      <c r="A268">
        <v>11180791</v>
      </c>
      <c r="B268">
        <v>1414488</v>
      </c>
      <c r="C268">
        <v>0</v>
      </c>
      <c r="D268">
        <v>0</v>
      </c>
      <c r="E268">
        <v>0</v>
      </c>
    </row>
    <row r="269" spans="1:5" x14ac:dyDescent="0.25">
      <c r="A269">
        <v>11180791</v>
      </c>
      <c r="B269">
        <v>1860780</v>
      </c>
      <c r="C269">
        <v>0</v>
      </c>
      <c r="D269">
        <v>2</v>
      </c>
      <c r="E269">
        <v>0</v>
      </c>
    </row>
    <row r="270" spans="1:5" x14ac:dyDescent="0.25">
      <c r="A270">
        <v>11180796</v>
      </c>
      <c r="B270">
        <v>1186030</v>
      </c>
      <c r="C270">
        <v>0</v>
      </c>
      <c r="D270">
        <v>1</v>
      </c>
      <c r="E270">
        <v>0</v>
      </c>
    </row>
    <row r="271" spans="1:5" x14ac:dyDescent="0.25">
      <c r="A271">
        <v>11180796</v>
      </c>
      <c r="B271">
        <v>1414488</v>
      </c>
      <c r="C271">
        <v>0</v>
      </c>
      <c r="D271">
        <v>0</v>
      </c>
      <c r="E271">
        <v>0</v>
      </c>
    </row>
    <row r="272" spans="1:5" x14ac:dyDescent="0.25">
      <c r="A272">
        <v>11180808</v>
      </c>
      <c r="B272">
        <v>881310</v>
      </c>
      <c r="C272">
        <v>1</v>
      </c>
      <c r="D272">
        <v>3</v>
      </c>
      <c r="E272">
        <v>90</v>
      </c>
    </row>
    <row r="273" spans="1:5" x14ac:dyDescent="0.25">
      <c r="A273">
        <v>11180808</v>
      </c>
      <c r="B273">
        <v>1414488</v>
      </c>
      <c r="C273">
        <v>0</v>
      </c>
      <c r="D273">
        <v>0</v>
      </c>
      <c r="E273">
        <v>0</v>
      </c>
    </row>
    <row r="274" spans="1:5" x14ac:dyDescent="0.25">
      <c r="A274">
        <v>11180825</v>
      </c>
      <c r="B274">
        <v>780048</v>
      </c>
      <c r="C274">
        <v>0</v>
      </c>
      <c r="D274">
        <v>3</v>
      </c>
      <c r="E274">
        <v>0</v>
      </c>
    </row>
    <row r="275" spans="1:5" x14ac:dyDescent="0.25">
      <c r="A275">
        <v>11180825</v>
      </c>
      <c r="B275">
        <v>1414488</v>
      </c>
      <c r="C275">
        <v>0</v>
      </c>
      <c r="D275">
        <v>0</v>
      </c>
      <c r="E275">
        <v>0</v>
      </c>
    </row>
    <row r="276" spans="1:5" x14ac:dyDescent="0.25">
      <c r="A276">
        <v>11180828</v>
      </c>
      <c r="B276">
        <v>1414488</v>
      </c>
      <c r="C276">
        <v>0</v>
      </c>
      <c r="D276">
        <v>0</v>
      </c>
      <c r="E276">
        <v>0</v>
      </c>
    </row>
    <row r="277" spans="1:5" x14ac:dyDescent="0.25">
      <c r="A277">
        <v>11180828</v>
      </c>
      <c r="B277">
        <v>1985307</v>
      </c>
      <c r="C277">
        <v>0</v>
      </c>
      <c r="D277">
        <v>2</v>
      </c>
      <c r="E277">
        <v>0</v>
      </c>
    </row>
    <row r="278" spans="1:5" x14ac:dyDescent="0.25">
      <c r="A278">
        <v>11180869</v>
      </c>
      <c r="B278">
        <v>888251</v>
      </c>
      <c r="C278">
        <v>0</v>
      </c>
      <c r="D278">
        <v>3</v>
      </c>
      <c r="E278">
        <v>0</v>
      </c>
    </row>
    <row r="279" spans="1:5" x14ac:dyDescent="0.25">
      <c r="A279">
        <v>11180869</v>
      </c>
      <c r="B279">
        <v>1414488</v>
      </c>
      <c r="C279">
        <v>0</v>
      </c>
      <c r="D279">
        <v>0</v>
      </c>
      <c r="E279">
        <v>0</v>
      </c>
    </row>
    <row r="280" spans="1:5" x14ac:dyDescent="0.25">
      <c r="A280">
        <v>11181164</v>
      </c>
      <c r="B280">
        <v>736558</v>
      </c>
      <c r="C280">
        <v>0</v>
      </c>
      <c r="D280">
        <v>3</v>
      </c>
      <c r="E280">
        <v>0</v>
      </c>
    </row>
    <row r="281" spans="1:5" x14ac:dyDescent="0.25">
      <c r="A281">
        <v>11181164</v>
      </c>
      <c r="B281">
        <v>1414488</v>
      </c>
      <c r="C281">
        <v>0</v>
      </c>
      <c r="D281">
        <v>0</v>
      </c>
      <c r="E281">
        <v>0</v>
      </c>
    </row>
    <row r="282" spans="1:5" x14ac:dyDescent="0.25">
      <c r="A282">
        <v>11182078</v>
      </c>
      <c r="B282">
        <v>235524</v>
      </c>
      <c r="C282">
        <v>0</v>
      </c>
      <c r="D282">
        <v>2</v>
      </c>
      <c r="E282">
        <v>0</v>
      </c>
    </row>
    <row r="283" spans="1:5" x14ac:dyDescent="0.25">
      <c r="A283">
        <v>11182078</v>
      </c>
      <c r="B283">
        <v>1414488</v>
      </c>
      <c r="C283">
        <v>0</v>
      </c>
      <c r="D283">
        <v>0</v>
      </c>
      <c r="E283">
        <v>0</v>
      </c>
    </row>
    <row r="284" spans="1:5" x14ac:dyDescent="0.25">
      <c r="A284">
        <v>11182379</v>
      </c>
      <c r="B284">
        <v>1303526</v>
      </c>
      <c r="C284">
        <v>0</v>
      </c>
      <c r="D284">
        <v>1</v>
      </c>
      <c r="E284">
        <v>0</v>
      </c>
    </row>
    <row r="285" spans="1:5" x14ac:dyDescent="0.25">
      <c r="A285">
        <v>11182379</v>
      </c>
      <c r="B285">
        <v>1414488</v>
      </c>
      <c r="C285">
        <v>0</v>
      </c>
      <c r="D285">
        <v>0</v>
      </c>
      <c r="E285">
        <v>0</v>
      </c>
    </row>
    <row r="286" spans="1:5" x14ac:dyDescent="0.25">
      <c r="A286">
        <v>11182468</v>
      </c>
      <c r="B286">
        <v>1100130</v>
      </c>
      <c r="C286">
        <v>0</v>
      </c>
      <c r="D286">
        <v>2</v>
      </c>
      <c r="E286">
        <v>0</v>
      </c>
    </row>
    <row r="287" spans="1:5" x14ac:dyDescent="0.25">
      <c r="A287">
        <v>11182468</v>
      </c>
      <c r="B287">
        <v>1414488</v>
      </c>
      <c r="C287">
        <v>0</v>
      </c>
      <c r="D287">
        <v>0</v>
      </c>
      <c r="E287">
        <v>0</v>
      </c>
    </row>
    <row r="288" spans="1:5" x14ac:dyDescent="0.25">
      <c r="A288">
        <v>11182773</v>
      </c>
      <c r="B288">
        <v>1414488</v>
      </c>
      <c r="C288">
        <v>0</v>
      </c>
      <c r="D288">
        <v>0</v>
      </c>
      <c r="E288">
        <v>0</v>
      </c>
    </row>
    <row r="289" spans="1:5" x14ac:dyDescent="0.25">
      <c r="A289">
        <v>11182773</v>
      </c>
      <c r="B289">
        <v>1521474</v>
      </c>
      <c r="C289">
        <v>1</v>
      </c>
      <c r="D289">
        <v>1</v>
      </c>
      <c r="E289">
        <v>90</v>
      </c>
    </row>
    <row r="290" spans="1:5" x14ac:dyDescent="0.25">
      <c r="A290">
        <v>11183291</v>
      </c>
      <c r="B290">
        <v>297958</v>
      </c>
      <c r="C290">
        <v>0</v>
      </c>
      <c r="D290">
        <v>1</v>
      </c>
      <c r="E290">
        <v>0</v>
      </c>
    </row>
    <row r="291" spans="1:5" x14ac:dyDescent="0.25">
      <c r="A291">
        <v>11183291</v>
      </c>
      <c r="B291">
        <v>1414488</v>
      </c>
      <c r="C291">
        <v>0</v>
      </c>
      <c r="D291">
        <v>0</v>
      </c>
      <c r="E291">
        <v>0</v>
      </c>
    </row>
    <row r="292" spans="1:5" x14ac:dyDescent="0.25">
      <c r="A292">
        <v>11186527</v>
      </c>
      <c r="B292">
        <v>856606</v>
      </c>
      <c r="C292">
        <v>0</v>
      </c>
      <c r="D292">
        <v>3</v>
      </c>
      <c r="E292">
        <v>0</v>
      </c>
    </row>
    <row r="293" spans="1:5" x14ac:dyDescent="0.25">
      <c r="A293">
        <v>11186527</v>
      </c>
      <c r="B293">
        <v>1414488</v>
      </c>
      <c r="C293">
        <v>0</v>
      </c>
      <c r="D293">
        <v>0</v>
      </c>
      <c r="E293">
        <v>0</v>
      </c>
    </row>
    <row r="294" spans="1:5" x14ac:dyDescent="0.25">
      <c r="A294">
        <v>11187519</v>
      </c>
      <c r="B294">
        <v>990223</v>
      </c>
      <c r="C294">
        <v>0</v>
      </c>
      <c r="D294">
        <v>0</v>
      </c>
      <c r="E294">
        <v>0</v>
      </c>
    </row>
    <row r="295" spans="1:5" x14ac:dyDescent="0.25">
      <c r="A295">
        <v>11187519</v>
      </c>
      <c r="B295">
        <v>1578600</v>
      </c>
      <c r="C295">
        <v>1</v>
      </c>
      <c r="D295">
        <v>2</v>
      </c>
      <c r="E295">
        <v>90</v>
      </c>
    </row>
    <row r="296" spans="1:5" x14ac:dyDescent="0.25">
      <c r="A296">
        <v>11187521</v>
      </c>
      <c r="B296">
        <v>307702</v>
      </c>
      <c r="C296">
        <v>0</v>
      </c>
      <c r="D296">
        <v>1</v>
      </c>
      <c r="E296">
        <v>0</v>
      </c>
    </row>
    <row r="297" spans="1:5" x14ac:dyDescent="0.25">
      <c r="A297">
        <v>11187521</v>
      </c>
      <c r="B297">
        <v>990223</v>
      </c>
      <c r="C297">
        <v>0</v>
      </c>
      <c r="D297">
        <v>0</v>
      </c>
      <c r="E297">
        <v>0</v>
      </c>
    </row>
    <row r="298" spans="1:5" x14ac:dyDescent="0.25">
      <c r="A298">
        <v>11187527</v>
      </c>
      <c r="B298">
        <v>710569</v>
      </c>
      <c r="C298">
        <v>1</v>
      </c>
      <c r="D298">
        <v>0</v>
      </c>
      <c r="E298">
        <v>90</v>
      </c>
    </row>
    <row r="299" spans="1:5" x14ac:dyDescent="0.25">
      <c r="A299">
        <v>11187527</v>
      </c>
      <c r="B299">
        <v>990223</v>
      </c>
      <c r="C299">
        <v>0</v>
      </c>
      <c r="D299">
        <v>2</v>
      </c>
      <c r="E299">
        <v>0</v>
      </c>
    </row>
    <row r="300" spans="1:5" x14ac:dyDescent="0.25">
      <c r="A300">
        <v>11187562</v>
      </c>
      <c r="B300">
        <v>1590641</v>
      </c>
      <c r="C300">
        <v>0</v>
      </c>
      <c r="D300">
        <v>4</v>
      </c>
      <c r="E300">
        <v>0</v>
      </c>
    </row>
    <row r="301" spans="1:5" x14ac:dyDescent="0.25">
      <c r="A301">
        <v>11187562</v>
      </c>
      <c r="B301">
        <v>1902440</v>
      </c>
      <c r="C301">
        <v>2</v>
      </c>
      <c r="D301">
        <v>2</v>
      </c>
      <c r="E301">
        <v>67</v>
      </c>
    </row>
    <row r="302" spans="1:5" x14ac:dyDescent="0.25">
      <c r="A302">
        <v>11187564</v>
      </c>
      <c r="B302">
        <v>1578089</v>
      </c>
      <c r="C302">
        <v>0</v>
      </c>
      <c r="D302">
        <v>0</v>
      </c>
      <c r="E302">
        <v>0</v>
      </c>
    </row>
    <row r="303" spans="1:5" x14ac:dyDescent="0.25">
      <c r="A303">
        <v>11187564</v>
      </c>
      <c r="B303">
        <v>1902440</v>
      </c>
      <c r="C303">
        <v>1</v>
      </c>
      <c r="D303">
        <v>0</v>
      </c>
      <c r="E303">
        <v>90</v>
      </c>
    </row>
    <row r="304" spans="1:5" x14ac:dyDescent="0.25">
      <c r="A304">
        <v>11187565</v>
      </c>
      <c r="B304">
        <v>1434550</v>
      </c>
      <c r="C304">
        <v>1</v>
      </c>
      <c r="D304">
        <v>2</v>
      </c>
      <c r="E304">
        <v>90</v>
      </c>
    </row>
    <row r="305" spans="1:5" x14ac:dyDescent="0.25">
      <c r="A305">
        <v>11187565</v>
      </c>
      <c r="B305">
        <v>1902440</v>
      </c>
      <c r="C305">
        <v>1</v>
      </c>
      <c r="D305">
        <v>0</v>
      </c>
      <c r="E305">
        <v>90</v>
      </c>
    </row>
    <row r="306" spans="1:5" x14ac:dyDescent="0.25">
      <c r="A306">
        <v>11187600</v>
      </c>
      <c r="B306">
        <v>327103</v>
      </c>
      <c r="C306">
        <v>0</v>
      </c>
      <c r="D306">
        <v>0</v>
      </c>
      <c r="E306">
        <v>0</v>
      </c>
    </row>
    <row r="307" spans="1:5" x14ac:dyDescent="0.25">
      <c r="A307">
        <v>11187600</v>
      </c>
      <c r="B307">
        <v>1414488</v>
      </c>
      <c r="C307">
        <v>0</v>
      </c>
      <c r="D307">
        <v>0</v>
      </c>
      <c r="E307">
        <v>0</v>
      </c>
    </row>
    <row r="308" spans="1:5" x14ac:dyDescent="0.25">
      <c r="A308">
        <v>11188013</v>
      </c>
      <c r="B308">
        <v>1414488</v>
      </c>
      <c r="C308">
        <v>0</v>
      </c>
      <c r="D308">
        <v>0</v>
      </c>
      <c r="E308">
        <v>0</v>
      </c>
    </row>
    <row r="309" spans="1:5" x14ac:dyDescent="0.25">
      <c r="A309">
        <v>11188013</v>
      </c>
      <c r="B309">
        <v>1759123</v>
      </c>
      <c r="C309">
        <v>1</v>
      </c>
      <c r="D309">
        <v>2</v>
      </c>
      <c r="E309">
        <v>90</v>
      </c>
    </row>
    <row r="310" spans="1:5" x14ac:dyDescent="0.25">
      <c r="A310">
        <v>11188724</v>
      </c>
      <c r="B310">
        <v>285780</v>
      </c>
      <c r="C310">
        <v>2</v>
      </c>
      <c r="D310">
        <v>2</v>
      </c>
      <c r="E310">
        <v>90</v>
      </c>
    </row>
    <row r="311" spans="1:5" x14ac:dyDescent="0.25">
      <c r="A311">
        <v>11188724</v>
      </c>
      <c r="B311">
        <v>1414488</v>
      </c>
      <c r="C311">
        <v>0</v>
      </c>
      <c r="D311">
        <v>0</v>
      </c>
      <c r="E311">
        <v>0</v>
      </c>
    </row>
    <row r="312" spans="1:5" x14ac:dyDescent="0.25">
      <c r="A312">
        <v>11189017</v>
      </c>
      <c r="B312">
        <v>772784</v>
      </c>
      <c r="C312">
        <v>0</v>
      </c>
      <c r="D312">
        <v>4</v>
      </c>
      <c r="E312">
        <v>0</v>
      </c>
    </row>
    <row r="313" spans="1:5" x14ac:dyDescent="0.25">
      <c r="A313">
        <v>11189017</v>
      </c>
      <c r="B313">
        <v>1414488</v>
      </c>
      <c r="C313">
        <v>0</v>
      </c>
      <c r="D313">
        <v>0</v>
      </c>
      <c r="E313">
        <v>0</v>
      </c>
    </row>
    <row r="314" spans="1:5" x14ac:dyDescent="0.25">
      <c r="A314">
        <v>11189488</v>
      </c>
      <c r="B314">
        <v>773340</v>
      </c>
      <c r="C314">
        <v>0</v>
      </c>
      <c r="D314">
        <v>0</v>
      </c>
      <c r="E314">
        <v>0</v>
      </c>
    </row>
    <row r="315" spans="1:5" x14ac:dyDescent="0.25">
      <c r="A315">
        <v>11189488</v>
      </c>
      <c r="B315">
        <v>1414488</v>
      </c>
      <c r="C315">
        <v>0</v>
      </c>
      <c r="D315">
        <v>0</v>
      </c>
      <c r="E315">
        <v>0</v>
      </c>
    </row>
    <row r="316" spans="1:5" x14ac:dyDescent="0.25">
      <c r="A316">
        <v>11189491</v>
      </c>
      <c r="B316">
        <v>1414488</v>
      </c>
      <c r="C316">
        <v>0</v>
      </c>
      <c r="D316">
        <v>0</v>
      </c>
      <c r="E316">
        <v>0</v>
      </c>
    </row>
    <row r="317" spans="1:5" x14ac:dyDescent="0.25">
      <c r="A317">
        <v>11189491</v>
      </c>
      <c r="B317">
        <v>1461288</v>
      </c>
      <c r="C317">
        <v>0</v>
      </c>
      <c r="D317">
        <v>3</v>
      </c>
      <c r="E317">
        <v>0</v>
      </c>
    </row>
    <row r="318" spans="1:5" x14ac:dyDescent="0.25">
      <c r="A318">
        <v>11189693</v>
      </c>
      <c r="B318">
        <v>539059</v>
      </c>
      <c r="C318">
        <v>0</v>
      </c>
      <c r="D318">
        <v>2</v>
      </c>
      <c r="E318">
        <v>0</v>
      </c>
    </row>
    <row r="319" spans="1:5" x14ac:dyDescent="0.25">
      <c r="A319">
        <v>11189693</v>
      </c>
      <c r="B319">
        <v>1414488</v>
      </c>
      <c r="C319">
        <v>0</v>
      </c>
      <c r="D319">
        <v>0</v>
      </c>
      <c r="E319">
        <v>0</v>
      </c>
    </row>
    <row r="320" spans="1:5" x14ac:dyDescent="0.25">
      <c r="A320">
        <v>11190086</v>
      </c>
      <c r="B320">
        <v>1414488</v>
      </c>
      <c r="C320">
        <v>0</v>
      </c>
      <c r="D320">
        <v>0</v>
      </c>
      <c r="E320">
        <v>0</v>
      </c>
    </row>
    <row r="321" spans="1:5" x14ac:dyDescent="0.25">
      <c r="A321">
        <v>11190086</v>
      </c>
      <c r="B321">
        <v>1461288</v>
      </c>
      <c r="C321">
        <v>0</v>
      </c>
      <c r="D321">
        <v>2</v>
      </c>
      <c r="E321">
        <v>0</v>
      </c>
    </row>
    <row r="322" spans="1:5" x14ac:dyDescent="0.25">
      <c r="A322">
        <v>11190163</v>
      </c>
      <c r="B322">
        <v>830728</v>
      </c>
      <c r="C322">
        <v>0</v>
      </c>
      <c r="D322">
        <v>0</v>
      </c>
      <c r="E322">
        <v>0</v>
      </c>
    </row>
    <row r="323" spans="1:5" x14ac:dyDescent="0.25">
      <c r="A323">
        <v>11190163</v>
      </c>
      <c r="B323">
        <v>1414488</v>
      </c>
      <c r="C323">
        <v>0</v>
      </c>
      <c r="D323">
        <v>0</v>
      </c>
      <c r="E323">
        <v>0</v>
      </c>
    </row>
    <row r="324" spans="1:5" x14ac:dyDescent="0.25">
      <c r="A324">
        <v>11190176</v>
      </c>
      <c r="B324">
        <v>230207</v>
      </c>
      <c r="C324">
        <v>0</v>
      </c>
      <c r="D324">
        <v>2</v>
      </c>
      <c r="E324">
        <v>0</v>
      </c>
    </row>
    <row r="325" spans="1:5" x14ac:dyDescent="0.25">
      <c r="A325">
        <v>11190176</v>
      </c>
      <c r="B325">
        <v>1414488</v>
      </c>
      <c r="C325">
        <v>0</v>
      </c>
      <c r="D325">
        <v>0</v>
      </c>
      <c r="E325">
        <v>0</v>
      </c>
    </row>
    <row r="326" spans="1:5" x14ac:dyDescent="0.25">
      <c r="A326">
        <v>11190705</v>
      </c>
      <c r="B326">
        <v>51288</v>
      </c>
      <c r="C326">
        <v>0</v>
      </c>
      <c r="D326">
        <v>2</v>
      </c>
      <c r="E326">
        <v>0</v>
      </c>
    </row>
    <row r="327" spans="1:5" x14ac:dyDescent="0.25">
      <c r="A327">
        <v>11190705</v>
      </c>
      <c r="B327">
        <v>1414488</v>
      </c>
      <c r="C327">
        <v>0</v>
      </c>
      <c r="D327">
        <v>0</v>
      </c>
      <c r="E327">
        <v>0</v>
      </c>
    </row>
    <row r="328" spans="1:5" x14ac:dyDescent="0.25">
      <c r="A328">
        <v>11191673</v>
      </c>
      <c r="B328">
        <v>1902871</v>
      </c>
      <c r="C328">
        <v>0</v>
      </c>
      <c r="D328">
        <v>2</v>
      </c>
      <c r="E328">
        <v>0</v>
      </c>
    </row>
    <row r="329" spans="1:5" x14ac:dyDescent="0.25">
      <c r="A329">
        <v>11191673</v>
      </c>
      <c r="B329">
        <v>2053763</v>
      </c>
      <c r="C329">
        <v>0</v>
      </c>
      <c r="D329">
        <v>0</v>
      </c>
      <c r="E329">
        <v>0</v>
      </c>
    </row>
    <row r="330" spans="1:5" x14ac:dyDescent="0.25">
      <c r="A330">
        <v>11191678</v>
      </c>
      <c r="B330">
        <v>1902871</v>
      </c>
      <c r="C330">
        <v>0</v>
      </c>
      <c r="D330">
        <v>3</v>
      </c>
      <c r="E330">
        <v>0</v>
      </c>
    </row>
    <row r="331" spans="1:5" x14ac:dyDescent="0.25">
      <c r="A331">
        <v>11191678</v>
      </c>
      <c r="B331">
        <v>1926275</v>
      </c>
      <c r="C331">
        <v>1</v>
      </c>
      <c r="D331">
        <v>0</v>
      </c>
      <c r="E331">
        <v>90</v>
      </c>
    </row>
    <row r="332" spans="1:5" x14ac:dyDescent="0.25">
      <c r="A332">
        <v>11191680</v>
      </c>
      <c r="B332">
        <v>1902871</v>
      </c>
      <c r="C332">
        <v>0</v>
      </c>
      <c r="D332">
        <v>3</v>
      </c>
      <c r="E332">
        <v>0</v>
      </c>
    </row>
    <row r="333" spans="1:5" x14ac:dyDescent="0.25">
      <c r="A333">
        <v>11191680</v>
      </c>
      <c r="B333">
        <v>2055916</v>
      </c>
      <c r="C333">
        <v>0</v>
      </c>
      <c r="D333">
        <v>0</v>
      </c>
      <c r="E333">
        <v>0</v>
      </c>
    </row>
    <row r="334" spans="1:5" x14ac:dyDescent="0.25">
      <c r="A334">
        <v>11191683</v>
      </c>
      <c r="B334">
        <v>117832</v>
      </c>
      <c r="C334">
        <v>1</v>
      </c>
      <c r="D334">
        <v>0</v>
      </c>
      <c r="E334">
        <v>90</v>
      </c>
    </row>
    <row r="335" spans="1:5" x14ac:dyDescent="0.25">
      <c r="A335">
        <v>11191683</v>
      </c>
      <c r="B335">
        <v>1902871</v>
      </c>
      <c r="C335">
        <v>0</v>
      </c>
      <c r="D335">
        <v>1</v>
      </c>
      <c r="E335">
        <v>0</v>
      </c>
    </row>
    <row r="336" spans="1:5" x14ac:dyDescent="0.25">
      <c r="A336">
        <v>11191926</v>
      </c>
      <c r="B336">
        <v>1414488</v>
      </c>
      <c r="C336">
        <v>0</v>
      </c>
      <c r="D336">
        <v>0</v>
      </c>
      <c r="E336">
        <v>0</v>
      </c>
    </row>
    <row r="337" spans="1:5" x14ac:dyDescent="0.25">
      <c r="A337">
        <v>11191926</v>
      </c>
      <c r="B337">
        <v>1595389</v>
      </c>
      <c r="C337">
        <v>0</v>
      </c>
      <c r="D337">
        <v>4</v>
      </c>
      <c r="E337">
        <v>0</v>
      </c>
    </row>
    <row r="338" spans="1:5" x14ac:dyDescent="0.25">
      <c r="A338">
        <v>11192150</v>
      </c>
      <c r="B338">
        <v>63028</v>
      </c>
      <c r="C338">
        <v>0</v>
      </c>
      <c r="D338">
        <v>0</v>
      </c>
      <c r="E338">
        <v>0</v>
      </c>
    </row>
    <row r="339" spans="1:5" x14ac:dyDescent="0.25">
      <c r="A339">
        <v>11192150</v>
      </c>
      <c r="B339">
        <v>1414488</v>
      </c>
      <c r="C339">
        <v>0</v>
      </c>
      <c r="D339">
        <v>2</v>
      </c>
      <c r="E339">
        <v>0</v>
      </c>
    </row>
    <row r="340" spans="1:5" x14ac:dyDescent="0.25">
      <c r="A340">
        <v>11192168</v>
      </c>
      <c r="B340">
        <v>1236634</v>
      </c>
      <c r="C340">
        <v>0</v>
      </c>
      <c r="D340">
        <v>1</v>
      </c>
      <c r="E340">
        <v>0</v>
      </c>
    </row>
    <row r="341" spans="1:5" x14ac:dyDescent="0.25">
      <c r="A341">
        <v>11192168</v>
      </c>
      <c r="B341">
        <v>1414488</v>
      </c>
      <c r="C341">
        <v>0</v>
      </c>
      <c r="D341">
        <v>0</v>
      </c>
      <c r="E341">
        <v>0</v>
      </c>
    </row>
    <row r="342" spans="1:5" x14ac:dyDescent="0.25">
      <c r="A342">
        <v>11192172</v>
      </c>
      <c r="B342">
        <v>1370334</v>
      </c>
      <c r="C342">
        <v>0</v>
      </c>
      <c r="D342">
        <v>2</v>
      </c>
      <c r="E342">
        <v>0</v>
      </c>
    </row>
    <row r="343" spans="1:5" x14ac:dyDescent="0.25">
      <c r="A343">
        <v>11192172</v>
      </c>
      <c r="B343">
        <v>1414488</v>
      </c>
      <c r="C343">
        <v>0</v>
      </c>
      <c r="D343">
        <v>0</v>
      </c>
      <c r="E343">
        <v>0</v>
      </c>
    </row>
    <row r="344" spans="1:5" x14ac:dyDescent="0.25">
      <c r="A344">
        <v>11192173</v>
      </c>
      <c r="B344">
        <v>283827</v>
      </c>
      <c r="C344">
        <v>1</v>
      </c>
      <c r="D344">
        <v>0</v>
      </c>
      <c r="E344">
        <v>90</v>
      </c>
    </row>
    <row r="345" spans="1:5" x14ac:dyDescent="0.25">
      <c r="A345">
        <v>11192173</v>
      </c>
      <c r="B345">
        <v>1414488</v>
      </c>
      <c r="C345">
        <v>0</v>
      </c>
      <c r="D345">
        <v>0</v>
      </c>
      <c r="E345">
        <v>0</v>
      </c>
    </row>
    <row r="346" spans="1:5" x14ac:dyDescent="0.25">
      <c r="A346">
        <v>11192246</v>
      </c>
      <c r="B346">
        <v>1414488</v>
      </c>
      <c r="C346">
        <v>0</v>
      </c>
      <c r="D346">
        <v>0</v>
      </c>
      <c r="E346">
        <v>0</v>
      </c>
    </row>
    <row r="347" spans="1:5" x14ac:dyDescent="0.25">
      <c r="A347">
        <v>11192246</v>
      </c>
      <c r="B347">
        <v>1931001</v>
      </c>
      <c r="C347">
        <v>0</v>
      </c>
      <c r="D347">
        <v>0</v>
      </c>
      <c r="E347">
        <v>0</v>
      </c>
    </row>
    <row r="348" spans="1:5" x14ac:dyDescent="0.25">
      <c r="A348">
        <v>11192428</v>
      </c>
      <c r="B348">
        <v>1414488</v>
      </c>
      <c r="C348">
        <v>0</v>
      </c>
      <c r="D348">
        <v>0</v>
      </c>
      <c r="E348">
        <v>0</v>
      </c>
    </row>
    <row r="349" spans="1:5" x14ac:dyDescent="0.25">
      <c r="A349">
        <v>11192428</v>
      </c>
      <c r="B349">
        <v>1648522</v>
      </c>
      <c r="C349">
        <v>0</v>
      </c>
      <c r="D349">
        <v>0</v>
      </c>
      <c r="E349">
        <v>0</v>
      </c>
    </row>
    <row r="350" spans="1:5" x14ac:dyDescent="0.25">
      <c r="A350">
        <v>11192446</v>
      </c>
      <c r="B350">
        <v>1414488</v>
      </c>
      <c r="C350">
        <v>0</v>
      </c>
      <c r="D350">
        <v>0</v>
      </c>
      <c r="E350">
        <v>0</v>
      </c>
    </row>
    <row r="351" spans="1:5" x14ac:dyDescent="0.25">
      <c r="A351">
        <v>11192446</v>
      </c>
      <c r="B351">
        <v>1650256</v>
      </c>
      <c r="C351">
        <v>0</v>
      </c>
      <c r="D351">
        <v>2</v>
      </c>
      <c r="E351">
        <v>0</v>
      </c>
    </row>
    <row r="352" spans="1:5" x14ac:dyDescent="0.25">
      <c r="A352">
        <v>11192647</v>
      </c>
      <c r="B352">
        <v>434932</v>
      </c>
      <c r="C352">
        <v>0</v>
      </c>
      <c r="D352">
        <v>1</v>
      </c>
      <c r="E352">
        <v>0</v>
      </c>
    </row>
    <row r="353" spans="1:5" x14ac:dyDescent="0.25">
      <c r="A353">
        <v>11192647</v>
      </c>
      <c r="B353">
        <v>1456633</v>
      </c>
      <c r="C353">
        <v>0</v>
      </c>
      <c r="D353">
        <v>1</v>
      </c>
      <c r="E353">
        <v>0</v>
      </c>
    </row>
    <row r="354" spans="1:5" x14ac:dyDescent="0.25">
      <c r="A354">
        <v>11193172</v>
      </c>
      <c r="B354">
        <v>706276</v>
      </c>
      <c r="C354">
        <v>0</v>
      </c>
      <c r="D354">
        <v>4</v>
      </c>
      <c r="E354">
        <v>0</v>
      </c>
    </row>
    <row r="355" spans="1:5" x14ac:dyDescent="0.25">
      <c r="A355">
        <v>11193172</v>
      </c>
      <c r="B355">
        <v>1414488</v>
      </c>
      <c r="C355">
        <v>0</v>
      </c>
      <c r="D355">
        <v>0</v>
      </c>
      <c r="E355">
        <v>0</v>
      </c>
    </row>
    <row r="356" spans="1:5" x14ac:dyDescent="0.25">
      <c r="A356">
        <v>11193183</v>
      </c>
      <c r="B356">
        <v>706276</v>
      </c>
      <c r="C356">
        <v>0</v>
      </c>
      <c r="D356">
        <v>2</v>
      </c>
      <c r="E356">
        <v>0</v>
      </c>
    </row>
    <row r="357" spans="1:5" x14ac:dyDescent="0.25">
      <c r="A357">
        <v>11193183</v>
      </c>
      <c r="B357">
        <v>1414488</v>
      </c>
      <c r="C357">
        <v>0</v>
      </c>
      <c r="D357">
        <v>0</v>
      </c>
      <c r="E357">
        <v>0</v>
      </c>
    </row>
    <row r="358" spans="1:5" x14ac:dyDescent="0.25">
      <c r="A358">
        <v>11194020</v>
      </c>
      <c r="B358">
        <v>1414488</v>
      </c>
      <c r="C358">
        <v>0</v>
      </c>
      <c r="D358">
        <v>0</v>
      </c>
      <c r="E358">
        <v>0</v>
      </c>
    </row>
    <row r="359" spans="1:5" x14ac:dyDescent="0.25">
      <c r="A359">
        <v>11194020</v>
      </c>
      <c r="B359">
        <v>1599671</v>
      </c>
      <c r="C359">
        <v>0</v>
      </c>
      <c r="D359">
        <v>0</v>
      </c>
      <c r="E359">
        <v>0</v>
      </c>
    </row>
    <row r="360" spans="1:5" x14ac:dyDescent="0.25">
      <c r="A360">
        <v>11194708</v>
      </c>
      <c r="B360">
        <v>121578</v>
      </c>
      <c r="C360">
        <v>0</v>
      </c>
      <c r="D360">
        <v>0</v>
      </c>
      <c r="E360">
        <v>0</v>
      </c>
    </row>
    <row r="361" spans="1:5" x14ac:dyDescent="0.25">
      <c r="A361">
        <v>11194708</v>
      </c>
      <c r="B361">
        <v>772631</v>
      </c>
      <c r="C361">
        <v>0</v>
      </c>
      <c r="D361">
        <v>1</v>
      </c>
      <c r="E361">
        <v>0</v>
      </c>
    </row>
    <row r="362" spans="1:5" x14ac:dyDescent="0.25">
      <c r="A362">
        <v>11194862</v>
      </c>
      <c r="B362">
        <v>1414488</v>
      </c>
      <c r="C362">
        <v>0</v>
      </c>
      <c r="D362">
        <v>0</v>
      </c>
      <c r="E362">
        <v>0</v>
      </c>
    </row>
    <row r="363" spans="1:5" x14ac:dyDescent="0.25">
      <c r="A363">
        <v>11194862</v>
      </c>
      <c r="B363">
        <v>1579274</v>
      </c>
      <c r="C363">
        <v>1</v>
      </c>
      <c r="D363">
        <v>2</v>
      </c>
      <c r="E363">
        <v>90</v>
      </c>
    </row>
    <row r="364" spans="1:5" x14ac:dyDescent="0.25">
      <c r="A364">
        <v>11195011</v>
      </c>
      <c r="B364">
        <v>120994</v>
      </c>
      <c r="C364">
        <v>0</v>
      </c>
      <c r="D364">
        <v>1</v>
      </c>
      <c r="E364">
        <v>0</v>
      </c>
    </row>
    <row r="365" spans="1:5" x14ac:dyDescent="0.25">
      <c r="A365">
        <v>11195011</v>
      </c>
      <c r="B365">
        <v>1855059</v>
      </c>
      <c r="C365">
        <v>0</v>
      </c>
      <c r="D365">
        <v>0</v>
      </c>
      <c r="E365">
        <v>0</v>
      </c>
    </row>
    <row r="366" spans="1:5" x14ac:dyDescent="0.25">
      <c r="A366">
        <v>11195208</v>
      </c>
      <c r="B366">
        <v>995205</v>
      </c>
      <c r="C366">
        <v>1</v>
      </c>
      <c r="D366">
        <v>1</v>
      </c>
      <c r="E366">
        <v>79</v>
      </c>
    </row>
    <row r="367" spans="1:5" x14ac:dyDescent="0.25">
      <c r="A367">
        <v>11195208</v>
      </c>
      <c r="B367">
        <v>1414488</v>
      </c>
      <c r="C367">
        <v>0</v>
      </c>
      <c r="D367">
        <v>0</v>
      </c>
      <c r="E367">
        <v>0</v>
      </c>
    </row>
    <row r="368" spans="1:5" x14ac:dyDescent="0.25">
      <c r="A368">
        <v>11195213</v>
      </c>
      <c r="B368">
        <v>284907</v>
      </c>
      <c r="C368">
        <v>1</v>
      </c>
      <c r="D368">
        <v>2</v>
      </c>
      <c r="E368">
        <v>90</v>
      </c>
    </row>
    <row r="369" spans="1:5" x14ac:dyDescent="0.25">
      <c r="A369">
        <v>11195213</v>
      </c>
      <c r="B369">
        <v>1414488</v>
      </c>
      <c r="C369">
        <v>0</v>
      </c>
      <c r="D369">
        <v>0</v>
      </c>
      <c r="E369">
        <v>0</v>
      </c>
    </row>
    <row r="370" spans="1:5" x14ac:dyDescent="0.25">
      <c r="A370">
        <v>11195225</v>
      </c>
      <c r="B370">
        <v>971600</v>
      </c>
      <c r="C370">
        <v>1</v>
      </c>
      <c r="D370">
        <v>3</v>
      </c>
      <c r="E370">
        <v>90</v>
      </c>
    </row>
    <row r="371" spans="1:5" x14ac:dyDescent="0.25">
      <c r="A371">
        <v>11195225</v>
      </c>
      <c r="B371">
        <v>1414488</v>
      </c>
      <c r="C371">
        <v>0</v>
      </c>
      <c r="D371">
        <v>0</v>
      </c>
      <c r="E371">
        <v>0</v>
      </c>
    </row>
    <row r="372" spans="1:5" x14ac:dyDescent="0.25">
      <c r="A372">
        <v>11195432</v>
      </c>
      <c r="B372">
        <v>969344</v>
      </c>
      <c r="C372">
        <v>0</v>
      </c>
      <c r="D372">
        <v>3</v>
      </c>
      <c r="E372">
        <v>0</v>
      </c>
    </row>
    <row r="373" spans="1:5" x14ac:dyDescent="0.25">
      <c r="A373">
        <v>11195432</v>
      </c>
      <c r="B373">
        <v>1414488</v>
      </c>
      <c r="C373">
        <v>0</v>
      </c>
      <c r="D373">
        <v>0</v>
      </c>
      <c r="E373">
        <v>0</v>
      </c>
    </row>
    <row r="374" spans="1:5" x14ac:dyDescent="0.25">
      <c r="A374">
        <v>11195961</v>
      </c>
      <c r="B374">
        <v>287030</v>
      </c>
      <c r="C374">
        <v>0</v>
      </c>
      <c r="D374">
        <v>3</v>
      </c>
      <c r="E374">
        <v>0</v>
      </c>
    </row>
    <row r="375" spans="1:5" x14ac:dyDescent="0.25">
      <c r="A375">
        <v>11195961</v>
      </c>
      <c r="B375">
        <v>1414488</v>
      </c>
      <c r="C375">
        <v>0</v>
      </c>
      <c r="D375">
        <v>0</v>
      </c>
      <c r="E375">
        <v>0</v>
      </c>
    </row>
    <row r="376" spans="1:5" x14ac:dyDescent="0.25">
      <c r="A376">
        <v>11195997</v>
      </c>
      <c r="B376">
        <v>969344</v>
      </c>
      <c r="C376">
        <v>1</v>
      </c>
      <c r="D376">
        <v>2</v>
      </c>
      <c r="E376">
        <v>90</v>
      </c>
    </row>
    <row r="377" spans="1:5" x14ac:dyDescent="0.25">
      <c r="A377">
        <v>11195997</v>
      </c>
      <c r="B377">
        <v>1414488</v>
      </c>
      <c r="C377">
        <v>0</v>
      </c>
      <c r="D377">
        <v>0</v>
      </c>
      <c r="E377">
        <v>0</v>
      </c>
    </row>
    <row r="378" spans="1:5" x14ac:dyDescent="0.25">
      <c r="A378">
        <v>11196001</v>
      </c>
      <c r="B378">
        <v>1414488</v>
      </c>
      <c r="C378">
        <v>0</v>
      </c>
      <c r="D378">
        <v>0</v>
      </c>
      <c r="E378">
        <v>0</v>
      </c>
    </row>
    <row r="379" spans="1:5" x14ac:dyDescent="0.25">
      <c r="A379">
        <v>11196001</v>
      </c>
      <c r="B379">
        <v>1415913</v>
      </c>
      <c r="C379">
        <v>0</v>
      </c>
      <c r="D379">
        <v>3</v>
      </c>
      <c r="E379">
        <v>0</v>
      </c>
    </row>
    <row r="380" spans="1:5" x14ac:dyDescent="0.25">
      <c r="A380">
        <v>11196149</v>
      </c>
      <c r="B380">
        <v>438514</v>
      </c>
      <c r="C380">
        <v>0</v>
      </c>
      <c r="D380">
        <v>0</v>
      </c>
      <c r="E380">
        <v>0</v>
      </c>
    </row>
    <row r="381" spans="1:5" x14ac:dyDescent="0.25">
      <c r="A381">
        <v>11196149</v>
      </c>
      <c r="B381">
        <v>1414488</v>
      </c>
      <c r="C381">
        <v>0</v>
      </c>
      <c r="D381">
        <v>0</v>
      </c>
      <c r="E381">
        <v>0</v>
      </c>
    </row>
    <row r="382" spans="1:5" x14ac:dyDescent="0.25">
      <c r="A382">
        <v>11196167</v>
      </c>
      <c r="B382">
        <v>487708</v>
      </c>
      <c r="C382">
        <v>0</v>
      </c>
      <c r="D382">
        <v>2</v>
      </c>
      <c r="E382">
        <v>0</v>
      </c>
    </row>
    <row r="383" spans="1:5" x14ac:dyDescent="0.25">
      <c r="A383">
        <v>11196167</v>
      </c>
      <c r="B383">
        <v>1414488</v>
      </c>
      <c r="C383">
        <v>0</v>
      </c>
      <c r="D383">
        <v>0</v>
      </c>
      <c r="E383">
        <v>0</v>
      </c>
    </row>
    <row r="384" spans="1:5" x14ac:dyDescent="0.25">
      <c r="A384">
        <v>11196220</v>
      </c>
      <c r="B384">
        <v>708454</v>
      </c>
      <c r="C384">
        <v>1</v>
      </c>
      <c r="D384">
        <v>0</v>
      </c>
      <c r="E384">
        <v>90</v>
      </c>
    </row>
    <row r="385" spans="1:5" x14ac:dyDescent="0.25">
      <c r="A385">
        <v>11196220</v>
      </c>
      <c r="B385">
        <v>1414488</v>
      </c>
      <c r="C385">
        <v>0</v>
      </c>
      <c r="D385">
        <v>0</v>
      </c>
      <c r="E385">
        <v>0</v>
      </c>
    </row>
    <row r="386" spans="1:5" x14ac:dyDescent="0.25">
      <c r="A386">
        <v>11196250</v>
      </c>
      <c r="B386">
        <v>799916</v>
      </c>
      <c r="C386">
        <v>0</v>
      </c>
      <c r="D386">
        <v>0</v>
      </c>
      <c r="E386">
        <v>0</v>
      </c>
    </row>
    <row r="387" spans="1:5" x14ac:dyDescent="0.25">
      <c r="A387">
        <v>11196250</v>
      </c>
      <c r="B387">
        <v>1414488</v>
      </c>
      <c r="C387">
        <v>0</v>
      </c>
      <c r="D387">
        <v>0</v>
      </c>
      <c r="E387">
        <v>0</v>
      </c>
    </row>
    <row r="388" spans="1:5" x14ac:dyDescent="0.25">
      <c r="A388">
        <v>11196402</v>
      </c>
      <c r="B388">
        <v>283679</v>
      </c>
      <c r="C388">
        <v>1</v>
      </c>
      <c r="D388">
        <v>3</v>
      </c>
      <c r="E388">
        <v>90</v>
      </c>
    </row>
    <row r="389" spans="1:5" x14ac:dyDescent="0.25">
      <c r="A389">
        <v>11196402</v>
      </c>
      <c r="B389">
        <v>1414488</v>
      </c>
      <c r="C389">
        <v>0</v>
      </c>
      <c r="D389">
        <v>0</v>
      </c>
      <c r="E389">
        <v>0</v>
      </c>
    </row>
    <row r="390" spans="1:5" x14ac:dyDescent="0.25">
      <c r="A390">
        <v>11196605</v>
      </c>
      <c r="B390">
        <v>460368</v>
      </c>
      <c r="C390">
        <v>1</v>
      </c>
      <c r="D390">
        <v>4</v>
      </c>
      <c r="E390">
        <v>90</v>
      </c>
    </row>
    <row r="391" spans="1:5" x14ac:dyDescent="0.25">
      <c r="A391">
        <v>11196605</v>
      </c>
      <c r="B391">
        <v>1414488</v>
      </c>
      <c r="C391">
        <v>0</v>
      </c>
      <c r="D391">
        <v>0</v>
      </c>
      <c r="E391">
        <v>0</v>
      </c>
    </row>
    <row r="392" spans="1:5" x14ac:dyDescent="0.25">
      <c r="A392">
        <v>11196852</v>
      </c>
      <c r="B392">
        <v>121578</v>
      </c>
      <c r="C392">
        <v>0</v>
      </c>
      <c r="D392">
        <v>1</v>
      </c>
      <c r="E392">
        <v>0</v>
      </c>
    </row>
    <row r="393" spans="1:5" x14ac:dyDescent="0.25">
      <c r="A393">
        <v>11196852</v>
      </c>
      <c r="B393">
        <v>126239</v>
      </c>
      <c r="C393">
        <v>0</v>
      </c>
      <c r="D393">
        <v>2</v>
      </c>
      <c r="E393">
        <v>0</v>
      </c>
    </row>
    <row r="394" spans="1:5" x14ac:dyDescent="0.25">
      <c r="A394">
        <v>11196854</v>
      </c>
      <c r="B394">
        <v>121578</v>
      </c>
      <c r="C394">
        <v>0</v>
      </c>
      <c r="D394">
        <v>0</v>
      </c>
      <c r="E394">
        <v>0</v>
      </c>
    </row>
    <row r="395" spans="1:5" x14ac:dyDescent="0.25">
      <c r="A395">
        <v>11196854</v>
      </c>
      <c r="B395">
        <v>1369123</v>
      </c>
      <c r="C395">
        <v>0</v>
      </c>
      <c r="D395">
        <v>0</v>
      </c>
      <c r="E395">
        <v>0</v>
      </c>
    </row>
    <row r="396" spans="1:5" x14ac:dyDescent="0.25">
      <c r="A396">
        <v>11196855</v>
      </c>
      <c r="B396">
        <v>121578</v>
      </c>
      <c r="C396">
        <v>0</v>
      </c>
      <c r="D396">
        <v>4</v>
      </c>
      <c r="E396">
        <v>0</v>
      </c>
    </row>
    <row r="397" spans="1:5" x14ac:dyDescent="0.25">
      <c r="A397">
        <v>11196855</v>
      </c>
      <c r="B397">
        <v>221276</v>
      </c>
      <c r="C397">
        <v>0</v>
      </c>
      <c r="D397">
        <v>0</v>
      </c>
      <c r="E397">
        <v>0</v>
      </c>
    </row>
    <row r="398" spans="1:5" x14ac:dyDescent="0.25">
      <c r="A398">
        <v>11196857</v>
      </c>
      <c r="B398">
        <v>274066</v>
      </c>
      <c r="C398">
        <v>0</v>
      </c>
      <c r="D398">
        <v>1</v>
      </c>
      <c r="E398">
        <v>0</v>
      </c>
    </row>
    <row r="399" spans="1:5" x14ac:dyDescent="0.25">
      <c r="A399">
        <v>11196857</v>
      </c>
      <c r="B399">
        <v>987759</v>
      </c>
      <c r="C399">
        <v>1</v>
      </c>
      <c r="D399">
        <v>0</v>
      </c>
      <c r="E399">
        <v>90</v>
      </c>
    </row>
    <row r="400" spans="1:5" x14ac:dyDescent="0.25">
      <c r="A400">
        <v>11196859</v>
      </c>
      <c r="B400">
        <v>987759</v>
      </c>
      <c r="C400">
        <v>1</v>
      </c>
      <c r="D400">
        <v>1</v>
      </c>
      <c r="E400">
        <v>90</v>
      </c>
    </row>
    <row r="401" spans="1:5" x14ac:dyDescent="0.25">
      <c r="A401">
        <v>11196859</v>
      </c>
      <c r="B401">
        <v>1162362</v>
      </c>
      <c r="C401">
        <v>0</v>
      </c>
      <c r="D401">
        <v>1</v>
      </c>
      <c r="E401">
        <v>0</v>
      </c>
    </row>
    <row r="402" spans="1:5" x14ac:dyDescent="0.25">
      <c r="A402">
        <v>11196860</v>
      </c>
      <c r="B402">
        <v>987450</v>
      </c>
      <c r="C402">
        <v>0</v>
      </c>
      <c r="D402">
        <v>3</v>
      </c>
      <c r="E402">
        <v>0</v>
      </c>
    </row>
    <row r="403" spans="1:5" x14ac:dyDescent="0.25">
      <c r="A403">
        <v>11196860</v>
      </c>
      <c r="B403">
        <v>987759</v>
      </c>
      <c r="C403">
        <v>1</v>
      </c>
      <c r="D403">
        <v>0</v>
      </c>
      <c r="E403">
        <v>90</v>
      </c>
    </row>
    <row r="404" spans="1:5" x14ac:dyDescent="0.25">
      <c r="A404">
        <v>11197043</v>
      </c>
      <c r="B404">
        <v>988692</v>
      </c>
      <c r="C404">
        <v>1</v>
      </c>
      <c r="D404">
        <v>2</v>
      </c>
      <c r="E404">
        <v>90</v>
      </c>
    </row>
    <row r="405" spans="1:5" x14ac:dyDescent="0.25">
      <c r="A405">
        <v>11197043</v>
      </c>
      <c r="B405">
        <v>1414488</v>
      </c>
      <c r="C405">
        <v>0</v>
      </c>
      <c r="D405">
        <v>0</v>
      </c>
      <c r="E405">
        <v>0</v>
      </c>
    </row>
    <row r="406" spans="1:5" x14ac:dyDescent="0.25">
      <c r="A406">
        <v>11197276</v>
      </c>
      <c r="B406">
        <v>270224</v>
      </c>
      <c r="C406">
        <v>0</v>
      </c>
      <c r="D406">
        <v>1</v>
      </c>
      <c r="E406">
        <v>0</v>
      </c>
    </row>
    <row r="407" spans="1:5" x14ac:dyDescent="0.25">
      <c r="A407">
        <v>11197276</v>
      </c>
      <c r="B407">
        <v>1414488</v>
      </c>
      <c r="C407">
        <v>0</v>
      </c>
      <c r="D407">
        <v>0</v>
      </c>
      <c r="E407">
        <v>0</v>
      </c>
    </row>
    <row r="408" spans="1:5" x14ac:dyDescent="0.25">
      <c r="A408">
        <v>11197468</v>
      </c>
      <c r="B408">
        <v>1414488</v>
      </c>
      <c r="C408">
        <v>0</v>
      </c>
      <c r="D408">
        <v>0</v>
      </c>
      <c r="E408">
        <v>0</v>
      </c>
    </row>
    <row r="409" spans="1:5" x14ac:dyDescent="0.25">
      <c r="A409">
        <v>11197468</v>
      </c>
      <c r="B409">
        <v>1585009</v>
      </c>
      <c r="C409">
        <v>0</v>
      </c>
      <c r="D409">
        <v>1</v>
      </c>
      <c r="E409">
        <v>0</v>
      </c>
    </row>
    <row r="410" spans="1:5" x14ac:dyDescent="0.25">
      <c r="A410">
        <v>11197485</v>
      </c>
      <c r="B410">
        <v>1100126</v>
      </c>
      <c r="C410">
        <v>0</v>
      </c>
      <c r="D410">
        <v>1</v>
      </c>
      <c r="E410">
        <v>0</v>
      </c>
    </row>
    <row r="411" spans="1:5" x14ac:dyDescent="0.25">
      <c r="A411">
        <v>11197485</v>
      </c>
      <c r="B411">
        <v>1414488</v>
      </c>
      <c r="C411">
        <v>0</v>
      </c>
      <c r="D411">
        <v>0</v>
      </c>
      <c r="E411">
        <v>0</v>
      </c>
    </row>
    <row r="412" spans="1:5" x14ac:dyDescent="0.25">
      <c r="A412">
        <v>11197616</v>
      </c>
      <c r="B412">
        <v>270756</v>
      </c>
      <c r="C412">
        <v>2</v>
      </c>
      <c r="D412">
        <v>0</v>
      </c>
      <c r="E412">
        <v>90</v>
      </c>
    </row>
    <row r="413" spans="1:5" x14ac:dyDescent="0.25">
      <c r="A413">
        <v>11197616</v>
      </c>
      <c r="B413">
        <v>1414488</v>
      </c>
      <c r="C413">
        <v>0</v>
      </c>
      <c r="D413">
        <v>0</v>
      </c>
      <c r="E413">
        <v>0</v>
      </c>
    </row>
    <row r="414" spans="1:5" x14ac:dyDescent="0.25">
      <c r="A414">
        <v>11197754</v>
      </c>
      <c r="B414">
        <v>708454</v>
      </c>
      <c r="C414">
        <v>1</v>
      </c>
      <c r="D414">
        <v>3</v>
      </c>
      <c r="E414">
        <v>90</v>
      </c>
    </row>
    <row r="415" spans="1:5" x14ac:dyDescent="0.25">
      <c r="A415">
        <v>11197754</v>
      </c>
      <c r="B415">
        <v>1414488</v>
      </c>
      <c r="C415">
        <v>0</v>
      </c>
      <c r="D415">
        <v>0</v>
      </c>
      <c r="E415">
        <v>0</v>
      </c>
    </row>
    <row r="416" spans="1:5" x14ac:dyDescent="0.25">
      <c r="A416">
        <v>11197830</v>
      </c>
      <c r="B416">
        <v>537733</v>
      </c>
      <c r="C416">
        <v>1</v>
      </c>
      <c r="D416">
        <v>3</v>
      </c>
      <c r="E416">
        <v>90</v>
      </c>
    </row>
    <row r="417" spans="1:5" x14ac:dyDescent="0.25">
      <c r="A417">
        <v>11197830</v>
      </c>
      <c r="B417">
        <v>1414488</v>
      </c>
      <c r="C417">
        <v>0</v>
      </c>
      <c r="D417">
        <v>0</v>
      </c>
      <c r="E417">
        <v>0</v>
      </c>
    </row>
    <row r="418" spans="1:5" x14ac:dyDescent="0.25">
      <c r="A418">
        <v>11198038</v>
      </c>
      <c r="B418">
        <v>1414488</v>
      </c>
      <c r="C418">
        <v>0</v>
      </c>
      <c r="D418">
        <v>0</v>
      </c>
      <c r="E418">
        <v>0</v>
      </c>
    </row>
    <row r="419" spans="1:5" x14ac:dyDescent="0.25">
      <c r="A419">
        <v>11198038</v>
      </c>
      <c r="B419">
        <v>1622282</v>
      </c>
      <c r="C419">
        <v>2</v>
      </c>
      <c r="D419">
        <v>1</v>
      </c>
      <c r="E419">
        <v>90</v>
      </c>
    </row>
    <row r="420" spans="1:5" x14ac:dyDescent="0.25">
      <c r="A420">
        <v>11198052</v>
      </c>
      <c r="B420">
        <v>330718</v>
      </c>
      <c r="C420">
        <v>2</v>
      </c>
      <c r="D420">
        <v>1</v>
      </c>
      <c r="E420">
        <v>90</v>
      </c>
    </row>
    <row r="421" spans="1:5" x14ac:dyDescent="0.25">
      <c r="A421">
        <v>11198052</v>
      </c>
      <c r="B421">
        <v>1414488</v>
      </c>
      <c r="C421">
        <v>0</v>
      </c>
      <c r="D421">
        <v>0</v>
      </c>
      <c r="E421">
        <v>0</v>
      </c>
    </row>
    <row r="422" spans="1:5" x14ac:dyDescent="0.25">
      <c r="A422">
        <v>11198056</v>
      </c>
      <c r="B422">
        <v>1368799</v>
      </c>
      <c r="C422">
        <v>0</v>
      </c>
      <c r="D422">
        <v>0</v>
      </c>
      <c r="E422">
        <v>0</v>
      </c>
    </row>
    <row r="423" spans="1:5" x14ac:dyDescent="0.25">
      <c r="A423">
        <v>11198056</v>
      </c>
      <c r="B423">
        <v>1414488</v>
      </c>
      <c r="C423">
        <v>0</v>
      </c>
      <c r="D423">
        <v>0</v>
      </c>
      <c r="E423">
        <v>0</v>
      </c>
    </row>
    <row r="424" spans="1:5" x14ac:dyDescent="0.25">
      <c r="A424">
        <v>11198107</v>
      </c>
      <c r="B424">
        <v>1099292</v>
      </c>
      <c r="C424">
        <v>0</v>
      </c>
      <c r="D424">
        <v>1</v>
      </c>
      <c r="E424">
        <v>0</v>
      </c>
    </row>
    <row r="425" spans="1:5" x14ac:dyDescent="0.25">
      <c r="A425">
        <v>11198107</v>
      </c>
      <c r="B425">
        <v>1414488</v>
      </c>
      <c r="C425">
        <v>0</v>
      </c>
      <c r="D425">
        <v>0</v>
      </c>
      <c r="E425">
        <v>0</v>
      </c>
    </row>
    <row r="426" spans="1:5" x14ac:dyDescent="0.25">
      <c r="A426">
        <v>11198197</v>
      </c>
      <c r="B426">
        <v>970067</v>
      </c>
      <c r="C426">
        <v>0</v>
      </c>
      <c r="D426">
        <v>1</v>
      </c>
      <c r="E426">
        <v>0</v>
      </c>
    </row>
    <row r="427" spans="1:5" x14ac:dyDescent="0.25">
      <c r="A427">
        <v>11198197</v>
      </c>
      <c r="B427">
        <v>1414488</v>
      </c>
      <c r="C427">
        <v>0</v>
      </c>
      <c r="D427">
        <v>0</v>
      </c>
      <c r="E427">
        <v>0</v>
      </c>
    </row>
    <row r="428" spans="1:5" x14ac:dyDescent="0.25">
      <c r="A428">
        <v>11198205</v>
      </c>
      <c r="B428">
        <v>795254</v>
      </c>
      <c r="C428">
        <v>0</v>
      </c>
      <c r="D428">
        <v>0</v>
      </c>
      <c r="E428">
        <v>0</v>
      </c>
    </row>
    <row r="429" spans="1:5" x14ac:dyDescent="0.25">
      <c r="A429">
        <v>11198205</v>
      </c>
      <c r="B429">
        <v>1333784</v>
      </c>
      <c r="C429">
        <v>0</v>
      </c>
      <c r="D429">
        <v>0</v>
      </c>
      <c r="E429">
        <v>0</v>
      </c>
    </row>
    <row r="430" spans="1:5" x14ac:dyDescent="0.25">
      <c r="A430">
        <v>11198370</v>
      </c>
      <c r="B430">
        <v>1275105</v>
      </c>
      <c r="C430">
        <v>0</v>
      </c>
      <c r="D430">
        <v>1</v>
      </c>
      <c r="E430">
        <v>0</v>
      </c>
    </row>
    <row r="431" spans="1:5" x14ac:dyDescent="0.25">
      <c r="A431">
        <v>11198370</v>
      </c>
      <c r="B431">
        <v>1414488</v>
      </c>
      <c r="C431">
        <v>0</v>
      </c>
      <c r="D431">
        <v>0</v>
      </c>
      <c r="E431">
        <v>0</v>
      </c>
    </row>
    <row r="432" spans="1:5" x14ac:dyDescent="0.25">
      <c r="A432">
        <v>11198433</v>
      </c>
      <c r="B432">
        <v>491455</v>
      </c>
      <c r="C432">
        <v>0</v>
      </c>
      <c r="D432">
        <v>3</v>
      </c>
      <c r="E432">
        <v>0</v>
      </c>
    </row>
    <row r="433" spans="1:5" x14ac:dyDescent="0.25">
      <c r="A433">
        <v>11198433</v>
      </c>
      <c r="B433">
        <v>1414488</v>
      </c>
      <c r="C433">
        <v>0</v>
      </c>
      <c r="D433">
        <v>0</v>
      </c>
      <c r="E433">
        <v>0</v>
      </c>
    </row>
    <row r="434" spans="1:5" x14ac:dyDescent="0.25">
      <c r="A434">
        <v>11198434</v>
      </c>
      <c r="B434">
        <v>971512</v>
      </c>
      <c r="C434">
        <v>1</v>
      </c>
      <c r="D434">
        <v>3</v>
      </c>
      <c r="E434">
        <v>90</v>
      </c>
    </row>
    <row r="435" spans="1:5" x14ac:dyDescent="0.25">
      <c r="A435">
        <v>11198434</v>
      </c>
      <c r="B435">
        <v>1414488</v>
      </c>
      <c r="C435">
        <v>0</v>
      </c>
      <c r="D435">
        <v>0</v>
      </c>
      <c r="E435">
        <v>0</v>
      </c>
    </row>
    <row r="436" spans="1:5" x14ac:dyDescent="0.25">
      <c r="A436">
        <v>11198607</v>
      </c>
      <c r="B436">
        <v>992706</v>
      </c>
      <c r="C436">
        <v>1</v>
      </c>
      <c r="D436">
        <v>3</v>
      </c>
      <c r="E436">
        <v>90</v>
      </c>
    </row>
    <row r="437" spans="1:5" x14ac:dyDescent="0.25">
      <c r="A437">
        <v>11198607</v>
      </c>
      <c r="B437">
        <v>1414488</v>
      </c>
      <c r="C437">
        <v>0</v>
      </c>
      <c r="D437">
        <v>0</v>
      </c>
      <c r="E437">
        <v>0</v>
      </c>
    </row>
    <row r="438" spans="1:5" x14ac:dyDescent="0.25">
      <c r="A438">
        <v>11198638</v>
      </c>
      <c r="B438">
        <v>1414488</v>
      </c>
      <c r="C438">
        <v>0</v>
      </c>
      <c r="D438">
        <v>0</v>
      </c>
      <c r="E438">
        <v>0</v>
      </c>
    </row>
    <row r="439" spans="1:5" x14ac:dyDescent="0.25">
      <c r="A439">
        <v>11198638</v>
      </c>
      <c r="B439">
        <v>1622282</v>
      </c>
      <c r="C439">
        <v>2</v>
      </c>
      <c r="D439">
        <v>3</v>
      </c>
      <c r="E439">
        <v>90</v>
      </c>
    </row>
    <row r="440" spans="1:5" x14ac:dyDescent="0.25">
      <c r="A440">
        <v>11199007</v>
      </c>
      <c r="B440">
        <v>988382</v>
      </c>
      <c r="C440">
        <v>0</v>
      </c>
      <c r="D440">
        <v>1</v>
      </c>
      <c r="E440">
        <v>0</v>
      </c>
    </row>
    <row r="441" spans="1:5" x14ac:dyDescent="0.25">
      <c r="A441">
        <v>11199007</v>
      </c>
      <c r="B441">
        <v>1414488</v>
      </c>
      <c r="C441">
        <v>0</v>
      </c>
      <c r="D441">
        <v>0</v>
      </c>
      <c r="E441">
        <v>0</v>
      </c>
    </row>
    <row r="442" spans="1:5" x14ac:dyDescent="0.25">
      <c r="A442">
        <v>11199124</v>
      </c>
      <c r="B442">
        <v>1414488</v>
      </c>
      <c r="C442">
        <v>0</v>
      </c>
      <c r="D442">
        <v>0</v>
      </c>
      <c r="E442">
        <v>0</v>
      </c>
    </row>
    <row r="443" spans="1:5" x14ac:dyDescent="0.25">
      <c r="A443">
        <v>11199124</v>
      </c>
      <c r="B443">
        <v>2055165</v>
      </c>
      <c r="C443">
        <v>0</v>
      </c>
      <c r="D443">
        <v>0</v>
      </c>
      <c r="E443">
        <v>0</v>
      </c>
    </row>
    <row r="444" spans="1:5" x14ac:dyDescent="0.25">
      <c r="A444">
        <v>11199126</v>
      </c>
      <c r="B444">
        <v>1054197</v>
      </c>
      <c r="C444">
        <v>1</v>
      </c>
      <c r="D444">
        <v>1</v>
      </c>
      <c r="E444">
        <v>90</v>
      </c>
    </row>
    <row r="445" spans="1:5" x14ac:dyDescent="0.25">
      <c r="A445">
        <v>11199126</v>
      </c>
      <c r="B445">
        <v>1414488</v>
      </c>
      <c r="C445">
        <v>0</v>
      </c>
      <c r="D445">
        <v>1</v>
      </c>
      <c r="E445">
        <v>0</v>
      </c>
    </row>
    <row r="446" spans="1:5" x14ac:dyDescent="0.25">
      <c r="A446">
        <v>11199134</v>
      </c>
      <c r="B446">
        <v>1235426</v>
      </c>
      <c r="C446">
        <v>0</v>
      </c>
      <c r="D446">
        <v>1</v>
      </c>
      <c r="E446">
        <v>0</v>
      </c>
    </row>
    <row r="447" spans="1:5" x14ac:dyDescent="0.25">
      <c r="A447">
        <v>11199134</v>
      </c>
      <c r="B447">
        <v>1414488</v>
      </c>
      <c r="C447">
        <v>0</v>
      </c>
      <c r="D447">
        <v>0</v>
      </c>
      <c r="E447">
        <v>0</v>
      </c>
    </row>
    <row r="448" spans="1:5" x14ac:dyDescent="0.25">
      <c r="A448">
        <v>11199232</v>
      </c>
      <c r="B448">
        <v>219222</v>
      </c>
      <c r="C448">
        <v>1</v>
      </c>
      <c r="D448">
        <v>1</v>
      </c>
      <c r="E448">
        <v>90</v>
      </c>
    </row>
    <row r="449" spans="1:5" x14ac:dyDescent="0.25">
      <c r="A449">
        <v>11199232</v>
      </c>
      <c r="B449">
        <v>1414488</v>
      </c>
      <c r="C449">
        <v>0</v>
      </c>
      <c r="D449">
        <v>0</v>
      </c>
      <c r="E449">
        <v>0</v>
      </c>
    </row>
    <row r="450" spans="1:5" x14ac:dyDescent="0.25">
      <c r="A450">
        <v>11199295</v>
      </c>
      <c r="B450">
        <v>1414488</v>
      </c>
      <c r="C450">
        <v>0</v>
      </c>
      <c r="D450">
        <v>0</v>
      </c>
      <c r="E450">
        <v>0</v>
      </c>
    </row>
    <row r="451" spans="1:5" x14ac:dyDescent="0.25">
      <c r="A451">
        <v>11199295</v>
      </c>
      <c r="B451">
        <v>1592927</v>
      </c>
      <c r="C451">
        <v>1</v>
      </c>
      <c r="D451">
        <v>1</v>
      </c>
      <c r="E451">
        <v>90</v>
      </c>
    </row>
    <row r="452" spans="1:5" x14ac:dyDescent="0.25">
      <c r="A452">
        <v>11199319</v>
      </c>
      <c r="B452">
        <v>287339</v>
      </c>
      <c r="C452">
        <v>0</v>
      </c>
      <c r="D452">
        <v>4</v>
      </c>
      <c r="E452">
        <v>0</v>
      </c>
    </row>
    <row r="453" spans="1:5" x14ac:dyDescent="0.25">
      <c r="A453">
        <v>11199319</v>
      </c>
      <c r="B453">
        <v>1414488</v>
      </c>
      <c r="C453">
        <v>0</v>
      </c>
      <c r="D453">
        <v>0</v>
      </c>
      <c r="E453">
        <v>0</v>
      </c>
    </row>
    <row r="454" spans="1:5" x14ac:dyDescent="0.25">
      <c r="A454">
        <v>11199331</v>
      </c>
      <c r="B454">
        <v>314902</v>
      </c>
      <c r="C454">
        <v>0</v>
      </c>
      <c r="D454">
        <v>1</v>
      </c>
      <c r="E454">
        <v>0</v>
      </c>
    </row>
    <row r="455" spans="1:5" x14ac:dyDescent="0.25">
      <c r="A455">
        <v>11199331</v>
      </c>
      <c r="B455">
        <v>1430346</v>
      </c>
      <c r="C455">
        <v>0</v>
      </c>
      <c r="D455">
        <v>1</v>
      </c>
      <c r="E455">
        <v>0</v>
      </c>
    </row>
    <row r="456" spans="1:5" x14ac:dyDescent="0.25">
      <c r="A456">
        <v>11199336</v>
      </c>
      <c r="B456">
        <v>314902</v>
      </c>
      <c r="C456">
        <v>0</v>
      </c>
      <c r="D456">
        <v>0</v>
      </c>
      <c r="E456">
        <v>0</v>
      </c>
    </row>
    <row r="457" spans="1:5" x14ac:dyDescent="0.25">
      <c r="A457">
        <v>11199336</v>
      </c>
      <c r="B457">
        <v>315632</v>
      </c>
      <c r="C457">
        <v>0</v>
      </c>
      <c r="D457">
        <v>1</v>
      </c>
      <c r="E457">
        <v>0</v>
      </c>
    </row>
    <row r="458" spans="1:5" x14ac:dyDescent="0.25">
      <c r="A458">
        <v>11199338</v>
      </c>
      <c r="B458">
        <v>314902</v>
      </c>
      <c r="C458">
        <v>0</v>
      </c>
      <c r="D458">
        <v>2</v>
      </c>
      <c r="E458">
        <v>0</v>
      </c>
    </row>
    <row r="459" spans="1:5" x14ac:dyDescent="0.25">
      <c r="A459">
        <v>11199338</v>
      </c>
      <c r="B459">
        <v>949969</v>
      </c>
      <c r="C459">
        <v>0</v>
      </c>
      <c r="D459">
        <v>1</v>
      </c>
      <c r="E459">
        <v>0</v>
      </c>
    </row>
    <row r="460" spans="1:5" x14ac:dyDescent="0.25">
      <c r="A460">
        <v>11199341</v>
      </c>
      <c r="B460">
        <v>314902</v>
      </c>
      <c r="C460">
        <v>0</v>
      </c>
      <c r="D460">
        <v>1</v>
      </c>
      <c r="E460">
        <v>0</v>
      </c>
    </row>
    <row r="461" spans="1:5" x14ac:dyDescent="0.25">
      <c r="A461">
        <v>11199341</v>
      </c>
      <c r="B461">
        <v>991599</v>
      </c>
      <c r="C461">
        <v>0</v>
      </c>
      <c r="D461">
        <v>1</v>
      </c>
      <c r="E461">
        <v>0</v>
      </c>
    </row>
    <row r="462" spans="1:5" x14ac:dyDescent="0.25">
      <c r="A462">
        <v>11199347</v>
      </c>
      <c r="B462">
        <v>1369669</v>
      </c>
      <c r="C462">
        <v>1</v>
      </c>
      <c r="D462">
        <v>4</v>
      </c>
      <c r="E462">
        <v>90</v>
      </c>
    </row>
    <row r="463" spans="1:5" x14ac:dyDescent="0.25">
      <c r="A463">
        <v>11199347</v>
      </c>
      <c r="B463">
        <v>2012457</v>
      </c>
      <c r="C463">
        <v>0</v>
      </c>
      <c r="D463">
        <v>1</v>
      </c>
      <c r="E463">
        <v>0</v>
      </c>
    </row>
    <row r="464" spans="1:5" x14ac:dyDescent="0.25">
      <c r="A464">
        <v>11199351</v>
      </c>
      <c r="B464">
        <v>793376</v>
      </c>
      <c r="C464">
        <v>0</v>
      </c>
      <c r="D464">
        <v>1</v>
      </c>
      <c r="E464">
        <v>0</v>
      </c>
    </row>
    <row r="465" spans="1:5" x14ac:dyDescent="0.25">
      <c r="A465">
        <v>11199351</v>
      </c>
      <c r="B465">
        <v>1369669</v>
      </c>
      <c r="C465">
        <v>1</v>
      </c>
      <c r="D465">
        <v>0</v>
      </c>
      <c r="E465">
        <v>90</v>
      </c>
    </row>
    <row r="466" spans="1:5" x14ac:dyDescent="0.25">
      <c r="A466">
        <v>11199352</v>
      </c>
      <c r="B466">
        <v>1369669</v>
      </c>
      <c r="C466">
        <v>1</v>
      </c>
      <c r="D466">
        <v>2</v>
      </c>
      <c r="E466">
        <v>90</v>
      </c>
    </row>
    <row r="467" spans="1:5" x14ac:dyDescent="0.25">
      <c r="A467">
        <v>11199352</v>
      </c>
      <c r="B467">
        <v>2020301</v>
      </c>
      <c r="C467">
        <v>0</v>
      </c>
      <c r="D467">
        <v>0</v>
      </c>
      <c r="E467">
        <v>0</v>
      </c>
    </row>
    <row r="468" spans="1:5" x14ac:dyDescent="0.25">
      <c r="A468">
        <v>11199357</v>
      </c>
      <c r="B468">
        <v>1369669</v>
      </c>
      <c r="C468">
        <v>1</v>
      </c>
      <c r="D468">
        <v>5</v>
      </c>
      <c r="E468">
        <v>90</v>
      </c>
    </row>
    <row r="469" spans="1:5" x14ac:dyDescent="0.25">
      <c r="A469">
        <v>11199357</v>
      </c>
      <c r="B469">
        <v>1598557</v>
      </c>
      <c r="C469">
        <v>1</v>
      </c>
      <c r="D469">
        <v>0</v>
      </c>
      <c r="E469">
        <v>90</v>
      </c>
    </row>
    <row r="470" spans="1:5" x14ac:dyDescent="0.25">
      <c r="A470">
        <v>11199521</v>
      </c>
      <c r="B470">
        <v>491455</v>
      </c>
      <c r="C470">
        <v>0</v>
      </c>
      <c r="D470">
        <v>1</v>
      </c>
      <c r="E470">
        <v>0</v>
      </c>
    </row>
    <row r="471" spans="1:5" x14ac:dyDescent="0.25">
      <c r="A471">
        <v>11199521</v>
      </c>
      <c r="B471">
        <v>1414488</v>
      </c>
      <c r="C471">
        <v>0</v>
      </c>
      <c r="D471">
        <v>0</v>
      </c>
      <c r="E471">
        <v>0</v>
      </c>
    </row>
    <row r="472" spans="1:5" x14ac:dyDescent="0.25">
      <c r="A472">
        <v>11199636</v>
      </c>
      <c r="B472">
        <v>161216</v>
      </c>
      <c r="C472">
        <v>1</v>
      </c>
      <c r="D472">
        <v>0</v>
      </c>
      <c r="E472">
        <v>90</v>
      </c>
    </row>
    <row r="473" spans="1:5" x14ac:dyDescent="0.25">
      <c r="A473">
        <v>11199636</v>
      </c>
      <c r="B473">
        <v>1414488</v>
      </c>
      <c r="C473">
        <v>0</v>
      </c>
      <c r="D473">
        <v>0</v>
      </c>
      <c r="E473">
        <v>0</v>
      </c>
    </row>
    <row r="474" spans="1:5" x14ac:dyDescent="0.25">
      <c r="A474">
        <v>11199653</v>
      </c>
      <c r="B474">
        <v>880390</v>
      </c>
      <c r="C474">
        <v>0</v>
      </c>
      <c r="D474">
        <v>0</v>
      </c>
      <c r="E474">
        <v>0</v>
      </c>
    </row>
    <row r="475" spans="1:5" x14ac:dyDescent="0.25">
      <c r="A475">
        <v>11199653</v>
      </c>
      <c r="B475">
        <v>1414488</v>
      </c>
      <c r="C475">
        <v>0</v>
      </c>
      <c r="D475">
        <v>0</v>
      </c>
      <c r="E475">
        <v>0</v>
      </c>
    </row>
    <row r="476" spans="1:5" x14ac:dyDescent="0.25">
      <c r="A476">
        <v>11199699</v>
      </c>
      <c r="B476">
        <v>576133</v>
      </c>
      <c r="C476">
        <v>1</v>
      </c>
      <c r="D476">
        <v>3</v>
      </c>
      <c r="E476">
        <v>46</v>
      </c>
    </row>
    <row r="477" spans="1:5" x14ac:dyDescent="0.25">
      <c r="A477">
        <v>11199699</v>
      </c>
      <c r="B477">
        <v>1414488</v>
      </c>
      <c r="C477">
        <v>0</v>
      </c>
      <c r="D477">
        <v>0</v>
      </c>
      <c r="E477">
        <v>0</v>
      </c>
    </row>
    <row r="478" spans="1:5" x14ac:dyDescent="0.25">
      <c r="A478">
        <v>11199822</v>
      </c>
      <c r="B478">
        <v>120994</v>
      </c>
      <c r="C478">
        <v>0</v>
      </c>
      <c r="D478">
        <v>0</v>
      </c>
      <c r="E478">
        <v>0</v>
      </c>
    </row>
    <row r="479" spans="1:5" x14ac:dyDescent="0.25">
      <c r="A479">
        <v>11199822</v>
      </c>
      <c r="B479">
        <v>876531</v>
      </c>
      <c r="C479">
        <v>0</v>
      </c>
      <c r="D479">
        <v>0</v>
      </c>
      <c r="E479">
        <v>0</v>
      </c>
    </row>
    <row r="480" spans="1:5" x14ac:dyDescent="0.25">
      <c r="A480">
        <v>11200541</v>
      </c>
      <c r="B480">
        <v>794519</v>
      </c>
      <c r="C480">
        <v>0</v>
      </c>
      <c r="D480">
        <v>2</v>
      </c>
      <c r="E480">
        <v>0</v>
      </c>
    </row>
    <row r="481" spans="1:5" x14ac:dyDescent="0.25">
      <c r="A481">
        <v>11200541</v>
      </c>
      <c r="B481">
        <v>1414488</v>
      </c>
      <c r="C481">
        <v>0</v>
      </c>
      <c r="D481">
        <v>0</v>
      </c>
      <c r="E481">
        <v>0</v>
      </c>
    </row>
    <row r="482" spans="1:5" x14ac:dyDescent="0.25">
      <c r="A482">
        <v>11200580</v>
      </c>
      <c r="B482">
        <v>121578</v>
      </c>
      <c r="C482">
        <v>0</v>
      </c>
      <c r="D482">
        <v>2</v>
      </c>
      <c r="E482">
        <v>0</v>
      </c>
    </row>
    <row r="483" spans="1:5" x14ac:dyDescent="0.25">
      <c r="A483">
        <v>11200580</v>
      </c>
      <c r="B483">
        <v>772631</v>
      </c>
      <c r="C483">
        <v>0</v>
      </c>
      <c r="D483">
        <v>0</v>
      </c>
      <c r="E483">
        <v>0</v>
      </c>
    </row>
    <row r="484" spans="1:5" x14ac:dyDescent="0.25">
      <c r="A484">
        <v>11200600</v>
      </c>
      <c r="B484">
        <v>121578</v>
      </c>
      <c r="C484">
        <v>0</v>
      </c>
      <c r="D484">
        <v>3</v>
      </c>
      <c r="E484">
        <v>0</v>
      </c>
    </row>
    <row r="485" spans="1:5" x14ac:dyDescent="0.25">
      <c r="A485">
        <v>11200600</v>
      </c>
      <c r="B485">
        <v>493101</v>
      </c>
      <c r="C485">
        <v>0</v>
      </c>
      <c r="D485">
        <v>0</v>
      </c>
      <c r="E485">
        <v>0</v>
      </c>
    </row>
    <row r="486" spans="1:5" x14ac:dyDescent="0.25">
      <c r="A486">
        <v>11200605</v>
      </c>
      <c r="B486">
        <v>252133</v>
      </c>
      <c r="C486">
        <v>1</v>
      </c>
      <c r="D486">
        <v>3</v>
      </c>
      <c r="E486">
        <v>29</v>
      </c>
    </row>
    <row r="487" spans="1:5" x14ac:dyDescent="0.25">
      <c r="A487">
        <v>11200605</v>
      </c>
      <c r="B487">
        <v>1414488</v>
      </c>
      <c r="C487">
        <v>0</v>
      </c>
      <c r="D487">
        <v>0</v>
      </c>
      <c r="E487">
        <v>0</v>
      </c>
    </row>
    <row r="488" spans="1:5" x14ac:dyDescent="0.25">
      <c r="A488">
        <v>11200817</v>
      </c>
      <c r="B488">
        <v>794519</v>
      </c>
      <c r="C488">
        <v>0</v>
      </c>
      <c r="D488">
        <v>0</v>
      </c>
      <c r="E488">
        <v>0</v>
      </c>
    </row>
    <row r="489" spans="1:5" x14ac:dyDescent="0.25">
      <c r="A489">
        <v>11200817</v>
      </c>
      <c r="B489">
        <v>1414488</v>
      </c>
      <c r="C489">
        <v>0</v>
      </c>
      <c r="D489">
        <v>0</v>
      </c>
      <c r="E489">
        <v>0</v>
      </c>
    </row>
    <row r="490" spans="1:5" x14ac:dyDescent="0.25">
      <c r="A490">
        <v>11200848</v>
      </c>
      <c r="B490">
        <v>428689</v>
      </c>
      <c r="C490">
        <v>0</v>
      </c>
      <c r="D490">
        <v>0</v>
      </c>
      <c r="E490">
        <v>0</v>
      </c>
    </row>
    <row r="491" spans="1:5" x14ac:dyDescent="0.25">
      <c r="A491">
        <v>11200848</v>
      </c>
      <c r="B491">
        <v>1414488</v>
      </c>
      <c r="C491">
        <v>0</v>
      </c>
      <c r="D491">
        <v>0</v>
      </c>
      <c r="E491">
        <v>0</v>
      </c>
    </row>
    <row r="492" spans="1:5" x14ac:dyDescent="0.25">
      <c r="A492">
        <v>11200867</v>
      </c>
      <c r="B492">
        <v>739462</v>
      </c>
      <c r="C492">
        <v>0</v>
      </c>
      <c r="D492">
        <v>3</v>
      </c>
      <c r="E492">
        <v>0</v>
      </c>
    </row>
    <row r="493" spans="1:5" x14ac:dyDescent="0.25">
      <c r="A493">
        <v>11200867</v>
      </c>
      <c r="B493">
        <v>1414488</v>
      </c>
      <c r="C493">
        <v>0</v>
      </c>
      <c r="D493">
        <v>0</v>
      </c>
      <c r="E493">
        <v>0</v>
      </c>
    </row>
    <row r="494" spans="1:5" x14ac:dyDescent="0.25">
      <c r="A494">
        <v>11200876</v>
      </c>
      <c r="B494">
        <v>322310</v>
      </c>
      <c r="C494">
        <v>0</v>
      </c>
      <c r="D494">
        <v>3</v>
      </c>
      <c r="E494">
        <v>0</v>
      </c>
    </row>
    <row r="495" spans="1:5" x14ac:dyDescent="0.25">
      <c r="A495">
        <v>11200876</v>
      </c>
      <c r="B495">
        <v>1414488</v>
      </c>
      <c r="C495">
        <v>0</v>
      </c>
      <c r="D495">
        <v>0</v>
      </c>
      <c r="E495">
        <v>0</v>
      </c>
    </row>
    <row r="496" spans="1:5" x14ac:dyDescent="0.25">
      <c r="A496">
        <v>11200898</v>
      </c>
      <c r="B496">
        <v>2052735</v>
      </c>
      <c r="C496">
        <v>0</v>
      </c>
      <c r="D496">
        <v>0</v>
      </c>
      <c r="E496">
        <v>0</v>
      </c>
    </row>
    <row r="497" spans="1:5" x14ac:dyDescent="0.25">
      <c r="A497">
        <v>11200898</v>
      </c>
      <c r="B497">
        <v>2055939</v>
      </c>
      <c r="C497">
        <v>0</v>
      </c>
      <c r="D497">
        <v>1</v>
      </c>
      <c r="E497">
        <v>0</v>
      </c>
    </row>
    <row r="498" spans="1:5" x14ac:dyDescent="0.25">
      <c r="A498">
        <v>11201202</v>
      </c>
      <c r="B498">
        <v>1414488</v>
      </c>
      <c r="C498">
        <v>0</v>
      </c>
      <c r="D498">
        <v>0</v>
      </c>
      <c r="E498">
        <v>0</v>
      </c>
    </row>
    <row r="499" spans="1:5" x14ac:dyDescent="0.25">
      <c r="A499">
        <v>11201202</v>
      </c>
      <c r="B499">
        <v>1586354</v>
      </c>
      <c r="C499">
        <v>0</v>
      </c>
      <c r="D499">
        <v>0</v>
      </c>
      <c r="E499">
        <v>0</v>
      </c>
    </row>
    <row r="500" spans="1:5" x14ac:dyDescent="0.25">
      <c r="A500">
        <v>11201473</v>
      </c>
      <c r="B500">
        <v>1414488</v>
      </c>
      <c r="C500">
        <v>0</v>
      </c>
      <c r="D500">
        <v>0</v>
      </c>
      <c r="E500">
        <v>0</v>
      </c>
    </row>
    <row r="501" spans="1:5" x14ac:dyDescent="0.25">
      <c r="A501">
        <v>11201473</v>
      </c>
      <c r="B501">
        <v>1455800</v>
      </c>
      <c r="C501">
        <v>0</v>
      </c>
      <c r="D501">
        <v>1</v>
      </c>
      <c r="E501">
        <v>0</v>
      </c>
    </row>
    <row r="502" spans="1:5" x14ac:dyDescent="0.25">
      <c r="A502">
        <v>11201527</v>
      </c>
      <c r="B502">
        <v>106459</v>
      </c>
      <c r="C502">
        <v>0</v>
      </c>
      <c r="D502">
        <v>5</v>
      </c>
      <c r="E502">
        <v>0</v>
      </c>
    </row>
    <row r="503" spans="1:5" x14ac:dyDescent="0.25">
      <c r="A503">
        <v>11201527</v>
      </c>
      <c r="B503">
        <v>1414488</v>
      </c>
      <c r="C503">
        <v>0</v>
      </c>
      <c r="D503">
        <v>0</v>
      </c>
      <c r="E503">
        <v>0</v>
      </c>
    </row>
    <row r="504" spans="1:5" x14ac:dyDescent="0.25">
      <c r="A504">
        <v>11201544</v>
      </c>
      <c r="B504">
        <v>538648</v>
      </c>
      <c r="C504">
        <v>0</v>
      </c>
      <c r="D504">
        <v>1</v>
      </c>
      <c r="E504">
        <v>0</v>
      </c>
    </row>
    <row r="505" spans="1:5" x14ac:dyDescent="0.25">
      <c r="A505">
        <v>11201544</v>
      </c>
      <c r="B505">
        <v>1414488</v>
      </c>
      <c r="C505">
        <v>0</v>
      </c>
      <c r="D505">
        <v>0</v>
      </c>
      <c r="E505">
        <v>0</v>
      </c>
    </row>
    <row r="506" spans="1:5" x14ac:dyDescent="0.25">
      <c r="A506">
        <v>11202072</v>
      </c>
      <c r="B506">
        <v>1414488</v>
      </c>
      <c r="C506">
        <v>0</v>
      </c>
      <c r="D506">
        <v>1</v>
      </c>
      <c r="E506">
        <v>0</v>
      </c>
    </row>
    <row r="507" spans="1:5" x14ac:dyDescent="0.25">
      <c r="A507">
        <v>11202072</v>
      </c>
      <c r="B507">
        <v>1878099</v>
      </c>
      <c r="C507">
        <v>1</v>
      </c>
      <c r="D507">
        <v>3</v>
      </c>
      <c r="E507">
        <v>89</v>
      </c>
    </row>
    <row r="508" spans="1:5" x14ac:dyDescent="0.25">
      <c r="A508">
        <v>11202290</v>
      </c>
      <c r="B508">
        <v>842132</v>
      </c>
      <c r="C508">
        <v>0</v>
      </c>
      <c r="D508">
        <v>0</v>
      </c>
      <c r="E508">
        <v>0</v>
      </c>
    </row>
    <row r="509" spans="1:5" x14ac:dyDescent="0.25">
      <c r="A509">
        <v>11202290</v>
      </c>
      <c r="B509">
        <v>1601680</v>
      </c>
      <c r="C509">
        <v>0</v>
      </c>
      <c r="D509">
        <v>2</v>
      </c>
      <c r="E509">
        <v>0</v>
      </c>
    </row>
    <row r="510" spans="1:5" x14ac:dyDescent="0.25">
      <c r="A510">
        <v>11202369</v>
      </c>
      <c r="B510">
        <v>1080851</v>
      </c>
      <c r="C510">
        <v>0</v>
      </c>
      <c r="D510">
        <v>2</v>
      </c>
      <c r="E510">
        <v>0</v>
      </c>
    </row>
    <row r="511" spans="1:5" x14ac:dyDescent="0.25">
      <c r="A511">
        <v>11202369</v>
      </c>
      <c r="B511">
        <v>1578599</v>
      </c>
      <c r="C511">
        <v>0</v>
      </c>
      <c r="D511">
        <v>0</v>
      </c>
      <c r="E511">
        <v>0</v>
      </c>
    </row>
    <row r="512" spans="1:5" x14ac:dyDescent="0.25">
      <c r="A512">
        <v>11202753</v>
      </c>
      <c r="B512">
        <v>1414488</v>
      </c>
      <c r="C512">
        <v>0</v>
      </c>
      <c r="D512">
        <v>0</v>
      </c>
      <c r="E512">
        <v>0</v>
      </c>
    </row>
    <row r="513" spans="1:5" x14ac:dyDescent="0.25">
      <c r="A513">
        <v>11202753</v>
      </c>
      <c r="B513">
        <v>1680588</v>
      </c>
      <c r="C513">
        <v>0</v>
      </c>
      <c r="D513">
        <v>1</v>
      </c>
      <c r="E513">
        <v>0</v>
      </c>
    </row>
    <row r="514" spans="1:5" x14ac:dyDescent="0.25">
      <c r="A514">
        <v>11202754</v>
      </c>
      <c r="B514">
        <v>1414488</v>
      </c>
      <c r="C514">
        <v>0</v>
      </c>
      <c r="D514">
        <v>0</v>
      </c>
      <c r="E514">
        <v>0</v>
      </c>
    </row>
    <row r="515" spans="1:5" x14ac:dyDescent="0.25">
      <c r="A515">
        <v>11202754</v>
      </c>
      <c r="B515">
        <v>1681618</v>
      </c>
      <c r="C515">
        <v>0</v>
      </c>
      <c r="D515">
        <v>1</v>
      </c>
      <c r="E515">
        <v>0</v>
      </c>
    </row>
    <row r="516" spans="1:5" x14ac:dyDescent="0.25">
      <c r="A516">
        <v>11202833</v>
      </c>
      <c r="B516">
        <v>772602</v>
      </c>
      <c r="C516">
        <v>0</v>
      </c>
      <c r="D516">
        <v>2</v>
      </c>
      <c r="E516">
        <v>0</v>
      </c>
    </row>
    <row r="517" spans="1:5" x14ac:dyDescent="0.25">
      <c r="A517">
        <v>11202833</v>
      </c>
      <c r="B517">
        <v>1601680</v>
      </c>
      <c r="C517">
        <v>0</v>
      </c>
      <c r="D517">
        <v>0</v>
      </c>
      <c r="E517">
        <v>0</v>
      </c>
    </row>
    <row r="518" spans="1:5" x14ac:dyDescent="0.25">
      <c r="A518">
        <v>11202903</v>
      </c>
      <c r="B518">
        <v>990223</v>
      </c>
      <c r="C518">
        <v>0</v>
      </c>
      <c r="D518">
        <v>3</v>
      </c>
      <c r="E518">
        <v>0</v>
      </c>
    </row>
    <row r="519" spans="1:5" x14ac:dyDescent="0.25">
      <c r="A519">
        <v>11202903</v>
      </c>
      <c r="B519">
        <v>1652095</v>
      </c>
      <c r="C519">
        <v>1</v>
      </c>
      <c r="D519">
        <v>1</v>
      </c>
      <c r="E519">
        <v>90</v>
      </c>
    </row>
    <row r="520" spans="1:5" x14ac:dyDescent="0.25">
      <c r="A520">
        <v>11202905</v>
      </c>
      <c r="B520">
        <v>776547</v>
      </c>
      <c r="C520">
        <v>0</v>
      </c>
      <c r="D520">
        <v>0</v>
      </c>
      <c r="E520">
        <v>0</v>
      </c>
    </row>
    <row r="521" spans="1:5" x14ac:dyDescent="0.25">
      <c r="A521">
        <v>11202905</v>
      </c>
      <c r="B521">
        <v>990223</v>
      </c>
      <c r="C521">
        <v>0</v>
      </c>
      <c r="D521">
        <v>0</v>
      </c>
      <c r="E521">
        <v>0</v>
      </c>
    </row>
    <row r="522" spans="1:5" x14ac:dyDescent="0.25">
      <c r="A522">
        <v>11202915</v>
      </c>
      <c r="B522">
        <v>49037</v>
      </c>
      <c r="C522">
        <v>0</v>
      </c>
      <c r="D522">
        <v>0</v>
      </c>
      <c r="E522">
        <v>0</v>
      </c>
    </row>
    <row r="523" spans="1:5" x14ac:dyDescent="0.25">
      <c r="A523">
        <v>11202915</v>
      </c>
      <c r="B523">
        <v>990223</v>
      </c>
      <c r="C523">
        <v>0</v>
      </c>
      <c r="D523">
        <v>0</v>
      </c>
      <c r="E523">
        <v>0</v>
      </c>
    </row>
    <row r="524" spans="1:5" x14ac:dyDescent="0.25">
      <c r="A524">
        <v>11203521</v>
      </c>
      <c r="B524">
        <v>527252</v>
      </c>
      <c r="C524">
        <v>0</v>
      </c>
      <c r="D524">
        <v>0</v>
      </c>
      <c r="E524">
        <v>0</v>
      </c>
    </row>
    <row r="525" spans="1:5" x14ac:dyDescent="0.25">
      <c r="A525">
        <v>11203521</v>
      </c>
      <c r="B525">
        <v>2055939</v>
      </c>
      <c r="C525">
        <v>0</v>
      </c>
      <c r="D525">
        <v>4</v>
      </c>
      <c r="E525">
        <v>0</v>
      </c>
    </row>
    <row r="526" spans="1:5" x14ac:dyDescent="0.25">
      <c r="A526">
        <v>11203593</v>
      </c>
      <c r="B526">
        <v>71272</v>
      </c>
      <c r="C526">
        <v>0</v>
      </c>
      <c r="D526">
        <v>0</v>
      </c>
      <c r="E526">
        <v>0</v>
      </c>
    </row>
    <row r="527" spans="1:5" x14ac:dyDescent="0.25">
      <c r="A527">
        <v>11203593</v>
      </c>
      <c r="B527">
        <v>137672</v>
      </c>
      <c r="C527">
        <v>2</v>
      </c>
      <c r="D527">
        <v>3</v>
      </c>
      <c r="E527">
        <v>90</v>
      </c>
    </row>
    <row r="528" spans="1:5" x14ac:dyDescent="0.25">
      <c r="A528">
        <v>11203595</v>
      </c>
      <c r="B528">
        <v>71272</v>
      </c>
      <c r="C528">
        <v>0</v>
      </c>
      <c r="D528">
        <v>2</v>
      </c>
      <c r="E528">
        <v>0</v>
      </c>
    </row>
    <row r="529" spans="1:5" x14ac:dyDescent="0.25">
      <c r="A529">
        <v>11203595</v>
      </c>
      <c r="B529">
        <v>1902483</v>
      </c>
      <c r="C529">
        <v>0</v>
      </c>
      <c r="D529">
        <v>2</v>
      </c>
      <c r="E529">
        <v>0</v>
      </c>
    </row>
    <row r="530" spans="1:5" x14ac:dyDescent="0.25">
      <c r="A530">
        <v>11203683</v>
      </c>
      <c r="B530">
        <v>1247825</v>
      </c>
      <c r="C530">
        <v>0</v>
      </c>
      <c r="D530">
        <v>3</v>
      </c>
      <c r="E530">
        <v>0</v>
      </c>
    </row>
    <row r="531" spans="1:5" x14ac:dyDescent="0.25">
      <c r="A531">
        <v>11203683</v>
      </c>
      <c r="B531">
        <v>1414488</v>
      </c>
      <c r="C531">
        <v>0</v>
      </c>
      <c r="D531">
        <v>0</v>
      </c>
      <c r="E531">
        <v>0</v>
      </c>
    </row>
    <row r="532" spans="1:5" x14ac:dyDescent="0.25">
      <c r="A532">
        <v>11203867</v>
      </c>
      <c r="B532">
        <v>480926</v>
      </c>
      <c r="C532">
        <v>0</v>
      </c>
      <c r="D532">
        <v>3</v>
      </c>
      <c r="E532">
        <v>0</v>
      </c>
    </row>
    <row r="533" spans="1:5" x14ac:dyDescent="0.25">
      <c r="A533">
        <v>11203867</v>
      </c>
      <c r="B533">
        <v>1414488</v>
      </c>
      <c r="C533">
        <v>0</v>
      </c>
      <c r="D533">
        <v>0</v>
      </c>
      <c r="E533">
        <v>0</v>
      </c>
    </row>
    <row r="534" spans="1:5" x14ac:dyDescent="0.25">
      <c r="A534">
        <v>11204019</v>
      </c>
      <c r="B534">
        <v>793607</v>
      </c>
      <c r="C534">
        <v>0</v>
      </c>
      <c r="D534">
        <v>1</v>
      </c>
      <c r="E534">
        <v>0</v>
      </c>
    </row>
    <row r="535" spans="1:5" x14ac:dyDescent="0.25">
      <c r="A535">
        <v>11204019</v>
      </c>
      <c r="B535">
        <v>987697</v>
      </c>
      <c r="C535">
        <v>0</v>
      </c>
      <c r="D535">
        <v>5</v>
      </c>
      <c r="E535">
        <v>0</v>
      </c>
    </row>
    <row r="536" spans="1:5" x14ac:dyDescent="0.25">
      <c r="A536">
        <v>11204021</v>
      </c>
      <c r="B536">
        <v>793607</v>
      </c>
      <c r="C536">
        <v>0</v>
      </c>
      <c r="D536">
        <v>0</v>
      </c>
      <c r="E536">
        <v>0</v>
      </c>
    </row>
    <row r="537" spans="1:5" x14ac:dyDescent="0.25">
      <c r="A537">
        <v>11204021</v>
      </c>
      <c r="B537">
        <v>1461053</v>
      </c>
      <c r="C537">
        <v>0</v>
      </c>
      <c r="D537">
        <v>3</v>
      </c>
      <c r="E537">
        <v>0</v>
      </c>
    </row>
    <row r="538" spans="1:5" x14ac:dyDescent="0.25">
      <c r="A538">
        <v>11204025</v>
      </c>
      <c r="B538">
        <v>638520</v>
      </c>
      <c r="C538">
        <v>0</v>
      </c>
      <c r="D538">
        <v>0</v>
      </c>
      <c r="E538">
        <v>0</v>
      </c>
    </row>
    <row r="539" spans="1:5" x14ac:dyDescent="0.25">
      <c r="A539">
        <v>11204025</v>
      </c>
      <c r="B539">
        <v>793607</v>
      </c>
      <c r="C539">
        <v>0</v>
      </c>
      <c r="D539">
        <v>0</v>
      </c>
      <c r="E539">
        <v>0</v>
      </c>
    </row>
    <row r="540" spans="1:5" x14ac:dyDescent="0.25">
      <c r="A540">
        <v>11204029</v>
      </c>
      <c r="B540">
        <v>779120</v>
      </c>
      <c r="C540">
        <v>0</v>
      </c>
      <c r="D540">
        <v>0</v>
      </c>
      <c r="E540">
        <v>0</v>
      </c>
    </row>
    <row r="541" spans="1:5" x14ac:dyDescent="0.25">
      <c r="A541">
        <v>11204029</v>
      </c>
      <c r="B541">
        <v>793607</v>
      </c>
      <c r="C541">
        <v>0</v>
      </c>
      <c r="D541">
        <v>0</v>
      </c>
      <c r="E541">
        <v>0</v>
      </c>
    </row>
    <row r="542" spans="1:5" x14ac:dyDescent="0.25">
      <c r="A542">
        <v>11204116</v>
      </c>
      <c r="B542">
        <v>1333784</v>
      </c>
      <c r="C542">
        <v>0</v>
      </c>
      <c r="D542">
        <v>1</v>
      </c>
      <c r="E542">
        <v>0</v>
      </c>
    </row>
    <row r="543" spans="1:5" x14ac:dyDescent="0.25">
      <c r="A543">
        <v>11204116</v>
      </c>
      <c r="B543">
        <v>1413995</v>
      </c>
      <c r="C543">
        <v>0</v>
      </c>
      <c r="D543">
        <v>1</v>
      </c>
      <c r="E543">
        <v>0</v>
      </c>
    </row>
    <row r="544" spans="1:5" x14ac:dyDescent="0.25">
      <c r="A544">
        <v>11204471</v>
      </c>
      <c r="B544">
        <v>777806</v>
      </c>
      <c r="C544">
        <v>0</v>
      </c>
      <c r="D544">
        <v>3</v>
      </c>
      <c r="E544">
        <v>0</v>
      </c>
    </row>
    <row r="545" spans="1:5" x14ac:dyDescent="0.25">
      <c r="A545">
        <v>11204471</v>
      </c>
      <c r="B545">
        <v>1601680</v>
      </c>
      <c r="C545">
        <v>0</v>
      </c>
      <c r="D545">
        <v>1</v>
      </c>
      <c r="E545">
        <v>0</v>
      </c>
    </row>
    <row r="546" spans="1:5" x14ac:dyDescent="0.25">
      <c r="A546">
        <v>11204937</v>
      </c>
      <c r="B546">
        <v>1333784</v>
      </c>
      <c r="C546">
        <v>0</v>
      </c>
      <c r="D546">
        <v>0</v>
      </c>
      <c r="E546">
        <v>0</v>
      </c>
    </row>
    <row r="547" spans="1:5" x14ac:dyDescent="0.25">
      <c r="A547">
        <v>11204937</v>
      </c>
      <c r="B547">
        <v>1725058</v>
      </c>
      <c r="C547">
        <v>0</v>
      </c>
      <c r="D547">
        <v>1</v>
      </c>
      <c r="E547">
        <v>0</v>
      </c>
    </row>
    <row r="548" spans="1:5" x14ac:dyDescent="0.25">
      <c r="A548">
        <v>11205084</v>
      </c>
      <c r="B548">
        <v>50322</v>
      </c>
      <c r="C548">
        <v>0</v>
      </c>
      <c r="D548">
        <v>2</v>
      </c>
      <c r="E548">
        <v>0</v>
      </c>
    </row>
    <row r="549" spans="1:5" x14ac:dyDescent="0.25">
      <c r="A549">
        <v>11205084</v>
      </c>
      <c r="B549">
        <v>121578</v>
      </c>
      <c r="C549">
        <v>0</v>
      </c>
      <c r="D549">
        <v>0</v>
      </c>
      <c r="E549">
        <v>0</v>
      </c>
    </row>
    <row r="550" spans="1:5" x14ac:dyDescent="0.25">
      <c r="A550">
        <v>11205087</v>
      </c>
      <c r="B550">
        <v>47586</v>
      </c>
      <c r="C550">
        <v>1</v>
      </c>
      <c r="D550">
        <v>1</v>
      </c>
      <c r="E550">
        <v>90</v>
      </c>
    </row>
    <row r="551" spans="1:5" x14ac:dyDescent="0.25">
      <c r="A551">
        <v>11205087</v>
      </c>
      <c r="B551">
        <v>121578</v>
      </c>
      <c r="C551">
        <v>0</v>
      </c>
      <c r="D551">
        <v>0</v>
      </c>
      <c r="E551">
        <v>0</v>
      </c>
    </row>
    <row r="552" spans="1:5" x14ac:dyDescent="0.25">
      <c r="A552">
        <v>11205088</v>
      </c>
      <c r="B552">
        <v>121578</v>
      </c>
      <c r="C552">
        <v>0</v>
      </c>
      <c r="D552">
        <v>2</v>
      </c>
      <c r="E552">
        <v>0</v>
      </c>
    </row>
    <row r="553" spans="1:5" x14ac:dyDescent="0.25">
      <c r="A553">
        <v>11205088</v>
      </c>
      <c r="B553">
        <v>816065</v>
      </c>
      <c r="C553">
        <v>0</v>
      </c>
      <c r="D553">
        <v>2</v>
      </c>
      <c r="E553">
        <v>0</v>
      </c>
    </row>
    <row r="554" spans="1:5" x14ac:dyDescent="0.25">
      <c r="A554">
        <v>11205090</v>
      </c>
      <c r="B554">
        <v>495201</v>
      </c>
      <c r="C554">
        <v>0</v>
      </c>
      <c r="D554">
        <v>5</v>
      </c>
      <c r="E554">
        <v>0</v>
      </c>
    </row>
    <row r="555" spans="1:5" x14ac:dyDescent="0.25">
      <c r="A555">
        <v>11205090</v>
      </c>
      <c r="B555">
        <v>987759</v>
      </c>
      <c r="C555">
        <v>1</v>
      </c>
      <c r="D555">
        <v>0</v>
      </c>
      <c r="E555">
        <v>90</v>
      </c>
    </row>
    <row r="556" spans="1:5" x14ac:dyDescent="0.25">
      <c r="A556">
        <v>11205091</v>
      </c>
      <c r="B556">
        <v>634854</v>
      </c>
      <c r="C556">
        <v>1</v>
      </c>
      <c r="D556">
        <v>1</v>
      </c>
      <c r="E556">
        <v>90</v>
      </c>
    </row>
    <row r="557" spans="1:5" x14ac:dyDescent="0.25">
      <c r="A557">
        <v>11205091</v>
      </c>
      <c r="B557">
        <v>987759</v>
      </c>
      <c r="C557">
        <v>1</v>
      </c>
      <c r="D557">
        <v>0</v>
      </c>
      <c r="E557">
        <v>90</v>
      </c>
    </row>
    <row r="558" spans="1:5" x14ac:dyDescent="0.25">
      <c r="A558">
        <v>11205092</v>
      </c>
      <c r="B558">
        <v>987748</v>
      </c>
      <c r="C558">
        <v>0</v>
      </c>
      <c r="D558">
        <v>0</v>
      </c>
      <c r="E558">
        <v>0</v>
      </c>
    </row>
    <row r="559" spans="1:5" x14ac:dyDescent="0.25">
      <c r="A559">
        <v>11205092</v>
      </c>
      <c r="B559">
        <v>987759</v>
      </c>
      <c r="C559">
        <v>1</v>
      </c>
      <c r="D559">
        <v>0</v>
      </c>
      <c r="E559">
        <v>90</v>
      </c>
    </row>
    <row r="560" spans="1:5" x14ac:dyDescent="0.25">
      <c r="A560">
        <v>11205289</v>
      </c>
      <c r="B560">
        <v>100651</v>
      </c>
      <c r="C560">
        <v>0</v>
      </c>
      <c r="D560">
        <v>0</v>
      </c>
      <c r="E560">
        <v>0</v>
      </c>
    </row>
    <row r="561" spans="1:5" x14ac:dyDescent="0.25">
      <c r="A561">
        <v>11205289</v>
      </c>
      <c r="B561">
        <v>120994</v>
      </c>
      <c r="C561">
        <v>0</v>
      </c>
      <c r="D561">
        <v>1</v>
      </c>
      <c r="E561">
        <v>0</v>
      </c>
    </row>
    <row r="562" spans="1:5" x14ac:dyDescent="0.25">
      <c r="A562">
        <v>11205360</v>
      </c>
      <c r="B562">
        <v>34442</v>
      </c>
      <c r="C562">
        <v>0</v>
      </c>
      <c r="D562">
        <v>0</v>
      </c>
      <c r="E562">
        <v>0</v>
      </c>
    </row>
    <row r="563" spans="1:5" x14ac:dyDescent="0.25">
      <c r="A563">
        <v>11205360</v>
      </c>
      <c r="B563">
        <v>71272</v>
      </c>
      <c r="C563">
        <v>0</v>
      </c>
      <c r="D563">
        <v>2</v>
      </c>
      <c r="E563">
        <v>0</v>
      </c>
    </row>
    <row r="564" spans="1:5" x14ac:dyDescent="0.25">
      <c r="A564">
        <v>11206335</v>
      </c>
      <c r="B564">
        <v>438811</v>
      </c>
      <c r="C564">
        <v>0</v>
      </c>
      <c r="D564">
        <v>0</v>
      </c>
      <c r="E564">
        <v>0</v>
      </c>
    </row>
    <row r="565" spans="1:5" x14ac:dyDescent="0.25">
      <c r="A565">
        <v>11206335</v>
      </c>
      <c r="B565">
        <v>1600392</v>
      </c>
      <c r="C565">
        <v>0</v>
      </c>
      <c r="D565">
        <v>1</v>
      </c>
      <c r="E565">
        <v>0</v>
      </c>
    </row>
    <row r="566" spans="1:5" x14ac:dyDescent="0.25">
      <c r="A566">
        <v>11206784</v>
      </c>
      <c r="B566">
        <v>120994</v>
      </c>
      <c r="C566">
        <v>0</v>
      </c>
      <c r="D566">
        <v>3</v>
      </c>
      <c r="E566">
        <v>0</v>
      </c>
    </row>
    <row r="567" spans="1:5" x14ac:dyDescent="0.25">
      <c r="A567">
        <v>11206784</v>
      </c>
      <c r="B567">
        <v>1461457</v>
      </c>
      <c r="C567">
        <v>0</v>
      </c>
      <c r="D567">
        <v>2</v>
      </c>
      <c r="E567">
        <v>0</v>
      </c>
    </row>
    <row r="568" spans="1:5" x14ac:dyDescent="0.25">
      <c r="A568">
        <v>11208049</v>
      </c>
      <c r="B568">
        <v>914508</v>
      </c>
      <c r="C568">
        <v>0</v>
      </c>
      <c r="D568">
        <v>0</v>
      </c>
      <c r="E568">
        <v>0</v>
      </c>
    </row>
    <row r="569" spans="1:5" x14ac:dyDescent="0.25">
      <c r="A569">
        <v>11208049</v>
      </c>
      <c r="B569">
        <v>2053376</v>
      </c>
      <c r="C569">
        <v>0</v>
      </c>
      <c r="D569">
        <v>1</v>
      </c>
      <c r="E569">
        <v>0</v>
      </c>
    </row>
    <row r="570" spans="1:5" x14ac:dyDescent="0.25">
      <c r="A570">
        <v>11208508</v>
      </c>
      <c r="B570">
        <v>2055939</v>
      </c>
      <c r="C570">
        <v>0</v>
      </c>
      <c r="D570">
        <v>3</v>
      </c>
      <c r="E570">
        <v>0</v>
      </c>
    </row>
    <row r="571" spans="1:5" x14ac:dyDescent="0.25">
      <c r="A571">
        <v>11208508</v>
      </c>
      <c r="B571">
        <v>2056251</v>
      </c>
      <c r="C571">
        <v>1</v>
      </c>
      <c r="D571">
        <v>0</v>
      </c>
      <c r="E571">
        <v>90</v>
      </c>
    </row>
    <row r="572" spans="1:5" x14ac:dyDescent="0.25">
      <c r="A572">
        <v>11208882</v>
      </c>
      <c r="B572">
        <v>314829</v>
      </c>
      <c r="C572">
        <v>0</v>
      </c>
      <c r="D572">
        <v>3</v>
      </c>
      <c r="E572">
        <v>0</v>
      </c>
    </row>
    <row r="573" spans="1:5" x14ac:dyDescent="0.25">
      <c r="A573">
        <v>11208882</v>
      </c>
      <c r="B573">
        <v>1414488</v>
      </c>
      <c r="C573">
        <v>0</v>
      </c>
      <c r="D573">
        <v>0</v>
      </c>
      <c r="E573">
        <v>0</v>
      </c>
    </row>
    <row r="574" spans="1:5" x14ac:dyDescent="0.25">
      <c r="A574">
        <v>11208891</v>
      </c>
      <c r="B574">
        <v>891222</v>
      </c>
      <c r="C574">
        <v>0</v>
      </c>
      <c r="D574">
        <v>1</v>
      </c>
      <c r="E574">
        <v>0</v>
      </c>
    </row>
    <row r="575" spans="1:5" x14ac:dyDescent="0.25">
      <c r="A575">
        <v>11208891</v>
      </c>
      <c r="B575">
        <v>1414488</v>
      </c>
      <c r="C575">
        <v>0</v>
      </c>
      <c r="D575">
        <v>0</v>
      </c>
      <c r="E575">
        <v>0</v>
      </c>
    </row>
    <row r="576" spans="1:5" x14ac:dyDescent="0.25">
      <c r="A576">
        <v>11208918</v>
      </c>
      <c r="B576">
        <v>86030</v>
      </c>
      <c r="C576">
        <v>1</v>
      </c>
      <c r="D576">
        <v>0</v>
      </c>
      <c r="E576">
        <v>90</v>
      </c>
    </row>
    <row r="577" spans="1:5" x14ac:dyDescent="0.25">
      <c r="A577">
        <v>11208918</v>
      </c>
      <c r="B577">
        <v>1414488</v>
      </c>
      <c r="C577">
        <v>0</v>
      </c>
      <c r="D577">
        <v>1</v>
      </c>
      <c r="E577">
        <v>0</v>
      </c>
    </row>
    <row r="578" spans="1:5" x14ac:dyDescent="0.25">
      <c r="A578">
        <v>11209101</v>
      </c>
      <c r="B578">
        <v>1414488</v>
      </c>
      <c r="C578">
        <v>0</v>
      </c>
      <c r="D578">
        <v>0</v>
      </c>
      <c r="E578">
        <v>0</v>
      </c>
    </row>
    <row r="579" spans="1:5" x14ac:dyDescent="0.25">
      <c r="A579">
        <v>11209101</v>
      </c>
      <c r="B579">
        <v>1705548</v>
      </c>
      <c r="C579">
        <v>1</v>
      </c>
      <c r="D579">
        <v>4</v>
      </c>
      <c r="E579">
        <v>90</v>
      </c>
    </row>
    <row r="580" spans="1:5" x14ac:dyDescent="0.25">
      <c r="A580">
        <v>11209213</v>
      </c>
      <c r="B580">
        <v>878263</v>
      </c>
      <c r="C580">
        <v>0</v>
      </c>
      <c r="D580">
        <v>2</v>
      </c>
      <c r="E580">
        <v>0</v>
      </c>
    </row>
    <row r="581" spans="1:5" x14ac:dyDescent="0.25">
      <c r="A581">
        <v>11209213</v>
      </c>
      <c r="B581">
        <v>1414488</v>
      </c>
      <c r="C581">
        <v>0</v>
      </c>
      <c r="D581">
        <v>0</v>
      </c>
      <c r="E581">
        <v>0</v>
      </c>
    </row>
    <row r="582" spans="1:5" x14ac:dyDescent="0.25">
      <c r="A582">
        <v>11209250</v>
      </c>
      <c r="B582">
        <v>1414488</v>
      </c>
      <c r="C582">
        <v>0</v>
      </c>
      <c r="D582">
        <v>0</v>
      </c>
      <c r="E582">
        <v>0</v>
      </c>
    </row>
    <row r="583" spans="1:5" x14ac:dyDescent="0.25">
      <c r="A583">
        <v>11209250</v>
      </c>
      <c r="B583">
        <v>2058085</v>
      </c>
      <c r="C583">
        <v>0</v>
      </c>
      <c r="D583">
        <v>1</v>
      </c>
      <c r="E583">
        <v>0</v>
      </c>
    </row>
    <row r="584" spans="1:5" x14ac:dyDescent="0.25">
      <c r="A584">
        <v>11209361</v>
      </c>
      <c r="B584">
        <v>850945</v>
      </c>
      <c r="C584">
        <v>1</v>
      </c>
      <c r="D584">
        <v>0</v>
      </c>
      <c r="E584">
        <v>90</v>
      </c>
    </row>
    <row r="585" spans="1:5" x14ac:dyDescent="0.25">
      <c r="A585">
        <v>11209361</v>
      </c>
      <c r="B585">
        <v>1414488</v>
      </c>
      <c r="C585">
        <v>0</v>
      </c>
      <c r="D585">
        <v>0</v>
      </c>
      <c r="E585">
        <v>0</v>
      </c>
    </row>
    <row r="586" spans="1:5" x14ac:dyDescent="0.25">
      <c r="A586">
        <v>11209367</v>
      </c>
      <c r="B586">
        <v>169070</v>
      </c>
      <c r="C586">
        <v>0</v>
      </c>
      <c r="D586">
        <v>2</v>
      </c>
      <c r="E586">
        <v>0</v>
      </c>
    </row>
    <row r="587" spans="1:5" x14ac:dyDescent="0.25">
      <c r="A587">
        <v>11209367</v>
      </c>
      <c r="B587">
        <v>1414488</v>
      </c>
      <c r="C587">
        <v>0</v>
      </c>
      <c r="D587">
        <v>0</v>
      </c>
      <c r="E587">
        <v>0</v>
      </c>
    </row>
    <row r="588" spans="1:5" x14ac:dyDescent="0.25">
      <c r="A588">
        <v>11209474</v>
      </c>
      <c r="B588">
        <v>589032</v>
      </c>
      <c r="C588">
        <v>0</v>
      </c>
      <c r="D588">
        <v>0</v>
      </c>
      <c r="E588">
        <v>0</v>
      </c>
    </row>
    <row r="589" spans="1:5" x14ac:dyDescent="0.25">
      <c r="A589">
        <v>11209474</v>
      </c>
      <c r="B589">
        <v>1414488</v>
      </c>
      <c r="C589">
        <v>0</v>
      </c>
      <c r="D589">
        <v>0</v>
      </c>
      <c r="E589">
        <v>0</v>
      </c>
    </row>
    <row r="590" spans="1:5" x14ac:dyDescent="0.25">
      <c r="A590">
        <v>11209475</v>
      </c>
      <c r="B590">
        <v>438824</v>
      </c>
      <c r="C590">
        <v>0</v>
      </c>
      <c r="D590">
        <v>3</v>
      </c>
      <c r="E590">
        <v>0</v>
      </c>
    </row>
    <row r="591" spans="1:5" x14ac:dyDescent="0.25">
      <c r="A591">
        <v>11209475</v>
      </c>
      <c r="B591">
        <v>1414488</v>
      </c>
      <c r="C591">
        <v>0</v>
      </c>
      <c r="D591">
        <v>0</v>
      </c>
      <c r="E591">
        <v>0</v>
      </c>
    </row>
    <row r="592" spans="1:5" x14ac:dyDescent="0.25">
      <c r="A592">
        <v>11209482</v>
      </c>
      <c r="B592">
        <v>1414488</v>
      </c>
      <c r="C592">
        <v>0</v>
      </c>
      <c r="D592">
        <v>0</v>
      </c>
      <c r="E592">
        <v>0</v>
      </c>
    </row>
    <row r="593" spans="1:5" x14ac:dyDescent="0.25">
      <c r="A593">
        <v>11209482</v>
      </c>
      <c r="B593">
        <v>1459879</v>
      </c>
      <c r="C593">
        <v>0</v>
      </c>
      <c r="D593">
        <v>2</v>
      </c>
      <c r="E593">
        <v>0</v>
      </c>
    </row>
    <row r="594" spans="1:5" x14ac:dyDescent="0.25">
      <c r="A594">
        <v>11209507</v>
      </c>
      <c r="B594">
        <v>120994</v>
      </c>
      <c r="C594">
        <v>0</v>
      </c>
      <c r="D594">
        <v>1</v>
      </c>
      <c r="E594">
        <v>0</v>
      </c>
    </row>
    <row r="595" spans="1:5" x14ac:dyDescent="0.25">
      <c r="A595">
        <v>11209507</v>
      </c>
      <c r="B595">
        <v>1169834</v>
      </c>
      <c r="C595">
        <v>0</v>
      </c>
      <c r="D595">
        <v>0</v>
      </c>
      <c r="E595">
        <v>0</v>
      </c>
    </row>
    <row r="596" spans="1:5" x14ac:dyDescent="0.25">
      <c r="A596">
        <v>11209522</v>
      </c>
      <c r="B596">
        <v>1414488</v>
      </c>
      <c r="C596">
        <v>0</v>
      </c>
      <c r="D596">
        <v>0</v>
      </c>
      <c r="E596">
        <v>0</v>
      </c>
    </row>
    <row r="597" spans="1:5" x14ac:dyDescent="0.25">
      <c r="A597">
        <v>11209522</v>
      </c>
      <c r="B597">
        <v>2054019</v>
      </c>
      <c r="C597">
        <v>0</v>
      </c>
      <c r="D597">
        <v>1</v>
      </c>
      <c r="E597">
        <v>0</v>
      </c>
    </row>
    <row r="598" spans="1:5" x14ac:dyDescent="0.25">
      <c r="A598">
        <v>11209530</v>
      </c>
      <c r="B598">
        <v>1144072</v>
      </c>
      <c r="C598">
        <v>0</v>
      </c>
      <c r="D598">
        <v>3</v>
      </c>
      <c r="E598">
        <v>0</v>
      </c>
    </row>
    <row r="599" spans="1:5" x14ac:dyDescent="0.25">
      <c r="A599">
        <v>11209530</v>
      </c>
      <c r="B599">
        <v>1414488</v>
      </c>
      <c r="C599">
        <v>0</v>
      </c>
      <c r="D599">
        <v>0</v>
      </c>
      <c r="E599">
        <v>0</v>
      </c>
    </row>
    <row r="600" spans="1:5" x14ac:dyDescent="0.25">
      <c r="A600">
        <v>11209538</v>
      </c>
      <c r="B600">
        <v>1209327</v>
      </c>
      <c r="C600">
        <v>0</v>
      </c>
      <c r="D600">
        <v>1</v>
      </c>
      <c r="E600">
        <v>0</v>
      </c>
    </row>
    <row r="601" spans="1:5" x14ac:dyDescent="0.25">
      <c r="A601">
        <v>11209538</v>
      </c>
      <c r="B601">
        <v>1414488</v>
      </c>
      <c r="C601">
        <v>0</v>
      </c>
      <c r="D601">
        <v>0</v>
      </c>
      <c r="E601">
        <v>0</v>
      </c>
    </row>
    <row r="602" spans="1:5" x14ac:dyDescent="0.25">
      <c r="A602">
        <v>11209554</v>
      </c>
      <c r="B602">
        <v>1018571</v>
      </c>
      <c r="C602">
        <v>0</v>
      </c>
      <c r="D602">
        <v>4</v>
      </c>
      <c r="E602">
        <v>0</v>
      </c>
    </row>
    <row r="603" spans="1:5" x14ac:dyDescent="0.25">
      <c r="A603">
        <v>11209554</v>
      </c>
      <c r="B603">
        <v>1414488</v>
      </c>
      <c r="C603">
        <v>0</v>
      </c>
      <c r="D603">
        <v>0</v>
      </c>
      <c r="E603">
        <v>0</v>
      </c>
    </row>
    <row r="604" spans="1:5" x14ac:dyDescent="0.25">
      <c r="A604">
        <v>11209583</v>
      </c>
      <c r="B604">
        <v>900038</v>
      </c>
      <c r="C604">
        <v>0</v>
      </c>
      <c r="D604">
        <v>4</v>
      </c>
      <c r="E604">
        <v>0</v>
      </c>
    </row>
    <row r="605" spans="1:5" x14ac:dyDescent="0.25">
      <c r="A605">
        <v>11209583</v>
      </c>
      <c r="B605">
        <v>1414488</v>
      </c>
      <c r="C605">
        <v>0</v>
      </c>
      <c r="D605">
        <v>0</v>
      </c>
      <c r="E605">
        <v>0</v>
      </c>
    </row>
    <row r="606" spans="1:5" x14ac:dyDescent="0.25">
      <c r="A606">
        <v>11209645</v>
      </c>
      <c r="B606">
        <v>120207</v>
      </c>
      <c r="C606">
        <v>0</v>
      </c>
      <c r="D606">
        <v>1</v>
      </c>
      <c r="E606">
        <v>0</v>
      </c>
    </row>
    <row r="607" spans="1:5" x14ac:dyDescent="0.25">
      <c r="A607">
        <v>11209645</v>
      </c>
      <c r="B607">
        <v>1414488</v>
      </c>
      <c r="C607">
        <v>0</v>
      </c>
      <c r="D607">
        <v>0</v>
      </c>
      <c r="E607">
        <v>0</v>
      </c>
    </row>
    <row r="608" spans="1:5" x14ac:dyDescent="0.25">
      <c r="A608">
        <v>11209662</v>
      </c>
      <c r="B608">
        <v>1414488</v>
      </c>
      <c r="C608">
        <v>0</v>
      </c>
      <c r="D608">
        <v>0</v>
      </c>
      <c r="E608">
        <v>0</v>
      </c>
    </row>
    <row r="609" spans="1:5" x14ac:dyDescent="0.25">
      <c r="A609">
        <v>11209662</v>
      </c>
      <c r="B609">
        <v>1728345</v>
      </c>
      <c r="C609">
        <v>0</v>
      </c>
      <c r="D609">
        <v>3</v>
      </c>
      <c r="E609">
        <v>0</v>
      </c>
    </row>
    <row r="610" spans="1:5" x14ac:dyDescent="0.25">
      <c r="A610">
        <v>11209673</v>
      </c>
      <c r="B610">
        <v>885953</v>
      </c>
      <c r="C610">
        <v>1</v>
      </c>
      <c r="D610">
        <v>1</v>
      </c>
      <c r="E610">
        <v>90</v>
      </c>
    </row>
    <row r="611" spans="1:5" x14ac:dyDescent="0.25">
      <c r="A611">
        <v>11209673</v>
      </c>
      <c r="B611">
        <v>1414488</v>
      </c>
      <c r="C611">
        <v>0</v>
      </c>
      <c r="D611">
        <v>0</v>
      </c>
      <c r="E611">
        <v>0</v>
      </c>
    </row>
    <row r="612" spans="1:5" x14ac:dyDescent="0.25">
      <c r="A612">
        <v>11209738</v>
      </c>
      <c r="B612">
        <v>1247825</v>
      </c>
      <c r="C612">
        <v>1</v>
      </c>
      <c r="D612">
        <v>2</v>
      </c>
      <c r="E612">
        <v>69</v>
      </c>
    </row>
    <row r="613" spans="1:5" x14ac:dyDescent="0.25">
      <c r="A613">
        <v>11209738</v>
      </c>
      <c r="B613">
        <v>1414488</v>
      </c>
      <c r="C613">
        <v>0</v>
      </c>
      <c r="D613">
        <v>0</v>
      </c>
      <c r="E613">
        <v>0</v>
      </c>
    </row>
    <row r="614" spans="1:5" x14ac:dyDescent="0.25">
      <c r="A614">
        <v>11209874</v>
      </c>
      <c r="B614">
        <v>1414488</v>
      </c>
      <c r="C614">
        <v>0</v>
      </c>
      <c r="D614">
        <v>0</v>
      </c>
      <c r="E614">
        <v>0</v>
      </c>
    </row>
    <row r="615" spans="1:5" x14ac:dyDescent="0.25">
      <c r="A615">
        <v>11209874</v>
      </c>
      <c r="B615">
        <v>2058699</v>
      </c>
      <c r="C615">
        <v>0</v>
      </c>
      <c r="D615">
        <v>3</v>
      </c>
      <c r="E615">
        <v>0</v>
      </c>
    </row>
    <row r="616" spans="1:5" x14ac:dyDescent="0.25">
      <c r="A616">
        <v>11210068</v>
      </c>
      <c r="B616">
        <v>120476</v>
      </c>
      <c r="C616">
        <v>0</v>
      </c>
      <c r="D616">
        <v>2</v>
      </c>
      <c r="E616">
        <v>0</v>
      </c>
    </row>
    <row r="617" spans="1:5" x14ac:dyDescent="0.25">
      <c r="A617">
        <v>11210068</v>
      </c>
      <c r="B617">
        <v>1333784</v>
      </c>
      <c r="C617">
        <v>0</v>
      </c>
      <c r="D617">
        <v>0</v>
      </c>
      <c r="E617">
        <v>0</v>
      </c>
    </row>
    <row r="618" spans="1:5" x14ac:dyDescent="0.25">
      <c r="A618">
        <v>11210103</v>
      </c>
      <c r="B618">
        <v>55692</v>
      </c>
      <c r="C618">
        <v>0</v>
      </c>
      <c r="D618">
        <v>3</v>
      </c>
      <c r="E618">
        <v>0</v>
      </c>
    </row>
    <row r="619" spans="1:5" x14ac:dyDescent="0.25">
      <c r="A619">
        <v>11210103</v>
      </c>
      <c r="B619">
        <v>1414488</v>
      </c>
      <c r="C619">
        <v>0</v>
      </c>
      <c r="D619">
        <v>1</v>
      </c>
      <c r="E619">
        <v>0</v>
      </c>
    </row>
    <row r="620" spans="1:5" x14ac:dyDescent="0.25">
      <c r="A620">
        <v>11210145</v>
      </c>
      <c r="B620">
        <v>105715</v>
      </c>
      <c r="C620">
        <v>0</v>
      </c>
      <c r="D620">
        <v>0</v>
      </c>
      <c r="E620">
        <v>0</v>
      </c>
    </row>
    <row r="621" spans="1:5" x14ac:dyDescent="0.25">
      <c r="A621">
        <v>11210145</v>
      </c>
      <c r="B621">
        <v>1414488</v>
      </c>
      <c r="C621">
        <v>0</v>
      </c>
      <c r="D621">
        <v>0</v>
      </c>
      <c r="E621">
        <v>0</v>
      </c>
    </row>
    <row r="622" spans="1:5" x14ac:dyDescent="0.25">
      <c r="A622">
        <v>11210262</v>
      </c>
      <c r="B622">
        <v>539826</v>
      </c>
      <c r="C622">
        <v>0</v>
      </c>
      <c r="D622">
        <v>3</v>
      </c>
      <c r="E622">
        <v>0</v>
      </c>
    </row>
    <row r="623" spans="1:5" x14ac:dyDescent="0.25">
      <c r="A623">
        <v>11210262</v>
      </c>
      <c r="B623">
        <v>1414488</v>
      </c>
      <c r="C623">
        <v>0</v>
      </c>
      <c r="D623">
        <v>0</v>
      </c>
      <c r="E623">
        <v>0</v>
      </c>
    </row>
    <row r="624" spans="1:5" x14ac:dyDescent="0.25">
      <c r="A624">
        <v>11210283</v>
      </c>
      <c r="B624">
        <v>512110</v>
      </c>
      <c r="C624">
        <v>0</v>
      </c>
      <c r="D624">
        <v>0</v>
      </c>
      <c r="E624">
        <v>0</v>
      </c>
    </row>
    <row r="625" spans="1:5" x14ac:dyDescent="0.25">
      <c r="A625">
        <v>11210283</v>
      </c>
      <c r="B625">
        <v>1414488</v>
      </c>
      <c r="C625">
        <v>0</v>
      </c>
      <c r="D625">
        <v>2</v>
      </c>
      <c r="E625">
        <v>0</v>
      </c>
    </row>
    <row r="626" spans="1:5" x14ac:dyDescent="0.25">
      <c r="A626">
        <v>11210287</v>
      </c>
      <c r="B626">
        <v>1021557</v>
      </c>
      <c r="C626">
        <v>0</v>
      </c>
      <c r="D626">
        <v>0</v>
      </c>
      <c r="E626">
        <v>0</v>
      </c>
    </row>
    <row r="627" spans="1:5" x14ac:dyDescent="0.25">
      <c r="A627">
        <v>11210287</v>
      </c>
      <c r="B627">
        <v>1414488</v>
      </c>
      <c r="C627">
        <v>0</v>
      </c>
      <c r="D627">
        <v>0</v>
      </c>
      <c r="E627">
        <v>0</v>
      </c>
    </row>
    <row r="628" spans="1:5" x14ac:dyDescent="0.25">
      <c r="A628">
        <v>11210300</v>
      </c>
      <c r="B628">
        <v>990223</v>
      </c>
      <c r="C628">
        <v>0</v>
      </c>
      <c r="D628">
        <v>1</v>
      </c>
      <c r="E628">
        <v>0</v>
      </c>
    </row>
    <row r="629" spans="1:5" x14ac:dyDescent="0.25">
      <c r="A629">
        <v>11210300</v>
      </c>
      <c r="B629">
        <v>1455521</v>
      </c>
      <c r="C629">
        <v>0</v>
      </c>
      <c r="D629">
        <v>1</v>
      </c>
      <c r="E629">
        <v>0</v>
      </c>
    </row>
    <row r="630" spans="1:5" x14ac:dyDescent="0.25">
      <c r="A630">
        <v>11210308</v>
      </c>
      <c r="B630">
        <v>772602</v>
      </c>
      <c r="C630">
        <v>0</v>
      </c>
      <c r="D630">
        <v>0</v>
      </c>
      <c r="E630">
        <v>0</v>
      </c>
    </row>
    <row r="631" spans="1:5" x14ac:dyDescent="0.25">
      <c r="A631">
        <v>11210308</v>
      </c>
      <c r="B631">
        <v>990223</v>
      </c>
      <c r="C631">
        <v>0</v>
      </c>
      <c r="D631">
        <v>1</v>
      </c>
      <c r="E631">
        <v>0</v>
      </c>
    </row>
    <row r="632" spans="1:5" x14ac:dyDescent="0.25">
      <c r="A632">
        <v>11210329</v>
      </c>
      <c r="B632">
        <v>990223</v>
      </c>
      <c r="C632">
        <v>0</v>
      </c>
      <c r="D632">
        <v>1</v>
      </c>
      <c r="E632">
        <v>0</v>
      </c>
    </row>
    <row r="633" spans="1:5" x14ac:dyDescent="0.25">
      <c r="A633">
        <v>11210329</v>
      </c>
      <c r="B633">
        <v>1737451</v>
      </c>
      <c r="C633">
        <v>0</v>
      </c>
      <c r="D633">
        <v>1</v>
      </c>
      <c r="E633">
        <v>0</v>
      </c>
    </row>
    <row r="634" spans="1:5" x14ac:dyDescent="0.25">
      <c r="A634">
        <v>11210366</v>
      </c>
      <c r="B634">
        <v>333788</v>
      </c>
      <c r="C634">
        <v>0</v>
      </c>
      <c r="D634">
        <v>3</v>
      </c>
      <c r="E634">
        <v>0</v>
      </c>
    </row>
    <row r="635" spans="1:5" x14ac:dyDescent="0.25">
      <c r="A635">
        <v>11210366</v>
      </c>
      <c r="B635">
        <v>1414488</v>
      </c>
      <c r="C635">
        <v>0</v>
      </c>
      <c r="D635">
        <v>0</v>
      </c>
      <c r="E635">
        <v>0</v>
      </c>
    </row>
    <row r="636" spans="1:5" x14ac:dyDescent="0.25">
      <c r="A636">
        <v>11210396</v>
      </c>
      <c r="B636">
        <v>106210</v>
      </c>
      <c r="C636">
        <v>0</v>
      </c>
      <c r="D636">
        <v>3</v>
      </c>
      <c r="E636">
        <v>0</v>
      </c>
    </row>
    <row r="637" spans="1:5" x14ac:dyDescent="0.25">
      <c r="A637">
        <v>11210396</v>
      </c>
      <c r="B637">
        <v>1414488</v>
      </c>
      <c r="C637">
        <v>0</v>
      </c>
      <c r="D637">
        <v>0</v>
      </c>
      <c r="E637">
        <v>0</v>
      </c>
    </row>
    <row r="638" spans="1:5" x14ac:dyDescent="0.25">
      <c r="A638">
        <v>11210430</v>
      </c>
      <c r="B638">
        <v>1414488</v>
      </c>
      <c r="C638">
        <v>0</v>
      </c>
      <c r="D638">
        <v>0</v>
      </c>
      <c r="E638">
        <v>0</v>
      </c>
    </row>
    <row r="639" spans="1:5" x14ac:dyDescent="0.25">
      <c r="A639">
        <v>11210430</v>
      </c>
      <c r="B639">
        <v>1414842</v>
      </c>
      <c r="C639">
        <v>0</v>
      </c>
      <c r="D639">
        <v>1</v>
      </c>
      <c r="E639">
        <v>0</v>
      </c>
    </row>
    <row r="640" spans="1:5" x14ac:dyDescent="0.25">
      <c r="A640">
        <v>11210547</v>
      </c>
      <c r="B640">
        <v>314088</v>
      </c>
      <c r="C640">
        <v>0</v>
      </c>
      <c r="D640">
        <v>2</v>
      </c>
      <c r="E640">
        <v>0</v>
      </c>
    </row>
    <row r="641" spans="1:5" x14ac:dyDescent="0.25">
      <c r="A641">
        <v>11210547</v>
      </c>
      <c r="B641">
        <v>1414488</v>
      </c>
      <c r="C641">
        <v>0</v>
      </c>
      <c r="D641">
        <v>0</v>
      </c>
      <c r="E641">
        <v>0</v>
      </c>
    </row>
    <row r="642" spans="1:5" x14ac:dyDescent="0.25">
      <c r="A642">
        <v>11210663</v>
      </c>
      <c r="B642">
        <v>311322</v>
      </c>
      <c r="C642">
        <v>1</v>
      </c>
      <c r="D642">
        <v>1</v>
      </c>
      <c r="E642">
        <v>90</v>
      </c>
    </row>
    <row r="643" spans="1:5" x14ac:dyDescent="0.25">
      <c r="A643">
        <v>11210663</v>
      </c>
      <c r="B643">
        <v>1414488</v>
      </c>
      <c r="C643">
        <v>0</v>
      </c>
      <c r="D643">
        <v>0</v>
      </c>
      <c r="E643">
        <v>0</v>
      </c>
    </row>
    <row r="644" spans="1:5" x14ac:dyDescent="0.25">
      <c r="A644">
        <v>11210665</v>
      </c>
      <c r="B644">
        <v>441469</v>
      </c>
      <c r="C644">
        <v>0</v>
      </c>
      <c r="D644">
        <v>0</v>
      </c>
      <c r="E644">
        <v>0</v>
      </c>
    </row>
    <row r="645" spans="1:5" x14ac:dyDescent="0.25">
      <c r="A645">
        <v>11210665</v>
      </c>
      <c r="B645">
        <v>1414488</v>
      </c>
      <c r="C645">
        <v>0</v>
      </c>
      <c r="D645">
        <v>0</v>
      </c>
      <c r="E645">
        <v>0</v>
      </c>
    </row>
    <row r="646" spans="1:5" x14ac:dyDescent="0.25">
      <c r="A646">
        <v>11210673</v>
      </c>
      <c r="B646">
        <v>158820</v>
      </c>
      <c r="C646">
        <v>0</v>
      </c>
      <c r="D646">
        <v>2</v>
      </c>
      <c r="E646">
        <v>0</v>
      </c>
    </row>
    <row r="647" spans="1:5" x14ac:dyDescent="0.25">
      <c r="A647">
        <v>11210673</v>
      </c>
      <c r="B647">
        <v>1414488</v>
      </c>
      <c r="C647">
        <v>0</v>
      </c>
      <c r="D647">
        <v>0</v>
      </c>
      <c r="E647">
        <v>0</v>
      </c>
    </row>
    <row r="648" spans="1:5" x14ac:dyDescent="0.25">
      <c r="A648">
        <v>11210677</v>
      </c>
      <c r="B648">
        <v>121578</v>
      </c>
      <c r="C648">
        <v>0</v>
      </c>
      <c r="D648">
        <v>4</v>
      </c>
      <c r="E648">
        <v>0</v>
      </c>
    </row>
    <row r="649" spans="1:5" x14ac:dyDescent="0.25">
      <c r="A649">
        <v>11210677</v>
      </c>
      <c r="B649">
        <v>772631</v>
      </c>
      <c r="C649">
        <v>0</v>
      </c>
      <c r="D649">
        <v>2</v>
      </c>
      <c r="E649">
        <v>0</v>
      </c>
    </row>
    <row r="650" spans="1:5" x14ac:dyDescent="0.25">
      <c r="A650">
        <v>11210678</v>
      </c>
      <c r="B650">
        <v>121578</v>
      </c>
      <c r="C650">
        <v>0</v>
      </c>
      <c r="D650">
        <v>1</v>
      </c>
      <c r="E650">
        <v>0</v>
      </c>
    </row>
    <row r="651" spans="1:5" x14ac:dyDescent="0.25">
      <c r="A651">
        <v>11210678</v>
      </c>
      <c r="B651">
        <v>2014479</v>
      </c>
      <c r="C651">
        <v>0</v>
      </c>
      <c r="D651">
        <v>1</v>
      </c>
      <c r="E651">
        <v>0</v>
      </c>
    </row>
    <row r="652" spans="1:5" x14ac:dyDescent="0.25">
      <c r="A652">
        <v>11210679</v>
      </c>
      <c r="B652">
        <v>121578</v>
      </c>
      <c r="C652">
        <v>0</v>
      </c>
      <c r="D652">
        <v>3</v>
      </c>
      <c r="E652">
        <v>0</v>
      </c>
    </row>
    <row r="653" spans="1:5" x14ac:dyDescent="0.25">
      <c r="A653">
        <v>11210679</v>
      </c>
      <c r="B653">
        <v>493101</v>
      </c>
      <c r="C653">
        <v>0</v>
      </c>
      <c r="D653">
        <v>2</v>
      </c>
      <c r="E653">
        <v>0</v>
      </c>
    </row>
    <row r="654" spans="1:5" x14ac:dyDescent="0.25">
      <c r="A654">
        <v>11210681</v>
      </c>
      <c r="B654">
        <v>121578</v>
      </c>
      <c r="C654">
        <v>0</v>
      </c>
      <c r="D654">
        <v>2</v>
      </c>
      <c r="E654">
        <v>0</v>
      </c>
    </row>
    <row r="655" spans="1:5" x14ac:dyDescent="0.25">
      <c r="A655">
        <v>11210681</v>
      </c>
      <c r="B655">
        <v>816065</v>
      </c>
      <c r="C655">
        <v>0</v>
      </c>
      <c r="D655">
        <v>2</v>
      </c>
      <c r="E655">
        <v>0</v>
      </c>
    </row>
    <row r="656" spans="1:5" x14ac:dyDescent="0.25">
      <c r="A656">
        <v>11210682</v>
      </c>
      <c r="B656">
        <v>987759</v>
      </c>
      <c r="C656">
        <v>1</v>
      </c>
      <c r="D656">
        <v>0</v>
      </c>
      <c r="E656">
        <v>90</v>
      </c>
    </row>
    <row r="657" spans="1:5" x14ac:dyDescent="0.25">
      <c r="A657">
        <v>11210682</v>
      </c>
      <c r="B657">
        <v>1730949</v>
      </c>
      <c r="C657">
        <v>0</v>
      </c>
      <c r="D657">
        <v>3</v>
      </c>
      <c r="E657">
        <v>0</v>
      </c>
    </row>
    <row r="658" spans="1:5" x14ac:dyDescent="0.25">
      <c r="A658">
        <v>11210683</v>
      </c>
      <c r="B658">
        <v>429412</v>
      </c>
      <c r="C658">
        <v>0</v>
      </c>
      <c r="D658">
        <v>0</v>
      </c>
      <c r="E658">
        <v>0</v>
      </c>
    </row>
    <row r="659" spans="1:5" x14ac:dyDescent="0.25">
      <c r="A659">
        <v>11210683</v>
      </c>
      <c r="B659">
        <v>987759</v>
      </c>
      <c r="C659">
        <v>1</v>
      </c>
      <c r="D659">
        <v>0</v>
      </c>
      <c r="E659">
        <v>90</v>
      </c>
    </row>
    <row r="660" spans="1:5" x14ac:dyDescent="0.25">
      <c r="A660">
        <v>11210685</v>
      </c>
      <c r="B660">
        <v>987759</v>
      </c>
      <c r="C660">
        <v>1</v>
      </c>
      <c r="D660">
        <v>0</v>
      </c>
      <c r="E660">
        <v>90</v>
      </c>
    </row>
    <row r="661" spans="1:5" x14ac:dyDescent="0.25">
      <c r="A661">
        <v>11210685</v>
      </c>
      <c r="B661">
        <v>987776</v>
      </c>
      <c r="C661">
        <v>0</v>
      </c>
      <c r="D661">
        <v>0</v>
      </c>
      <c r="E661">
        <v>0</v>
      </c>
    </row>
    <row r="662" spans="1:5" x14ac:dyDescent="0.25">
      <c r="A662">
        <v>11210692</v>
      </c>
      <c r="B662">
        <v>291788</v>
      </c>
      <c r="C662">
        <v>1</v>
      </c>
      <c r="D662">
        <v>4</v>
      </c>
      <c r="E662">
        <v>90</v>
      </c>
    </row>
    <row r="663" spans="1:5" x14ac:dyDescent="0.25">
      <c r="A663">
        <v>11210692</v>
      </c>
      <c r="B663">
        <v>1414488</v>
      </c>
      <c r="C663">
        <v>0</v>
      </c>
      <c r="D663">
        <v>0</v>
      </c>
      <c r="E663">
        <v>0</v>
      </c>
    </row>
    <row r="664" spans="1:5" x14ac:dyDescent="0.25">
      <c r="A664">
        <v>11210706</v>
      </c>
      <c r="B664">
        <v>1237445</v>
      </c>
      <c r="C664">
        <v>0</v>
      </c>
      <c r="D664">
        <v>3</v>
      </c>
      <c r="E664">
        <v>0</v>
      </c>
    </row>
    <row r="665" spans="1:5" x14ac:dyDescent="0.25">
      <c r="A665">
        <v>11210706</v>
      </c>
      <c r="B665">
        <v>1414488</v>
      </c>
      <c r="C665">
        <v>0</v>
      </c>
      <c r="D665">
        <v>0</v>
      </c>
      <c r="E665">
        <v>0</v>
      </c>
    </row>
    <row r="666" spans="1:5" x14ac:dyDescent="0.25">
      <c r="A666">
        <v>11210743</v>
      </c>
      <c r="B666">
        <v>311322</v>
      </c>
      <c r="C666">
        <v>0</v>
      </c>
      <c r="D666">
        <v>3</v>
      </c>
      <c r="E666">
        <v>0</v>
      </c>
    </row>
    <row r="667" spans="1:5" x14ac:dyDescent="0.25">
      <c r="A667">
        <v>11210743</v>
      </c>
      <c r="B667">
        <v>1414488</v>
      </c>
      <c r="C667">
        <v>0</v>
      </c>
      <c r="D667">
        <v>0</v>
      </c>
      <c r="E667">
        <v>0</v>
      </c>
    </row>
    <row r="668" spans="1:5" x14ac:dyDescent="0.25">
      <c r="A668">
        <v>11210777</v>
      </c>
      <c r="B668">
        <v>1414488</v>
      </c>
      <c r="C668">
        <v>0</v>
      </c>
      <c r="D668">
        <v>0</v>
      </c>
      <c r="E668">
        <v>0</v>
      </c>
    </row>
    <row r="669" spans="1:5" x14ac:dyDescent="0.25">
      <c r="A669">
        <v>11210777</v>
      </c>
      <c r="B669">
        <v>1512441</v>
      </c>
      <c r="C669">
        <v>0</v>
      </c>
      <c r="D669">
        <v>2</v>
      </c>
      <c r="E669">
        <v>0</v>
      </c>
    </row>
    <row r="670" spans="1:5" x14ac:dyDescent="0.25">
      <c r="A670">
        <v>11210790</v>
      </c>
      <c r="B670">
        <v>151583</v>
      </c>
      <c r="C670">
        <v>0</v>
      </c>
      <c r="D670">
        <v>5</v>
      </c>
      <c r="E670">
        <v>0</v>
      </c>
    </row>
    <row r="671" spans="1:5" x14ac:dyDescent="0.25">
      <c r="A671">
        <v>11210790</v>
      </c>
      <c r="B671">
        <v>1414488</v>
      </c>
      <c r="C671">
        <v>0</v>
      </c>
      <c r="D671">
        <v>0</v>
      </c>
      <c r="E671">
        <v>0</v>
      </c>
    </row>
    <row r="672" spans="1:5" x14ac:dyDescent="0.25">
      <c r="A672">
        <v>11210791</v>
      </c>
      <c r="B672">
        <v>1414488</v>
      </c>
      <c r="C672">
        <v>0</v>
      </c>
      <c r="D672">
        <v>0</v>
      </c>
      <c r="E672">
        <v>0</v>
      </c>
    </row>
    <row r="673" spans="1:5" x14ac:dyDescent="0.25">
      <c r="A673">
        <v>11210791</v>
      </c>
      <c r="B673">
        <v>1751904</v>
      </c>
      <c r="C673">
        <v>0</v>
      </c>
      <c r="D673">
        <v>2</v>
      </c>
      <c r="E673">
        <v>0</v>
      </c>
    </row>
    <row r="674" spans="1:5" x14ac:dyDescent="0.25">
      <c r="A674">
        <v>11210793</v>
      </c>
      <c r="B674">
        <v>281750</v>
      </c>
      <c r="C674">
        <v>0</v>
      </c>
      <c r="D674">
        <v>3</v>
      </c>
      <c r="E674">
        <v>0</v>
      </c>
    </row>
    <row r="675" spans="1:5" x14ac:dyDescent="0.25">
      <c r="A675">
        <v>11210793</v>
      </c>
      <c r="B675">
        <v>1414488</v>
      </c>
      <c r="C675">
        <v>0</v>
      </c>
      <c r="D675">
        <v>0</v>
      </c>
      <c r="E675">
        <v>0</v>
      </c>
    </row>
    <row r="676" spans="1:5" x14ac:dyDescent="0.25">
      <c r="A676">
        <v>11210849</v>
      </c>
      <c r="B676">
        <v>143030</v>
      </c>
      <c r="C676">
        <v>1</v>
      </c>
      <c r="D676">
        <v>0</v>
      </c>
      <c r="E676">
        <v>90</v>
      </c>
    </row>
    <row r="677" spans="1:5" x14ac:dyDescent="0.25">
      <c r="A677">
        <v>11210849</v>
      </c>
      <c r="B677">
        <v>1414488</v>
      </c>
      <c r="C677">
        <v>0</v>
      </c>
      <c r="D677">
        <v>0</v>
      </c>
      <c r="E677">
        <v>0</v>
      </c>
    </row>
    <row r="678" spans="1:5" x14ac:dyDescent="0.25">
      <c r="A678">
        <v>11210851</v>
      </c>
      <c r="B678">
        <v>909248</v>
      </c>
      <c r="C678">
        <v>0</v>
      </c>
      <c r="D678">
        <v>2</v>
      </c>
      <c r="E678">
        <v>0</v>
      </c>
    </row>
    <row r="679" spans="1:5" x14ac:dyDescent="0.25">
      <c r="A679">
        <v>11210851</v>
      </c>
      <c r="B679">
        <v>1414488</v>
      </c>
      <c r="C679">
        <v>0</v>
      </c>
      <c r="D679">
        <v>0</v>
      </c>
      <c r="E679">
        <v>0</v>
      </c>
    </row>
    <row r="680" spans="1:5" x14ac:dyDescent="0.25">
      <c r="A680">
        <v>11210874</v>
      </c>
      <c r="B680">
        <v>1407108</v>
      </c>
      <c r="C680">
        <v>0</v>
      </c>
      <c r="D680">
        <v>1</v>
      </c>
      <c r="E680">
        <v>0</v>
      </c>
    </row>
    <row r="681" spans="1:5" x14ac:dyDescent="0.25">
      <c r="A681">
        <v>11210874</v>
      </c>
      <c r="B681">
        <v>1414488</v>
      </c>
      <c r="C681">
        <v>0</v>
      </c>
      <c r="D681">
        <v>0</v>
      </c>
      <c r="E681">
        <v>0</v>
      </c>
    </row>
    <row r="682" spans="1:5" x14ac:dyDescent="0.25">
      <c r="A682">
        <v>11210876</v>
      </c>
      <c r="B682">
        <v>1414488</v>
      </c>
      <c r="C682">
        <v>0</v>
      </c>
      <c r="D682">
        <v>0</v>
      </c>
      <c r="E682">
        <v>0</v>
      </c>
    </row>
    <row r="683" spans="1:5" x14ac:dyDescent="0.25">
      <c r="A683">
        <v>11210876</v>
      </c>
      <c r="B683">
        <v>1969894</v>
      </c>
      <c r="C683">
        <v>0</v>
      </c>
      <c r="D683">
        <v>0</v>
      </c>
      <c r="E683">
        <v>0</v>
      </c>
    </row>
    <row r="684" spans="1:5" x14ac:dyDescent="0.25">
      <c r="A684">
        <v>11210902</v>
      </c>
      <c r="B684">
        <v>1414488</v>
      </c>
      <c r="C684">
        <v>0</v>
      </c>
      <c r="D684">
        <v>0</v>
      </c>
      <c r="E684">
        <v>0</v>
      </c>
    </row>
    <row r="685" spans="1:5" x14ac:dyDescent="0.25">
      <c r="A685">
        <v>11210902</v>
      </c>
      <c r="B685">
        <v>2054055</v>
      </c>
      <c r="C685">
        <v>0</v>
      </c>
      <c r="D685">
        <v>2</v>
      </c>
      <c r="E685">
        <v>0</v>
      </c>
    </row>
    <row r="686" spans="1:5" x14ac:dyDescent="0.25">
      <c r="A686">
        <v>11210944</v>
      </c>
      <c r="B686">
        <v>1414488</v>
      </c>
      <c r="C686">
        <v>0</v>
      </c>
      <c r="D686">
        <v>0</v>
      </c>
      <c r="E686">
        <v>0</v>
      </c>
    </row>
    <row r="687" spans="1:5" x14ac:dyDescent="0.25">
      <c r="A687">
        <v>11210944</v>
      </c>
      <c r="B687">
        <v>2056245</v>
      </c>
      <c r="C687">
        <v>0</v>
      </c>
      <c r="D687">
        <v>1</v>
      </c>
      <c r="E687">
        <v>0</v>
      </c>
    </row>
    <row r="688" spans="1:5" x14ac:dyDescent="0.25">
      <c r="A688">
        <v>11210946</v>
      </c>
      <c r="B688">
        <v>1414488</v>
      </c>
      <c r="C688">
        <v>0</v>
      </c>
      <c r="D688">
        <v>0</v>
      </c>
      <c r="E688">
        <v>0</v>
      </c>
    </row>
    <row r="689" spans="1:5" x14ac:dyDescent="0.25">
      <c r="A689">
        <v>11210946</v>
      </c>
      <c r="B689">
        <v>2058314</v>
      </c>
      <c r="C689">
        <v>0</v>
      </c>
      <c r="D689">
        <v>2</v>
      </c>
      <c r="E689">
        <v>0</v>
      </c>
    </row>
    <row r="690" spans="1:5" x14ac:dyDescent="0.25">
      <c r="A690">
        <v>11211052</v>
      </c>
      <c r="B690">
        <v>862802</v>
      </c>
      <c r="C690">
        <v>0</v>
      </c>
      <c r="D690">
        <v>1</v>
      </c>
      <c r="E690">
        <v>0</v>
      </c>
    </row>
    <row r="691" spans="1:5" x14ac:dyDescent="0.25">
      <c r="A691">
        <v>11211052</v>
      </c>
      <c r="B691">
        <v>1414488</v>
      </c>
      <c r="C691">
        <v>0</v>
      </c>
      <c r="D691">
        <v>0</v>
      </c>
      <c r="E691">
        <v>0</v>
      </c>
    </row>
    <row r="692" spans="1:5" x14ac:dyDescent="0.25">
      <c r="A692">
        <v>11211123</v>
      </c>
      <c r="B692">
        <v>909869</v>
      </c>
      <c r="C692">
        <v>1</v>
      </c>
      <c r="D692">
        <v>0</v>
      </c>
      <c r="E692">
        <v>90</v>
      </c>
    </row>
    <row r="693" spans="1:5" x14ac:dyDescent="0.25">
      <c r="A693">
        <v>11211123</v>
      </c>
      <c r="B693">
        <v>1414488</v>
      </c>
      <c r="C693">
        <v>0</v>
      </c>
      <c r="D693">
        <v>0</v>
      </c>
      <c r="E693">
        <v>0</v>
      </c>
    </row>
    <row r="694" spans="1:5" x14ac:dyDescent="0.25">
      <c r="A694">
        <v>11211125</v>
      </c>
      <c r="B694">
        <v>283667</v>
      </c>
      <c r="C694">
        <v>0</v>
      </c>
      <c r="D694">
        <v>0</v>
      </c>
      <c r="E694">
        <v>0</v>
      </c>
    </row>
    <row r="695" spans="1:5" x14ac:dyDescent="0.25">
      <c r="A695">
        <v>11211125</v>
      </c>
      <c r="B695">
        <v>1414488</v>
      </c>
      <c r="C695">
        <v>0</v>
      </c>
      <c r="D695">
        <v>0</v>
      </c>
      <c r="E695">
        <v>0</v>
      </c>
    </row>
    <row r="696" spans="1:5" x14ac:dyDescent="0.25">
      <c r="A696">
        <v>11211126</v>
      </c>
      <c r="B696">
        <v>1414488</v>
      </c>
      <c r="C696">
        <v>0</v>
      </c>
      <c r="D696">
        <v>0</v>
      </c>
      <c r="E696">
        <v>0</v>
      </c>
    </row>
    <row r="697" spans="1:5" x14ac:dyDescent="0.25">
      <c r="A697">
        <v>11211126</v>
      </c>
      <c r="B697">
        <v>1457102</v>
      </c>
      <c r="C697">
        <v>0</v>
      </c>
      <c r="D697">
        <v>0</v>
      </c>
      <c r="E697">
        <v>0</v>
      </c>
    </row>
    <row r="698" spans="1:5" x14ac:dyDescent="0.25">
      <c r="A698">
        <v>11211145</v>
      </c>
      <c r="B698">
        <v>1414488</v>
      </c>
      <c r="C698">
        <v>0</v>
      </c>
      <c r="D698">
        <v>0</v>
      </c>
      <c r="E698">
        <v>0</v>
      </c>
    </row>
    <row r="699" spans="1:5" x14ac:dyDescent="0.25">
      <c r="A699">
        <v>11211145</v>
      </c>
      <c r="B699">
        <v>2052693</v>
      </c>
      <c r="C699">
        <v>0</v>
      </c>
      <c r="D699">
        <v>0</v>
      </c>
      <c r="E699">
        <v>0</v>
      </c>
    </row>
    <row r="700" spans="1:5" x14ac:dyDescent="0.25">
      <c r="A700">
        <v>11211148</v>
      </c>
      <c r="B700">
        <v>909869</v>
      </c>
      <c r="C700">
        <v>1</v>
      </c>
      <c r="D700">
        <v>0</v>
      </c>
      <c r="E700">
        <v>90</v>
      </c>
    </row>
    <row r="701" spans="1:5" x14ac:dyDescent="0.25">
      <c r="A701">
        <v>11211148</v>
      </c>
      <c r="B701">
        <v>1414488</v>
      </c>
      <c r="C701">
        <v>0</v>
      </c>
      <c r="D701">
        <v>1</v>
      </c>
      <c r="E701">
        <v>0</v>
      </c>
    </row>
    <row r="702" spans="1:5" x14ac:dyDescent="0.25">
      <c r="A702">
        <v>11211159</v>
      </c>
      <c r="B702">
        <v>558672</v>
      </c>
      <c r="C702">
        <v>1</v>
      </c>
      <c r="D702">
        <v>1</v>
      </c>
      <c r="E702">
        <v>90</v>
      </c>
    </row>
    <row r="703" spans="1:5" x14ac:dyDescent="0.25">
      <c r="A703">
        <v>11211159</v>
      </c>
      <c r="B703">
        <v>1414488</v>
      </c>
      <c r="C703">
        <v>0</v>
      </c>
      <c r="D703">
        <v>0</v>
      </c>
      <c r="E703">
        <v>0</v>
      </c>
    </row>
    <row r="704" spans="1:5" x14ac:dyDescent="0.25">
      <c r="A704">
        <v>11211175</v>
      </c>
      <c r="B704">
        <v>1185194</v>
      </c>
      <c r="C704">
        <v>1</v>
      </c>
      <c r="D704">
        <v>4</v>
      </c>
      <c r="E704">
        <v>75</v>
      </c>
    </row>
    <row r="705" spans="1:5" x14ac:dyDescent="0.25">
      <c r="A705">
        <v>11211175</v>
      </c>
      <c r="B705">
        <v>1414488</v>
      </c>
      <c r="C705">
        <v>0</v>
      </c>
      <c r="D705">
        <v>0</v>
      </c>
      <c r="E705">
        <v>0</v>
      </c>
    </row>
    <row r="706" spans="1:5" x14ac:dyDescent="0.25">
      <c r="A706">
        <v>11211187</v>
      </c>
      <c r="B706">
        <v>6311</v>
      </c>
      <c r="C706">
        <v>0</v>
      </c>
      <c r="D706">
        <v>0</v>
      </c>
      <c r="E706">
        <v>0</v>
      </c>
    </row>
    <row r="707" spans="1:5" x14ac:dyDescent="0.25">
      <c r="A707">
        <v>11211187</v>
      </c>
      <c r="B707">
        <v>1414488</v>
      </c>
      <c r="C707">
        <v>0</v>
      </c>
      <c r="D707">
        <v>0</v>
      </c>
      <c r="E707">
        <v>0</v>
      </c>
    </row>
    <row r="708" spans="1:5" x14ac:dyDescent="0.25">
      <c r="A708">
        <v>11211191</v>
      </c>
      <c r="B708">
        <v>227108</v>
      </c>
      <c r="C708">
        <v>0</v>
      </c>
      <c r="D708">
        <v>0</v>
      </c>
      <c r="E708">
        <v>0</v>
      </c>
    </row>
    <row r="709" spans="1:5" x14ac:dyDescent="0.25">
      <c r="A709">
        <v>11211191</v>
      </c>
      <c r="B709">
        <v>1414488</v>
      </c>
      <c r="C709">
        <v>0</v>
      </c>
      <c r="D709">
        <v>0</v>
      </c>
      <c r="E709">
        <v>0</v>
      </c>
    </row>
    <row r="710" spans="1:5" x14ac:dyDescent="0.25">
      <c r="A710">
        <v>11211272</v>
      </c>
      <c r="B710">
        <v>120994</v>
      </c>
      <c r="C710">
        <v>0</v>
      </c>
      <c r="D710">
        <v>0</v>
      </c>
      <c r="E710">
        <v>0</v>
      </c>
    </row>
    <row r="711" spans="1:5" x14ac:dyDescent="0.25">
      <c r="A711">
        <v>11211272</v>
      </c>
      <c r="B711">
        <v>124979</v>
      </c>
      <c r="C711">
        <v>0</v>
      </c>
      <c r="D711">
        <v>0</v>
      </c>
      <c r="E711">
        <v>0</v>
      </c>
    </row>
    <row r="712" spans="1:5" x14ac:dyDescent="0.25">
      <c r="A712">
        <v>11211296</v>
      </c>
      <c r="B712">
        <v>1365286</v>
      </c>
      <c r="C712">
        <v>0</v>
      </c>
      <c r="D712">
        <v>2</v>
      </c>
      <c r="E712">
        <v>0</v>
      </c>
    </row>
    <row r="713" spans="1:5" x14ac:dyDescent="0.25">
      <c r="A713">
        <v>11211296</v>
      </c>
      <c r="B713">
        <v>1414488</v>
      </c>
      <c r="C713">
        <v>0</v>
      </c>
      <c r="D713">
        <v>0</v>
      </c>
      <c r="E713">
        <v>0</v>
      </c>
    </row>
    <row r="714" spans="1:5" x14ac:dyDescent="0.25">
      <c r="A714">
        <v>11211324</v>
      </c>
      <c r="B714">
        <v>554169</v>
      </c>
      <c r="C714">
        <v>0</v>
      </c>
      <c r="D714">
        <v>0</v>
      </c>
      <c r="E714">
        <v>0</v>
      </c>
    </row>
    <row r="715" spans="1:5" x14ac:dyDescent="0.25">
      <c r="A715">
        <v>11211324</v>
      </c>
      <c r="B715">
        <v>1414488</v>
      </c>
      <c r="C715">
        <v>0</v>
      </c>
      <c r="D715">
        <v>0</v>
      </c>
      <c r="E715">
        <v>0</v>
      </c>
    </row>
    <row r="716" spans="1:5" x14ac:dyDescent="0.25">
      <c r="A716">
        <v>11211334</v>
      </c>
      <c r="B716">
        <v>1414488</v>
      </c>
      <c r="C716">
        <v>0</v>
      </c>
      <c r="D716">
        <v>0</v>
      </c>
      <c r="E716">
        <v>0</v>
      </c>
    </row>
    <row r="717" spans="1:5" x14ac:dyDescent="0.25">
      <c r="A717">
        <v>11211334</v>
      </c>
      <c r="B717">
        <v>1420849</v>
      </c>
      <c r="C717">
        <v>0</v>
      </c>
      <c r="D717">
        <v>1</v>
      </c>
      <c r="E717">
        <v>0</v>
      </c>
    </row>
    <row r="718" spans="1:5" x14ac:dyDescent="0.25">
      <c r="A718">
        <v>11211347</v>
      </c>
      <c r="B718">
        <v>889473</v>
      </c>
      <c r="C718">
        <v>0</v>
      </c>
      <c r="D718">
        <v>1</v>
      </c>
      <c r="E718">
        <v>0</v>
      </c>
    </row>
    <row r="719" spans="1:5" x14ac:dyDescent="0.25">
      <c r="A719">
        <v>11211347</v>
      </c>
      <c r="B719">
        <v>1414488</v>
      </c>
      <c r="C719">
        <v>0</v>
      </c>
      <c r="D719">
        <v>0</v>
      </c>
      <c r="E719">
        <v>0</v>
      </c>
    </row>
    <row r="720" spans="1:5" x14ac:dyDescent="0.25">
      <c r="A720">
        <v>11211392</v>
      </c>
      <c r="B720">
        <v>441469</v>
      </c>
      <c r="C720">
        <v>0</v>
      </c>
      <c r="D720">
        <v>0</v>
      </c>
      <c r="E720">
        <v>0</v>
      </c>
    </row>
    <row r="721" spans="1:5" x14ac:dyDescent="0.25">
      <c r="A721">
        <v>11211392</v>
      </c>
      <c r="B721">
        <v>1414488</v>
      </c>
      <c r="C721">
        <v>0</v>
      </c>
      <c r="D721">
        <v>0</v>
      </c>
      <c r="E721">
        <v>0</v>
      </c>
    </row>
    <row r="722" spans="1:5" x14ac:dyDescent="0.25">
      <c r="A722">
        <v>11211474</v>
      </c>
      <c r="B722">
        <v>1095624</v>
      </c>
      <c r="C722">
        <v>0</v>
      </c>
      <c r="D722">
        <v>2</v>
      </c>
      <c r="E722">
        <v>0</v>
      </c>
    </row>
    <row r="723" spans="1:5" x14ac:dyDescent="0.25">
      <c r="A723">
        <v>11211474</v>
      </c>
      <c r="B723">
        <v>1414488</v>
      </c>
      <c r="C723">
        <v>0</v>
      </c>
      <c r="D723">
        <v>0</v>
      </c>
      <c r="E723">
        <v>0</v>
      </c>
    </row>
    <row r="724" spans="1:5" x14ac:dyDescent="0.25">
      <c r="A724">
        <v>11211485</v>
      </c>
      <c r="B724">
        <v>1414488</v>
      </c>
      <c r="C724">
        <v>0</v>
      </c>
      <c r="D724">
        <v>1</v>
      </c>
      <c r="E724">
        <v>0</v>
      </c>
    </row>
    <row r="725" spans="1:5" x14ac:dyDescent="0.25">
      <c r="A725">
        <v>11211485</v>
      </c>
      <c r="B725">
        <v>2055594</v>
      </c>
      <c r="C725">
        <v>0</v>
      </c>
      <c r="D725">
        <v>1</v>
      </c>
      <c r="E725">
        <v>0</v>
      </c>
    </row>
    <row r="726" spans="1:5" x14ac:dyDescent="0.25">
      <c r="A726">
        <v>11211524</v>
      </c>
      <c r="B726">
        <v>772328</v>
      </c>
      <c r="C726">
        <v>0</v>
      </c>
      <c r="D726">
        <v>3</v>
      </c>
      <c r="E726">
        <v>0</v>
      </c>
    </row>
    <row r="727" spans="1:5" x14ac:dyDescent="0.25">
      <c r="A727">
        <v>11211524</v>
      </c>
      <c r="B727">
        <v>1414488</v>
      </c>
      <c r="C727">
        <v>0</v>
      </c>
      <c r="D727">
        <v>0</v>
      </c>
      <c r="E727">
        <v>0</v>
      </c>
    </row>
    <row r="728" spans="1:5" x14ac:dyDescent="0.25">
      <c r="A728">
        <v>11211553</v>
      </c>
      <c r="B728">
        <v>1414488</v>
      </c>
      <c r="C728">
        <v>0</v>
      </c>
      <c r="D728">
        <v>0</v>
      </c>
      <c r="E728">
        <v>0</v>
      </c>
    </row>
    <row r="729" spans="1:5" x14ac:dyDescent="0.25">
      <c r="A729">
        <v>11211553</v>
      </c>
      <c r="B729">
        <v>1987189</v>
      </c>
      <c r="C729">
        <v>0</v>
      </c>
      <c r="D729">
        <v>3</v>
      </c>
      <c r="E729">
        <v>0</v>
      </c>
    </row>
    <row r="730" spans="1:5" x14ac:dyDescent="0.25">
      <c r="A730">
        <v>11211578</v>
      </c>
      <c r="B730">
        <v>125337</v>
      </c>
      <c r="C730">
        <v>0</v>
      </c>
      <c r="D730">
        <v>1</v>
      </c>
      <c r="E730">
        <v>0</v>
      </c>
    </row>
    <row r="731" spans="1:5" x14ac:dyDescent="0.25">
      <c r="A731">
        <v>11211578</v>
      </c>
      <c r="B731">
        <v>1414488</v>
      </c>
      <c r="C731">
        <v>0</v>
      </c>
      <c r="D731">
        <v>0</v>
      </c>
      <c r="E731">
        <v>0</v>
      </c>
    </row>
    <row r="732" spans="1:5" x14ac:dyDescent="0.25">
      <c r="A732">
        <v>11211764</v>
      </c>
      <c r="B732">
        <v>176610</v>
      </c>
      <c r="C732">
        <v>0</v>
      </c>
      <c r="D732">
        <v>3</v>
      </c>
      <c r="E732">
        <v>0</v>
      </c>
    </row>
    <row r="733" spans="1:5" x14ac:dyDescent="0.25">
      <c r="A733">
        <v>11211764</v>
      </c>
      <c r="B733">
        <v>1414488</v>
      </c>
      <c r="C733">
        <v>0</v>
      </c>
      <c r="D733">
        <v>0</v>
      </c>
      <c r="E733">
        <v>0</v>
      </c>
    </row>
    <row r="734" spans="1:5" x14ac:dyDescent="0.25">
      <c r="A734">
        <v>11211858</v>
      </c>
      <c r="B734">
        <v>1027796</v>
      </c>
      <c r="C734">
        <v>0</v>
      </c>
      <c r="D734">
        <v>0</v>
      </c>
      <c r="E734">
        <v>0</v>
      </c>
    </row>
    <row r="735" spans="1:5" x14ac:dyDescent="0.25">
      <c r="A735">
        <v>11211858</v>
      </c>
      <c r="B735">
        <v>1414488</v>
      </c>
      <c r="C735">
        <v>0</v>
      </c>
      <c r="D735">
        <v>0</v>
      </c>
      <c r="E735">
        <v>0</v>
      </c>
    </row>
    <row r="736" spans="1:5" x14ac:dyDescent="0.25">
      <c r="A736">
        <v>11211983</v>
      </c>
      <c r="B736">
        <v>100806</v>
      </c>
      <c r="C736">
        <v>0</v>
      </c>
      <c r="D736">
        <v>2</v>
      </c>
      <c r="E736">
        <v>0</v>
      </c>
    </row>
    <row r="737" spans="1:5" x14ac:dyDescent="0.25">
      <c r="A737">
        <v>11211983</v>
      </c>
      <c r="B737">
        <v>1902440</v>
      </c>
      <c r="C737">
        <v>1</v>
      </c>
      <c r="D737">
        <v>2</v>
      </c>
      <c r="E737">
        <v>90</v>
      </c>
    </row>
    <row r="738" spans="1:5" x14ac:dyDescent="0.25">
      <c r="A738">
        <v>11211985</v>
      </c>
      <c r="B738">
        <v>1430</v>
      </c>
      <c r="C738">
        <v>0</v>
      </c>
      <c r="D738">
        <v>0</v>
      </c>
      <c r="E738">
        <v>0</v>
      </c>
    </row>
    <row r="739" spans="1:5" x14ac:dyDescent="0.25">
      <c r="A739">
        <v>11211985</v>
      </c>
      <c r="B739">
        <v>1902440</v>
      </c>
      <c r="C739">
        <v>1</v>
      </c>
      <c r="D739">
        <v>0</v>
      </c>
      <c r="E739">
        <v>90</v>
      </c>
    </row>
    <row r="740" spans="1:5" x14ac:dyDescent="0.25">
      <c r="A740">
        <v>11211986</v>
      </c>
      <c r="B740">
        <v>1587111</v>
      </c>
      <c r="C740">
        <v>0</v>
      </c>
      <c r="D740">
        <v>4</v>
      </c>
      <c r="E740">
        <v>0</v>
      </c>
    </row>
    <row r="741" spans="1:5" x14ac:dyDescent="0.25">
      <c r="A741">
        <v>11211986</v>
      </c>
      <c r="B741">
        <v>1902440</v>
      </c>
      <c r="C741">
        <v>1</v>
      </c>
      <c r="D741">
        <v>0</v>
      </c>
      <c r="E741">
        <v>90</v>
      </c>
    </row>
    <row r="742" spans="1:5" x14ac:dyDescent="0.25">
      <c r="A742">
        <v>11212039</v>
      </c>
      <c r="B742">
        <v>1338941</v>
      </c>
      <c r="C742">
        <v>0</v>
      </c>
      <c r="D742">
        <v>3</v>
      </c>
      <c r="E742">
        <v>0</v>
      </c>
    </row>
    <row r="743" spans="1:5" x14ac:dyDescent="0.25">
      <c r="A743">
        <v>11212039</v>
      </c>
      <c r="B743">
        <v>1414488</v>
      </c>
      <c r="C743">
        <v>0</v>
      </c>
      <c r="D743">
        <v>0</v>
      </c>
      <c r="E743">
        <v>0</v>
      </c>
    </row>
    <row r="744" spans="1:5" x14ac:dyDescent="0.25">
      <c r="A744">
        <v>11212287</v>
      </c>
      <c r="B744">
        <v>816221</v>
      </c>
      <c r="C744">
        <v>0</v>
      </c>
      <c r="D744">
        <v>2</v>
      </c>
      <c r="E744">
        <v>0</v>
      </c>
    </row>
    <row r="745" spans="1:5" x14ac:dyDescent="0.25">
      <c r="A745">
        <v>11212287</v>
      </c>
      <c r="B745">
        <v>1414488</v>
      </c>
      <c r="C745">
        <v>0</v>
      </c>
      <c r="D745">
        <v>0</v>
      </c>
      <c r="E745">
        <v>0</v>
      </c>
    </row>
    <row r="746" spans="1:5" x14ac:dyDescent="0.25">
      <c r="A746">
        <v>11212405</v>
      </c>
      <c r="B746">
        <v>1233880</v>
      </c>
      <c r="C746">
        <v>0</v>
      </c>
      <c r="D746">
        <v>2</v>
      </c>
      <c r="E746">
        <v>0</v>
      </c>
    </row>
    <row r="747" spans="1:5" x14ac:dyDescent="0.25">
      <c r="A747">
        <v>11212405</v>
      </c>
      <c r="B747">
        <v>1414488</v>
      </c>
      <c r="C747">
        <v>0</v>
      </c>
      <c r="D747">
        <v>0</v>
      </c>
      <c r="E747">
        <v>0</v>
      </c>
    </row>
    <row r="748" spans="1:5" x14ac:dyDescent="0.25">
      <c r="A748">
        <v>11212507</v>
      </c>
      <c r="B748">
        <v>120207</v>
      </c>
      <c r="C748">
        <v>0</v>
      </c>
      <c r="D748">
        <v>1</v>
      </c>
      <c r="E748">
        <v>0</v>
      </c>
    </row>
    <row r="749" spans="1:5" x14ac:dyDescent="0.25">
      <c r="A749">
        <v>11212507</v>
      </c>
      <c r="B749">
        <v>1414488</v>
      </c>
      <c r="C749">
        <v>0</v>
      </c>
      <c r="D749">
        <v>0</v>
      </c>
      <c r="E749">
        <v>0</v>
      </c>
    </row>
    <row r="750" spans="1:5" x14ac:dyDescent="0.25">
      <c r="A750">
        <v>11212576</v>
      </c>
      <c r="B750">
        <v>926958</v>
      </c>
      <c r="C750">
        <v>0</v>
      </c>
      <c r="D750">
        <v>0</v>
      </c>
      <c r="E750">
        <v>0</v>
      </c>
    </row>
    <row r="751" spans="1:5" x14ac:dyDescent="0.25">
      <c r="A751">
        <v>11212576</v>
      </c>
      <c r="B751">
        <v>1414488</v>
      </c>
      <c r="C751">
        <v>0</v>
      </c>
      <c r="D751">
        <v>0</v>
      </c>
      <c r="E751">
        <v>0</v>
      </c>
    </row>
    <row r="752" spans="1:5" x14ac:dyDescent="0.25">
      <c r="A752">
        <v>11212630</v>
      </c>
      <c r="B752">
        <v>230153</v>
      </c>
      <c r="C752">
        <v>0</v>
      </c>
      <c r="D752">
        <v>0</v>
      </c>
      <c r="E752">
        <v>0</v>
      </c>
    </row>
    <row r="753" spans="1:5" x14ac:dyDescent="0.25">
      <c r="A753">
        <v>11212630</v>
      </c>
      <c r="B753">
        <v>1414488</v>
      </c>
      <c r="C753">
        <v>0</v>
      </c>
      <c r="D753">
        <v>0</v>
      </c>
      <c r="E753">
        <v>0</v>
      </c>
    </row>
    <row r="754" spans="1:5" x14ac:dyDescent="0.25">
      <c r="A754">
        <v>11212658</v>
      </c>
      <c r="B754">
        <v>1371649</v>
      </c>
      <c r="C754">
        <v>0</v>
      </c>
      <c r="D754">
        <v>1</v>
      </c>
      <c r="E754">
        <v>0</v>
      </c>
    </row>
    <row r="755" spans="1:5" x14ac:dyDescent="0.25">
      <c r="A755">
        <v>11212658</v>
      </c>
      <c r="B755">
        <v>1414488</v>
      </c>
      <c r="C755">
        <v>0</v>
      </c>
      <c r="D755">
        <v>0</v>
      </c>
      <c r="E755">
        <v>0</v>
      </c>
    </row>
    <row r="756" spans="1:5" x14ac:dyDescent="0.25">
      <c r="A756">
        <v>11212703</v>
      </c>
      <c r="B756">
        <v>437292</v>
      </c>
      <c r="C756">
        <v>0</v>
      </c>
      <c r="D756">
        <v>1</v>
      </c>
      <c r="E756">
        <v>0</v>
      </c>
    </row>
    <row r="757" spans="1:5" x14ac:dyDescent="0.25">
      <c r="A757">
        <v>11212703</v>
      </c>
      <c r="B757">
        <v>1414488</v>
      </c>
      <c r="C757">
        <v>0</v>
      </c>
      <c r="D757">
        <v>0</v>
      </c>
      <c r="E757">
        <v>0</v>
      </c>
    </row>
    <row r="758" spans="1:5" x14ac:dyDescent="0.25">
      <c r="A758">
        <v>11212733</v>
      </c>
      <c r="B758">
        <v>71272</v>
      </c>
      <c r="C758">
        <v>0</v>
      </c>
      <c r="D758">
        <v>1</v>
      </c>
      <c r="E758">
        <v>0</v>
      </c>
    </row>
    <row r="759" spans="1:5" x14ac:dyDescent="0.25">
      <c r="A759">
        <v>11212733</v>
      </c>
      <c r="B759">
        <v>1916760</v>
      </c>
      <c r="C759">
        <v>0</v>
      </c>
      <c r="D759">
        <v>2</v>
      </c>
      <c r="E759">
        <v>0</v>
      </c>
    </row>
    <row r="760" spans="1:5" x14ac:dyDescent="0.25">
      <c r="A760">
        <v>11212748</v>
      </c>
      <c r="B760">
        <v>1414488</v>
      </c>
      <c r="C760">
        <v>0</v>
      </c>
      <c r="D760">
        <v>0</v>
      </c>
      <c r="E760">
        <v>0</v>
      </c>
    </row>
    <row r="761" spans="1:5" x14ac:dyDescent="0.25">
      <c r="A761">
        <v>11212748</v>
      </c>
      <c r="B761">
        <v>1622282</v>
      </c>
      <c r="C761">
        <v>2</v>
      </c>
      <c r="D761">
        <v>2</v>
      </c>
      <c r="E761">
        <v>90</v>
      </c>
    </row>
    <row r="762" spans="1:5" x14ac:dyDescent="0.25">
      <c r="A762">
        <v>11212763</v>
      </c>
      <c r="B762">
        <v>219433</v>
      </c>
      <c r="C762">
        <v>0</v>
      </c>
      <c r="D762">
        <v>1</v>
      </c>
      <c r="E762">
        <v>0</v>
      </c>
    </row>
    <row r="763" spans="1:5" x14ac:dyDescent="0.25">
      <c r="A763">
        <v>11212763</v>
      </c>
      <c r="B763">
        <v>1414488</v>
      </c>
      <c r="C763">
        <v>0</v>
      </c>
      <c r="D763">
        <v>0</v>
      </c>
      <c r="E763">
        <v>0</v>
      </c>
    </row>
    <row r="764" spans="1:5" x14ac:dyDescent="0.25">
      <c r="A764">
        <v>11212788</v>
      </c>
      <c r="B764">
        <v>113856</v>
      </c>
      <c r="C764">
        <v>0</v>
      </c>
      <c r="D764">
        <v>0</v>
      </c>
      <c r="E764">
        <v>0</v>
      </c>
    </row>
    <row r="765" spans="1:5" x14ac:dyDescent="0.25">
      <c r="A765">
        <v>11212788</v>
      </c>
      <c r="B765">
        <v>2055939</v>
      </c>
      <c r="C765">
        <v>0</v>
      </c>
      <c r="D765">
        <v>3</v>
      </c>
      <c r="E765">
        <v>0</v>
      </c>
    </row>
    <row r="766" spans="1:5" x14ac:dyDescent="0.25">
      <c r="A766">
        <v>11212933</v>
      </c>
      <c r="B766">
        <v>1414488</v>
      </c>
      <c r="C766">
        <v>0</v>
      </c>
      <c r="D766">
        <v>0</v>
      </c>
      <c r="E766">
        <v>0</v>
      </c>
    </row>
    <row r="767" spans="1:5" x14ac:dyDescent="0.25">
      <c r="A767">
        <v>11212933</v>
      </c>
      <c r="B767">
        <v>2052722</v>
      </c>
      <c r="C767">
        <v>0</v>
      </c>
      <c r="D767">
        <v>2</v>
      </c>
      <c r="E767">
        <v>0</v>
      </c>
    </row>
    <row r="768" spans="1:5" x14ac:dyDescent="0.25">
      <c r="A768">
        <v>11212961</v>
      </c>
      <c r="B768">
        <v>1414488</v>
      </c>
      <c r="C768">
        <v>0</v>
      </c>
      <c r="D768">
        <v>2</v>
      </c>
      <c r="E768">
        <v>0</v>
      </c>
    </row>
    <row r="769" spans="1:5" x14ac:dyDescent="0.25">
      <c r="A769">
        <v>11212961</v>
      </c>
      <c r="B769">
        <v>1902767</v>
      </c>
      <c r="C769">
        <v>0</v>
      </c>
      <c r="D769">
        <v>0</v>
      </c>
      <c r="E769">
        <v>0</v>
      </c>
    </row>
    <row r="770" spans="1:5" x14ac:dyDescent="0.25">
      <c r="A770">
        <v>11213058</v>
      </c>
      <c r="B770">
        <v>1414488</v>
      </c>
      <c r="C770">
        <v>0</v>
      </c>
      <c r="D770">
        <v>0</v>
      </c>
      <c r="E770">
        <v>0</v>
      </c>
    </row>
    <row r="771" spans="1:5" x14ac:dyDescent="0.25">
      <c r="A771">
        <v>11213058</v>
      </c>
      <c r="B771">
        <v>1927815</v>
      </c>
      <c r="C771">
        <v>0</v>
      </c>
      <c r="D771">
        <v>1</v>
      </c>
      <c r="E771">
        <v>0</v>
      </c>
    </row>
    <row r="772" spans="1:5" x14ac:dyDescent="0.25">
      <c r="A772">
        <v>11213077</v>
      </c>
      <c r="B772">
        <v>581978</v>
      </c>
      <c r="C772">
        <v>0</v>
      </c>
      <c r="D772">
        <v>2</v>
      </c>
      <c r="E772">
        <v>0</v>
      </c>
    </row>
    <row r="773" spans="1:5" x14ac:dyDescent="0.25">
      <c r="A773">
        <v>11213077</v>
      </c>
      <c r="B773">
        <v>1414488</v>
      </c>
      <c r="C773">
        <v>0</v>
      </c>
      <c r="D773">
        <v>1</v>
      </c>
      <c r="E773">
        <v>0</v>
      </c>
    </row>
    <row r="774" spans="1:5" x14ac:dyDescent="0.25">
      <c r="A774">
        <v>11213133</v>
      </c>
      <c r="B774">
        <v>1176166</v>
      </c>
      <c r="C774">
        <v>0</v>
      </c>
      <c r="D774">
        <v>0</v>
      </c>
      <c r="E774">
        <v>0</v>
      </c>
    </row>
    <row r="775" spans="1:5" x14ac:dyDescent="0.25">
      <c r="A775">
        <v>11213133</v>
      </c>
      <c r="B775">
        <v>1414488</v>
      </c>
      <c r="C775">
        <v>0</v>
      </c>
      <c r="D775">
        <v>0</v>
      </c>
      <c r="E775">
        <v>0</v>
      </c>
    </row>
    <row r="776" spans="1:5" x14ac:dyDescent="0.25">
      <c r="A776">
        <v>11213241</v>
      </c>
      <c r="B776">
        <v>986897</v>
      </c>
      <c r="C776">
        <v>0</v>
      </c>
      <c r="D776">
        <v>2</v>
      </c>
      <c r="E776">
        <v>0</v>
      </c>
    </row>
    <row r="777" spans="1:5" x14ac:dyDescent="0.25">
      <c r="A777">
        <v>11213241</v>
      </c>
      <c r="B777">
        <v>1456633</v>
      </c>
      <c r="C777">
        <v>0</v>
      </c>
      <c r="D777">
        <v>1</v>
      </c>
      <c r="E777">
        <v>0</v>
      </c>
    </row>
    <row r="778" spans="1:5" x14ac:dyDescent="0.25">
      <c r="A778">
        <v>11213347</v>
      </c>
      <c r="B778">
        <v>1372200</v>
      </c>
      <c r="C778">
        <v>0</v>
      </c>
      <c r="D778">
        <v>2</v>
      </c>
      <c r="E778">
        <v>0</v>
      </c>
    </row>
    <row r="779" spans="1:5" x14ac:dyDescent="0.25">
      <c r="A779">
        <v>11213347</v>
      </c>
      <c r="B779">
        <v>1414488</v>
      </c>
      <c r="C779">
        <v>0</v>
      </c>
      <c r="D779">
        <v>0</v>
      </c>
      <c r="E779">
        <v>0</v>
      </c>
    </row>
    <row r="780" spans="1:5" x14ac:dyDescent="0.25">
      <c r="A780">
        <v>11213499</v>
      </c>
      <c r="B780">
        <v>1414488</v>
      </c>
      <c r="C780">
        <v>0</v>
      </c>
      <c r="D780">
        <v>0</v>
      </c>
      <c r="E780">
        <v>0</v>
      </c>
    </row>
    <row r="781" spans="1:5" x14ac:dyDescent="0.25">
      <c r="A781">
        <v>11213499</v>
      </c>
      <c r="B781">
        <v>1592313</v>
      </c>
      <c r="C781">
        <v>0</v>
      </c>
      <c r="D781">
        <v>2</v>
      </c>
      <c r="E781">
        <v>0</v>
      </c>
    </row>
    <row r="782" spans="1:5" x14ac:dyDescent="0.25">
      <c r="A782">
        <v>11213562</v>
      </c>
      <c r="B782">
        <v>1414488</v>
      </c>
      <c r="C782">
        <v>0</v>
      </c>
      <c r="D782">
        <v>0</v>
      </c>
      <c r="E782">
        <v>0</v>
      </c>
    </row>
    <row r="783" spans="1:5" x14ac:dyDescent="0.25">
      <c r="A783">
        <v>11213562</v>
      </c>
      <c r="B783">
        <v>2052722</v>
      </c>
      <c r="C783">
        <v>0</v>
      </c>
      <c r="D783">
        <v>2</v>
      </c>
      <c r="E783">
        <v>0</v>
      </c>
    </row>
    <row r="784" spans="1:5" x14ac:dyDescent="0.25">
      <c r="A784">
        <v>11213854</v>
      </c>
      <c r="B784">
        <v>1410260</v>
      </c>
      <c r="C784">
        <v>0</v>
      </c>
      <c r="D784">
        <v>2</v>
      </c>
      <c r="E784">
        <v>0</v>
      </c>
    </row>
    <row r="785" spans="1:5" x14ac:dyDescent="0.25">
      <c r="A785">
        <v>11213854</v>
      </c>
      <c r="B785">
        <v>1414488</v>
      </c>
      <c r="C785">
        <v>0</v>
      </c>
      <c r="D785">
        <v>0</v>
      </c>
      <c r="E785">
        <v>0</v>
      </c>
    </row>
    <row r="786" spans="1:5" x14ac:dyDescent="0.25">
      <c r="A786">
        <v>11213863</v>
      </c>
      <c r="B786">
        <v>1414488</v>
      </c>
      <c r="C786">
        <v>0</v>
      </c>
      <c r="D786">
        <v>0</v>
      </c>
      <c r="E786">
        <v>0</v>
      </c>
    </row>
    <row r="787" spans="1:5" x14ac:dyDescent="0.25">
      <c r="A787">
        <v>11213863</v>
      </c>
      <c r="B787">
        <v>1635561</v>
      </c>
      <c r="C787">
        <v>0</v>
      </c>
      <c r="D787">
        <v>3</v>
      </c>
      <c r="E787">
        <v>0</v>
      </c>
    </row>
    <row r="788" spans="1:5" x14ac:dyDescent="0.25">
      <c r="A788">
        <v>11213876</v>
      </c>
      <c r="B788">
        <v>522690</v>
      </c>
      <c r="C788">
        <v>0</v>
      </c>
      <c r="D788">
        <v>1</v>
      </c>
      <c r="E788">
        <v>0</v>
      </c>
    </row>
    <row r="789" spans="1:5" x14ac:dyDescent="0.25">
      <c r="A789">
        <v>11213876</v>
      </c>
      <c r="B789">
        <v>1333784</v>
      </c>
      <c r="C789">
        <v>0</v>
      </c>
      <c r="D789">
        <v>0</v>
      </c>
      <c r="E789">
        <v>0</v>
      </c>
    </row>
    <row r="790" spans="1:5" x14ac:dyDescent="0.25">
      <c r="A790">
        <v>11214178</v>
      </c>
      <c r="B790">
        <v>120994</v>
      </c>
      <c r="C790">
        <v>0</v>
      </c>
      <c r="D790">
        <v>1</v>
      </c>
      <c r="E790">
        <v>0</v>
      </c>
    </row>
    <row r="791" spans="1:5" x14ac:dyDescent="0.25">
      <c r="A791">
        <v>11214178</v>
      </c>
      <c r="B791">
        <v>1197777</v>
      </c>
      <c r="C791">
        <v>0</v>
      </c>
      <c r="D791">
        <v>1</v>
      </c>
      <c r="E791">
        <v>0</v>
      </c>
    </row>
    <row r="792" spans="1:5" x14ac:dyDescent="0.25">
      <c r="A792">
        <v>11214218</v>
      </c>
      <c r="B792">
        <v>119951</v>
      </c>
      <c r="C792">
        <v>0</v>
      </c>
      <c r="D792">
        <v>4</v>
      </c>
      <c r="E792">
        <v>0</v>
      </c>
    </row>
    <row r="793" spans="1:5" x14ac:dyDescent="0.25">
      <c r="A793">
        <v>11214218</v>
      </c>
      <c r="B793">
        <v>1414488</v>
      </c>
      <c r="C793">
        <v>0</v>
      </c>
      <c r="D793">
        <v>1</v>
      </c>
      <c r="E793">
        <v>0</v>
      </c>
    </row>
    <row r="794" spans="1:5" x14ac:dyDescent="0.25">
      <c r="A794">
        <v>11214248</v>
      </c>
      <c r="B794">
        <v>958767</v>
      </c>
      <c r="C794">
        <v>0</v>
      </c>
      <c r="D794">
        <v>3</v>
      </c>
      <c r="E794">
        <v>0</v>
      </c>
    </row>
    <row r="795" spans="1:5" x14ac:dyDescent="0.25">
      <c r="A795">
        <v>11214248</v>
      </c>
      <c r="B795">
        <v>1414488</v>
      </c>
      <c r="C795">
        <v>0</v>
      </c>
      <c r="D795">
        <v>0</v>
      </c>
      <c r="E795">
        <v>0</v>
      </c>
    </row>
    <row r="796" spans="1:5" x14ac:dyDescent="0.25">
      <c r="A796">
        <v>11214256</v>
      </c>
      <c r="B796">
        <v>1414488</v>
      </c>
      <c r="C796">
        <v>0</v>
      </c>
      <c r="D796">
        <v>0</v>
      </c>
      <c r="E796">
        <v>0</v>
      </c>
    </row>
    <row r="797" spans="1:5" x14ac:dyDescent="0.25">
      <c r="A797">
        <v>11214256</v>
      </c>
      <c r="B797">
        <v>1870235</v>
      </c>
      <c r="C797">
        <v>0</v>
      </c>
      <c r="D797">
        <v>1</v>
      </c>
      <c r="E797">
        <v>0</v>
      </c>
    </row>
    <row r="798" spans="1:5" x14ac:dyDescent="0.25">
      <c r="A798">
        <v>11214496</v>
      </c>
      <c r="B798">
        <v>190851</v>
      </c>
      <c r="C798">
        <v>0</v>
      </c>
      <c r="D798">
        <v>0</v>
      </c>
      <c r="E798">
        <v>0</v>
      </c>
    </row>
    <row r="799" spans="1:5" x14ac:dyDescent="0.25">
      <c r="A799">
        <v>11214496</v>
      </c>
      <c r="B799">
        <v>1414488</v>
      </c>
      <c r="C799">
        <v>0</v>
      </c>
      <c r="D799">
        <v>0</v>
      </c>
      <c r="E799">
        <v>0</v>
      </c>
    </row>
    <row r="800" spans="1:5" x14ac:dyDescent="0.25">
      <c r="A800">
        <v>11214536</v>
      </c>
      <c r="B800">
        <v>94601</v>
      </c>
      <c r="C800">
        <v>0</v>
      </c>
      <c r="D800">
        <v>0</v>
      </c>
      <c r="E800">
        <v>0</v>
      </c>
    </row>
    <row r="801" spans="1:5" x14ac:dyDescent="0.25">
      <c r="A801">
        <v>11214536</v>
      </c>
      <c r="B801">
        <v>1414488</v>
      </c>
      <c r="C801">
        <v>0</v>
      </c>
      <c r="D801">
        <v>0</v>
      </c>
      <c r="E801">
        <v>0</v>
      </c>
    </row>
    <row r="802" spans="1:5" x14ac:dyDescent="0.25">
      <c r="A802">
        <v>11214607</v>
      </c>
      <c r="B802">
        <v>1456633</v>
      </c>
      <c r="C802">
        <v>0</v>
      </c>
      <c r="D802">
        <v>0</v>
      </c>
      <c r="E802">
        <v>0</v>
      </c>
    </row>
    <row r="803" spans="1:5" x14ac:dyDescent="0.25">
      <c r="A803">
        <v>11214607</v>
      </c>
      <c r="B803">
        <v>1579304</v>
      </c>
      <c r="C803">
        <v>1</v>
      </c>
      <c r="D803">
        <v>4</v>
      </c>
      <c r="E803">
        <v>90</v>
      </c>
    </row>
    <row r="804" spans="1:5" x14ac:dyDescent="0.25">
      <c r="A804">
        <v>11214703</v>
      </c>
      <c r="B804">
        <v>990223</v>
      </c>
      <c r="C804">
        <v>0</v>
      </c>
      <c r="D804">
        <v>1</v>
      </c>
      <c r="E804">
        <v>0</v>
      </c>
    </row>
    <row r="805" spans="1:5" x14ac:dyDescent="0.25">
      <c r="A805">
        <v>11214703</v>
      </c>
      <c r="B805">
        <v>1417129</v>
      </c>
      <c r="C805">
        <v>0</v>
      </c>
      <c r="D805">
        <v>1</v>
      </c>
      <c r="E805">
        <v>0</v>
      </c>
    </row>
    <row r="806" spans="1:5" x14ac:dyDescent="0.25">
      <c r="A806">
        <v>11214711</v>
      </c>
      <c r="B806">
        <v>1414488</v>
      </c>
      <c r="C806">
        <v>0</v>
      </c>
      <c r="D806">
        <v>0</v>
      </c>
      <c r="E806">
        <v>0</v>
      </c>
    </row>
    <row r="807" spans="1:5" x14ac:dyDescent="0.25">
      <c r="A807">
        <v>11214711</v>
      </c>
      <c r="B807">
        <v>1657188</v>
      </c>
      <c r="C807">
        <v>0</v>
      </c>
      <c r="D807">
        <v>4</v>
      </c>
      <c r="E807">
        <v>0</v>
      </c>
    </row>
    <row r="808" spans="1:5" x14ac:dyDescent="0.25">
      <c r="A808">
        <v>11214749</v>
      </c>
      <c r="B808">
        <v>121578</v>
      </c>
      <c r="C808">
        <v>0</v>
      </c>
      <c r="D808">
        <v>0</v>
      </c>
      <c r="E808">
        <v>0</v>
      </c>
    </row>
    <row r="809" spans="1:5" x14ac:dyDescent="0.25">
      <c r="A809">
        <v>11214749</v>
      </c>
      <c r="B809">
        <v>676559</v>
      </c>
      <c r="C809">
        <v>0</v>
      </c>
      <c r="D809">
        <v>3</v>
      </c>
      <c r="E809">
        <v>0</v>
      </c>
    </row>
    <row r="810" spans="1:5" x14ac:dyDescent="0.25">
      <c r="A810">
        <v>11214753</v>
      </c>
      <c r="B810">
        <v>121578</v>
      </c>
      <c r="C810">
        <v>0</v>
      </c>
      <c r="D810">
        <v>2</v>
      </c>
      <c r="E810">
        <v>0</v>
      </c>
    </row>
    <row r="811" spans="1:5" x14ac:dyDescent="0.25">
      <c r="A811">
        <v>11214753</v>
      </c>
      <c r="B811">
        <v>889280</v>
      </c>
      <c r="C811">
        <v>0</v>
      </c>
      <c r="D811">
        <v>1</v>
      </c>
      <c r="E811">
        <v>0</v>
      </c>
    </row>
    <row r="812" spans="1:5" x14ac:dyDescent="0.25">
      <c r="A812">
        <v>11214754</v>
      </c>
      <c r="B812">
        <v>121578</v>
      </c>
      <c r="C812">
        <v>0</v>
      </c>
      <c r="D812">
        <v>2</v>
      </c>
      <c r="E812">
        <v>0</v>
      </c>
    </row>
    <row r="813" spans="1:5" x14ac:dyDescent="0.25">
      <c r="A813">
        <v>11214754</v>
      </c>
      <c r="B813">
        <v>1583862</v>
      </c>
      <c r="C813">
        <v>0</v>
      </c>
      <c r="D813">
        <v>1</v>
      </c>
      <c r="E813">
        <v>0</v>
      </c>
    </row>
    <row r="814" spans="1:5" x14ac:dyDescent="0.25">
      <c r="A814">
        <v>11214862</v>
      </c>
      <c r="B814">
        <v>1414488</v>
      </c>
      <c r="C814">
        <v>0</v>
      </c>
      <c r="D814">
        <v>0</v>
      </c>
      <c r="E814">
        <v>0</v>
      </c>
    </row>
    <row r="815" spans="1:5" x14ac:dyDescent="0.25">
      <c r="A815">
        <v>11214862</v>
      </c>
      <c r="B815">
        <v>1589359</v>
      </c>
      <c r="C815">
        <v>0</v>
      </c>
      <c r="D815">
        <v>1</v>
      </c>
      <c r="E815">
        <v>0</v>
      </c>
    </row>
    <row r="816" spans="1:5" x14ac:dyDescent="0.25">
      <c r="A816">
        <v>11214870</v>
      </c>
      <c r="B816">
        <v>1414488</v>
      </c>
      <c r="C816">
        <v>0</v>
      </c>
      <c r="D816">
        <v>0</v>
      </c>
      <c r="E816">
        <v>0</v>
      </c>
    </row>
    <row r="817" spans="1:5" x14ac:dyDescent="0.25">
      <c r="A817">
        <v>11214870</v>
      </c>
      <c r="B817">
        <v>1415459</v>
      </c>
      <c r="C817">
        <v>0</v>
      </c>
      <c r="D817">
        <v>5</v>
      </c>
      <c r="E817">
        <v>0</v>
      </c>
    </row>
    <row r="818" spans="1:5" x14ac:dyDescent="0.25">
      <c r="A818">
        <v>11214878</v>
      </c>
      <c r="B818">
        <v>1414488</v>
      </c>
      <c r="C818">
        <v>0</v>
      </c>
      <c r="D818">
        <v>0</v>
      </c>
      <c r="E818">
        <v>0</v>
      </c>
    </row>
    <row r="819" spans="1:5" x14ac:dyDescent="0.25">
      <c r="A819">
        <v>11214878</v>
      </c>
      <c r="B819">
        <v>1722797</v>
      </c>
      <c r="C819">
        <v>0</v>
      </c>
      <c r="D819">
        <v>1</v>
      </c>
      <c r="E819">
        <v>0</v>
      </c>
    </row>
    <row r="820" spans="1:5" x14ac:dyDescent="0.25">
      <c r="A820">
        <v>11214879</v>
      </c>
      <c r="B820">
        <v>300054</v>
      </c>
      <c r="C820">
        <v>0</v>
      </c>
      <c r="D820">
        <v>2</v>
      </c>
      <c r="E820">
        <v>0</v>
      </c>
    </row>
    <row r="821" spans="1:5" x14ac:dyDescent="0.25">
      <c r="A821">
        <v>11214879</v>
      </c>
      <c r="B821">
        <v>1414488</v>
      </c>
      <c r="C821">
        <v>0</v>
      </c>
      <c r="D821">
        <v>0</v>
      </c>
      <c r="E821">
        <v>0</v>
      </c>
    </row>
    <row r="822" spans="1:5" x14ac:dyDescent="0.25">
      <c r="A822">
        <v>11214924</v>
      </c>
      <c r="B822">
        <v>289162</v>
      </c>
      <c r="C822">
        <v>0</v>
      </c>
      <c r="D822">
        <v>1</v>
      </c>
      <c r="E822">
        <v>0</v>
      </c>
    </row>
    <row r="823" spans="1:5" x14ac:dyDescent="0.25">
      <c r="A823">
        <v>11214924</v>
      </c>
      <c r="B823">
        <v>1414488</v>
      </c>
      <c r="C823">
        <v>0</v>
      </c>
      <c r="D823">
        <v>0</v>
      </c>
      <c r="E823">
        <v>0</v>
      </c>
    </row>
    <row r="824" spans="1:5" x14ac:dyDescent="0.25">
      <c r="A824">
        <v>11215007</v>
      </c>
      <c r="B824">
        <v>1340162</v>
      </c>
      <c r="C824">
        <v>0</v>
      </c>
      <c r="D824">
        <v>0</v>
      </c>
      <c r="E824">
        <v>0</v>
      </c>
    </row>
    <row r="825" spans="1:5" x14ac:dyDescent="0.25">
      <c r="A825">
        <v>11215007</v>
      </c>
      <c r="B825">
        <v>1597416</v>
      </c>
      <c r="C825">
        <v>1</v>
      </c>
      <c r="D825">
        <v>0</v>
      </c>
      <c r="E825">
        <v>90</v>
      </c>
    </row>
    <row r="826" spans="1:5" x14ac:dyDescent="0.25">
      <c r="A826">
        <v>11215046</v>
      </c>
      <c r="B826">
        <v>216507</v>
      </c>
      <c r="C826">
        <v>1</v>
      </c>
      <c r="D826">
        <v>1</v>
      </c>
      <c r="E826">
        <v>90</v>
      </c>
    </row>
    <row r="827" spans="1:5" x14ac:dyDescent="0.25">
      <c r="A827">
        <v>11215046</v>
      </c>
      <c r="B827">
        <v>1414488</v>
      </c>
      <c r="C827">
        <v>0</v>
      </c>
      <c r="D827">
        <v>0</v>
      </c>
      <c r="E827">
        <v>0</v>
      </c>
    </row>
    <row r="828" spans="1:5" x14ac:dyDescent="0.25">
      <c r="A828">
        <v>11215060</v>
      </c>
      <c r="B828">
        <v>743319</v>
      </c>
      <c r="C828">
        <v>0</v>
      </c>
      <c r="D828">
        <v>0</v>
      </c>
      <c r="E828">
        <v>0</v>
      </c>
    </row>
    <row r="829" spans="1:5" x14ac:dyDescent="0.25">
      <c r="A829">
        <v>11215060</v>
      </c>
      <c r="B829">
        <v>1414488</v>
      </c>
      <c r="C829">
        <v>0</v>
      </c>
      <c r="D829">
        <v>0</v>
      </c>
      <c r="E829">
        <v>0</v>
      </c>
    </row>
    <row r="830" spans="1:5" x14ac:dyDescent="0.25">
      <c r="A830">
        <v>11215124</v>
      </c>
      <c r="B830">
        <v>159319</v>
      </c>
      <c r="C830">
        <v>1</v>
      </c>
      <c r="D830">
        <v>2</v>
      </c>
      <c r="E830">
        <v>90</v>
      </c>
    </row>
    <row r="831" spans="1:5" x14ac:dyDescent="0.25">
      <c r="A831">
        <v>11215124</v>
      </c>
      <c r="B831">
        <v>1414488</v>
      </c>
      <c r="C831">
        <v>0</v>
      </c>
      <c r="D831">
        <v>0</v>
      </c>
      <c r="E831">
        <v>0</v>
      </c>
    </row>
    <row r="832" spans="1:5" x14ac:dyDescent="0.25">
      <c r="A832">
        <v>11215172</v>
      </c>
      <c r="B832">
        <v>706934</v>
      </c>
      <c r="C832">
        <v>0</v>
      </c>
      <c r="D832">
        <v>1</v>
      </c>
      <c r="E832">
        <v>0</v>
      </c>
    </row>
    <row r="833" spans="1:5" x14ac:dyDescent="0.25">
      <c r="A833">
        <v>11215172</v>
      </c>
      <c r="B833">
        <v>1414488</v>
      </c>
      <c r="C833">
        <v>0</v>
      </c>
      <c r="D833">
        <v>0</v>
      </c>
      <c r="E833">
        <v>0</v>
      </c>
    </row>
    <row r="834" spans="1:5" x14ac:dyDescent="0.25">
      <c r="A834">
        <v>11215237</v>
      </c>
      <c r="B834">
        <v>766609</v>
      </c>
      <c r="C834">
        <v>0</v>
      </c>
      <c r="D834">
        <v>2</v>
      </c>
      <c r="E834">
        <v>0</v>
      </c>
    </row>
    <row r="835" spans="1:5" x14ac:dyDescent="0.25">
      <c r="A835">
        <v>11215237</v>
      </c>
      <c r="B835">
        <v>990223</v>
      </c>
      <c r="C835">
        <v>0</v>
      </c>
      <c r="D835">
        <v>1</v>
      </c>
      <c r="E835">
        <v>0</v>
      </c>
    </row>
    <row r="836" spans="1:5" x14ac:dyDescent="0.25">
      <c r="A836">
        <v>11215246</v>
      </c>
      <c r="B836">
        <v>990223</v>
      </c>
      <c r="C836">
        <v>0</v>
      </c>
      <c r="D836">
        <v>0</v>
      </c>
      <c r="E836">
        <v>0</v>
      </c>
    </row>
    <row r="837" spans="1:5" x14ac:dyDescent="0.25">
      <c r="A837">
        <v>11215246</v>
      </c>
      <c r="B837">
        <v>993915</v>
      </c>
      <c r="C837">
        <v>0</v>
      </c>
      <c r="D837">
        <v>2</v>
      </c>
      <c r="E837">
        <v>0</v>
      </c>
    </row>
    <row r="838" spans="1:5" x14ac:dyDescent="0.25">
      <c r="A838">
        <v>11215322</v>
      </c>
      <c r="B838">
        <v>437149</v>
      </c>
      <c r="C838">
        <v>0</v>
      </c>
      <c r="D838">
        <v>0</v>
      </c>
      <c r="E838">
        <v>0</v>
      </c>
    </row>
    <row r="839" spans="1:5" x14ac:dyDescent="0.25">
      <c r="A839">
        <v>11215322</v>
      </c>
      <c r="B839">
        <v>1333784</v>
      </c>
      <c r="C839">
        <v>0</v>
      </c>
      <c r="D839">
        <v>0</v>
      </c>
      <c r="E839">
        <v>0</v>
      </c>
    </row>
    <row r="840" spans="1:5" x14ac:dyDescent="0.25">
      <c r="A840">
        <v>11215374</v>
      </c>
      <c r="B840">
        <v>995574</v>
      </c>
      <c r="C840">
        <v>0</v>
      </c>
      <c r="D840">
        <v>1</v>
      </c>
      <c r="E840">
        <v>0</v>
      </c>
    </row>
    <row r="841" spans="1:5" x14ac:dyDescent="0.25">
      <c r="A841">
        <v>11215374</v>
      </c>
      <c r="B841">
        <v>1414488</v>
      </c>
      <c r="C841">
        <v>0</v>
      </c>
      <c r="D841">
        <v>0</v>
      </c>
      <c r="E841">
        <v>0</v>
      </c>
    </row>
    <row r="842" spans="1:5" x14ac:dyDescent="0.25">
      <c r="A842">
        <v>11215648</v>
      </c>
      <c r="B842">
        <v>1414488</v>
      </c>
      <c r="C842">
        <v>0</v>
      </c>
      <c r="D842">
        <v>0</v>
      </c>
      <c r="E842">
        <v>0</v>
      </c>
    </row>
    <row r="843" spans="1:5" x14ac:dyDescent="0.25">
      <c r="A843">
        <v>11215648</v>
      </c>
      <c r="B843">
        <v>2055551</v>
      </c>
      <c r="C843">
        <v>0</v>
      </c>
      <c r="D843">
        <v>2</v>
      </c>
      <c r="E843">
        <v>0</v>
      </c>
    </row>
    <row r="844" spans="1:5" x14ac:dyDescent="0.25">
      <c r="A844">
        <v>11215784</v>
      </c>
      <c r="B844">
        <v>995574</v>
      </c>
      <c r="C844">
        <v>0</v>
      </c>
      <c r="D844">
        <v>2</v>
      </c>
      <c r="E844">
        <v>0</v>
      </c>
    </row>
    <row r="845" spans="1:5" x14ac:dyDescent="0.25">
      <c r="A845">
        <v>11215784</v>
      </c>
      <c r="B845">
        <v>1414488</v>
      </c>
      <c r="C845">
        <v>0</v>
      </c>
      <c r="D845">
        <v>0</v>
      </c>
      <c r="E845">
        <v>0</v>
      </c>
    </row>
    <row r="846" spans="1:5" x14ac:dyDescent="0.25">
      <c r="A846">
        <v>11215890</v>
      </c>
      <c r="B846">
        <v>488634</v>
      </c>
      <c r="C846">
        <v>0</v>
      </c>
      <c r="D846">
        <v>0</v>
      </c>
      <c r="E846">
        <v>0</v>
      </c>
    </row>
    <row r="847" spans="1:5" x14ac:dyDescent="0.25">
      <c r="A847">
        <v>11215890</v>
      </c>
      <c r="B847">
        <v>1414488</v>
      </c>
      <c r="C847">
        <v>0</v>
      </c>
      <c r="D847">
        <v>0</v>
      </c>
      <c r="E847">
        <v>0</v>
      </c>
    </row>
    <row r="848" spans="1:5" x14ac:dyDescent="0.25">
      <c r="A848">
        <v>11216122</v>
      </c>
      <c r="B848">
        <v>1332913</v>
      </c>
      <c r="C848">
        <v>0</v>
      </c>
      <c r="D848">
        <v>3</v>
      </c>
      <c r="E848">
        <v>0</v>
      </c>
    </row>
    <row r="849" spans="1:5" x14ac:dyDescent="0.25">
      <c r="A849">
        <v>11216122</v>
      </c>
      <c r="B849">
        <v>1414488</v>
      </c>
      <c r="C849">
        <v>0</v>
      </c>
      <c r="D849">
        <v>0</v>
      </c>
      <c r="E849">
        <v>0</v>
      </c>
    </row>
    <row r="850" spans="1:5" x14ac:dyDescent="0.25">
      <c r="A850">
        <v>11216173</v>
      </c>
      <c r="B850">
        <v>1414488</v>
      </c>
      <c r="C850">
        <v>0</v>
      </c>
      <c r="D850">
        <v>0</v>
      </c>
      <c r="E850">
        <v>0</v>
      </c>
    </row>
    <row r="851" spans="1:5" x14ac:dyDescent="0.25">
      <c r="A851">
        <v>11216173</v>
      </c>
      <c r="B851">
        <v>1415459</v>
      </c>
      <c r="C851">
        <v>0</v>
      </c>
      <c r="D851">
        <v>1</v>
      </c>
      <c r="E851">
        <v>0</v>
      </c>
    </row>
    <row r="852" spans="1:5" x14ac:dyDescent="0.25">
      <c r="A852">
        <v>11216302</v>
      </c>
      <c r="B852">
        <v>94732</v>
      </c>
      <c r="C852">
        <v>0</v>
      </c>
      <c r="D852">
        <v>1</v>
      </c>
      <c r="E852">
        <v>0</v>
      </c>
    </row>
    <row r="853" spans="1:5" x14ac:dyDescent="0.25">
      <c r="A853">
        <v>11216302</v>
      </c>
      <c r="B853">
        <v>1414488</v>
      </c>
      <c r="C853">
        <v>0</v>
      </c>
      <c r="D853">
        <v>0</v>
      </c>
      <c r="E853">
        <v>0</v>
      </c>
    </row>
    <row r="854" spans="1:5" x14ac:dyDescent="0.25">
      <c r="A854">
        <v>11216459</v>
      </c>
      <c r="B854">
        <v>1414488</v>
      </c>
      <c r="C854">
        <v>0</v>
      </c>
      <c r="D854">
        <v>0</v>
      </c>
      <c r="E854">
        <v>0</v>
      </c>
    </row>
    <row r="855" spans="1:5" x14ac:dyDescent="0.25">
      <c r="A855">
        <v>11216459</v>
      </c>
      <c r="B855">
        <v>1902767</v>
      </c>
      <c r="C855">
        <v>0</v>
      </c>
      <c r="D855">
        <v>1</v>
      </c>
      <c r="E855">
        <v>0</v>
      </c>
    </row>
    <row r="856" spans="1:5" x14ac:dyDescent="0.25">
      <c r="A856">
        <v>11216462</v>
      </c>
      <c r="B856">
        <v>1414488</v>
      </c>
      <c r="C856">
        <v>0</v>
      </c>
      <c r="D856">
        <v>2</v>
      </c>
      <c r="E856">
        <v>0</v>
      </c>
    </row>
    <row r="857" spans="1:5" x14ac:dyDescent="0.25">
      <c r="A857">
        <v>11216462</v>
      </c>
      <c r="B857">
        <v>2052722</v>
      </c>
      <c r="C857">
        <v>0</v>
      </c>
      <c r="D857">
        <v>2</v>
      </c>
      <c r="E857">
        <v>0</v>
      </c>
    </row>
    <row r="858" spans="1:5" x14ac:dyDescent="0.25">
      <c r="A858">
        <v>11216471</v>
      </c>
      <c r="B858">
        <v>310125</v>
      </c>
      <c r="C858">
        <v>0</v>
      </c>
      <c r="D858">
        <v>3</v>
      </c>
      <c r="E858">
        <v>0</v>
      </c>
    </row>
    <row r="859" spans="1:5" x14ac:dyDescent="0.25">
      <c r="A859">
        <v>11216471</v>
      </c>
      <c r="B859">
        <v>1414488</v>
      </c>
      <c r="C859">
        <v>0</v>
      </c>
      <c r="D859">
        <v>0</v>
      </c>
      <c r="E859">
        <v>0</v>
      </c>
    </row>
    <row r="860" spans="1:5" x14ac:dyDescent="0.25">
      <c r="A860">
        <v>11216477</v>
      </c>
      <c r="B860">
        <v>990129</v>
      </c>
      <c r="C860">
        <v>0</v>
      </c>
      <c r="D860">
        <v>0</v>
      </c>
      <c r="E860">
        <v>0</v>
      </c>
    </row>
    <row r="861" spans="1:5" x14ac:dyDescent="0.25">
      <c r="A861">
        <v>11216477</v>
      </c>
      <c r="B861">
        <v>1414488</v>
      </c>
      <c r="C861">
        <v>0</v>
      </c>
      <c r="D861">
        <v>0</v>
      </c>
      <c r="E861">
        <v>0</v>
      </c>
    </row>
    <row r="862" spans="1:5" x14ac:dyDescent="0.25">
      <c r="A862">
        <v>11216489</v>
      </c>
      <c r="B862">
        <v>1414488</v>
      </c>
      <c r="C862">
        <v>0</v>
      </c>
      <c r="D862">
        <v>1</v>
      </c>
      <c r="E862">
        <v>0</v>
      </c>
    </row>
    <row r="863" spans="1:5" x14ac:dyDescent="0.25">
      <c r="A863">
        <v>11216489</v>
      </c>
      <c r="B863">
        <v>2052502</v>
      </c>
      <c r="C863">
        <v>0</v>
      </c>
      <c r="D863">
        <v>0</v>
      </c>
      <c r="E863">
        <v>0</v>
      </c>
    </row>
    <row r="864" spans="1:5" x14ac:dyDescent="0.25">
      <c r="A864">
        <v>11216493</v>
      </c>
      <c r="B864">
        <v>315424</v>
      </c>
      <c r="C864">
        <v>0</v>
      </c>
      <c r="D864">
        <v>0</v>
      </c>
      <c r="E864">
        <v>0</v>
      </c>
    </row>
    <row r="865" spans="1:5" x14ac:dyDescent="0.25">
      <c r="A865">
        <v>11216493</v>
      </c>
      <c r="B865">
        <v>1414488</v>
      </c>
      <c r="C865">
        <v>0</v>
      </c>
      <c r="D865">
        <v>0</v>
      </c>
      <c r="E865">
        <v>0</v>
      </c>
    </row>
    <row r="866" spans="1:5" x14ac:dyDescent="0.25">
      <c r="A866">
        <v>11216531</v>
      </c>
      <c r="B866">
        <v>798967</v>
      </c>
      <c r="C866">
        <v>0</v>
      </c>
      <c r="D866">
        <v>1</v>
      </c>
      <c r="E866">
        <v>0</v>
      </c>
    </row>
    <row r="867" spans="1:5" x14ac:dyDescent="0.25">
      <c r="A867">
        <v>11216531</v>
      </c>
      <c r="B867">
        <v>1414488</v>
      </c>
      <c r="C867">
        <v>0</v>
      </c>
      <c r="D867">
        <v>0</v>
      </c>
      <c r="E867">
        <v>0</v>
      </c>
    </row>
    <row r="868" spans="1:5" x14ac:dyDescent="0.25">
      <c r="A868">
        <v>11216556</v>
      </c>
      <c r="B868">
        <v>1414488</v>
      </c>
      <c r="C868">
        <v>0</v>
      </c>
      <c r="D868">
        <v>0</v>
      </c>
      <c r="E868">
        <v>0</v>
      </c>
    </row>
    <row r="869" spans="1:5" x14ac:dyDescent="0.25">
      <c r="A869">
        <v>11216556</v>
      </c>
      <c r="B869">
        <v>1416121</v>
      </c>
      <c r="C869">
        <v>0</v>
      </c>
      <c r="D869">
        <v>4</v>
      </c>
      <c r="E869">
        <v>0</v>
      </c>
    </row>
    <row r="870" spans="1:5" x14ac:dyDescent="0.25">
      <c r="A870">
        <v>11216724</v>
      </c>
      <c r="B870">
        <v>1414488</v>
      </c>
      <c r="C870">
        <v>0</v>
      </c>
      <c r="D870">
        <v>0</v>
      </c>
      <c r="E870">
        <v>0</v>
      </c>
    </row>
    <row r="871" spans="1:5" x14ac:dyDescent="0.25">
      <c r="A871">
        <v>11216724</v>
      </c>
      <c r="B871">
        <v>1588925</v>
      </c>
      <c r="C871">
        <v>0</v>
      </c>
      <c r="D871">
        <v>3</v>
      </c>
      <c r="E871">
        <v>0</v>
      </c>
    </row>
    <row r="872" spans="1:5" x14ac:dyDescent="0.25">
      <c r="A872">
        <v>11216778</v>
      </c>
      <c r="B872">
        <v>1414488</v>
      </c>
      <c r="C872">
        <v>0</v>
      </c>
      <c r="D872">
        <v>0</v>
      </c>
      <c r="E872">
        <v>0</v>
      </c>
    </row>
    <row r="873" spans="1:5" x14ac:dyDescent="0.25">
      <c r="A873">
        <v>11216778</v>
      </c>
      <c r="B873">
        <v>1583511</v>
      </c>
      <c r="C873">
        <v>0</v>
      </c>
      <c r="D873">
        <v>0</v>
      </c>
      <c r="E873">
        <v>0</v>
      </c>
    </row>
    <row r="874" spans="1:5" x14ac:dyDescent="0.25">
      <c r="A874">
        <v>11217091</v>
      </c>
      <c r="B874">
        <v>55801</v>
      </c>
      <c r="C874">
        <v>0</v>
      </c>
      <c r="D874">
        <v>0</v>
      </c>
      <c r="E874">
        <v>0</v>
      </c>
    </row>
    <row r="875" spans="1:5" x14ac:dyDescent="0.25">
      <c r="A875">
        <v>11217091</v>
      </c>
      <c r="B875">
        <v>1414488</v>
      </c>
      <c r="C875">
        <v>0</v>
      </c>
      <c r="D875">
        <v>0</v>
      </c>
      <c r="E875">
        <v>0</v>
      </c>
    </row>
    <row r="876" spans="1:5" x14ac:dyDescent="0.25">
      <c r="A876">
        <v>11217093</v>
      </c>
      <c r="B876">
        <v>110398</v>
      </c>
      <c r="C876">
        <v>0</v>
      </c>
      <c r="D876">
        <v>3</v>
      </c>
      <c r="E876">
        <v>0</v>
      </c>
    </row>
    <row r="877" spans="1:5" x14ac:dyDescent="0.25">
      <c r="A877">
        <v>11217093</v>
      </c>
      <c r="B877">
        <v>1414488</v>
      </c>
      <c r="C877">
        <v>0</v>
      </c>
      <c r="D877">
        <v>0</v>
      </c>
      <c r="E877">
        <v>0</v>
      </c>
    </row>
    <row r="878" spans="1:5" x14ac:dyDescent="0.25">
      <c r="A878">
        <v>11217102</v>
      </c>
      <c r="B878">
        <v>1414488</v>
      </c>
      <c r="C878">
        <v>0</v>
      </c>
      <c r="D878">
        <v>0</v>
      </c>
      <c r="E878">
        <v>0</v>
      </c>
    </row>
    <row r="879" spans="1:5" x14ac:dyDescent="0.25">
      <c r="A879">
        <v>11217102</v>
      </c>
      <c r="B879">
        <v>1764305</v>
      </c>
      <c r="C879">
        <v>1</v>
      </c>
      <c r="D879">
        <v>3</v>
      </c>
      <c r="E879">
        <v>90</v>
      </c>
    </row>
    <row r="880" spans="1:5" x14ac:dyDescent="0.25">
      <c r="A880">
        <v>11217103</v>
      </c>
      <c r="B880">
        <v>509503</v>
      </c>
      <c r="C880">
        <v>0</v>
      </c>
      <c r="D880">
        <v>4</v>
      </c>
      <c r="E880">
        <v>0</v>
      </c>
    </row>
    <row r="881" spans="1:5" x14ac:dyDescent="0.25">
      <c r="A881">
        <v>11217103</v>
      </c>
      <c r="B881">
        <v>1414488</v>
      </c>
      <c r="C881">
        <v>0</v>
      </c>
      <c r="D881">
        <v>0</v>
      </c>
      <c r="E881">
        <v>0</v>
      </c>
    </row>
    <row r="882" spans="1:5" x14ac:dyDescent="0.25">
      <c r="A882">
        <v>11217105</v>
      </c>
      <c r="B882">
        <v>1414488</v>
      </c>
      <c r="C882">
        <v>0</v>
      </c>
      <c r="D882">
        <v>0</v>
      </c>
      <c r="E882">
        <v>0</v>
      </c>
    </row>
    <row r="883" spans="1:5" x14ac:dyDescent="0.25">
      <c r="A883">
        <v>11217105</v>
      </c>
      <c r="B883">
        <v>1758590</v>
      </c>
      <c r="C883">
        <v>0</v>
      </c>
      <c r="D883">
        <v>3</v>
      </c>
      <c r="E883">
        <v>0</v>
      </c>
    </row>
    <row r="884" spans="1:5" x14ac:dyDescent="0.25">
      <c r="A884">
        <v>11217172</v>
      </c>
      <c r="B884">
        <v>430968</v>
      </c>
      <c r="C884">
        <v>0</v>
      </c>
      <c r="D884">
        <v>0</v>
      </c>
      <c r="E884">
        <v>0</v>
      </c>
    </row>
    <row r="885" spans="1:5" x14ac:dyDescent="0.25">
      <c r="A885">
        <v>11217172</v>
      </c>
      <c r="B885">
        <v>1414488</v>
      </c>
      <c r="C885">
        <v>0</v>
      </c>
      <c r="D885">
        <v>0</v>
      </c>
      <c r="E885">
        <v>0</v>
      </c>
    </row>
    <row r="886" spans="1:5" x14ac:dyDescent="0.25">
      <c r="A886">
        <v>11217199</v>
      </c>
      <c r="B886">
        <v>1201666</v>
      </c>
      <c r="C886">
        <v>1</v>
      </c>
      <c r="D886">
        <v>2</v>
      </c>
      <c r="E886">
        <v>90</v>
      </c>
    </row>
    <row r="887" spans="1:5" x14ac:dyDescent="0.25">
      <c r="A887">
        <v>11217199</v>
      </c>
      <c r="B887">
        <v>1414488</v>
      </c>
      <c r="C887">
        <v>0</v>
      </c>
      <c r="D887">
        <v>1</v>
      </c>
      <c r="E887">
        <v>0</v>
      </c>
    </row>
    <row r="888" spans="1:5" x14ac:dyDescent="0.25">
      <c r="A888">
        <v>11217205</v>
      </c>
      <c r="B888">
        <v>1414488</v>
      </c>
      <c r="C888">
        <v>0</v>
      </c>
      <c r="D888">
        <v>1</v>
      </c>
      <c r="E888">
        <v>0</v>
      </c>
    </row>
    <row r="889" spans="1:5" x14ac:dyDescent="0.25">
      <c r="A889">
        <v>11217205</v>
      </c>
      <c r="B889">
        <v>2052502</v>
      </c>
      <c r="C889">
        <v>0</v>
      </c>
      <c r="D889">
        <v>0</v>
      </c>
      <c r="E889">
        <v>0</v>
      </c>
    </row>
    <row r="890" spans="1:5" x14ac:dyDescent="0.25">
      <c r="A890">
        <v>11217257</v>
      </c>
      <c r="B890">
        <v>698503</v>
      </c>
      <c r="C890">
        <v>0</v>
      </c>
      <c r="D890">
        <v>3</v>
      </c>
      <c r="E890">
        <v>0</v>
      </c>
    </row>
    <row r="891" spans="1:5" x14ac:dyDescent="0.25">
      <c r="A891">
        <v>11217257</v>
      </c>
      <c r="B891">
        <v>1414488</v>
      </c>
      <c r="C891">
        <v>0</v>
      </c>
      <c r="D891">
        <v>0</v>
      </c>
      <c r="E891">
        <v>0</v>
      </c>
    </row>
    <row r="892" spans="1:5" x14ac:dyDescent="0.25">
      <c r="A892">
        <v>11217538</v>
      </c>
      <c r="B892">
        <v>1053669</v>
      </c>
      <c r="C892">
        <v>1</v>
      </c>
      <c r="D892">
        <v>2</v>
      </c>
      <c r="E892">
        <v>90</v>
      </c>
    </row>
    <row r="893" spans="1:5" x14ac:dyDescent="0.25">
      <c r="A893">
        <v>11217538</v>
      </c>
      <c r="B893">
        <v>1414488</v>
      </c>
      <c r="C893">
        <v>0</v>
      </c>
      <c r="D893">
        <v>0</v>
      </c>
      <c r="E893">
        <v>0</v>
      </c>
    </row>
    <row r="894" spans="1:5" x14ac:dyDescent="0.25">
      <c r="A894">
        <v>11217736</v>
      </c>
      <c r="B894">
        <v>787805</v>
      </c>
      <c r="C894">
        <v>0</v>
      </c>
      <c r="D894">
        <v>0</v>
      </c>
      <c r="E894">
        <v>0</v>
      </c>
    </row>
    <row r="895" spans="1:5" x14ac:dyDescent="0.25">
      <c r="A895">
        <v>11217736</v>
      </c>
      <c r="B895">
        <v>1414488</v>
      </c>
      <c r="C895">
        <v>0</v>
      </c>
      <c r="D895">
        <v>0</v>
      </c>
      <c r="E895">
        <v>0</v>
      </c>
    </row>
    <row r="896" spans="1:5" x14ac:dyDescent="0.25">
      <c r="A896">
        <v>11217900</v>
      </c>
      <c r="B896">
        <v>497115</v>
      </c>
      <c r="C896">
        <v>1</v>
      </c>
      <c r="D896">
        <v>3</v>
      </c>
      <c r="E896">
        <v>90</v>
      </c>
    </row>
    <row r="897" spans="1:5" x14ac:dyDescent="0.25">
      <c r="A897">
        <v>11217900</v>
      </c>
      <c r="B897">
        <v>1414488</v>
      </c>
      <c r="C897">
        <v>0</v>
      </c>
      <c r="D897">
        <v>1</v>
      </c>
      <c r="E897">
        <v>0</v>
      </c>
    </row>
    <row r="898" spans="1:5" x14ac:dyDescent="0.25">
      <c r="A898">
        <v>11217922</v>
      </c>
      <c r="B898">
        <v>1414488</v>
      </c>
      <c r="C898">
        <v>0</v>
      </c>
      <c r="D898">
        <v>0</v>
      </c>
      <c r="E898">
        <v>0</v>
      </c>
    </row>
    <row r="899" spans="1:5" x14ac:dyDescent="0.25">
      <c r="A899">
        <v>11217922</v>
      </c>
      <c r="B899">
        <v>1590149</v>
      </c>
      <c r="C899">
        <v>0</v>
      </c>
      <c r="D899">
        <v>3</v>
      </c>
      <c r="E899">
        <v>0</v>
      </c>
    </row>
    <row r="900" spans="1:5" x14ac:dyDescent="0.25">
      <c r="A900">
        <v>11217964</v>
      </c>
      <c r="B900">
        <v>478262</v>
      </c>
      <c r="C900">
        <v>1</v>
      </c>
      <c r="D900">
        <v>2</v>
      </c>
      <c r="E900">
        <v>90</v>
      </c>
    </row>
    <row r="901" spans="1:5" x14ac:dyDescent="0.25">
      <c r="A901">
        <v>11217964</v>
      </c>
      <c r="B901">
        <v>1414488</v>
      </c>
      <c r="C901">
        <v>0</v>
      </c>
      <c r="D901">
        <v>0</v>
      </c>
      <c r="E901">
        <v>0</v>
      </c>
    </row>
    <row r="902" spans="1:5" x14ac:dyDescent="0.25">
      <c r="A902">
        <v>11217974</v>
      </c>
      <c r="B902">
        <v>719296</v>
      </c>
      <c r="C902">
        <v>0</v>
      </c>
      <c r="D902">
        <v>3</v>
      </c>
      <c r="E902">
        <v>0</v>
      </c>
    </row>
    <row r="903" spans="1:5" x14ac:dyDescent="0.25">
      <c r="A903">
        <v>11217974</v>
      </c>
      <c r="B903">
        <v>1414488</v>
      </c>
      <c r="C903">
        <v>0</v>
      </c>
      <c r="D903">
        <v>0</v>
      </c>
      <c r="E903">
        <v>0</v>
      </c>
    </row>
    <row r="904" spans="1:5" x14ac:dyDescent="0.25">
      <c r="A904">
        <v>11218057</v>
      </c>
      <c r="B904">
        <v>120994</v>
      </c>
      <c r="C904">
        <v>0</v>
      </c>
      <c r="D904">
        <v>1</v>
      </c>
      <c r="E904">
        <v>0</v>
      </c>
    </row>
    <row r="905" spans="1:5" x14ac:dyDescent="0.25">
      <c r="A905">
        <v>11218057</v>
      </c>
      <c r="B905">
        <v>1457478</v>
      </c>
      <c r="C905">
        <v>1</v>
      </c>
      <c r="D905">
        <v>0</v>
      </c>
      <c r="E905">
        <v>90</v>
      </c>
    </row>
    <row r="906" spans="1:5" x14ac:dyDescent="0.25">
      <c r="A906">
        <v>11218156</v>
      </c>
      <c r="B906">
        <v>1365237</v>
      </c>
      <c r="C906">
        <v>0</v>
      </c>
      <c r="D906">
        <v>1</v>
      </c>
      <c r="E906">
        <v>0</v>
      </c>
    </row>
    <row r="907" spans="1:5" x14ac:dyDescent="0.25">
      <c r="A907">
        <v>11218156</v>
      </c>
      <c r="B907">
        <v>1414488</v>
      </c>
      <c r="C907">
        <v>0</v>
      </c>
      <c r="D907">
        <v>0</v>
      </c>
      <c r="E907">
        <v>0</v>
      </c>
    </row>
    <row r="908" spans="1:5" x14ac:dyDescent="0.25">
      <c r="A908">
        <v>11218267</v>
      </c>
      <c r="B908">
        <v>995980</v>
      </c>
      <c r="C908">
        <v>1</v>
      </c>
      <c r="D908">
        <v>0</v>
      </c>
      <c r="E908">
        <v>90</v>
      </c>
    </row>
    <row r="909" spans="1:5" x14ac:dyDescent="0.25">
      <c r="A909">
        <v>11218267</v>
      </c>
      <c r="B909">
        <v>1333766</v>
      </c>
      <c r="C909">
        <v>1</v>
      </c>
      <c r="D909">
        <v>3</v>
      </c>
      <c r="E909">
        <v>90</v>
      </c>
    </row>
    <row r="910" spans="1:5" x14ac:dyDescent="0.25">
      <c r="A910">
        <v>11218268</v>
      </c>
      <c r="B910">
        <v>1333766</v>
      </c>
      <c r="C910">
        <v>0</v>
      </c>
      <c r="D910">
        <v>3</v>
      </c>
      <c r="E910">
        <v>0</v>
      </c>
    </row>
    <row r="911" spans="1:5" x14ac:dyDescent="0.25">
      <c r="A911">
        <v>11218268</v>
      </c>
      <c r="B911">
        <v>2055916</v>
      </c>
      <c r="C911">
        <v>0</v>
      </c>
      <c r="D911">
        <v>0</v>
      </c>
      <c r="E911">
        <v>0</v>
      </c>
    </row>
    <row r="912" spans="1:5" x14ac:dyDescent="0.25">
      <c r="A912">
        <v>11218271</v>
      </c>
      <c r="B912">
        <v>777486</v>
      </c>
      <c r="C912">
        <v>0</v>
      </c>
      <c r="D912">
        <v>1</v>
      </c>
      <c r="E912">
        <v>0</v>
      </c>
    </row>
    <row r="913" spans="1:5" x14ac:dyDescent="0.25">
      <c r="A913">
        <v>11218271</v>
      </c>
      <c r="B913">
        <v>1333766</v>
      </c>
      <c r="C913">
        <v>1</v>
      </c>
      <c r="D913">
        <v>1</v>
      </c>
      <c r="E913">
        <v>55</v>
      </c>
    </row>
    <row r="914" spans="1:5" x14ac:dyDescent="0.25">
      <c r="A914">
        <v>11218360</v>
      </c>
      <c r="B914">
        <v>1414488</v>
      </c>
      <c r="C914">
        <v>0</v>
      </c>
      <c r="D914">
        <v>0</v>
      </c>
      <c r="E914">
        <v>0</v>
      </c>
    </row>
    <row r="915" spans="1:5" x14ac:dyDescent="0.25">
      <c r="A915">
        <v>11218360</v>
      </c>
      <c r="B915">
        <v>1733515</v>
      </c>
      <c r="C915">
        <v>2</v>
      </c>
      <c r="D915">
        <v>0</v>
      </c>
      <c r="E915">
        <v>61</v>
      </c>
    </row>
    <row r="916" spans="1:5" x14ac:dyDescent="0.25">
      <c r="A916">
        <v>11218454</v>
      </c>
      <c r="B916">
        <v>797694</v>
      </c>
      <c r="C916">
        <v>0</v>
      </c>
      <c r="D916">
        <v>2</v>
      </c>
      <c r="E916">
        <v>0</v>
      </c>
    </row>
    <row r="917" spans="1:5" x14ac:dyDescent="0.25">
      <c r="A917">
        <v>11218454</v>
      </c>
      <c r="B917">
        <v>1414488</v>
      </c>
      <c r="C917">
        <v>0</v>
      </c>
      <c r="D917">
        <v>0</v>
      </c>
      <c r="E917">
        <v>0</v>
      </c>
    </row>
    <row r="918" spans="1:5" x14ac:dyDescent="0.25">
      <c r="A918">
        <v>11218459</v>
      </c>
      <c r="B918">
        <v>1336434</v>
      </c>
      <c r="C918">
        <v>0</v>
      </c>
      <c r="D918">
        <v>1</v>
      </c>
      <c r="E918">
        <v>0</v>
      </c>
    </row>
    <row r="919" spans="1:5" x14ac:dyDescent="0.25">
      <c r="A919">
        <v>11218459</v>
      </c>
      <c r="B919">
        <v>1414488</v>
      </c>
      <c r="C919">
        <v>0</v>
      </c>
      <c r="D919">
        <v>0</v>
      </c>
      <c r="E919">
        <v>0</v>
      </c>
    </row>
    <row r="920" spans="1:5" x14ac:dyDescent="0.25">
      <c r="A920">
        <v>11218535</v>
      </c>
      <c r="B920">
        <v>121578</v>
      </c>
      <c r="C920">
        <v>0</v>
      </c>
      <c r="D920">
        <v>5</v>
      </c>
      <c r="E920">
        <v>0</v>
      </c>
    </row>
    <row r="921" spans="1:5" x14ac:dyDescent="0.25">
      <c r="A921">
        <v>11218535</v>
      </c>
      <c r="B921">
        <v>221276</v>
      </c>
      <c r="C921">
        <v>0</v>
      </c>
      <c r="D921">
        <v>1</v>
      </c>
      <c r="E921">
        <v>0</v>
      </c>
    </row>
    <row r="922" spans="1:5" x14ac:dyDescent="0.25">
      <c r="A922">
        <v>11218773</v>
      </c>
      <c r="B922">
        <v>120994</v>
      </c>
      <c r="C922">
        <v>0</v>
      </c>
      <c r="D922">
        <v>2</v>
      </c>
      <c r="E922">
        <v>0</v>
      </c>
    </row>
    <row r="923" spans="1:5" x14ac:dyDescent="0.25">
      <c r="A923">
        <v>11218773</v>
      </c>
      <c r="B923">
        <v>980676</v>
      </c>
      <c r="C923">
        <v>0</v>
      </c>
      <c r="D923">
        <v>0</v>
      </c>
      <c r="E923">
        <v>0</v>
      </c>
    </row>
    <row r="924" spans="1:5" x14ac:dyDescent="0.25">
      <c r="A924">
        <v>11218963</v>
      </c>
      <c r="B924">
        <v>706328</v>
      </c>
      <c r="C924">
        <v>0</v>
      </c>
      <c r="D924">
        <v>2</v>
      </c>
      <c r="E924">
        <v>0</v>
      </c>
    </row>
    <row r="925" spans="1:5" x14ac:dyDescent="0.25">
      <c r="A925">
        <v>11218963</v>
      </c>
      <c r="B925">
        <v>1414488</v>
      </c>
      <c r="C925">
        <v>0</v>
      </c>
      <c r="D925">
        <v>0</v>
      </c>
      <c r="E925">
        <v>0</v>
      </c>
    </row>
    <row r="926" spans="1:5" x14ac:dyDescent="0.25">
      <c r="A926">
        <v>11219076</v>
      </c>
      <c r="B926">
        <v>1414488</v>
      </c>
      <c r="C926">
        <v>0</v>
      </c>
      <c r="D926">
        <v>0</v>
      </c>
      <c r="E926">
        <v>0</v>
      </c>
    </row>
    <row r="927" spans="1:5" x14ac:dyDescent="0.25">
      <c r="A927">
        <v>11219076</v>
      </c>
      <c r="B927">
        <v>1664875</v>
      </c>
      <c r="C927">
        <v>0</v>
      </c>
      <c r="D927">
        <v>2</v>
      </c>
      <c r="E927">
        <v>0</v>
      </c>
    </row>
    <row r="928" spans="1:5" x14ac:dyDescent="0.25">
      <c r="A928">
        <v>11219255</v>
      </c>
      <c r="B928">
        <v>1414488</v>
      </c>
      <c r="C928">
        <v>0</v>
      </c>
      <c r="D928">
        <v>0</v>
      </c>
      <c r="E928">
        <v>0</v>
      </c>
    </row>
    <row r="929" spans="1:5" x14ac:dyDescent="0.25">
      <c r="A929">
        <v>11219255</v>
      </c>
      <c r="B929">
        <v>2054815</v>
      </c>
      <c r="C929">
        <v>1</v>
      </c>
      <c r="D929">
        <v>3</v>
      </c>
      <c r="E929">
        <v>90</v>
      </c>
    </row>
    <row r="930" spans="1:5" x14ac:dyDescent="0.25">
      <c r="A930">
        <v>11219350</v>
      </c>
      <c r="B930">
        <v>1414488</v>
      </c>
      <c r="C930">
        <v>0</v>
      </c>
      <c r="D930">
        <v>0</v>
      </c>
      <c r="E930">
        <v>0</v>
      </c>
    </row>
    <row r="931" spans="1:5" x14ac:dyDescent="0.25">
      <c r="A931">
        <v>11219350</v>
      </c>
      <c r="B931">
        <v>2052502</v>
      </c>
      <c r="C931">
        <v>0</v>
      </c>
      <c r="D931">
        <v>1</v>
      </c>
      <c r="E931">
        <v>0</v>
      </c>
    </row>
    <row r="932" spans="1:5" x14ac:dyDescent="0.25">
      <c r="A932">
        <v>11219478</v>
      </c>
      <c r="B932">
        <v>1333784</v>
      </c>
      <c r="C932">
        <v>0</v>
      </c>
      <c r="D932">
        <v>0</v>
      </c>
      <c r="E932">
        <v>0</v>
      </c>
    </row>
    <row r="933" spans="1:5" x14ac:dyDescent="0.25">
      <c r="A933">
        <v>11219478</v>
      </c>
      <c r="B933">
        <v>1334228</v>
      </c>
      <c r="C933">
        <v>0</v>
      </c>
      <c r="D933">
        <v>1</v>
      </c>
      <c r="E933">
        <v>0</v>
      </c>
    </row>
    <row r="934" spans="1:5" x14ac:dyDescent="0.25">
      <c r="A934">
        <v>11219492</v>
      </c>
      <c r="B934">
        <v>889847</v>
      </c>
      <c r="C934">
        <v>0</v>
      </c>
      <c r="D934">
        <v>0</v>
      </c>
      <c r="E934">
        <v>0</v>
      </c>
    </row>
    <row r="935" spans="1:5" x14ac:dyDescent="0.25">
      <c r="A935">
        <v>11219492</v>
      </c>
      <c r="B935">
        <v>1333784</v>
      </c>
      <c r="C935">
        <v>0</v>
      </c>
      <c r="D935">
        <v>0</v>
      </c>
      <c r="E935">
        <v>0</v>
      </c>
    </row>
    <row r="936" spans="1:5" x14ac:dyDescent="0.25">
      <c r="A936">
        <v>11219509</v>
      </c>
      <c r="B936">
        <v>1414488</v>
      </c>
      <c r="C936">
        <v>0</v>
      </c>
      <c r="D936">
        <v>6</v>
      </c>
      <c r="E936">
        <v>0</v>
      </c>
    </row>
    <row r="937" spans="1:5" x14ac:dyDescent="0.25">
      <c r="A937">
        <v>11219509</v>
      </c>
      <c r="B937">
        <v>1902767</v>
      </c>
      <c r="C937">
        <v>0</v>
      </c>
      <c r="D937">
        <v>0</v>
      </c>
      <c r="E937">
        <v>0</v>
      </c>
    </row>
    <row r="938" spans="1:5" x14ac:dyDescent="0.25">
      <c r="A938">
        <v>11219547</v>
      </c>
      <c r="B938">
        <v>875496</v>
      </c>
      <c r="C938">
        <v>0</v>
      </c>
      <c r="D938">
        <v>0</v>
      </c>
      <c r="E938">
        <v>0</v>
      </c>
    </row>
    <row r="939" spans="1:5" x14ac:dyDescent="0.25">
      <c r="A939">
        <v>11219547</v>
      </c>
      <c r="B939">
        <v>1414488</v>
      </c>
      <c r="C939">
        <v>0</v>
      </c>
      <c r="D939">
        <v>0</v>
      </c>
      <c r="E939">
        <v>0</v>
      </c>
    </row>
    <row r="940" spans="1:5" x14ac:dyDescent="0.25">
      <c r="A940">
        <v>11219758</v>
      </c>
      <c r="B940">
        <v>434638</v>
      </c>
      <c r="C940">
        <v>0</v>
      </c>
      <c r="D940">
        <v>0</v>
      </c>
      <c r="E940">
        <v>0</v>
      </c>
    </row>
    <row r="941" spans="1:5" x14ac:dyDescent="0.25">
      <c r="A941">
        <v>11219758</v>
      </c>
      <c r="B941">
        <v>1601680</v>
      </c>
      <c r="C941">
        <v>0</v>
      </c>
      <c r="D941">
        <v>0</v>
      </c>
      <c r="E941">
        <v>0</v>
      </c>
    </row>
    <row r="942" spans="1:5" x14ac:dyDescent="0.25">
      <c r="A942">
        <v>11219810</v>
      </c>
      <c r="B942">
        <v>988086</v>
      </c>
      <c r="C942">
        <v>1</v>
      </c>
      <c r="D942">
        <v>2</v>
      </c>
      <c r="E942">
        <v>90</v>
      </c>
    </row>
    <row r="943" spans="1:5" x14ac:dyDescent="0.25">
      <c r="A943">
        <v>11219810</v>
      </c>
      <c r="B943">
        <v>1414488</v>
      </c>
      <c r="C943">
        <v>0</v>
      </c>
      <c r="D943">
        <v>0</v>
      </c>
      <c r="E943">
        <v>0</v>
      </c>
    </row>
    <row r="944" spans="1:5" x14ac:dyDescent="0.25">
      <c r="A944">
        <v>11219831</v>
      </c>
      <c r="B944">
        <v>1414488</v>
      </c>
      <c r="C944">
        <v>0</v>
      </c>
      <c r="D944">
        <v>0</v>
      </c>
      <c r="E944">
        <v>0</v>
      </c>
    </row>
    <row r="945" spans="1:5" x14ac:dyDescent="0.25">
      <c r="A945">
        <v>11219831</v>
      </c>
      <c r="B945">
        <v>1600710</v>
      </c>
      <c r="C945">
        <v>0</v>
      </c>
      <c r="D945">
        <v>2</v>
      </c>
      <c r="E945">
        <v>0</v>
      </c>
    </row>
    <row r="946" spans="1:5" x14ac:dyDescent="0.25">
      <c r="A946">
        <v>11220074</v>
      </c>
      <c r="B946">
        <v>1414488</v>
      </c>
      <c r="C946">
        <v>0</v>
      </c>
      <c r="D946">
        <v>1</v>
      </c>
      <c r="E946">
        <v>0</v>
      </c>
    </row>
    <row r="947" spans="1:5" x14ac:dyDescent="0.25">
      <c r="A947">
        <v>11220074</v>
      </c>
      <c r="B947">
        <v>1902767</v>
      </c>
      <c r="C947">
        <v>0</v>
      </c>
      <c r="D947">
        <v>0</v>
      </c>
      <c r="E947">
        <v>0</v>
      </c>
    </row>
    <row r="948" spans="1:5" x14ac:dyDescent="0.25">
      <c r="A948">
        <v>11220111</v>
      </c>
      <c r="B948">
        <v>438610</v>
      </c>
      <c r="C948">
        <v>0</v>
      </c>
      <c r="D948">
        <v>0</v>
      </c>
      <c r="E948">
        <v>0</v>
      </c>
    </row>
    <row r="949" spans="1:5" x14ac:dyDescent="0.25">
      <c r="A949">
        <v>11220111</v>
      </c>
      <c r="B949">
        <v>1333784</v>
      </c>
      <c r="C949">
        <v>0</v>
      </c>
      <c r="D949">
        <v>1</v>
      </c>
      <c r="E949">
        <v>0</v>
      </c>
    </row>
    <row r="950" spans="1:5" x14ac:dyDescent="0.25">
      <c r="A950">
        <v>11220112</v>
      </c>
      <c r="B950">
        <v>948677</v>
      </c>
      <c r="C950">
        <v>0</v>
      </c>
      <c r="D950">
        <v>0</v>
      </c>
      <c r="E950">
        <v>0</v>
      </c>
    </row>
    <row r="951" spans="1:5" x14ac:dyDescent="0.25">
      <c r="A951">
        <v>11220112</v>
      </c>
      <c r="B951">
        <v>1629476</v>
      </c>
      <c r="C951">
        <v>0</v>
      </c>
      <c r="D951">
        <v>0</v>
      </c>
      <c r="E951">
        <v>0</v>
      </c>
    </row>
    <row r="952" spans="1:5" x14ac:dyDescent="0.25">
      <c r="A952">
        <v>11220124</v>
      </c>
      <c r="B952">
        <v>581812</v>
      </c>
      <c r="C952">
        <v>0</v>
      </c>
      <c r="D952">
        <v>2</v>
      </c>
      <c r="E952">
        <v>0</v>
      </c>
    </row>
    <row r="953" spans="1:5" x14ac:dyDescent="0.25">
      <c r="A953">
        <v>11220124</v>
      </c>
      <c r="B953">
        <v>1414488</v>
      </c>
      <c r="C953">
        <v>0</v>
      </c>
      <c r="D953">
        <v>0</v>
      </c>
      <c r="E953">
        <v>0</v>
      </c>
    </row>
    <row r="954" spans="1:5" x14ac:dyDescent="0.25">
      <c r="A954">
        <v>11220160</v>
      </c>
      <c r="B954">
        <v>948677</v>
      </c>
      <c r="C954">
        <v>0</v>
      </c>
      <c r="D954">
        <v>1</v>
      </c>
      <c r="E954">
        <v>0</v>
      </c>
    </row>
    <row r="955" spans="1:5" x14ac:dyDescent="0.25">
      <c r="A955">
        <v>11220160</v>
      </c>
      <c r="B955">
        <v>1629476</v>
      </c>
      <c r="C955">
        <v>0</v>
      </c>
      <c r="D955">
        <v>2</v>
      </c>
      <c r="E955">
        <v>0</v>
      </c>
    </row>
    <row r="956" spans="1:5" x14ac:dyDescent="0.25">
      <c r="A956">
        <v>11220162</v>
      </c>
      <c r="B956">
        <v>948677</v>
      </c>
      <c r="C956">
        <v>0</v>
      </c>
      <c r="D956">
        <v>1</v>
      </c>
      <c r="E956">
        <v>0</v>
      </c>
    </row>
    <row r="957" spans="1:5" x14ac:dyDescent="0.25">
      <c r="A957">
        <v>11220162</v>
      </c>
      <c r="B957">
        <v>1629476</v>
      </c>
      <c r="C957">
        <v>0</v>
      </c>
      <c r="D957">
        <v>1</v>
      </c>
      <c r="E957">
        <v>0</v>
      </c>
    </row>
    <row r="958" spans="1:5" x14ac:dyDescent="0.25">
      <c r="A958">
        <v>11220164</v>
      </c>
      <c r="B958">
        <v>948677</v>
      </c>
      <c r="C958">
        <v>0</v>
      </c>
      <c r="D958">
        <v>0</v>
      </c>
      <c r="E958">
        <v>0</v>
      </c>
    </row>
    <row r="959" spans="1:5" x14ac:dyDescent="0.25">
      <c r="A959">
        <v>11220164</v>
      </c>
      <c r="B959">
        <v>1629476</v>
      </c>
      <c r="C959">
        <v>0</v>
      </c>
      <c r="D959">
        <v>0</v>
      </c>
      <c r="E959">
        <v>0</v>
      </c>
    </row>
    <row r="960" spans="1:5" x14ac:dyDescent="0.25">
      <c r="A960">
        <v>11220166</v>
      </c>
      <c r="B960">
        <v>948677</v>
      </c>
      <c r="C960">
        <v>0</v>
      </c>
      <c r="D960">
        <v>1</v>
      </c>
      <c r="E960">
        <v>0</v>
      </c>
    </row>
    <row r="961" spans="1:5" x14ac:dyDescent="0.25">
      <c r="A961">
        <v>11220166</v>
      </c>
      <c r="B961">
        <v>1629476</v>
      </c>
      <c r="C961">
        <v>0</v>
      </c>
      <c r="D961">
        <v>2</v>
      </c>
      <c r="E961">
        <v>0</v>
      </c>
    </row>
    <row r="962" spans="1:5" x14ac:dyDescent="0.25">
      <c r="A962">
        <v>11220880</v>
      </c>
      <c r="B962">
        <v>121578</v>
      </c>
      <c r="C962">
        <v>0</v>
      </c>
      <c r="D962">
        <v>1</v>
      </c>
      <c r="E962">
        <v>0</v>
      </c>
    </row>
    <row r="963" spans="1:5" x14ac:dyDescent="0.25">
      <c r="A963">
        <v>11220880</v>
      </c>
      <c r="B963">
        <v>1653527</v>
      </c>
      <c r="C963">
        <v>0</v>
      </c>
      <c r="D963">
        <v>1</v>
      </c>
      <c r="E963">
        <v>0</v>
      </c>
    </row>
    <row r="964" spans="1:5" x14ac:dyDescent="0.25">
      <c r="A964">
        <v>11220882</v>
      </c>
      <c r="B964">
        <v>121578</v>
      </c>
      <c r="C964">
        <v>0</v>
      </c>
      <c r="D964">
        <v>3</v>
      </c>
      <c r="E964">
        <v>0</v>
      </c>
    </row>
    <row r="965" spans="1:5" x14ac:dyDescent="0.25">
      <c r="A965">
        <v>11220882</v>
      </c>
      <c r="B965">
        <v>995655</v>
      </c>
      <c r="C965">
        <v>0</v>
      </c>
      <c r="D965">
        <v>2</v>
      </c>
      <c r="E965">
        <v>0</v>
      </c>
    </row>
    <row r="966" spans="1:5" x14ac:dyDescent="0.25">
      <c r="A966">
        <v>11220883</v>
      </c>
      <c r="B966">
        <v>121578</v>
      </c>
      <c r="C966">
        <v>0</v>
      </c>
      <c r="D966">
        <v>0</v>
      </c>
      <c r="E966">
        <v>0</v>
      </c>
    </row>
    <row r="967" spans="1:5" x14ac:dyDescent="0.25">
      <c r="A967">
        <v>11220883</v>
      </c>
      <c r="B967">
        <v>1338783</v>
      </c>
      <c r="C967">
        <v>0</v>
      </c>
      <c r="D967">
        <v>2</v>
      </c>
      <c r="E967">
        <v>0</v>
      </c>
    </row>
    <row r="968" spans="1:5" x14ac:dyDescent="0.25">
      <c r="A968">
        <v>11220887</v>
      </c>
      <c r="B968">
        <v>987759</v>
      </c>
      <c r="C968">
        <v>1</v>
      </c>
      <c r="D968">
        <v>0</v>
      </c>
      <c r="E968">
        <v>90</v>
      </c>
    </row>
    <row r="969" spans="1:5" x14ac:dyDescent="0.25">
      <c r="A969">
        <v>11220887</v>
      </c>
      <c r="B969">
        <v>1818687</v>
      </c>
      <c r="C969">
        <v>1</v>
      </c>
      <c r="D969">
        <v>0</v>
      </c>
      <c r="E969">
        <v>90</v>
      </c>
    </row>
    <row r="970" spans="1:5" x14ac:dyDescent="0.25">
      <c r="A970">
        <v>11220891</v>
      </c>
      <c r="B970">
        <v>715559</v>
      </c>
      <c r="C970">
        <v>0</v>
      </c>
      <c r="D970">
        <v>1</v>
      </c>
      <c r="E970">
        <v>0</v>
      </c>
    </row>
    <row r="971" spans="1:5" x14ac:dyDescent="0.25">
      <c r="A971">
        <v>11220891</v>
      </c>
      <c r="B971">
        <v>987759</v>
      </c>
      <c r="C971">
        <v>1</v>
      </c>
      <c r="D971">
        <v>0</v>
      </c>
      <c r="E971">
        <v>90</v>
      </c>
    </row>
    <row r="972" spans="1:5" x14ac:dyDescent="0.25">
      <c r="A972">
        <v>11220892</v>
      </c>
      <c r="B972">
        <v>987733</v>
      </c>
      <c r="C972">
        <v>1</v>
      </c>
      <c r="D972">
        <v>5</v>
      </c>
      <c r="E972">
        <v>90</v>
      </c>
    </row>
    <row r="973" spans="1:5" x14ac:dyDescent="0.25">
      <c r="A973">
        <v>11220892</v>
      </c>
      <c r="B973">
        <v>987759</v>
      </c>
      <c r="C973">
        <v>1</v>
      </c>
      <c r="D973">
        <v>2</v>
      </c>
      <c r="E973">
        <v>90</v>
      </c>
    </row>
    <row r="974" spans="1:5" x14ac:dyDescent="0.25">
      <c r="A974">
        <v>11220918</v>
      </c>
      <c r="B974">
        <v>772602</v>
      </c>
      <c r="C974">
        <v>0</v>
      </c>
      <c r="D974">
        <v>0</v>
      </c>
      <c r="E974">
        <v>0</v>
      </c>
    </row>
    <row r="975" spans="1:5" x14ac:dyDescent="0.25">
      <c r="A975">
        <v>11220918</v>
      </c>
      <c r="B975">
        <v>990223</v>
      </c>
      <c r="C975">
        <v>0</v>
      </c>
      <c r="D975">
        <v>0</v>
      </c>
      <c r="E975">
        <v>0</v>
      </c>
    </row>
    <row r="976" spans="1:5" x14ac:dyDescent="0.25">
      <c r="A976">
        <v>11221450</v>
      </c>
      <c r="B976">
        <v>1414488</v>
      </c>
      <c r="C976">
        <v>0</v>
      </c>
      <c r="D976">
        <v>3</v>
      </c>
      <c r="E976">
        <v>0</v>
      </c>
    </row>
    <row r="977" spans="1:5" x14ac:dyDescent="0.25">
      <c r="A977">
        <v>11221450</v>
      </c>
      <c r="B977">
        <v>1902767</v>
      </c>
      <c r="C977">
        <v>0</v>
      </c>
      <c r="D977">
        <v>0</v>
      </c>
      <c r="E977">
        <v>0</v>
      </c>
    </row>
    <row r="978" spans="1:5" x14ac:dyDescent="0.25">
      <c r="A978">
        <v>11221504</v>
      </c>
      <c r="B978">
        <v>490468</v>
      </c>
      <c r="C978">
        <v>0</v>
      </c>
      <c r="D978">
        <v>0</v>
      </c>
      <c r="E978">
        <v>0</v>
      </c>
    </row>
    <row r="979" spans="1:5" x14ac:dyDescent="0.25">
      <c r="A979">
        <v>11221504</v>
      </c>
      <c r="B979">
        <v>1457640</v>
      </c>
      <c r="C979">
        <v>1</v>
      </c>
      <c r="D979">
        <v>2</v>
      </c>
      <c r="E979">
        <v>90</v>
      </c>
    </row>
    <row r="980" spans="1:5" x14ac:dyDescent="0.25">
      <c r="A980">
        <v>11222367</v>
      </c>
      <c r="B980">
        <v>496405</v>
      </c>
      <c r="C980">
        <v>0</v>
      </c>
      <c r="D980">
        <v>2</v>
      </c>
      <c r="E980">
        <v>0</v>
      </c>
    </row>
    <row r="981" spans="1:5" x14ac:dyDescent="0.25">
      <c r="A981">
        <v>11222367</v>
      </c>
      <c r="B981">
        <v>1414488</v>
      </c>
      <c r="C981">
        <v>0</v>
      </c>
      <c r="D981">
        <v>0</v>
      </c>
      <c r="E981">
        <v>0</v>
      </c>
    </row>
    <row r="982" spans="1:5" x14ac:dyDescent="0.25">
      <c r="A982">
        <v>11222838</v>
      </c>
      <c r="B982">
        <v>793607</v>
      </c>
      <c r="C982">
        <v>0</v>
      </c>
      <c r="D982">
        <v>0</v>
      </c>
      <c r="E982">
        <v>0</v>
      </c>
    </row>
    <row r="983" spans="1:5" x14ac:dyDescent="0.25">
      <c r="A983">
        <v>11222838</v>
      </c>
      <c r="B983">
        <v>870392</v>
      </c>
      <c r="C983">
        <v>0</v>
      </c>
      <c r="D983">
        <v>2</v>
      </c>
      <c r="E983">
        <v>0</v>
      </c>
    </row>
    <row r="984" spans="1:5" x14ac:dyDescent="0.25">
      <c r="A984">
        <v>11222842</v>
      </c>
      <c r="B984">
        <v>510190</v>
      </c>
      <c r="C984">
        <v>0</v>
      </c>
      <c r="D984">
        <v>1</v>
      </c>
      <c r="E984">
        <v>0</v>
      </c>
    </row>
    <row r="985" spans="1:5" x14ac:dyDescent="0.25">
      <c r="A985">
        <v>11222842</v>
      </c>
      <c r="B985">
        <v>793607</v>
      </c>
      <c r="C985">
        <v>0</v>
      </c>
      <c r="D985">
        <v>0</v>
      </c>
      <c r="E985">
        <v>0</v>
      </c>
    </row>
    <row r="986" spans="1:5" x14ac:dyDescent="0.25">
      <c r="A986">
        <v>11222843</v>
      </c>
      <c r="B986">
        <v>793607</v>
      </c>
      <c r="C986">
        <v>0</v>
      </c>
      <c r="D986">
        <v>2</v>
      </c>
      <c r="E986">
        <v>0</v>
      </c>
    </row>
    <row r="987" spans="1:5" x14ac:dyDescent="0.25">
      <c r="A987">
        <v>11222843</v>
      </c>
      <c r="B987">
        <v>951890</v>
      </c>
      <c r="C987">
        <v>0</v>
      </c>
      <c r="D987">
        <v>3</v>
      </c>
      <c r="E987">
        <v>0</v>
      </c>
    </row>
    <row r="988" spans="1:5" x14ac:dyDescent="0.25">
      <c r="A988">
        <v>11222848</v>
      </c>
      <c r="B988">
        <v>793607</v>
      </c>
      <c r="C988">
        <v>0</v>
      </c>
      <c r="D988">
        <v>0</v>
      </c>
      <c r="E988">
        <v>0</v>
      </c>
    </row>
    <row r="989" spans="1:5" x14ac:dyDescent="0.25">
      <c r="A989">
        <v>11222848</v>
      </c>
      <c r="B989">
        <v>1588202</v>
      </c>
      <c r="C989">
        <v>0</v>
      </c>
      <c r="D989">
        <v>1</v>
      </c>
      <c r="E989">
        <v>0</v>
      </c>
    </row>
    <row r="990" spans="1:5" x14ac:dyDescent="0.25">
      <c r="A990">
        <v>11222850</v>
      </c>
      <c r="B990">
        <v>579162</v>
      </c>
      <c r="C990">
        <v>0</v>
      </c>
      <c r="D990">
        <v>4</v>
      </c>
      <c r="E990">
        <v>0</v>
      </c>
    </row>
    <row r="991" spans="1:5" x14ac:dyDescent="0.25">
      <c r="A991">
        <v>11222850</v>
      </c>
      <c r="B991">
        <v>793607</v>
      </c>
      <c r="C991">
        <v>0</v>
      </c>
      <c r="D991">
        <v>0</v>
      </c>
      <c r="E991">
        <v>0</v>
      </c>
    </row>
    <row r="992" spans="1:5" x14ac:dyDescent="0.25">
      <c r="A992">
        <v>11223236</v>
      </c>
      <c r="B992">
        <v>1223270</v>
      </c>
      <c r="C992">
        <v>0</v>
      </c>
      <c r="D992">
        <v>1</v>
      </c>
      <c r="E992">
        <v>0</v>
      </c>
    </row>
    <row r="993" spans="1:5" x14ac:dyDescent="0.25">
      <c r="A993">
        <v>11223236</v>
      </c>
      <c r="B993">
        <v>1414488</v>
      </c>
      <c r="C993">
        <v>0</v>
      </c>
      <c r="D993">
        <v>0</v>
      </c>
      <c r="E993">
        <v>0</v>
      </c>
    </row>
    <row r="994" spans="1:5" x14ac:dyDescent="0.25">
      <c r="A994">
        <v>11223689</v>
      </c>
      <c r="B994">
        <v>1333784</v>
      </c>
      <c r="C994">
        <v>0</v>
      </c>
      <c r="D994">
        <v>0</v>
      </c>
      <c r="E994">
        <v>0</v>
      </c>
    </row>
    <row r="995" spans="1:5" x14ac:dyDescent="0.25">
      <c r="A995">
        <v>11223689</v>
      </c>
      <c r="B995">
        <v>1365800</v>
      </c>
      <c r="C995">
        <v>0</v>
      </c>
      <c r="D995">
        <v>0</v>
      </c>
      <c r="E995">
        <v>0</v>
      </c>
    </row>
    <row r="996" spans="1:5" x14ac:dyDescent="0.25">
      <c r="A996">
        <v>11223696</v>
      </c>
      <c r="B996">
        <v>120994</v>
      </c>
      <c r="C996">
        <v>0</v>
      </c>
      <c r="D996">
        <v>0</v>
      </c>
      <c r="E996">
        <v>0</v>
      </c>
    </row>
    <row r="997" spans="1:5" x14ac:dyDescent="0.25">
      <c r="A997">
        <v>11223696</v>
      </c>
      <c r="B997">
        <v>794120</v>
      </c>
      <c r="C997">
        <v>1</v>
      </c>
      <c r="D997">
        <v>0</v>
      </c>
      <c r="E997">
        <v>90</v>
      </c>
    </row>
    <row r="998" spans="1:5" x14ac:dyDescent="0.25">
      <c r="A998">
        <v>11223834</v>
      </c>
      <c r="B998">
        <v>1414488</v>
      </c>
      <c r="C998">
        <v>0</v>
      </c>
      <c r="D998">
        <v>0</v>
      </c>
      <c r="E998">
        <v>0</v>
      </c>
    </row>
    <row r="999" spans="1:5" x14ac:dyDescent="0.25">
      <c r="A999">
        <v>11223834</v>
      </c>
      <c r="B999">
        <v>2052722</v>
      </c>
      <c r="C999">
        <v>0</v>
      </c>
      <c r="D999">
        <v>3</v>
      </c>
      <c r="E999">
        <v>0</v>
      </c>
    </row>
    <row r="1000" spans="1:5" x14ac:dyDescent="0.25">
      <c r="A1000">
        <v>11223840</v>
      </c>
      <c r="B1000">
        <v>1414488</v>
      </c>
      <c r="C1000">
        <v>0</v>
      </c>
      <c r="D1000">
        <v>1</v>
      </c>
      <c r="E1000">
        <v>0</v>
      </c>
    </row>
    <row r="1001" spans="1:5" x14ac:dyDescent="0.25">
      <c r="A1001">
        <v>11223840</v>
      </c>
      <c r="B1001">
        <v>1902483</v>
      </c>
      <c r="C1001">
        <v>0</v>
      </c>
      <c r="D1001">
        <v>2</v>
      </c>
      <c r="E1001">
        <v>0</v>
      </c>
    </row>
    <row r="1002" spans="1:5" x14ac:dyDescent="0.25">
      <c r="A1002">
        <v>11224262</v>
      </c>
      <c r="B1002">
        <v>939587</v>
      </c>
      <c r="C1002">
        <v>0</v>
      </c>
      <c r="D1002">
        <v>2</v>
      </c>
      <c r="E1002">
        <v>0</v>
      </c>
    </row>
    <row r="1003" spans="1:5" x14ac:dyDescent="0.25">
      <c r="A1003">
        <v>11224262</v>
      </c>
      <c r="B1003">
        <v>1414488</v>
      </c>
      <c r="C1003">
        <v>0</v>
      </c>
      <c r="D1003">
        <v>0</v>
      </c>
      <c r="E1003">
        <v>0</v>
      </c>
    </row>
    <row r="1004" spans="1:5" x14ac:dyDescent="0.25">
      <c r="A1004">
        <v>11224266</v>
      </c>
      <c r="B1004">
        <v>939587</v>
      </c>
      <c r="C1004">
        <v>0</v>
      </c>
      <c r="D1004">
        <v>1</v>
      </c>
      <c r="E1004">
        <v>0</v>
      </c>
    </row>
    <row r="1005" spans="1:5" x14ac:dyDescent="0.25">
      <c r="A1005">
        <v>11224266</v>
      </c>
      <c r="B1005">
        <v>1414488</v>
      </c>
      <c r="C1005">
        <v>0</v>
      </c>
      <c r="D1005">
        <v>0</v>
      </c>
      <c r="E1005">
        <v>0</v>
      </c>
    </row>
    <row r="1006" spans="1:5" x14ac:dyDescent="0.25">
      <c r="A1006">
        <v>11224319</v>
      </c>
      <c r="B1006">
        <v>120994</v>
      </c>
      <c r="C1006">
        <v>0</v>
      </c>
      <c r="D1006">
        <v>0</v>
      </c>
      <c r="E1006">
        <v>0</v>
      </c>
    </row>
    <row r="1007" spans="1:5" x14ac:dyDescent="0.25">
      <c r="A1007">
        <v>11224319</v>
      </c>
      <c r="B1007">
        <v>2012939</v>
      </c>
      <c r="C1007">
        <v>0</v>
      </c>
      <c r="D1007">
        <v>1</v>
      </c>
      <c r="E1007">
        <v>0</v>
      </c>
    </row>
    <row r="1008" spans="1:5" x14ac:dyDescent="0.25">
      <c r="A1008">
        <v>11224454</v>
      </c>
      <c r="B1008">
        <v>1799344</v>
      </c>
      <c r="C1008">
        <v>0</v>
      </c>
      <c r="D1008">
        <v>1</v>
      </c>
      <c r="E1008">
        <v>0</v>
      </c>
    </row>
    <row r="1009" spans="1:5" x14ac:dyDescent="0.25">
      <c r="A1009">
        <v>11224454</v>
      </c>
      <c r="B1009">
        <v>1878099</v>
      </c>
      <c r="C1009">
        <v>1</v>
      </c>
      <c r="D1009">
        <v>1</v>
      </c>
      <c r="E1009">
        <v>89</v>
      </c>
    </row>
    <row r="1010" spans="1:5" x14ac:dyDescent="0.25">
      <c r="A1010">
        <v>11224455</v>
      </c>
      <c r="B1010">
        <v>861395</v>
      </c>
      <c r="C1010">
        <v>0</v>
      </c>
      <c r="D1010">
        <v>1</v>
      </c>
      <c r="E1010">
        <v>0</v>
      </c>
    </row>
    <row r="1011" spans="1:5" x14ac:dyDescent="0.25">
      <c r="A1011">
        <v>11224455</v>
      </c>
      <c r="B1011">
        <v>1799344</v>
      </c>
      <c r="C1011">
        <v>0</v>
      </c>
      <c r="D1011">
        <v>2</v>
      </c>
      <c r="E1011">
        <v>0</v>
      </c>
    </row>
    <row r="1012" spans="1:5" x14ac:dyDescent="0.25">
      <c r="A1012">
        <v>11224458</v>
      </c>
      <c r="B1012">
        <v>733398</v>
      </c>
      <c r="C1012">
        <v>1</v>
      </c>
      <c r="D1012">
        <v>3</v>
      </c>
      <c r="E1012">
        <v>90</v>
      </c>
    </row>
    <row r="1013" spans="1:5" x14ac:dyDescent="0.25">
      <c r="A1013">
        <v>11224458</v>
      </c>
      <c r="B1013">
        <v>1799344</v>
      </c>
      <c r="C1013">
        <v>0</v>
      </c>
      <c r="D1013">
        <v>1</v>
      </c>
      <c r="E1013">
        <v>0</v>
      </c>
    </row>
    <row r="1014" spans="1:5" x14ac:dyDescent="0.25">
      <c r="A1014">
        <v>11224684</v>
      </c>
      <c r="B1014">
        <v>1414488</v>
      </c>
      <c r="C1014">
        <v>0</v>
      </c>
      <c r="D1014">
        <v>0</v>
      </c>
      <c r="E1014">
        <v>0</v>
      </c>
    </row>
    <row r="1015" spans="1:5" x14ac:dyDescent="0.25">
      <c r="A1015">
        <v>11224684</v>
      </c>
      <c r="B1015">
        <v>1870235</v>
      </c>
      <c r="C1015">
        <v>0</v>
      </c>
      <c r="D1015">
        <v>2</v>
      </c>
      <c r="E1015">
        <v>0</v>
      </c>
    </row>
    <row r="1016" spans="1:5" x14ac:dyDescent="0.25">
      <c r="A1016">
        <v>11224952</v>
      </c>
      <c r="B1016">
        <v>990223</v>
      </c>
      <c r="C1016">
        <v>0</v>
      </c>
      <c r="D1016">
        <v>0</v>
      </c>
      <c r="E1016">
        <v>0</v>
      </c>
    </row>
    <row r="1017" spans="1:5" x14ac:dyDescent="0.25">
      <c r="A1017">
        <v>11224952</v>
      </c>
      <c r="B1017">
        <v>1436078</v>
      </c>
      <c r="C1017">
        <v>0</v>
      </c>
      <c r="D1017">
        <v>2</v>
      </c>
      <c r="E1017">
        <v>0</v>
      </c>
    </row>
    <row r="1018" spans="1:5" x14ac:dyDescent="0.25">
      <c r="A1018">
        <v>11225043</v>
      </c>
      <c r="B1018">
        <v>47586</v>
      </c>
      <c r="C1018">
        <v>1</v>
      </c>
      <c r="D1018">
        <v>1</v>
      </c>
      <c r="E1018">
        <v>90</v>
      </c>
    </row>
    <row r="1019" spans="1:5" x14ac:dyDescent="0.25">
      <c r="A1019">
        <v>11225043</v>
      </c>
      <c r="B1019">
        <v>1414488</v>
      </c>
      <c r="C1019">
        <v>0</v>
      </c>
      <c r="D1019">
        <v>0</v>
      </c>
      <c r="E1019">
        <v>0</v>
      </c>
    </row>
    <row r="1020" spans="1:5" x14ac:dyDescent="0.25">
      <c r="A1020">
        <v>11225340</v>
      </c>
      <c r="B1020">
        <v>819314</v>
      </c>
      <c r="C1020">
        <v>0</v>
      </c>
      <c r="D1020">
        <v>4</v>
      </c>
      <c r="E1020">
        <v>0</v>
      </c>
    </row>
    <row r="1021" spans="1:5" x14ac:dyDescent="0.25">
      <c r="A1021">
        <v>11225340</v>
      </c>
      <c r="B1021">
        <v>1414488</v>
      </c>
      <c r="C1021">
        <v>0</v>
      </c>
      <c r="D1021">
        <v>0</v>
      </c>
      <c r="E1021">
        <v>0</v>
      </c>
    </row>
    <row r="1022" spans="1:5" x14ac:dyDescent="0.25">
      <c r="A1022">
        <v>11225765</v>
      </c>
      <c r="B1022">
        <v>463509</v>
      </c>
      <c r="C1022">
        <v>0</v>
      </c>
      <c r="D1022">
        <v>4</v>
      </c>
      <c r="E1022">
        <v>0</v>
      </c>
    </row>
    <row r="1023" spans="1:5" x14ac:dyDescent="0.25">
      <c r="A1023">
        <v>11225765</v>
      </c>
      <c r="B1023">
        <v>1414488</v>
      </c>
      <c r="C1023">
        <v>0</v>
      </c>
      <c r="D1023">
        <v>2</v>
      </c>
      <c r="E1023">
        <v>0</v>
      </c>
    </row>
    <row r="1024" spans="1:5" x14ac:dyDescent="0.25">
      <c r="A1024">
        <v>11225953</v>
      </c>
      <c r="B1024">
        <v>115908</v>
      </c>
      <c r="C1024">
        <v>0</v>
      </c>
      <c r="D1024">
        <v>1</v>
      </c>
      <c r="E1024">
        <v>0</v>
      </c>
    </row>
    <row r="1025" spans="1:5" x14ac:dyDescent="0.25">
      <c r="A1025">
        <v>11225953</v>
      </c>
      <c r="B1025">
        <v>121578</v>
      </c>
      <c r="C1025">
        <v>0</v>
      </c>
      <c r="D1025">
        <v>2</v>
      </c>
      <c r="E1025">
        <v>0</v>
      </c>
    </row>
    <row r="1026" spans="1:5" x14ac:dyDescent="0.25">
      <c r="A1026">
        <v>11225960</v>
      </c>
      <c r="B1026">
        <v>121578</v>
      </c>
      <c r="C1026">
        <v>0</v>
      </c>
      <c r="D1026">
        <v>1</v>
      </c>
      <c r="E1026">
        <v>0</v>
      </c>
    </row>
    <row r="1027" spans="1:5" x14ac:dyDescent="0.25">
      <c r="A1027">
        <v>11225960</v>
      </c>
      <c r="B1027">
        <v>221276</v>
      </c>
      <c r="C1027">
        <v>0</v>
      </c>
      <c r="D1027">
        <v>0</v>
      </c>
      <c r="E1027">
        <v>0</v>
      </c>
    </row>
    <row r="1028" spans="1:5" x14ac:dyDescent="0.25">
      <c r="A1028">
        <v>11226320</v>
      </c>
      <c r="B1028">
        <v>1247825</v>
      </c>
      <c r="C1028">
        <v>0</v>
      </c>
      <c r="D1028">
        <v>1</v>
      </c>
      <c r="E1028">
        <v>0</v>
      </c>
    </row>
    <row r="1029" spans="1:5" x14ac:dyDescent="0.25">
      <c r="A1029">
        <v>11226320</v>
      </c>
      <c r="B1029">
        <v>1414488</v>
      </c>
      <c r="C1029">
        <v>0</v>
      </c>
      <c r="D1029">
        <v>0</v>
      </c>
      <c r="E1029">
        <v>0</v>
      </c>
    </row>
    <row r="1030" spans="1:5" x14ac:dyDescent="0.25">
      <c r="A1030">
        <v>11226377</v>
      </c>
      <c r="B1030">
        <v>121578</v>
      </c>
      <c r="C1030">
        <v>0</v>
      </c>
      <c r="D1030">
        <v>3</v>
      </c>
      <c r="E1030">
        <v>0</v>
      </c>
    </row>
    <row r="1031" spans="1:5" x14ac:dyDescent="0.25">
      <c r="A1031">
        <v>11226377</v>
      </c>
      <c r="B1031">
        <v>1665801</v>
      </c>
      <c r="C1031">
        <v>0</v>
      </c>
      <c r="D1031">
        <v>1</v>
      </c>
      <c r="E1031">
        <v>0</v>
      </c>
    </row>
    <row r="1032" spans="1:5" x14ac:dyDescent="0.25">
      <c r="A1032">
        <v>11226388</v>
      </c>
      <c r="B1032">
        <v>1414488</v>
      </c>
      <c r="C1032">
        <v>0</v>
      </c>
      <c r="D1032">
        <v>0</v>
      </c>
      <c r="E1032">
        <v>0</v>
      </c>
    </row>
    <row r="1033" spans="1:5" x14ac:dyDescent="0.25">
      <c r="A1033">
        <v>11226388</v>
      </c>
      <c r="B1033">
        <v>2052722</v>
      </c>
      <c r="C1033">
        <v>0</v>
      </c>
      <c r="D1033">
        <v>2</v>
      </c>
      <c r="E1033">
        <v>0</v>
      </c>
    </row>
    <row r="1034" spans="1:5" x14ac:dyDescent="0.25">
      <c r="A1034">
        <v>11226459</v>
      </c>
      <c r="B1034">
        <v>988573</v>
      </c>
      <c r="C1034">
        <v>0</v>
      </c>
      <c r="D1034">
        <v>0</v>
      </c>
      <c r="E1034">
        <v>0</v>
      </c>
    </row>
    <row r="1035" spans="1:5" x14ac:dyDescent="0.25">
      <c r="A1035">
        <v>11226459</v>
      </c>
      <c r="B1035">
        <v>1333784</v>
      </c>
      <c r="C1035">
        <v>0</v>
      </c>
      <c r="D1035">
        <v>0</v>
      </c>
      <c r="E1035">
        <v>0</v>
      </c>
    </row>
    <row r="1036" spans="1:5" x14ac:dyDescent="0.25">
      <c r="A1036">
        <v>11227217</v>
      </c>
      <c r="B1036">
        <v>987759</v>
      </c>
      <c r="C1036">
        <v>1</v>
      </c>
      <c r="D1036">
        <v>1</v>
      </c>
      <c r="E1036">
        <v>90</v>
      </c>
    </row>
    <row r="1037" spans="1:5" x14ac:dyDescent="0.25">
      <c r="A1037">
        <v>11227217</v>
      </c>
      <c r="B1037">
        <v>987761</v>
      </c>
      <c r="C1037">
        <v>0</v>
      </c>
      <c r="D1037">
        <v>1</v>
      </c>
      <c r="E1037">
        <v>0</v>
      </c>
    </row>
    <row r="1038" spans="1:5" x14ac:dyDescent="0.25">
      <c r="A1038">
        <v>11227222</v>
      </c>
      <c r="B1038">
        <v>800928</v>
      </c>
      <c r="C1038">
        <v>0</v>
      </c>
      <c r="D1038">
        <v>0</v>
      </c>
      <c r="E1038">
        <v>0</v>
      </c>
    </row>
    <row r="1039" spans="1:5" x14ac:dyDescent="0.25">
      <c r="A1039">
        <v>11227222</v>
      </c>
      <c r="B1039">
        <v>987759</v>
      </c>
      <c r="C1039">
        <v>1</v>
      </c>
      <c r="D1039">
        <v>0</v>
      </c>
      <c r="E1039">
        <v>90</v>
      </c>
    </row>
    <row r="1040" spans="1:5" x14ac:dyDescent="0.25">
      <c r="A1040">
        <v>11227223</v>
      </c>
      <c r="B1040">
        <v>716362</v>
      </c>
      <c r="C1040">
        <v>0</v>
      </c>
      <c r="D1040">
        <v>1</v>
      </c>
      <c r="E1040">
        <v>0</v>
      </c>
    </row>
    <row r="1041" spans="1:5" x14ac:dyDescent="0.25">
      <c r="A1041">
        <v>11227223</v>
      </c>
      <c r="B1041">
        <v>987759</v>
      </c>
      <c r="C1041">
        <v>1</v>
      </c>
      <c r="D1041">
        <v>0</v>
      </c>
      <c r="E1041">
        <v>90</v>
      </c>
    </row>
    <row r="1042" spans="1:5" x14ac:dyDescent="0.25">
      <c r="A1042">
        <v>11227530</v>
      </c>
      <c r="B1042">
        <v>793607</v>
      </c>
      <c r="C1042">
        <v>0</v>
      </c>
      <c r="D1042">
        <v>0</v>
      </c>
      <c r="E1042">
        <v>0</v>
      </c>
    </row>
    <row r="1043" spans="1:5" x14ac:dyDescent="0.25">
      <c r="A1043">
        <v>11227530</v>
      </c>
      <c r="B1043">
        <v>793624</v>
      </c>
      <c r="C1043">
        <v>0</v>
      </c>
      <c r="D1043">
        <v>3</v>
      </c>
      <c r="E1043">
        <v>0</v>
      </c>
    </row>
    <row r="1044" spans="1:5" x14ac:dyDescent="0.25">
      <c r="A1044">
        <v>11227682</v>
      </c>
      <c r="B1044">
        <v>1414488</v>
      </c>
      <c r="C1044">
        <v>0</v>
      </c>
      <c r="D1044">
        <v>0</v>
      </c>
      <c r="E1044">
        <v>0</v>
      </c>
    </row>
    <row r="1045" spans="1:5" x14ac:dyDescent="0.25">
      <c r="A1045">
        <v>11227682</v>
      </c>
      <c r="B1045">
        <v>2052722</v>
      </c>
      <c r="C1045">
        <v>0</v>
      </c>
      <c r="D1045">
        <v>3</v>
      </c>
      <c r="E1045">
        <v>0</v>
      </c>
    </row>
    <row r="1046" spans="1:5" x14ac:dyDescent="0.25">
      <c r="A1046">
        <v>11227840</v>
      </c>
      <c r="B1046">
        <v>71272</v>
      </c>
      <c r="C1046">
        <v>0</v>
      </c>
      <c r="D1046">
        <v>0</v>
      </c>
      <c r="E1046">
        <v>0</v>
      </c>
    </row>
    <row r="1047" spans="1:5" x14ac:dyDescent="0.25">
      <c r="A1047">
        <v>11227840</v>
      </c>
      <c r="B1047">
        <v>225088</v>
      </c>
      <c r="C1047">
        <v>0</v>
      </c>
      <c r="D1047">
        <v>0</v>
      </c>
      <c r="E1047">
        <v>0</v>
      </c>
    </row>
    <row r="1048" spans="1:5" x14ac:dyDescent="0.25">
      <c r="A1048">
        <v>11228472</v>
      </c>
      <c r="B1048">
        <v>774537</v>
      </c>
      <c r="C1048">
        <v>0</v>
      </c>
      <c r="D1048">
        <v>2</v>
      </c>
      <c r="E1048">
        <v>0</v>
      </c>
    </row>
    <row r="1049" spans="1:5" x14ac:dyDescent="0.25">
      <c r="A1049">
        <v>11228472</v>
      </c>
      <c r="B1049">
        <v>1456633</v>
      </c>
      <c r="C1049">
        <v>0</v>
      </c>
      <c r="D1049">
        <v>1</v>
      </c>
      <c r="E1049">
        <v>0</v>
      </c>
    </row>
    <row r="1050" spans="1:5" x14ac:dyDescent="0.25">
      <c r="A1050">
        <v>11228498</v>
      </c>
      <c r="B1050">
        <v>1456633</v>
      </c>
      <c r="C1050">
        <v>0</v>
      </c>
      <c r="D1050">
        <v>0</v>
      </c>
      <c r="E1050">
        <v>0</v>
      </c>
    </row>
    <row r="1051" spans="1:5" x14ac:dyDescent="0.25">
      <c r="A1051">
        <v>11228498</v>
      </c>
      <c r="B1051">
        <v>1600168</v>
      </c>
      <c r="C1051">
        <v>0</v>
      </c>
      <c r="D1051">
        <v>2</v>
      </c>
      <c r="E1051">
        <v>0</v>
      </c>
    </row>
    <row r="1052" spans="1:5" x14ac:dyDescent="0.25">
      <c r="A1052">
        <v>11228592</v>
      </c>
      <c r="B1052">
        <v>490468</v>
      </c>
      <c r="C1052">
        <v>0</v>
      </c>
      <c r="D1052">
        <v>0</v>
      </c>
      <c r="E1052">
        <v>0</v>
      </c>
    </row>
    <row r="1053" spans="1:5" x14ac:dyDescent="0.25">
      <c r="A1053">
        <v>11228592</v>
      </c>
      <c r="B1053">
        <v>990805</v>
      </c>
      <c r="C1053">
        <v>0</v>
      </c>
      <c r="D1053">
        <v>2</v>
      </c>
      <c r="E1053">
        <v>0</v>
      </c>
    </row>
    <row r="1054" spans="1:5" x14ac:dyDescent="0.25">
      <c r="A1054">
        <v>11228949</v>
      </c>
      <c r="B1054">
        <v>120994</v>
      </c>
      <c r="C1054">
        <v>0</v>
      </c>
      <c r="D1054">
        <v>1</v>
      </c>
      <c r="E1054">
        <v>0</v>
      </c>
    </row>
    <row r="1055" spans="1:5" x14ac:dyDescent="0.25">
      <c r="A1055">
        <v>11228949</v>
      </c>
      <c r="B1055">
        <v>1835200</v>
      </c>
      <c r="C1055">
        <v>1</v>
      </c>
      <c r="D1055">
        <v>0</v>
      </c>
      <c r="E1055">
        <v>90</v>
      </c>
    </row>
    <row r="1056" spans="1:5" x14ac:dyDescent="0.25">
      <c r="A1056">
        <v>11229027</v>
      </c>
      <c r="B1056">
        <v>1414488</v>
      </c>
      <c r="C1056">
        <v>0</v>
      </c>
      <c r="D1056">
        <v>1</v>
      </c>
      <c r="E1056">
        <v>0</v>
      </c>
    </row>
    <row r="1057" spans="1:5" x14ac:dyDescent="0.25">
      <c r="A1057">
        <v>11229027</v>
      </c>
      <c r="B1057">
        <v>1902767</v>
      </c>
      <c r="C1057">
        <v>0</v>
      </c>
      <c r="D1057">
        <v>0</v>
      </c>
      <c r="E1057">
        <v>0</v>
      </c>
    </row>
    <row r="1058" spans="1:5" x14ac:dyDescent="0.25">
      <c r="A1058">
        <v>11229065</v>
      </c>
      <c r="B1058">
        <v>1414488</v>
      </c>
      <c r="C1058">
        <v>0</v>
      </c>
      <c r="D1058">
        <v>0</v>
      </c>
      <c r="E1058">
        <v>0</v>
      </c>
    </row>
    <row r="1059" spans="1:5" x14ac:dyDescent="0.25">
      <c r="A1059">
        <v>11229065</v>
      </c>
      <c r="B1059">
        <v>2052502</v>
      </c>
      <c r="C1059">
        <v>1</v>
      </c>
      <c r="D1059">
        <v>0</v>
      </c>
      <c r="E1059">
        <v>90</v>
      </c>
    </row>
    <row r="1060" spans="1:5" x14ac:dyDescent="0.25">
      <c r="A1060">
        <v>11229269</v>
      </c>
      <c r="B1060">
        <v>121578</v>
      </c>
      <c r="C1060">
        <v>0</v>
      </c>
      <c r="D1060">
        <v>0</v>
      </c>
      <c r="E1060">
        <v>0</v>
      </c>
    </row>
    <row r="1061" spans="1:5" x14ac:dyDescent="0.25">
      <c r="A1061">
        <v>11229269</v>
      </c>
      <c r="B1061">
        <v>1451609</v>
      </c>
      <c r="C1061">
        <v>0</v>
      </c>
      <c r="D1061">
        <v>0</v>
      </c>
      <c r="E1061">
        <v>0</v>
      </c>
    </row>
    <row r="1062" spans="1:5" x14ac:dyDescent="0.25">
      <c r="A1062">
        <v>11229270</v>
      </c>
      <c r="B1062">
        <v>121578</v>
      </c>
      <c r="C1062">
        <v>0</v>
      </c>
      <c r="D1062">
        <v>0</v>
      </c>
      <c r="E1062">
        <v>0</v>
      </c>
    </row>
    <row r="1063" spans="1:5" x14ac:dyDescent="0.25">
      <c r="A1063">
        <v>11229270</v>
      </c>
      <c r="B1063">
        <v>492157</v>
      </c>
      <c r="C1063">
        <v>0</v>
      </c>
      <c r="D1063">
        <v>0</v>
      </c>
      <c r="E1063">
        <v>0</v>
      </c>
    </row>
    <row r="1064" spans="1:5" x14ac:dyDescent="0.25">
      <c r="A1064">
        <v>11229299</v>
      </c>
      <c r="B1064">
        <v>1414488</v>
      </c>
      <c r="C1064">
        <v>0</v>
      </c>
      <c r="D1064">
        <v>1</v>
      </c>
      <c r="E1064">
        <v>0</v>
      </c>
    </row>
    <row r="1065" spans="1:5" x14ac:dyDescent="0.25">
      <c r="A1065">
        <v>11229299</v>
      </c>
      <c r="B1065">
        <v>2052502</v>
      </c>
      <c r="C1065">
        <v>1</v>
      </c>
      <c r="D1065">
        <v>0</v>
      </c>
      <c r="E1065">
        <v>90</v>
      </c>
    </row>
    <row r="1066" spans="1:5" x14ac:dyDescent="0.25">
      <c r="A1066">
        <v>11229716</v>
      </c>
      <c r="B1066">
        <v>120994</v>
      </c>
      <c r="C1066">
        <v>0</v>
      </c>
      <c r="D1066">
        <v>2</v>
      </c>
      <c r="E1066">
        <v>0</v>
      </c>
    </row>
    <row r="1067" spans="1:5" x14ac:dyDescent="0.25">
      <c r="A1067">
        <v>11229716</v>
      </c>
      <c r="B1067">
        <v>2055916</v>
      </c>
      <c r="C1067">
        <v>0</v>
      </c>
      <c r="D1067">
        <v>0</v>
      </c>
      <c r="E1067">
        <v>0</v>
      </c>
    </row>
    <row r="1068" spans="1:5" x14ac:dyDescent="0.25">
      <c r="A1068">
        <v>11229743</v>
      </c>
      <c r="B1068">
        <v>691572</v>
      </c>
      <c r="C1068">
        <v>0</v>
      </c>
      <c r="D1068">
        <v>1</v>
      </c>
      <c r="E1068">
        <v>0</v>
      </c>
    </row>
    <row r="1069" spans="1:5" x14ac:dyDescent="0.25">
      <c r="A1069">
        <v>11229743</v>
      </c>
      <c r="B1069">
        <v>1414488</v>
      </c>
      <c r="C1069">
        <v>0</v>
      </c>
      <c r="D1069">
        <v>0</v>
      </c>
      <c r="E1069">
        <v>0</v>
      </c>
    </row>
    <row r="1070" spans="1:5" x14ac:dyDescent="0.25">
      <c r="A1070">
        <v>11230092</v>
      </c>
      <c r="B1070">
        <v>100403</v>
      </c>
      <c r="C1070">
        <v>0</v>
      </c>
      <c r="D1070">
        <v>1</v>
      </c>
      <c r="E1070">
        <v>0</v>
      </c>
    </row>
    <row r="1071" spans="1:5" x14ac:dyDescent="0.25">
      <c r="A1071">
        <v>11230092</v>
      </c>
      <c r="B1071">
        <v>121578</v>
      </c>
      <c r="C1071">
        <v>0</v>
      </c>
      <c r="D1071">
        <v>0</v>
      </c>
      <c r="E1071">
        <v>0</v>
      </c>
    </row>
    <row r="1072" spans="1:5" x14ac:dyDescent="0.25">
      <c r="A1072">
        <v>11231114</v>
      </c>
      <c r="B1072">
        <v>70867</v>
      </c>
      <c r="C1072">
        <v>1</v>
      </c>
      <c r="D1072">
        <v>2</v>
      </c>
      <c r="E1072">
        <v>90</v>
      </c>
    </row>
    <row r="1073" spans="1:5" x14ac:dyDescent="0.25">
      <c r="A1073">
        <v>11231114</v>
      </c>
      <c r="B1073">
        <v>1333784</v>
      </c>
      <c r="C1073">
        <v>0</v>
      </c>
      <c r="D1073">
        <v>0</v>
      </c>
      <c r="E1073">
        <v>0</v>
      </c>
    </row>
    <row r="1074" spans="1:5" x14ac:dyDescent="0.25">
      <c r="A1074">
        <v>11231176</v>
      </c>
      <c r="B1074">
        <v>488599</v>
      </c>
      <c r="C1074">
        <v>0</v>
      </c>
      <c r="D1074">
        <v>0</v>
      </c>
      <c r="E1074">
        <v>0</v>
      </c>
    </row>
    <row r="1075" spans="1:5" x14ac:dyDescent="0.25">
      <c r="A1075">
        <v>11231176</v>
      </c>
      <c r="B1075">
        <v>1333784</v>
      </c>
      <c r="C1075">
        <v>0</v>
      </c>
      <c r="D1075">
        <v>0</v>
      </c>
      <c r="E1075">
        <v>0</v>
      </c>
    </row>
    <row r="1076" spans="1:5" x14ac:dyDescent="0.25">
      <c r="A1076">
        <v>11231184</v>
      </c>
      <c r="B1076">
        <v>990223</v>
      </c>
      <c r="C1076">
        <v>0</v>
      </c>
      <c r="D1076">
        <v>2</v>
      </c>
      <c r="E1076">
        <v>0</v>
      </c>
    </row>
    <row r="1077" spans="1:5" x14ac:dyDescent="0.25">
      <c r="A1077">
        <v>11231184</v>
      </c>
      <c r="B1077">
        <v>1436078</v>
      </c>
      <c r="C1077">
        <v>0</v>
      </c>
      <c r="D1077">
        <v>1</v>
      </c>
      <c r="E1077">
        <v>0</v>
      </c>
    </row>
    <row r="1078" spans="1:5" x14ac:dyDescent="0.25">
      <c r="A1078">
        <v>11232170</v>
      </c>
      <c r="B1078">
        <v>1414488</v>
      </c>
      <c r="C1078">
        <v>0</v>
      </c>
      <c r="D1078">
        <v>2</v>
      </c>
      <c r="E1078">
        <v>0</v>
      </c>
    </row>
    <row r="1079" spans="1:5" x14ac:dyDescent="0.25">
      <c r="A1079">
        <v>11232170</v>
      </c>
      <c r="B1079">
        <v>1902767</v>
      </c>
      <c r="C1079">
        <v>0</v>
      </c>
      <c r="D1079">
        <v>0</v>
      </c>
      <c r="E1079">
        <v>0</v>
      </c>
    </row>
    <row r="1080" spans="1:5" x14ac:dyDescent="0.25">
      <c r="A1080">
        <v>11232308</v>
      </c>
      <c r="B1080">
        <v>1414488</v>
      </c>
      <c r="C1080">
        <v>0</v>
      </c>
      <c r="D1080">
        <v>0</v>
      </c>
      <c r="E1080">
        <v>0</v>
      </c>
    </row>
    <row r="1081" spans="1:5" x14ac:dyDescent="0.25">
      <c r="A1081">
        <v>11232308</v>
      </c>
      <c r="B1081">
        <v>1902767</v>
      </c>
      <c r="C1081">
        <v>0</v>
      </c>
      <c r="D1081">
        <v>0</v>
      </c>
      <c r="E1081">
        <v>0</v>
      </c>
    </row>
    <row r="1082" spans="1:5" x14ac:dyDescent="0.25">
      <c r="A1082">
        <v>11232450</v>
      </c>
      <c r="B1082">
        <v>986360</v>
      </c>
      <c r="C1082">
        <v>0</v>
      </c>
      <c r="D1082">
        <v>1</v>
      </c>
      <c r="E1082">
        <v>0</v>
      </c>
    </row>
    <row r="1083" spans="1:5" x14ac:dyDescent="0.25">
      <c r="A1083">
        <v>11232450</v>
      </c>
      <c r="B1083">
        <v>1414488</v>
      </c>
      <c r="C1083">
        <v>0</v>
      </c>
      <c r="D1083">
        <v>0</v>
      </c>
      <c r="E1083">
        <v>0</v>
      </c>
    </row>
    <row r="1084" spans="1:5" x14ac:dyDescent="0.25">
      <c r="A1084">
        <v>11232452</v>
      </c>
      <c r="B1084">
        <v>1414488</v>
      </c>
      <c r="C1084">
        <v>0</v>
      </c>
      <c r="D1084">
        <v>1</v>
      </c>
      <c r="E1084">
        <v>0</v>
      </c>
    </row>
    <row r="1085" spans="1:5" x14ac:dyDescent="0.25">
      <c r="A1085">
        <v>11232452</v>
      </c>
      <c r="B1085">
        <v>1472615</v>
      </c>
      <c r="C1085">
        <v>0</v>
      </c>
      <c r="D1085">
        <v>4</v>
      </c>
      <c r="E1085">
        <v>0</v>
      </c>
    </row>
    <row r="1086" spans="1:5" x14ac:dyDescent="0.25">
      <c r="A1086">
        <v>11232456</v>
      </c>
      <c r="B1086">
        <v>51288</v>
      </c>
      <c r="C1086">
        <v>0</v>
      </c>
      <c r="D1086">
        <v>3</v>
      </c>
      <c r="E1086">
        <v>0</v>
      </c>
    </row>
    <row r="1087" spans="1:5" x14ac:dyDescent="0.25">
      <c r="A1087">
        <v>11232456</v>
      </c>
      <c r="B1087">
        <v>1414488</v>
      </c>
      <c r="C1087">
        <v>0</v>
      </c>
      <c r="D1087">
        <v>1</v>
      </c>
      <c r="E1087">
        <v>0</v>
      </c>
    </row>
    <row r="1088" spans="1:5" x14ac:dyDescent="0.25">
      <c r="A1088">
        <v>11233576</v>
      </c>
      <c r="B1088">
        <v>92808</v>
      </c>
      <c r="C1088">
        <v>0</v>
      </c>
      <c r="D1088">
        <v>0</v>
      </c>
      <c r="E1088">
        <v>0</v>
      </c>
    </row>
    <row r="1089" spans="1:5" x14ac:dyDescent="0.25">
      <c r="A1089">
        <v>11233576</v>
      </c>
      <c r="B1089">
        <v>990223</v>
      </c>
      <c r="C1089">
        <v>0</v>
      </c>
      <c r="D1089">
        <v>0</v>
      </c>
      <c r="E1089">
        <v>0</v>
      </c>
    </row>
    <row r="1090" spans="1:5" x14ac:dyDescent="0.25">
      <c r="A1090">
        <v>11233635</v>
      </c>
      <c r="B1090">
        <v>1902440</v>
      </c>
      <c r="C1090">
        <v>1</v>
      </c>
      <c r="D1090">
        <v>2</v>
      </c>
      <c r="E1090">
        <v>90</v>
      </c>
    </row>
    <row r="1091" spans="1:5" x14ac:dyDescent="0.25">
      <c r="A1091">
        <v>11233635</v>
      </c>
      <c r="B1091">
        <v>1908208</v>
      </c>
      <c r="C1091">
        <v>0</v>
      </c>
      <c r="D1091">
        <v>1</v>
      </c>
      <c r="E1091">
        <v>0</v>
      </c>
    </row>
    <row r="1092" spans="1:5" x14ac:dyDescent="0.25">
      <c r="A1092">
        <v>11233761</v>
      </c>
      <c r="B1092">
        <v>1333784</v>
      </c>
      <c r="C1092">
        <v>0</v>
      </c>
      <c r="D1092">
        <v>1</v>
      </c>
      <c r="E1092">
        <v>0</v>
      </c>
    </row>
    <row r="1093" spans="1:5" x14ac:dyDescent="0.25">
      <c r="A1093">
        <v>11233761</v>
      </c>
      <c r="B1093">
        <v>1365756</v>
      </c>
      <c r="C1093">
        <v>1</v>
      </c>
      <c r="D1093">
        <v>0</v>
      </c>
      <c r="E1093">
        <v>90</v>
      </c>
    </row>
    <row r="1094" spans="1:5" x14ac:dyDescent="0.25">
      <c r="A1094">
        <v>11233813</v>
      </c>
      <c r="B1094">
        <v>948059</v>
      </c>
      <c r="C1094">
        <v>0</v>
      </c>
      <c r="D1094">
        <v>4</v>
      </c>
      <c r="E1094">
        <v>0</v>
      </c>
    </row>
    <row r="1095" spans="1:5" x14ac:dyDescent="0.25">
      <c r="A1095">
        <v>11233813</v>
      </c>
      <c r="B1095">
        <v>948677</v>
      </c>
      <c r="C1095">
        <v>1</v>
      </c>
      <c r="D1095">
        <v>0</v>
      </c>
      <c r="E1095">
        <v>90</v>
      </c>
    </row>
    <row r="1096" spans="1:5" x14ac:dyDescent="0.25">
      <c r="A1096">
        <v>11233850</v>
      </c>
      <c r="B1096">
        <v>120994</v>
      </c>
      <c r="C1096">
        <v>0</v>
      </c>
      <c r="D1096">
        <v>1</v>
      </c>
      <c r="E1096">
        <v>0</v>
      </c>
    </row>
    <row r="1097" spans="1:5" x14ac:dyDescent="0.25">
      <c r="A1097">
        <v>11233850</v>
      </c>
      <c r="B1097">
        <v>644663</v>
      </c>
      <c r="C1097">
        <v>1</v>
      </c>
      <c r="D1097">
        <v>0</v>
      </c>
      <c r="E1097">
        <v>90</v>
      </c>
    </row>
    <row r="1098" spans="1:5" x14ac:dyDescent="0.25">
      <c r="A1098">
        <v>11234121</v>
      </c>
      <c r="B1098">
        <v>120994</v>
      </c>
      <c r="C1098">
        <v>0</v>
      </c>
      <c r="D1098">
        <v>3</v>
      </c>
      <c r="E1098">
        <v>0</v>
      </c>
    </row>
    <row r="1099" spans="1:5" x14ac:dyDescent="0.25">
      <c r="A1099">
        <v>11234121</v>
      </c>
      <c r="B1099">
        <v>492982</v>
      </c>
      <c r="C1099">
        <v>0</v>
      </c>
      <c r="D1099">
        <v>0</v>
      </c>
      <c r="E1099">
        <v>0</v>
      </c>
    </row>
    <row r="1100" spans="1:5" x14ac:dyDescent="0.25">
      <c r="A1100">
        <v>11234135</v>
      </c>
      <c r="B1100">
        <v>121578</v>
      </c>
      <c r="C1100">
        <v>0</v>
      </c>
      <c r="D1100">
        <v>0</v>
      </c>
      <c r="E1100">
        <v>0</v>
      </c>
    </row>
    <row r="1101" spans="1:5" x14ac:dyDescent="0.25">
      <c r="A1101">
        <v>11234135</v>
      </c>
      <c r="B1101">
        <v>1002872</v>
      </c>
      <c r="C1101">
        <v>0</v>
      </c>
      <c r="D1101">
        <v>6</v>
      </c>
      <c r="E1101">
        <v>0</v>
      </c>
    </row>
    <row r="1102" spans="1:5" x14ac:dyDescent="0.25">
      <c r="A1102">
        <v>11234137</v>
      </c>
      <c r="B1102">
        <v>30781</v>
      </c>
      <c r="C1102">
        <v>0</v>
      </c>
      <c r="D1102">
        <v>0</v>
      </c>
      <c r="E1102">
        <v>0</v>
      </c>
    </row>
    <row r="1103" spans="1:5" x14ac:dyDescent="0.25">
      <c r="A1103">
        <v>11234137</v>
      </c>
      <c r="B1103">
        <v>490468</v>
      </c>
      <c r="C1103">
        <v>0</v>
      </c>
      <c r="D1103">
        <v>0</v>
      </c>
      <c r="E1103">
        <v>0</v>
      </c>
    </row>
    <row r="1104" spans="1:5" x14ac:dyDescent="0.25">
      <c r="A1104">
        <v>11234864</v>
      </c>
      <c r="B1104">
        <v>1414488</v>
      </c>
      <c r="C1104">
        <v>0</v>
      </c>
      <c r="D1104">
        <v>0</v>
      </c>
      <c r="E1104">
        <v>0</v>
      </c>
    </row>
    <row r="1105" spans="1:5" x14ac:dyDescent="0.25">
      <c r="A1105">
        <v>11234864</v>
      </c>
      <c r="B1105">
        <v>2052502</v>
      </c>
      <c r="C1105">
        <v>1</v>
      </c>
      <c r="D1105">
        <v>1</v>
      </c>
      <c r="E1105">
        <v>90</v>
      </c>
    </row>
    <row r="1106" spans="1:5" x14ac:dyDescent="0.25">
      <c r="A1106">
        <v>11234865</v>
      </c>
      <c r="B1106">
        <v>1432148</v>
      </c>
      <c r="C1106">
        <v>0</v>
      </c>
      <c r="D1106">
        <v>1</v>
      </c>
      <c r="E1106">
        <v>0</v>
      </c>
    </row>
    <row r="1107" spans="1:5" x14ac:dyDescent="0.25">
      <c r="A1107">
        <v>11234865</v>
      </c>
      <c r="B1107">
        <v>1456633</v>
      </c>
      <c r="C1107">
        <v>0</v>
      </c>
      <c r="D1107">
        <v>0</v>
      </c>
      <c r="E1107">
        <v>0</v>
      </c>
    </row>
    <row r="1108" spans="1:5" x14ac:dyDescent="0.25">
      <c r="A1108">
        <v>11235273</v>
      </c>
      <c r="B1108">
        <v>731118</v>
      </c>
      <c r="C1108">
        <v>0</v>
      </c>
      <c r="D1108">
        <v>0</v>
      </c>
      <c r="E1108">
        <v>0</v>
      </c>
    </row>
    <row r="1109" spans="1:5" x14ac:dyDescent="0.25">
      <c r="A1109">
        <v>11235273</v>
      </c>
      <c r="B1109">
        <v>1414488</v>
      </c>
      <c r="C1109">
        <v>0</v>
      </c>
      <c r="D1109">
        <v>0</v>
      </c>
      <c r="E1109">
        <v>0</v>
      </c>
    </row>
    <row r="1110" spans="1:5" x14ac:dyDescent="0.25">
      <c r="A1110">
        <v>11235755</v>
      </c>
      <c r="B1110">
        <v>71272</v>
      </c>
      <c r="C1110">
        <v>0</v>
      </c>
      <c r="D1110">
        <v>3</v>
      </c>
      <c r="E1110">
        <v>0</v>
      </c>
    </row>
    <row r="1111" spans="1:5" x14ac:dyDescent="0.25">
      <c r="A1111">
        <v>11235755</v>
      </c>
      <c r="B1111">
        <v>140610</v>
      </c>
      <c r="C1111">
        <v>0</v>
      </c>
      <c r="D1111">
        <v>2</v>
      </c>
      <c r="E1111">
        <v>0</v>
      </c>
    </row>
    <row r="1112" spans="1:5" x14ac:dyDescent="0.25">
      <c r="A1112">
        <v>11235946</v>
      </c>
      <c r="B1112">
        <v>121578</v>
      </c>
      <c r="C1112">
        <v>0</v>
      </c>
      <c r="D1112">
        <v>4</v>
      </c>
      <c r="E1112">
        <v>0</v>
      </c>
    </row>
    <row r="1113" spans="1:5" x14ac:dyDescent="0.25">
      <c r="A1113">
        <v>11235946</v>
      </c>
      <c r="B1113">
        <v>221276</v>
      </c>
      <c r="C1113">
        <v>0</v>
      </c>
      <c r="D1113">
        <v>1</v>
      </c>
      <c r="E1113">
        <v>0</v>
      </c>
    </row>
    <row r="1114" spans="1:5" x14ac:dyDescent="0.25">
      <c r="A1114">
        <v>11235948</v>
      </c>
      <c r="B1114">
        <v>121578</v>
      </c>
      <c r="C1114">
        <v>0</v>
      </c>
      <c r="D1114">
        <v>0</v>
      </c>
      <c r="E1114">
        <v>0</v>
      </c>
    </row>
    <row r="1115" spans="1:5" x14ac:dyDescent="0.25">
      <c r="A1115">
        <v>11235948</v>
      </c>
      <c r="B1115">
        <v>1829642</v>
      </c>
      <c r="C1115">
        <v>0</v>
      </c>
      <c r="D1115">
        <v>2</v>
      </c>
      <c r="E1115">
        <v>0</v>
      </c>
    </row>
    <row r="1116" spans="1:5" x14ac:dyDescent="0.25">
      <c r="A1116">
        <v>11235950</v>
      </c>
      <c r="B1116">
        <v>121578</v>
      </c>
      <c r="C1116">
        <v>0</v>
      </c>
      <c r="D1116">
        <v>2</v>
      </c>
      <c r="E1116">
        <v>0</v>
      </c>
    </row>
    <row r="1117" spans="1:5" x14ac:dyDescent="0.25">
      <c r="A1117">
        <v>11235950</v>
      </c>
      <c r="B1117">
        <v>313413</v>
      </c>
      <c r="C1117">
        <v>0</v>
      </c>
      <c r="D1117">
        <v>2</v>
      </c>
      <c r="E1117">
        <v>0</v>
      </c>
    </row>
    <row r="1118" spans="1:5" x14ac:dyDescent="0.25">
      <c r="A1118">
        <v>11235954</v>
      </c>
      <c r="B1118">
        <v>987759</v>
      </c>
      <c r="C1118">
        <v>1</v>
      </c>
      <c r="D1118">
        <v>0</v>
      </c>
      <c r="E1118">
        <v>90</v>
      </c>
    </row>
    <row r="1119" spans="1:5" x14ac:dyDescent="0.25">
      <c r="A1119">
        <v>11235954</v>
      </c>
      <c r="B1119">
        <v>1081693</v>
      </c>
      <c r="C1119">
        <v>0</v>
      </c>
      <c r="D1119">
        <v>0</v>
      </c>
      <c r="E1119">
        <v>0</v>
      </c>
    </row>
    <row r="1120" spans="1:5" x14ac:dyDescent="0.25">
      <c r="A1120">
        <v>11235955</v>
      </c>
      <c r="B1120">
        <v>310865</v>
      </c>
      <c r="C1120">
        <v>2</v>
      </c>
      <c r="D1120">
        <v>1</v>
      </c>
      <c r="E1120">
        <v>90</v>
      </c>
    </row>
    <row r="1121" spans="1:5" x14ac:dyDescent="0.25">
      <c r="A1121">
        <v>11235955</v>
      </c>
      <c r="B1121">
        <v>987759</v>
      </c>
      <c r="C1121">
        <v>1</v>
      </c>
      <c r="D1121">
        <v>0</v>
      </c>
      <c r="E1121">
        <v>90</v>
      </c>
    </row>
    <row r="1122" spans="1:5" x14ac:dyDescent="0.25">
      <c r="A1122">
        <v>11235956</v>
      </c>
      <c r="B1122">
        <v>987759</v>
      </c>
      <c r="C1122">
        <v>1</v>
      </c>
      <c r="D1122">
        <v>0</v>
      </c>
      <c r="E1122">
        <v>90</v>
      </c>
    </row>
    <row r="1123" spans="1:5" x14ac:dyDescent="0.25">
      <c r="A1123">
        <v>11235956</v>
      </c>
      <c r="B1123">
        <v>987799</v>
      </c>
      <c r="C1123">
        <v>0</v>
      </c>
      <c r="D1123">
        <v>5</v>
      </c>
      <c r="E1123">
        <v>0</v>
      </c>
    </row>
    <row r="1124" spans="1:5" x14ac:dyDescent="0.25">
      <c r="A1124">
        <v>11236754</v>
      </c>
      <c r="B1124">
        <v>914181</v>
      </c>
      <c r="C1124">
        <v>0</v>
      </c>
      <c r="D1124">
        <v>0</v>
      </c>
      <c r="E1124">
        <v>0</v>
      </c>
    </row>
    <row r="1125" spans="1:5" x14ac:dyDescent="0.25">
      <c r="A1125">
        <v>11236754</v>
      </c>
      <c r="B1125">
        <v>1414488</v>
      </c>
      <c r="C1125">
        <v>0</v>
      </c>
      <c r="D1125">
        <v>0</v>
      </c>
      <c r="E1125">
        <v>0</v>
      </c>
    </row>
    <row r="1126" spans="1:5" x14ac:dyDescent="0.25">
      <c r="A1126">
        <v>11236755</v>
      </c>
      <c r="B1126">
        <v>737526</v>
      </c>
      <c r="C1126">
        <v>0</v>
      </c>
      <c r="D1126">
        <v>0</v>
      </c>
      <c r="E1126">
        <v>0</v>
      </c>
    </row>
    <row r="1127" spans="1:5" x14ac:dyDescent="0.25">
      <c r="A1127">
        <v>11236755</v>
      </c>
      <c r="B1127">
        <v>1414488</v>
      </c>
      <c r="C1127">
        <v>0</v>
      </c>
      <c r="D1127">
        <v>0</v>
      </c>
      <c r="E1127">
        <v>0</v>
      </c>
    </row>
    <row r="1128" spans="1:5" x14ac:dyDescent="0.25">
      <c r="A1128">
        <v>11237391</v>
      </c>
      <c r="B1128">
        <v>309621</v>
      </c>
      <c r="C1128">
        <v>0</v>
      </c>
      <c r="D1128">
        <v>2</v>
      </c>
      <c r="E1128">
        <v>0</v>
      </c>
    </row>
    <row r="1129" spans="1:5" x14ac:dyDescent="0.25">
      <c r="A1129">
        <v>11237391</v>
      </c>
      <c r="B1129">
        <v>990223</v>
      </c>
      <c r="C1129">
        <v>0</v>
      </c>
      <c r="D1129">
        <v>1</v>
      </c>
      <c r="E1129">
        <v>0</v>
      </c>
    </row>
    <row r="1130" spans="1:5" x14ac:dyDescent="0.25">
      <c r="A1130">
        <v>11238085</v>
      </c>
      <c r="B1130">
        <v>117832</v>
      </c>
      <c r="C1130">
        <v>1</v>
      </c>
      <c r="D1130">
        <v>2</v>
      </c>
      <c r="E1130">
        <v>90</v>
      </c>
    </row>
    <row r="1131" spans="1:5" x14ac:dyDescent="0.25">
      <c r="A1131">
        <v>11238085</v>
      </c>
      <c r="B1131">
        <v>490468</v>
      </c>
      <c r="C1131">
        <v>0</v>
      </c>
      <c r="D1131">
        <v>2</v>
      </c>
      <c r="E1131">
        <v>0</v>
      </c>
    </row>
    <row r="1132" spans="1:5" x14ac:dyDescent="0.25">
      <c r="A1132">
        <v>11238089</v>
      </c>
      <c r="B1132">
        <v>490468</v>
      </c>
      <c r="C1132">
        <v>0</v>
      </c>
      <c r="D1132">
        <v>2</v>
      </c>
      <c r="E1132">
        <v>0</v>
      </c>
    </row>
    <row r="1133" spans="1:5" x14ac:dyDescent="0.25">
      <c r="A1133">
        <v>11238089</v>
      </c>
      <c r="B1133">
        <v>802077</v>
      </c>
      <c r="C1133">
        <v>0</v>
      </c>
      <c r="D1133">
        <v>0</v>
      </c>
      <c r="E1133">
        <v>0</v>
      </c>
    </row>
    <row r="1134" spans="1:5" x14ac:dyDescent="0.25">
      <c r="A1134">
        <v>11238090</v>
      </c>
      <c r="B1134">
        <v>1456633</v>
      </c>
      <c r="C1134">
        <v>0</v>
      </c>
      <c r="D1134">
        <v>2</v>
      </c>
      <c r="E1134">
        <v>0</v>
      </c>
    </row>
    <row r="1135" spans="1:5" x14ac:dyDescent="0.25">
      <c r="A1135">
        <v>11238090</v>
      </c>
      <c r="B1135">
        <v>1461222</v>
      </c>
      <c r="C1135">
        <v>1</v>
      </c>
      <c r="D1135">
        <v>1</v>
      </c>
      <c r="E1135">
        <v>90</v>
      </c>
    </row>
    <row r="1136" spans="1:5" x14ac:dyDescent="0.25">
      <c r="A1136">
        <v>11238092</v>
      </c>
      <c r="B1136">
        <v>1369055</v>
      </c>
      <c r="C1136">
        <v>0</v>
      </c>
      <c r="D1136">
        <v>0</v>
      </c>
      <c r="E1136">
        <v>0</v>
      </c>
    </row>
    <row r="1137" spans="1:5" x14ac:dyDescent="0.25">
      <c r="A1137">
        <v>11238092</v>
      </c>
      <c r="B1137">
        <v>1456633</v>
      </c>
      <c r="C1137">
        <v>0</v>
      </c>
      <c r="D1137">
        <v>0</v>
      </c>
      <c r="E1137">
        <v>0</v>
      </c>
    </row>
    <row r="1138" spans="1:5" x14ac:dyDescent="0.25">
      <c r="A1138">
        <v>11238095</v>
      </c>
      <c r="B1138">
        <v>1333784</v>
      </c>
      <c r="C1138">
        <v>0</v>
      </c>
      <c r="D1138">
        <v>4</v>
      </c>
      <c r="E1138">
        <v>0</v>
      </c>
    </row>
    <row r="1139" spans="1:5" x14ac:dyDescent="0.25">
      <c r="A1139">
        <v>11238095</v>
      </c>
      <c r="B1139">
        <v>1596594</v>
      </c>
      <c r="C1139">
        <v>0</v>
      </c>
      <c r="D1139">
        <v>1</v>
      </c>
      <c r="E1139">
        <v>0</v>
      </c>
    </row>
    <row r="1140" spans="1:5" x14ac:dyDescent="0.25">
      <c r="A1140">
        <v>11238097</v>
      </c>
      <c r="B1140">
        <v>312726</v>
      </c>
      <c r="C1140">
        <v>0</v>
      </c>
      <c r="D1140">
        <v>2</v>
      </c>
      <c r="E1140">
        <v>0</v>
      </c>
    </row>
    <row r="1141" spans="1:5" x14ac:dyDescent="0.25">
      <c r="A1141">
        <v>11238097</v>
      </c>
      <c r="B1141">
        <v>1333784</v>
      </c>
      <c r="C1141">
        <v>0</v>
      </c>
      <c r="D1141">
        <v>1</v>
      </c>
      <c r="E1141">
        <v>0</v>
      </c>
    </row>
    <row r="1142" spans="1:5" x14ac:dyDescent="0.25">
      <c r="A1142">
        <v>11238222</v>
      </c>
      <c r="B1142">
        <v>121578</v>
      </c>
      <c r="C1142">
        <v>0</v>
      </c>
      <c r="D1142">
        <v>2</v>
      </c>
      <c r="E1142">
        <v>0</v>
      </c>
    </row>
    <row r="1143" spans="1:5" x14ac:dyDescent="0.25">
      <c r="A1143">
        <v>11238222</v>
      </c>
      <c r="B1143">
        <v>2014479</v>
      </c>
      <c r="C1143">
        <v>0</v>
      </c>
      <c r="D1143">
        <v>2</v>
      </c>
      <c r="E1143">
        <v>0</v>
      </c>
    </row>
    <row r="1144" spans="1:5" x14ac:dyDescent="0.25">
      <c r="A1144">
        <v>11238579</v>
      </c>
      <c r="B1144">
        <v>438610</v>
      </c>
      <c r="C1144">
        <v>0</v>
      </c>
      <c r="D1144">
        <v>1</v>
      </c>
      <c r="E1144">
        <v>0</v>
      </c>
    </row>
    <row r="1145" spans="1:5" x14ac:dyDescent="0.25">
      <c r="A1145">
        <v>11238579</v>
      </c>
      <c r="B1145">
        <v>772419</v>
      </c>
      <c r="C1145">
        <v>0</v>
      </c>
      <c r="D1145">
        <v>0</v>
      </c>
      <c r="E1145">
        <v>0</v>
      </c>
    </row>
    <row r="1146" spans="1:5" x14ac:dyDescent="0.25">
      <c r="A1146">
        <v>11238582</v>
      </c>
      <c r="B1146">
        <v>438610</v>
      </c>
      <c r="C1146">
        <v>0</v>
      </c>
      <c r="D1146">
        <v>4</v>
      </c>
      <c r="E1146">
        <v>0</v>
      </c>
    </row>
    <row r="1147" spans="1:5" x14ac:dyDescent="0.25">
      <c r="A1147">
        <v>11238582</v>
      </c>
      <c r="B1147">
        <v>463568</v>
      </c>
      <c r="C1147">
        <v>0</v>
      </c>
      <c r="D1147">
        <v>0</v>
      </c>
      <c r="E1147">
        <v>0</v>
      </c>
    </row>
    <row r="1148" spans="1:5" x14ac:dyDescent="0.25">
      <c r="A1148">
        <v>11238593</v>
      </c>
      <c r="B1148">
        <v>1414488</v>
      </c>
      <c r="C1148">
        <v>0</v>
      </c>
      <c r="D1148">
        <v>0</v>
      </c>
      <c r="E1148">
        <v>0</v>
      </c>
    </row>
    <row r="1149" spans="1:5" x14ac:dyDescent="0.25">
      <c r="A1149">
        <v>11238593</v>
      </c>
      <c r="B1149">
        <v>2052476</v>
      </c>
      <c r="C1149">
        <v>0</v>
      </c>
      <c r="D1149">
        <v>0</v>
      </c>
      <c r="E1149">
        <v>0</v>
      </c>
    </row>
    <row r="1150" spans="1:5" x14ac:dyDescent="0.25">
      <c r="A1150">
        <v>11238594</v>
      </c>
      <c r="B1150">
        <v>1414488</v>
      </c>
      <c r="C1150">
        <v>0</v>
      </c>
      <c r="D1150">
        <v>0</v>
      </c>
      <c r="E1150">
        <v>0</v>
      </c>
    </row>
    <row r="1151" spans="1:5" x14ac:dyDescent="0.25">
      <c r="A1151">
        <v>11238594</v>
      </c>
      <c r="B1151">
        <v>2058593</v>
      </c>
      <c r="C1151">
        <v>0</v>
      </c>
      <c r="D1151">
        <v>0</v>
      </c>
      <c r="E1151">
        <v>0</v>
      </c>
    </row>
    <row r="1152" spans="1:5" x14ac:dyDescent="0.25">
      <c r="A1152">
        <v>11238649</v>
      </c>
      <c r="B1152">
        <v>1629476</v>
      </c>
      <c r="C1152">
        <v>0</v>
      </c>
      <c r="D1152">
        <v>3</v>
      </c>
      <c r="E1152">
        <v>0</v>
      </c>
    </row>
    <row r="1153" spans="1:5" x14ac:dyDescent="0.25">
      <c r="A1153">
        <v>11238649</v>
      </c>
      <c r="B1153">
        <v>2055939</v>
      </c>
      <c r="C1153">
        <v>0</v>
      </c>
      <c r="D1153">
        <v>2</v>
      </c>
      <c r="E1153">
        <v>0</v>
      </c>
    </row>
    <row r="1154" spans="1:5" x14ac:dyDescent="0.25">
      <c r="A1154">
        <v>11238650</v>
      </c>
      <c r="B1154">
        <v>1335897</v>
      </c>
      <c r="C1154">
        <v>1</v>
      </c>
      <c r="D1154">
        <v>0</v>
      </c>
      <c r="E1154">
        <v>90</v>
      </c>
    </row>
    <row r="1155" spans="1:5" x14ac:dyDescent="0.25">
      <c r="A1155">
        <v>11238650</v>
      </c>
      <c r="B1155">
        <v>2055939</v>
      </c>
      <c r="C1155">
        <v>0</v>
      </c>
      <c r="D1155">
        <v>1</v>
      </c>
      <c r="E1155">
        <v>0</v>
      </c>
    </row>
    <row r="1156" spans="1:5" x14ac:dyDescent="0.25">
      <c r="A1156">
        <v>11238661</v>
      </c>
      <c r="B1156">
        <v>1629476</v>
      </c>
      <c r="C1156">
        <v>1</v>
      </c>
      <c r="D1156">
        <v>2</v>
      </c>
      <c r="E1156">
        <v>90</v>
      </c>
    </row>
    <row r="1157" spans="1:5" x14ac:dyDescent="0.25">
      <c r="A1157">
        <v>11238661</v>
      </c>
      <c r="B1157">
        <v>1961141</v>
      </c>
      <c r="C1157">
        <v>0</v>
      </c>
      <c r="D1157">
        <v>1</v>
      </c>
      <c r="E1157">
        <v>0</v>
      </c>
    </row>
    <row r="1158" spans="1:5" x14ac:dyDescent="0.25">
      <c r="A1158">
        <v>11238820</v>
      </c>
      <c r="B1158">
        <v>492157</v>
      </c>
      <c r="C1158">
        <v>0</v>
      </c>
      <c r="D1158">
        <v>0</v>
      </c>
      <c r="E1158">
        <v>0</v>
      </c>
    </row>
    <row r="1159" spans="1:5" x14ac:dyDescent="0.25">
      <c r="A1159">
        <v>11238820</v>
      </c>
      <c r="B1159">
        <v>1414488</v>
      </c>
      <c r="C1159">
        <v>0</v>
      </c>
      <c r="D1159">
        <v>0</v>
      </c>
      <c r="E1159">
        <v>0</v>
      </c>
    </row>
    <row r="1160" spans="1:5" x14ac:dyDescent="0.25">
      <c r="A1160">
        <v>11238822</v>
      </c>
      <c r="B1160">
        <v>155052</v>
      </c>
      <c r="C1160">
        <v>0</v>
      </c>
      <c r="D1160">
        <v>0</v>
      </c>
      <c r="E1160">
        <v>0</v>
      </c>
    </row>
    <row r="1161" spans="1:5" x14ac:dyDescent="0.25">
      <c r="A1161">
        <v>11238822</v>
      </c>
      <c r="B1161">
        <v>1414488</v>
      </c>
      <c r="C1161">
        <v>0</v>
      </c>
      <c r="D1161">
        <v>0</v>
      </c>
      <c r="E1161">
        <v>0</v>
      </c>
    </row>
    <row r="1162" spans="1:5" x14ac:dyDescent="0.25">
      <c r="A1162">
        <v>11238946</v>
      </c>
      <c r="B1162">
        <v>1414488</v>
      </c>
      <c r="C1162">
        <v>0</v>
      </c>
      <c r="D1162">
        <v>0</v>
      </c>
      <c r="E1162">
        <v>0</v>
      </c>
    </row>
    <row r="1163" spans="1:5" x14ac:dyDescent="0.25">
      <c r="A1163">
        <v>11238946</v>
      </c>
      <c r="B1163">
        <v>1457930</v>
      </c>
      <c r="C1163">
        <v>0</v>
      </c>
      <c r="D1163">
        <v>0</v>
      </c>
      <c r="E1163">
        <v>0</v>
      </c>
    </row>
    <row r="1164" spans="1:5" x14ac:dyDescent="0.25">
      <c r="A1164">
        <v>11239340</v>
      </c>
      <c r="B1164">
        <v>48887</v>
      </c>
      <c r="C1164">
        <v>0</v>
      </c>
      <c r="D1164">
        <v>2</v>
      </c>
      <c r="E1164">
        <v>0</v>
      </c>
    </row>
    <row r="1165" spans="1:5" x14ac:dyDescent="0.25">
      <c r="A1165">
        <v>11239340</v>
      </c>
      <c r="B1165">
        <v>1333784</v>
      </c>
      <c r="C1165">
        <v>0</v>
      </c>
      <c r="D1165">
        <v>0</v>
      </c>
      <c r="E1165">
        <v>0</v>
      </c>
    </row>
    <row r="1166" spans="1:5" x14ac:dyDescent="0.25">
      <c r="A1166">
        <v>11239351</v>
      </c>
      <c r="B1166">
        <v>799157</v>
      </c>
      <c r="C1166">
        <v>0</v>
      </c>
      <c r="D1166">
        <v>2</v>
      </c>
      <c r="E1166">
        <v>0</v>
      </c>
    </row>
    <row r="1167" spans="1:5" x14ac:dyDescent="0.25">
      <c r="A1167">
        <v>11239351</v>
      </c>
      <c r="B1167">
        <v>1333784</v>
      </c>
      <c r="C1167">
        <v>0</v>
      </c>
      <c r="D1167">
        <v>0</v>
      </c>
      <c r="E1167">
        <v>0</v>
      </c>
    </row>
    <row r="1168" spans="1:5" x14ac:dyDescent="0.25">
      <c r="A1168">
        <v>11239620</v>
      </c>
      <c r="B1168">
        <v>120994</v>
      </c>
      <c r="C1168">
        <v>0</v>
      </c>
      <c r="D1168">
        <v>0</v>
      </c>
      <c r="E1168">
        <v>0</v>
      </c>
    </row>
    <row r="1169" spans="1:5" x14ac:dyDescent="0.25">
      <c r="A1169">
        <v>11239620</v>
      </c>
      <c r="B1169">
        <v>548740</v>
      </c>
      <c r="C1169">
        <v>0</v>
      </c>
      <c r="D1169">
        <v>0</v>
      </c>
      <c r="E1169">
        <v>0</v>
      </c>
    </row>
    <row r="1170" spans="1:5" x14ac:dyDescent="0.25">
      <c r="A1170">
        <v>11239647</v>
      </c>
      <c r="B1170">
        <v>939587</v>
      </c>
      <c r="C1170">
        <v>0</v>
      </c>
      <c r="D1170">
        <v>3</v>
      </c>
      <c r="E1170">
        <v>0</v>
      </c>
    </row>
    <row r="1171" spans="1:5" x14ac:dyDescent="0.25">
      <c r="A1171">
        <v>11239647</v>
      </c>
      <c r="B1171">
        <v>1414488</v>
      </c>
      <c r="C1171">
        <v>0</v>
      </c>
      <c r="D1171">
        <v>0</v>
      </c>
      <c r="E1171">
        <v>0</v>
      </c>
    </row>
    <row r="1172" spans="1:5" x14ac:dyDescent="0.25">
      <c r="A1172">
        <v>11239648</v>
      </c>
      <c r="B1172">
        <v>939587</v>
      </c>
      <c r="C1172">
        <v>0</v>
      </c>
      <c r="D1172">
        <v>3</v>
      </c>
      <c r="E1172">
        <v>0</v>
      </c>
    </row>
    <row r="1173" spans="1:5" x14ac:dyDescent="0.25">
      <c r="A1173">
        <v>11239648</v>
      </c>
      <c r="B1173">
        <v>1414488</v>
      </c>
      <c r="C1173">
        <v>0</v>
      </c>
      <c r="D1173">
        <v>3</v>
      </c>
      <c r="E1173">
        <v>0</v>
      </c>
    </row>
    <row r="1174" spans="1:5" x14ac:dyDescent="0.25">
      <c r="A1174">
        <v>11239650</v>
      </c>
      <c r="B1174">
        <v>939587</v>
      </c>
      <c r="C1174">
        <v>0</v>
      </c>
      <c r="D1174">
        <v>0</v>
      </c>
      <c r="E1174">
        <v>0</v>
      </c>
    </row>
    <row r="1175" spans="1:5" x14ac:dyDescent="0.25">
      <c r="A1175">
        <v>11239650</v>
      </c>
      <c r="B1175">
        <v>1414488</v>
      </c>
      <c r="C1175">
        <v>0</v>
      </c>
      <c r="D1175">
        <v>3</v>
      </c>
      <c r="E1175">
        <v>0</v>
      </c>
    </row>
    <row r="1176" spans="1:5" x14ac:dyDescent="0.25">
      <c r="A1176">
        <v>11239652</v>
      </c>
      <c r="B1176">
        <v>939587</v>
      </c>
      <c r="C1176">
        <v>0</v>
      </c>
      <c r="D1176">
        <v>2</v>
      </c>
      <c r="E1176">
        <v>0</v>
      </c>
    </row>
    <row r="1177" spans="1:5" x14ac:dyDescent="0.25">
      <c r="A1177">
        <v>11239652</v>
      </c>
      <c r="B1177">
        <v>1414488</v>
      </c>
      <c r="C1177">
        <v>0</v>
      </c>
      <c r="D1177">
        <v>3</v>
      </c>
      <c r="E1177">
        <v>0</v>
      </c>
    </row>
    <row r="1178" spans="1:5" x14ac:dyDescent="0.25">
      <c r="A1178">
        <v>11239866</v>
      </c>
      <c r="B1178">
        <v>793607</v>
      </c>
      <c r="C1178">
        <v>0</v>
      </c>
      <c r="D1178">
        <v>1</v>
      </c>
      <c r="E1178">
        <v>0</v>
      </c>
    </row>
    <row r="1179" spans="1:5" x14ac:dyDescent="0.25">
      <c r="A1179">
        <v>11239866</v>
      </c>
      <c r="B1179">
        <v>793641</v>
      </c>
      <c r="C1179">
        <v>0</v>
      </c>
      <c r="D1179">
        <v>4</v>
      </c>
      <c r="E1179">
        <v>0</v>
      </c>
    </row>
    <row r="1180" spans="1:5" x14ac:dyDescent="0.25">
      <c r="A1180">
        <v>11239917</v>
      </c>
      <c r="B1180">
        <v>793607</v>
      </c>
      <c r="C1180">
        <v>0</v>
      </c>
      <c r="D1180">
        <v>0</v>
      </c>
      <c r="E1180">
        <v>0</v>
      </c>
    </row>
    <row r="1181" spans="1:5" x14ac:dyDescent="0.25">
      <c r="A1181">
        <v>11239917</v>
      </c>
      <c r="B1181">
        <v>1643596</v>
      </c>
      <c r="C1181">
        <v>0</v>
      </c>
      <c r="D1181">
        <v>6</v>
      </c>
      <c r="E1181">
        <v>0</v>
      </c>
    </row>
    <row r="1182" spans="1:5" x14ac:dyDescent="0.25">
      <c r="A1182">
        <v>11241440</v>
      </c>
      <c r="B1182">
        <v>2053670</v>
      </c>
      <c r="C1182">
        <v>1</v>
      </c>
      <c r="D1182">
        <v>1</v>
      </c>
      <c r="E1182">
        <v>90</v>
      </c>
    </row>
    <row r="1183" spans="1:5" x14ac:dyDescent="0.25">
      <c r="A1183">
        <v>11241440</v>
      </c>
      <c r="B1183">
        <v>2055843</v>
      </c>
      <c r="C1183">
        <v>0</v>
      </c>
      <c r="D1183">
        <v>1</v>
      </c>
      <c r="E1183">
        <v>0</v>
      </c>
    </row>
    <row r="1184" spans="1:5" x14ac:dyDescent="0.25">
      <c r="A1184">
        <v>11241649</v>
      </c>
      <c r="B1184">
        <v>1414488</v>
      </c>
      <c r="C1184">
        <v>0</v>
      </c>
      <c r="D1184">
        <v>0</v>
      </c>
      <c r="E1184">
        <v>0</v>
      </c>
    </row>
    <row r="1185" spans="1:5" x14ac:dyDescent="0.25">
      <c r="A1185">
        <v>11241649</v>
      </c>
      <c r="B1185">
        <v>2052502</v>
      </c>
      <c r="C1185">
        <v>1</v>
      </c>
      <c r="D1185">
        <v>2</v>
      </c>
      <c r="E1185">
        <v>90</v>
      </c>
    </row>
    <row r="1186" spans="1:5" x14ac:dyDescent="0.25">
      <c r="A1186">
        <v>11241732</v>
      </c>
      <c r="B1186">
        <v>167511</v>
      </c>
      <c r="C1186">
        <v>0</v>
      </c>
      <c r="D1186">
        <v>2</v>
      </c>
      <c r="E1186">
        <v>0</v>
      </c>
    </row>
    <row r="1187" spans="1:5" x14ac:dyDescent="0.25">
      <c r="A1187">
        <v>11241732</v>
      </c>
      <c r="B1187">
        <v>987759</v>
      </c>
      <c r="C1187">
        <v>1</v>
      </c>
      <c r="D1187">
        <v>0</v>
      </c>
      <c r="E1187">
        <v>90</v>
      </c>
    </row>
    <row r="1188" spans="1:5" x14ac:dyDescent="0.25">
      <c r="A1188">
        <v>11241733</v>
      </c>
      <c r="B1188">
        <v>987759</v>
      </c>
      <c r="C1188">
        <v>1</v>
      </c>
      <c r="D1188">
        <v>0</v>
      </c>
      <c r="E1188">
        <v>90</v>
      </c>
    </row>
    <row r="1189" spans="1:5" x14ac:dyDescent="0.25">
      <c r="A1189">
        <v>11241733</v>
      </c>
      <c r="B1189">
        <v>1918548</v>
      </c>
      <c r="C1189">
        <v>0</v>
      </c>
      <c r="D1189">
        <v>3</v>
      </c>
      <c r="E1189">
        <v>0</v>
      </c>
    </row>
    <row r="1190" spans="1:5" x14ac:dyDescent="0.25">
      <c r="A1190">
        <v>11241735</v>
      </c>
      <c r="B1190">
        <v>987759</v>
      </c>
      <c r="C1190">
        <v>1</v>
      </c>
      <c r="D1190">
        <v>1</v>
      </c>
      <c r="E1190">
        <v>90</v>
      </c>
    </row>
    <row r="1191" spans="1:5" x14ac:dyDescent="0.25">
      <c r="A1191">
        <v>11241735</v>
      </c>
      <c r="B1191">
        <v>987776</v>
      </c>
      <c r="C1191">
        <v>0</v>
      </c>
      <c r="D1191">
        <v>2</v>
      </c>
      <c r="E1191">
        <v>0</v>
      </c>
    </row>
    <row r="1192" spans="1:5" x14ac:dyDescent="0.25">
      <c r="A1192">
        <v>11241738</v>
      </c>
      <c r="B1192">
        <v>121578</v>
      </c>
      <c r="C1192">
        <v>0</v>
      </c>
      <c r="D1192">
        <v>0</v>
      </c>
      <c r="E1192">
        <v>0</v>
      </c>
    </row>
    <row r="1193" spans="1:5" x14ac:dyDescent="0.25">
      <c r="A1193">
        <v>11241738</v>
      </c>
      <c r="B1193">
        <v>883518</v>
      </c>
      <c r="C1193">
        <v>0</v>
      </c>
      <c r="D1193">
        <v>0</v>
      </c>
      <c r="E1193">
        <v>0</v>
      </c>
    </row>
    <row r="1194" spans="1:5" x14ac:dyDescent="0.25">
      <c r="A1194">
        <v>11241740</v>
      </c>
      <c r="B1194">
        <v>121578</v>
      </c>
      <c r="C1194">
        <v>0</v>
      </c>
      <c r="D1194">
        <v>2</v>
      </c>
      <c r="E1194">
        <v>0</v>
      </c>
    </row>
    <row r="1195" spans="1:5" x14ac:dyDescent="0.25">
      <c r="A1195">
        <v>11241740</v>
      </c>
      <c r="B1195">
        <v>816065</v>
      </c>
      <c r="C1195">
        <v>0</v>
      </c>
      <c r="D1195">
        <v>1</v>
      </c>
      <c r="E1195">
        <v>0</v>
      </c>
    </row>
    <row r="1196" spans="1:5" x14ac:dyDescent="0.25">
      <c r="A1196">
        <v>11241930</v>
      </c>
      <c r="B1196">
        <v>36846</v>
      </c>
      <c r="C1196">
        <v>1</v>
      </c>
      <c r="D1196">
        <v>1</v>
      </c>
      <c r="E1196">
        <v>90</v>
      </c>
    </row>
    <row r="1197" spans="1:5" x14ac:dyDescent="0.25">
      <c r="A1197">
        <v>11241930</v>
      </c>
      <c r="B1197">
        <v>1414488</v>
      </c>
      <c r="C1197">
        <v>0</v>
      </c>
      <c r="D1197">
        <v>0</v>
      </c>
      <c r="E1197">
        <v>0</v>
      </c>
    </row>
    <row r="1198" spans="1:5" x14ac:dyDescent="0.25">
      <c r="A1198">
        <v>11241931</v>
      </c>
      <c r="B1198">
        <v>1247825</v>
      </c>
      <c r="C1198">
        <v>0</v>
      </c>
      <c r="D1198">
        <v>0</v>
      </c>
      <c r="E1198">
        <v>0</v>
      </c>
    </row>
    <row r="1199" spans="1:5" x14ac:dyDescent="0.25">
      <c r="A1199">
        <v>11241931</v>
      </c>
      <c r="B1199">
        <v>1414488</v>
      </c>
      <c r="C1199">
        <v>0</v>
      </c>
      <c r="D1199">
        <v>0</v>
      </c>
      <c r="E1199">
        <v>0</v>
      </c>
    </row>
    <row r="1200" spans="1:5" x14ac:dyDescent="0.25">
      <c r="A1200">
        <v>11241934</v>
      </c>
      <c r="B1200">
        <v>750454</v>
      </c>
      <c r="C1200">
        <v>0</v>
      </c>
      <c r="D1200">
        <v>4</v>
      </c>
      <c r="E1200">
        <v>0</v>
      </c>
    </row>
    <row r="1201" spans="1:5" x14ac:dyDescent="0.25">
      <c r="A1201">
        <v>11241934</v>
      </c>
      <c r="B1201">
        <v>1414488</v>
      </c>
      <c r="C1201">
        <v>0</v>
      </c>
      <c r="D1201">
        <v>0</v>
      </c>
      <c r="E1201">
        <v>0</v>
      </c>
    </row>
    <row r="1202" spans="1:5" x14ac:dyDescent="0.25">
      <c r="A1202">
        <v>11241935</v>
      </c>
      <c r="B1202">
        <v>939587</v>
      </c>
      <c r="C1202">
        <v>0</v>
      </c>
      <c r="D1202">
        <v>4</v>
      </c>
      <c r="E1202">
        <v>0</v>
      </c>
    </row>
    <row r="1203" spans="1:5" x14ac:dyDescent="0.25">
      <c r="A1203">
        <v>11241935</v>
      </c>
      <c r="B1203">
        <v>1414488</v>
      </c>
      <c r="C1203">
        <v>0</v>
      </c>
      <c r="D1203">
        <v>3</v>
      </c>
      <c r="E1203">
        <v>0</v>
      </c>
    </row>
    <row r="1204" spans="1:5" x14ac:dyDescent="0.25">
      <c r="A1204">
        <v>11241936</v>
      </c>
      <c r="B1204">
        <v>939587</v>
      </c>
      <c r="C1204">
        <v>0</v>
      </c>
      <c r="D1204">
        <v>1</v>
      </c>
      <c r="E1204">
        <v>0</v>
      </c>
    </row>
    <row r="1205" spans="1:5" x14ac:dyDescent="0.25">
      <c r="A1205">
        <v>11241936</v>
      </c>
      <c r="B1205">
        <v>1414488</v>
      </c>
      <c r="C1205">
        <v>0</v>
      </c>
      <c r="D1205">
        <v>2</v>
      </c>
      <c r="E1205">
        <v>0</v>
      </c>
    </row>
    <row r="1206" spans="1:5" x14ac:dyDescent="0.25">
      <c r="A1206">
        <v>11242450</v>
      </c>
      <c r="B1206">
        <v>801636</v>
      </c>
      <c r="C1206">
        <v>0</v>
      </c>
      <c r="D1206">
        <v>0</v>
      </c>
      <c r="E1206">
        <v>0</v>
      </c>
    </row>
    <row r="1207" spans="1:5" x14ac:dyDescent="0.25">
      <c r="A1207">
        <v>11242450</v>
      </c>
      <c r="B1207">
        <v>1414488</v>
      </c>
      <c r="C1207">
        <v>0</v>
      </c>
      <c r="D1207">
        <v>0</v>
      </c>
      <c r="E1207">
        <v>0</v>
      </c>
    </row>
    <row r="1208" spans="1:5" x14ac:dyDescent="0.25">
      <c r="A1208">
        <v>11242573</v>
      </c>
      <c r="B1208">
        <v>120994</v>
      </c>
      <c r="C1208">
        <v>0</v>
      </c>
      <c r="D1208">
        <v>2</v>
      </c>
      <c r="E1208">
        <v>0</v>
      </c>
    </row>
    <row r="1209" spans="1:5" x14ac:dyDescent="0.25">
      <c r="A1209">
        <v>11242573</v>
      </c>
      <c r="B1209">
        <v>795364</v>
      </c>
      <c r="C1209">
        <v>0</v>
      </c>
      <c r="D1209">
        <v>0</v>
      </c>
      <c r="E1209">
        <v>0</v>
      </c>
    </row>
    <row r="1210" spans="1:5" x14ac:dyDescent="0.25">
      <c r="A1210">
        <v>11242678</v>
      </c>
      <c r="B1210">
        <v>314902</v>
      </c>
      <c r="C1210">
        <v>0</v>
      </c>
      <c r="D1210">
        <v>1</v>
      </c>
      <c r="E1210">
        <v>0</v>
      </c>
    </row>
    <row r="1211" spans="1:5" x14ac:dyDescent="0.25">
      <c r="A1211">
        <v>11242678</v>
      </c>
      <c r="B1211">
        <v>775291</v>
      </c>
      <c r="C1211">
        <v>0</v>
      </c>
      <c r="D1211">
        <v>1</v>
      </c>
      <c r="E1211">
        <v>0</v>
      </c>
    </row>
    <row r="1212" spans="1:5" x14ac:dyDescent="0.25">
      <c r="A1212">
        <v>11242726</v>
      </c>
      <c r="B1212">
        <v>283499</v>
      </c>
      <c r="C1212">
        <v>0</v>
      </c>
      <c r="D1212">
        <v>1</v>
      </c>
      <c r="E1212">
        <v>0</v>
      </c>
    </row>
    <row r="1213" spans="1:5" x14ac:dyDescent="0.25">
      <c r="A1213">
        <v>11242726</v>
      </c>
      <c r="B1213">
        <v>1414488</v>
      </c>
      <c r="C1213">
        <v>0</v>
      </c>
      <c r="D1213">
        <v>0</v>
      </c>
      <c r="E1213">
        <v>0</v>
      </c>
    </row>
    <row r="1214" spans="1:5" x14ac:dyDescent="0.25">
      <c r="A1214">
        <v>11242861</v>
      </c>
      <c r="B1214">
        <v>20086</v>
      </c>
      <c r="C1214">
        <v>0</v>
      </c>
      <c r="D1214">
        <v>0</v>
      </c>
      <c r="E1214">
        <v>0</v>
      </c>
    </row>
    <row r="1215" spans="1:5" x14ac:dyDescent="0.25">
      <c r="A1215">
        <v>11242861</v>
      </c>
      <c r="B1215">
        <v>1333784</v>
      </c>
      <c r="C1215">
        <v>0</v>
      </c>
      <c r="D1215">
        <v>0</v>
      </c>
      <c r="E1215">
        <v>0</v>
      </c>
    </row>
    <row r="1216" spans="1:5" x14ac:dyDescent="0.25">
      <c r="A1216">
        <v>11242874</v>
      </c>
      <c r="B1216">
        <v>532915</v>
      </c>
      <c r="C1216">
        <v>0</v>
      </c>
      <c r="D1216">
        <v>3</v>
      </c>
      <c r="E1216">
        <v>0</v>
      </c>
    </row>
    <row r="1217" spans="1:5" x14ac:dyDescent="0.25">
      <c r="A1217">
        <v>11242874</v>
      </c>
      <c r="B1217">
        <v>948677</v>
      </c>
      <c r="C1217">
        <v>1</v>
      </c>
      <c r="D1217">
        <v>0</v>
      </c>
      <c r="E1217">
        <v>90</v>
      </c>
    </row>
    <row r="1218" spans="1:5" x14ac:dyDescent="0.25">
      <c r="A1218">
        <v>11242983</v>
      </c>
      <c r="B1218">
        <v>1414488</v>
      </c>
      <c r="C1218">
        <v>0</v>
      </c>
      <c r="D1218">
        <v>0</v>
      </c>
      <c r="E1218">
        <v>0</v>
      </c>
    </row>
    <row r="1219" spans="1:5" x14ac:dyDescent="0.25">
      <c r="A1219">
        <v>11242983</v>
      </c>
      <c r="B1219">
        <v>1461715</v>
      </c>
      <c r="C1219">
        <v>0</v>
      </c>
      <c r="D1219">
        <v>0</v>
      </c>
      <c r="E1219">
        <v>0</v>
      </c>
    </row>
    <row r="1220" spans="1:5" x14ac:dyDescent="0.25">
      <c r="A1220">
        <v>11243806</v>
      </c>
      <c r="B1220">
        <v>121578</v>
      </c>
      <c r="C1220">
        <v>0</v>
      </c>
      <c r="D1220">
        <v>1</v>
      </c>
      <c r="E1220">
        <v>0</v>
      </c>
    </row>
    <row r="1221" spans="1:5" x14ac:dyDescent="0.25">
      <c r="A1221">
        <v>11243806</v>
      </c>
      <c r="B1221">
        <v>1433929</v>
      </c>
      <c r="C1221">
        <v>0</v>
      </c>
      <c r="D1221">
        <v>1</v>
      </c>
      <c r="E1221">
        <v>0</v>
      </c>
    </row>
    <row r="1222" spans="1:5" x14ac:dyDescent="0.25">
      <c r="A1222">
        <v>11244733</v>
      </c>
      <c r="B1222">
        <v>492157</v>
      </c>
      <c r="C1222">
        <v>0</v>
      </c>
      <c r="D1222">
        <v>0</v>
      </c>
      <c r="E1222">
        <v>0</v>
      </c>
    </row>
    <row r="1223" spans="1:5" x14ac:dyDescent="0.25">
      <c r="A1223">
        <v>11244733</v>
      </c>
      <c r="B1223">
        <v>1601680</v>
      </c>
      <c r="C1223">
        <v>0</v>
      </c>
      <c r="D1223">
        <v>0</v>
      </c>
      <c r="E1223">
        <v>0</v>
      </c>
    </row>
    <row r="1224" spans="1:5" x14ac:dyDescent="0.25">
      <c r="A1224">
        <v>11244967</v>
      </c>
      <c r="B1224">
        <v>1902440</v>
      </c>
      <c r="C1224">
        <v>1</v>
      </c>
      <c r="D1224">
        <v>4</v>
      </c>
      <c r="E1224">
        <v>90</v>
      </c>
    </row>
    <row r="1225" spans="1:5" x14ac:dyDescent="0.25">
      <c r="A1225">
        <v>11244967</v>
      </c>
      <c r="B1225">
        <v>1908208</v>
      </c>
      <c r="C1225">
        <v>0</v>
      </c>
      <c r="D1225">
        <v>2</v>
      </c>
      <c r="E1225">
        <v>0</v>
      </c>
    </row>
    <row r="1226" spans="1:5" x14ac:dyDescent="0.25">
      <c r="A1226">
        <v>11245045</v>
      </c>
      <c r="B1226">
        <v>536938</v>
      </c>
      <c r="C1226">
        <v>0</v>
      </c>
      <c r="D1226">
        <v>0</v>
      </c>
      <c r="E1226">
        <v>0</v>
      </c>
    </row>
    <row r="1227" spans="1:5" x14ac:dyDescent="0.25">
      <c r="A1227">
        <v>11245045</v>
      </c>
      <c r="B1227">
        <v>2055939</v>
      </c>
      <c r="C1227">
        <v>0</v>
      </c>
      <c r="D1227">
        <v>0</v>
      </c>
      <c r="E1227">
        <v>0</v>
      </c>
    </row>
    <row r="1228" spans="1:5" x14ac:dyDescent="0.25">
      <c r="A1228">
        <v>11245074</v>
      </c>
      <c r="B1228">
        <v>120994</v>
      </c>
      <c r="C1228">
        <v>0</v>
      </c>
      <c r="D1228">
        <v>2</v>
      </c>
      <c r="E1228">
        <v>0</v>
      </c>
    </row>
    <row r="1229" spans="1:5" x14ac:dyDescent="0.25">
      <c r="A1229">
        <v>11245074</v>
      </c>
      <c r="B1229">
        <v>876187</v>
      </c>
      <c r="C1229">
        <v>0</v>
      </c>
      <c r="D1229">
        <v>1</v>
      </c>
      <c r="E1229">
        <v>0</v>
      </c>
    </row>
    <row r="1230" spans="1:5" x14ac:dyDescent="0.25">
      <c r="A1230">
        <v>11245152</v>
      </c>
      <c r="B1230">
        <v>121578</v>
      </c>
      <c r="C1230">
        <v>0</v>
      </c>
      <c r="D1230">
        <v>1</v>
      </c>
      <c r="E1230">
        <v>0</v>
      </c>
    </row>
    <row r="1231" spans="1:5" x14ac:dyDescent="0.25">
      <c r="A1231">
        <v>11245152</v>
      </c>
      <c r="B1231">
        <v>1414488</v>
      </c>
      <c r="C1231">
        <v>0</v>
      </c>
      <c r="D1231">
        <v>0</v>
      </c>
      <c r="E1231">
        <v>0</v>
      </c>
    </row>
    <row r="1232" spans="1:5" x14ac:dyDescent="0.25">
      <c r="A1232">
        <v>11245194</v>
      </c>
      <c r="B1232">
        <v>990877</v>
      </c>
      <c r="C1232">
        <v>0</v>
      </c>
      <c r="D1232">
        <v>0</v>
      </c>
      <c r="E1232">
        <v>0</v>
      </c>
    </row>
    <row r="1233" spans="1:5" x14ac:dyDescent="0.25">
      <c r="A1233">
        <v>11245194</v>
      </c>
      <c r="B1233">
        <v>1414488</v>
      </c>
      <c r="C1233">
        <v>0</v>
      </c>
      <c r="D1233">
        <v>0</v>
      </c>
      <c r="E1233">
        <v>0</v>
      </c>
    </row>
    <row r="1234" spans="1:5" x14ac:dyDescent="0.25">
      <c r="A1234">
        <v>11245468</v>
      </c>
      <c r="B1234">
        <v>936919</v>
      </c>
      <c r="C1234">
        <v>1</v>
      </c>
      <c r="D1234">
        <v>0</v>
      </c>
      <c r="E1234">
        <v>90</v>
      </c>
    </row>
    <row r="1235" spans="1:5" x14ac:dyDescent="0.25">
      <c r="A1235">
        <v>11245468</v>
      </c>
      <c r="B1235">
        <v>1629476</v>
      </c>
      <c r="C1235">
        <v>0</v>
      </c>
      <c r="D1235">
        <v>3</v>
      </c>
      <c r="E1235">
        <v>0</v>
      </c>
    </row>
    <row r="1236" spans="1:5" x14ac:dyDescent="0.25">
      <c r="A1236">
        <v>11245767</v>
      </c>
      <c r="B1236">
        <v>486370</v>
      </c>
      <c r="C1236">
        <v>1</v>
      </c>
      <c r="D1236">
        <v>2</v>
      </c>
      <c r="E1236">
        <v>90</v>
      </c>
    </row>
    <row r="1237" spans="1:5" x14ac:dyDescent="0.25">
      <c r="A1237">
        <v>11245767</v>
      </c>
      <c r="B1237">
        <v>490468</v>
      </c>
      <c r="C1237">
        <v>0</v>
      </c>
      <c r="D1237">
        <v>0</v>
      </c>
      <c r="E1237">
        <v>0</v>
      </c>
    </row>
    <row r="1238" spans="1:5" x14ac:dyDescent="0.25">
      <c r="A1238">
        <v>11246229</v>
      </c>
      <c r="B1238">
        <v>710179</v>
      </c>
      <c r="C1238">
        <v>0</v>
      </c>
      <c r="D1238">
        <v>0</v>
      </c>
      <c r="E1238">
        <v>0</v>
      </c>
    </row>
    <row r="1239" spans="1:5" x14ac:dyDescent="0.25">
      <c r="A1239">
        <v>11246229</v>
      </c>
      <c r="B1239">
        <v>1414488</v>
      </c>
      <c r="C1239">
        <v>0</v>
      </c>
      <c r="D1239">
        <v>0</v>
      </c>
      <c r="E1239">
        <v>0</v>
      </c>
    </row>
    <row r="1240" spans="1:5" x14ac:dyDescent="0.25">
      <c r="A1240">
        <v>11246231</v>
      </c>
      <c r="B1240">
        <v>1414488</v>
      </c>
      <c r="C1240">
        <v>0</v>
      </c>
      <c r="D1240">
        <v>0</v>
      </c>
      <c r="E1240">
        <v>0</v>
      </c>
    </row>
    <row r="1241" spans="1:5" x14ac:dyDescent="0.25">
      <c r="A1241">
        <v>11246231</v>
      </c>
      <c r="B1241">
        <v>1832781</v>
      </c>
      <c r="C1241">
        <v>0</v>
      </c>
      <c r="D1241">
        <v>0</v>
      </c>
      <c r="E1241">
        <v>0</v>
      </c>
    </row>
    <row r="1242" spans="1:5" x14ac:dyDescent="0.25">
      <c r="A1242">
        <v>11246272</v>
      </c>
      <c r="B1242">
        <v>936919</v>
      </c>
      <c r="C1242">
        <v>1</v>
      </c>
      <c r="D1242">
        <v>0</v>
      </c>
      <c r="E1242">
        <v>90</v>
      </c>
    </row>
    <row r="1243" spans="1:5" x14ac:dyDescent="0.25">
      <c r="A1243">
        <v>11246272</v>
      </c>
      <c r="B1243">
        <v>1629476</v>
      </c>
      <c r="C1243">
        <v>0</v>
      </c>
      <c r="D1243">
        <v>2</v>
      </c>
      <c r="E1243">
        <v>0</v>
      </c>
    </row>
    <row r="1244" spans="1:5" x14ac:dyDescent="0.25">
      <c r="A1244">
        <v>11246353</v>
      </c>
      <c r="B1244">
        <v>1333784</v>
      </c>
      <c r="C1244">
        <v>0</v>
      </c>
      <c r="D1244">
        <v>0</v>
      </c>
      <c r="E1244">
        <v>0</v>
      </c>
    </row>
    <row r="1245" spans="1:5" x14ac:dyDescent="0.25">
      <c r="A1245">
        <v>11246353</v>
      </c>
      <c r="B1245">
        <v>1461535</v>
      </c>
      <c r="C1245">
        <v>0</v>
      </c>
      <c r="D1245">
        <v>2</v>
      </c>
      <c r="E1245">
        <v>0</v>
      </c>
    </row>
    <row r="1246" spans="1:5" x14ac:dyDescent="0.25">
      <c r="A1246">
        <v>11246641</v>
      </c>
      <c r="B1246">
        <v>121578</v>
      </c>
      <c r="C1246">
        <v>0</v>
      </c>
      <c r="D1246">
        <v>2</v>
      </c>
      <c r="E1246">
        <v>0</v>
      </c>
    </row>
    <row r="1247" spans="1:5" x14ac:dyDescent="0.25">
      <c r="A1247">
        <v>11246641</v>
      </c>
      <c r="B1247">
        <v>221276</v>
      </c>
      <c r="C1247">
        <v>0</v>
      </c>
      <c r="D1247">
        <v>1</v>
      </c>
      <c r="E1247">
        <v>0</v>
      </c>
    </row>
    <row r="1248" spans="1:5" x14ac:dyDescent="0.25">
      <c r="A1248">
        <v>11246659</v>
      </c>
      <c r="B1248">
        <v>100806</v>
      </c>
      <c r="C1248">
        <v>0</v>
      </c>
      <c r="D1248">
        <v>3</v>
      </c>
      <c r="E1248">
        <v>0</v>
      </c>
    </row>
    <row r="1249" spans="1:5" x14ac:dyDescent="0.25">
      <c r="A1249">
        <v>11246659</v>
      </c>
      <c r="B1249">
        <v>1414488</v>
      </c>
      <c r="C1249">
        <v>0</v>
      </c>
      <c r="D1249">
        <v>1</v>
      </c>
      <c r="E1249">
        <v>0</v>
      </c>
    </row>
    <row r="1250" spans="1:5" x14ac:dyDescent="0.25">
      <c r="A1250">
        <v>11246668</v>
      </c>
      <c r="B1250">
        <v>426575</v>
      </c>
      <c r="C1250">
        <v>0</v>
      </c>
      <c r="D1250">
        <v>3</v>
      </c>
      <c r="E1250">
        <v>0</v>
      </c>
    </row>
    <row r="1251" spans="1:5" x14ac:dyDescent="0.25">
      <c r="A1251">
        <v>11246668</v>
      </c>
      <c r="B1251">
        <v>987759</v>
      </c>
      <c r="C1251">
        <v>1</v>
      </c>
      <c r="D1251">
        <v>0</v>
      </c>
      <c r="E1251">
        <v>90</v>
      </c>
    </row>
    <row r="1252" spans="1:5" x14ac:dyDescent="0.25">
      <c r="A1252">
        <v>11246671</v>
      </c>
      <c r="B1252">
        <v>57596</v>
      </c>
      <c r="C1252">
        <v>0</v>
      </c>
      <c r="D1252">
        <v>5</v>
      </c>
      <c r="E1252">
        <v>0</v>
      </c>
    </row>
    <row r="1253" spans="1:5" x14ac:dyDescent="0.25">
      <c r="A1253">
        <v>11246671</v>
      </c>
      <c r="B1253">
        <v>987759</v>
      </c>
      <c r="C1253">
        <v>1</v>
      </c>
      <c r="D1253">
        <v>0</v>
      </c>
      <c r="E1253">
        <v>90</v>
      </c>
    </row>
    <row r="1254" spans="1:5" x14ac:dyDescent="0.25">
      <c r="A1254">
        <v>11246672</v>
      </c>
      <c r="B1254">
        <v>987759</v>
      </c>
      <c r="C1254">
        <v>1</v>
      </c>
      <c r="D1254">
        <v>0</v>
      </c>
      <c r="E1254">
        <v>90</v>
      </c>
    </row>
    <row r="1255" spans="1:5" x14ac:dyDescent="0.25">
      <c r="A1255">
        <v>11246672</v>
      </c>
      <c r="B1255">
        <v>987799</v>
      </c>
      <c r="C1255">
        <v>1</v>
      </c>
      <c r="D1255">
        <v>3</v>
      </c>
      <c r="E1255">
        <v>90</v>
      </c>
    </row>
    <row r="1256" spans="1:5" x14ac:dyDescent="0.25">
      <c r="A1256">
        <v>11246676</v>
      </c>
      <c r="B1256">
        <v>121578</v>
      </c>
      <c r="C1256">
        <v>0</v>
      </c>
      <c r="D1256">
        <v>0</v>
      </c>
      <c r="E1256">
        <v>0</v>
      </c>
    </row>
    <row r="1257" spans="1:5" x14ac:dyDescent="0.25">
      <c r="A1257">
        <v>11246676</v>
      </c>
      <c r="B1257">
        <v>1961233</v>
      </c>
      <c r="C1257">
        <v>0</v>
      </c>
      <c r="D1257">
        <v>1</v>
      </c>
      <c r="E1257">
        <v>0</v>
      </c>
    </row>
    <row r="1258" spans="1:5" x14ac:dyDescent="0.25">
      <c r="A1258">
        <v>11247246</v>
      </c>
      <c r="B1258">
        <v>968688</v>
      </c>
      <c r="C1258">
        <v>0</v>
      </c>
      <c r="D1258">
        <v>0</v>
      </c>
      <c r="E1258">
        <v>0</v>
      </c>
    </row>
    <row r="1259" spans="1:5" x14ac:dyDescent="0.25">
      <c r="A1259">
        <v>11247246</v>
      </c>
      <c r="B1259">
        <v>1414488</v>
      </c>
      <c r="C1259">
        <v>0</v>
      </c>
      <c r="D1259">
        <v>0</v>
      </c>
      <c r="E1259">
        <v>0</v>
      </c>
    </row>
    <row r="1260" spans="1:5" x14ac:dyDescent="0.25">
      <c r="A1260">
        <v>11247745</v>
      </c>
      <c r="B1260">
        <v>948677</v>
      </c>
      <c r="C1260">
        <v>0</v>
      </c>
      <c r="D1260">
        <v>0</v>
      </c>
      <c r="E1260">
        <v>0</v>
      </c>
    </row>
    <row r="1261" spans="1:5" x14ac:dyDescent="0.25">
      <c r="A1261">
        <v>11247745</v>
      </c>
      <c r="B1261">
        <v>1629476</v>
      </c>
      <c r="C1261">
        <v>0</v>
      </c>
      <c r="D1261">
        <v>1</v>
      </c>
      <c r="E1261">
        <v>0</v>
      </c>
    </row>
    <row r="1262" spans="1:5" x14ac:dyDescent="0.25">
      <c r="A1262">
        <v>11247751</v>
      </c>
      <c r="B1262">
        <v>948677</v>
      </c>
      <c r="C1262">
        <v>0</v>
      </c>
      <c r="D1262">
        <v>1</v>
      </c>
      <c r="E1262">
        <v>0</v>
      </c>
    </row>
    <row r="1263" spans="1:5" x14ac:dyDescent="0.25">
      <c r="A1263">
        <v>11247751</v>
      </c>
      <c r="B1263">
        <v>1629476</v>
      </c>
      <c r="C1263">
        <v>0</v>
      </c>
      <c r="D1263">
        <v>0</v>
      </c>
      <c r="E1263">
        <v>0</v>
      </c>
    </row>
    <row r="1264" spans="1:5" x14ac:dyDescent="0.25">
      <c r="A1264">
        <v>11247775</v>
      </c>
      <c r="B1264">
        <v>948677</v>
      </c>
      <c r="C1264">
        <v>0</v>
      </c>
      <c r="D1264">
        <v>0</v>
      </c>
      <c r="E1264">
        <v>0</v>
      </c>
    </row>
    <row r="1265" spans="1:5" x14ac:dyDescent="0.25">
      <c r="A1265">
        <v>11247775</v>
      </c>
      <c r="B1265">
        <v>1629476</v>
      </c>
      <c r="C1265">
        <v>0</v>
      </c>
      <c r="D1265">
        <v>1</v>
      </c>
      <c r="E1265">
        <v>0</v>
      </c>
    </row>
    <row r="1266" spans="1:5" x14ac:dyDescent="0.25">
      <c r="A1266">
        <v>11247778</v>
      </c>
      <c r="B1266">
        <v>948677</v>
      </c>
      <c r="C1266">
        <v>0</v>
      </c>
      <c r="D1266">
        <v>1</v>
      </c>
      <c r="E1266">
        <v>0</v>
      </c>
    </row>
    <row r="1267" spans="1:5" x14ac:dyDescent="0.25">
      <c r="A1267">
        <v>11247778</v>
      </c>
      <c r="B1267">
        <v>1629476</v>
      </c>
      <c r="C1267">
        <v>0</v>
      </c>
      <c r="D1267">
        <v>0</v>
      </c>
      <c r="E1267">
        <v>0</v>
      </c>
    </row>
    <row r="1268" spans="1:5" x14ac:dyDescent="0.25">
      <c r="A1268">
        <v>11247779</v>
      </c>
      <c r="B1268">
        <v>948677</v>
      </c>
      <c r="C1268">
        <v>0</v>
      </c>
      <c r="D1268">
        <v>0</v>
      </c>
      <c r="E1268">
        <v>0</v>
      </c>
    </row>
    <row r="1269" spans="1:5" x14ac:dyDescent="0.25">
      <c r="A1269">
        <v>11247779</v>
      </c>
      <c r="B1269">
        <v>1629476</v>
      </c>
      <c r="C1269">
        <v>0</v>
      </c>
      <c r="D1269">
        <v>1</v>
      </c>
      <c r="E1269">
        <v>0</v>
      </c>
    </row>
    <row r="1270" spans="1:5" x14ac:dyDescent="0.25">
      <c r="A1270">
        <v>11247781</v>
      </c>
      <c r="B1270">
        <v>948677</v>
      </c>
      <c r="C1270">
        <v>0</v>
      </c>
      <c r="D1270">
        <v>2</v>
      </c>
      <c r="E1270">
        <v>0</v>
      </c>
    </row>
    <row r="1271" spans="1:5" x14ac:dyDescent="0.25">
      <c r="A1271">
        <v>11247781</v>
      </c>
      <c r="B1271">
        <v>1629476</v>
      </c>
      <c r="C1271">
        <v>0</v>
      </c>
      <c r="D1271">
        <v>1</v>
      </c>
      <c r="E1271">
        <v>0</v>
      </c>
    </row>
    <row r="1272" spans="1:5" x14ac:dyDescent="0.25">
      <c r="A1272">
        <v>11247784</v>
      </c>
      <c r="B1272">
        <v>948677</v>
      </c>
      <c r="C1272">
        <v>0</v>
      </c>
      <c r="D1272">
        <v>1</v>
      </c>
      <c r="E1272">
        <v>0</v>
      </c>
    </row>
    <row r="1273" spans="1:5" x14ac:dyDescent="0.25">
      <c r="A1273">
        <v>11247784</v>
      </c>
      <c r="B1273">
        <v>1629476</v>
      </c>
      <c r="C1273">
        <v>0</v>
      </c>
      <c r="D1273">
        <v>0</v>
      </c>
      <c r="E1273">
        <v>0</v>
      </c>
    </row>
    <row r="1274" spans="1:5" x14ac:dyDescent="0.25">
      <c r="A1274">
        <v>11247787</v>
      </c>
      <c r="B1274">
        <v>948677</v>
      </c>
      <c r="C1274">
        <v>0</v>
      </c>
      <c r="D1274">
        <v>2</v>
      </c>
      <c r="E1274">
        <v>0</v>
      </c>
    </row>
    <row r="1275" spans="1:5" x14ac:dyDescent="0.25">
      <c r="A1275">
        <v>11247787</v>
      </c>
      <c r="B1275">
        <v>1629476</v>
      </c>
      <c r="C1275">
        <v>0</v>
      </c>
      <c r="D1275">
        <v>1</v>
      </c>
      <c r="E1275">
        <v>0</v>
      </c>
    </row>
    <row r="1276" spans="1:5" x14ac:dyDescent="0.25">
      <c r="A1276">
        <v>11247794</v>
      </c>
      <c r="B1276">
        <v>948677</v>
      </c>
      <c r="C1276">
        <v>0</v>
      </c>
      <c r="D1276">
        <v>0</v>
      </c>
      <c r="E1276">
        <v>0</v>
      </c>
    </row>
    <row r="1277" spans="1:5" x14ac:dyDescent="0.25">
      <c r="A1277">
        <v>11247794</v>
      </c>
      <c r="B1277">
        <v>1629476</v>
      </c>
      <c r="C1277">
        <v>0</v>
      </c>
      <c r="D1277">
        <v>0</v>
      </c>
      <c r="E1277">
        <v>0</v>
      </c>
    </row>
    <row r="1278" spans="1:5" x14ac:dyDescent="0.25">
      <c r="A1278">
        <v>11247806</v>
      </c>
      <c r="B1278">
        <v>948677</v>
      </c>
      <c r="C1278">
        <v>0</v>
      </c>
      <c r="D1278">
        <v>1</v>
      </c>
      <c r="E1278">
        <v>0</v>
      </c>
    </row>
    <row r="1279" spans="1:5" x14ac:dyDescent="0.25">
      <c r="A1279">
        <v>11247806</v>
      </c>
      <c r="B1279">
        <v>1629476</v>
      </c>
      <c r="C1279">
        <v>0</v>
      </c>
      <c r="D1279">
        <v>0</v>
      </c>
      <c r="E1279">
        <v>0</v>
      </c>
    </row>
    <row r="1280" spans="1:5" x14ac:dyDescent="0.25">
      <c r="A1280">
        <v>11248112</v>
      </c>
      <c r="B1280">
        <v>492157</v>
      </c>
      <c r="C1280">
        <v>0</v>
      </c>
      <c r="D1280">
        <v>0</v>
      </c>
      <c r="E1280">
        <v>0</v>
      </c>
    </row>
    <row r="1281" spans="1:5" x14ac:dyDescent="0.25">
      <c r="A1281">
        <v>11248112</v>
      </c>
      <c r="B1281">
        <v>1414488</v>
      </c>
      <c r="C1281">
        <v>0</v>
      </c>
      <c r="D1281">
        <v>0</v>
      </c>
      <c r="E1281">
        <v>0</v>
      </c>
    </row>
    <row r="1282" spans="1:5" x14ac:dyDescent="0.25">
      <c r="A1282">
        <v>11248122</v>
      </c>
      <c r="B1282">
        <v>1414488</v>
      </c>
      <c r="C1282">
        <v>0</v>
      </c>
      <c r="D1282">
        <v>0</v>
      </c>
      <c r="E1282">
        <v>0</v>
      </c>
    </row>
    <row r="1283" spans="1:5" x14ac:dyDescent="0.25">
      <c r="A1283">
        <v>11248122</v>
      </c>
      <c r="B1283">
        <v>2055399</v>
      </c>
      <c r="C1283">
        <v>1</v>
      </c>
      <c r="D1283">
        <v>1</v>
      </c>
      <c r="E1283">
        <v>90</v>
      </c>
    </row>
    <row r="1284" spans="1:5" x14ac:dyDescent="0.25">
      <c r="A1284">
        <v>11248124</v>
      </c>
      <c r="B1284">
        <v>939587</v>
      </c>
      <c r="C1284">
        <v>0</v>
      </c>
      <c r="D1284">
        <v>2</v>
      </c>
      <c r="E1284">
        <v>0</v>
      </c>
    </row>
    <row r="1285" spans="1:5" x14ac:dyDescent="0.25">
      <c r="A1285">
        <v>11248124</v>
      </c>
      <c r="B1285">
        <v>1414488</v>
      </c>
      <c r="C1285">
        <v>0</v>
      </c>
      <c r="D1285">
        <v>1</v>
      </c>
      <c r="E1285">
        <v>0</v>
      </c>
    </row>
    <row r="1286" spans="1:5" x14ac:dyDescent="0.25">
      <c r="A1286">
        <v>11248126</v>
      </c>
      <c r="B1286">
        <v>939587</v>
      </c>
      <c r="C1286">
        <v>0</v>
      </c>
      <c r="D1286">
        <v>2</v>
      </c>
      <c r="E1286">
        <v>0</v>
      </c>
    </row>
    <row r="1287" spans="1:5" x14ac:dyDescent="0.25">
      <c r="A1287">
        <v>11248126</v>
      </c>
      <c r="B1287">
        <v>1414488</v>
      </c>
      <c r="C1287">
        <v>0</v>
      </c>
      <c r="D1287">
        <v>0</v>
      </c>
      <c r="E1287">
        <v>0</v>
      </c>
    </row>
    <row r="1288" spans="1:5" x14ac:dyDescent="0.25">
      <c r="A1288">
        <v>11248272</v>
      </c>
      <c r="B1288">
        <v>121578</v>
      </c>
      <c r="C1288">
        <v>0</v>
      </c>
      <c r="D1288">
        <v>2</v>
      </c>
      <c r="E1288">
        <v>0</v>
      </c>
    </row>
    <row r="1289" spans="1:5" x14ac:dyDescent="0.25">
      <c r="A1289">
        <v>11248272</v>
      </c>
      <c r="B1289">
        <v>245697</v>
      </c>
      <c r="C1289">
        <v>0</v>
      </c>
      <c r="D1289">
        <v>1</v>
      </c>
      <c r="E1289">
        <v>0</v>
      </c>
    </row>
    <row r="1290" spans="1:5" x14ac:dyDescent="0.25">
      <c r="A1290">
        <v>11248273</v>
      </c>
      <c r="B1290">
        <v>121578</v>
      </c>
      <c r="C1290">
        <v>0</v>
      </c>
      <c r="D1290">
        <v>2</v>
      </c>
      <c r="E1290">
        <v>0</v>
      </c>
    </row>
    <row r="1291" spans="1:5" x14ac:dyDescent="0.25">
      <c r="A1291">
        <v>11248273</v>
      </c>
      <c r="B1291">
        <v>1583862</v>
      </c>
      <c r="C1291">
        <v>0</v>
      </c>
      <c r="D1291">
        <v>0</v>
      </c>
      <c r="E1291">
        <v>0</v>
      </c>
    </row>
    <row r="1292" spans="1:5" x14ac:dyDescent="0.25">
      <c r="A1292">
        <v>11248563</v>
      </c>
      <c r="B1292">
        <v>247002</v>
      </c>
      <c r="C1292">
        <v>1</v>
      </c>
      <c r="D1292">
        <v>0</v>
      </c>
      <c r="E1292">
        <v>90</v>
      </c>
    </row>
    <row r="1293" spans="1:5" x14ac:dyDescent="0.25">
      <c r="A1293">
        <v>11248563</v>
      </c>
      <c r="B1293">
        <v>793607</v>
      </c>
      <c r="C1293">
        <v>0</v>
      </c>
      <c r="D1293">
        <v>0</v>
      </c>
      <c r="E1293">
        <v>0</v>
      </c>
    </row>
    <row r="1294" spans="1:5" x14ac:dyDescent="0.25">
      <c r="A1294">
        <v>11248800</v>
      </c>
      <c r="B1294">
        <v>1433929</v>
      </c>
      <c r="C1294">
        <v>0</v>
      </c>
      <c r="D1294">
        <v>2</v>
      </c>
      <c r="E1294">
        <v>0</v>
      </c>
    </row>
    <row r="1295" spans="1:5" x14ac:dyDescent="0.25">
      <c r="A1295">
        <v>11248800</v>
      </c>
      <c r="B1295">
        <v>1456633</v>
      </c>
      <c r="C1295">
        <v>0</v>
      </c>
      <c r="D1295">
        <v>0</v>
      </c>
      <c r="E1295">
        <v>0</v>
      </c>
    </row>
    <row r="1296" spans="1:5" x14ac:dyDescent="0.25">
      <c r="A1296">
        <v>11249001</v>
      </c>
      <c r="B1296">
        <v>71272</v>
      </c>
      <c r="C1296">
        <v>0</v>
      </c>
      <c r="D1296">
        <v>1</v>
      </c>
      <c r="E1296">
        <v>0</v>
      </c>
    </row>
    <row r="1297" spans="1:5" x14ac:dyDescent="0.25">
      <c r="A1297">
        <v>11249001</v>
      </c>
      <c r="B1297">
        <v>485060</v>
      </c>
      <c r="C1297">
        <v>1</v>
      </c>
      <c r="D1297">
        <v>0</v>
      </c>
      <c r="E1297">
        <v>90</v>
      </c>
    </row>
    <row r="1298" spans="1:5" x14ac:dyDescent="0.25">
      <c r="A1298">
        <v>11249066</v>
      </c>
      <c r="B1298">
        <v>993155</v>
      </c>
      <c r="C1298">
        <v>0</v>
      </c>
      <c r="D1298">
        <v>0</v>
      </c>
      <c r="E1298">
        <v>0</v>
      </c>
    </row>
    <row r="1299" spans="1:5" x14ac:dyDescent="0.25">
      <c r="A1299">
        <v>11249066</v>
      </c>
      <c r="B1299">
        <v>1414488</v>
      </c>
      <c r="C1299">
        <v>0</v>
      </c>
      <c r="D1299">
        <v>0</v>
      </c>
      <c r="E1299">
        <v>0</v>
      </c>
    </row>
    <row r="1300" spans="1:5" x14ac:dyDescent="0.25">
      <c r="A1300">
        <v>11249307</v>
      </c>
      <c r="B1300">
        <v>491552</v>
      </c>
      <c r="C1300">
        <v>0</v>
      </c>
      <c r="D1300">
        <v>1</v>
      </c>
      <c r="E1300">
        <v>0</v>
      </c>
    </row>
    <row r="1301" spans="1:5" x14ac:dyDescent="0.25">
      <c r="A1301">
        <v>11249307</v>
      </c>
      <c r="B1301">
        <v>990223</v>
      </c>
      <c r="C1301">
        <v>0</v>
      </c>
      <c r="D1301">
        <v>1</v>
      </c>
      <c r="E1301">
        <v>0</v>
      </c>
    </row>
    <row r="1302" spans="1:5" x14ac:dyDescent="0.25">
      <c r="A1302">
        <v>11249342</v>
      </c>
      <c r="B1302">
        <v>120994</v>
      </c>
      <c r="C1302">
        <v>0</v>
      </c>
      <c r="D1302">
        <v>1</v>
      </c>
      <c r="E1302">
        <v>0</v>
      </c>
    </row>
    <row r="1303" spans="1:5" x14ac:dyDescent="0.25">
      <c r="A1303">
        <v>11249342</v>
      </c>
      <c r="B1303">
        <v>891098</v>
      </c>
      <c r="C1303">
        <v>0</v>
      </c>
      <c r="D1303">
        <v>0</v>
      </c>
      <c r="E1303">
        <v>0</v>
      </c>
    </row>
    <row r="1304" spans="1:5" x14ac:dyDescent="0.25">
      <c r="A1304">
        <v>11249810</v>
      </c>
      <c r="B1304">
        <v>909869</v>
      </c>
      <c r="C1304">
        <v>0</v>
      </c>
      <c r="D1304">
        <v>0</v>
      </c>
      <c r="E1304">
        <v>0</v>
      </c>
    </row>
    <row r="1305" spans="1:5" x14ac:dyDescent="0.25">
      <c r="A1305">
        <v>11249810</v>
      </c>
      <c r="B1305">
        <v>2053376</v>
      </c>
      <c r="C1305">
        <v>0</v>
      </c>
      <c r="D1305">
        <v>3</v>
      </c>
      <c r="E1305">
        <v>0</v>
      </c>
    </row>
    <row r="1306" spans="1:5" x14ac:dyDescent="0.25">
      <c r="A1306">
        <v>11249813</v>
      </c>
      <c r="B1306">
        <v>909869</v>
      </c>
      <c r="C1306">
        <v>1</v>
      </c>
      <c r="D1306">
        <v>0</v>
      </c>
      <c r="E1306">
        <v>90</v>
      </c>
    </row>
    <row r="1307" spans="1:5" x14ac:dyDescent="0.25">
      <c r="A1307">
        <v>11249813</v>
      </c>
      <c r="B1307">
        <v>2053376</v>
      </c>
      <c r="C1307">
        <v>0</v>
      </c>
      <c r="D1307">
        <v>1</v>
      </c>
      <c r="E1307">
        <v>0</v>
      </c>
    </row>
    <row r="1308" spans="1:5" x14ac:dyDescent="0.25">
      <c r="A1308">
        <v>11249815</v>
      </c>
      <c r="B1308">
        <v>909869</v>
      </c>
      <c r="C1308">
        <v>1</v>
      </c>
      <c r="D1308">
        <v>0</v>
      </c>
      <c r="E1308">
        <v>90</v>
      </c>
    </row>
    <row r="1309" spans="1:5" x14ac:dyDescent="0.25">
      <c r="A1309">
        <v>11249815</v>
      </c>
      <c r="B1309">
        <v>2053376</v>
      </c>
      <c r="C1309">
        <v>0</v>
      </c>
      <c r="D1309">
        <v>1</v>
      </c>
      <c r="E1309">
        <v>0</v>
      </c>
    </row>
    <row r="1310" spans="1:5" x14ac:dyDescent="0.25">
      <c r="A1310">
        <v>11249816</v>
      </c>
      <c r="B1310">
        <v>909869</v>
      </c>
      <c r="C1310">
        <v>1</v>
      </c>
      <c r="D1310">
        <v>3</v>
      </c>
      <c r="E1310">
        <v>47</v>
      </c>
    </row>
    <row r="1311" spans="1:5" x14ac:dyDescent="0.25">
      <c r="A1311">
        <v>11249816</v>
      </c>
      <c r="B1311">
        <v>2053376</v>
      </c>
      <c r="C1311">
        <v>0</v>
      </c>
      <c r="D1311">
        <v>3</v>
      </c>
      <c r="E1311">
        <v>0</v>
      </c>
    </row>
    <row r="1312" spans="1:5" x14ac:dyDescent="0.25">
      <c r="A1312">
        <v>11249818</v>
      </c>
      <c r="B1312">
        <v>909869</v>
      </c>
      <c r="C1312">
        <v>1</v>
      </c>
      <c r="D1312">
        <v>1</v>
      </c>
      <c r="E1312">
        <v>90</v>
      </c>
    </row>
    <row r="1313" spans="1:5" x14ac:dyDescent="0.25">
      <c r="A1313">
        <v>11249818</v>
      </c>
      <c r="B1313">
        <v>2053376</v>
      </c>
      <c r="C1313">
        <v>0</v>
      </c>
      <c r="D1313">
        <v>2</v>
      </c>
      <c r="E1313">
        <v>0</v>
      </c>
    </row>
    <row r="1314" spans="1:5" x14ac:dyDescent="0.25">
      <c r="A1314">
        <v>11249992</v>
      </c>
      <c r="B1314">
        <v>123879</v>
      </c>
      <c r="C1314">
        <v>0</v>
      </c>
      <c r="D1314">
        <v>1</v>
      </c>
      <c r="E1314">
        <v>0</v>
      </c>
    </row>
    <row r="1315" spans="1:5" x14ac:dyDescent="0.25">
      <c r="A1315">
        <v>11249992</v>
      </c>
      <c r="B1315">
        <v>438610</v>
      </c>
      <c r="C1315">
        <v>0</v>
      </c>
      <c r="D1315">
        <v>0</v>
      </c>
      <c r="E1315">
        <v>0</v>
      </c>
    </row>
    <row r="1316" spans="1:5" x14ac:dyDescent="0.25">
      <c r="A1316">
        <v>11249993</v>
      </c>
      <c r="B1316">
        <v>437799</v>
      </c>
      <c r="C1316">
        <v>0</v>
      </c>
      <c r="D1316">
        <v>2</v>
      </c>
      <c r="E1316">
        <v>0</v>
      </c>
    </row>
    <row r="1317" spans="1:5" x14ac:dyDescent="0.25">
      <c r="A1317">
        <v>11249993</v>
      </c>
      <c r="B1317">
        <v>438610</v>
      </c>
      <c r="C1317">
        <v>0</v>
      </c>
      <c r="D1317">
        <v>0</v>
      </c>
      <c r="E1317">
        <v>0</v>
      </c>
    </row>
    <row r="1318" spans="1:5" x14ac:dyDescent="0.25">
      <c r="A1318">
        <v>11250063</v>
      </c>
      <c r="B1318">
        <v>776891</v>
      </c>
      <c r="C1318">
        <v>1</v>
      </c>
      <c r="D1318">
        <v>1</v>
      </c>
      <c r="E1318">
        <v>71</v>
      </c>
    </row>
    <row r="1319" spans="1:5" x14ac:dyDescent="0.25">
      <c r="A1319">
        <v>11250063</v>
      </c>
      <c r="B1319">
        <v>1597416</v>
      </c>
      <c r="C1319">
        <v>1</v>
      </c>
      <c r="D1319">
        <v>2</v>
      </c>
      <c r="E1319">
        <v>90</v>
      </c>
    </row>
    <row r="1320" spans="1:5" x14ac:dyDescent="0.25">
      <c r="A1320">
        <v>11250419</v>
      </c>
      <c r="B1320">
        <v>1333784</v>
      </c>
      <c r="C1320">
        <v>0</v>
      </c>
      <c r="D1320">
        <v>0</v>
      </c>
      <c r="E1320">
        <v>0</v>
      </c>
    </row>
    <row r="1321" spans="1:5" x14ac:dyDescent="0.25">
      <c r="A1321">
        <v>11250419</v>
      </c>
      <c r="B1321">
        <v>1415416</v>
      </c>
      <c r="C1321">
        <v>0</v>
      </c>
      <c r="D1321">
        <v>2</v>
      </c>
      <c r="E1321">
        <v>0</v>
      </c>
    </row>
    <row r="1322" spans="1:5" x14ac:dyDescent="0.25">
      <c r="A1322">
        <v>11250649</v>
      </c>
      <c r="B1322">
        <v>1829587</v>
      </c>
      <c r="C1322">
        <v>1</v>
      </c>
      <c r="D1322">
        <v>0</v>
      </c>
      <c r="E1322">
        <v>90</v>
      </c>
    </row>
    <row r="1323" spans="1:5" x14ac:dyDescent="0.25">
      <c r="A1323">
        <v>11250649</v>
      </c>
      <c r="B1323">
        <v>2055939</v>
      </c>
      <c r="C1323">
        <v>0</v>
      </c>
      <c r="D1323">
        <v>2</v>
      </c>
      <c r="E1323">
        <v>0</v>
      </c>
    </row>
    <row r="1324" spans="1:5" x14ac:dyDescent="0.25">
      <c r="A1324">
        <v>11250677</v>
      </c>
      <c r="B1324">
        <v>1414488</v>
      </c>
      <c r="C1324">
        <v>0</v>
      </c>
      <c r="D1324">
        <v>0</v>
      </c>
      <c r="E1324">
        <v>0</v>
      </c>
    </row>
    <row r="1325" spans="1:5" x14ac:dyDescent="0.25">
      <c r="A1325">
        <v>11250677</v>
      </c>
      <c r="B1325">
        <v>1902767</v>
      </c>
      <c r="C1325">
        <v>0</v>
      </c>
      <c r="D1325">
        <v>0</v>
      </c>
      <c r="E1325">
        <v>0</v>
      </c>
    </row>
    <row r="1326" spans="1:5" x14ac:dyDescent="0.25">
      <c r="A1326">
        <v>11250705</v>
      </c>
      <c r="B1326">
        <v>995655</v>
      </c>
      <c r="C1326">
        <v>0</v>
      </c>
      <c r="D1326">
        <v>0</v>
      </c>
      <c r="E1326">
        <v>0</v>
      </c>
    </row>
    <row r="1327" spans="1:5" x14ac:dyDescent="0.25">
      <c r="A1327">
        <v>11250705</v>
      </c>
      <c r="B1327">
        <v>1414488</v>
      </c>
      <c r="C1327">
        <v>0</v>
      </c>
      <c r="D1327">
        <v>0</v>
      </c>
      <c r="E1327">
        <v>0</v>
      </c>
    </row>
    <row r="1328" spans="1:5" x14ac:dyDescent="0.25">
      <c r="A1328">
        <v>11251176</v>
      </c>
      <c r="B1328">
        <v>121578</v>
      </c>
      <c r="C1328">
        <v>0</v>
      </c>
      <c r="D1328">
        <v>2</v>
      </c>
      <c r="E1328">
        <v>0</v>
      </c>
    </row>
    <row r="1329" spans="1:5" x14ac:dyDescent="0.25">
      <c r="A1329">
        <v>11251176</v>
      </c>
      <c r="B1329">
        <v>816065</v>
      </c>
      <c r="C1329">
        <v>0</v>
      </c>
      <c r="D1329">
        <v>1</v>
      </c>
      <c r="E1329">
        <v>0</v>
      </c>
    </row>
    <row r="1330" spans="1:5" x14ac:dyDescent="0.25">
      <c r="A1330">
        <v>11251177</v>
      </c>
      <c r="B1330">
        <v>121578</v>
      </c>
      <c r="C1330">
        <v>0</v>
      </c>
      <c r="D1330">
        <v>1</v>
      </c>
      <c r="E1330">
        <v>0</v>
      </c>
    </row>
    <row r="1331" spans="1:5" x14ac:dyDescent="0.25">
      <c r="A1331">
        <v>11251177</v>
      </c>
      <c r="B1331">
        <v>871030</v>
      </c>
      <c r="C1331">
        <v>0</v>
      </c>
      <c r="D1331">
        <v>1</v>
      </c>
      <c r="E1331">
        <v>0</v>
      </c>
    </row>
    <row r="1332" spans="1:5" x14ac:dyDescent="0.25">
      <c r="A1332">
        <v>11251179</v>
      </c>
      <c r="B1332">
        <v>987759</v>
      </c>
      <c r="C1332">
        <v>1</v>
      </c>
      <c r="D1332">
        <v>1</v>
      </c>
      <c r="E1332">
        <v>90</v>
      </c>
    </row>
    <row r="1333" spans="1:5" x14ac:dyDescent="0.25">
      <c r="A1333">
        <v>11251179</v>
      </c>
      <c r="B1333">
        <v>987761</v>
      </c>
      <c r="C1333">
        <v>0</v>
      </c>
      <c r="D1333">
        <v>1</v>
      </c>
      <c r="E1333">
        <v>0</v>
      </c>
    </row>
    <row r="1334" spans="1:5" x14ac:dyDescent="0.25">
      <c r="A1334">
        <v>11251181</v>
      </c>
      <c r="B1334">
        <v>314137</v>
      </c>
      <c r="C1334">
        <v>0</v>
      </c>
      <c r="D1334">
        <v>4</v>
      </c>
      <c r="E1334">
        <v>0</v>
      </c>
    </row>
    <row r="1335" spans="1:5" x14ac:dyDescent="0.25">
      <c r="A1335">
        <v>11251181</v>
      </c>
      <c r="B1335">
        <v>987759</v>
      </c>
      <c r="C1335">
        <v>1</v>
      </c>
      <c r="D1335">
        <v>0</v>
      </c>
      <c r="E1335">
        <v>90</v>
      </c>
    </row>
    <row r="1336" spans="1:5" x14ac:dyDescent="0.25">
      <c r="A1336">
        <v>11251184</v>
      </c>
      <c r="B1336">
        <v>561486</v>
      </c>
      <c r="C1336">
        <v>0</v>
      </c>
      <c r="D1336">
        <v>3</v>
      </c>
      <c r="E1336">
        <v>0</v>
      </c>
    </row>
    <row r="1337" spans="1:5" x14ac:dyDescent="0.25">
      <c r="A1337">
        <v>11251184</v>
      </c>
      <c r="B1337">
        <v>987759</v>
      </c>
      <c r="C1337">
        <v>1</v>
      </c>
      <c r="D1337">
        <v>0</v>
      </c>
      <c r="E1337">
        <v>90</v>
      </c>
    </row>
    <row r="1338" spans="1:5" x14ac:dyDescent="0.25">
      <c r="A1338">
        <v>11251199</v>
      </c>
      <c r="B1338">
        <v>121578</v>
      </c>
      <c r="C1338">
        <v>0</v>
      </c>
      <c r="D1338">
        <v>0</v>
      </c>
      <c r="E1338">
        <v>0</v>
      </c>
    </row>
    <row r="1339" spans="1:5" x14ac:dyDescent="0.25">
      <c r="A1339">
        <v>11251199</v>
      </c>
      <c r="B1339">
        <v>223762</v>
      </c>
      <c r="C1339">
        <v>0</v>
      </c>
      <c r="D1339">
        <v>3</v>
      </c>
      <c r="E1339">
        <v>0</v>
      </c>
    </row>
    <row r="1340" spans="1:5" x14ac:dyDescent="0.25">
      <c r="A1340">
        <v>11251211</v>
      </c>
      <c r="B1340">
        <v>709242</v>
      </c>
      <c r="C1340">
        <v>0</v>
      </c>
      <c r="D1340">
        <v>0</v>
      </c>
      <c r="E1340">
        <v>0</v>
      </c>
    </row>
    <row r="1341" spans="1:5" x14ac:dyDescent="0.25">
      <c r="A1341">
        <v>11251211</v>
      </c>
      <c r="B1341">
        <v>987759</v>
      </c>
      <c r="C1341">
        <v>1</v>
      </c>
      <c r="D1341">
        <v>1</v>
      </c>
      <c r="E1341">
        <v>90</v>
      </c>
    </row>
    <row r="1342" spans="1:5" x14ac:dyDescent="0.25">
      <c r="A1342">
        <v>11251768</v>
      </c>
      <c r="B1342">
        <v>1333784</v>
      </c>
      <c r="C1342">
        <v>0</v>
      </c>
      <c r="D1342">
        <v>0</v>
      </c>
      <c r="E1342">
        <v>0</v>
      </c>
    </row>
    <row r="1343" spans="1:5" x14ac:dyDescent="0.25">
      <c r="A1343">
        <v>11251768</v>
      </c>
      <c r="B1343">
        <v>1600782</v>
      </c>
      <c r="C1343">
        <v>0</v>
      </c>
      <c r="D1343">
        <v>0</v>
      </c>
      <c r="E1343">
        <v>0</v>
      </c>
    </row>
    <row r="1344" spans="1:5" x14ac:dyDescent="0.25">
      <c r="A1344">
        <v>11252547</v>
      </c>
      <c r="B1344">
        <v>793607</v>
      </c>
      <c r="C1344">
        <v>0</v>
      </c>
      <c r="D1344">
        <v>0</v>
      </c>
      <c r="E1344">
        <v>0</v>
      </c>
    </row>
    <row r="1345" spans="1:5" x14ac:dyDescent="0.25">
      <c r="A1345">
        <v>11252547</v>
      </c>
      <c r="B1345">
        <v>793615</v>
      </c>
      <c r="C1345">
        <v>0</v>
      </c>
      <c r="D1345">
        <v>3</v>
      </c>
      <c r="E1345">
        <v>0</v>
      </c>
    </row>
    <row r="1346" spans="1:5" x14ac:dyDescent="0.25">
      <c r="A1346">
        <v>11252687</v>
      </c>
      <c r="B1346">
        <v>460425</v>
      </c>
      <c r="C1346">
        <v>0</v>
      </c>
      <c r="D1346">
        <v>0</v>
      </c>
      <c r="E1346">
        <v>0</v>
      </c>
    </row>
    <row r="1347" spans="1:5" x14ac:dyDescent="0.25">
      <c r="A1347">
        <v>11252687</v>
      </c>
      <c r="B1347">
        <v>2053376</v>
      </c>
      <c r="C1347">
        <v>0</v>
      </c>
      <c r="D1347">
        <v>0</v>
      </c>
      <c r="E1347">
        <v>0</v>
      </c>
    </row>
    <row r="1348" spans="1:5" x14ac:dyDescent="0.25">
      <c r="A1348">
        <v>11252690</v>
      </c>
      <c r="B1348">
        <v>1629842</v>
      </c>
      <c r="C1348">
        <v>1</v>
      </c>
      <c r="D1348">
        <v>0</v>
      </c>
      <c r="E1348">
        <v>90</v>
      </c>
    </row>
    <row r="1349" spans="1:5" x14ac:dyDescent="0.25">
      <c r="A1349">
        <v>11252690</v>
      </c>
      <c r="B1349">
        <v>2053376</v>
      </c>
      <c r="C1349">
        <v>0</v>
      </c>
      <c r="D1349">
        <v>1</v>
      </c>
      <c r="E1349">
        <v>0</v>
      </c>
    </row>
    <row r="1350" spans="1:5" x14ac:dyDescent="0.25">
      <c r="A1350">
        <v>11252872</v>
      </c>
      <c r="B1350">
        <v>1247825</v>
      </c>
      <c r="C1350">
        <v>0</v>
      </c>
      <c r="D1350">
        <v>0</v>
      </c>
      <c r="E1350">
        <v>0</v>
      </c>
    </row>
    <row r="1351" spans="1:5" x14ac:dyDescent="0.25">
      <c r="A1351">
        <v>11252872</v>
      </c>
      <c r="B1351">
        <v>1414488</v>
      </c>
      <c r="C1351">
        <v>0</v>
      </c>
      <c r="D1351">
        <v>0</v>
      </c>
      <c r="E1351">
        <v>0</v>
      </c>
    </row>
    <row r="1352" spans="1:5" x14ac:dyDescent="0.25">
      <c r="A1352">
        <v>11253709</v>
      </c>
      <c r="B1352">
        <v>71272</v>
      </c>
      <c r="C1352">
        <v>0</v>
      </c>
      <c r="D1352">
        <v>1</v>
      </c>
      <c r="E1352">
        <v>0</v>
      </c>
    </row>
    <row r="1353" spans="1:5" x14ac:dyDescent="0.25">
      <c r="A1353">
        <v>11253709</v>
      </c>
      <c r="B1353">
        <v>225545</v>
      </c>
      <c r="C1353">
        <v>0</v>
      </c>
      <c r="D1353">
        <v>0</v>
      </c>
      <c r="E1353">
        <v>0</v>
      </c>
    </row>
    <row r="1354" spans="1:5" x14ac:dyDescent="0.25">
      <c r="A1354">
        <v>11253747</v>
      </c>
      <c r="B1354">
        <v>120994</v>
      </c>
      <c r="C1354">
        <v>0</v>
      </c>
      <c r="D1354">
        <v>0</v>
      </c>
      <c r="E1354">
        <v>0</v>
      </c>
    </row>
    <row r="1355" spans="1:5" x14ac:dyDescent="0.25">
      <c r="A1355">
        <v>11253747</v>
      </c>
      <c r="B1355">
        <v>875588</v>
      </c>
      <c r="C1355">
        <v>1</v>
      </c>
      <c r="D1355">
        <v>0</v>
      </c>
      <c r="E1355">
        <v>90</v>
      </c>
    </row>
    <row r="1356" spans="1:5" x14ac:dyDescent="0.25">
      <c r="A1356">
        <v>11253886</v>
      </c>
      <c r="B1356">
        <v>314902</v>
      </c>
      <c r="C1356">
        <v>0</v>
      </c>
      <c r="D1356">
        <v>1</v>
      </c>
      <c r="E1356">
        <v>0</v>
      </c>
    </row>
    <row r="1357" spans="1:5" x14ac:dyDescent="0.25">
      <c r="A1357">
        <v>11253886</v>
      </c>
      <c r="B1357">
        <v>775291</v>
      </c>
      <c r="C1357">
        <v>0</v>
      </c>
      <c r="D1357">
        <v>3</v>
      </c>
      <c r="E1357">
        <v>0</v>
      </c>
    </row>
    <row r="1358" spans="1:5" x14ac:dyDescent="0.25">
      <c r="A1358">
        <v>11254198</v>
      </c>
      <c r="B1358">
        <v>121578</v>
      </c>
      <c r="C1358">
        <v>0</v>
      </c>
      <c r="D1358">
        <v>1</v>
      </c>
      <c r="E1358">
        <v>0</v>
      </c>
    </row>
    <row r="1359" spans="1:5" x14ac:dyDescent="0.25">
      <c r="A1359">
        <v>11254198</v>
      </c>
      <c r="B1359">
        <v>472863</v>
      </c>
      <c r="C1359">
        <v>1</v>
      </c>
      <c r="D1359">
        <v>1</v>
      </c>
      <c r="E1359">
        <v>90</v>
      </c>
    </row>
    <row r="1360" spans="1:5" x14ac:dyDescent="0.25">
      <c r="A1360">
        <v>11254200</v>
      </c>
      <c r="B1360">
        <v>121578</v>
      </c>
      <c r="C1360">
        <v>0</v>
      </c>
      <c r="D1360">
        <v>2</v>
      </c>
      <c r="E1360">
        <v>0</v>
      </c>
    </row>
    <row r="1361" spans="1:5" x14ac:dyDescent="0.25">
      <c r="A1361">
        <v>11254200</v>
      </c>
      <c r="B1361">
        <v>995655</v>
      </c>
      <c r="C1361">
        <v>0</v>
      </c>
      <c r="D1361">
        <v>2</v>
      </c>
      <c r="E1361">
        <v>0</v>
      </c>
    </row>
    <row r="1362" spans="1:5" x14ac:dyDescent="0.25">
      <c r="A1362">
        <v>11254453</v>
      </c>
      <c r="B1362">
        <v>1333784</v>
      </c>
      <c r="C1362">
        <v>0</v>
      </c>
      <c r="D1362">
        <v>0</v>
      </c>
      <c r="E1362">
        <v>0</v>
      </c>
    </row>
    <row r="1363" spans="1:5" x14ac:dyDescent="0.25">
      <c r="A1363">
        <v>11254453</v>
      </c>
      <c r="B1363">
        <v>1457511</v>
      </c>
      <c r="C1363">
        <v>0</v>
      </c>
      <c r="D1363">
        <v>0</v>
      </c>
      <c r="E1363">
        <v>0</v>
      </c>
    </row>
    <row r="1364" spans="1:5" x14ac:dyDescent="0.25">
      <c r="A1364">
        <v>11255429</v>
      </c>
      <c r="B1364">
        <v>1799344</v>
      </c>
      <c r="C1364">
        <v>0</v>
      </c>
      <c r="D1364">
        <v>0</v>
      </c>
      <c r="E1364">
        <v>0</v>
      </c>
    </row>
    <row r="1365" spans="1:5" x14ac:dyDescent="0.25">
      <c r="A1365">
        <v>11255429</v>
      </c>
      <c r="B1365">
        <v>1799400</v>
      </c>
      <c r="C1365">
        <v>0</v>
      </c>
      <c r="D1365">
        <v>4</v>
      </c>
      <c r="E1365">
        <v>0</v>
      </c>
    </row>
    <row r="1366" spans="1:5" x14ac:dyDescent="0.25">
      <c r="A1366">
        <v>11255504</v>
      </c>
      <c r="B1366">
        <v>71272</v>
      </c>
      <c r="C1366">
        <v>0</v>
      </c>
      <c r="D1366">
        <v>1</v>
      </c>
      <c r="E1366">
        <v>0</v>
      </c>
    </row>
    <row r="1367" spans="1:5" x14ac:dyDescent="0.25">
      <c r="A1367">
        <v>11255504</v>
      </c>
      <c r="B1367">
        <v>931864</v>
      </c>
      <c r="C1367">
        <v>0</v>
      </c>
      <c r="D1367">
        <v>3</v>
      </c>
      <c r="E1367">
        <v>0</v>
      </c>
    </row>
    <row r="1368" spans="1:5" x14ac:dyDescent="0.25">
      <c r="A1368">
        <v>11255513</v>
      </c>
      <c r="B1368">
        <v>71272</v>
      </c>
      <c r="C1368">
        <v>0</v>
      </c>
      <c r="D1368">
        <v>4</v>
      </c>
      <c r="E1368">
        <v>0</v>
      </c>
    </row>
    <row r="1369" spans="1:5" x14ac:dyDescent="0.25">
      <c r="A1369">
        <v>11255513</v>
      </c>
      <c r="B1369">
        <v>125165</v>
      </c>
      <c r="C1369">
        <v>1</v>
      </c>
      <c r="D1369">
        <v>1</v>
      </c>
      <c r="E1369">
        <v>72</v>
      </c>
    </row>
    <row r="1370" spans="1:5" x14ac:dyDescent="0.25">
      <c r="A1370">
        <v>11255557</v>
      </c>
      <c r="B1370">
        <v>335548</v>
      </c>
      <c r="C1370">
        <v>0</v>
      </c>
      <c r="D1370">
        <v>0</v>
      </c>
      <c r="E1370">
        <v>0</v>
      </c>
    </row>
    <row r="1371" spans="1:5" x14ac:dyDescent="0.25">
      <c r="A1371">
        <v>11255557</v>
      </c>
      <c r="B1371">
        <v>438610</v>
      </c>
      <c r="C1371">
        <v>0</v>
      </c>
      <c r="D1371">
        <v>0</v>
      </c>
      <c r="E1371">
        <v>0</v>
      </c>
    </row>
    <row r="1372" spans="1:5" x14ac:dyDescent="0.25">
      <c r="A1372">
        <v>11255561</v>
      </c>
      <c r="B1372">
        <v>637093</v>
      </c>
      <c r="C1372">
        <v>0</v>
      </c>
      <c r="D1372">
        <v>4</v>
      </c>
      <c r="E1372">
        <v>0</v>
      </c>
    </row>
    <row r="1373" spans="1:5" x14ac:dyDescent="0.25">
      <c r="A1373">
        <v>11255561</v>
      </c>
      <c r="B1373">
        <v>987759</v>
      </c>
      <c r="C1373">
        <v>1</v>
      </c>
      <c r="D1373">
        <v>0</v>
      </c>
      <c r="E1373">
        <v>90</v>
      </c>
    </row>
    <row r="1374" spans="1:5" x14ac:dyDescent="0.25">
      <c r="A1374">
        <v>11255573</v>
      </c>
      <c r="B1374">
        <v>1629476</v>
      </c>
      <c r="C1374">
        <v>1</v>
      </c>
      <c r="D1374">
        <v>3</v>
      </c>
      <c r="E1374">
        <v>90</v>
      </c>
    </row>
    <row r="1375" spans="1:5" x14ac:dyDescent="0.25">
      <c r="A1375">
        <v>11255573</v>
      </c>
      <c r="B1375">
        <v>1630417</v>
      </c>
      <c r="C1375">
        <v>1</v>
      </c>
      <c r="D1375">
        <v>0</v>
      </c>
      <c r="E1375">
        <v>90</v>
      </c>
    </row>
    <row r="1376" spans="1:5" x14ac:dyDescent="0.25">
      <c r="A1376">
        <v>11255586</v>
      </c>
      <c r="B1376">
        <v>2052424</v>
      </c>
      <c r="C1376">
        <v>0</v>
      </c>
      <c r="D1376">
        <v>2</v>
      </c>
      <c r="E1376">
        <v>0</v>
      </c>
    </row>
    <row r="1377" spans="1:5" x14ac:dyDescent="0.25">
      <c r="A1377">
        <v>11255586</v>
      </c>
      <c r="B1377">
        <v>2052668</v>
      </c>
      <c r="C1377">
        <v>0</v>
      </c>
      <c r="D1377">
        <v>1</v>
      </c>
      <c r="E1377">
        <v>0</v>
      </c>
    </row>
    <row r="1378" spans="1:5" x14ac:dyDescent="0.25">
      <c r="A1378">
        <v>11255592</v>
      </c>
      <c r="B1378">
        <v>119762</v>
      </c>
      <c r="C1378">
        <v>0</v>
      </c>
      <c r="D1378">
        <v>0</v>
      </c>
      <c r="E1378">
        <v>0</v>
      </c>
    </row>
    <row r="1379" spans="1:5" x14ac:dyDescent="0.25">
      <c r="A1379">
        <v>11255592</v>
      </c>
      <c r="B1379">
        <v>121578</v>
      </c>
      <c r="C1379">
        <v>0</v>
      </c>
      <c r="D1379">
        <v>0</v>
      </c>
      <c r="E1379">
        <v>0</v>
      </c>
    </row>
    <row r="1380" spans="1:5" x14ac:dyDescent="0.25">
      <c r="A1380">
        <v>11255608</v>
      </c>
      <c r="B1380">
        <v>777757</v>
      </c>
      <c r="C1380">
        <v>0</v>
      </c>
      <c r="D1380">
        <v>0</v>
      </c>
      <c r="E1380">
        <v>0</v>
      </c>
    </row>
    <row r="1381" spans="1:5" x14ac:dyDescent="0.25">
      <c r="A1381">
        <v>11255608</v>
      </c>
      <c r="B1381">
        <v>1414488</v>
      </c>
      <c r="C1381">
        <v>0</v>
      </c>
      <c r="D1381">
        <v>0</v>
      </c>
      <c r="E1381">
        <v>0</v>
      </c>
    </row>
    <row r="1382" spans="1:5" x14ac:dyDescent="0.25">
      <c r="A1382">
        <v>11255616</v>
      </c>
      <c r="B1382">
        <v>793607</v>
      </c>
      <c r="C1382">
        <v>0</v>
      </c>
      <c r="D1382">
        <v>1</v>
      </c>
      <c r="E1382">
        <v>0</v>
      </c>
    </row>
    <row r="1383" spans="1:5" x14ac:dyDescent="0.25">
      <c r="A1383">
        <v>11255616</v>
      </c>
      <c r="B1383">
        <v>2052722</v>
      </c>
      <c r="C1383">
        <v>0</v>
      </c>
      <c r="D1383">
        <v>0</v>
      </c>
      <c r="E1383">
        <v>0</v>
      </c>
    </row>
    <row r="1384" spans="1:5" x14ac:dyDescent="0.25">
      <c r="A1384">
        <v>11255628</v>
      </c>
      <c r="B1384">
        <v>1878099</v>
      </c>
      <c r="C1384">
        <v>1</v>
      </c>
      <c r="D1384">
        <v>0</v>
      </c>
      <c r="E1384">
        <v>90</v>
      </c>
    </row>
    <row r="1385" spans="1:5" x14ac:dyDescent="0.25">
      <c r="A1385">
        <v>11255628</v>
      </c>
      <c r="B1385">
        <v>2055939</v>
      </c>
      <c r="C1385">
        <v>0</v>
      </c>
      <c r="D1385">
        <v>0</v>
      </c>
      <c r="E1385">
        <v>0</v>
      </c>
    </row>
    <row r="1386" spans="1:5" x14ac:dyDescent="0.25">
      <c r="A1386">
        <v>11256612</v>
      </c>
      <c r="B1386">
        <v>1414488</v>
      </c>
      <c r="C1386">
        <v>0</v>
      </c>
      <c r="D1386">
        <v>0</v>
      </c>
      <c r="E1386">
        <v>0</v>
      </c>
    </row>
    <row r="1387" spans="1:5" x14ac:dyDescent="0.25">
      <c r="A1387">
        <v>11256612</v>
      </c>
      <c r="B1387">
        <v>2052722</v>
      </c>
      <c r="C1387">
        <v>0</v>
      </c>
      <c r="D1387">
        <v>0</v>
      </c>
      <c r="E1387">
        <v>0</v>
      </c>
    </row>
    <row r="1388" spans="1:5" x14ac:dyDescent="0.25">
      <c r="A1388">
        <v>11256658</v>
      </c>
      <c r="B1388">
        <v>995655</v>
      </c>
      <c r="C1388">
        <v>0</v>
      </c>
      <c r="D1388">
        <v>0</v>
      </c>
      <c r="E1388">
        <v>0</v>
      </c>
    </row>
    <row r="1389" spans="1:5" x14ac:dyDescent="0.25">
      <c r="A1389">
        <v>11256658</v>
      </c>
      <c r="B1389">
        <v>1902440</v>
      </c>
      <c r="C1389">
        <v>1</v>
      </c>
      <c r="D1389">
        <v>0</v>
      </c>
      <c r="E1389">
        <v>90</v>
      </c>
    </row>
    <row r="1390" spans="1:5" x14ac:dyDescent="0.25">
      <c r="A1390">
        <v>11256853</v>
      </c>
      <c r="B1390">
        <v>1406231</v>
      </c>
      <c r="C1390">
        <v>0</v>
      </c>
      <c r="D1390">
        <v>0</v>
      </c>
      <c r="E1390">
        <v>0</v>
      </c>
    </row>
    <row r="1391" spans="1:5" x14ac:dyDescent="0.25">
      <c r="A1391">
        <v>11256853</v>
      </c>
      <c r="B1391">
        <v>1414488</v>
      </c>
      <c r="C1391">
        <v>0</v>
      </c>
      <c r="D1391">
        <v>0</v>
      </c>
      <c r="E1391">
        <v>0</v>
      </c>
    </row>
    <row r="1392" spans="1:5" x14ac:dyDescent="0.25">
      <c r="A1392">
        <v>11256876</v>
      </c>
      <c r="B1392">
        <v>1414488</v>
      </c>
      <c r="C1392">
        <v>0</v>
      </c>
      <c r="D1392">
        <v>0</v>
      </c>
      <c r="E1392">
        <v>0</v>
      </c>
    </row>
    <row r="1393" spans="1:5" x14ac:dyDescent="0.25">
      <c r="A1393">
        <v>11256876</v>
      </c>
      <c r="B1393">
        <v>1430855</v>
      </c>
      <c r="C1393">
        <v>0</v>
      </c>
      <c r="D1393">
        <v>0</v>
      </c>
      <c r="E1393">
        <v>0</v>
      </c>
    </row>
    <row r="1394" spans="1:5" x14ac:dyDescent="0.25">
      <c r="A1394">
        <v>11256979</v>
      </c>
      <c r="B1394">
        <v>948105</v>
      </c>
      <c r="C1394">
        <v>2</v>
      </c>
      <c r="D1394">
        <v>0</v>
      </c>
      <c r="E1394">
        <v>90</v>
      </c>
    </row>
    <row r="1395" spans="1:5" x14ac:dyDescent="0.25">
      <c r="A1395">
        <v>11256979</v>
      </c>
      <c r="B1395">
        <v>948677</v>
      </c>
      <c r="C1395">
        <v>1</v>
      </c>
      <c r="D1395">
        <v>1</v>
      </c>
      <c r="E1395">
        <v>90</v>
      </c>
    </row>
    <row r="1396" spans="1:5" x14ac:dyDescent="0.25">
      <c r="A1396">
        <v>11257208</v>
      </c>
      <c r="B1396">
        <v>120994</v>
      </c>
      <c r="C1396">
        <v>0</v>
      </c>
      <c r="D1396">
        <v>3</v>
      </c>
      <c r="E1396">
        <v>0</v>
      </c>
    </row>
    <row r="1397" spans="1:5" x14ac:dyDescent="0.25">
      <c r="A1397">
        <v>11257208</v>
      </c>
      <c r="B1397">
        <v>991150</v>
      </c>
      <c r="C1397">
        <v>0</v>
      </c>
      <c r="D1397">
        <v>1</v>
      </c>
      <c r="E1397">
        <v>0</v>
      </c>
    </row>
    <row r="1398" spans="1:5" x14ac:dyDescent="0.25">
      <c r="A1398">
        <v>11257491</v>
      </c>
      <c r="B1398">
        <v>1414488</v>
      </c>
      <c r="C1398">
        <v>0</v>
      </c>
      <c r="D1398">
        <v>0</v>
      </c>
      <c r="E1398">
        <v>0</v>
      </c>
    </row>
    <row r="1399" spans="1:5" x14ac:dyDescent="0.25">
      <c r="A1399">
        <v>11257491</v>
      </c>
      <c r="B1399">
        <v>1902767</v>
      </c>
      <c r="C1399">
        <v>0</v>
      </c>
      <c r="D1399">
        <v>0</v>
      </c>
      <c r="E1399">
        <v>0</v>
      </c>
    </row>
    <row r="1400" spans="1:5" x14ac:dyDescent="0.25">
      <c r="A1400">
        <v>11257543</v>
      </c>
      <c r="B1400">
        <v>121578</v>
      </c>
      <c r="C1400">
        <v>1</v>
      </c>
      <c r="D1400">
        <v>0</v>
      </c>
      <c r="E1400">
        <v>90</v>
      </c>
    </row>
    <row r="1401" spans="1:5" x14ac:dyDescent="0.25">
      <c r="A1401">
        <v>11257543</v>
      </c>
      <c r="B1401">
        <v>648502</v>
      </c>
      <c r="C1401">
        <v>0</v>
      </c>
      <c r="D1401">
        <v>0</v>
      </c>
      <c r="E1401">
        <v>0</v>
      </c>
    </row>
    <row r="1402" spans="1:5" x14ac:dyDescent="0.25">
      <c r="A1402">
        <v>11257545</v>
      </c>
      <c r="B1402">
        <v>987744</v>
      </c>
      <c r="C1402">
        <v>0</v>
      </c>
      <c r="D1402">
        <v>0</v>
      </c>
      <c r="E1402">
        <v>0</v>
      </c>
    </row>
    <row r="1403" spans="1:5" x14ac:dyDescent="0.25">
      <c r="A1403">
        <v>11257545</v>
      </c>
      <c r="B1403">
        <v>987759</v>
      </c>
      <c r="C1403">
        <v>1</v>
      </c>
      <c r="D1403">
        <v>3</v>
      </c>
      <c r="E1403">
        <v>90</v>
      </c>
    </row>
    <row r="1404" spans="1:5" x14ac:dyDescent="0.25">
      <c r="A1404">
        <v>11257546</v>
      </c>
      <c r="B1404">
        <v>987759</v>
      </c>
      <c r="C1404">
        <v>1</v>
      </c>
      <c r="D1404">
        <v>0</v>
      </c>
      <c r="E1404">
        <v>90</v>
      </c>
    </row>
    <row r="1405" spans="1:5" x14ac:dyDescent="0.25">
      <c r="A1405">
        <v>11257546</v>
      </c>
      <c r="B1405">
        <v>1025843</v>
      </c>
      <c r="C1405">
        <v>0</v>
      </c>
      <c r="D1405">
        <v>0</v>
      </c>
      <c r="E1405">
        <v>0</v>
      </c>
    </row>
    <row r="1406" spans="1:5" x14ac:dyDescent="0.25">
      <c r="A1406">
        <v>11257547</v>
      </c>
      <c r="B1406">
        <v>168391</v>
      </c>
      <c r="C1406">
        <v>1</v>
      </c>
      <c r="D1406">
        <v>0</v>
      </c>
      <c r="E1406">
        <v>90</v>
      </c>
    </row>
    <row r="1407" spans="1:5" x14ac:dyDescent="0.25">
      <c r="A1407">
        <v>11257547</v>
      </c>
      <c r="B1407">
        <v>987759</v>
      </c>
      <c r="C1407">
        <v>1</v>
      </c>
      <c r="D1407">
        <v>0</v>
      </c>
      <c r="E1407">
        <v>90</v>
      </c>
    </row>
    <row r="1408" spans="1:5" x14ac:dyDescent="0.25">
      <c r="A1408">
        <v>11257681</v>
      </c>
      <c r="B1408">
        <v>778704</v>
      </c>
      <c r="C1408">
        <v>0</v>
      </c>
      <c r="D1408">
        <v>1</v>
      </c>
      <c r="E1408">
        <v>0</v>
      </c>
    </row>
    <row r="1409" spans="1:5" x14ac:dyDescent="0.25">
      <c r="A1409">
        <v>11257681</v>
      </c>
      <c r="B1409">
        <v>799717</v>
      </c>
      <c r="C1409">
        <v>0</v>
      </c>
      <c r="D1409">
        <v>3</v>
      </c>
      <c r="E1409">
        <v>0</v>
      </c>
    </row>
    <row r="1410" spans="1:5" x14ac:dyDescent="0.25">
      <c r="A1410">
        <v>11257787</v>
      </c>
      <c r="B1410">
        <v>793607</v>
      </c>
      <c r="C1410">
        <v>0</v>
      </c>
      <c r="D1410">
        <v>0</v>
      </c>
      <c r="E1410">
        <v>0</v>
      </c>
    </row>
    <row r="1411" spans="1:5" x14ac:dyDescent="0.25">
      <c r="A1411">
        <v>11257787</v>
      </c>
      <c r="B1411">
        <v>793643</v>
      </c>
      <c r="C1411">
        <v>0</v>
      </c>
      <c r="D1411">
        <v>0</v>
      </c>
      <c r="E1411">
        <v>0</v>
      </c>
    </row>
    <row r="1412" spans="1:5" x14ac:dyDescent="0.25">
      <c r="A1412">
        <v>11258084</v>
      </c>
      <c r="B1412">
        <v>120994</v>
      </c>
      <c r="C1412">
        <v>0</v>
      </c>
      <c r="D1412">
        <v>0</v>
      </c>
      <c r="E1412">
        <v>0</v>
      </c>
    </row>
    <row r="1413" spans="1:5" x14ac:dyDescent="0.25">
      <c r="A1413">
        <v>11258084</v>
      </c>
      <c r="B1413">
        <v>121578</v>
      </c>
      <c r="C1413">
        <v>1</v>
      </c>
      <c r="D1413">
        <v>0</v>
      </c>
      <c r="E1413">
        <v>90</v>
      </c>
    </row>
    <row r="1414" spans="1:5" x14ac:dyDescent="0.25">
      <c r="A1414">
        <v>11258090</v>
      </c>
      <c r="B1414">
        <v>121578</v>
      </c>
      <c r="C1414">
        <v>1</v>
      </c>
      <c r="D1414">
        <v>1</v>
      </c>
      <c r="E1414">
        <v>90</v>
      </c>
    </row>
    <row r="1415" spans="1:5" x14ac:dyDescent="0.25">
      <c r="A1415">
        <v>11258090</v>
      </c>
      <c r="B1415">
        <v>1333766</v>
      </c>
      <c r="C1415">
        <v>2</v>
      </c>
      <c r="D1415">
        <v>1</v>
      </c>
      <c r="E1415">
        <v>90</v>
      </c>
    </row>
    <row r="1416" spans="1:5" x14ac:dyDescent="0.25">
      <c r="A1416">
        <v>11258099</v>
      </c>
      <c r="B1416">
        <v>151409</v>
      </c>
      <c r="C1416">
        <v>1</v>
      </c>
      <c r="D1416">
        <v>0</v>
      </c>
      <c r="E1416">
        <v>90</v>
      </c>
    </row>
    <row r="1417" spans="1:5" x14ac:dyDescent="0.25">
      <c r="A1417">
        <v>11258099</v>
      </c>
      <c r="B1417">
        <v>2053402</v>
      </c>
      <c r="C1417">
        <v>0</v>
      </c>
      <c r="D1417">
        <v>0</v>
      </c>
      <c r="E1417">
        <v>0</v>
      </c>
    </row>
    <row r="1418" spans="1:5" x14ac:dyDescent="0.25">
      <c r="A1418">
        <v>11258134</v>
      </c>
      <c r="B1418">
        <v>120994</v>
      </c>
      <c r="C1418">
        <v>1</v>
      </c>
      <c r="D1418">
        <v>0</v>
      </c>
      <c r="E1418">
        <v>90</v>
      </c>
    </row>
    <row r="1419" spans="1:5" x14ac:dyDescent="0.25">
      <c r="A1419">
        <v>11258134</v>
      </c>
      <c r="B1419">
        <v>2053402</v>
      </c>
      <c r="C1419">
        <v>0</v>
      </c>
      <c r="D1419">
        <v>2</v>
      </c>
      <c r="E1419">
        <v>0</v>
      </c>
    </row>
    <row r="1420" spans="1:5" x14ac:dyDescent="0.25">
      <c r="A1420">
        <v>11258137</v>
      </c>
      <c r="B1420">
        <v>71272</v>
      </c>
      <c r="C1420">
        <v>0</v>
      </c>
      <c r="D1420">
        <v>0</v>
      </c>
      <c r="E1420">
        <v>0</v>
      </c>
    </row>
    <row r="1421" spans="1:5" x14ac:dyDescent="0.25">
      <c r="A1421">
        <v>11258137</v>
      </c>
      <c r="B1421">
        <v>2053402</v>
      </c>
      <c r="C1421">
        <v>0</v>
      </c>
      <c r="D1421">
        <v>0</v>
      </c>
      <c r="E1421">
        <v>0</v>
      </c>
    </row>
    <row r="1422" spans="1:5" x14ac:dyDescent="0.25">
      <c r="A1422">
        <v>11258178</v>
      </c>
      <c r="B1422">
        <v>124018</v>
      </c>
      <c r="C1422">
        <v>1</v>
      </c>
      <c r="D1422">
        <v>2</v>
      </c>
      <c r="E1422">
        <v>90</v>
      </c>
    </row>
    <row r="1423" spans="1:5" x14ac:dyDescent="0.25">
      <c r="A1423">
        <v>11258178</v>
      </c>
      <c r="B1423">
        <v>1333784</v>
      </c>
      <c r="C1423">
        <v>0</v>
      </c>
      <c r="D1423">
        <v>0</v>
      </c>
      <c r="E1423">
        <v>0</v>
      </c>
    </row>
    <row r="1424" spans="1:5" x14ac:dyDescent="0.25">
      <c r="A1424">
        <v>11258492</v>
      </c>
      <c r="B1424">
        <v>120994</v>
      </c>
      <c r="C1424">
        <v>0</v>
      </c>
      <c r="D1424">
        <v>1</v>
      </c>
      <c r="E1424">
        <v>0</v>
      </c>
    </row>
    <row r="1425" spans="1:5" x14ac:dyDescent="0.25">
      <c r="A1425">
        <v>11258492</v>
      </c>
      <c r="B1425">
        <v>519683</v>
      </c>
      <c r="C1425">
        <v>0</v>
      </c>
      <c r="D1425">
        <v>2</v>
      </c>
      <c r="E1425">
        <v>0</v>
      </c>
    </row>
    <row r="1426" spans="1:5" x14ac:dyDescent="0.25">
      <c r="A1426">
        <v>11258581</v>
      </c>
      <c r="B1426">
        <v>71272</v>
      </c>
      <c r="C1426">
        <v>0</v>
      </c>
      <c r="D1426">
        <v>0</v>
      </c>
      <c r="E1426">
        <v>0</v>
      </c>
    </row>
    <row r="1427" spans="1:5" x14ac:dyDescent="0.25">
      <c r="A1427">
        <v>11258581</v>
      </c>
      <c r="B1427">
        <v>2053402</v>
      </c>
      <c r="C1427">
        <v>0</v>
      </c>
      <c r="D1427">
        <v>0</v>
      </c>
      <c r="E1427">
        <v>0</v>
      </c>
    </row>
    <row r="1428" spans="1:5" x14ac:dyDescent="0.25">
      <c r="A1428">
        <v>11258582</v>
      </c>
      <c r="B1428">
        <v>120994</v>
      </c>
      <c r="C1428">
        <v>1</v>
      </c>
      <c r="D1428">
        <v>2</v>
      </c>
      <c r="E1428">
        <v>90</v>
      </c>
    </row>
    <row r="1429" spans="1:5" x14ac:dyDescent="0.25">
      <c r="A1429">
        <v>11258582</v>
      </c>
      <c r="B1429">
        <v>2053402</v>
      </c>
      <c r="C1429">
        <v>0</v>
      </c>
      <c r="D1429">
        <v>0</v>
      </c>
      <c r="E1429">
        <v>0</v>
      </c>
    </row>
    <row r="1430" spans="1:5" x14ac:dyDescent="0.25">
      <c r="A1430">
        <v>11258584</v>
      </c>
      <c r="B1430">
        <v>1583470</v>
      </c>
      <c r="C1430">
        <v>0</v>
      </c>
      <c r="D1430">
        <v>0</v>
      </c>
      <c r="E1430">
        <v>0</v>
      </c>
    </row>
    <row r="1431" spans="1:5" x14ac:dyDescent="0.25">
      <c r="A1431">
        <v>11258584</v>
      </c>
      <c r="B1431">
        <v>2053402</v>
      </c>
      <c r="C1431">
        <v>0</v>
      </c>
      <c r="D1431">
        <v>3</v>
      </c>
      <c r="E1431">
        <v>0</v>
      </c>
    </row>
    <row r="1432" spans="1:5" x14ac:dyDescent="0.25">
      <c r="A1432">
        <v>11258596</v>
      </c>
      <c r="B1432">
        <v>121578</v>
      </c>
      <c r="C1432">
        <v>1</v>
      </c>
      <c r="D1432">
        <v>2</v>
      </c>
      <c r="E1432">
        <v>90</v>
      </c>
    </row>
    <row r="1433" spans="1:5" x14ac:dyDescent="0.25">
      <c r="A1433">
        <v>11258596</v>
      </c>
      <c r="B1433">
        <v>2054934</v>
      </c>
      <c r="C1433">
        <v>1</v>
      </c>
      <c r="D1433">
        <v>0</v>
      </c>
      <c r="E1433">
        <v>90</v>
      </c>
    </row>
    <row r="1434" spans="1:5" x14ac:dyDescent="0.25">
      <c r="A1434">
        <v>11258597</v>
      </c>
      <c r="B1434">
        <v>121578</v>
      </c>
      <c r="C1434">
        <v>1</v>
      </c>
      <c r="D1434">
        <v>3</v>
      </c>
      <c r="E1434">
        <v>90</v>
      </c>
    </row>
    <row r="1435" spans="1:5" x14ac:dyDescent="0.25">
      <c r="A1435">
        <v>11258597</v>
      </c>
      <c r="B1435">
        <v>1414533</v>
      </c>
      <c r="C1435">
        <v>0</v>
      </c>
      <c r="D1435">
        <v>1</v>
      </c>
      <c r="E1435">
        <v>0</v>
      </c>
    </row>
    <row r="1436" spans="1:5" x14ac:dyDescent="0.25">
      <c r="A1436">
        <v>11258598</v>
      </c>
      <c r="B1436">
        <v>71272</v>
      </c>
      <c r="C1436">
        <v>0</v>
      </c>
      <c r="D1436">
        <v>4</v>
      </c>
      <c r="E1436">
        <v>0</v>
      </c>
    </row>
    <row r="1437" spans="1:5" x14ac:dyDescent="0.25">
      <c r="A1437">
        <v>11258598</v>
      </c>
      <c r="B1437">
        <v>987759</v>
      </c>
      <c r="C1437">
        <v>1</v>
      </c>
      <c r="D1437">
        <v>1</v>
      </c>
      <c r="E1437">
        <v>90</v>
      </c>
    </row>
    <row r="1438" spans="1:5" x14ac:dyDescent="0.25">
      <c r="A1438">
        <v>11258599</v>
      </c>
      <c r="B1438">
        <v>121578</v>
      </c>
      <c r="C1438">
        <v>1</v>
      </c>
      <c r="D1438">
        <v>2</v>
      </c>
      <c r="E1438">
        <v>90</v>
      </c>
    </row>
    <row r="1439" spans="1:5" x14ac:dyDescent="0.25">
      <c r="A1439">
        <v>11258599</v>
      </c>
      <c r="B1439">
        <v>2044241</v>
      </c>
      <c r="C1439">
        <v>0</v>
      </c>
      <c r="D1439">
        <v>5</v>
      </c>
      <c r="E1439">
        <v>0</v>
      </c>
    </row>
    <row r="1440" spans="1:5" x14ac:dyDescent="0.25">
      <c r="A1440">
        <v>11258600</v>
      </c>
      <c r="B1440">
        <v>772631</v>
      </c>
      <c r="C1440">
        <v>0</v>
      </c>
      <c r="D1440">
        <v>2</v>
      </c>
      <c r="E1440">
        <v>0</v>
      </c>
    </row>
    <row r="1441" spans="1:5" x14ac:dyDescent="0.25">
      <c r="A1441">
        <v>11258600</v>
      </c>
      <c r="B1441">
        <v>987759</v>
      </c>
      <c r="C1441">
        <v>1</v>
      </c>
      <c r="D1441">
        <v>0</v>
      </c>
      <c r="E1441">
        <v>90</v>
      </c>
    </row>
    <row r="1442" spans="1:5" x14ac:dyDescent="0.25">
      <c r="A1442">
        <v>11258604</v>
      </c>
      <c r="B1442">
        <v>987759</v>
      </c>
      <c r="C1442">
        <v>1</v>
      </c>
      <c r="D1442">
        <v>1</v>
      </c>
      <c r="E1442">
        <v>90</v>
      </c>
    </row>
    <row r="1443" spans="1:5" x14ac:dyDescent="0.25">
      <c r="A1443">
        <v>11258604</v>
      </c>
      <c r="B1443">
        <v>1583470</v>
      </c>
      <c r="C1443">
        <v>0</v>
      </c>
      <c r="D1443">
        <v>0</v>
      </c>
      <c r="E1443">
        <v>0</v>
      </c>
    </row>
    <row r="1444" spans="1:5" x14ac:dyDescent="0.25">
      <c r="A1444">
        <v>11258606</v>
      </c>
      <c r="B1444">
        <v>121578</v>
      </c>
      <c r="C1444">
        <v>1</v>
      </c>
      <c r="D1444">
        <v>1</v>
      </c>
      <c r="E1444">
        <v>90</v>
      </c>
    </row>
    <row r="1445" spans="1:5" x14ac:dyDescent="0.25">
      <c r="A1445">
        <v>11258606</v>
      </c>
      <c r="B1445">
        <v>988708</v>
      </c>
      <c r="C1445">
        <v>0</v>
      </c>
      <c r="D1445">
        <v>0</v>
      </c>
      <c r="E1445">
        <v>0</v>
      </c>
    </row>
    <row r="1446" spans="1:5" x14ac:dyDescent="0.25">
      <c r="A1446">
        <v>11258616</v>
      </c>
      <c r="B1446">
        <v>793536</v>
      </c>
      <c r="C1446">
        <v>0</v>
      </c>
      <c r="D1446">
        <v>0</v>
      </c>
      <c r="E1446">
        <v>0</v>
      </c>
    </row>
    <row r="1447" spans="1:5" x14ac:dyDescent="0.25">
      <c r="A1447">
        <v>11258616</v>
      </c>
      <c r="B1447">
        <v>2053402</v>
      </c>
      <c r="C1447">
        <v>0</v>
      </c>
      <c r="D1447">
        <v>1</v>
      </c>
      <c r="E1447">
        <v>0</v>
      </c>
    </row>
    <row r="1448" spans="1:5" x14ac:dyDescent="0.25">
      <c r="A1448">
        <v>11258621</v>
      </c>
      <c r="B1448">
        <v>987759</v>
      </c>
      <c r="C1448">
        <v>1</v>
      </c>
      <c r="D1448">
        <v>3</v>
      </c>
      <c r="E1448">
        <v>90</v>
      </c>
    </row>
    <row r="1449" spans="1:5" x14ac:dyDescent="0.25">
      <c r="A1449">
        <v>11258621</v>
      </c>
      <c r="B1449">
        <v>1601680</v>
      </c>
      <c r="C1449">
        <v>0</v>
      </c>
      <c r="D1449">
        <v>2</v>
      </c>
      <c r="E1449">
        <v>0</v>
      </c>
    </row>
    <row r="1450" spans="1:5" x14ac:dyDescent="0.25">
      <c r="A1450">
        <v>11258670</v>
      </c>
      <c r="B1450">
        <v>1436408</v>
      </c>
      <c r="C1450">
        <v>1</v>
      </c>
      <c r="D1450">
        <v>1</v>
      </c>
      <c r="E1450">
        <v>90</v>
      </c>
    </row>
    <row r="1451" spans="1:5" x14ac:dyDescent="0.25">
      <c r="A1451">
        <v>11258670</v>
      </c>
      <c r="B1451">
        <v>2053402</v>
      </c>
      <c r="C1451">
        <v>0</v>
      </c>
      <c r="D1451">
        <v>2</v>
      </c>
      <c r="E1451">
        <v>0</v>
      </c>
    </row>
    <row r="1452" spans="1:5" x14ac:dyDescent="0.25">
      <c r="A1452">
        <v>11258681</v>
      </c>
      <c r="B1452">
        <v>121578</v>
      </c>
      <c r="C1452">
        <v>1</v>
      </c>
      <c r="D1452">
        <v>3</v>
      </c>
      <c r="E1452">
        <v>90</v>
      </c>
    </row>
    <row r="1453" spans="1:5" x14ac:dyDescent="0.25">
      <c r="A1453">
        <v>11258681</v>
      </c>
      <c r="B1453">
        <v>490468</v>
      </c>
      <c r="C1453">
        <v>0</v>
      </c>
      <c r="D1453">
        <v>3</v>
      </c>
      <c r="E1453">
        <v>0</v>
      </c>
    </row>
    <row r="1454" spans="1:5" x14ac:dyDescent="0.25">
      <c r="A1454">
        <v>11258713</v>
      </c>
      <c r="B1454">
        <v>121578</v>
      </c>
      <c r="C1454">
        <v>1</v>
      </c>
      <c r="D1454">
        <v>3</v>
      </c>
      <c r="E1454">
        <v>90</v>
      </c>
    </row>
    <row r="1455" spans="1:5" x14ac:dyDescent="0.25">
      <c r="A1455">
        <v>11258713</v>
      </c>
      <c r="B1455">
        <v>2056315</v>
      </c>
      <c r="C1455">
        <v>0</v>
      </c>
      <c r="D1455">
        <v>1</v>
      </c>
      <c r="E1455">
        <v>0</v>
      </c>
    </row>
    <row r="1456" spans="1:5" x14ac:dyDescent="0.25">
      <c r="A1456">
        <v>11258729</v>
      </c>
      <c r="B1456">
        <v>794555</v>
      </c>
      <c r="C1456">
        <v>2</v>
      </c>
      <c r="D1456">
        <v>1</v>
      </c>
      <c r="E1456">
        <v>90</v>
      </c>
    </row>
    <row r="1457" spans="1:5" x14ac:dyDescent="0.25">
      <c r="A1457">
        <v>11258729</v>
      </c>
      <c r="B1457">
        <v>987759</v>
      </c>
      <c r="C1457">
        <v>1</v>
      </c>
      <c r="D1457">
        <v>0</v>
      </c>
      <c r="E1457">
        <v>90</v>
      </c>
    </row>
    <row r="1458" spans="1:5" x14ac:dyDescent="0.25">
      <c r="A1458">
        <v>11258731</v>
      </c>
      <c r="B1458">
        <v>121578</v>
      </c>
      <c r="C1458">
        <v>1</v>
      </c>
      <c r="D1458">
        <v>0</v>
      </c>
      <c r="E1458">
        <v>90</v>
      </c>
    </row>
    <row r="1459" spans="1:5" x14ac:dyDescent="0.25">
      <c r="A1459">
        <v>11258731</v>
      </c>
      <c r="B1459">
        <v>1436408</v>
      </c>
      <c r="C1459">
        <v>1</v>
      </c>
      <c r="D1459">
        <v>3</v>
      </c>
      <c r="E1459">
        <v>90</v>
      </c>
    </row>
    <row r="1460" spans="1:5" x14ac:dyDescent="0.25">
      <c r="A1460">
        <v>11258735</v>
      </c>
      <c r="B1460">
        <v>794555</v>
      </c>
      <c r="C1460">
        <v>2</v>
      </c>
      <c r="D1460">
        <v>2</v>
      </c>
      <c r="E1460">
        <v>90</v>
      </c>
    </row>
    <row r="1461" spans="1:5" x14ac:dyDescent="0.25">
      <c r="A1461">
        <v>11258735</v>
      </c>
      <c r="B1461">
        <v>987759</v>
      </c>
      <c r="C1461">
        <v>1</v>
      </c>
      <c r="D1461">
        <v>0</v>
      </c>
      <c r="E1461">
        <v>90</v>
      </c>
    </row>
    <row r="1462" spans="1:5" x14ac:dyDescent="0.25">
      <c r="A1462">
        <v>11258741</v>
      </c>
      <c r="B1462">
        <v>987759</v>
      </c>
      <c r="C1462">
        <v>1</v>
      </c>
      <c r="D1462">
        <v>2</v>
      </c>
      <c r="E1462">
        <v>90</v>
      </c>
    </row>
    <row r="1463" spans="1:5" x14ac:dyDescent="0.25">
      <c r="A1463">
        <v>11258741</v>
      </c>
      <c r="B1463">
        <v>1902767</v>
      </c>
      <c r="C1463">
        <v>0</v>
      </c>
      <c r="D1463">
        <v>4</v>
      </c>
      <c r="E1463">
        <v>0</v>
      </c>
    </row>
    <row r="1464" spans="1:5" x14ac:dyDescent="0.25">
      <c r="A1464">
        <v>11258764</v>
      </c>
      <c r="B1464">
        <v>121578</v>
      </c>
      <c r="C1464">
        <v>1</v>
      </c>
      <c r="D1464">
        <v>0</v>
      </c>
      <c r="E1464">
        <v>90</v>
      </c>
    </row>
    <row r="1465" spans="1:5" x14ac:dyDescent="0.25">
      <c r="A1465">
        <v>11258764</v>
      </c>
      <c r="B1465">
        <v>1414488</v>
      </c>
      <c r="C1465">
        <v>0</v>
      </c>
      <c r="D1465">
        <v>0</v>
      </c>
      <c r="E1465">
        <v>0</v>
      </c>
    </row>
    <row r="1466" spans="1:5" x14ac:dyDescent="0.25">
      <c r="A1466">
        <v>11258773</v>
      </c>
      <c r="B1466">
        <v>987759</v>
      </c>
      <c r="C1466">
        <v>1</v>
      </c>
      <c r="D1466">
        <v>1</v>
      </c>
      <c r="E1466">
        <v>90</v>
      </c>
    </row>
    <row r="1467" spans="1:5" x14ac:dyDescent="0.25">
      <c r="A1467">
        <v>11258773</v>
      </c>
      <c r="B1467">
        <v>1902767</v>
      </c>
      <c r="C1467">
        <v>0</v>
      </c>
      <c r="D1467">
        <v>1</v>
      </c>
      <c r="E1467">
        <v>0</v>
      </c>
    </row>
    <row r="1468" spans="1:5" x14ac:dyDescent="0.25">
      <c r="A1468">
        <v>11258846</v>
      </c>
      <c r="B1468">
        <v>1414488</v>
      </c>
      <c r="C1468">
        <v>0</v>
      </c>
      <c r="D1468">
        <v>0</v>
      </c>
      <c r="E1468">
        <v>0</v>
      </c>
    </row>
    <row r="1469" spans="1:5" x14ac:dyDescent="0.25">
      <c r="A1469">
        <v>11258846</v>
      </c>
      <c r="B1469">
        <v>2053402</v>
      </c>
      <c r="C1469">
        <v>0</v>
      </c>
      <c r="D1469">
        <v>1</v>
      </c>
      <c r="E1469">
        <v>0</v>
      </c>
    </row>
    <row r="1470" spans="1:5" x14ac:dyDescent="0.25">
      <c r="A1470">
        <v>11258847</v>
      </c>
      <c r="B1470">
        <v>2052502</v>
      </c>
      <c r="C1470">
        <v>1</v>
      </c>
      <c r="D1470">
        <v>2</v>
      </c>
      <c r="E1470">
        <v>90</v>
      </c>
    </row>
    <row r="1471" spans="1:5" x14ac:dyDescent="0.25">
      <c r="A1471">
        <v>11258847</v>
      </c>
      <c r="B1471">
        <v>2053402</v>
      </c>
      <c r="C1471">
        <v>0</v>
      </c>
      <c r="D1471">
        <v>1</v>
      </c>
      <c r="E1471">
        <v>0</v>
      </c>
    </row>
    <row r="1472" spans="1:5" x14ac:dyDescent="0.25">
      <c r="A1472">
        <v>11258860</v>
      </c>
      <c r="B1472">
        <v>438610</v>
      </c>
      <c r="C1472">
        <v>0</v>
      </c>
      <c r="D1472">
        <v>1</v>
      </c>
      <c r="E1472">
        <v>0</v>
      </c>
    </row>
    <row r="1473" spans="1:5" x14ac:dyDescent="0.25">
      <c r="A1473">
        <v>11258860</v>
      </c>
      <c r="B1473">
        <v>987759</v>
      </c>
      <c r="C1473">
        <v>1</v>
      </c>
      <c r="D1473">
        <v>1</v>
      </c>
      <c r="E1473">
        <v>90</v>
      </c>
    </row>
    <row r="1474" spans="1:5" x14ac:dyDescent="0.25">
      <c r="A1474">
        <v>11258862</v>
      </c>
      <c r="B1474">
        <v>987759</v>
      </c>
      <c r="C1474">
        <v>1</v>
      </c>
      <c r="D1474">
        <v>0</v>
      </c>
      <c r="E1474">
        <v>90</v>
      </c>
    </row>
    <row r="1475" spans="1:5" x14ac:dyDescent="0.25">
      <c r="A1475">
        <v>11258862</v>
      </c>
      <c r="B1475">
        <v>1629476</v>
      </c>
      <c r="C1475">
        <v>1</v>
      </c>
      <c r="D1475">
        <v>2</v>
      </c>
      <c r="E1475">
        <v>90</v>
      </c>
    </row>
    <row r="1476" spans="1:5" x14ac:dyDescent="0.25">
      <c r="A1476">
        <v>11259170</v>
      </c>
      <c r="B1476">
        <v>710578</v>
      </c>
      <c r="C1476">
        <v>0</v>
      </c>
      <c r="D1476">
        <v>0</v>
      </c>
      <c r="E1476">
        <v>0</v>
      </c>
    </row>
    <row r="1477" spans="1:5" x14ac:dyDescent="0.25">
      <c r="A1477">
        <v>11259170</v>
      </c>
      <c r="B1477">
        <v>1902440</v>
      </c>
      <c r="C1477">
        <v>1</v>
      </c>
      <c r="D1477">
        <v>4</v>
      </c>
      <c r="E1477">
        <v>90</v>
      </c>
    </row>
    <row r="1478" spans="1:5" x14ac:dyDescent="0.25">
      <c r="A1478">
        <v>11259517</v>
      </c>
      <c r="B1478">
        <v>1414488</v>
      </c>
      <c r="C1478">
        <v>0</v>
      </c>
      <c r="D1478">
        <v>0</v>
      </c>
      <c r="E1478">
        <v>0</v>
      </c>
    </row>
    <row r="1479" spans="1:5" x14ac:dyDescent="0.25">
      <c r="A1479">
        <v>11259517</v>
      </c>
      <c r="B1479">
        <v>1902767</v>
      </c>
      <c r="C1479">
        <v>0</v>
      </c>
      <c r="D1479">
        <v>0</v>
      </c>
      <c r="E1479">
        <v>0</v>
      </c>
    </row>
    <row r="1480" spans="1:5" x14ac:dyDescent="0.25">
      <c r="A1480">
        <v>11260761</v>
      </c>
      <c r="B1480">
        <v>71272</v>
      </c>
      <c r="C1480">
        <v>0</v>
      </c>
      <c r="D1480">
        <v>0</v>
      </c>
      <c r="E1480">
        <v>0</v>
      </c>
    </row>
    <row r="1481" spans="1:5" x14ac:dyDescent="0.25">
      <c r="A1481">
        <v>11260761</v>
      </c>
      <c r="B1481">
        <v>2052497</v>
      </c>
      <c r="C1481">
        <v>0</v>
      </c>
      <c r="D1481">
        <v>3</v>
      </c>
      <c r="E1481">
        <v>0</v>
      </c>
    </row>
    <row r="1482" spans="1:5" x14ac:dyDescent="0.25">
      <c r="A1482">
        <v>11260767</v>
      </c>
      <c r="B1482">
        <v>71272</v>
      </c>
      <c r="C1482">
        <v>0</v>
      </c>
      <c r="D1482">
        <v>4</v>
      </c>
      <c r="E1482">
        <v>0</v>
      </c>
    </row>
    <row r="1483" spans="1:5" x14ac:dyDescent="0.25">
      <c r="A1483">
        <v>11260767</v>
      </c>
      <c r="B1483">
        <v>2013262</v>
      </c>
      <c r="C1483">
        <v>1</v>
      </c>
      <c r="D1483">
        <v>4</v>
      </c>
      <c r="E1483">
        <v>90</v>
      </c>
    </row>
    <row r="1484" spans="1:5" x14ac:dyDescent="0.25">
      <c r="A1484">
        <v>11260802</v>
      </c>
      <c r="B1484">
        <v>71272</v>
      </c>
      <c r="C1484">
        <v>0</v>
      </c>
      <c r="D1484">
        <v>1</v>
      </c>
      <c r="E1484">
        <v>0</v>
      </c>
    </row>
    <row r="1485" spans="1:5" x14ac:dyDescent="0.25">
      <c r="A1485">
        <v>11260802</v>
      </c>
      <c r="B1485">
        <v>121578</v>
      </c>
      <c r="C1485">
        <v>1</v>
      </c>
      <c r="D1485">
        <v>2</v>
      </c>
      <c r="E1485">
        <v>90</v>
      </c>
    </row>
    <row r="1486" spans="1:5" x14ac:dyDescent="0.25">
      <c r="A1486">
        <v>11260804</v>
      </c>
      <c r="B1486">
        <v>120994</v>
      </c>
      <c r="C1486">
        <v>0</v>
      </c>
      <c r="D1486">
        <v>0</v>
      </c>
      <c r="E1486">
        <v>0</v>
      </c>
    </row>
    <row r="1487" spans="1:5" x14ac:dyDescent="0.25">
      <c r="A1487">
        <v>11260804</v>
      </c>
      <c r="B1487">
        <v>121578</v>
      </c>
      <c r="C1487">
        <v>1</v>
      </c>
      <c r="D1487">
        <v>0</v>
      </c>
      <c r="E1487">
        <v>90</v>
      </c>
    </row>
    <row r="1488" spans="1:5" x14ac:dyDescent="0.25">
      <c r="A1488">
        <v>11260813</v>
      </c>
      <c r="B1488">
        <v>71272</v>
      </c>
      <c r="C1488">
        <v>0</v>
      </c>
      <c r="D1488">
        <v>1</v>
      </c>
      <c r="E1488">
        <v>0</v>
      </c>
    </row>
    <row r="1489" spans="1:5" x14ac:dyDescent="0.25">
      <c r="A1489">
        <v>11260813</v>
      </c>
      <c r="B1489">
        <v>987759</v>
      </c>
      <c r="C1489">
        <v>1</v>
      </c>
      <c r="D1489">
        <v>3</v>
      </c>
      <c r="E1489">
        <v>90</v>
      </c>
    </row>
    <row r="1490" spans="1:5" x14ac:dyDescent="0.25">
      <c r="A1490">
        <v>11260814</v>
      </c>
      <c r="B1490">
        <v>120994</v>
      </c>
      <c r="C1490">
        <v>0</v>
      </c>
      <c r="D1490">
        <v>0</v>
      </c>
      <c r="E1490">
        <v>0</v>
      </c>
    </row>
    <row r="1491" spans="1:5" x14ac:dyDescent="0.25">
      <c r="A1491">
        <v>11260814</v>
      </c>
      <c r="B1491">
        <v>987759</v>
      </c>
      <c r="C1491">
        <v>1</v>
      </c>
      <c r="D1491">
        <v>0</v>
      </c>
      <c r="E1491">
        <v>90</v>
      </c>
    </row>
    <row r="1492" spans="1:5" x14ac:dyDescent="0.25">
      <c r="A1492">
        <v>11260824</v>
      </c>
      <c r="B1492">
        <v>2052500</v>
      </c>
      <c r="C1492">
        <v>2</v>
      </c>
      <c r="D1492">
        <v>1</v>
      </c>
      <c r="E1492">
        <v>90</v>
      </c>
    </row>
    <row r="1493" spans="1:5" x14ac:dyDescent="0.25">
      <c r="A1493">
        <v>11260824</v>
      </c>
      <c r="B1493">
        <v>2053402</v>
      </c>
      <c r="C1493">
        <v>0</v>
      </c>
      <c r="D1493">
        <v>1</v>
      </c>
      <c r="E1493">
        <v>0</v>
      </c>
    </row>
    <row r="1494" spans="1:5" x14ac:dyDescent="0.25">
      <c r="A1494">
        <v>11260838</v>
      </c>
      <c r="B1494">
        <v>2053402</v>
      </c>
      <c r="C1494">
        <v>0</v>
      </c>
      <c r="D1494">
        <v>2</v>
      </c>
      <c r="E1494">
        <v>0</v>
      </c>
    </row>
    <row r="1495" spans="1:5" x14ac:dyDescent="0.25">
      <c r="A1495">
        <v>11260838</v>
      </c>
      <c r="B1495">
        <v>2056854</v>
      </c>
      <c r="C1495">
        <v>0</v>
      </c>
      <c r="D1495">
        <v>0</v>
      </c>
      <c r="E1495">
        <v>0</v>
      </c>
    </row>
    <row r="1496" spans="1:5" x14ac:dyDescent="0.25">
      <c r="A1496">
        <v>11260858</v>
      </c>
      <c r="B1496">
        <v>987759</v>
      </c>
      <c r="C1496">
        <v>1</v>
      </c>
      <c r="D1496">
        <v>3</v>
      </c>
      <c r="E1496">
        <v>90</v>
      </c>
    </row>
    <row r="1497" spans="1:5" x14ac:dyDescent="0.25">
      <c r="A1497">
        <v>11260858</v>
      </c>
      <c r="B1497">
        <v>1456633</v>
      </c>
      <c r="C1497">
        <v>0</v>
      </c>
      <c r="D1497">
        <v>0</v>
      </c>
      <c r="E1497">
        <v>0</v>
      </c>
    </row>
    <row r="1498" spans="1:5" x14ac:dyDescent="0.25">
      <c r="A1498">
        <v>11260861</v>
      </c>
      <c r="B1498">
        <v>121578</v>
      </c>
      <c r="C1498">
        <v>1</v>
      </c>
      <c r="D1498">
        <v>0</v>
      </c>
      <c r="E1498">
        <v>90</v>
      </c>
    </row>
    <row r="1499" spans="1:5" x14ac:dyDescent="0.25">
      <c r="A1499">
        <v>11260861</v>
      </c>
      <c r="B1499">
        <v>1629476</v>
      </c>
      <c r="C1499">
        <v>1</v>
      </c>
      <c r="D1499">
        <v>2</v>
      </c>
      <c r="E1499">
        <v>90</v>
      </c>
    </row>
    <row r="1500" spans="1:5" x14ac:dyDescent="0.25">
      <c r="A1500">
        <v>11260862</v>
      </c>
      <c r="B1500">
        <v>121578</v>
      </c>
      <c r="C1500">
        <v>1</v>
      </c>
      <c r="D1500">
        <v>1</v>
      </c>
      <c r="E1500">
        <v>90</v>
      </c>
    </row>
    <row r="1501" spans="1:5" x14ac:dyDescent="0.25">
      <c r="A1501">
        <v>11260862</v>
      </c>
      <c r="B1501">
        <v>438610</v>
      </c>
      <c r="C1501">
        <v>1</v>
      </c>
      <c r="D1501">
        <v>1</v>
      </c>
      <c r="E1501">
        <v>90</v>
      </c>
    </row>
    <row r="1502" spans="1:5" x14ac:dyDescent="0.25">
      <c r="A1502">
        <v>11260863</v>
      </c>
      <c r="B1502">
        <v>121578</v>
      </c>
      <c r="C1502">
        <v>1</v>
      </c>
      <c r="D1502">
        <v>0</v>
      </c>
      <c r="E1502">
        <v>90</v>
      </c>
    </row>
    <row r="1503" spans="1:5" x14ac:dyDescent="0.25">
      <c r="A1503">
        <v>11260863</v>
      </c>
      <c r="B1503">
        <v>2055939</v>
      </c>
      <c r="C1503">
        <v>0</v>
      </c>
      <c r="D1503">
        <v>2</v>
      </c>
      <c r="E1503">
        <v>0</v>
      </c>
    </row>
    <row r="1504" spans="1:5" x14ac:dyDescent="0.25">
      <c r="A1504">
        <v>11260881</v>
      </c>
      <c r="B1504">
        <v>987759</v>
      </c>
      <c r="C1504">
        <v>1</v>
      </c>
      <c r="D1504">
        <v>0</v>
      </c>
      <c r="E1504">
        <v>90</v>
      </c>
    </row>
    <row r="1505" spans="1:5" x14ac:dyDescent="0.25">
      <c r="A1505">
        <v>11260881</v>
      </c>
      <c r="B1505">
        <v>988708</v>
      </c>
      <c r="C1505">
        <v>0</v>
      </c>
      <c r="D1505">
        <v>1</v>
      </c>
      <c r="E1505">
        <v>0</v>
      </c>
    </row>
    <row r="1506" spans="1:5" x14ac:dyDescent="0.25">
      <c r="A1506">
        <v>11260888</v>
      </c>
      <c r="B1506">
        <v>987759</v>
      </c>
      <c r="C1506">
        <v>1</v>
      </c>
      <c r="D1506">
        <v>0</v>
      </c>
      <c r="E1506">
        <v>90</v>
      </c>
    </row>
    <row r="1507" spans="1:5" x14ac:dyDescent="0.25">
      <c r="A1507">
        <v>11260888</v>
      </c>
      <c r="B1507">
        <v>2012097</v>
      </c>
      <c r="C1507">
        <v>0</v>
      </c>
      <c r="D1507">
        <v>3</v>
      </c>
      <c r="E1507">
        <v>0</v>
      </c>
    </row>
    <row r="1508" spans="1:5" x14ac:dyDescent="0.25">
      <c r="A1508">
        <v>11260889</v>
      </c>
      <c r="B1508">
        <v>121578</v>
      </c>
      <c r="C1508">
        <v>1</v>
      </c>
      <c r="D1508">
        <v>0</v>
      </c>
      <c r="E1508">
        <v>90</v>
      </c>
    </row>
    <row r="1509" spans="1:5" x14ac:dyDescent="0.25">
      <c r="A1509">
        <v>11260889</v>
      </c>
      <c r="B1509">
        <v>2055666</v>
      </c>
      <c r="C1509">
        <v>1</v>
      </c>
      <c r="D1509">
        <v>4</v>
      </c>
      <c r="E1509">
        <v>90</v>
      </c>
    </row>
    <row r="1510" spans="1:5" x14ac:dyDescent="0.25">
      <c r="A1510">
        <v>11260895</v>
      </c>
      <c r="B1510">
        <v>988708</v>
      </c>
      <c r="C1510">
        <v>0</v>
      </c>
      <c r="D1510">
        <v>0</v>
      </c>
      <c r="E1510">
        <v>0</v>
      </c>
    </row>
    <row r="1511" spans="1:5" x14ac:dyDescent="0.25">
      <c r="A1511">
        <v>11260895</v>
      </c>
      <c r="B1511">
        <v>2053402</v>
      </c>
      <c r="C1511">
        <v>0</v>
      </c>
      <c r="D1511">
        <v>2</v>
      </c>
      <c r="E1511">
        <v>0</v>
      </c>
    </row>
    <row r="1512" spans="1:5" x14ac:dyDescent="0.25">
      <c r="A1512">
        <v>11260906</v>
      </c>
      <c r="B1512">
        <v>121578</v>
      </c>
      <c r="C1512">
        <v>1</v>
      </c>
      <c r="D1512">
        <v>0</v>
      </c>
      <c r="E1512">
        <v>90</v>
      </c>
    </row>
    <row r="1513" spans="1:5" x14ac:dyDescent="0.25">
      <c r="A1513">
        <v>11260906</v>
      </c>
      <c r="B1513">
        <v>151409</v>
      </c>
      <c r="C1513">
        <v>1</v>
      </c>
      <c r="D1513">
        <v>2</v>
      </c>
      <c r="E1513">
        <v>90</v>
      </c>
    </row>
    <row r="1514" spans="1:5" x14ac:dyDescent="0.25">
      <c r="A1514">
        <v>11260907</v>
      </c>
      <c r="B1514">
        <v>121578</v>
      </c>
      <c r="C1514">
        <v>1</v>
      </c>
      <c r="D1514">
        <v>0</v>
      </c>
      <c r="E1514">
        <v>90</v>
      </c>
    </row>
    <row r="1515" spans="1:5" x14ac:dyDescent="0.25">
      <c r="A1515">
        <v>11260907</v>
      </c>
      <c r="B1515">
        <v>1333766</v>
      </c>
      <c r="C1515">
        <v>2</v>
      </c>
      <c r="D1515">
        <v>0</v>
      </c>
      <c r="E1515">
        <v>90</v>
      </c>
    </row>
    <row r="1516" spans="1:5" x14ac:dyDescent="0.25">
      <c r="A1516">
        <v>11260917</v>
      </c>
      <c r="B1516">
        <v>773984</v>
      </c>
      <c r="C1516">
        <v>0</v>
      </c>
      <c r="D1516">
        <v>1</v>
      </c>
      <c r="E1516">
        <v>0</v>
      </c>
    </row>
    <row r="1517" spans="1:5" x14ac:dyDescent="0.25">
      <c r="A1517">
        <v>11260917</v>
      </c>
      <c r="B1517">
        <v>987759</v>
      </c>
      <c r="C1517">
        <v>1</v>
      </c>
      <c r="D1517">
        <v>0</v>
      </c>
      <c r="E1517">
        <v>90</v>
      </c>
    </row>
    <row r="1518" spans="1:5" x14ac:dyDescent="0.25">
      <c r="A1518">
        <v>11260919</v>
      </c>
      <c r="B1518">
        <v>2053402</v>
      </c>
      <c r="C1518">
        <v>0</v>
      </c>
      <c r="D1518">
        <v>1</v>
      </c>
      <c r="E1518">
        <v>0</v>
      </c>
    </row>
    <row r="1519" spans="1:5" x14ac:dyDescent="0.25">
      <c r="A1519">
        <v>11260919</v>
      </c>
      <c r="B1519">
        <v>2055666</v>
      </c>
      <c r="C1519">
        <v>1</v>
      </c>
      <c r="D1519">
        <v>0</v>
      </c>
      <c r="E1519">
        <v>90</v>
      </c>
    </row>
    <row r="1520" spans="1:5" x14ac:dyDescent="0.25">
      <c r="A1520">
        <v>11260920</v>
      </c>
      <c r="B1520">
        <v>1417129</v>
      </c>
      <c r="C1520">
        <v>0</v>
      </c>
      <c r="D1520">
        <v>3</v>
      </c>
      <c r="E1520">
        <v>0</v>
      </c>
    </row>
    <row r="1521" spans="1:5" x14ac:dyDescent="0.25">
      <c r="A1521">
        <v>11260920</v>
      </c>
      <c r="B1521">
        <v>1601680</v>
      </c>
      <c r="C1521">
        <v>0</v>
      </c>
      <c r="D1521">
        <v>1</v>
      </c>
      <c r="E1521">
        <v>0</v>
      </c>
    </row>
    <row r="1522" spans="1:5" x14ac:dyDescent="0.25">
      <c r="A1522">
        <v>11260932</v>
      </c>
      <c r="B1522">
        <v>1799344</v>
      </c>
      <c r="C1522">
        <v>0</v>
      </c>
      <c r="D1522">
        <v>5</v>
      </c>
      <c r="E1522">
        <v>0</v>
      </c>
    </row>
    <row r="1523" spans="1:5" x14ac:dyDescent="0.25">
      <c r="A1523">
        <v>11260932</v>
      </c>
      <c r="B1523">
        <v>2009629</v>
      </c>
      <c r="C1523">
        <v>1</v>
      </c>
      <c r="D1523">
        <v>0</v>
      </c>
      <c r="E1523">
        <v>90</v>
      </c>
    </row>
    <row r="1524" spans="1:5" x14ac:dyDescent="0.25">
      <c r="A1524">
        <v>11261050</v>
      </c>
      <c r="B1524">
        <v>2012097</v>
      </c>
      <c r="C1524">
        <v>0</v>
      </c>
      <c r="D1524">
        <v>2</v>
      </c>
      <c r="E1524">
        <v>0</v>
      </c>
    </row>
    <row r="1525" spans="1:5" x14ac:dyDescent="0.25">
      <c r="A1525">
        <v>11261050</v>
      </c>
      <c r="B1525">
        <v>2053402</v>
      </c>
      <c r="C1525">
        <v>0</v>
      </c>
      <c r="D1525">
        <v>2</v>
      </c>
      <c r="E1525">
        <v>0</v>
      </c>
    </row>
    <row r="1526" spans="1:5" x14ac:dyDescent="0.25">
      <c r="A1526">
        <v>11261065</v>
      </c>
      <c r="B1526">
        <v>120994</v>
      </c>
      <c r="C1526">
        <v>0</v>
      </c>
      <c r="D1526">
        <v>2</v>
      </c>
      <c r="E1526">
        <v>0</v>
      </c>
    </row>
    <row r="1527" spans="1:5" x14ac:dyDescent="0.25">
      <c r="A1527">
        <v>11261065</v>
      </c>
      <c r="B1527">
        <v>987759</v>
      </c>
      <c r="C1527">
        <v>1</v>
      </c>
      <c r="D1527">
        <v>0</v>
      </c>
      <c r="E1527">
        <v>90</v>
      </c>
    </row>
    <row r="1528" spans="1:5" x14ac:dyDescent="0.25">
      <c r="A1528">
        <v>11261066</v>
      </c>
      <c r="B1528">
        <v>71272</v>
      </c>
      <c r="C1528">
        <v>0</v>
      </c>
      <c r="D1528">
        <v>4</v>
      </c>
      <c r="E1528">
        <v>0</v>
      </c>
    </row>
    <row r="1529" spans="1:5" x14ac:dyDescent="0.25">
      <c r="A1529">
        <v>11261066</v>
      </c>
      <c r="B1529">
        <v>987759</v>
      </c>
      <c r="C1529">
        <v>1</v>
      </c>
      <c r="D1529">
        <v>0</v>
      </c>
      <c r="E1529">
        <v>90</v>
      </c>
    </row>
    <row r="1530" spans="1:5" x14ac:dyDescent="0.25">
      <c r="A1530">
        <v>11261080</v>
      </c>
      <c r="B1530">
        <v>794555</v>
      </c>
      <c r="C1530">
        <v>2</v>
      </c>
      <c r="D1530">
        <v>2</v>
      </c>
      <c r="E1530">
        <v>90</v>
      </c>
    </row>
    <row r="1531" spans="1:5" x14ac:dyDescent="0.25">
      <c r="A1531">
        <v>11261080</v>
      </c>
      <c r="B1531">
        <v>2053402</v>
      </c>
      <c r="C1531">
        <v>0</v>
      </c>
      <c r="D1531">
        <v>3</v>
      </c>
      <c r="E1531">
        <v>0</v>
      </c>
    </row>
    <row r="1532" spans="1:5" x14ac:dyDescent="0.25">
      <c r="A1532">
        <v>11261094</v>
      </c>
      <c r="B1532">
        <v>488651</v>
      </c>
      <c r="C1532">
        <v>0</v>
      </c>
      <c r="D1532">
        <v>0</v>
      </c>
      <c r="E1532">
        <v>0</v>
      </c>
    </row>
    <row r="1533" spans="1:5" x14ac:dyDescent="0.25">
      <c r="A1533">
        <v>11261094</v>
      </c>
      <c r="B1533">
        <v>987759</v>
      </c>
      <c r="C1533">
        <v>1</v>
      </c>
      <c r="D1533">
        <v>0</v>
      </c>
      <c r="E1533">
        <v>90</v>
      </c>
    </row>
    <row r="1534" spans="1:5" x14ac:dyDescent="0.25">
      <c r="A1534">
        <v>11261122</v>
      </c>
      <c r="B1534">
        <v>794555</v>
      </c>
      <c r="C1534">
        <v>2</v>
      </c>
      <c r="D1534">
        <v>2</v>
      </c>
      <c r="E1534">
        <v>90</v>
      </c>
    </row>
    <row r="1535" spans="1:5" x14ac:dyDescent="0.25">
      <c r="A1535">
        <v>11261122</v>
      </c>
      <c r="B1535">
        <v>987759</v>
      </c>
      <c r="C1535">
        <v>1</v>
      </c>
      <c r="D1535">
        <v>0</v>
      </c>
      <c r="E1535">
        <v>90</v>
      </c>
    </row>
    <row r="1536" spans="1:5" x14ac:dyDescent="0.25">
      <c r="A1536">
        <v>11261242</v>
      </c>
      <c r="B1536">
        <v>463541</v>
      </c>
      <c r="C1536">
        <v>0</v>
      </c>
      <c r="D1536">
        <v>0</v>
      </c>
      <c r="E1536">
        <v>0</v>
      </c>
    </row>
    <row r="1537" spans="1:5" x14ac:dyDescent="0.25">
      <c r="A1537">
        <v>11261242</v>
      </c>
      <c r="B1537">
        <v>1629476</v>
      </c>
      <c r="C1537">
        <v>1</v>
      </c>
      <c r="D1537">
        <v>2</v>
      </c>
      <c r="E1537">
        <v>90</v>
      </c>
    </row>
    <row r="1538" spans="1:5" x14ac:dyDescent="0.25">
      <c r="A1538">
        <v>11261244</v>
      </c>
      <c r="B1538">
        <v>438610</v>
      </c>
      <c r="C1538">
        <v>0</v>
      </c>
      <c r="D1538">
        <v>2</v>
      </c>
      <c r="E1538">
        <v>0</v>
      </c>
    </row>
    <row r="1539" spans="1:5" x14ac:dyDescent="0.25">
      <c r="A1539">
        <v>11261244</v>
      </c>
      <c r="B1539">
        <v>463541</v>
      </c>
      <c r="C1539">
        <v>0</v>
      </c>
      <c r="D1539">
        <v>0</v>
      </c>
      <c r="E1539">
        <v>0</v>
      </c>
    </row>
    <row r="1540" spans="1:5" x14ac:dyDescent="0.25">
      <c r="A1540">
        <v>11261245</v>
      </c>
      <c r="B1540">
        <v>463541</v>
      </c>
      <c r="C1540">
        <v>0</v>
      </c>
      <c r="D1540">
        <v>0</v>
      </c>
      <c r="E1540">
        <v>0</v>
      </c>
    </row>
    <row r="1541" spans="1:5" x14ac:dyDescent="0.25">
      <c r="A1541">
        <v>11261245</v>
      </c>
      <c r="B1541">
        <v>2055939</v>
      </c>
      <c r="C1541">
        <v>0</v>
      </c>
      <c r="D1541">
        <v>1</v>
      </c>
      <c r="E1541">
        <v>0</v>
      </c>
    </row>
    <row r="1542" spans="1:5" x14ac:dyDescent="0.25">
      <c r="A1542">
        <v>11261314</v>
      </c>
      <c r="B1542">
        <v>463541</v>
      </c>
      <c r="C1542">
        <v>0</v>
      </c>
      <c r="D1542">
        <v>2</v>
      </c>
      <c r="E1542">
        <v>0</v>
      </c>
    </row>
    <row r="1543" spans="1:5" x14ac:dyDescent="0.25">
      <c r="A1543">
        <v>11261314</v>
      </c>
      <c r="B1543">
        <v>1456633</v>
      </c>
      <c r="C1543">
        <v>1</v>
      </c>
      <c r="D1543">
        <v>0</v>
      </c>
      <c r="E1543">
        <v>90</v>
      </c>
    </row>
    <row r="1544" spans="1:5" x14ac:dyDescent="0.25">
      <c r="A1544">
        <v>11261381</v>
      </c>
      <c r="B1544">
        <v>463541</v>
      </c>
      <c r="C1544">
        <v>0</v>
      </c>
      <c r="D1544">
        <v>2</v>
      </c>
      <c r="E1544">
        <v>0</v>
      </c>
    </row>
    <row r="1545" spans="1:5" x14ac:dyDescent="0.25">
      <c r="A1545">
        <v>11261381</v>
      </c>
      <c r="B1545">
        <v>793621</v>
      </c>
      <c r="C1545">
        <v>0</v>
      </c>
      <c r="D1545">
        <v>3</v>
      </c>
      <c r="E1545">
        <v>0</v>
      </c>
    </row>
    <row r="1546" spans="1:5" x14ac:dyDescent="0.25">
      <c r="A1546">
        <v>11261460</v>
      </c>
      <c r="B1546">
        <v>463541</v>
      </c>
      <c r="C1546">
        <v>0</v>
      </c>
      <c r="D1546">
        <v>2</v>
      </c>
      <c r="E1546">
        <v>0</v>
      </c>
    </row>
    <row r="1547" spans="1:5" x14ac:dyDescent="0.25">
      <c r="A1547">
        <v>11261460</v>
      </c>
      <c r="B1547">
        <v>793644</v>
      </c>
      <c r="C1547">
        <v>1</v>
      </c>
      <c r="D1547">
        <v>2</v>
      </c>
      <c r="E1547">
        <v>90</v>
      </c>
    </row>
    <row r="1548" spans="1:5" x14ac:dyDescent="0.25">
      <c r="A1548">
        <v>11261480</v>
      </c>
      <c r="B1548">
        <v>463541</v>
      </c>
      <c r="C1548">
        <v>0</v>
      </c>
      <c r="D1548">
        <v>0</v>
      </c>
      <c r="E1548">
        <v>0</v>
      </c>
    </row>
    <row r="1549" spans="1:5" x14ac:dyDescent="0.25">
      <c r="A1549">
        <v>11261480</v>
      </c>
      <c r="B1549">
        <v>2052751</v>
      </c>
      <c r="C1549">
        <v>0</v>
      </c>
      <c r="D1549">
        <v>2</v>
      </c>
      <c r="E1549">
        <v>0</v>
      </c>
    </row>
    <row r="1550" spans="1:5" x14ac:dyDescent="0.25">
      <c r="A1550">
        <v>11261798</v>
      </c>
      <c r="B1550">
        <v>774537</v>
      </c>
      <c r="C1550">
        <v>0</v>
      </c>
      <c r="D1550">
        <v>0</v>
      </c>
      <c r="E1550">
        <v>0</v>
      </c>
    </row>
    <row r="1551" spans="1:5" x14ac:dyDescent="0.25">
      <c r="A1551">
        <v>11261798</v>
      </c>
      <c r="B1551">
        <v>1414488</v>
      </c>
      <c r="C1551">
        <v>0</v>
      </c>
      <c r="D1551">
        <v>0</v>
      </c>
      <c r="E1551">
        <v>0</v>
      </c>
    </row>
    <row r="1552" spans="1:5" x14ac:dyDescent="0.25">
      <c r="A1552">
        <v>11261901</v>
      </c>
      <c r="B1552">
        <v>990223</v>
      </c>
      <c r="C1552">
        <v>0</v>
      </c>
      <c r="D1552">
        <v>0</v>
      </c>
      <c r="E1552">
        <v>0</v>
      </c>
    </row>
    <row r="1553" spans="1:5" x14ac:dyDescent="0.25">
      <c r="A1553">
        <v>11261901</v>
      </c>
      <c r="B1553">
        <v>2053402</v>
      </c>
      <c r="C1553">
        <v>0</v>
      </c>
      <c r="D1553">
        <v>0</v>
      </c>
      <c r="E1553">
        <v>0</v>
      </c>
    </row>
    <row r="1554" spans="1:5" x14ac:dyDescent="0.25">
      <c r="A1554">
        <v>11261909</v>
      </c>
      <c r="B1554">
        <v>121578</v>
      </c>
      <c r="C1554">
        <v>1</v>
      </c>
      <c r="D1554">
        <v>0</v>
      </c>
      <c r="E1554">
        <v>90</v>
      </c>
    </row>
    <row r="1555" spans="1:5" x14ac:dyDescent="0.25">
      <c r="A1555">
        <v>11261909</v>
      </c>
      <c r="B1555">
        <v>438610</v>
      </c>
      <c r="C1555">
        <v>0</v>
      </c>
      <c r="D1555">
        <v>1</v>
      </c>
      <c r="E1555">
        <v>0</v>
      </c>
    </row>
    <row r="1556" spans="1:5" x14ac:dyDescent="0.25">
      <c r="A1556">
        <v>11261910</v>
      </c>
      <c r="B1556">
        <v>121578</v>
      </c>
      <c r="C1556">
        <v>1</v>
      </c>
      <c r="D1556">
        <v>0</v>
      </c>
      <c r="E1556">
        <v>90</v>
      </c>
    </row>
    <row r="1557" spans="1:5" x14ac:dyDescent="0.25">
      <c r="A1557">
        <v>11261910</v>
      </c>
      <c r="B1557">
        <v>1629476</v>
      </c>
      <c r="C1557">
        <v>1</v>
      </c>
      <c r="D1557">
        <v>3</v>
      </c>
      <c r="E1557">
        <v>90</v>
      </c>
    </row>
    <row r="1558" spans="1:5" x14ac:dyDescent="0.25">
      <c r="A1558">
        <v>11261911</v>
      </c>
      <c r="B1558">
        <v>2053402</v>
      </c>
      <c r="C1558">
        <v>0</v>
      </c>
      <c r="D1558">
        <v>1</v>
      </c>
      <c r="E1558">
        <v>0</v>
      </c>
    </row>
    <row r="1559" spans="1:5" x14ac:dyDescent="0.25">
      <c r="A1559">
        <v>11261911</v>
      </c>
      <c r="B1559">
        <v>2055939</v>
      </c>
      <c r="C1559">
        <v>0</v>
      </c>
      <c r="D1559">
        <v>0</v>
      </c>
      <c r="E1559">
        <v>0</v>
      </c>
    </row>
    <row r="1560" spans="1:5" x14ac:dyDescent="0.25">
      <c r="A1560">
        <v>11261993</v>
      </c>
      <c r="B1560">
        <v>121578</v>
      </c>
      <c r="C1560">
        <v>1</v>
      </c>
      <c r="D1560">
        <v>5</v>
      </c>
      <c r="E1560">
        <v>90</v>
      </c>
    </row>
    <row r="1561" spans="1:5" x14ac:dyDescent="0.25">
      <c r="A1561">
        <v>11261993</v>
      </c>
      <c r="B1561">
        <v>463541</v>
      </c>
      <c r="C1561">
        <v>0</v>
      </c>
      <c r="D1561">
        <v>1</v>
      </c>
      <c r="E1561">
        <v>0</v>
      </c>
    </row>
    <row r="1562" spans="1:5" x14ac:dyDescent="0.25">
      <c r="A1562">
        <v>11262061</v>
      </c>
      <c r="B1562">
        <v>1333784</v>
      </c>
      <c r="C1562">
        <v>0</v>
      </c>
      <c r="D1562">
        <v>0</v>
      </c>
      <c r="E1562">
        <v>0</v>
      </c>
    </row>
    <row r="1563" spans="1:5" x14ac:dyDescent="0.25">
      <c r="A1563">
        <v>11262061</v>
      </c>
      <c r="B1563">
        <v>1372906</v>
      </c>
      <c r="C1563">
        <v>0</v>
      </c>
      <c r="D1563">
        <v>0</v>
      </c>
      <c r="E1563">
        <v>0</v>
      </c>
    </row>
    <row r="1564" spans="1:5" x14ac:dyDescent="0.25">
      <c r="A1564">
        <v>11262170</v>
      </c>
      <c r="B1564">
        <v>71272</v>
      </c>
      <c r="C1564">
        <v>0</v>
      </c>
      <c r="D1564">
        <v>5</v>
      </c>
      <c r="E1564">
        <v>0</v>
      </c>
    </row>
    <row r="1565" spans="1:5" x14ac:dyDescent="0.25">
      <c r="A1565">
        <v>11262170</v>
      </c>
      <c r="B1565">
        <v>463541</v>
      </c>
      <c r="C1565">
        <v>0</v>
      </c>
      <c r="D1565">
        <v>0</v>
      </c>
      <c r="E1565">
        <v>0</v>
      </c>
    </row>
    <row r="1566" spans="1:5" x14ac:dyDescent="0.25">
      <c r="A1566">
        <v>11262172</v>
      </c>
      <c r="B1566">
        <v>120994</v>
      </c>
      <c r="C1566">
        <v>0</v>
      </c>
      <c r="D1566">
        <v>0</v>
      </c>
      <c r="E1566">
        <v>0</v>
      </c>
    </row>
    <row r="1567" spans="1:5" x14ac:dyDescent="0.25">
      <c r="A1567">
        <v>11262172</v>
      </c>
      <c r="B1567">
        <v>463541</v>
      </c>
      <c r="C1567">
        <v>0</v>
      </c>
      <c r="D1567">
        <v>0</v>
      </c>
      <c r="E1567">
        <v>0</v>
      </c>
    </row>
    <row r="1568" spans="1:5" x14ac:dyDescent="0.25">
      <c r="A1568">
        <v>11262764</v>
      </c>
      <c r="B1568">
        <v>990223</v>
      </c>
      <c r="C1568">
        <v>0</v>
      </c>
      <c r="D1568">
        <v>2</v>
      </c>
      <c r="E1568">
        <v>0</v>
      </c>
    </row>
    <row r="1569" spans="1:5" x14ac:dyDescent="0.25">
      <c r="A1569">
        <v>11262764</v>
      </c>
      <c r="B1569">
        <v>993499</v>
      </c>
      <c r="C1569">
        <v>0</v>
      </c>
      <c r="D1569">
        <v>1</v>
      </c>
      <c r="E1569">
        <v>0</v>
      </c>
    </row>
    <row r="1570" spans="1:5" x14ac:dyDescent="0.25">
      <c r="A1570">
        <v>11262777</v>
      </c>
      <c r="B1570">
        <v>990223</v>
      </c>
      <c r="C1570">
        <v>0</v>
      </c>
      <c r="D1570">
        <v>2</v>
      </c>
      <c r="E1570">
        <v>0</v>
      </c>
    </row>
    <row r="1571" spans="1:5" x14ac:dyDescent="0.25">
      <c r="A1571">
        <v>11262777</v>
      </c>
      <c r="B1571">
        <v>993499</v>
      </c>
      <c r="C1571">
        <v>0</v>
      </c>
      <c r="D1571">
        <v>0</v>
      </c>
      <c r="E1571">
        <v>0</v>
      </c>
    </row>
    <row r="1572" spans="1:5" x14ac:dyDescent="0.25">
      <c r="A1572">
        <v>11262798</v>
      </c>
      <c r="B1572">
        <v>990223</v>
      </c>
      <c r="C1572">
        <v>0</v>
      </c>
      <c r="D1572">
        <v>1</v>
      </c>
      <c r="E1572">
        <v>0</v>
      </c>
    </row>
    <row r="1573" spans="1:5" x14ac:dyDescent="0.25">
      <c r="A1573">
        <v>11262798</v>
      </c>
      <c r="B1573">
        <v>993499</v>
      </c>
      <c r="C1573">
        <v>0</v>
      </c>
      <c r="D1573">
        <v>2</v>
      </c>
      <c r="E1573">
        <v>0</v>
      </c>
    </row>
    <row r="1574" spans="1:5" x14ac:dyDescent="0.25">
      <c r="A1574">
        <v>11262888</v>
      </c>
      <c r="B1574">
        <v>1799344</v>
      </c>
      <c r="C1574">
        <v>0</v>
      </c>
      <c r="D1574">
        <v>3</v>
      </c>
      <c r="E1574">
        <v>0</v>
      </c>
    </row>
    <row r="1575" spans="1:5" x14ac:dyDescent="0.25">
      <c r="A1575">
        <v>11262888</v>
      </c>
      <c r="B1575">
        <v>1799400</v>
      </c>
      <c r="C1575">
        <v>0</v>
      </c>
      <c r="D1575">
        <v>4</v>
      </c>
      <c r="E1575">
        <v>0</v>
      </c>
    </row>
    <row r="1576" spans="1:5" x14ac:dyDescent="0.25">
      <c r="A1576">
        <v>11262906</v>
      </c>
      <c r="B1576">
        <v>799717</v>
      </c>
      <c r="C1576">
        <v>0</v>
      </c>
      <c r="D1576">
        <v>2</v>
      </c>
      <c r="E1576">
        <v>0</v>
      </c>
    </row>
    <row r="1577" spans="1:5" x14ac:dyDescent="0.25">
      <c r="A1577">
        <v>11262906</v>
      </c>
      <c r="B1577">
        <v>1908208</v>
      </c>
      <c r="C1577">
        <v>0</v>
      </c>
      <c r="D1577">
        <v>0</v>
      </c>
      <c r="E1577">
        <v>0</v>
      </c>
    </row>
    <row r="1578" spans="1:5" x14ac:dyDescent="0.25">
      <c r="A1578">
        <v>11263055</v>
      </c>
      <c r="B1578">
        <v>120994</v>
      </c>
      <c r="C1578">
        <v>0</v>
      </c>
      <c r="D1578">
        <v>2</v>
      </c>
      <c r="E1578">
        <v>0</v>
      </c>
    </row>
    <row r="1579" spans="1:5" x14ac:dyDescent="0.25">
      <c r="A1579">
        <v>11263055</v>
      </c>
      <c r="B1579">
        <v>623221</v>
      </c>
      <c r="C1579">
        <v>1</v>
      </c>
      <c r="D1579">
        <v>0</v>
      </c>
      <c r="E1579">
        <v>35</v>
      </c>
    </row>
    <row r="1580" spans="1:5" x14ac:dyDescent="0.25">
      <c r="A1580">
        <v>11263561</v>
      </c>
      <c r="B1580">
        <v>120994</v>
      </c>
      <c r="C1580">
        <v>0</v>
      </c>
      <c r="D1580">
        <v>0</v>
      </c>
      <c r="E1580">
        <v>0</v>
      </c>
    </row>
    <row r="1581" spans="1:5" x14ac:dyDescent="0.25">
      <c r="A1581">
        <v>11263561</v>
      </c>
      <c r="B1581">
        <v>489013</v>
      </c>
      <c r="C1581">
        <v>0</v>
      </c>
      <c r="D1581">
        <v>0</v>
      </c>
      <c r="E1581">
        <v>0</v>
      </c>
    </row>
    <row r="1582" spans="1:5" x14ac:dyDescent="0.25">
      <c r="A1582">
        <v>11263620</v>
      </c>
      <c r="B1582">
        <v>490468</v>
      </c>
      <c r="C1582">
        <v>0</v>
      </c>
      <c r="D1582">
        <v>0</v>
      </c>
      <c r="E1582">
        <v>0</v>
      </c>
    </row>
    <row r="1583" spans="1:5" x14ac:dyDescent="0.25">
      <c r="A1583">
        <v>11263620</v>
      </c>
      <c r="B1583">
        <v>2053402</v>
      </c>
      <c r="C1583">
        <v>0</v>
      </c>
      <c r="D1583">
        <v>0</v>
      </c>
      <c r="E1583">
        <v>0</v>
      </c>
    </row>
    <row r="1584" spans="1:5" x14ac:dyDescent="0.25">
      <c r="A1584">
        <v>11263621</v>
      </c>
      <c r="B1584">
        <v>228845</v>
      </c>
      <c r="C1584">
        <v>1</v>
      </c>
      <c r="D1584">
        <v>0</v>
      </c>
      <c r="E1584">
        <v>90</v>
      </c>
    </row>
    <row r="1585" spans="1:5" x14ac:dyDescent="0.25">
      <c r="A1585">
        <v>11263621</v>
      </c>
      <c r="B1585">
        <v>2053402</v>
      </c>
      <c r="C1585">
        <v>0</v>
      </c>
      <c r="D1585">
        <v>5</v>
      </c>
      <c r="E1585">
        <v>0</v>
      </c>
    </row>
    <row r="1586" spans="1:5" x14ac:dyDescent="0.25">
      <c r="A1586">
        <v>11263622</v>
      </c>
      <c r="B1586">
        <v>2053402</v>
      </c>
      <c r="C1586">
        <v>0</v>
      </c>
      <c r="D1586">
        <v>4</v>
      </c>
      <c r="E1586">
        <v>0</v>
      </c>
    </row>
    <row r="1587" spans="1:5" x14ac:dyDescent="0.25">
      <c r="A1587">
        <v>11263622</v>
      </c>
      <c r="B1587">
        <v>2056315</v>
      </c>
      <c r="C1587">
        <v>0</v>
      </c>
      <c r="D1587">
        <v>0</v>
      </c>
      <c r="E1587">
        <v>0</v>
      </c>
    </row>
    <row r="1588" spans="1:5" x14ac:dyDescent="0.25">
      <c r="A1588">
        <v>11263625</v>
      </c>
      <c r="B1588">
        <v>987759</v>
      </c>
      <c r="C1588">
        <v>1</v>
      </c>
      <c r="D1588">
        <v>1</v>
      </c>
      <c r="E1588">
        <v>90</v>
      </c>
    </row>
    <row r="1589" spans="1:5" x14ac:dyDescent="0.25">
      <c r="A1589">
        <v>11263625</v>
      </c>
      <c r="B1589">
        <v>2056315</v>
      </c>
      <c r="C1589">
        <v>0</v>
      </c>
      <c r="D1589">
        <v>0</v>
      </c>
      <c r="E1589">
        <v>0</v>
      </c>
    </row>
    <row r="1590" spans="1:5" x14ac:dyDescent="0.25">
      <c r="A1590">
        <v>11263627</v>
      </c>
      <c r="B1590">
        <v>490468</v>
      </c>
      <c r="C1590">
        <v>0</v>
      </c>
      <c r="D1590">
        <v>2</v>
      </c>
      <c r="E1590">
        <v>0</v>
      </c>
    </row>
    <row r="1591" spans="1:5" x14ac:dyDescent="0.25">
      <c r="A1591">
        <v>11263627</v>
      </c>
      <c r="B1591">
        <v>987759</v>
      </c>
      <c r="C1591">
        <v>1</v>
      </c>
      <c r="D1591">
        <v>3</v>
      </c>
      <c r="E1591">
        <v>90</v>
      </c>
    </row>
    <row r="1592" spans="1:5" x14ac:dyDescent="0.25">
      <c r="A1592">
        <v>11263686</v>
      </c>
      <c r="B1592">
        <v>121578</v>
      </c>
      <c r="C1592">
        <v>1</v>
      </c>
      <c r="D1592">
        <v>2</v>
      </c>
      <c r="E1592">
        <v>90</v>
      </c>
    </row>
    <row r="1593" spans="1:5" x14ac:dyDescent="0.25">
      <c r="A1593">
        <v>11263686</v>
      </c>
      <c r="B1593">
        <v>490468</v>
      </c>
      <c r="C1593">
        <v>0</v>
      </c>
      <c r="D1593">
        <v>1</v>
      </c>
      <c r="E1593">
        <v>0</v>
      </c>
    </row>
    <row r="1594" spans="1:5" x14ac:dyDescent="0.25">
      <c r="A1594">
        <v>11263687</v>
      </c>
      <c r="B1594">
        <v>228845</v>
      </c>
      <c r="C1594">
        <v>1</v>
      </c>
      <c r="D1594">
        <v>3</v>
      </c>
      <c r="E1594">
        <v>90</v>
      </c>
    </row>
    <row r="1595" spans="1:5" x14ac:dyDescent="0.25">
      <c r="A1595">
        <v>11263687</v>
      </c>
      <c r="B1595">
        <v>987759</v>
      </c>
      <c r="C1595">
        <v>1</v>
      </c>
      <c r="D1595">
        <v>0</v>
      </c>
      <c r="E1595">
        <v>90</v>
      </c>
    </row>
    <row r="1596" spans="1:5" x14ac:dyDescent="0.25">
      <c r="A1596">
        <v>11263688</v>
      </c>
      <c r="B1596">
        <v>121578</v>
      </c>
      <c r="C1596">
        <v>1</v>
      </c>
      <c r="D1596">
        <v>0</v>
      </c>
      <c r="E1596">
        <v>90</v>
      </c>
    </row>
    <row r="1597" spans="1:5" x14ac:dyDescent="0.25">
      <c r="A1597">
        <v>11263688</v>
      </c>
      <c r="B1597">
        <v>2056315</v>
      </c>
      <c r="C1597">
        <v>0</v>
      </c>
      <c r="D1597">
        <v>0</v>
      </c>
      <c r="E1597">
        <v>0</v>
      </c>
    </row>
    <row r="1598" spans="1:5" x14ac:dyDescent="0.25">
      <c r="A1598">
        <v>11263689</v>
      </c>
      <c r="B1598">
        <v>121578</v>
      </c>
      <c r="C1598">
        <v>1</v>
      </c>
      <c r="D1598">
        <v>0</v>
      </c>
      <c r="E1598">
        <v>90</v>
      </c>
    </row>
    <row r="1599" spans="1:5" x14ac:dyDescent="0.25">
      <c r="A1599">
        <v>11263689</v>
      </c>
      <c r="B1599">
        <v>1431173</v>
      </c>
      <c r="C1599">
        <v>1</v>
      </c>
      <c r="D1599">
        <v>1</v>
      </c>
      <c r="E1599">
        <v>90</v>
      </c>
    </row>
    <row r="1600" spans="1:5" x14ac:dyDescent="0.25">
      <c r="A1600">
        <v>11263690</v>
      </c>
      <c r="B1600">
        <v>121578</v>
      </c>
      <c r="C1600">
        <v>1</v>
      </c>
      <c r="D1600">
        <v>1</v>
      </c>
      <c r="E1600">
        <v>90</v>
      </c>
    </row>
    <row r="1601" spans="1:5" x14ac:dyDescent="0.25">
      <c r="A1601">
        <v>11263690</v>
      </c>
      <c r="B1601">
        <v>280029</v>
      </c>
      <c r="C1601">
        <v>1</v>
      </c>
      <c r="D1601">
        <v>2</v>
      </c>
      <c r="E1601">
        <v>90</v>
      </c>
    </row>
    <row r="1602" spans="1:5" x14ac:dyDescent="0.25">
      <c r="A1602">
        <v>11263694</v>
      </c>
      <c r="B1602">
        <v>988708</v>
      </c>
      <c r="C1602">
        <v>0</v>
      </c>
      <c r="D1602">
        <v>0</v>
      </c>
      <c r="E1602">
        <v>0</v>
      </c>
    </row>
    <row r="1603" spans="1:5" x14ac:dyDescent="0.25">
      <c r="A1603">
        <v>11263694</v>
      </c>
      <c r="B1603">
        <v>2053402</v>
      </c>
      <c r="C1603">
        <v>0</v>
      </c>
      <c r="D1603">
        <v>2</v>
      </c>
      <c r="E1603">
        <v>0</v>
      </c>
    </row>
    <row r="1604" spans="1:5" x14ac:dyDescent="0.25">
      <c r="A1604">
        <v>11263711</v>
      </c>
      <c r="B1604">
        <v>228845</v>
      </c>
      <c r="C1604">
        <v>1</v>
      </c>
      <c r="D1604">
        <v>2</v>
      </c>
      <c r="E1604">
        <v>90</v>
      </c>
    </row>
    <row r="1605" spans="1:5" x14ac:dyDescent="0.25">
      <c r="A1605">
        <v>11263711</v>
      </c>
      <c r="B1605">
        <v>987759</v>
      </c>
      <c r="C1605">
        <v>1</v>
      </c>
      <c r="D1605">
        <v>0</v>
      </c>
      <c r="E1605">
        <v>90</v>
      </c>
    </row>
    <row r="1606" spans="1:5" x14ac:dyDescent="0.25">
      <c r="A1606">
        <v>11263713</v>
      </c>
      <c r="B1606">
        <v>1456633</v>
      </c>
      <c r="C1606">
        <v>1</v>
      </c>
      <c r="D1606">
        <v>0</v>
      </c>
      <c r="E1606">
        <v>90</v>
      </c>
    </row>
    <row r="1607" spans="1:5" x14ac:dyDescent="0.25">
      <c r="A1607">
        <v>11263713</v>
      </c>
      <c r="B1607">
        <v>2053402</v>
      </c>
      <c r="C1607">
        <v>0</v>
      </c>
      <c r="D1607">
        <v>0</v>
      </c>
      <c r="E1607">
        <v>0</v>
      </c>
    </row>
    <row r="1608" spans="1:5" x14ac:dyDescent="0.25">
      <c r="A1608">
        <v>11263714</v>
      </c>
      <c r="B1608">
        <v>987759</v>
      </c>
      <c r="C1608">
        <v>1</v>
      </c>
      <c r="D1608">
        <v>0</v>
      </c>
      <c r="E1608">
        <v>90</v>
      </c>
    </row>
    <row r="1609" spans="1:5" x14ac:dyDescent="0.25">
      <c r="A1609">
        <v>11263714</v>
      </c>
      <c r="B1609">
        <v>1629462</v>
      </c>
      <c r="C1609">
        <v>1</v>
      </c>
      <c r="D1609">
        <v>3</v>
      </c>
      <c r="E1609">
        <v>90</v>
      </c>
    </row>
    <row r="1610" spans="1:5" x14ac:dyDescent="0.25">
      <c r="A1610">
        <v>11263716</v>
      </c>
      <c r="B1610">
        <v>121578</v>
      </c>
      <c r="C1610">
        <v>1</v>
      </c>
      <c r="D1610">
        <v>1</v>
      </c>
      <c r="E1610">
        <v>90</v>
      </c>
    </row>
    <row r="1611" spans="1:5" x14ac:dyDescent="0.25">
      <c r="A1611">
        <v>11263716</v>
      </c>
      <c r="B1611">
        <v>2056315</v>
      </c>
      <c r="C1611">
        <v>0</v>
      </c>
      <c r="D1611">
        <v>3</v>
      </c>
      <c r="E1611">
        <v>0</v>
      </c>
    </row>
    <row r="1612" spans="1:5" x14ac:dyDescent="0.25">
      <c r="A1612">
        <v>11263718</v>
      </c>
      <c r="B1612">
        <v>121578</v>
      </c>
      <c r="C1612">
        <v>1</v>
      </c>
      <c r="D1612">
        <v>1</v>
      </c>
      <c r="E1612">
        <v>90</v>
      </c>
    </row>
    <row r="1613" spans="1:5" x14ac:dyDescent="0.25">
      <c r="A1613">
        <v>11263718</v>
      </c>
      <c r="B1613">
        <v>228845</v>
      </c>
      <c r="C1613">
        <v>1</v>
      </c>
      <c r="D1613">
        <v>1</v>
      </c>
      <c r="E1613">
        <v>90</v>
      </c>
    </row>
    <row r="1614" spans="1:5" x14ac:dyDescent="0.25">
      <c r="A1614">
        <v>11263727</v>
      </c>
      <c r="B1614">
        <v>121578</v>
      </c>
      <c r="C1614">
        <v>1</v>
      </c>
      <c r="D1614">
        <v>3</v>
      </c>
      <c r="E1614">
        <v>90</v>
      </c>
    </row>
    <row r="1615" spans="1:5" x14ac:dyDescent="0.25">
      <c r="A1615">
        <v>11263727</v>
      </c>
      <c r="B1615">
        <v>490468</v>
      </c>
      <c r="C1615">
        <v>0</v>
      </c>
      <c r="D1615">
        <v>0</v>
      </c>
      <c r="E1615">
        <v>0</v>
      </c>
    </row>
    <row r="1616" spans="1:5" x14ac:dyDescent="0.25">
      <c r="A1616">
        <v>11263730</v>
      </c>
      <c r="B1616">
        <v>121578</v>
      </c>
      <c r="C1616">
        <v>1</v>
      </c>
      <c r="D1616">
        <v>3</v>
      </c>
      <c r="E1616">
        <v>90</v>
      </c>
    </row>
    <row r="1617" spans="1:5" x14ac:dyDescent="0.25">
      <c r="A1617">
        <v>11263730</v>
      </c>
      <c r="B1617">
        <v>988708</v>
      </c>
      <c r="C1617">
        <v>0</v>
      </c>
      <c r="D1617">
        <v>1</v>
      </c>
      <c r="E1617">
        <v>0</v>
      </c>
    </row>
    <row r="1618" spans="1:5" x14ac:dyDescent="0.25">
      <c r="A1618">
        <v>11263833</v>
      </c>
      <c r="B1618">
        <v>121578</v>
      </c>
      <c r="C1618">
        <v>1</v>
      </c>
      <c r="D1618">
        <v>0</v>
      </c>
      <c r="E1618">
        <v>90</v>
      </c>
    </row>
    <row r="1619" spans="1:5" x14ac:dyDescent="0.25">
      <c r="A1619">
        <v>11263833</v>
      </c>
      <c r="B1619">
        <v>280029</v>
      </c>
      <c r="C1619">
        <v>1</v>
      </c>
      <c r="D1619">
        <v>2</v>
      </c>
      <c r="E1619">
        <v>90</v>
      </c>
    </row>
    <row r="1620" spans="1:5" x14ac:dyDescent="0.25">
      <c r="A1620">
        <v>11263834</v>
      </c>
      <c r="B1620">
        <v>121578</v>
      </c>
      <c r="C1620">
        <v>1</v>
      </c>
      <c r="D1620">
        <v>0</v>
      </c>
      <c r="E1620">
        <v>90</v>
      </c>
    </row>
    <row r="1621" spans="1:5" x14ac:dyDescent="0.25">
      <c r="A1621">
        <v>11263834</v>
      </c>
      <c r="B1621">
        <v>1431173</v>
      </c>
      <c r="C1621">
        <v>1</v>
      </c>
      <c r="D1621">
        <v>5</v>
      </c>
      <c r="E1621">
        <v>90</v>
      </c>
    </row>
    <row r="1622" spans="1:5" x14ac:dyDescent="0.25">
      <c r="A1622">
        <v>11263843</v>
      </c>
      <c r="B1622">
        <v>987759</v>
      </c>
      <c r="C1622">
        <v>1</v>
      </c>
      <c r="D1622">
        <v>0</v>
      </c>
      <c r="E1622">
        <v>90</v>
      </c>
    </row>
    <row r="1623" spans="1:5" x14ac:dyDescent="0.25">
      <c r="A1623">
        <v>11263843</v>
      </c>
      <c r="B1623">
        <v>1431173</v>
      </c>
      <c r="C1623">
        <v>1</v>
      </c>
      <c r="D1623">
        <v>1</v>
      </c>
      <c r="E1623">
        <v>90</v>
      </c>
    </row>
    <row r="1624" spans="1:5" x14ac:dyDescent="0.25">
      <c r="A1624">
        <v>11263848</v>
      </c>
      <c r="B1624">
        <v>280029</v>
      </c>
      <c r="C1624">
        <v>1</v>
      </c>
      <c r="D1624">
        <v>2</v>
      </c>
      <c r="E1624">
        <v>90</v>
      </c>
    </row>
    <row r="1625" spans="1:5" x14ac:dyDescent="0.25">
      <c r="A1625">
        <v>11263848</v>
      </c>
      <c r="B1625">
        <v>987759</v>
      </c>
      <c r="C1625">
        <v>1</v>
      </c>
      <c r="D1625">
        <v>0</v>
      </c>
      <c r="E1625">
        <v>90</v>
      </c>
    </row>
    <row r="1626" spans="1:5" x14ac:dyDescent="0.25">
      <c r="A1626">
        <v>11263858</v>
      </c>
      <c r="B1626">
        <v>773984</v>
      </c>
      <c r="C1626">
        <v>0</v>
      </c>
      <c r="D1626">
        <v>0</v>
      </c>
      <c r="E1626">
        <v>0</v>
      </c>
    </row>
    <row r="1627" spans="1:5" x14ac:dyDescent="0.25">
      <c r="A1627">
        <v>11263858</v>
      </c>
      <c r="B1627">
        <v>2053402</v>
      </c>
      <c r="C1627">
        <v>0</v>
      </c>
      <c r="D1627">
        <v>2</v>
      </c>
      <c r="E1627">
        <v>0</v>
      </c>
    </row>
    <row r="1628" spans="1:5" x14ac:dyDescent="0.25">
      <c r="A1628">
        <v>11263862</v>
      </c>
      <c r="B1628">
        <v>987759</v>
      </c>
      <c r="C1628">
        <v>1</v>
      </c>
      <c r="D1628">
        <v>0</v>
      </c>
      <c r="E1628">
        <v>90</v>
      </c>
    </row>
    <row r="1629" spans="1:5" x14ac:dyDescent="0.25">
      <c r="A1629">
        <v>11263862</v>
      </c>
      <c r="B1629">
        <v>2012097</v>
      </c>
      <c r="C1629">
        <v>0</v>
      </c>
      <c r="D1629">
        <v>4</v>
      </c>
      <c r="E1629">
        <v>0</v>
      </c>
    </row>
    <row r="1630" spans="1:5" x14ac:dyDescent="0.25">
      <c r="A1630">
        <v>11263866</v>
      </c>
      <c r="B1630">
        <v>2053402</v>
      </c>
      <c r="C1630">
        <v>0</v>
      </c>
      <c r="D1630">
        <v>3</v>
      </c>
      <c r="E1630">
        <v>0</v>
      </c>
    </row>
    <row r="1631" spans="1:5" x14ac:dyDescent="0.25">
      <c r="A1631">
        <v>11263866</v>
      </c>
      <c r="B1631">
        <v>2055666</v>
      </c>
      <c r="C1631">
        <v>1</v>
      </c>
      <c r="D1631">
        <v>1</v>
      </c>
      <c r="E1631">
        <v>90</v>
      </c>
    </row>
    <row r="1632" spans="1:5" x14ac:dyDescent="0.25">
      <c r="A1632">
        <v>11264077</v>
      </c>
      <c r="B1632">
        <v>1414488</v>
      </c>
      <c r="C1632">
        <v>0</v>
      </c>
      <c r="D1632">
        <v>0</v>
      </c>
      <c r="E1632">
        <v>0</v>
      </c>
    </row>
    <row r="1633" spans="1:5" x14ac:dyDescent="0.25">
      <c r="A1633">
        <v>11264077</v>
      </c>
      <c r="B1633">
        <v>1596594</v>
      </c>
      <c r="C1633">
        <v>0</v>
      </c>
      <c r="D1633">
        <v>0</v>
      </c>
      <c r="E1633">
        <v>0</v>
      </c>
    </row>
    <row r="1634" spans="1:5" x14ac:dyDescent="0.25">
      <c r="A1634">
        <v>11264106</v>
      </c>
      <c r="B1634">
        <v>773984</v>
      </c>
      <c r="C1634">
        <v>0</v>
      </c>
      <c r="D1634">
        <v>0</v>
      </c>
      <c r="E1634">
        <v>0</v>
      </c>
    </row>
    <row r="1635" spans="1:5" x14ac:dyDescent="0.25">
      <c r="A1635">
        <v>11264106</v>
      </c>
      <c r="B1635">
        <v>987759</v>
      </c>
      <c r="C1635">
        <v>1</v>
      </c>
      <c r="D1635">
        <v>0</v>
      </c>
      <c r="E1635">
        <v>90</v>
      </c>
    </row>
    <row r="1636" spans="1:5" x14ac:dyDescent="0.25">
      <c r="A1636">
        <v>11264109</v>
      </c>
      <c r="B1636">
        <v>120994</v>
      </c>
      <c r="C1636">
        <v>0</v>
      </c>
      <c r="D1636">
        <v>0</v>
      </c>
      <c r="E1636">
        <v>0</v>
      </c>
    </row>
    <row r="1637" spans="1:5" x14ac:dyDescent="0.25">
      <c r="A1637">
        <v>11264109</v>
      </c>
      <c r="B1637">
        <v>2053402</v>
      </c>
      <c r="C1637">
        <v>0</v>
      </c>
      <c r="D1637">
        <v>2</v>
      </c>
      <c r="E1637">
        <v>0</v>
      </c>
    </row>
    <row r="1638" spans="1:5" x14ac:dyDescent="0.25">
      <c r="A1638">
        <v>11264171</v>
      </c>
      <c r="B1638">
        <v>490468</v>
      </c>
      <c r="C1638">
        <v>0</v>
      </c>
      <c r="D1638">
        <v>0</v>
      </c>
      <c r="E1638">
        <v>0</v>
      </c>
    </row>
    <row r="1639" spans="1:5" x14ac:dyDescent="0.25">
      <c r="A1639">
        <v>11264171</v>
      </c>
      <c r="B1639">
        <v>2053402</v>
      </c>
      <c r="C1639">
        <v>0</v>
      </c>
      <c r="D1639">
        <v>2</v>
      </c>
      <c r="E1639">
        <v>0</v>
      </c>
    </row>
    <row r="1640" spans="1:5" x14ac:dyDescent="0.25">
      <c r="A1640">
        <v>11264172</v>
      </c>
      <c r="B1640">
        <v>463541</v>
      </c>
      <c r="C1640">
        <v>0</v>
      </c>
      <c r="D1640">
        <v>3</v>
      </c>
      <c r="E1640">
        <v>0</v>
      </c>
    </row>
    <row r="1641" spans="1:5" x14ac:dyDescent="0.25">
      <c r="A1641">
        <v>11264172</v>
      </c>
      <c r="B1641">
        <v>490468</v>
      </c>
      <c r="C1641">
        <v>0</v>
      </c>
      <c r="D1641">
        <v>1</v>
      </c>
      <c r="E1641">
        <v>0</v>
      </c>
    </row>
    <row r="1642" spans="1:5" x14ac:dyDescent="0.25">
      <c r="A1642">
        <v>11264175</v>
      </c>
      <c r="B1642">
        <v>228845</v>
      </c>
      <c r="C1642">
        <v>1</v>
      </c>
      <c r="D1642">
        <v>3</v>
      </c>
      <c r="E1642">
        <v>90</v>
      </c>
    </row>
    <row r="1643" spans="1:5" x14ac:dyDescent="0.25">
      <c r="A1643">
        <v>11264175</v>
      </c>
      <c r="B1643">
        <v>463541</v>
      </c>
      <c r="C1643">
        <v>0</v>
      </c>
      <c r="D1643">
        <v>1</v>
      </c>
      <c r="E1643">
        <v>0</v>
      </c>
    </row>
    <row r="1644" spans="1:5" x14ac:dyDescent="0.25">
      <c r="A1644">
        <v>11264176</v>
      </c>
      <c r="B1644">
        <v>463541</v>
      </c>
      <c r="C1644">
        <v>0</v>
      </c>
      <c r="D1644">
        <v>0</v>
      </c>
      <c r="E1644">
        <v>0</v>
      </c>
    </row>
    <row r="1645" spans="1:5" x14ac:dyDescent="0.25">
      <c r="A1645">
        <v>11264176</v>
      </c>
      <c r="B1645">
        <v>2056315</v>
      </c>
      <c r="C1645">
        <v>0</v>
      </c>
      <c r="D1645">
        <v>2</v>
      </c>
      <c r="E1645">
        <v>0</v>
      </c>
    </row>
    <row r="1646" spans="1:5" x14ac:dyDescent="0.25">
      <c r="A1646">
        <v>11264190</v>
      </c>
      <c r="B1646">
        <v>793621</v>
      </c>
      <c r="C1646">
        <v>0</v>
      </c>
      <c r="D1646">
        <v>0</v>
      </c>
      <c r="E1646">
        <v>0</v>
      </c>
    </row>
    <row r="1647" spans="1:5" x14ac:dyDescent="0.25">
      <c r="A1647">
        <v>11264190</v>
      </c>
      <c r="B1647">
        <v>2053670</v>
      </c>
      <c r="C1647">
        <v>1</v>
      </c>
      <c r="D1647">
        <v>3</v>
      </c>
      <c r="E1647">
        <v>90</v>
      </c>
    </row>
    <row r="1648" spans="1:5" x14ac:dyDescent="0.25">
      <c r="A1648">
        <v>11264217</v>
      </c>
      <c r="B1648">
        <v>463541</v>
      </c>
      <c r="C1648">
        <v>0</v>
      </c>
      <c r="D1648">
        <v>2</v>
      </c>
      <c r="E1648">
        <v>0</v>
      </c>
    </row>
    <row r="1649" spans="1:5" x14ac:dyDescent="0.25">
      <c r="A1649">
        <v>11264217</v>
      </c>
      <c r="B1649">
        <v>793644</v>
      </c>
      <c r="C1649">
        <v>0</v>
      </c>
      <c r="D1649">
        <v>2</v>
      </c>
      <c r="E1649">
        <v>0</v>
      </c>
    </row>
    <row r="1650" spans="1:5" x14ac:dyDescent="0.25">
      <c r="A1650">
        <v>11264274</v>
      </c>
      <c r="B1650">
        <v>121578</v>
      </c>
      <c r="C1650">
        <v>1</v>
      </c>
      <c r="D1650">
        <v>1</v>
      </c>
      <c r="E1650">
        <v>90</v>
      </c>
    </row>
    <row r="1651" spans="1:5" x14ac:dyDescent="0.25">
      <c r="A1651">
        <v>11264274</v>
      </c>
      <c r="B1651">
        <v>463541</v>
      </c>
      <c r="C1651">
        <v>0</v>
      </c>
      <c r="D1651">
        <v>1</v>
      </c>
      <c r="E1651">
        <v>0</v>
      </c>
    </row>
    <row r="1652" spans="1:5" x14ac:dyDescent="0.25">
      <c r="A1652">
        <v>11264276</v>
      </c>
      <c r="B1652">
        <v>463541</v>
      </c>
      <c r="C1652">
        <v>0</v>
      </c>
      <c r="D1652">
        <v>1</v>
      </c>
      <c r="E1652">
        <v>0</v>
      </c>
    </row>
    <row r="1653" spans="1:5" x14ac:dyDescent="0.25">
      <c r="A1653">
        <v>11264276</v>
      </c>
      <c r="B1653">
        <v>987759</v>
      </c>
      <c r="C1653">
        <v>1</v>
      </c>
      <c r="D1653">
        <v>1</v>
      </c>
      <c r="E1653">
        <v>90</v>
      </c>
    </row>
    <row r="1654" spans="1:5" x14ac:dyDescent="0.25">
      <c r="A1654">
        <v>11264278</v>
      </c>
      <c r="B1654">
        <v>463541</v>
      </c>
      <c r="C1654">
        <v>0</v>
      </c>
      <c r="D1654">
        <v>0</v>
      </c>
      <c r="E1654">
        <v>0</v>
      </c>
    </row>
    <row r="1655" spans="1:5" x14ac:dyDescent="0.25">
      <c r="A1655">
        <v>11264278</v>
      </c>
      <c r="B1655">
        <v>2053402</v>
      </c>
      <c r="C1655">
        <v>0</v>
      </c>
      <c r="D1655">
        <v>1</v>
      </c>
      <c r="E1655">
        <v>0</v>
      </c>
    </row>
    <row r="1656" spans="1:5" x14ac:dyDescent="0.25">
      <c r="A1656">
        <v>11264385</v>
      </c>
      <c r="B1656">
        <v>71272</v>
      </c>
      <c r="C1656">
        <v>0</v>
      </c>
      <c r="D1656">
        <v>1</v>
      </c>
      <c r="E1656">
        <v>0</v>
      </c>
    </row>
    <row r="1657" spans="1:5" x14ac:dyDescent="0.25">
      <c r="A1657">
        <v>11264385</v>
      </c>
      <c r="B1657">
        <v>463541</v>
      </c>
      <c r="C1657">
        <v>0</v>
      </c>
      <c r="D1657">
        <v>0</v>
      </c>
      <c r="E1657">
        <v>0</v>
      </c>
    </row>
    <row r="1658" spans="1:5" x14ac:dyDescent="0.25">
      <c r="A1658">
        <v>11264387</v>
      </c>
      <c r="B1658">
        <v>120994</v>
      </c>
      <c r="C1658">
        <v>0</v>
      </c>
      <c r="D1658">
        <v>1</v>
      </c>
      <c r="E1658">
        <v>0</v>
      </c>
    </row>
    <row r="1659" spans="1:5" x14ac:dyDescent="0.25">
      <c r="A1659">
        <v>11264387</v>
      </c>
      <c r="B1659">
        <v>463541</v>
      </c>
      <c r="C1659">
        <v>0</v>
      </c>
      <c r="D1659">
        <v>0</v>
      </c>
      <c r="E1659">
        <v>0</v>
      </c>
    </row>
    <row r="1660" spans="1:5" x14ac:dyDescent="0.25">
      <c r="A1660">
        <v>11264545</v>
      </c>
      <c r="B1660">
        <v>987759</v>
      </c>
      <c r="C1660">
        <v>1</v>
      </c>
      <c r="D1660">
        <v>3</v>
      </c>
      <c r="E1660">
        <v>90</v>
      </c>
    </row>
    <row r="1661" spans="1:5" x14ac:dyDescent="0.25">
      <c r="A1661">
        <v>11264545</v>
      </c>
      <c r="B1661">
        <v>1456633</v>
      </c>
      <c r="C1661">
        <v>1</v>
      </c>
      <c r="D1661">
        <v>0</v>
      </c>
      <c r="E1661">
        <v>90</v>
      </c>
    </row>
    <row r="1662" spans="1:5" x14ac:dyDescent="0.25">
      <c r="A1662">
        <v>11264548</v>
      </c>
      <c r="B1662">
        <v>1456633</v>
      </c>
      <c r="C1662">
        <v>4</v>
      </c>
      <c r="D1662">
        <v>0</v>
      </c>
      <c r="E1662">
        <v>90</v>
      </c>
    </row>
    <row r="1663" spans="1:5" x14ac:dyDescent="0.25">
      <c r="A1663">
        <v>11264548</v>
      </c>
      <c r="B1663">
        <v>2053402</v>
      </c>
      <c r="C1663">
        <v>0</v>
      </c>
      <c r="D1663">
        <v>1</v>
      </c>
      <c r="E1663">
        <v>0</v>
      </c>
    </row>
    <row r="1664" spans="1:5" x14ac:dyDescent="0.25">
      <c r="A1664">
        <v>11264612</v>
      </c>
      <c r="B1664">
        <v>463541</v>
      </c>
      <c r="C1664">
        <v>0</v>
      </c>
      <c r="D1664">
        <v>1</v>
      </c>
      <c r="E1664">
        <v>0</v>
      </c>
    </row>
    <row r="1665" spans="1:5" x14ac:dyDescent="0.25">
      <c r="A1665">
        <v>11264612</v>
      </c>
      <c r="B1665">
        <v>793621</v>
      </c>
      <c r="C1665">
        <v>0</v>
      </c>
      <c r="D1665">
        <v>0</v>
      </c>
      <c r="E1665">
        <v>0</v>
      </c>
    </row>
    <row r="1666" spans="1:5" x14ac:dyDescent="0.25">
      <c r="A1666">
        <v>11264617</v>
      </c>
      <c r="B1666">
        <v>2053670</v>
      </c>
      <c r="C1666">
        <v>1</v>
      </c>
      <c r="D1666">
        <v>2</v>
      </c>
      <c r="E1666">
        <v>90</v>
      </c>
    </row>
    <row r="1667" spans="1:5" x14ac:dyDescent="0.25">
      <c r="A1667">
        <v>11264617</v>
      </c>
      <c r="B1667">
        <v>2056315</v>
      </c>
      <c r="C1667">
        <v>0</v>
      </c>
      <c r="D1667">
        <v>0</v>
      </c>
      <c r="E1667">
        <v>0</v>
      </c>
    </row>
    <row r="1668" spans="1:5" x14ac:dyDescent="0.25">
      <c r="A1668">
        <v>11264619</v>
      </c>
      <c r="B1668">
        <v>2052751</v>
      </c>
      <c r="C1668">
        <v>0</v>
      </c>
      <c r="D1668">
        <v>2</v>
      </c>
      <c r="E1668">
        <v>0</v>
      </c>
    </row>
    <row r="1669" spans="1:5" x14ac:dyDescent="0.25">
      <c r="A1669">
        <v>11264619</v>
      </c>
      <c r="B1669">
        <v>2053670</v>
      </c>
      <c r="C1669">
        <v>1</v>
      </c>
      <c r="D1669">
        <v>0</v>
      </c>
      <c r="E1669">
        <v>90</v>
      </c>
    </row>
    <row r="1670" spans="1:5" x14ac:dyDescent="0.25">
      <c r="A1670">
        <v>11264621</v>
      </c>
      <c r="B1670">
        <v>228845</v>
      </c>
      <c r="C1670">
        <v>1</v>
      </c>
      <c r="D1670">
        <v>1</v>
      </c>
      <c r="E1670">
        <v>90</v>
      </c>
    </row>
    <row r="1671" spans="1:5" x14ac:dyDescent="0.25">
      <c r="A1671">
        <v>11264621</v>
      </c>
      <c r="B1671">
        <v>2053670</v>
      </c>
      <c r="C1671">
        <v>1</v>
      </c>
      <c r="D1671">
        <v>4</v>
      </c>
      <c r="E1671">
        <v>90</v>
      </c>
    </row>
    <row r="1672" spans="1:5" x14ac:dyDescent="0.25">
      <c r="A1672">
        <v>11264622</v>
      </c>
      <c r="B1672">
        <v>490468</v>
      </c>
      <c r="C1672">
        <v>0</v>
      </c>
      <c r="D1672">
        <v>0</v>
      </c>
      <c r="E1672">
        <v>0</v>
      </c>
    </row>
    <row r="1673" spans="1:5" x14ac:dyDescent="0.25">
      <c r="A1673">
        <v>11264622</v>
      </c>
      <c r="B1673">
        <v>2053670</v>
      </c>
      <c r="C1673">
        <v>1</v>
      </c>
      <c r="D1673">
        <v>4</v>
      </c>
      <c r="E1673">
        <v>90</v>
      </c>
    </row>
    <row r="1674" spans="1:5" x14ac:dyDescent="0.25">
      <c r="A1674">
        <v>11264679</v>
      </c>
      <c r="B1674">
        <v>120994</v>
      </c>
      <c r="C1674">
        <v>0</v>
      </c>
      <c r="D1674">
        <v>0</v>
      </c>
      <c r="E1674">
        <v>0</v>
      </c>
    </row>
    <row r="1675" spans="1:5" x14ac:dyDescent="0.25">
      <c r="A1675">
        <v>11264679</v>
      </c>
      <c r="B1675">
        <v>2053670</v>
      </c>
      <c r="C1675">
        <v>1</v>
      </c>
      <c r="D1675">
        <v>0</v>
      </c>
      <c r="E1675">
        <v>90</v>
      </c>
    </row>
    <row r="1676" spans="1:5" x14ac:dyDescent="0.25">
      <c r="A1676">
        <v>11264680</v>
      </c>
      <c r="B1676">
        <v>71272</v>
      </c>
      <c r="C1676">
        <v>0</v>
      </c>
      <c r="D1676">
        <v>0</v>
      </c>
      <c r="E1676">
        <v>0</v>
      </c>
    </row>
    <row r="1677" spans="1:5" x14ac:dyDescent="0.25">
      <c r="A1677">
        <v>11264680</v>
      </c>
      <c r="B1677">
        <v>2053670</v>
      </c>
      <c r="C1677">
        <v>1</v>
      </c>
      <c r="D1677">
        <v>5</v>
      </c>
      <c r="E1677">
        <v>90</v>
      </c>
    </row>
    <row r="1678" spans="1:5" x14ac:dyDescent="0.25">
      <c r="A1678">
        <v>11264910</v>
      </c>
      <c r="B1678">
        <v>793621</v>
      </c>
      <c r="C1678">
        <v>0</v>
      </c>
      <c r="D1678">
        <v>1</v>
      </c>
      <c r="E1678">
        <v>0</v>
      </c>
    </row>
    <row r="1679" spans="1:5" x14ac:dyDescent="0.25">
      <c r="A1679">
        <v>11264910</v>
      </c>
      <c r="B1679">
        <v>1456633</v>
      </c>
      <c r="C1679">
        <v>0</v>
      </c>
      <c r="D1679">
        <v>2</v>
      </c>
      <c r="E1679">
        <v>0</v>
      </c>
    </row>
    <row r="1680" spans="1:5" x14ac:dyDescent="0.25">
      <c r="A1680">
        <v>11264958</v>
      </c>
      <c r="B1680">
        <v>120994</v>
      </c>
      <c r="C1680">
        <v>0</v>
      </c>
      <c r="D1680">
        <v>1</v>
      </c>
      <c r="E1680">
        <v>0</v>
      </c>
    </row>
    <row r="1681" spans="1:5" x14ac:dyDescent="0.25">
      <c r="A1681">
        <v>11264958</v>
      </c>
      <c r="B1681">
        <v>793621</v>
      </c>
      <c r="C1681">
        <v>0</v>
      </c>
      <c r="D1681">
        <v>0</v>
      </c>
      <c r="E1681">
        <v>0</v>
      </c>
    </row>
    <row r="1682" spans="1:5" x14ac:dyDescent="0.25">
      <c r="A1682">
        <v>11264983</v>
      </c>
      <c r="B1682">
        <v>1433929</v>
      </c>
      <c r="C1682">
        <v>0</v>
      </c>
      <c r="D1682">
        <v>1</v>
      </c>
      <c r="E1682">
        <v>0</v>
      </c>
    </row>
    <row r="1683" spans="1:5" x14ac:dyDescent="0.25">
      <c r="A1683">
        <v>11264983</v>
      </c>
      <c r="B1683">
        <v>1456633</v>
      </c>
      <c r="C1683">
        <v>0</v>
      </c>
      <c r="D1683">
        <v>0</v>
      </c>
      <c r="E1683">
        <v>0</v>
      </c>
    </row>
    <row r="1684" spans="1:5" x14ac:dyDescent="0.25">
      <c r="A1684">
        <v>11264994</v>
      </c>
      <c r="B1684">
        <v>121578</v>
      </c>
      <c r="C1684">
        <v>1</v>
      </c>
      <c r="D1684">
        <v>3</v>
      </c>
      <c r="E1684">
        <v>90</v>
      </c>
    </row>
    <row r="1685" spans="1:5" x14ac:dyDescent="0.25">
      <c r="A1685">
        <v>11264994</v>
      </c>
      <c r="B1685">
        <v>793621</v>
      </c>
      <c r="C1685">
        <v>0</v>
      </c>
      <c r="D1685">
        <v>0</v>
      </c>
      <c r="E1685">
        <v>0</v>
      </c>
    </row>
    <row r="1686" spans="1:5" x14ac:dyDescent="0.25">
      <c r="A1686">
        <v>11265025</v>
      </c>
      <c r="B1686">
        <v>793621</v>
      </c>
      <c r="C1686">
        <v>0</v>
      </c>
      <c r="D1686">
        <v>0</v>
      </c>
      <c r="E1686">
        <v>0</v>
      </c>
    </row>
    <row r="1687" spans="1:5" x14ac:dyDescent="0.25">
      <c r="A1687">
        <v>11265025</v>
      </c>
      <c r="B1687">
        <v>987759</v>
      </c>
      <c r="C1687">
        <v>1</v>
      </c>
      <c r="D1687">
        <v>1</v>
      </c>
      <c r="E1687">
        <v>90</v>
      </c>
    </row>
    <row r="1688" spans="1:5" x14ac:dyDescent="0.25">
      <c r="A1688">
        <v>11265027</v>
      </c>
      <c r="B1688">
        <v>793621</v>
      </c>
      <c r="C1688">
        <v>0</v>
      </c>
      <c r="D1688">
        <v>0</v>
      </c>
      <c r="E1688">
        <v>0</v>
      </c>
    </row>
    <row r="1689" spans="1:5" x14ac:dyDescent="0.25">
      <c r="A1689">
        <v>11265027</v>
      </c>
      <c r="B1689">
        <v>2053402</v>
      </c>
      <c r="C1689">
        <v>0</v>
      </c>
      <c r="D1689">
        <v>1</v>
      </c>
      <c r="E1689">
        <v>0</v>
      </c>
    </row>
    <row r="1690" spans="1:5" x14ac:dyDescent="0.25">
      <c r="A1690">
        <v>11265053</v>
      </c>
      <c r="B1690">
        <v>710856</v>
      </c>
      <c r="C1690">
        <v>0</v>
      </c>
      <c r="D1690">
        <v>1</v>
      </c>
      <c r="E1690">
        <v>0</v>
      </c>
    </row>
    <row r="1691" spans="1:5" x14ac:dyDescent="0.25">
      <c r="A1691">
        <v>11265053</v>
      </c>
      <c r="B1691">
        <v>2053670</v>
      </c>
      <c r="C1691">
        <v>1</v>
      </c>
      <c r="D1691">
        <v>0</v>
      </c>
      <c r="E1691">
        <v>90</v>
      </c>
    </row>
    <row r="1692" spans="1:5" x14ac:dyDescent="0.25">
      <c r="A1692">
        <v>11265054</v>
      </c>
      <c r="B1692">
        <v>1629842</v>
      </c>
      <c r="C1692">
        <v>1</v>
      </c>
      <c r="D1692">
        <v>0</v>
      </c>
      <c r="E1692">
        <v>90</v>
      </c>
    </row>
    <row r="1693" spans="1:5" x14ac:dyDescent="0.25">
      <c r="A1693">
        <v>11265054</v>
      </c>
      <c r="B1693">
        <v>2053670</v>
      </c>
      <c r="C1693">
        <v>1</v>
      </c>
      <c r="D1693">
        <v>0</v>
      </c>
      <c r="E1693">
        <v>90</v>
      </c>
    </row>
    <row r="1694" spans="1:5" x14ac:dyDescent="0.25">
      <c r="A1694">
        <v>11265071</v>
      </c>
      <c r="B1694">
        <v>1902440</v>
      </c>
      <c r="C1694">
        <v>1</v>
      </c>
      <c r="D1694">
        <v>3</v>
      </c>
      <c r="E1694">
        <v>90</v>
      </c>
    </row>
    <row r="1695" spans="1:5" x14ac:dyDescent="0.25">
      <c r="A1695">
        <v>11265071</v>
      </c>
      <c r="B1695">
        <v>1908208</v>
      </c>
      <c r="C1695">
        <v>0</v>
      </c>
      <c r="D1695">
        <v>0</v>
      </c>
      <c r="E1695">
        <v>0</v>
      </c>
    </row>
    <row r="1696" spans="1:5" x14ac:dyDescent="0.25">
      <c r="A1696">
        <v>11265205</v>
      </c>
      <c r="B1696">
        <v>26877</v>
      </c>
      <c r="C1696">
        <v>0</v>
      </c>
      <c r="D1696">
        <v>3</v>
      </c>
      <c r="E1696">
        <v>0</v>
      </c>
    </row>
    <row r="1697" spans="1:5" x14ac:dyDescent="0.25">
      <c r="A1697">
        <v>11265205</v>
      </c>
      <c r="B1697">
        <v>793621</v>
      </c>
      <c r="C1697">
        <v>0</v>
      </c>
      <c r="D1697">
        <v>0</v>
      </c>
      <c r="E1697">
        <v>0</v>
      </c>
    </row>
    <row r="1698" spans="1:5" x14ac:dyDescent="0.25">
      <c r="A1698">
        <v>11265206</v>
      </c>
      <c r="B1698">
        <v>137672</v>
      </c>
      <c r="C1698">
        <v>1</v>
      </c>
      <c r="D1698">
        <v>0</v>
      </c>
      <c r="E1698">
        <v>90</v>
      </c>
    </row>
    <row r="1699" spans="1:5" x14ac:dyDescent="0.25">
      <c r="A1699">
        <v>11265206</v>
      </c>
      <c r="B1699">
        <v>793621</v>
      </c>
      <c r="C1699">
        <v>0</v>
      </c>
      <c r="D1699">
        <v>0</v>
      </c>
      <c r="E1699">
        <v>0</v>
      </c>
    </row>
    <row r="1700" spans="1:5" x14ac:dyDescent="0.25">
      <c r="A1700">
        <v>11265209</v>
      </c>
      <c r="B1700">
        <v>2053670</v>
      </c>
      <c r="C1700">
        <v>1</v>
      </c>
      <c r="D1700">
        <v>0</v>
      </c>
      <c r="E1700">
        <v>90</v>
      </c>
    </row>
    <row r="1701" spans="1:5" x14ac:dyDescent="0.25">
      <c r="A1701">
        <v>11265209</v>
      </c>
      <c r="B1701">
        <v>2055070</v>
      </c>
      <c r="C1701">
        <v>0</v>
      </c>
      <c r="D1701">
        <v>2</v>
      </c>
      <c r="E1701">
        <v>0</v>
      </c>
    </row>
    <row r="1702" spans="1:5" x14ac:dyDescent="0.25">
      <c r="A1702">
        <v>11265227</v>
      </c>
      <c r="B1702">
        <v>793621</v>
      </c>
      <c r="C1702">
        <v>0</v>
      </c>
      <c r="D1702">
        <v>0</v>
      </c>
      <c r="E1702">
        <v>0</v>
      </c>
    </row>
    <row r="1703" spans="1:5" x14ac:dyDescent="0.25">
      <c r="A1703">
        <v>11265227</v>
      </c>
      <c r="B1703">
        <v>793644</v>
      </c>
      <c r="C1703">
        <v>1</v>
      </c>
      <c r="D1703">
        <v>5</v>
      </c>
      <c r="E1703">
        <v>90</v>
      </c>
    </row>
    <row r="1704" spans="1:5" x14ac:dyDescent="0.25">
      <c r="A1704">
        <v>11265487</v>
      </c>
      <c r="B1704">
        <v>990223</v>
      </c>
      <c r="C1704">
        <v>0</v>
      </c>
      <c r="D1704">
        <v>0</v>
      </c>
      <c r="E1704">
        <v>0</v>
      </c>
    </row>
    <row r="1705" spans="1:5" x14ac:dyDescent="0.25">
      <c r="A1705">
        <v>11265487</v>
      </c>
      <c r="B1705">
        <v>993499</v>
      </c>
      <c r="C1705">
        <v>0</v>
      </c>
      <c r="D1705">
        <v>0</v>
      </c>
      <c r="E1705">
        <v>0</v>
      </c>
    </row>
    <row r="1706" spans="1:5" x14ac:dyDescent="0.25">
      <c r="A1706">
        <v>11265844</v>
      </c>
      <c r="B1706">
        <v>1414488</v>
      </c>
      <c r="C1706">
        <v>0</v>
      </c>
      <c r="D1706">
        <v>0</v>
      </c>
      <c r="E1706">
        <v>0</v>
      </c>
    </row>
    <row r="1707" spans="1:5" x14ac:dyDescent="0.25">
      <c r="A1707">
        <v>11265844</v>
      </c>
      <c r="B1707">
        <v>2052722</v>
      </c>
      <c r="C1707">
        <v>0</v>
      </c>
      <c r="D1707">
        <v>0</v>
      </c>
      <c r="E1707">
        <v>0</v>
      </c>
    </row>
    <row r="1708" spans="1:5" x14ac:dyDescent="0.25">
      <c r="A1708">
        <v>11266016</v>
      </c>
      <c r="B1708">
        <v>26877</v>
      </c>
      <c r="C1708">
        <v>0</v>
      </c>
      <c r="D1708">
        <v>1</v>
      </c>
      <c r="E1708">
        <v>0</v>
      </c>
    </row>
    <row r="1709" spans="1:5" x14ac:dyDescent="0.25">
      <c r="A1709">
        <v>11266016</v>
      </c>
      <c r="B1709">
        <v>793621</v>
      </c>
      <c r="C1709">
        <v>0</v>
      </c>
      <c r="D1709">
        <v>0</v>
      </c>
      <c r="E1709">
        <v>0</v>
      </c>
    </row>
    <row r="1710" spans="1:5" x14ac:dyDescent="0.25">
      <c r="A1710">
        <v>11266020</v>
      </c>
      <c r="B1710">
        <v>137672</v>
      </c>
      <c r="C1710">
        <v>0</v>
      </c>
      <c r="D1710">
        <v>1</v>
      </c>
      <c r="E1710">
        <v>0</v>
      </c>
    </row>
    <row r="1711" spans="1:5" x14ac:dyDescent="0.25">
      <c r="A1711">
        <v>11266020</v>
      </c>
      <c r="B1711">
        <v>463541</v>
      </c>
      <c r="C1711">
        <v>0</v>
      </c>
      <c r="D1711">
        <v>0</v>
      </c>
      <c r="E1711">
        <v>0</v>
      </c>
    </row>
    <row r="1712" spans="1:5" x14ac:dyDescent="0.25">
      <c r="A1712">
        <v>11266022</v>
      </c>
      <c r="B1712">
        <v>463541</v>
      </c>
      <c r="C1712">
        <v>0</v>
      </c>
      <c r="D1712">
        <v>1</v>
      </c>
      <c r="E1712">
        <v>0</v>
      </c>
    </row>
    <row r="1713" spans="1:5" x14ac:dyDescent="0.25">
      <c r="A1713">
        <v>11266022</v>
      </c>
      <c r="B1713">
        <v>2053670</v>
      </c>
      <c r="C1713">
        <v>1</v>
      </c>
      <c r="D1713">
        <v>4</v>
      </c>
      <c r="E1713">
        <v>90</v>
      </c>
    </row>
    <row r="1714" spans="1:5" x14ac:dyDescent="0.25">
      <c r="A1714">
        <v>11266046</v>
      </c>
      <c r="B1714">
        <v>463541</v>
      </c>
      <c r="C1714">
        <v>0</v>
      </c>
      <c r="D1714">
        <v>0</v>
      </c>
      <c r="E1714">
        <v>0</v>
      </c>
    </row>
    <row r="1715" spans="1:5" x14ac:dyDescent="0.25">
      <c r="A1715">
        <v>11266046</v>
      </c>
      <c r="B1715">
        <v>1629842</v>
      </c>
      <c r="C1715">
        <v>1</v>
      </c>
      <c r="D1715">
        <v>5</v>
      </c>
      <c r="E1715">
        <v>90</v>
      </c>
    </row>
    <row r="1716" spans="1:5" x14ac:dyDescent="0.25">
      <c r="A1716">
        <v>11266047</v>
      </c>
      <c r="B1716">
        <v>463541</v>
      </c>
      <c r="C1716">
        <v>0</v>
      </c>
      <c r="D1716">
        <v>0</v>
      </c>
      <c r="E1716">
        <v>0</v>
      </c>
    </row>
    <row r="1717" spans="1:5" x14ac:dyDescent="0.25">
      <c r="A1717">
        <v>11266047</v>
      </c>
      <c r="B1717">
        <v>710856</v>
      </c>
      <c r="C1717">
        <v>0</v>
      </c>
      <c r="D1717">
        <v>0</v>
      </c>
      <c r="E1717">
        <v>0</v>
      </c>
    </row>
    <row r="1718" spans="1:5" x14ac:dyDescent="0.25">
      <c r="A1718">
        <v>11266048</v>
      </c>
      <c r="B1718">
        <v>2053456</v>
      </c>
      <c r="C1718">
        <v>0</v>
      </c>
      <c r="D1718">
        <v>2</v>
      </c>
      <c r="E1718">
        <v>0</v>
      </c>
    </row>
    <row r="1719" spans="1:5" x14ac:dyDescent="0.25">
      <c r="A1719">
        <v>11266048</v>
      </c>
      <c r="B1719">
        <v>2053670</v>
      </c>
      <c r="C1719">
        <v>1</v>
      </c>
      <c r="D1719">
        <v>0</v>
      </c>
      <c r="E1719">
        <v>90</v>
      </c>
    </row>
    <row r="1720" spans="1:5" x14ac:dyDescent="0.25">
      <c r="A1720">
        <v>11266065</v>
      </c>
      <c r="B1720">
        <v>793614</v>
      </c>
      <c r="C1720">
        <v>1</v>
      </c>
      <c r="D1720">
        <v>3</v>
      </c>
      <c r="E1720">
        <v>90</v>
      </c>
    </row>
    <row r="1721" spans="1:5" x14ac:dyDescent="0.25">
      <c r="A1721">
        <v>11266065</v>
      </c>
      <c r="B1721">
        <v>793621</v>
      </c>
      <c r="C1721">
        <v>0</v>
      </c>
      <c r="D1721">
        <v>2</v>
      </c>
      <c r="E1721">
        <v>0</v>
      </c>
    </row>
    <row r="1722" spans="1:5" x14ac:dyDescent="0.25">
      <c r="A1722">
        <v>11266165</v>
      </c>
      <c r="B1722">
        <v>1961175</v>
      </c>
      <c r="C1722">
        <v>0</v>
      </c>
      <c r="D1722">
        <v>1</v>
      </c>
      <c r="E1722">
        <v>0</v>
      </c>
    </row>
    <row r="1723" spans="1:5" x14ac:dyDescent="0.25">
      <c r="A1723">
        <v>11266165</v>
      </c>
      <c r="B1723">
        <v>2053670</v>
      </c>
      <c r="C1723">
        <v>1</v>
      </c>
      <c r="D1723">
        <v>0</v>
      </c>
      <c r="E1723">
        <v>90</v>
      </c>
    </row>
    <row r="1724" spans="1:5" x14ac:dyDescent="0.25">
      <c r="A1724">
        <v>11266166</v>
      </c>
      <c r="B1724">
        <v>2053670</v>
      </c>
      <c r="C1724">
        <v>1</v>
      </c>
      <c r="D1724">
        <v>0</v>
      </c>
      <c r="E1724">
        <v>90</v>
      </c>
    </row>
    <row r="1725" spans="1:5" x14ac:dyDescent="0.25">
      <c r="A1725">
        <v>11266166</v>
      </c>
      <c r="B1725">
        <v>2054426</v>
      </c>
      <c r="C1725">
        <v>0</v>
      </c>
      <c r="D1725">
        <v>1</v>
      </c>
      <c r="E1725">
        <v>0</v>
      </c>
    </row>
    <row r="1726" spans="1:5" x14ac:dyDescent="0.25">
      <c r="A1726">
        <v>11266167</v>
      </c>
      <c r="B1726">
        <v>47700</v>
      </c>
      <c r="C1726">
        <v>0</v>
      </c>
      <c r="D1726">
        <v>1</v>
      </c>
      <c r="E1726">
        <v>0</v>
      </c>
    </row>
    <row r="1727" spans="1:5" x14ac:dyDescent="0.25">
      <c r="A1727">
        <v>11266167</v>
      </c>
      <c r="B1727">
        <v>2053670</v>
      </c>
      <c r="C1727">
        <v>1</v>
      </c>
      <c r="D1727">
        <v>0</v>
      </c>
      <c r="E1727">
        <v>90</v>
      </c>
    </row>
    <row r="1728" spans="1:5" x14ac:dyDescent="0.25">
      <c r="A1728">
        <v>11266170</v>
      </c>
      <c r="B1728">
        <v>490549</v>
      </c>
      <c r="C1728">
        <v>0</v>
      </c>
      <c r="D1728">
        <v>0</v>
      </c>
      <c r="E1728">
        <v>0</v>
      </c>
    </row>
    <row r="1729" spans="1:5" x14ac:dyDescent="0.25">
      <c r="A1729">
        <v>11266170</v>
      </c>
      <c r="B1729">
        <v>793621</v>
      </c>
      <c r="C1729">
        <v>0</v>
      </c>
      <c r="D1729">
        <v>1</v>
      </c>
      <c r="E1729">
        <v>0</v>
      </c>
    </row>
    <row r="1730" spans="1:5" x14ac:dyDescent="0.25">
      <c r="A1730">
        <v>11266249</v>
      </c>
      <c r="B1730">
        <v>26877</v>
      </c>
      <c r="C1730">
        <v>0</v>
      </c>
      <c r="D1730">
        <v>0</v>
      </c>
      <c r="E1730">
        <v>0</v>
      </c>
    </row>
    <row r="1731" spans="1:5" x14ac:dyDescent="0.25">
      <c r="A1731">
        <v>11266249</v>
      </c>
      <c r="B1731">
        <v>463541</v>
      </c>
      <c r="C1731">
        <v>0</v>
      </c>
      <c r="D1731">
        <v>1</v>
      </c>
      <c r="E1731">
        <v>0</v>
      </c>
    </row>
    <row r="1732" spans="1:5" x14ac:dyDescent="0.25">
      <c r="A1732">
        <v>11266254</v>
      </c>
      <c r="B1732">
        <v>793621</v>
      </c>
      <c r="C1732">
        <v>0</v>
      </c>
      <c r="D1732">
        <v>1</v>
      </c>
      <c r="E1732">
        <v>0</v>
      </c>
    </row>
    <row r="1733" spans="1:5" x14ac:dyDescent="0.25">
      <c r="A1733">
        <v>11266254</v>
      </c>
      <c r="B1733">
        <v>1456633</v>
      </c>
      <c r="C1733">
        <v>0</v>
      </c>
      <c r="D1733">
        <v>3</v>
      </c>
      <c r="E1733">
        <v>0</v>
      </c>
    </row>
    <row r="1734" spans="1:5" x14ac:dyDescent="0.25">
      <c r="A1734">
        <v>11266268</v>
      </c>
      <c r="B1734">
        <v>463541</v>
      </c>
      <c r="C1734">
        <v>0</v>
      </c>
      <c r="D1734">
        <v>1</v>
      </c>
      <c r="E1734">
        <v>0</v>
      </c>
    </row>
    <row r="1735" spans="1:5" x14ac:dyDescent="0.25">
      <c r="A1735">
        <v>11266268</v>
      </c>
      <c r="B1735">
        <v>793686</v>
      </c>
      <c r="C1735">
        <v>0</v>
      </c>
      <c r="D1735">
        <v>0</v>
      </c>
      <c r="E1735">
        <v>0</v>
      </c>
    </row>
    <row r="1736" spans="1:5" x14ac:dyDescent="0.25">
      <c r="A1736">
        <v>11266272</v>
      </c>
      <c r="B1736">
        <v>463541</v>
      </c>
      <c r="C1736">
        <v>0</v>
      </c>
      <c r="D1736">
        <v>0</v>
      </c>
      <c r="E1736">
        <v>0</v>
      </c>
    </row>
    <row r="1737" spans="1:5" x14ac:dyDescent="0.25">
      <c r="A1737">
        <v>11266272</v>
      </c>
      <c r="B1737">
        <v>662620</v>
      </c>
      <c r="C1737">
        <v>0</v>
      </c>
      <c r="D1737">
        <v>0</v>
      </c>
      <c r="E1737">
        <v>0</v>
      </c>
    </row>
    <row r="1738" spans="1:5" x14ac:dyDescent="0.25">
      <c r="A1738">
        <v>11266403</v>
      </c>
      <c r="B1738">
        <v>121578</v>
      </c>
      <c r="C1738">
        <v>1</v>
      </c>
      <c r="D1738">
        <v>3</v>
      </c>
      <c r="E1738">
        <v>90</v>
      </c>
    </row>
    <row r="1739" spans="1:5" x14ac:dyDescent="0.25">
      <c r="A1739">
        <v>11266403</v>
      </c>
      <c r="B1739">
        <v>793621</v>
      </c>
      <c r="C1739">
        <v>0</v>
      </c>
      <c r="D1739">
        <v>3</v>
      </c>
      <c r="E1739">
        <v>0</v>
      </c>
    </row>
    <row r="1740" spans="1:5" x14ac:dyDescent="0.25">
      <c r="A1740">
        <v>11266404</v>
      </c>
      <c r="B1740">
        <v>793621</v>
      </c>
      <c r="C1740">
        <v>0</v>
      </c>
      <c r="D1740">
        <v>3</v>
      </c>
      <c r="E1740">
        <v>0</v>
      </c>
    </row>
    <row r="1741" spans="1:5" x14ac:dyDescent="0.25">
      <c r="A1741">
        <v>11266404</v>
      </c>
      <c r="B1741">
        <v>987759</v>
      </c>
      <c r="C1741">
        <v>1</v>
      </c>
      <c r="D1741">
        <v>2</v>
      </c>
      <c r="E1741">
        <v>90</v>
      </c>
    </row>
    <row r="1742" spans="1:5" x14ac:dyDescent="0.25">
      <c r="A1742">
        <v>11266406</v>
      </c>
      <c r="B1742">
        <v>793621</v>
      </c>
      <c r="C1742">
        <v>0</v>
      </c>
      <c r="D1742">
        <v>1</v>
      </c>
      <c r="E1742">
        <v>0</v>
      </c>
    </row>
    <row r="1743" spans="1:5" x14ac:dyDescent="0.25">
      <c r="A1743">
        <v>11266406</v>
      </c>
      <c r="B1743">
        <v>2053402</v>
      </c>
      <c r="C1743">
        <v>0</v>
      </c>
      <c r="D1743">
        <v>2</v>
      </c>
      <c r="E1743">
        <v>0</v>
      </c>
    </row>
    <row r="1744" spans="1:5" x14ac:dyDescent="0.25">
      <c r="A1744">
        <v>11266551</v>
      </c>
      <c r="B1744">
        <v>1414488</v>
      </c>
      <c r="C1744">
        <v>0</v>
      </c>
      <c r="D1744">
        <v>0</v>
      </c>
      <c r="E1744">
        <v>0</v>
      </c>
    </row>
    <row r="1745" spans="1:5" x14ac:dyDescent="0.25">
      <c r="A1745">
        <v>11266551</v>
      </c>
      <c r="B1745">
        <v>2053402</v>
      </c>
      <c r="C1745">
        <v>0</v>
      </c>
      <c r="D1745">
        <v>1</v>
      </c>
      <c r="E1745">
        <v>0</v>
      </c>
    </row>
    <row r="1746" spans="1:5" x14ac:dyDescent="0.25">
      <c r="A1746">
        <v>11266552</v>
      </c>
      <c r="B1746">
        <v>1902767</v>
      </c>
      <c r="C1746">
        <v>0</v>
      </c>
      <c r="D1746">
        <v>0</v>
      </c>
      <c r="E1746">
        <v>0</v>
      </c>
    </row>
    <row r="1747" spans="1:5" x14ac:dyDescent="0.25">
      <c r="A1747">
        <v>11266552</v>
      </c>
      <c r="B1747">
        <v>2053402</v>
      </c>
      <c r="C1747">
        <v>0</v>
      </c>
      <c r="D1747">
        <v>2</v>
      </c>
      <c r="E1747">
        <v>0</v>
      </c>
    </row>
    <row r="1748" spans="1:5" x14ac:dyDescent="0.25">
      <c r="A1748">
        <v>11266553</v>
      </c>
      <c r="B1748">
        <v>121578</v>
      </c>
      <c r="C1748">
        <v>1</v>
      </c>
      <c r="D1748">
        <v>0</v>
      </c>
      <c r="E1748">
        <v>90</v>
      </c>
    </row>
    <row r="1749" spans="1:5" x14ac:dyDescent="0.25">
      <c r="A1749">
        <v>11266553</v>
      </c>
      <c r="B1749">
        <v>2052502</v>
      </c>
      <c r="C1749">
        <v>1</v>
      </c>
      <c r="D1749">
        <v>2</v>
      </c>
      <c r="E1749">
        <v>90</v>
      </c>
    </row>
    <row r="1750" spans="1:5" x14ac:dyDescent="0.25">
      <c r="A1750">
        <v>11266561</v>
      </c>
      <c r="B1750">
        <v>794555</v>
      </c>
      <c r="C1750">
        <v>2</v>
      </c>
      <c r="D1750">
        <v>2</v>
      </c>
      <c r="E1750">
        <v>90</v>
      </c>
    </row>
    <row r="1751" spans="1:5" x14ac:dyDescent="0.25">
      <c r="A1751">
        <v>11266561</v>
      </c>
      <c r="B1751">
        <v>2053402</v>
      </c>
      <c r="C1751">
        <v>0</v>
      </c>
      <c r="D1751">
        <v>0</v>
      </c>
      <c r="E1751">
        <v>0</v>
      </c>
    </row>
    <row r="1752" spans="1:5" x14ac:dyDescent="0.25">
      <c r="A1752">
        <v>11266566</v>
      </c>
      <c r="B1752">
        <v>794555</v>
      </c>
      <c r="C1752">
        <v>2</v>
      </c>
      <c r="D1752">
        <v>1</v>
      </c>
      <c r="E1752">
        <v>90</v>
      </c>
    </row>
    <row r="1753" spans="1:5" x14ac:dyDescent="0.25">
      <c r="A1753">
        <v>11266566</v>
      </c>
      <c r="B1753">
        <v>987759</v>
      </c>
      <c r="C1753">
        <v>1</v>
      </c>
      <c r="D1753">
        <v>0</v>
      </c>
      <c r="E1753">
        <v>90</v>
      </c>
    </row>
    <row r="1754" spans="1:5" x14ac:dyDescent="0.25">
      <c r="A1754">
        <v>11266571</v>
      </c>
      <c r="B1754">
        <v>987759</v>
      </c>
      <c r="C1754">
        <v>1</v>
      </c>
      <c r="D1754">
        <v>0</v>
      </c>
      <c r="E1754">
        <v>90</v>
      </c>
    </row>
    <row r="1755" spans="1:5" x14ac:dyDescent="0.25">
      <c r="A1755">
        <v>11266571</v>
      </c>
      <c r="B1755">
        <v>1902767</v>
      </c>
      <c r="C1755">
        <v>0</v>
      </c>
      <c r="D1755">
        <v>0</v>
      </c>
      <c r="E1755">
        <v>0</v>
      </c>
    </row>
    <row r="1756" spans="1:5" x14ac:dyDescent="0.25">
      <c r="A1756">
        <v>11266575</v>
      </c>
      <c r="B1756">
        <v>987759</v>
      </c>
      <c r="C1756">
        <v>1</v>
      </c>
      <c r="D1756">
        <v>0</v>
      </c>
      <c r="E1756">
        <v>90</v>
      </c>
    </row>
    <row r="1757" spans="1:5" x14ac:dyDescent="0.25">
      <c r="A1757">
        <v>11266575</v>
      </c>
      <c r="B1757">
        <v>1414488</v>
      </c>
      <c r="C1757">
        <v>0</v>
      </c>
      <c r="D1757">
        <v>1</v>
      </c>
      <c r="E1757">
        <v>0</v>
      </c>
    </row>
    <row r="1758" spans="1:5" x14ac:dyDescent="0.25">
      <c r="A1758">
        <v>11266578</v>
      </c>
      <c r="B1758">
        <v>987759</v>
      </c>
      <c r="C1758">
        <v>1</v>
      </c>
      <c r="D1758">
        <v>0</v>
      </c>
      <c r="E1758">
        <v>90</v>
      </c>
    </row>
    <row r="1759" spans="1:5" x14ac:dyDescent="0.25">
      <c r="A1759">
        <v>11266578</v>
      </c>
      <c r="B1759">
        <v>2052502</v>
      </c>
      <c r="C1759">
        <v>1</v>
      </c>
      <c r="D1759">
        <v>1</v>
      </c>
      <c r="E1759">
        <v>90</v>
      </c>
    </row>
    <row r="1760" spans="1:5" x14ac:dyDescent="0.25">
      <c r="A1760">
        <v>11266615</v>
      </c>
      <c r="B1760">
        <v>987759</v>
      </c>
      <c r="C1760">
        <v>1</v>
      </c>
      <c r="D1760">
        <v>3</v>
      </c>
      <c r="E1760">
        <v>90</v>
      </c>
    </row>
    <row r="1761" spans="1:5" x14ac:dyDescent="0.25">
      <c r="A1761">
        <v>11266615</v>
      </c>
      <c r="B1761">
        <v>1414488</v>
      </c>
      <c r="C1761">
        <v>0</v>
      </c>
      <c r="D1761">
        <v>0</v>
      </c>
      <c r="E1761">
        <v>0</v>
      </c>
    </row>
    <row r="1762" spans="1:5" x14ac:dyDescent="0.25">
      <c r="A1762">
        <v>11266618</v>
      </c>
      <c r="B1762">
        <v>987759</v>
      </c>
      <c r="C1762">
        <v>1</v>
      </c>
      <c r="D1762">
        <v>0</v>
      </c>
      <c r="E1762">
        <v>90</v>
      </c>
    </row>
    <row r="1763" spans="1:5" x14ac:dyDescent="0.25">
      <c r="A1763">
        <v>11266618</v>
      </c>
      <c r="B1763">
        <v>2052502</v>
      </c>
      <c r="C1763">
        <v>1</v>
      </c>
      <c r="D1763">
        <v>3</v>
      </c>
      <c r="E1763">
        <v>90</v>
      </c>
    </row>
    <row r="1764" spans="1:5" x14ac:dyDescent="0.25">
      <c r="A1764">
        <v>11266628</v>
      </c>
      <c r="B1764">
        <v>120994</v>
      </c>
      <c r="C1764">
        <v>0</v>
      </c>
      <c r="D1764">
        <v>1</v>
      </c>
      <c r="E1764">
        <v>0</v>
      </c>
    </row>
    <row r="1765" spans="1:5" x14ac:dyDescent="0.25">
      <c r="A1765">
        <v>11266628</v>
      </c>
      <c r="B1765">
        <v>793621</v>
      </c>
      <c r="C1765">
        <v>0</v>
      </c>
      <c r="D1765">
        <v>0</v>
      </c>
      <c r="E1765">
        <v>0</v>
      </c>
    </row>
    <row r="1766" spans="1:5" x14ac:dyDescent="0.25">
      <c r="A1766">
        <v>11266629</v>
      </c>
      <c r="B1766">
        <v>120994</v>
      </c>
      <c r="C1766">
        <v>0</v>
      </c>
      <c r="D1766">
        <v>2</v>
      </c>
      <c r="E1766">
        <v>0</v>
      </c>
    </row>
    <row r="1767" spans="1:5" x14ac:dyDescent="0.25">
      <c r="A1767">
        <v>11266629</v>
      </c>
      <c r="B1767">
        <v>2053402</v>
      </c>
      <c r="C1767">
        <v>0</v>
      </c>
      <c r="D1767">
        <v>2</v>
      </c>
      <c r="E1767">
        <v>0</v>
      </c>
    </row>
    <row r="1768" spans="1:5" x14ac:dyDescent="0.25">
      <c r="A1768">
        <v>11266630</v>
      </c>
      <c r="B1768">
        <v>71272</v>
      </c>
      <c r="C1768">
        <v>0</v>
      </c>
      <c r="D1768">
        <v>0</v>
      </c>
      <c r="E1768">
        <v>0</v>
      </c>
    </row>
    <row r="1769" spans="1:5" x14ac:dyDescent="0.25">
      <c r="A1769">
        <v>11266630</v>
      </c>
      <c r="B1769">
        <v>2053402</v>
      </c>
      <c r="C1769">
        <v>0</v>
      </c>
      <c r="D1769">
        <v>2</v>
      </c>
      <c r="E1769">
        <v>0</v>
      </c>
    </row>
    <row r="1770" spans="1:5" x14ac:dyDescent="0.25">
      <c r="A1770">
        <v>11266673</v>
      </c>
      <c r="B1770">
        <v>1456633</v>
      </c>
      <c r="C1770">
        <v>5</v>
      </c>
      <c r="D1770">
        <v>0</v>
      </c>
      <c r="E1770">
        <v>90</v>
      </c>
    </row>
    <row r="1771" spans="1:5" x14ac:dyDescent="0.25">
      <c r="A1771">
        <v>11266673</v>
      </c>
      <c r="B1771">
        <v>2053402</v>
      </c>
      <c r="C1771">
        <v>0</v>
      </c>
      <c r="D1771">
        <v>2</v>
      </c>
      <c r="E1771">
        <v>0</v>
      </c>
    </row>
    <row r="1772" spans="1:5" x14ac:dyDescent="0.25">
      <c r="A1772">
        <v>11266702</v>
      </c>
      <c r="B1772">
        <v>987759</v>
      </c>
      <c r="C1772">
        <v>1</v>
      </c>
      <c r="D1772">
        <v>2</v>
      </c>
      <c r="E1772">
        <v>90</v>
      </c>
    </row>
    <row r="1773" spans="1:5" x14ac:dyDescent="0.25">
      <c r="A1773">
        <v>11266702</v>
      </c>
      <c r="B1773">
        <v>1456633</v>
      </c>
      <c r="C1773">
        <v>5</v>
      </c>
      <c r="D1773">
        <v>3</v>
      </c>
      <c r="E1773">
        <v>90</v>
      </c>
    </row>
    <row r="1774" spans="1:5" x14ac:dyDescent="0.25">
      <c r="A1774">
        <v>11266741</v>
      </c>
      <c r="B1774">
        <v>71272</v>
      </c>
      <c r="C1774">
        <v>0</v>
      </c>
      <c r="D1774">
        <v>0</v>
      </c>
      <c r="E1774">
        <v>0</v>
      </c>
    </row>
    <row r="1775" spans="1:5" x14ac:dyDescent="0.25">
      <c r="A1775">
        <v>11266741</v>
      </c>
      <c r="B1775">
        <v>225088</v>
      </c>
      <c r="C1775">
        <v>0</v>
      </c>
      <c r="D1775">
        <v>1</v>
      </c>
      <c r="E1775">
        <v>0</v>
      </c>
    </row>
    <row r="1776" spans="1:5" x14ac:dyDescent="0.25">
      <c r="A1776">
        <v>11266755</v>
      </c>
      <c r="B1776">
        <v>613635</v>
      </c>
      <c r="C1776">
        <v>0</v>
      </c>
      <c r="D1776">
        <v>0</v>
      </c>
      <c r="E1776">
        <v>0</v>
      </c>
    </row>
    <row r="1777" spans="1:5" x14ac:dyDescent="0.25">
      <c r="A1777">
        <v>11266755</v>
      </c>
      <c r="B1777">
        <v>990223</v>
      </c>
      <c r="C1777">
        <v>0</v>
      </c>
      <c r="D1777">
        <v>3</v>
      </c>
      <c r="E1777">
        <v>0</v>
      </c>
    </row>
    <row r="1778" spans="1:5" x14ac:dyDescent="0.25">
      <c r="A1778">
        <v>11266824</v>
      </c>
      <c r="B1778">
        <v>121578</v>
      </c>
      <c r="C1778">
        <v>1</v>
      </c>
      <c r="D1778">
        <v>2</v>
      </c>
      <c r="E1778">
        <v>90</v>
      </c>
    </row>
    <row r="1779" spans="1:5" x14ac:dyDescent="0.25">
      <c r="A1779">
        <v>11266824</v>
      </c>
      <c r="B1779">
        <v>990223</v>
      </c>
      <c r="C1779">
        <v>0</v>
      </c>
      <c r="D1779">
        <v>1</v>
      </c>
      <c r="E1779">
        <v>0</v>
      </c>
    </row>
    <row r="1780" spans="1:5" x14ac:dyDescent="0.25">
      <c r="A1780">
        <v>11266840</v>
      </c>
      <c r="B1780">
        <v>990223</v>
      </c>
      <c r="C1780">
        <v>0</v>
      </c>
      <c r="D1780">
        <v>0</v>
      </c>
      <c r="E1780">
        <v>0</v>
      </c>
    </row>
    <row r="1781" spans="1:5" x14ac:dyDescent="0.25">
      <c r="A1781">
        <v>11266840</v>
      </c>
      <c r="B1781">
        <v>2053402</v>
      </c>
      <c r="C1781">
        <v>0</v>
      </c>
      <c r="D1781">
        <v>1</v>
      </c>
      <c r="E1781">
        <v>0</v>
      </c>
    </row>
    <row r="1782" spans="1:5" x14ac:dyDescent="0.25">
      <c r="A1782">
        <v>11266842</v>
      </c>
      <c r="B1782">
        <v>1456633</v>
      </c>
      <c r="C1782">
        <v>0</v>
      </c>
      <c r="D1782">
        <v>0</v>
      </c>
      <c r="E1782">
        <v>0</v>
      </c>
    </row>
    <row r="1783" spans="1:5" x14ac:dyDescent="0.25">
      <c r="A1783">
        <v>11266842</v>
      </c>
      <c r="B1783">
        <v>2053402</v>
      </c>
      <c r="C1783">
        <v>0</v>
      </c>
      <c r="D1783">
        <v>1</v>
      </c>
      <c r="E1783">
        <v>0</v>
      </c>
    </row>
    <row r="1784" spans="1:5" x14ac:dyDescent="0.25">
      <c r="A1784">
        <v>11266845</v>
      </c>
      <c r="B1784">
        <v>71272</v>
      </c>
      <c r="C1784">
        <v>0</v>
      </c>
      <c r="D1784">
        <v>1</v>
      </c>
      <c r="E1784">
        <v>0</v>
      </c>
    </row>
    <row r="1785" spans="1:5" x14ac:dyDescent="0.25">
      <c r="A1785">
        <v>11266845</v>
      </c>
      <c r="B1785">
        <v>987759</v>
      </c>
      <c r="C1785">
        <v>1</v>
      </c>
      <c r="D1785">
        <v>1</v>
      </c>
      <c r="E1785">
        <v>90</v>
      </c>
    </row>
    <row r="1786" spans="1:5" x14ac:dyDescent="0.25">
      <c r="A1786">
        <v>11266846</v>
      </c>
      <c r="B1786">
        <v>120994</v>
      </c>
      <c r="C1786">
        <v>0</v>
      </c>
      <c r="D1786">
        <v>1</v>
      </c>
      <c r="E1786">
        <v>0</v>
      </c>
    </row>
    <row r="1787" spans="1:5" x14ac:dyDescent="0.25">
      <c r="A1787">
        <v>11266846</v>
      </c>
      <c r="B1787">
        <v>987759</v>
      </c>
      <c r="C1787">
        <v>1</v>
      </c>
      <c r="D1787">
        <v>0</v>
      </c>
      <c r="E1787">
        <v>90</v>
      </c>
    </row>
    <row r="1788" spans="1:5" x14ac:dyDescent="0.25">
      <c r="A1788">
        <v>11266880</v>
      </c>
      <c r="B1788">
        <v>987759</v>
      </c>
      <c r="C1788">
        <v>1</v>
      </c>
      <c r="D1788">
        <v>0</v>
      </c>
      <c r="E1788">
        <v>90</v>
      </c>
    </row>
    <row r="1789" spans="1:5" x14ac:dyDescent="0.25">
      <c r="A1789">
        <v>11266880</v>
      </c>
      <c r="B1789">
        <v>2052502</v>
      </c>
      <c r="C1789">
        <v>0</v>
      </c>
      <c r="D1789">
        <v>2</v>
      </c>
      <c r="E1789">
        <v>0</v>
      </c>
    </row>
    <row r="1790" spans="1:5" x14ac:dyDescent="0.25">
      <c r="A1790">
        <v>11266905</v>
      </c>
      <c r="B1790">
        <v>121578</v>
      </c>
      <c r="C1790">
        <v>1</v>
      </c>
      <c r="D1790">
        <v>2</v>
      </c>
      <c r="E1790">
        <v>90</v>
      </c>
    </row>
    <row r="1791" spans="1:5" x14ac:dyDescent="0.25">
      <c r="A1791">
        <v>11266905</v>
      </c>
      <c r="B1791">
        <v>490468</v>
      </c>
      <c r="C1791">
        <v>0</v>
      </c>
      <c r="D1791">
        <v>2</v>
      </c>
      <c r="E1791">
        <v>0</v>
      </c>
    </row>
    <row r="1792" spans="1:5" x14ac:dyDescent="0.25">
      <c r="A1792">
        <v>11266906</v>
      </c>
      <c r="B1792">
        <v>228845</v>
      </c>
      <c r="C1792">
        <v>1</v>
      </c>
      <c r="D1792">
        <v>0</v>
      </c>
      <c r="E1792">
        <v>90</v>
      </c>
    </row>
    <row r="1793" spans="1:5" x14ac:dyDescent="0.25">
      <c r="A1793">
        <v>11266906</v>
      </c>
      <c r="B1793">
        <v>2053402</v>
      </c>
      <c r="C1793">
        <v>0</v>
      </c>
      <c r="D1793">
        <v>0</v>
      </c>
      <c r="E1793">
        <v>0</v>
      </c>
    </row>
    <row r="1794" spans="1:5" x14ac:dyDescent="0.25">
      <c r="A1794">
        <v>11266907</v>
      </c>
      <c r="B1794">
        <v>121578</v>
      </c>
      <c r="C1794">
        <v>1</v>
      </c>
      <c r="D1794">
        <v>0</v>
      </c>
      <c r="E1794">
        <v>90</v>
      </c>
    </row>
    <row r="1795" spans="1:5" x14ac:dyDescent="0.25">
      <c r="A1795">
        <v>11266907</v>
      </c>
      <c r="B1795">
        <v>2056315</v>
      </c>
      <c r="C1795">
        <v>0</v>
      </c>
      <c r="D1795">
        <v>2</v>
      </c>
      <c r="E1795">
        <v>0</v>
      </c>
    </row>
    <row r="1796" spans="1:5" x14ac:dyDescent="0.25">
      <c r="A1796">
        <v>11267020</v>
      </c>
      <c r="B1796">
        <v>2052500</v>
      </c>
      <c r="C1796">
        <v>2</v>
      </c>
      <c r="D1796">
        <v>2</v>
      </c>
      <c r="E1796">
        <v>90</v>
      </c>
    </row>
    <row r="1797" spans="1:5" x14ac:dyDescent="0.25">
      <c r="A1797">
        <v>11267020</v>
      </c>
      <c r="B1797">
        <v>2053402</v>
      </c>
      <c r="C1797">
        <v>0</v>
      </c>
      <c r="D1797">
        <v>3</v>
      </c>
      <c r="E1797">
        <v>0</v>
      </c>
    </row>
    <row r="1798" spans="1:5" x14ac:dyDescent="0.25">
      <c r="A1798">
        <v>11267027</v>
      </c>
      <c r="B1798">
        <v>122521</v>
      </c>
      <c r="C1798">
        <v>0</v>
      </c>
      <c r="D1798">
        <v>0</v>
      </c>
      <c r="E1798">
        <v>0</v>
      </c>
    </row>
    <row r="1799" spans="1:5" x14ac:dyDescent="0.25">
      <c r="A1799">
        <v>11267027</v>
      </c>
      <c r="B1799">
        <v>1333784</v>
      </c>
      <c r="C1799">
        <v>0</v>
      </c>
      <c r="D1799">
        <v>0</v>
      </c>
      <c r="E1799">
        <v>0</v>
      </c>
    </row>
    <row r="1800" spans="1:5" x14ac:dyDescent="0.25">
      <c r="A1800">
        <v>11267029</v>
      </c>
      <c r="B1800">
        <v>121578</v>
      </c>
      <c r="C1800">
        <v>1</v>
      </c>
      <c r="D1800">
        <v>0</v>
      </c>
      <c r="E1800">
        <v>90</v>
      </c>
    </row>
    <row r="1801" spans="1:5" x14ac:dyDescent="0.25">
      <c r="A1801">
        <v>11267029</v>
      </c>
      <c r="B1801">
        <v>1333766</v>
      </c>
      <c r="C1801">
        <v>2</v>
      </c>
      <c r="D1801">
        <v>2</v>
      </c>
      <c r="E1801">
        <v>90</v>
      </c>
    </row>
    <row r="1802" spans="1:5" x14ac:dyDescent="0.25">
      <c r="A1802">
        <v>11267030</v>
      </c>
      <c r="B1802">
        <v>121578</v>
      </c>
      <c r="C1802">
        <v>1</v>
      </c>
      <c r="D1802">
        <v>0</v>
      </c>
      <c r="E1802">
        <v>90</v>
      </c>
    </row>
    <row r="1803" spans="1:5" x14ac:dyDescent="0.25">
      <c r="A1803">
        <v>11267030</v>
      </c>
      <c r="B1803">
        <v>151409</v>
      </c>
      <c r="C1803">
        <v>1</v>
      </c>
      <c r="D1803">
        <v>6</v>
      </c>
      <c r="E1803">
        <v>90</v>
      </c>
    </row>
    <row r="1804" spans="1:5" x14ac:dyDescent="0.25">
      <c r="A1804">
        <v>11267088</v>
      </c>
      <c r="B1804">
        <v>1196209</v>
      </c>
      <c r="C1804">
        <v>0</v>
      </c>
      <c r="D1804">
        <v>0</v>
      </c>
      <c r="E1804">
        <v>0</v>
      </c>
    </row>
    <row r="1805" spans="1:5" x14ac:dyDescent="0.25">
      <c r="A1805">
        <v>11267088</v>
      </c>
      <c r="B1805">
        <v>1902440</v>
      </c>
      <c r="C1805">
        <v>1</v>
      </c>
      <c r="D1805">
        <v>0</v>
      </c>
      <c r="E1805">
        <v>90</v>
      </c>
    </row>
    <row r="1806" spans="1:5" x14ac:dyDescent="0.25">
      <c r="A1806">
        <v>11267119</v>
      </c>
      <c r="B1806">
        <v>151409</v>
      </c>
      <c r="C1806">
        <v>1</v>
      </c>
      <c r="D1806">
        <v>1</v>
      </c>
      <c r="E1806">
        <v>90</v>
      </c>
    </row>
    <row r="1807" spans="1:5" x14ac:dyDescent="0.25">
      <c r="A1807">
        <v>11267119</v>
      </c>
      <c r="B1807">
        <v>2053402</v>
      </c>
      <c r="C1807">
        <v>0</v>
      </c>
      <c r="D1807">
        <v>4</v>
      </c>
      <c r="E1807">
        <v>0</v>
      </c>
    </row>
    <row r="1808" spans="1:5" x14ac:dyDescent="0.25">
      <c r="A1808">
        <v>11267133</v>
      </c>
      <c r="B1808">
        <v>793621</v>
      </c>
      <c r="C1808">
        <v>0</v>
      </c>
      <c r="D1808">
        <v>0</v>
      </c>
      <c r="E1808">
        <v>0</v>
      </c>
    </row>
    <row r="1809" spans="1:5" x14ac:dyDescent="0.25">
      <c r="A1809">
        <v>11267133</v>
      </c>
      <c r="B1809">
        <v>1333527</v>
      </c>
      <c r="C1809">
        <v>0</v>
      </c>
      <c r="D1809">
        <v>3</v>
      </c>
      <c r="E1809">
        <v>0</v>
      </c>
    </row>
    <row r="1810" spans="1:5" x14ac:dyDescent="0.25">
      <c r="A1810">
        <v>11267381</v>
      </c>
      <c r="B1810">
        <v>463541</v>
      </c>
      <c r="C1810">
        <v>0</v>
      </c>
      <c r="D1810">
        <v>4</v>
      </c>
      <c r="E1810">
        <v>0</v>
      </c>
    </row>
    <row r="1811" spans="1:5" x14ac:dyDescent="0.25">
      <c r="A1811">
        <v>11267381</v>
      </c>
      <c r="B1811">
        <v>908345</v>
      </c>
      <c r="C1811">
        <v>0</v>
      </c>
      <c r="D1811">
        <v>2</v>
      </c>
      <c r="E1811">
        <v>0</v>
      </c>
    </row>
    <row r="1812" spans="1:5" x14ac:dyDescent="0.25">
      <c r="A1812">
        <v>11267532</v>
      </c>
      <c r="B1812">
        <v>463541</v>
      </c>
      <c r="C1812">
        <v>0</v>
      </c>
      <c r="D1812">
        <v>0</v>
      </c>
      <c r="E1812">
        <v>0</v>
      </c>
    </row>
    <row r="1813" spans="1:5" x14ac:dyDescent="0.25">
      <c r="A1813">
        <v>11267532</v>
      </c>
      <c r="B1813">
        <v>1629842</v>
      </c>
      <c r="C1813">
        <v>1</v>
      </c>
      <c r="D1813">
        <v>5</v>
      </c>
      <c r="E1813">
        <v>90</v>
      </c>
    </row>
    <row r="1814" spans="1:5" x14ac:dyDescent="0.25">
      <c r="A1814">
        <v>11267533</v>
      </c>
      <c r="B1814">
        <v>463541</v>
      </c>
      <c r="C1814">
        <v>0</v>
      </c>
      <c r="D1814">
        <v>0</v>
      </c>
      <c r="E1814">
        <v>0</v>
      </c>
    </row>
    <row r="1815" spans="1:5" x14ac:dyDescent="0.25">
      <c r="A1815">
        <v>11267533</v>
      </c>
      <c r="B1815">
        <v>710856</v>
      </c>
      <c r="C1815">
        <v>0</v>
      </c>
      <c r="D1815">
        <v>2</v>
      </c>
      <c r="E1815">
        <v>0</v>
      </c>
    </row>
    <row r="1816" spans="1:5" x14ac:dyDescent="0.25">
      <c r="A1816">
        <v>11267733</v>
      </c>
      <c r="B1816">
        <v>908345</v>
      </c>
      <c r="C1816">
        <v>0</v>
      </c>
      <c r="D1816">
        <v>1</v>
      </c>
      <c r="E1816">
        <v>0</v>
      </c>
    </row>
    <row r="1817" spans="1:5" x14ac:dyDescent="0.25">
      <c r="A1817">
        <v>11267733</v>
      </c>
      <c r="B1817">
        <v>2053670</v>
      </c>
      <c r="C1817">
        <v>1</v>
      </c>
      <c r="D1817">
        <v>3</v>
      </c>
      <c r="E1817">
        <v>90</v>
      </c>
    </row>
    <row r="1818" spans="1:5" x14ac:dyDescent="0.25">
      <c r="A1818">
        <v>11267810</v>
      </c>
      <c r="B1818">
        <v>52174</v>
      </c>
      <c r="C1818">
        <v>0</v>
      </c>
      <c r="D1818">
        <v>0</v>
      </c>
      <c r="E1818">
        <v>0</v>
      </c>
    </row>
    <row r="1819" spans="1:5" x14ac:dyDescent="0.25">
      <c r="A1819">
        <v>11267810</v>
      </c>
      <c r="B1819">
        <v>1414488</v>
      </c>
      <c r="C1819">
        <v>0</v>
      </c>
      <c r="D1819">
        <v>0</v>
      </c>
      <c r="E1819">
        <v>0</v>
      </c>
    </row>
    <row r="1820" spans="1:5" x14ac:dyDescent="0.25">
      <c r="A1820">
        <v>11268063</v>
      </c>
      <c r="B1820">
        <v>228845</v>
      </c>
      <c r="C1820">
        <v>1</v>
      </c>
      <c r="D1820">
        <v>0</v>
      </c>
      <c r="E1820">
        <v>90</v>
      </c>
    </row>
    <row r="1821" spans="1:5" x14ac:dyDescent="0.25">
      <c r="A1821">
        <v>11268063</v>
      </c>
      <c r="B1821">
        <v>2053670</v>
      </c>
      <c r="C1821">
        <v>1</v>
      </c>
      <c r="D1821">
        <v>2</v>
      </c>
      <c r="E1821">
        <v>90</v>
      </c>
    </row>
    <row r="1822" spans="1:5" x14ac:dyDescent="0.25">
      <c r="A1822">
        <v>11268064</v>
      </c>
      <c r="B1822">
        <v>2053670</v>
      </c>
      <c r="C1822">
        <v>2</v>
      </c>
      <c r="D1822">
        <v>5</v>
      </c>
      <c r="E1822">
        <v>90</v>
      </c>
    </row>
    <row r="1823" spans="1:5" x14ac:dyDescent="0.25">
      <c r="A1823">
        <v>11268064</v>
      </c>
      <c r="B1823">
        <v>2056315</v>
      </c>
      <c r="C1823">
        <v>0</v>
      </c>
      <c r="D1823">
        <v>1</v>
      </c>
      <c r="E1823">
        <v>0</v>
      </c>
    </row>
    <row r="1824" spans="1:5" x14ac:dyDescent="0.25">
      <c r="A1824">
        <v>11268069</v>
      </c>
      <c r="B1824">
        <v>990223</v>
      </c>
      <c r="C1824">
        <v>0</v>
      </c>
      <c r="D1824">
        <v>0</v>
      </c>
      <c r="E1824">
        <v>0</v>
      </c>
    </row>
    <row r="1825" spans="1:5" x14ac:dyDescent="0.25">
      <c r="A1825">
        <v>11268069</v>
      </c>
      <c r="B1825">
        <v>2053670</v>
      </c>
      <c r="C1825">
        <v>1</v>
      </c>
      <c r="D1825">
        <v>1</v>
      </c>
      <c r="E1825">
        <v>90</v>
      </c>
    </row>
    <row r="1826" spans="1:5" x14ac:dyDescent="0.25">
      <c r="A1826">
        <v>11268430</v>
      </c>
      <c r="B1826">
        <v>793621</v>
      </c>
      <c r="C1826">
        <v>0</v>
      </c>
      <c r="D1826">
        <v>1</v>
      </c>
      <c r="E1826">
        <v>0</v>
      </c>
    </row>
    <row r="1827" spans="1:5" x14ac:dyDescent="0.25">
      <c r="A1827">
        <v>11268430</v>
      </c>
      <c r="B1827">
        <v>793644</v>
      </c>
      <c r="C1827">
        <v>1</v>
      </c>
      <c r="D1827">
        <v>2</v>
      </c>
      <c r="E1827">
        <v>90</v>
      </c>
    </row>
    <row r="1828" spans="1:5" x14ac:dyDescent="0.25">
      <c r="A1828">
        <v>11268431</v>
      </c>
      <c r="B1828">
        <v>2052751</v>
      </c>
      <c r="C1828">
        <v>0</v>
      </c>
      <c r="D1828">
        <v>2</v>
      </c>
      <c r="E1828">
        <v>0</v>
      </c>
    </row>
    <row r="1829" spans="1:5" x14ac:dyDescent="0.25">
      <c r="A1829">
        <v>11268431</v>
      </c>
      <c r="B1829">
        <v>2053670</v>
      </c>
      <c r="C1829">
        <v>1</v>
      </c>
      <c r="D1829">
        <v>0</v>
      </c>
      <c r="E1829">
        <v>90</v>
      </c>
    </row>
    <row r="1830" spans="1:5" x14ac:dyDescent="0.25">
      <c r="A1830">
        <v>11268669</v>
      </c>
      <c r="B1830">
        <v>120994</v>
      </c>
      <c r="C1830">
        <v>0</v>
      </c>
      <c r="D1830">
        <v>1</v>
      </c>
      <c r="E1830">
        <v>0</v>
      </c>
    </row>
    <row r="1831" spans="1:5" x14ac:dyDescent="0.25">
      <c r="A1831">
        <v>11268669</v>
      </c>
      <c r="B1831">
        <v>234983</v>
      </c>
      <c r="C1831">
        <v>0</v>
      </c>
      <c r="D1831">
        <v>0</v>
      </c>
      <c r="E1831">
        <v>0</v>
      </c>
    </row>
    <row r="1832" spans="1:5" x14ac:dyDescent="0.25">
      <c r="A1832">
        <v>11268876</v>
      </c>
      <c r="B1832">
        <v>990223</v>
      </c>
      <c r="C1832">
        <v>0</v>
      </c>
      <c r="D1832">
        <v>0</v>
      </c>
      <c r="E1832">
        <v>0</v>
      </c>
    </row>
    <row r="1833" spans="1:5" x14ac:dyDescent="0.25">
      <c r="A1833">
        <v>11268876</v>
      </c>
      <c r="B1833">
        <v>2053670</v>
      </c>
      <c r="C1833">
        <v>1</v>
      </c>
      <c r="D1833">
        <v>3</v>
      </c>
      <c r="E1833">
        <v>90</v>
      </c>
    </row>
    <row r="1834" spans="1:5" x14ac:dyDescent="0.25">
      <c r="A1834">
        <v>11268881</v>
      </c>
      <c r="B1834">
        <v>490549</v>
      </c>
      <c r="C1834">
        <v>1</v>
      </c>
      <c r="D1834">
        <v>0</v>
      </c>
      <c r="E1834">
        <v>90</v>
      </c>
    </row>
    <row r="1835" spans="1:5" x14ac:dyDescent="0.25">
      <c r="A1835">
        <v>11268881</v>
      </c>
      <c r="B1835">
        <v>2053670</v>
      </c>
      <c r="C1835">
        <v>1</v>
      </c>
      <c r="D1835">
        <v>3</v>
      </c>
      <c r="E1835">
        <v>90</v>
      </c>
    </row>
    <row r="1836" spans="1:5" x14ac:dyDescent="0.25">
      <c r="A1836">
        <v>11268884</v>
      </c>
      <c r="B1836">
        <v>463541</v>
      </c>
      <c r="C1836">
        <v>1</v>
      </c>
      <c r="D1836">
        <v>0</v>
      </c>
      <c r="E1836">
        <v>90</v>
      </c>
    </row>
    <row r="1837" spans="1:5" x14ac:dyDescent="0.25">
      <c r="A1837">
        <v>11268884</v>
      </c>
      <c r="B1837">
        <v>490549</v>
      </c>
      <c r="C1837">
        <v>2</v>
      </c>
      <c r="D1837">
        <v>0</v>
      </c>
      <c r="E1837">
        <v>90</v>
      </c>
    </row>
    <row r="1838" spans="1:5" x14ac:dyDescent="0.25">
      <c r="A1838">
        <v>11268889</v>
      </c>
      <c r="B1838">
        <v>490549</v>
      </c>
      <c r="C1838">
        <v>1</v>
      </c>
      <c r="D1838">
        <v>0</v>
      </c>
      <c r="E1838">
        <v>90</v>
      </c>
    </row>
    <row r="1839" spans="1:5" x14ac:dyDescent="0.25">
      <c r="A1839">
        <v>11268889</v>
      </c>
      <c r="B1839">
        <v>793621</v>
      </c>
      <c r="C1839">
        <v>0</v>
      </c>
      <c r="D1839">
        <v>0</v>
      </c>
      <c r="E1839">
        <v>0</v>
      </c>
    </row>
    <row r="1840" spans="1:5" x14ac:dyDescent="0.25">
      <c r="A1840">
        <v>11268937</v>
      </c>
      <c r="B1840">
        <v>2053456</v>
      </c>
      <c r="C1840">
        <v>0</v>
      </c>
      <c r="D1840">
        <v>0</v>
      </c>
      <c r="E1840">
        <v>0</v>
      </c>
    </row>
    <row r="1841" spans="1:5" x14ac:dyDescent="0.25">
      <c r="A1841">
        <v>11268937</v>
      </c>
      <c r="B1841">
        <v>2053670</v>
      </c>
      <c r="C1841">
        <v>1</v>
      </c>
      <c r="D1841">
        <v>0</v>
      </c>
      <c r="E1841">
        <v>90</v>
      </c>
    </row>
    <row r="1842" spans="1:5" x14ac:dyDescent="0.25">
      <c r="A1842">
        <v>11268938</v>
      </c>
      <c r="B1842">
        <v>710856</v>
      </c>
      <c r="C1842">
        <v>0</v>
      </c>
      <c r="D1842">
        <v>0</v>
      </c>
      <c r="E1842">
        <v>0</v>
      </c>
    </row>
    <row r="1843" spans="1:5" x14ac:dyDescent="0.25">
      <c r="A1843">
        <v>11268938</v>
      </c>
      <c r="B1843">
        <v>2053670</v>
      </c>
      <c r="C1843">
        <v>1</v>
      </c>
      <c r="D1843">
        <v>0</v>
      </c>
      <c r="E1843">
        <v>90</v>
      </c>
    </row>
    <row r="1844" spans="1:5" x14ac:dyDescent="0.25">
      <c r="A1844">
        <v>11268945</v>
      </c>
      <c r="B1844">
        <v>463541</v>
      </c>
      <c r="C1844">
        <v>1</v>
      </c>
      <c r="D1844">
        <v>0</v>
      </c>
      <c r="E1844">
        <v>90</v>
      </c>
    </row>
    <row r="1845" spans="1:5" x14ac:dyDescent="0.25">
      <c r="A1845">
        <v>11268945</v>
      </c>
      <c r="B1845">
        <v>1436408</v>
      </c>
      <c r="C1845">
        <v>1</v>
      </c>
      <c r="D1845">
        <v>1</v>
      </c>
      <c r="E1845">
        <v>90</v>
      </c>
    </row>
    <row r="1846" spans="1:5" x14ac:dyDescent="0.25">
      <c r="A1846">
        <v>11268947</v>
      </c>
      <c r="B1846">
        <v>463541</v>
      </c>
      <c r="C1846">
        <v>1</v>
      </c>
      <c r="D1846">
        <v>0</v>
      </c>
      <c r="E1846">
        <v>90</v>
      </c>
    </row>
    <row r="1847" spans="1:5" x14ac:dyDescent="0.25">
      <c r="A1847">
        <v>11268947</v>
      </c>
      <c r="B1847">
        <v>990223</v>
      </c>
      <c r="C1847">
        <v>0</v>
      </c>
      <c r="D1847">
        <v>2</v>
      </c>
      <c r="E1847">
        <v>0</v>
      </c>
    </row>
    <row r="1848" spans="1:5" x14ac:dyDescent="0.25">
      <c r="A1848">
        <v>11268996</v>
      </c>
      <c r="B1848">
        <v>26877</v>
      </c>
      <c r="C1848">
        <v>0</v>
      </c>
      <c r="D1848">
        <v>2</v>
      </c>
      <c r="E1848">
        <v>0</v>
      </c>
    </row>
    <row r="1849" spans="1:5" x14ac:dyDescent="0.25">
      <c r="A1849">
        <v>11268996</v>
      </c>
      <c r="B1849">
        <v>793621</v>
      </c>
      <c r="C1849">
        <v>0</v>
      </c>
      <c r="D1849">
        <v>1</v>
      </c>
      <c r="E1849">
        <v>0</v>
      </c>
    </row>
    <row r="1850" spans="1:5" x14ac:dyDescent="0.25">
      <c r="A1850">
        <v>11268997</v>
      </c>
      <c r="B1850">
        <v>137672</v>
      </c>
      <c r="C1850">
        <v>1</v>
      </c>
      <c r="D1850">
        <v>0</v>
      </c>
      <c r="E1850">
        <v>90</v>
      </c>
    </row>
    <row r="1851" spans="1:5" x14ac:dyDescent="0.25">
      <c r="A1851">
        <v>11268997</v>
      </c>
      <c r="B1851">
        <v>793621</v>
      </c>
      <c r="C1851">
        <v>0</v>
      </c>
      <c r="D1851">
        <v>0</v>
      </c>
      <c r="E1851">
        <v>0</v>
      </c>
    </row>
    <row r="1852" spans="1:5" x14ac:dyDescent="0.25">
      <c r="A1852">
        <v>11269015</v>
      </c>
      <c r="B1852">
        <v>1456633</v>
      </c>
      <c r="C1852">
        <v>0</v>
      </c>
      <c r="D1852">
        <v>0</v>
      </c>
      <c r="E1852">
        <v>0</v>
      </c>
    </row>
    <row r="1853" spans="1:5" x14ac:dyDescent="0.25">
      <c r="A1853">
        <v>11269015</v>
      </c>
      <c r="B1853">
        <v>2053670</v>
      </c>
      <c r="C1853">
        <v>1</v>
      </c>
      <c r="D1853">
        <v>4</v>
      </c>
      <c r="E1853">
        <v>90</v>
      </c>
    </row>
    <row r="1854" spans="1:5" x14ac:dyDescent="0.25">
      <c r="A1854">
        <v>11269233</v>
      </c>
      <c r="B1854">
        <v>314902</v>
      </c>
      <c r="C1854">
        <v>1</v>
      </c>
      <c r="D1854">
        <v>1</v>
      </c>
      <c r="E1854">
        <v>90</v>
      </c>
    </row>
    <row r="1855" spans="1:5" x14ac:dyDescent="0.25">
      <c r="A1855">
        <v>11269233</v>
      </c>
      <c r="B1855">
        <v>463541</v>
      </c>
      <c r="C1855">
        <v>1</v>
      </c>
      <c r="D1855">
        <v>1</v>
      </c>
      <c r="E1855">
        <v>90</v>
      </c>
    </row>
    <row r="1856" spans="1:5" x14ac:dyDescent="0.25">
      <c r="A1856">
        <v>11269240</v>
      </c>
      <c r="B1856">
        <v>662620</v>
      </c>
      <c r="C1856">
        <v>0</v>
      </c>
      <c r="D1856">
        <v>3</v>
      </c>
      <c r="E1856">
        <v>0</v>
      </c>
    </row>
    <row r="1857" spans="1:5" x14ac:dyDescent="0.25">
      <c r="A1857">
        <v>11269240</v>
      </c>
      <c r="B1857">
        <v>793621</v>
      </c>
      <c r="C1857">
        <v>0</v>
      </c>
      <c r="D1857">
        <v>0</v>
      </c>
      <c r="E1857">
        <v>0</v>
      </c>
    </row>
    <row r="1858" spans="1:5" x14ac:dyDescent="0.25">
      <c r="A1858">
        <v>11269241</v>
      </c>
      <c r="B1858">
        <v>793621</v>
      </c>
      <c r="C1858">
        <v>0</v>
      </c>
      <c r="D1858">
        <v>0</v>
      </c>
      <c r="E1858">
        <v>0</v>
      </c>
    </row>
    <row r="1859" spans="1:5" x14ac:dyDescent="0.25">
      <c r="A1859">
        <v>11269241</v>
      </c>
      <c r="B1859">
        <v>793686</v>
      </c>
      <c r="C1859">
        <v>0</v>
      </c>
      <c r="D1859">
        <v>2</v>
      </c>
      <c r="E1859">
        <v>0</v>
      </c>
    </row>
    <row r="1860" spans="1:5" x14ac:dyDescent="0.25">
      <c r="A1860">
        <v>11269242</v>
      </c>
      <c r="B1860">
        <v>463541</v>
      </c>
      <c r="C1860">
        <v>1</v>
      </c>
      <c r="D1860">
        <v>0</v>
      </c>
      <c r="E1860">
        <v>90</v>
      </c>
    </row>
    <row r="1861" spans="1:5" x14ac:dyDescent="0.25">
      <c r="A1861">
        <v>11269242</v>
      </c>
      <c r="B1861">
        <v>2055078</v>
      </c>
      <c r="C1861">
        <v>1</v>
      </c>
      <c r="D1861">
        <v>3</v>
      </c>
      <c r="E1861">
        <v>90</v>
      </c>
    </row>
    <row r="1862" spans="1:5" x14ac:dyDescent="0.25">
      <c r="A1862">
        <v>11269632</v>
      </c>
      <c r="B1862">
        <v>120994</v>
      </c>
      <c r="C1862">
        <v>0</v>
      </c>
      <c r="D1862">
        <v>2</v>
      </c>
      <c r="E1862">
        <v>0</v>
      </c>
    </row>
    <row r="1863" spans="1:5" x14ac:dyDescent="0.25">
      <c r="A1863">
        <v>11269632</v>
      </c>
      <c r="B1863">
        <v>2053670</v>
      </c>
      <c r="C1863">
        <v>1</v>
      </c>
      <c r="D1863">
        <v>0</v>
      </c>
      <c r="E1863">
        <v>90</v>
      </c>
    </row>
    <row r="1864" spans="1:5" x14ac:dyDescent="0.25">
      <c r="A1864">
        <v>11269633</v>
      </c>
      <c r="B1864">
        <v>71272</v>
      </c>
      <c r="C1864">
        <v>0</v>
      </c>
      <c r="D1864">
        <v>0</v>
      </c>
      <c r="E1864">
        <v>0</v>
      </c>
    </row>
    <row r="1865" spans="1:5" x14ac:dyDescent="0.25">
      <c r="A1865">
        <v>11269633</v>
      </c>
      <c r="B1865">
        <v>2053670</v>
      </c>
      <c r="C1865">
        <v>1</v>
      </c>
      <c r="D1865">
        <v>1</v>
      </c>
      <c r="E1865">
        <v>90</v>
      </c>
    </row>
    <row r="1866" spans="1:5" x14ac:dyDescent="0.25">
      <c r="A1866">
        <v>11269765</v>
      </c>
      <c r="B1866">
        <v>793621</v>
      </c>
      <c r="C1866">
        <v>0</v>
      </c>
      <c r="D1866">
        <v>0</v>
      </c>
      <c r="E1866">
        <v>0</v>
      </c>
    </row>
    <row r="1867" spans="1:5" x14ac:dyDescent="0.25">
      <c r="A1867">
        <v>11269765</v>
      </c>
      <c r="B1867">
        <v>1333527</v>
      </c>
      <c r="C1867">
        <v>0</v>
      </c>
      <c r="D1867">
        <v>0</v>
      </c>
      <c r="E1867">
        <v>0</v>
      </c>
    </row>
    <row r="1868" spans="1:5" x14ac:dyDescent="0.25">
      <c r="A1868">
        <v>11269805</v>
      </c>
      <c r="B1868">
        <v>2053670</v>
      </c>
      <c r="C1868">
        <v>1</v>
      </c>
      <c r="D1868">
        <v>4</v>
      </c>
      <c r="E1868">
        <v>90</v>
      </c>
    </row>
    <row r="1869" spans="1:5" x14ac:dyDescent="0.25">
      <c r="A1869">
        <v>11269805</v>
      </c>
      <c r="B1869">
        <v>2056315</v>
      </c>
      <c r="C1869">
        <v>0</v>
      </c>
      <c r="D1869">
        <v>0</v>
      </c>
      <c r="E1869">
        <v>0</v>
      </c>
    </row>
    <row r="1870" spans="1:5" x14ac:dyDescent="0.25">
      <c r="A1870">
        <v>11269806</v>
      </c>
      <c r="B1870">
        <v>228845</v>
      </c>
      <c r="C1870">
        <v>1</v>
      </c>
      <c r="D1870">
        <v>0</v>
      </c>
      <c r="E1870">
        <v>90</v>
      </c>
    </row>
    <row r="1871" spans="1:5" x14ac:dyDescent="0.25">
      <c r="A1871">
        <v>11269806</v>
      </c>
      <c r="B1871">
        <v>2053670</v>
      </c>
      <c r="C1871">
        <v>1</v>
      </c>
      <c r="D1871">
        <v>3</v>
      </c>
      <c r="E1871">
        <v>90</v>
      </c>
    </row>
    <row r="1872" spans="1:5" x14ac:dyDescent="0.25">
      <c r="A1872">
        <v>11269807</v>
      </c>
      <c r="B1872">
        <v>490468</v>
      </c>
      <c r="C1872">
        <v>0</v>
      </c>
      <c r="D1872">
        <v>0</v>
      </c>
      <c r="E1872">
        <v>0</v>
      </c>
    </row>
    <row r="1873" spans="1:5" x14ac:dyDescent="0.25">
      <c r="A1873">
        <v>11269807</v>
      </c>
      <c r="B1873">
        <v>2053670</v>
      </c>
      <c r="C1873">
        <v>1</v>
      </c>
      <c r="D1873">
        <v>2</v>
      </c>
      <c r="E1873">
        <v>90</v>
      </c>
    </row>
    <row r="1874" spans="1:5" x14ac:dyDescent="0.25">
      <c r="A1874">
        <v>11269885</v>
      </c>
      <c r="B1874">
        <v>463541</v>
      </c>
      <c r="C1874">
        <v>1</v>
      </c>
      <c r="D1874">
        <v>0</v>
      </c>
      <c r="E1874">
        <v>90</v>
      </c>
    </row>
    <row r="1875" spans="1:5" x14ac:dyDescent="0.25">
      <c r="A1875">
        <v>11269885</v>
      </c>
      <c r="B1875">
        <v>710856</v>
      </c>
      <c r="C1875">
        <v>0</v>
      </c>
      <c r="D1875">
        <v>1</v>
      </c>
      <c r="E1875">
        <v>0</v>
      </c>
    </row>
    <row r="1876" spans="1:5" x14ac:dyDescent="0.25">
      <c r="A1876">
        <v>11269920</v>
      </c>
      <c r="B1876">
        <v>463541</v>
      </c>
      <c r="C1876">
        <v>1</v>
      </c>
      <c r="D1876">
        <v>0</v>
      </c>
      <c r="E1876">
        <v>90</v>
      </c>
    </row>
    <row r="1877" spans="1:5" x14ac:dyDescent="0.25">
      <c r="A1877">
        <v>11269920</v>
      </c>
      <c r="B1877">
        <v>1431173</v>
      </c>
      <c r="C1877">
        <v>1</v>
      </c>
      <c r="D1877">
        <v>1</v>
      </c>
      <c r="E1877">
        <v>90</v>
      </c>
    </row>
    <row r="1878" spans="1:5" x14ac:dyDescent="0.25">
      <c r="A1878">
        <v>11269921</v>
      </c>
      <c r="B1878">
        <v>280029</v>
      </c>
      <c r="C1878">
        <v>2</v>
      </c>
      <c r="D1878">
        <v>5</v>
      </c>
      <c r="E1878">
        <v>90</v>
      </c>
    </row>
    <row r="1879" spans="1:5" x14ac:dyDescent="0.25">
      <c r="A1879">
        <v>11269921</v>
      </c>
      <c r="B1879">
        <v>463541</v>
      </c>
      <c r="C1879">
        <v>1</v>
      </c>
      <c r="D1879">
        <v>0</v>
      </c>
      <c r="E1879">
        <v>90</v>
      </c>
    </row>
    <row r="1880" spans="1:5" x14ac:dyDescent="0.25">
      <c r="A1880">
        <v>11270099</v>
      </c>
      <c r="B1880">
        <v>463541</v>
      </c>
      <c r="C1880">
        <v>1</v>
      </c>
      <c r="D1880">
        <v>5</v>
      </c>
      <c r="E1880">
        <v>90</v>
      </c>
    </row>
    <row r="1881" spans="1:5" x14ac:dyDescent="0.25">
      <c r="A1881">
        <v>11270099</v>
      </c>
      <c r="B1881">
        <v>908345</v>
      </c>
      <c r="C1881">
        <v>0</v>
      </c>
      <c r="D1881">
        <v>0</v>
      </c>
      <c r="E1881">
        <v>0</v>
      </c>
    </row>
    <row r="1882" spans="1:5" x14ac:dyDescent="0.25">
      <c r="A1882">
        <v>11270129</v>
      </c>
      <c r="B1882">
        <v>1369669</v>
      </c>
      <c r="C1882">
        <v>2</v>
      </c>
      <c r="D1882">
        <v>1</v>
      </c>
      <c r="E1882">
        <v>90</v>
      </c>
    </row>
    <row r="1883" spans="1:5" x14ac:dyDescent="0.25">
      <c r="A1883">
        <v>11270129</v>
      </c>
      <c r="B1883">
        <v>1456420</v>
      </c>
      <c r="C1883">
        <v>0</v>
      </c>
      <c r="D1883">
        <v>0</v>
      </c>
      <c r="E1883">
        <v>0</v>
      </c>
    </row>
    <row r="1884" spans="1:5" x14ac:dyDescent="0.25">
      <c r="A1884">
        <v>11270668</v>
      </c>
      <c r="B1884">
        <v>120994</v>
      </c>
      <c r="C1884">
        <v>0</v>
      </c>
      <c r="D1884">
        <v>3</v>
      </c>
      <c r="E1884">
        <v>0</v>
      </c>
    </row>
    <row r="1885" spans="1:5" x14ac:dyDescent="0.25">
      <c r="A1885">
        <v>11270668</v>
      </c>
      <c r="B1885">
        <v>1629476</v>
      </c>
      <c r="C1885">
        <v>1</v>
      </c>
      <c r="D1885">
        <v>0</v>
      </c>
      <c r="E1885">
        <v>90</v>
      </c>
    </row>
    <row r="1886" spans="1:5" x14ac:dyDescent="0.25">
      <c r="A1886">
        <v>11270669</v>
      </c>
      <c r="B1886">
        <v>710856</v>
      </c>
      <c r="C1886">
        <v>0</v>
      </c>
      <c r="D1886">
        <v>2</v>
      </c>
      <c r="E1886">
        <v>0</v>
      </c>
    </row>
    <row r="1887" spans="1:5" x14ac:dyDescent="0.25">
      <c r="A1887">
        <v>11270669</v>
      </c>
      <c r="B1887">
        <v>793621</v>
      </c>
      <c r="C1887">
        <v>0</v>
      </c>
      <c r="D1887">
        <v>0</v>
      </c>
      <c r="E1887">
        <v>0</v>
      </c>
    </row>
    <row r="1888" spans="1:5" x14ac:dyDescent="0.25">
      <c r="A1888">
        <v>11270670</v>
      </c>
      <c r="B1888">
        <v>314902</v>
      </c>
      <c r="C1888">
        <v>1</v>
      </c>
      <c r="D1888">
        <v>0</v>
      </c>
      <c r="E1888">
        <v>90</v>
      </c>
    </row>
    <row r="1889" spans="1:5" x14ac:dyDescent="0.25">
      <c r="A1889">
        <v>11270670</v>
      </c>
      <c r="B1889">
        <v>1601680</v>
      </c>
      <c r="C1889">
        <v>1</v>
      </c>
      <c r="D1889">
        <v>2</v>
      </c>
      <c r="E1889">
        <v>90</v>
      </c>
    </row>
    <row r="1890" spans="1:5" x14ac:dyDescent="0.25">
      <c r="A1890">
        <v>11270671</v>
      </c>
      <c r="B1890">
        <v>793621</v>
      </c>
      <c r="C1890">
        <v>1</v>
      </c>
      <c r="D1890">
        <v>2</v>
      </c>
      <c r="E1890">
        <v>90</v>
      </c>
    </row>
    <row r="1891" spans="1:5" x14ac:dyDescent="0.25">
      <c r="A1891">
        <v>11270671</v>
      </c>
      <c r="B1891">
        <v>1629476</v>
      </c>
      <c r="C1891">
        <v>1</v>
      </c>
      <c r="D1891">
        <v>1</v>
      </c>
      <c r="E1891">
        <v>90</v>
      </c>
    </row>
    <row r="1892" spans="1:5" x14ac:dyDescent="0.25">
      <c r="A1892">
        <v>11270672</v>
      </c>
      <c r="B1892">
        <v>710856</v>
      </c>
      <c r="C1892">
        <v>0</v>
      </c>
      <c r="D1892">
        <v>0</v>
      </c>
      <c r="E1892">
        <v>0</v>
      </c>
    </row>
    <row r="1893" spans="1:5" x14ac:dyDescent="0.25">
      <c r="A1893">
        <v>11270672</v>
      </c>
      <c r="B1893">
        <v>1601680</v>
      </c>
      <c r="C1893">
        <v>1</v>
      </c>
      <c r="D1893">
        <v>1</v>
      </c>
      <c r="E1893">
        <v>90</v>
      </c>
    </row>
    <row r="1894" spans="1:5" x14ac:dyDescent="0.25">
      <c r="A1894">
        <v>11270673</v>
      </c>
      <c r="B1894">
        <v>120994</v>
      </c>
      <c r="C1894">
        <v>0</v>
      </c>
      <c r="D1894">
        <v>1</v>
      </c>
      <c r="E1894">
        <v>0</v>
      </c>
    </row>
    <row r="1895" spans="1:5" x14ac:dyDescent="0.25">
      <c r="A1895">
        <v>11270673</v>
      </c>
      <c r="B1895">
        <v>314902</v>
      </c>
      <c r="C1895">
        <v>1</v>
      </c>
      <c r="D1895">
        <v>0</v>
      </c>
      <c r="E1895">
        <v>90</v>
      </c>
    </row>
    <row r="1896" spans="1:5" x14ac:dyDescent="0.25">
      <c r="A1896">
        <v>11270674</v>
      </c>
      <c r="B1896">
        <v>314902</v>
      </c>
      <c r="C1896">
        <v>1</v>
      </c>
      <c r="D1896">
        <v>0</v>
      </c>
      <c r="E1896">
        <v>90</v>
      </c>
    </row>
    <row r="1897" spans="1:5" x14ac:dyDescent="0.25">
      <c r="A1897">
        <v>11270674</v>
      </c>
      <c r="B1897">
        <v>1629476</v>
      </c>
      <c r="C1897">
        <v>1</v>
      </c>
      <c r="D1897">
        <v>0</v>
      </c>
      <c r="E1897">
        <v>90</v>
      </c>
    </row>
    <row r="1898" spans="1:5" x14ac:dyDescent="0.25">
      <c r="A1898">
        <v>11270675</v>
      </c>
      <c r="B1898">
        <v>120994</v>
      </c>
      <c r="C1898">
        <v>0</v>
      </c>
      <c r="D1898">
        <v>3</v>
      </c>
      <c r="E1898">
        <v>0</v>
      </c>
    </row>
    <row r="1899" spans="1:5" x14ac:dyDescent="0.25">
      <c r="A1899">
        <v>11270675</v>
      </c>
      <c r="B1899">
        <v>710856</v>
      </c>
      <c r="C1899">
        <v>0</v>
      </c>
      <c r="D1899">
        <v>0</v>
      </c>
      <c r="E1899">
        <v>0</v>
      </c>
    </row>
    <row r="1900" spans="1:5" x14ac:dyDescent="0.25">
      <c r="A1900">
        <v>11270676</v>
      </c>
      <c r="B1900">
        <v>793621</v>
      </c>
      <c r="C1900">
        <v>1</v>
      </c>
      <c r="D1900">
        <v>3</v>
      </c>
      <c r="E1900">
        <v>90</v>
      </c>
    </row>
    <row r="1901" spans="1:5" x14ac:dyDescent="0.25">
      <c r="A1901">
        <v>11270676</v>
      </c>
      <c r="B1901">
        <v>1601680</v>
      </c>
      <c r="C1901">
        <v>1</v>
      </c>
      <c r="D1901">
        <v>3</v>
      </c>
      <c r="E1901">
        <v>90</v>
      </c>
    </row>
    <row r="1902" spans="1:5" x14ac:dyDescent="0.25">
      <c r="A1902">
        <v>11270677</v>
      </c>
      <c r="B1902">
        <v>1601680</v>
      </c>
      <c r="C1902">
        <v>1</v>
      </c>
      <c r="D1902">
        <v>0</v>
      </c>
      <c r="E1902">
        <v>90</v>
      </c>
    </row>
    <row r="1903" spans="1:5" x14ac:dyDescent="0.25">
      <c r="A1903">
        <v>11270677</v>
      </c>
      <c r="B1903">
        <v>1629476</v>
      </c>
      <c r="C1903">
        <v>1</v>
      </c>
      <c r="D1903">
        <v>2</v>
      </c>
      <c r="E1903">
        <v>90</v>
      </c>
    </row>
    <row r="1904" spans="1:5" x14ac:dyDescent="0.25">
      <c r="A1904">
        <v>11270678</v>
      </c>
      <c r="B1904">
        <v>120994</v>
      </c>
      <c r="C1904">
        <v>0</v>
      </c>
      <c r="D1904">
        <v>1</v>
      </c>
      <c r="E1904">
        <v>0</v>
      </c>
    </row>
    <row r="1905" spans="1:5" x14ac:dyDescent="0.25">
      <c r="A1905">
        <v>11270678</v>
      </c>
      <c r="B1905">
        <v>793621</v>
      </c>
      <c r="C1905">
        <v>0</v>
      </c>
      <c r="D1905">
        <v>0</v>
      </c>
      <c r="E1905">
        <v>0</v>
      </c>
    </row>
    <row r="1906" spans="1:5" x14ac:dyDescent="0.25">
      <c r="A1906">
        <v>11270679</v>
      </c>
      <c r="B1906">
        <v>314902</v>
      </c>
      <c r="C1906">
        <v>1</v>
      </c>
      <c r="D1906">
        <v>0</v>
      </c>
      <c r="E1906">
        <v>90</v>
      </c>
    </row>
    <row r="1907" spans="1:5" x14ac:dyDescent="0.25">
      <c r="A1907">
        <v>11270679</v>
      </c>
      <c r="B1907">
        <v>710856</v>
      </c>
      <c r="C1907">
        <v>0</v>
      </c>
      <c r="D1907">
        <v>3</v>
      </c>
      <c r="E1907">
        <v>0</v>
      </c>
    </row>
    <row r="1908" spans="1:5" x14ac:dyDescent="0.25">
      <c r="A1908">
        <v>11270680</v>
      </c>
      <c r="B1908">
        <v>710856</v>
      </c>
      <c r="C1908">
        <v>0</v>
      </c>
      <c r="D1908">
        <v>0</v>
      </c>
      <c r="E1908">
        <v>0</v>
      </c>
    </row>
    <row r="1909" spans="1:5" x14ac:dyDescent="0.25">
      <c r="A1909">
        <v>11270680</v>
      </c>
      <c r="B1909">
        <v>1629476</v>
      </c>
      <c r="C1909">
        <v>1</v>
      </c>
      <c r="D1909">
        <v>1</v>
      </c>
      <c r="E1909">
        <v>90</v>
      </c>
    </row>
    <row r="1910" spans="1:5" x14ac:dyDescent="0.25">
      <c r="A1910">
        <v>11270681</v>
      </c>
      <c r="B1910">
        <v>314902</v>
      </c>
      <c r="C1910">
        <v>1</v>
      </c>
      <c r="D1910">
        <v>1</v>
      </c>
      <c r="E1910">
        <v>90</v>
      </c>
    </row>
    <row r="1911" spans="1:5" x14ac:dyDescent="0.25">
      <c r="A1911">
        <v>11270681</v>
      </c>
      <c r="B1911">
        <v>793621</v>
      </c>
      <c r="C1911">
        <v>0</v>
      </c>
      <c r="D1911">
        <v>2</v>
      </c>
      <c r="E1911">
        <v>0</v>
      </c>
    </row>
    <row r="1912" spans="1:5" x14ac:dyDescent="0.25">
      <c r="A1912">
        <v>11270682</v>
      </c>
      <c r="B1912">
        <v>120994</v>
      </c>
      <c r="C1912">
        <v>0</v>
      </c>
      <c r="D1912">
        <v>2</v>
      </c>
      <c r="E1912">
        <v>0</v>
      </c>
    </row>
    <row r="1913" spans="1:5" x14ac:dyDescent="0.25">
      <c r="A1913">
        <v>11270682</v>
      </c>
      <c r="B1913">
        <v>1601680</v>
      </c>
      <c r="C1913">
        <v>1</v>
      </c>
      <c r="D1913">
        <v>0</v>
      </c>
      <c r="E1913">
        <v>90</v>
      </c>
    </row>
    <row r="1914" spans="1:5" x14ac:dyDescent="0.25">
      <c r="A1914">
        <v>11270683</v>
      </c>
      <c r="B1914">
        <v>438610</v>
      </c>
      <c r="C1914">
        <v>0</v>
      </c>
      <c r="D1914">
        <v>1</v>
      </c>
      <c r="E1914">
        <v>0</v>
      </c>
    </row>
    <row r="1915" spans="1:5" x14ac:dyDescent="0.25">
      <c r="A1915">
        <v>11270683</v>
      </c>
      <c r="B1915">
        <v>2055939</v>
      </c>
      <c r="C1915">
        <v>0</v>
      </c>
      <c r="D1915">
        <v>1</v>
      </c>
      <c r="E1915">
        <v>0</v>
      </c>
    </row>
    <row r="1916" spans="1:5" x14ac:dyDescent="0.25">
      <c r="A1916">
        <v>11270684</v>
      </c>
      <c r="B1916">
        <v>463541</v>
      </c>
      <c r="C1916">
        <v>1</v>
      </c>
      <c r="D1916">
        <v>0</v>
      </c>
      <c r="E1916">
        <v>90</v>
      </c>
    </row>
    <row r="1917" spans="1:5" x14ac:dyDescent="0.25">
      <c r="A1917">
        <v>11270684</v>
      </c>
      <c r="B1917">
        <v>2053456</v>
      </c>
      <c r="C1917">
        <v>0</v>
      </c>
      <c r="D1917">
        <v>1</v>
      </c>
      <c r="E1917">
        <v>0</v>
      </c>
    </row>
    <row r="1918" spans="1:5" x14ac:dyDescent="0.25">
      <c r="A1918">
        <v>11270686</v>
      </c>
      <c r="B1918">
        <v>1629842</v>
      </c>
      <c r="C1918">
        <v>0</v>
      </c>
      <c r="D1918">
        <v>0</v>
      </c>
      <c r="E1918">
        <v>0</v>
      </c>
    </row>
    <row r="1919" spans="1:5" x14ac:dyDescent="0.25">
      <c r="A1919">
        <v>11270686</v>
      </c>
      <c r="B1919">
        <v>2055939</v>
      </c>
      <c r="C1919">
        <v>0</v>
      </c>
      <c r="D1919">
        <v>0</v>
      </c>
      <c r="E1919">
        <v>0</v>
      </c>
    </row>
    <row r="1920" spans="1:5" x14ac:dyDescent="0.25">
      <c r="A1920">
        <v>11270688</v>
      </c>
      <c r="B1920">
        <v>438610</v>
      </c>
      <c r="C1920">
        <v>0</v>
      </c>
      <c r="D1920">
        <v>1</v>
      </c>
      <c r="E1920">
        <v>0</v>
      </c>
    </row>
    <row r="1921" spans="1:5" x14ac:dyDescent="0.25">
      <c r="A1921">
        <v>11270688</v>
      </c>
      <c r="B1921">
        <v>463541</v>
      </c>
      <c r="C1921">
        <v>0</v>
      </c>
      <c r="D1921">
        <v>1</v>
      </c>
      <c r="E1921">
        <v>0</v>
      </c>
    </row>
    <row r="1922" spans="1:5" x14ac:dyDescent="0.25">
      <c r="A1922">
        <v>11270689</v>
      </c>
      <c r="B1922">
        <v>438610</v>
      </c>
      <c r="C1922">
        <v>0</v>
      </c>
      <c r="D1922">
        <v>2</v>
      </c>
      <c r="E1922">
        <v>0</v>
      </c>
    </row>
    <row r="1923" spans="1:5" x14ac:dyDescent="0.25">
      <c r="A1923">
        <v>11270689</v>
      </c>
      <c r="B1923">
        <v>908345</v>
      </c>
      <c r="C1923">
        <v>0</v>
      </c>
      <c r="D1923">
        <v>0</v>
      </c>
      <c r="E1923">
        <v>0</v>
      </c>
    </row>
    <row r="1924" spans="1:5" x14ac:dyDescent="0.25">
      <c r="A1924">
        <v>11270690</v>
      </c>
      <c r="B1924">
        <v>463541</v>
      </c>
      <c r="C1924">
        <v>0</v>
      </c>
      <c r="D1924">
        <v>1</v>
      </c>
      <c r="E1924">
        <v>0</v>
      </c>
    </row>
    <row r="1925" spans="1:5" x14ac:dyDescent="0.25">
      <c r="A1925">
        <v>11270690</v>
      </c>
      <c r="B1925">
        <v>2055939</v>
      </c>
      <c r="C1925">
        <v>0</v>
      </c>
      <c r="D1925">
        <v>1</v>
      </c>
      <c r="E1925">
        <v>0</v>
      </c>
    </row>
    <row r="1926" spans="1:5" x14ac:dyDescent="0.25">
      <c r="A1926">
        <v>11270692</v>
      </c>
      <c r="B1926">
        <v>2053456</v>
      </c>
      <c r="C1926">
        <v>0</v>
      </c>
      <c r="D1926">
        <v>4</v>
      </c>
      <c r="E1926">
        <v>0</v>
      </c>
    </row>
    <row r="1927" spans="1:5" x14ac:dyDescent="0.25">
      <c r="A1927">
        <v>11270692</v>
      </c>
      <c r="B1927">
        <v>2055939</v>
      </c>
      <c r="C1927">
        <v>0</v>
      </c>
      <c r="D1927">
        <v>1</v>
      </c>
      <c r="E1927">
        <v>0</v>
      </c>
    </row>
    <row r="1928" spans="1:5" x14ac:dyDescent="0.25">
      <c r="A1928">
        <v>11270693</v>
      </c>
      <c r="B1928">
        <v>438610</v>
      </c>
      <c r="C1928">
        <v>0</v>
      </c>
      <c r="D1928">
        <v>0</v>
      </c>
      <c r="E1928">
        <v>0</v>
      </c>
    </row>
    <row r="1929" spans="1:5" x14ac:dyDescent="0.25">
      <c r="A1929">
        <v>11270693</v>
      </c>
      <c r="B1929">
        <v>1629842</v>
      </c>
      <c r="C1929">
        <v>0</v>
      </c>
      <c r="D1929">
        <v>0</v>
      </c>
      <c r="E1929">
        <v>0</v>
      </c>
    </row>
    <row r="1930" spans="1:5" x14ac:dyDescent="0.25">
      <c r="A1930">
        <v>11270695</v>
      </c>
      <c r="B1930">
        <v>908345</v>
      </c>
      <c r="C1930">
        <v>0</v>
      </c>
      <c r="D1930">
        <v>1</v>
      </c>
      <c r="E1930">
        <v>0</v>
      </c>
    </row>
    <row r="1931" spans="1:5" x14ac:dyDescent="0.25">
      <c r="A1931">
        <v>11270695</v>
      </c>
      <c r="B1931">
        <v>2055939</v>
      </c>
      <c r="C1931">
        <v>0</v>
      </c>
      <c r="D1931">
        <v>3</v>
      </c>
      <c r="E1931">
        <v>0</v>
      </c>
    </row>
    <row r="1932" spans="1:5" x14ac:dyDescent="0.25">
      <c r="A1932">
        <v>11270697</v>
      </c>
      <c r="B1932">
        <v>438610</v>
      </c>
      <c r="C1932">
        <v>0</v>
      </c>
      <c r="D1932">
        <v>0</v>
      </c>
      <c r="E1932">
        <v>0</v>
      </c>
    </row>
    <row r="1933" spans="1:5" x14ac:dyDescent="0.25">
      <c r="A1933">
        <v>11270697</v>
      </c>
      <c r="B1933">
        <v>2053456</v>
      </c>
      <c r="C1933">
        <v>0</v>
      </c>
      <c r="D1933">
        <v>1</v>
      </c>
      <c r="E1933">
        <v>0</v>
      </c>
    </row>
    <row r="1934" spans="1:5" x14ac:dyDescent="0.25">
      <c r="A1934">
        <v>11270730</v>
      </c>
      <c r="B1934">
        <v>793621</v>
      </c>
      <c r="C1934">
        <v>0</v>
      </c>
      <c r="D1934">
        <v>2</v>
      </c>
      <c r="E1934">
        <v>0</v>
      </c>
    </row>
    <row r="1935" spans="1:5" x14ac:dyDescent="0.25">
      <c r="A1935">
        <v>11270730</v>
      </c>
      <c r="B1935">
        <v>990223</v>
      </c>
      <c r="C1935">
        <v>0</v>
      </c>
      <c r="D1935">
        <v>1</v>
      </c>
      <c r="E1935">
        <v>0</v>
      </c>
    </row>
    <row r="1936" spans="1:5" x14ac:dyDescent="0.25">
      <c r="A1936">
        <v>11270731</v>
      </c>
      <c r="B1936">
        <v>121578</v>
      </c>
      <c r="C1936">
        <v>1</v>
      </c>
      <c r="D1936">
        <v>2</v>
      </c>
      <c r="E1936">
        <v>90</v>
      </c>
    </row>
    <row r="1937" spans="1:5" x14ac:dyDescent="0.25">
      <c r="A1937">
        <v>11270731</v>
      </c>
      <c r="B1937">
        <v>990223</v>
      </c>
      <c r="C1937">
        <v>0</v>
      </c>
      <c r="D1937">
        <v>0</v>
      </c>
      <c r="E1937">
        <v>0</v>
      </c>
    </row>
    <row r="1938" spans="1:5" x14ac:dyDescent="0.25">
      <c r="A1938">
        <v>11270735</v>
      </c>
      <c r="B1938">
        <v>793621</v>
      </c>
      <c r="C1938">
        <v>0</v>
      </c>
      <c r="D1938">
        <v>2</v>
      </c>
      <c r="E1938">
        <v>0</v>
      </c>
    </row>
    <row r="1939" spans="1:5" x14ac:dyDescent="0.25">
      <c r="A1939">
        <v>11270735</v>
      </c>
      <c r="B1939">
        <v>1456633</v>
      </c>
      <c r="C1939">
        <v>3</v>
      </c>
      <c r="D1939">
        <v>0</v>
      </c>
      <c r="E1939">
        <v>90</v>
      </c>
    </row>
    <row r="1940" spans="1:5" x14ac:dyDescent="0.25">
      <c r="A1940">
        <v>11270741</v>
      </c>
      <c r="B1940">
        <v>121578</v>
      </c>
      <c r="C1940">
        <v>1</v>
      </c>
      <c r="D1940">
        <v>0</v>
      </c>
      <c r="E1940">
        <v>90</v>
      </c>
    </row>
    <row r="1941" spans="1:5" x14ac:dyDescent="0.25">
      <c r="A1941">
        <v>11270741</v>
      </c>
      <c r="B1941">
        <v>937103</v>
      </c>
      <c r="C1941">
        <v>0</v>
      </c>
      <c r="D1941">
        <v>1</v>
      </c>
      <c r="E1941">
        <v>0</v>
      </c>
    </row>
    <row r="1942" spans="1:5" x14ac:dyDescent="0.25">
      <c r="A1942">
        <v>11270742</v>
      </c>
      <c r="B1942">
        <v>121578</v>
      </c>
      <c r="C1942">
        <v>1</v>
      </c>
      <c r="D1942">
        <v>0</v>
      </c>
      <c r="E1942">
        <v>90</v>
      </c>
    </row>
    <row r="1943" spans="1:5" x14ac:dyDescent="0.25">
      <c r="A1943">
        <v>11270742</v>
      </c>
      <c r="B1943">
        <v>1600392</v>
      </c>
      <c r="C1943">
        <v>0</v>
      </c>
      <c r="D1943">
        <v>1</v>
      </c>
      <c r="E1943">
        <v>0</v>
      </c>
    </row>
    <row r="1944" spans="1:5" x14ac:dyDescent="0.25">
      <c r="A1944">
        <v>11270743</v>
      </c>
      <c r="B1944">
        <v>121578</v>
      </c>
      <c r="C1944">
        <v>1</v>
      </c>
      <c r="D1944">
        <v>0</v>
      </c>
      <c r="E1944">
        <v>90</v>
      </c>
    </row>
    <row r="1945" spans="1:5" x14ac:dyDescent="0.25">
      <c r="A1945">
        <v>11270743</v>
      </c>
      <c r="B1945">
        <v>2055115</v>
      </c>
      <c r="C1945">
        <v>0</v>
      </c>
      <c r="D1945">
        <v>3</v>
      </c>
      <c r="E1945">
        <v>0</v>
      </c>
    </row>
    <row r="1946" spans="1:5" x14ac:dyDescent="0.25">
      <c r="A1946">
        <v>11270744</v>
      </c>
      <c r="B1946">
        <v>778440</v>
      </c>
      <c r="C1946">
        <v>0</v>
      </c>
      <c r="D1946">
        <v>0</v>
      </c>
      <c r="E1946">
        <v>0</v>
      </c>
    </row>
    <row r="1947" spans="1:5" x14ac:dyDescent="0.25">
      <c r="A1947">
        <v>11270744</v>
      </c>
      <c r="B1947">
        <v>2053402</v>
      </c>
      <c r="C1947">
        <v>0</v>
      </c>
      <c r="D1947">
        <v>0</v>
      </c>
      <c r="E1947">
        <v>0</v>
      </c>
    </row>
    <row r="1948" spans="1:5" x14ac:dyDescent="0.25">
      <c r="A1948">
        <v>11270755</v>
      </c>
      <c r="B1948">
        <v>1902767</v>
      </c>
      <c r="C1948">
        <v>0</v>
      </c>
      <c r="D1948">
        <v>0</v>
      </c>
      <c r="E1948">
        <v>0</v>
      </c>
    </row>
    <row r="1949" spans="1:5" x14ac:dyDescent="0.25">
      <c r="A1949">
        <v>11270755</v>
      </c>
      <c r="B1949">
        <v>2053402</v>
      </c>
      <c r="C1949">
        <v>0</v>
      </c>
      <c r="D1949">
        <v>2</v>
      </c>
      <c r="E1949">
        <v>0</v>
      </c>
    </row>
    <row r="1950" spans="1:5" x14ac:dyDescent="0.25">
      <c r="A1950">
        <v>11270756</v>
      </c>
      <c r="B1950">
        <v>1414488</v>
      </c>
      <c r="C1950">
        <v>0</v>
      </c>
      <c r="D1950">
        <v>0</v>
      </c>
      <c r="E1950">
        <v>0</v>
      </c>
    </row>
    <row r="1951" spans="1:5" x14ac:dyDescent="0.25">
      <c r="A1951">
        <v>11270756</v>
      </c>
      <c r="B1951">
        <v>2053402</v>
      </c>
      <c r="C1951">
        <v>0</v>
      </c>
      <c r="D1951">
        <v>3</v>
      </c>
      <c r="E1951">
        <v>0</v>
      </c>
    </row>
    <row r="1952" spans="1:5" x14ac:dyDescent="0.25">
      <c r="A1952">
        <v>11270757</v>
      </c>
      <c r="B1952">
        <v>2052502</v>
      </c>
      <c r="C1952">
        <v>1</v>
      </c>
      <c r="D1952">
        <v>0</v>
      </c>
      <c r="E1952">
        <v>90</v>
      </c>
    </row>
    <row r="1953" spans="1:5" x14ac:dyDescent="0.25">
      <c r="A1953">
        <v>11270757</v>
      </c>
      <c r="B1953">
        <v>2053402</v>
      </c>
      <c r="C1953">
        <v>0</v>
      </c>
      <c r="D1953">
        <v>0</v>
      </c>
      <c r="E1953">
        <v>0</v>
      </c>
    </row>
    <row r="1954" spans="1:5" x14ac:dyDescent="0.25">
      <c r="A1954">
        <v>11270760</v>
      </c>
      <c r="B1954">
        <v>987759</v>
      </c>
      <c r="C1954">
        <v>1</v>
      </c>
      <c r="D1954">
        <v>0</v>
      </c>
      <c r="E1954">
        <v>90</v>
      </c>
    </row>
    <row r="1955" spans="1:5" x14ac:dyDescent="0.25">
      <c r="A1955">
        <v>11270760</v>
      </c>
      <c r="B1955">
        <v>2053670</v>
      </c>
      <c r="C1955">
        <v>1</v>
      </c>
      <c r="D1955">
        <v>3</v>
      </c>
      <c r="E1955">
        <v>90</v>
      </c>
    </row>
    <row r="1956" spans="1:5" x14ac:dyDescent="0.25">
      <c r="A1956">
        <v>11270762</v>
      </c>
      <c r="B1956">
        <v>793621</v>
      </c>
      <c r="C1956">
        <v>0</v>
      </c>
      <c r="D1956">
        <v>0</v>
      </c>
      <c r="E1956">
        <v>0</v>
      </c>
    </row>
    <row r="1957" spans="1:5" x14ac:dyDescent="0.25">
      <c r="A1957">
        <v>11270762</v>
      </c>
      <c r="B1957">
        <v>987759</v>
      </c>
      <c r="C1957">
        <v>1</v>
      </c>
      <c r="D1957">
        <v>1</v>
      </c>
      <c r="E1957">
        <v>90</v>
      </c>
    </row>
    <row r="1958" spans="1:5" x14ac:dyDescent="0.25">
      <c r="A1958">
        <v>11270764</v>
      </c>
      <c r="B1958">
        <v>463541</v>
      </c>
      <c r="C1958">
        <v>1</v>
      </c>
      <c r="D1958">
        <v>2</v>
      </c>
      <c r="E1958">
        <v>90</v>
      </c>
    </row>
    <row r="1959" spans="1:5" x14ac:dyDescent="0.25">
      <c r="A1959">
        <v>11270764</v>
      </c>
      <c r="B1959">
        <v>987759</v>
      </c>
      <c r="C1959">
        <v>1</v>
      </c>
      <c r="D1959">
        <v>1</v>
      </c>
      <c r="E1959">
        <v>90</v>
      </c>
    </row>
    <row r="1960" spans="1:5" x14ac:dyDescent="0.25">
      <c r="A1960">
        <v>11270770</v>
      </c>
      <c r="B1960">
        <v>987759</v>
      </c>
      <c r="C1960">
        <v>1</v>
      </c>
      <c r="D1960">
        <v>2</v>
      </c>
      <c r="E1960">
        <v>90</v>
      </c>
    </row>
    <row r="1961" spans="1:5" x14ac:dyDescent="0.25">
      <c r="A1961">
        <v>11270770</v>
      </c>
      <c r="B1961">
        <v>990223</v>
      </c>
      <c r="C1961">
        <v>0</v>
      </c>
      <c r="D1961">
        <v>3</v>
      </c>
      <c r="E1961">
        <v>0</v>
      </c>
    </row>
    <row r="1962" spans="1:5" x14ac:dyDescent="0.25">
      <c r="A1962">
        <v>11270772</v>
      </c>
      <c r="B1962">
        <v>2053402</v>
      </c>
      <c r="C1962">
        <v>0</v>
      </c>
      <c r="D1962">
        <v>4</v>
      </c>
      <c r="E1962">
        <v>0</v>
      </c>
    </row>
    <row r="1963" spans="1:5" x14ac:dyDescent="0.25">
      <c r="A1963">
        <v>11270772</v>
      </c>
      <c r="B1963">
        <v>2055666</v>
      </c>
      <c r="C1963">
        <v>1</v>
      </c>
      <c r="D1963">
        <v>0</v>
      </c>
      <c r="E1963">
        <v>90</v>
      </c>
    </row>
    <row r="1964" spans="1:5" x14ac:dyDescent="0.25">
      <c r="A1964">
        <v>11270774</v>
      </c>
      <c r="B1964">
        <v>2012097</v>
      </c>
      <c r="C1964">
        <v>0</v>
      </c>
      <c r="D1964">
        <v>1</v>
      </c>
      <c r="E1964">
        <v>0</v>
      </c>
    </row>
    <row r="1965" spans="1:5" x14ac:dyDescent="0.25">
      <c r="A1965">
        <v>11270774</v>
      </c>
      <c r="B1965">
        <v>2053402</v>
      </c>
      <c r="C1965">
        <v>0</v>
      </c>
      <c r="D1965">
        <v>0</v>
      </c>
      <c r="E1965">
        <v>0</v>
      </c>
    </row>
    <row r="1966" spans="1:5" x14ac:dyDescent="0.25">
      <c r="A1966">
        <v>11270777</v>
      </c>
      <c r="B1966">
        <v>121578</v>
      </c>
      <c r="C1966">
        <v>1</v>
      </c>
      <c r="D1966">
        <v>1</v>
      </c>
      <c r="E1966">
        <v>90</v>
      </c>
    </row>
    <row r="1967" spans="1:5" x14ac:dyDescent="0.25">
      <c r="A1967">
        <v>11270777</v>
      </c>
      <c r="B1967">
        <v>1583470</v>
      </c>
      <c r="C1967">
        <v>0</v>
      </c>
      <c r="D1967">
        <v>2</v>
      </c>
      <c r="E1967">
        <v>0</v>
      </c>
    </row>
    <row r="1968" spans="1:5" x14ac:dyDescent="0.25">
      <c r="A1968">
        <v>11270779</v>
      </c>
      <c r="B1968">
        <v>773984</v>
      </c>
      <c r="C1968">
        <v>0</v>
      </c>
      <c r="D1968">
        <v>0</v>
      </c>
      <c r="E1968">
        <v>0</v>
      </c>
    </row>
    <row r="1969" spans="1:5" x14ac:dyDescent="0.25">
      <c r="A1969">
        <v>11270779</v>
      </c>
      <c r="B1969">
        <v>2053402</v>
      </c>
      <c r="C1969">
        <v>0</v>
      </c>
      <c r="D1969">
        <v>0</v>
      </c>
      <c r="E1969">
        <v>0</v>
      </c>
    </row>
    <row r="1970" spans="1:5" x14ac:dyDescent="0.25">
      <c r="A1970">
        <v>11270797</v>
      </c>
      <c r="B1970">
        <v>314902</v>
      </c>
      <c r="C1970">
        <v>1</v>
      </c>
      <c r="D1970">
        <v>0</v>
      </c>
      <c r="E1970">
        <v>90</v>
      </c>
    </row>
    <row r="1971" spans="1:5" x14ac:dyDescent="0.25">
      <c r="A1971">
        <v>11270797</v>
      </c>
      <c r="B1971">
        <v>793621</v>
      </c>
      <c r="C1971">
        <v>0</v>
      </c>
      <c r="D1971">
        <v>2</v>
      </c>
      <c r="E1971">
        <v>0</v>
      </c>
    </row>
    <row r="1972" spans="1:5" x14ac:dyDescent="0.25">
      <c r="A1972">
        <v>11270818</v>
      </c>
      <c r="B1972">
        <v>987759</v>
      </c>
      <c r="C1972">
        <v>1</v>
      </c>
      <c r="D1972">
        <v>0</v>
      </c>
      <c r="E1972">
        <v>90</v>
      </c>
    </row>
    <row r="1973" spans="1:5" x14ac:dyDescent="0.25">
      <c r="A1973">
        <v>11270818</v>
      </c>
      <c r="B1973">
        <v>1333766</v>
      </c>
      <c r="C1973">
        <v>2</v>
      </c>
      <c r="D1973">
        <v>0</v>
      </c>
      <c r="E1973">
        <v>90</v>
      </c>
    </row>
    <row r="1974" spans="1:5" x14ac:dyDescent="0.25">
      <c r="A1974">
        <v>11270830</v>
      </c>
      <c r="B1974">
        <v>121578</v>
      </c>
      <c r="C1974">
        <v>1</v>
      </c>
      <c r="D1974">
        <v>0</v>
      </c>
      <c r="E1974">
        <v>90</v>
      </c>
    </row>
    <row r="1975" spans="1:5" x14ac:dyDescent="0.25">
      <c r="A1975">
        <v>11270830</v>
      </c>
      <c r="B1975">
        <v>151409</v>
      </c>
      <c r="C1975">
        <v>1</v>
      </c>
      <c r="D1975">
        <v>2</v>
      </c>
      <c r="E1975">
        <v>90</v>
      </c>
    </row>
    <row r="1976" spans="1:5" x14ac:dyDescent="0.25">
      <c r="A1976">
        <v>11270870</v>
      </c>
      <c r="B1976">
        <v>120994</v>
      </c>
      <c r="C1976">
        <v>0</v>
      </c>
      <c r="D1976">
        <v>1</v>
      </c>
      <c r="E1976">
        <v>0</v>
      </c>
    </row>
    <row r="1977" spans="1:5" x14ac:dyDescent="0.25">
      <c r="A1977">
        <v>11270870</v>
      </c>
      <c r="B1977">
        <v>315263</v>
      </c>
      <c r="C1977">
        <v>0</v>
      </c>
      <c r="D1977">
        <v>0</v>
      </c>
      <c r="E1977">
        <v>0</v>
      </c>
    </row>
    <row r="1978" spans="1:5" x14ac:dyDescent="0.25">
      <c r="A1978">
        <v>11270934</v>
      </c>
      <c r="B1978">
        <v>1333784</v>
      </c>
      <c r="C1978">
        <v>0</v>
      </c>
      <c r="D1978">
        <v>0</v>
      </c>
      <c r="E1978">
        <v>0</v>
      </c>
    </row>
    <row r="1979" spans="1:5" x14ac:dyDescent="0.25">
      <c r="A1979">
        <v>11270934</v>
      </c>
      <c r="B1979">
        <v>2053402</v>
      </c>
      <c r="C1979">
        <v>0</v>
      </c>
      <c r="D1979">
        <v>1</v>
      </c>
      <c r="E1979">
        <v>0</v>
      </c>
    </row>
    <row r="1980" spans="1:5" x14ac:dyDescent="0.25">
      <c r="A1980">
        <v>11270976</v>
      </c>
      <c r="B1980">
        <v>793621</v>
      </c>
      <c r="C1980">
        <v>0</v>
      </c>
      <c r="D1980">
        <v>2</v>
      </c>
      <c r="E1980">
        <v>0</v>
      </c>
    </row>
    <row r="1981" spans="1:5" x14ac:dyDescent="0.25">
      <c r="A1981">
        <v>11270976</v>
      </c>
      <c r="B1981">
        <v>1601680</v>
      </c>
      <c r="C1981">
        <v>1</v>
      </c>
      <c r="D1981">
        <v>2</v>
      </c>
      <c r="E1981">
        <v>90</v>
      </c>
    </row>
    <row r="1982" spans="1:5" x14ac:dyDescent="0.25">
      <c r="A1982">
        <v>11271234</v>
      </c>
      <c r="B1982">
        <v>1414488</v>
      </c>
      <c r="C1982">
        <v>0</v>
      </c>
      <c r="D1982">
        <v>0</v>
      </c>
      <c r="E1982">
        <v>0</v>
      </c>
    </row>
    <row r="1983" spans="1:5" x14ac:dyDescent="0.25">
      <c r="A1983">
        <v>11271234</v>
      </c>
      <c r="B1983">
        <v>2052502</v>
      </c>
      <c r="C1983">
        <v>0</v>
      </c>
      <c r="D1983">
        <v>0</v>
      </c>
      <c r="E1983">
        <v>0</v>
      </c>
    </row>
    <row r="1984" spans="1:5" x14ac:dyDescent="0.25">
      <c r="A1984">
        <v>11271347</v>
      </c>
      <c r="B1984">
        <v>121578</v>
      </c>
      <c r="C1984">
        <v>1</v>
      </c>
      <c r="D1984">
        <v>0</v>
      </c>
      <c r="E1984">
        <v>90</v>
      </c>
    </row>
    <row r="1985" spans="1:5" x14ac:dyDescent="0.25">
      <c r="A1985">
        <v>11271347</v>
      </c>
      <c r="B1985">
        <v>1333527</v>
      </c>
      <c r="C1985">
        <v>0</v>
      </c>
      <c r="D1985">
        <v>4</v>
      </c>
      <c r="E1985">
        <v>0</v>
      </c>
    </row>
    <row r="1986" spans="1:5" x14ac:dyDescent="0.25">
      <c r="A1986">
        <v>11271349</v>
      </c>
      <c r="B1986">
        <v>121578</v>
      </c>
      <c r="C1986">
        <v>1</v>
      </c>
      <c r="D1986">
        <v>2</v>
      </c>
      <c r="E1986">
        <v>90</v>
      </c>
    </row>
    <row r="1987" spans="1:5" x14ac:dyDescent="0.25">
      <c r="A1987">
        <v>11271349</v>
      </c>
      <c r="B1987">
        <v>793614</v>
      </c>
      <c r="C1987">
        <v>1</v>
      </c>
      <c r="D1987">
        <v>0</v>
      </c>
      <c r="E1987">
        <v>90</v>
      </c>
    </row>
    <row r="1988" spans="1:5" x14ac:dyDescent="0.25">
      <c r="A1988">
        <v>11271350</v>
      </c>
      <c r="B1988">
        <v>121578</v>
      </c>
      <c r="C1988">
        <v>1</v>
      </c>
      <c r="D1988">
        <v>1</v>
      </c>
      <c r="E1988">
        <v>90</v>
      </c>
    </row>
    <row r="1989" spans="1:5" x14ac:dyDescent="0.25">
      <c r="A1989">
        <v>11271350</v>
      </c>
      <c r="B1989">
        <v>124649</v>
      </c>
      <c r="C1989">
        <v>0</v>
      </c>
      <c r="D1989">
        <v>1</v>
      </c>
      <c r="E1989">
        <v>0</v>
      </c>
    </row>
    <row r="1990" spans="1:5" x14ac:dyDescent="0.25">
      <c r="A1990">
        <v>11271353</v>
      </c>
      <c r="B1990">
        <v>793614</v>
      </c>
      <c r="C1990">
        <v>1</v>
      </c>
      <c r="D1990">
        <v>1</v>
      </c>
      <c r="E1990">
        <v>90</v>
      </c>
    </row>
    <row r="1991" spans="1:5" x14ac:dyDescent="0.25">
      <c r="A1991">
        <v>11271353</v>
      </c>
      <c r="B1991">
        <v>987759</v>
      </c>
      <c r="C1991">
        <v>1</v>
      </c>
      <c r="D1991">
        <v>1</v>
      </c>
      <c r="E1991">
        <v>90</v>
      </c>
    </row>
    <row r="1992" spans="1:5" x14ac:dyDescent="0.25">
      <c r="A1992">
        <v>11271354</v>
      </c>
      <c r="B1992">
        <v>987759</v>
      </c>
      <c r="C1992">
        <v>1</v>
      </c>
      <c r="D1992">
        <v>0</v>
      </c>
      <c r="E1992">
        <v>90</v>
      </c>
    </row>
    <row r="1993" spans="1:5" x14ac:dyDescent="0.25">
      <c r="A1993">
        <v>11271354</v>
      </c>
      <c r="B1993">
        <v>1333527</v>
      </c>
      <c r="C1993">
        <v>0</v>
      </c>
      <c r="D1993">
        <v>1</v>
      </c>
      <c r="E1993">
        <v>0</v>
      </c>
    </row>
    <row r="1994" spans="1:5" x14ac:dyDescent="0.25">
      <c r="A1994">
        <v>11271357</v>
      </c>
      <c r="B1994">
        <v>124649</v>
      </c>
      <c r="C1994">
        <v>0</v>
      </c>
      <c r="D1994">
        <v>0</v>
      </c>
      <c r="E1994">
        <v>0</v>
      </c>
    </row>
    <row r="1995" spans="1:5" x14ac:dyDescent="0.25">
      <c r="A1995">
        <v>11271357</v>
      </c>
      <c r="B1995">
        <v>987759</v>
      </c>
      <c r="C1995">
        <v>1</v>
      </c>
      <c r="D1995">
        <v>2</v>
      </c>
      <c r="E1995">
        <v>90</v>
      </c>
    </row>
    <row r="1996" spans="1:5" x14ac:dyDescent="0.25">
      <c r="A1996">
        <v>11271359</v>
      </c>
      <c r="B1996">
        <v>987759</v>
      </c>
      <c r="C1996">
        <v>1</v>
      </c>
      <c r="D1996">
        <v>0</v>
      </c>
      <c r="E1996">
        <v>90</v>
      </c>
    </row>
    <row r="1997" spans="1:5" x14ac:dyDescent="0.25">
      <c r="A1997">
        <v>11271359</v>
      </c>
      <c r="B1997">
        <v>1333527</v>
      </c>
      <c r="C1997">
        <v>0</v>
      </c>
      <c r="D1997">
        <v>2</v>
      </c>
      <c r="E1997">
        <v>0</v>
      </c>
    </row>
    <row r="1998" spans="1:5" x14ac:dyDescent="0.25">
      <c r="A1998">
        <v>11271361</v>
      </c>
      <c r="B1998">
        <v>987759</v>
      </c>
      <c r="C1998">
        <v>1</v>
      </c>
      <c r="D1998">
        <v>0</v>
      </c>
      <c r="E1998">
        <v>90</v>
      </c>
    </row>
    <row r="1999" spans="1:5" x14ac:dyDescent="0.25">
      <c r="A1999">
        <v>11271361</v>
      </c>
      <c r="B1999">
        <v>1902767</v>
      </c>
      <c r="C1999">
        <v>0</v>
      </c>
      <c r="D1999">
        <v>2</v>
      </c>
      <c r="E1999">
        <v>0</v>
      </c>
    </row>
    <row r="2000" spans="1:5" x14ac:dyDescent="0.25">
      <c r="A2000">
        <v>11271362</v>
      </c>
      <c r="B2000">
        <v>121578</v>
      </c>
      <c r="C2000">
        <v>1</v>
      </c>
      <c r="D2000">
        <v>0</v>
      </c>
      <c r="E2000">
        <v>90</v>
      </c>
    </row>
    <row r="2001" spans="1:5" x14ac:dyDescent="0.25">
      <c r="A2001">
        <v>11271362</v>
      </c>
      <c r="B2001">
        <v>1630711</v>
      </c>
      <c r="C2001">
        <v>1</v>
      </c>
      <c r="D2001">
        <v>0</v>
      </c>
      <c r="E2001">
        <v>90</v>
      </c>
    </row>
    <row r="2002" spans="1:5" x14ac:dyDescent="0.25">
      <c r="A2002">
        <v>11271363</v>
      </c>
      <c r="B2002">
        <v>987759</v>
      </c>
      <c r="C2002">
        <v>1</v>
      </c>
      <c r="D2002">
        <v>0</v>
      </c>
      <c r="E2002">
        <v>90</v>
      </c>
    </row>
    <row r="2003" spans="1:5" x14ac:dyDescent="0.25">
      <c r="A2003">
        <v>11271363</v>
      </c>
      <c r="B2003">
        <v>2052502</v>
      </c>
      <c r="C2003">
        <v>0</v>
      </c>
      <c r="D2003">
        <v>5</v>
      </c>
      <c r="E2003">
        <v>0</v>
      </c>
    </row>
    <row r="2004" spans="1:5" x14ac:dyDescent="0.25">
      <c r="A2004">
        <v>11271364</v>
      </c>
      <c r="B2004">
        <v>987759</v>
      </c>
      <c r="C2004">
        <v>1</v>
      </c>
      <c r="D2004">
        <v>1</v>
      </c>
      <c r="E2004">
        <v>90</v>
      </c>
    </row>
    <row r="2005" spans="1:5" x14ac:dyDescent="0.25">
      <c r="A2005">
        <v>11271364</v>
      </c>
      <c r="B2005">
        <v>1414488</v>
      </c>
      <c r="C2005">
        <v>0</v>
      </c>
      <c r="D2005">
        <v>2</v>
      </c>
      <c r="E2005">
        <v>0</v>
      </c>
    </row>
    <row r="2006" spans="1:5" x14ac:dyDescent="0.25">
      <c r="A2006">
        <v>11271365</v>
      </c>
      <c r="B2006">
        <v>793614</v>
      </c>
      <c r="C2006">
        <v>1</v>
      </c>
      <c r="D2006">
        <v>0</v>
      </c>
      <c r="E2006">
        <v>90</v>
      </c>
    </row>
    <row r="2007" spans="1:5" x14ac:dyDescent="0.25">
      <c r="A2007">
        <v>11271365</v>
      </c>
      <c r="B2007">
        <v>987759</v>
      </c>
      <c r="C2007">
        <v>1</v>
      </c>
      <c r="D2007">
        <v>2</v>
      </c>
      <c r="E2007">
        <v>90</v>
      </c>
    </row>
    <row r="2008" spans="1:5" x14ac:dyDescent="0.25">
      <c r="A2008">
        <v>11271366</v>
      </c>
      <c r="B2008">
        <v>121578</v>
      </c>
      <c r="C2008">
        <v>1</v>
      </c>
      <c r="D2008">
        <v>2</v>
      </c>
      <c r="E2008">
        <v>90</v>
      </c>
    </row>
    <row r="2009" spans="1:5" x14ac:dyDescent="0.25">
      <c r="A2009">
        <v>11271366</v>
      </c>
      <c r="B2009">
        <v>492152</v>
      </c>
      <c r="C2009">
        <v>0</v>
      </c>
      <c r="D2009">
        <v>1</v>
      </c>
      <c r="E2009">
        <v>0</v>
      </c>
    </row>
    <row r="2010" spans="1:5" x14ac:dyDescent="0.25">
      <c r="A2010">
        <v>11271367</v>
      </c>
      <c r="B2010">
        <v>1902767</v>
      </c>
      <c r="C2010">
        <v>0</v>
      </c>
      <c r="D2010">
        <v>0</v>
      </c>
      <c r="E2010">
        <v>0</v>
      </c>
    </row>
    <row r="2011" spans="1:5" x14ac:dyDescent="0.25">
      <c r="A2011">
        <v>11271367</v>
      </c>
      <c r="B2011">
        <v>2053402</v>
      </c>
      <c r="C2011">
        <v>0</v>
      </c>
      <c r="D2011">
        <v>0</v>
      </c>
      <c r="E2011">
        <v>0</v>
      </c>
    </row>
    <row r="2012" spans="1:5" x14ac:dyDescent="0.25">
      <c r="A2012">
        <v>11271368</v>
      </c>
      <c r="B2012">
        <v>987759</v>
      </c>
      <c r="C2012">
        <v>1</v>
      </c>
      <c r="D2012">
        <v>0</v>
      </c>
      <c r="E2012">
        <v>90</v>
      </c>
    </row>
    <row r="2013" spans="1:5" x14ac:dyDescent="0.25">
      <c r="A2013">
        <v>11271368</v>
      </c>
      <c r="B2013">
        <v>2052502</v>
      </c>
      <c r="C2013">
        <v>0</v>
      </c>
      <c r="D2013">
        <v>1</v>
      </c>
      <c r="E2013">
        <v>0</v>
      </c>
    </row>
    <row r="2014" spans="1:5" x14ac:dyDescent="0.25">
      <c r="A2014">
        <v>11271370</v>
      </c>
      <c r="B2014">
        <v>121578</v>
      </c>
      <c r="C2014">
        <v>1</v>
      </c>
      <c r="D2014">
        <v>0</v>
      </c>
      <c r="E2014">
        <v>90</v>
      </c>
    </row>
    <row r="2015" spans="1:5" x14ac:dyDescent="0.25">
      <c r="A2015">
        <v>11271370</v>
      </c>
      <c r="B2015">
        <v>1333527</v>
      </c>
      <c r="C2015">
        <v>0</v>
      </c>
      <c r="D2015">
        <v>2</v>
      </c>
      <c r="E2015">
        <v>0</v>
      </c>
    </row>
    <row r="2016" spans="1:5" x14ac:dyDescent="0.25">
      <c r="A2016">
        <v>11271371</v>
      </c>
      <c r="B2016">
        <v>793614</v>
      </c>
      <c r="C2016">
        <v>1</v>
      </c>
      <c r="D2016">
        <v>0</v>
      </c>
      <c r="E2016">
        <v>90</v>
      </c>
    </row>
    <row r="2017" spans="1:5" x14ac:dyDescent="0.25">
      <c r="A2017">
        <v>11271371</v>
      </c>
      <c r="B2017">
        <v>987759</v>
      </c>
      <c r="C2017">
        <v>1</v>
      </c>
      <c r="D2017">
        <v>1</v>
      </c>
      <c r="E2017">
        <v>90</v>
      </c>
    </row>
    <row r="2018" spans="1:5" x14ac:dyDescent="0.25">
      <c r="A2018">
        <v>11271389</v>
      </c>
      <c r="B2018">
        <v>794555</v>
      </c>
      <c r="C2018">
        <v>2</v>
      </c>
      <c r="D2018">
        <v>1</v>
      </c>
      <c r="E2018">
        <v>90</v>
      </c>
    </row>
    <row r="2019" spans="1:5" x14ac:dyDescent="0.25">
      <c r="A2019">
        <v>11271389</v>
      </c>
      <c r="B2019">
        <v>987759</v>
      </c>
      <c r="C2019">
        <v>1</v>
      </c>
      <c r="D2019">
        <v>0</v>
      </c>
      <c r="E2019">
        <v>90</v>
      </c>
    </row>
    <row r="2020" spans="1:5" x14ac:dyDescent="0.25">
      <c r="A2020">
        <v>11271421</v>
      </c>
      <c r="B2020">
        <v>121578</v>
      </c>
      <c r="C2020">
        <v>1</v>
      </c>
      <c r="D2020">
        <v>3</v>
      </c>
      <c r="E2020">
        <v>90</v>
      </c>
    </row>
    <row r="2021" spans="1:5" x14ac:dyDescent="0.25">
      <c r="A2021">
        <v>11271421</v>
      </c>
      <c r="B2021">
        <v>1902767</v>
      </c>
      <c r="C2021">
        <v>0</v>
      </c>
      <c r="D2021">
        <v>0</v>
      </c>
      <c r="E2021">
        <v>0</v>
      </c>
    </row>
    <row r="2022" spans="1:5" x14ac:dyDescent="0.25">
      <c r="A2022">
        <v>11271448</v>
      </c>
      <c r="B2022">
        <v>261537</v>
      </c>
      <c r="C2022">
        <v>0</v>
      </c>
      <c r="D2022">
        <v>2</v>
      </c>
      <c r="E2022">
        <v>0</v>
      </c>
    </row>
    <row r="2023" spans="1:5" x14ac:dyDescent="0.25">
      <c r="A2023">
        <v>11271448</v>
      </c>
      <c r="B2023">
        <v>793607</v>
      </c>
      <c r="C2023">
        <v>0</v>
      </c>
      <c r="D2023">
        <v>1</v>
      </c>
      <c r="E2023">
        <v>0</v>
      </c>
    </row>
    <row r="2024" spans="1:5" x14ac:dyDescent="0.25">
      <c r="A2024">
        <v>11271522</v>
      </c>
      <c r="B2024">
        <v>279611</v>
      </c>
      <c r="C2024">
        <v>0</v>
      </c>
      <c r="D2024">
        <v>0</v>
      </c>
      <c r="E2024">
        <v>0</v>
      </c>
    </row>
    <row r="2025" spans="1:5" x14ac:dyDescent="0.25">
      <c r="A2025">
        <v>11271522</v>
      </c>
      <c r="B2025">
        <v>1414488</v>
      </c>
      <c r="C2025">
        <v>0</v>
      </c>
      <c r="D2025">
        <v>0</v>
      </c>
      <c r="E2025">
        <v>0</v>
      </c>
    </row>
    <row r="2026" spans="1:5" x14ac:dyDescent="0.25">
      <c r="A2026">
        <v>11271551</v>
      </c>
      <c r="B2026">
        <v>1414488</v>
      </c>
      <c r="C2026">
        <v>0</v>
      </c>
      <c r="D2026">
        <v>0</v>
      </c>
      <c r="E2026">
        <v>0</v>
      </c>
    </row>
    <row r="2027" spans="1:5" x14ac:dyDescent="0.25">
      <c r="A2027">
        <v>11271551</v>
      </c>
      <c r="B2027">
        <v>1878099</v>
      </c>
      <c r="C2027">
        <v>0</v>
      </c>
      <c r="D2027">
        <v>0</v>
      </c>
      <c r="E2027">
        <v>0</v>
      </c>
    </row>
    <row r="2028" spans="1:5" x14ac:dyDescent="0.25">
      <c r="A2028">
        <v>11271614</v>
      </c>
      <c r="B2028">
        <v>772592</v>
      </c>
      <c r="C2028">
        <v>0</v>
      </c>
      <c r="D2028">
        <v>0</v>
      </c>
      <c r="E2028">
        <v>0</v>
      </c>
    </row>
    <row r="2029" spans="1:5" x14ac:dyDescent="0.25">
      <c r="A2029">
        <v>11271614</v>
      </c>
      <c r="B2029">
        <v>1414488</v>
      </c>
      <c r="C2029">
        <v>0</v>
      </c>
      <c r="D2029">
        <v>0</v>
      </c>
      <c r="E2029">
        <v>0</v>
      </c>
    </row>
    <row r="2030" spans="1:5" x14ac:dyDescent="0.25">
      <c r="A2030">
        <v>11271640</v>
      </c>
      <c r="B2030">
        <v>776547</v>
      </c>
      <c r="C2030">
        <v>0</v>
      </c>
      <c r="D2030">
        <v>0</v>
      </c>
      <c r="E2030">
        <v>0</v>
      </c>
    </row>
    <row r="2031" spans="1:5" x14ac:dyDescent="0.25">
      <c r="A2031">
        <v>11271640</v>
      </c>
      <c r="B2031">
        <v>1333784</v>
      </c>
      <c r="C2031">
        <v>0</v>
      </c>
      <c r="D2031">
        <v>0</v>
      </c>
      <c r="E2031">
        <v>0</v>
      </c>
    </row>
    <row r="2032" spans="1:5" x14ac:dyDescent="0.25">
      <c r="A2032">
        <v>11271720</v>
      </c>
      <c r="B2032">
        <v>774537</v>
      </c>
      <c r="C2032">
        <v>0</v>
      </c>
      <c r="D2032">
        <v>0</v>
      </c>
      <c r="E2032">
        <v>0</v>
      </c>
    </row>
    <row r="2033" spans="1:5" x14ac:dyDescent="0.25">
      <c r="A2033">
        <v>11271720</v>
      </c>
      <c r="B2033">
        <v>1414488</v>
      </c>
      <c r="C2033">
        <v>0</v>
      </c>
      <c r="D2033">
        <v>0</v>
      </c>
      <c r="E2033">
        <v>0</v>
      </c>
    </row>
    <row r="2034" spans="1:5" x14ac:dyDescent="0.25">
      <c r="A2034">
        <v>11271993</v>
      </c>
      <c r="B2034">
        <v>1902767</v>
      </c>
      <c r="C2034">
        <v>0</v>
      </c>
      <c r="D2034">
        <v>2</v>
      </c>
      <c r="E2034">
        <v>0</v>
      </c>
    </row>
    <row r="2035" spans="1:5" x14ac:dyDescent="0.25">
      <c r="A2035">
        <v>11271993</v>
      </c>
      <c r="B2035">
        <v>2053402</v>
      </c>
      <c r="C2035">
        <v>0</v>
      </c>
      <c r="D2035">
        <v>0</v>
      </c>
      <c r="E2035">
        <v>0</v>
      </c>
    </row>
    <row r="2036" spans="1:5" x14ac:dyDescent="0.25">
      <c r="A2036">
        <v>11271996</v>
      </c>
      <c r="B2036">
        <v>1414488</v>
      </c>
      <c r="C2036">
        <v>0</v>
      </c>
      <c r="D2036">
        <v>0</v>
      </c>
      <c r="E2036">
        <v>0</v>
      </c>
    </row>
    <row r="2037" spans="1:5" x14ac:dyDescent="0.25">
      <c r="A2037">
        <v>11271996</v>
      </c>
      <c r="B2037">
        <v>2053402</v>
      </c>
      <c r="C2037">
        <v>0</v>
      </c>
      <c r="D2037">
        <v>0</v>
      </c>
      <c r="E2037">
        <v>0</v>
      </c>
    </row>
    <row r="2038" spans="1:5" x14ac:dyDescent="0.25">
      <c r="A2038">
        <v>11271997</v>
      </c>
      <c r="B2038">
        <v>2052502</v>
      </c>
      <c r="C2038">
        <v>1</v>
      </c>
      <c r="D2038">
        <v>1</v>
      </c>
      <c r="E2038">
        <v>90</v>
      </c>
    </row>
    <row r="2039" spans="1:5" x14ac:dyDescent="0.25">
      <c r="A2039">
        <v>11271997</v>
      </c>
      <c r="B2039">
        <v>2053402</v>
      </c>
      <c r="C2039">
        <v>0</v>
      </c>
      <c r="D2039">
        <v>0</v>
      </c>
      <c r="E2039">
        <v>0</v>
      </c>
    </row>
    <row r="2040" spans="1:5" x14ac:dyDescent="0.25">
      <c r="A2040">
        <v>11272001</v>
      </c>
      <c r="B2040">
        <v>773984</v>
      </c>
      <c r="C2040">
        <v>0</v>
      </c>
      <c r="D2040">
        <v>0</v>
      </c>
      <c r="E2040">
        <v>0</v>
      </c>
    </row>
    <row r="2041" spans="1:5" x14ac:dyDescent="0.25">
      <c r="A2041">
        <v>11272001</v>
      </c>
      <c r="B2041">
        <v>2053402</v>
      </c>
      <c r="C2041">
        <v>0</v>
      </c>
      <c r="D2041">
        <v>2</v>
      </c>
      <c r="E2041">
        <v>0</v>
      </c>
    </row>
    <row r="2042" spans="1:5" x14ac:dyDescent="0.25">
      <c r="A2042">
        <v>11272003</v>
      </c>
      <c r="B2042">
        <v>2012097</v>
      </c>
      <c r="C2042">
        <v>0</v>
      </c>
      <c r="D2042">
        <v>0</v>
      </c>
      <c r="E2042">
        <v>0</v>
      </c>
    </row>
    <row r="2043" spans="1:5" x14ac:dyDescent="0.25">
      <c r="A2043">
        <v>11272003</v>
      </c>
      <c r="B2043">
        <v>2053402</v>
      </c>
      <c r="C2043">
        <v>0</v>
      </c>
      <c r="D2043">
        <v>2</v>
      </c>
      <c r="E2043">
        <v>0</v>
      </c>
    </row>
    <row r="2044" spans="1:5" x14ac:dyDescent="0.25">
      <c r="A2044">
        <v>11272005</v>
      </c>
      <c r="B2044">
        <v>2053402</v>
      </c>
      <c r="C2044">
        <v>0</v>
      </c>
      <c r="D2044">
        <v>2</v>
      </c>
      <c r="E2044">
        <v>0</v>
      </c>
    </row>
    <row r="2045" spans="1:5" x14ac:dyDescent="0.25">
      <c r="A2045">
        <v>11272005</v>
      </c>
      <c r="B2045">
        <v>2055666</v>
      </c>
      <c r="C2045">
        <v>1</v>
      </c>
      <c r="D2045">
        <v>1</v>
      </c>
      <c r="E2045">
        <v>90</v>
      </c>
    </row>
    <row r="2046" spans="1:5" x14ac:dyDescent="0.25">
      <c r="A2046">
        <v>11272143</v>
      </c>
      <c r="B2046">
        <v>120994</v>
      </c>
      <c r="C2046">
        <v>0</v>
      </c>
      <c r="D2046">
        <v>1</v>
      </c>
      <c r="E2046">
        <v>0</v>
      </c>
    </row>
    <row r="2047" spans="1:5" x14ac:dyDescent="0.25">
      <c r="A2047">
        <v>11272143</v>
      </c>
      <c r="B2047">
        <v>1165251</v>
      </c>
      <c r="C2047">
        <v>1</v>
      </c>
      <c r="D2047">
        <v>0</v>
      </c>
      <c r="E2047">
        <v>90</v>
      </c>
    </row>
    <row r="2048" spans="1:5" x14ac:dyDescent="0.25">
      <c r="A2048">
        <v>11272226</v>
      </c>
      <c r="B2048">
        <v>121578</v>
      </c>
      <c r="C2048">
        <v>1</v>
      </c>
      <c r="D2048">
        <v>2</v>
      </c>
      <c r="E2048">
        <v>90</v>
      </c>
    </row>
    <row r="2049" spans="1:5" x14ac:dyDescent="0.25">
      <c r="A2049">
        <v>11272226</v>
      </c>
      <c r="B2049">
        <v>1414488</v>
      </c>
      <c r="C2049">
        <v>0</v>
      </c>
      <c r="D2049">
        <v>0</v>
      </c>
      <c r="E2049">
        <v>0</v>
      </c>
    </row>
    <row r="2050" spans="1:5" x14ac:dyDescent="0.25">
      <c r="A2050">
        <v>11272266</v>
      </c>
      <c r="B2050">
        <v>121578</v>
      </c>
      <c r="C2050">
        <v>1</v>
      </c>
      <c r="D2050">
        <v>0</v>
      </c>
      <c r="E2050">
        <v>90</v>
      </c>
    </row>
    <row r="2051" spans="1:5" x14ac:dyDescent="0.25">
      <c r="A2051">
        <v>11272266</v>
      </c>
      <c r="B2051">
        <v>2052502</v>
      </c>
      <c r="C2051">
        <v>0</v>
      </c>
      <c r="D2051">
        <v>2</v>
      </c>
      <c r="E2051">
        <v>0</v>
      </c>
    </row>
    <row r="2052" spans="1:5" x14ac:dyDescent="0.25">
      <c r="A2052">
        <v>11272412</v>
      </c>
      <c r="B2052">
        <v>121578</v>
      </c>
      <c r="C2052">
        <v>1</v>
      </c>
      <c r="D2052">
        <v>3</v>
      </c>
      <c r="E2052">
        <v>90</v>
      </c>
    </row>
    <row r="2053" spans="1:5" x14ac:dyDescent="0.25">
      <c r="A2053">
        <v>11272412</v>
      </c>
      <c r="B2053">
        <v>489013</v>
      </c>
      <c r="C2053">
        <v>0</v>
      </c>
      <c r="D2053">
        <v>0</v>
      </c>
      <c r="E2053">
        <v>0</v>
      </c>
    </row>
    <row r="2054" spans="1:5" x14ac:dyDescent="0.25">
      <c r="A2054">
        <v>11272426</v>
      </c>
      <c r="B2054">
        <v>1414488</v>
      </c>
      <c r="C2054">
        <v>0</v>
      </c>
      <c r="D2054">
        <v>0</v>
      </c>
      <c r="E2054">
        <v>0</v>
      </c>
    </row>
    <row r="2055" spans="1:5" x14ac:dyDescent="0.25">
      <c r="A2055">
        <v>11272426</v>
      </c>
      <c r="B2055">
        <v>2053402</v>
      </c>
      <c r="C2055">
        <v>0</v>
      </c>
      <c r="D2055">
        <v>3</v>
      </c>
      <c r="E2055">
        <v>0</v>
      </c>
    </row>
    <row r="2056" spans="1:5" x14ac:dyDescent="0.25">
      <c r="A2056">
        <v>11272427</v>
      </c>
      <c r="B2056">
        <v>1902767</v>
      </c>
      <c r="C2056">
        <v>0</v>
      </c>
      <c r="D2056">
        <v>0</v>
      </c>
      <c r="E2056">
        <v>0</v>
      </c>
    </row>
    <row r="2057" spans="1:5" x14ac:dyDescent="0.25">
      <c r="A2057">
        <v>11272427</v>
      </c>
      <c r="B2057">
        <v>2053402</v>
      </c>
      <c r="C2057">
        <v>0</v>
      </c>
      <c r="D2057">
        <v>0</v>
      </c>
      <c r="E2057">
        <v>0</v>
      </c>
    </row>
    <row r="2058" spans="1:5" x14ac:dyDescent="0.25">
      <c r="A2058">
        <v>11272431</v>
      </c>
      <c r="B2058">
        <v>2052502</v>
      </c>
      <c r="C2058">
        <v>1</v>
      </c>
      <c r="D2058">
        <v>0</v>
      </c>
      <c r="E2058">
        <v>90</v>
      </c>
    </row>
    <row r="2059" spans="1:5" x14ac:dyDescent="0.25">
      <c r="A2059">
        <v>11272431</v>
      </c>
      <c r="B2059">
        <v>2053402</v>
      </c>
      <c r="C2059">
        <v>0</v>
      </c>
      <c r="D2059">
        <v>2</v>
      </c>
      <c r="E2059">
        <v>0</v>
      </c>
    </row>
    <row r="2060" spans="1:5" x14ac:dyDescent="0.25">
      <c r="A2060">
        <v>11272855</v>
      </c>
      <c r="B2060">
        <v>30775</v>
      </c>
      <c r="C2060">
        <v>0</v>
      </c>
      <c r="D2060">
        <v>0</v>
      </c>
      <c r="E2060">
        <v>0</v>
      </c>
    </row>
    <row r="2061" spans="1:5" x14ac:dyDescent="0.25">
      <c r="A2061">
        <v>11272855</v>
      </c>
      <c r="B2061">
        <v>1414488</v>
      </c>
      <c r="C2061">
        <v>0</v>
      </c>
      <c r="D2061">
        <v>0</v>
      </c>
      <c r="E2061">
        <v>0</v>
      </c>
    </row>
    <row r="2062" spans="1:5" x14ac:dyDescent="0.25">
      <c r="A2062">
        <v>11272890</v>
      </c>
      <c r="B2062">
        <v>438811</v>
      </c>
      <c r="C2062">
        <v>0</v>
      </c>
      <c r="D2062">
        <v>2</v>
      </c>
      <c r="E2062">
        <v>0</v>
      </c>
    </row>
    <row r="2063" spans="1:5" x14ac:dyDescent="0.25">
      <c r="A2063">
        <v>11272890</v>
      </c>
      <c r="B2063">
        <v>2053670</v>
      </c>
      <c r="C2063">
        <v>1</v>
      </c>
      <c r="D2063">
        <v>1</v>
      </c>
      <c r="E2063">
        <v>90</v>
      </c>
    </row>
    <row r="2064" spans="1:5" x14ac:dyDescent="0.25">
      <c r="A2064">
        <v>11272892</v>
      </c>
      <c r="B2064">
        <v>463541</v>
      </c>
      <c r="C2064">
        <v>1</v>
      </c>
      <c r="D2064">
        <v>0</v>
      </c>
      <c r="E2064">
        <v>90</v>
      </c>
    </row>
    <row r="2065" spans="1:5" x14ac:dyDescent="0.25">
      <c r="A2065">
        <v>11272892</v>
      </c>
      <c r="B2065">
        <v>2053670</v>
      </c>
      <c r="C2065">
        <v>1</v>
      </c>
      <c r="D2065">
        <v>1</v>
      </c>
      <c r="E2065">
        <v>90</v>
      </c>
    </row>
    <row r="2066" spans="1:5" x14ac:dyDescent="0.25">
      <c r="A2066">
        <v>11272894</v>
      </c>
      <c r="B2066">
        <v>793621</v>
      </c>
      <c r="C2066">
        <v>0</v>
      </c>
      <c r="D2066">
        <v>0</v>
      </c>
      <c r="E2066">
        <v>0</v>
      </c>
    </row>
    <row r="2067" spans="1:5" x14ac:dyDescent="0.25">
      <c r="A2067">
        <v>11272894</v>
      </c>
      <c r="B2067">
        <v>2053670</v>
      </c>
      <c r="C2067">
        <v>1</v>
      </c>
      <c r="D2067">
        <v>1</v>
      </c>
      <c r="E2067">
        <v>90</v>
      </c>
    </row>
    <row r="2068" spans="1:5" x14ac:dyDescent="0.25">
      <c r="A2068">
        <v>11272951</v>
      </c>
      <c r="B2068">
        <v>463541</v>
      </c>
      <c r="C2068">
        <v>1</v>
      </c>
      <c r="D2068">
        <v>0</v>
      </c>
      <c r="E2068">
        <v>90</v>
      </c>
    </row>
    <row r="2069" spans="1:5" x14ac:dyDescent="0.25">
      <c r="A2069">
        <v>11272951</v>
      </c>
      <c r="B2069">
        <v>908345</v>
      </c>
      <c r="C2069">
        <v>0</v>
      </c>
      <c r="D2069">
        <v>0</v>
      </c>
      <c r="E2069">
        <v>0</v>
      </c>
    </row>
    <row r="2070" spans="1:5" x14ac:dyDescent="0.25">
      <c r="A2070">
        <v>11272957</v>
      </c>
      <c r="B2070">
        <v>463541</v>
      </c>
      <c r="C2070">
        <v>1</v>
      </c>
      <c r="D2070">
        <v>0</v>
      </c>
      <c r="E2070">
        <v>90</v>
      </c>
    </row>
    <row r="2071" spans="1:5" x14ac:dyDescent="0.25">
      <c r="A2071">
        <v>11272957</v>
      </c>
      <c r="B2071">
        <v>793621</v>
      </c>
      <c r="C2071">
        <v>0</v>
      </c>
      <c r="D2071">
        <v>1</v>
      </c>
      <c r="E2071">
        <v>0</v>
      </c>
    </row>
    <row r="2072" spans="1:5" x14ac:dyDescent="0.25">
      <c r="A2072">
        <v>11272988</v>
      </c>
      <c r="B2072">
        <v>662620</v>
      </c>
      <c r="C2072">
        <v>0</v>
      </c>
      <c r="D2072">
        <v>1</v>
      </c>
      <c r="E2072">
        <v>0</v>
      </c>
    </row>
    <row r="2073" spans="1:5" x14ac:dyDescent="0.25">
      <c r="A2073">
        <v>11272988</v>
      </c>
      <c r="B2073">
        <v>793621</v>
      </c>
      <c r="C2073">
        <v>0</v>
      </c>
      <c r="D2073">
        <v>0</v>
      </c>
      <c r="E2073">
        <v>0</v>
      </c>
    </row>
    <row r="2074" spans="1:5" x14ac:dyDescent="0.25">
      <c r="A2074">
        <v>11272989</v>
      </c>
      <c r="B2074">
        <v>793621</v>
      </c>
      <c r="C2074">
        <v>0</v>
      </c>
      <c r="D2074">
        <v>1</v>
      </c>
      <c r="E2074">
        <v>0</v>
      </c>
    </row>
    <row r="2075" spans="1:5" x14ac:dyDescent="0.25">
      <c r="A2075">
        <v>11272989</v>
      </c>
      <c r="B2075">
        <v>793686</v>
      </c>
      <c r="C2075">
        <v>0</v>
      </c>
      <c r="D2075">
        <v>3</v>
      </c>
      <c r="E2075">
        <v>0</v>
      </c>
    </row>
    <row r="2076" spans="1:5" x14ac:dyDescent="0.25">
      <c r="A2076">
        <v>11272996</v>
      </c>
      <c r="B2076">
        <v>463541</v>
      </c>
      <c r="C2076">
        <v>1</v>
      </c>
      <c r="D2076">
        <v>0</v>
      </c>
      <c r="E2076">
        <v>90</v>
      </c>
    </row>
    <row r="2077" spans="1:5" x14ac:dyDescent="0.25">
      <c r="A2077">
        <v>11272996</v>
      </c>
      <c r="B2077">
        <v>2055078</v>
      </c>
      <c r="C2077">
        <v>1</v>
      </c>
      <c r="D2077">
        <v>4</v>
      </c>
      <c r="E2077">
        <v>90</v>
      </c>
    </row>
    <row r="2078" spans="1:5" x14ac:dyDescent="0.25">
      <c r="A2078">
        <v>11273015</v>
      </c>
      <c r="B2078">
        <v>463541</v>
      </c>
      <c r="C2078">
        <v>1</v>
      </c>
      <c r="D2078">
        <v>0</v>
      </c>
      <c r="E2078">
        <v>90</v>
      </c>
    </row>
    <row r="2079" spans="1:5" x14ac:dyDescent="0.25">
      <c r="A2079">
        <v>11273015</v>
      </c>
      <c r="B2079">
        <v>2053456</v>
      </c>
      <c r="C2079">
        <v>0</v>
      </c>
      <c r="D2079">
        <v>0</v>
      </c>
      <c r="E2079">
        <v>0</v>
      </c>
    </row>
    <row r="2080" spans="1:5" x14ac:dyDescent="0.25">
      <c r="A2080">
        <v>11273016</v>
      </c>
      <c r="B2080">
        <v>463541</v>
      </c>
      <c r="C2080">
        <v>1</v>
      </c>
      <c r="D2080">
        <v>0</v>
      </c>
      <c r="E2080">
        <v>90</v>
      </c>
    </row>
    <row r="2081" spans="1:5" x14ac:dyDescent="0.25">
      <c r="A2081">
        <v>11273016</v>
      </c>
      <c r="B2081">
        <v>710856</v>
      </c>
      <c r="C2081">
        <v>0</v>
      </c>
      <c r="D2081">
        <v>0</v>
      </c>
      <c r="E2081">
        <v>0</v>
      </c>
    </row>
    <row r="2082" spans="1:5" x14ac:dyDescent="0.25">
      <c r="A2082">
        <v>11273017</v>
      </c>
      <c r="B2082">
        <v>463541</v>
      </c>
      <c r="C2082">
        <v>1</v>
      </c>
      <c r="D2082">
        <v>0</v>
      </c>
      <c r="E2082">
        <v>90</v>
      </c>
    </row>
    <row r="2083" spans="1:5" x14ac:dyDescent="0.25">
      <c r="A2083">
        <v>11273017</v>
      </c>
      <c r="B2083">
        <v>1629842</v>
      </c>
      <c r="C2083">
        <v>0</v>
      </c>
      <c r="D2083">
        <v>2</v>
      </c>
      <c r="E2083">
        <v>0</v>
      </c>
    </row>
    <row r="2084" spans="1:5" x14ac:dyDescent="0.25">
      <c r="A2084">
        <v>11273069</v>
      </c>
      <c r="B2084">
        <v>990223</v>
      </c>
      <c r="C2084">
        <v>0</v>
      </c>
      <c r="D2084">
        <v>1</v>
      </c>
      <c r="E2084">
        <v>0</v>
      </c>
    </row>
    <row r="2085" spans="1:5" x14ac:dyDescent="0.25">
      <c r="A2085">
        <v>11273069</v>
      </c>
      <c r="B2085">
        <v>2053670</v>
      </c>
      <c r="C2085">
        <v>1</v>
      </c>
      <c r="D2085">
        <v>3</v>
      </c>
      <c r="E2085">
        <v>90</v>
      </c>
    </row>
    <row r="2086" spans="1:5" x14ac:dyDescent="0.25">
      <c r="A2086">
        <v>11273136</v>
      </c>
      <c r="B2086">
        <v>793621</v>
      </c>
      <c r="C2086">
        <v>0</v>
      </c>
      <c r="D2086">
        <v>0</v>
      </c>
      <c r="E2086">
        <v>0</v>
      </c>
    </row>
    <row r="2087" spans="1:5" x14ac:dyDescent="0.25">
      <c r="A2087">
        <v>11273136</v>
      </c>
      <c r="B2087">
        <v>2052500</v>
      </c>
      <c r="C2087">
        <v>2</v>
      </c>
      <c r="D2087">
        <v>1</v>
      </c>
      <c r="E2087">
        <v>90</v>
      </c>
    </row>
    <row r="2088" spans="1:5" x14ac:dyDescent="0.25">
      <c r="A2088">
        <v>11273142</v>
      </c>
      <c r="B2088">
        <v>793560</v>
      </c>
      <c r="C2088">
        <v>0</v>
      </c>
      <c r="D2088">
        <v>3</v>
      </c>
      <c r="E2088">
        <v>0</v>
      </c>
    </row>
    <row r="2089" spans="1:5" x14ac:dyDescent="0.25">
      <c r="A2089">
        <v>11273142</v>
      </c>
      <c r="B2089">
        <v>793607</v>
      </c>
      <c r="C2089">
        <v>0</v>
      </c>
      <c r="D2089">
        <v>2</v>
      </c>
      <c r="E2089">
        <v>0</v>
      </c>
    </row>
    <row r="2090" spans="1:5" x14ac:dyDescent="0.25">
      <c r="A2090">
        <v>11273238</v>
      </c>
      <c r="B2090">
        <v>1436408</v>
      </c>
      <c r="C2090">
        <v>1</v>
      </c>
      <c r="D2090">
        <v>3</v>
      </c>
      <c r="E2090">
        <v>90</v>
      </c>
    </row>
    <row r="2091" spans="1:5" x14ac:dyDescent="0.25">
      <c r="A2091">
        <v>11273238</v>
      </c>
      <c r="B2091">
        <v>2053670</v>
      </c>
      <c r="C2091">
        <v>1</v>
      </c>
      <c r="D2091">
        <v>0</v>
      </c>
      <c r="E2091">
        <v>90</v>
      </c>
    </row>
    <row r="2092" spans="1:5" x14ac:dyDescent="0.25">
      <c r="A2092">
        <v>11273460</v>
      </c>
      <c r="B2092">
        <v>1456633</v>
      </c>
      <c r="C2092">
        <v>0</v>
      </c>
      <c r="D2092">
        <v>0</v>
      </c>
      <c r="E2092">
        <v>0</v>
      </c>
    </row>
    <row r="2093" spans="1:5" x14ac:dyDescent="0.25">
      <c r="A2093">
        <v>11273460</v>
      </c>
      <c r="B2093">
        <v>2053670</v>
      </c>
      <c r="C2093">
        <v>1</v>
      </c>
      <c r="D2093">
        <v>2</v>
      </c>
      <c r="E2093">
        <v>90</v>
      </c>
    </row>
    <row r="2094" spans="1:5" x14ac:dyDescent="0.25">
      <c r="A2094">
        <v>11273495</v>
      </c>
      <c r="B2094">
        <v>2053670</v>
      </c>
      <c r="C2094">
        <v>1</v>
      </c>
      <c r="D2094">
        <v>2</v>
      </c>
      <c r="E2094">
        <v>90</v>
      </c>
    </row>
    <row r="2095" spans="1:5" x14ac:dyDescent="0.25">
      <c r="A2095">
        <v>11273495</v>
      </c>
      <c r="B2095">
        <v>2056315</v>
      </c>
      <c r="C2095">
        <v>0</v>
      </c>
      <c r="D2095">
        <v>3</v>
      </c>
      <c r="E2095">
        <v>0</v>
      </c>
    </row>
    <row r="2096" spans="1:5" x14ac:dyDescent="0.25">
      <c r="A2096">
        <v>11273496</v>
      </c>
      <c r="B2096">
        <v>228845</v>
      </c>
      <c r="C2096">
        <v>1</v>
      </c>
      <c r="D2096">
        <v>0</v>
      </c>
      <c r="E2096">
        <v>90</v>
      </c>
    </row>
    <row r="2097" spans="1:5" x14ac:dyDescent="0.25">
      <c r="A2097">
        <v>11273496</v>
      </c>
      <c r="B2097">
        <v>2053670</v>
      </c>
      <c r="C2097">
        <v>1</v>
      </c>
      <c r="D2097">
        <v>1</v>
      </c>
      <c r="E2097">
        <v>90</v>
      </c>
    </row>
    <row r="2098" spans="1:5" x14ac:dyDescent="0.25">
      <c r="A2098">
        <v>11273497</v>
      </c>
      <c r="B2098">
        <v>490468</v>
      </c>
      <c r="C2098">
        <v>0</v>
      </c>
      <c r="D2098">
        <v>0</v>
      </c>
      <c r="E2098">
        <v>0</v>
      </c>
    </row>
    <row r="2099" spans="1:5" x14ac:dyDescent="0.25">
      <c r="A2099">
        <v>11273497</v>
      </c>
      <c r="B2099">
        <v>2053670</v>
      </c>
      <c r="C2099">
        <v>1</v>
      </c>
      <c r="D2099">
        <v>3</v>
      </c>
      <c r="E2099">
        <v>90</v>
      </c>
    </row>
    <row r="2100" spans="1:5" x14ac:dyDescent="0.25">
      <c r="A2100">
        <v>11273875</v>
      </c>
      <c r="B2100">
        <v>1414488</v>
      </c>
      <c r="C2100">
        <v>0</v>
      </c>
      <c r="D2100">
        <v>0</v>
      </c>
      <c r="E2100">
        <v>0</v>
      </c>
    </row>
    <row r="2101" spans="1:5" x14ac:dyDescent="0.25">
      <c r="A2101">
        <v>11273875</v>
      </c>
      <c r="B2101">
        <v>1902767</v>
      </c>
      <c r="C2101">
        <v>0</v>
      </c>
      <c r="D2101">
        <v>0</v>
      </c>
      <c r="E2101">
        <v>0</v>
      </c>
    </row>
    <row r="2102" spans="1:5" x14ac:dyDescent="0.25">
      <c r="A2102">
        <v>11274205</v>
      </c>
      <c r="B2102">
        <v>438610</v>
      </c>
      <c r="C2102">
        <v>0</v>
      </c>
      <c r="D2102">
        <v>1</v>
      </c>
      <c r="E2102">
        <v>0</v>
      </c>
    </row>
    <row r="2103" spans="1:5" x14ac:dyDescent="0.25">
      <c r="A2103">
        <v>11274205</v>
      </c>
      <c r="B2103">
        <v>1433929</v>
      </c>
      <c r="C2103">
        <v>0</v>
      </c>
      <c r="D2103">
        <v>0</v>
      </c>
      <c r="E2103">
        <v>0</v>
      </c>
    </row>
    <row r="2104" spans="1:5" x14ac:dyDescent="0.25">
      <c r="A2104">
        <v>11274563</v>
      </c>
      <c r="B2104">
        <v>793614</v>
      </c>
      <c r="C2104">
        <v>1</v>
      </c>
      <c r="D2104">
        <v>0</v>
      </c>
      <c r="E2104">
        <v>90</v>
      </c>
    </row>
    <row r="2105" spans="1:5" x14ac:dyDescent="0.25">
      <c r="A2105">
        <v>11274563</v>
      </c>
      <c r="B2105">
        <v>2053402</v>
      </c>
      <c r="C2105">
        <v>0</v>
      </c>
      <c r="D2105">
        <v>1</v>
      </c>
      <c r="E2105">
        <v>0</v>
      </c>
    </row>
    <row r="2106" spans="1:5" x14ac:dyDescent="0.25">
      <c r="A2106">
        <v>11274569</v>
      </c>
      <c r="B2106">
        <v>1333527</v>
      </c>
      <c r="C2106">
        <v>0</v>
      </c>
      <c r="D2106">
        <v>1</v>
      </c>
      <c r="E2106">
        <v>0</v>
      </c>
    </row>
    <row r="2107" spans="1:5" x14ac:dyDescent="0.25">
      <c r="A2107">
        <v>11274569</v>
      </c>
      <c r="B2107">
        <v>2053402</v>
      </c>
      <c r="C2107">
        <v>0</v>
      </c>
      <c r="D2107">
        <v>1</v>
      </c>
      <c r="E2107">
        <v>0</v>
      </c>
    </row>
    <row r="2108" spans="1:5" x14ac:dyDescent="0.25">
      <c r="A2108">
        <v>11274600</v>
      </c>
      <c r="B2108">
        <v>987759</v>
      </c>
      <c r="C2108">
        <v>1</v>
      </c>
      <c r="D2108">
        <v>0</v>
      </c>
      <c r="E2108">
        <v>90</v>
      </c>
    </row>
    <row r="2109" spans="1:5" x14ac:dyDescent="0.25">
      <c r="A2109">
        <v>11274600</v>
      </c>
      <c r="B2109">
        <v>1333527</v>
      </c>
      <c r="C2109">
        <v>0</v>
      </c>
      <c r="D2109">
        <v>2</v>
      </c>
      <c r="E2109">
        <v>0</v>
      </c>
    </row>
    <row r="2110" spans="1:5" x14ac:dyDescent="0.25">
      <c r="A2110">
        <v>11274603</v>
      </c>
      <c r="B2110">
        <v>793614</v>
      </c>
      <c r="C2110">
        <v>1</v>
      </c>
      <c r="D2110">
        <v>2</v>
      </c>
      <c r="E2110">
        <v>90</v>
      </c>
    </row>
    <row r="2111" spans="1:5" x14ac:dyDescent="0.25">
      <c r="A2111">
        <v>11274603</v>
      </c>
      <c r="B2111">
        <v>987759</v>
      </c>
      <c r="C2111">
        <v>1</v>
      </c>
      <c r="D2111">
        <v>1</v>
      </c>
      <c r="E2111">
        <v>90</v>
      </c>
    </row>
    <row r="2112" spans="1:5" x14ac:dyDescent="0.25">
      <c r="A2112">
        <v>11274606</v>
      </c>
      <c r="B2112">
        <v>987759</v>
      </c>
      <c r="C2112">
        <v>1</v>
      </c>
      <c r="D2112">
        <v>1</v>
      </c>
      <c r="E2112">
        <v>90</v>
      </c>
    </row>
    <row r="2113" spans="1:5" x14ac:dyDescent="0.25">
      <c r="A2113">
        <v>11274606</v>
      </c>
      <c r="B2113">
        <v>988708</v>
      </c>
      <c r="C2113">
        <v>0</v>
      </c>
      <c r="D2113">
        <v>3</v>
      </c>
      <c r="E2113">
        <v>0</v>
      </c>
    </row>
    <row r="2114" spans="1:5" x14ac:dyDescent="0.25">
      <c r="A2114">
        <v>11274645</v>
      </c>
      <c r="B2114">
        <v>120994</v>
      </c>
      <c r="C2114">
        <v>0</v>
      </c>
      <c r="D2114">
        <v>0</v>
      </c>
      <c r="E2114">
        <v>0</v>
      </c>
    </row>
    <row r="2115" spans="1:5" x14ac:dyDescent="0.25">
      <c r="A2115">
        <v>11274645</v>
      </c>
      <c r="B2115">
        <v>2053402</v>
      </c>
      <c r="C2115">
        <v>0</v>
      </c>
      <c r="D2115">
        <v>0</v>
      </c>
      <c r="E2115">
        <v>0</v>
      </c>
    </row>
    <row r="2116" spans="1:5" x14ac:dyDescent="0.25">
      <c r="A2116">
        <v>11274646</v>
      </c>
      <c r="B2116">
        <v>71272</v>
      </c>
      <c r="C2116">
        <v>0</v>
      </c>
      <c r="D2116">
        <v>0</v>
      </c>
      <c r="E2116">
        <v>0</v>
      </c>
    </row>
    <row r="2117" spans="1:5" x14ac:dyDescent="0.25">
      <c r="A2117">
        <v>11274646</v>
      </c>
      <c r="B2117">
        <v>2053402</v>
      </c>
      <c r="C2117">
        <v>0</v>
      </c>
      <c r="D2117">
        <v>2</v>
      </c>
      <c r="E2117">
        <v>0</v>
      </c>
    </row>
    <row r="2118" spans="1:5" x14ac:dyDescent="0.25">
      <c r="A2118">
        <v>11274753</v>
      </c>
      <c r="B2118">
        <v>490468</v>
      </c>
      <c r="C2118">
        <v>0</v>
      </c>
      <c r="D2118">
        <v>0</v>
      </c>
      <c r="E2118">
        <v>0</v>
      </c>
    </row>
    <row r="2119" spans="1:5" x14ac:dyDescent="0.25">
      <c r="A2119">
        <v>11274753</v>
      </c>
      <c r="B2119">
        <v>2053402</v>
      </c>
      <c r="C2119">
        <v>0</v>
      </c>
      <c r="D2119">
        <v>3</v>
      </c>
      <c r="E2119">
        <v>0</v>
      </c>
    </row>
    <row r="2120" spans="1:5" x14ac:dyDescent="0.25">
      <c r="A2120">
        <v>11274755</v>
      </c>
      <c r="B2120">
        <v>228845</v>
      </c>
      <c r="C2120">
        <v>1</v>
      </c>
      <c r="D2120">
        <v>1</v>
      </c>
      <c r="E2120">
        <v>90</v>
      </c>
    </row>
    <row r="2121" spans="1:5" x14ac:dyDescent="0.25">
      <c r="A2121">
        <v>11274755</v>
      </c>
      <c r="B2121">
        <v>987759</v>
      </c>
      <c r="C2121">
        <v>1</v>
      </c>
      <c r="D2121">
        <v>2</v>
      </c>
      <c r="E2121">
        <v>90</v>
      </c>
    </row>
    <row r="2122" spans="1:5" x14ac:dyDescent="0.25">
      <c r="A2122">
        <v>11274756</v>
      </c>
      <c r="B2122">
        <v>2053402</v>
      </c>
      <c r="C2122">
        <v>0</v>
      </c>
      <c r="D2122">
        <v>2</v>
      </c>
      <c r="E2122">
        <v>0</v>
      </c>
    </row>
    <row r="2123" spans="1:5" x14ac:dyDescent="0.25">
      <c r="A2123">
        <v>11274756</v>
      </c>
      <c r="B2123">
        <v>2056315</v>
      </c>
      <c r="C2123">
        <v>0</v>
      </c>
      <c r="D2123">
        <v>0</v>
      </c>
      <c r="E2123">
        <v>0</v>
      </c>
    </row>
    <row r="2124" spans="1:5" x14ac:dyDescent="0.25">
      <c r="A2124">
        <v>11274868</v>
      </c>
      <c r="B2124">
        <v>799717</v>
      </c>
      <c r="C2124">
        <v>0</v>
      </c>
      <c r="D2124">
        <v>2</v>
      </c>
      <c r="E2124">
        <v>0</v>
      </c>
    </row>
    <row r="2125" spans="1:5" x14ac:dyDescent="0.25">
      <c r="A2125">
        <v>11274868</v>
      </c>
      <c r="B2125">
        <v>992583</v>
      </c>
      <c r="C2125">
        <v>0</v>
      </c>
      <c r="D2125">
        <v>0</v>
      </c>
      <c r="E2125">
        <v>0</v>
      </c>
    </row>
    <row r="2126" spans="1:5" x14ac:dyDescent="0.25">
      <c r="A2126">
        <v>11275045</v>
      </c>
      <c r="B2126">
        <v>1583470</v>
      </c>
      <c r="C2126">
        <v>0</v>
      </c>
      <c r="D2126">
        <v>0</v>
      </c>
      <c r="E2126">
        <v>0</v>
      </c>
    </row>
    <row r="2127" spans="1:5" x14ac:dyDescent="0.25">
      <c r="A2127">
        <v>11275045</v>
      </c>
      <c r="B2127">
        <v>2053402</v>
      </c>
      <c r="C2127">
        <v>0</v>
      </c>
      <c r="D2127">
        <v>3</v>
      </c>
      <c r="E2127">
        <v>0</v>
      </c>
    </row>
    <row r="2128" spans="1:5" x14ac:dyDescent="0.25">
      <c r="A2128">
        <v>11275063</v>
      </c>
      <c r="B2128">
        <v>121578</v>
      </c>
      <c r="C2128">
        <v>1</v>
      </c>
      <c r="D2128">
        <v>1</v>
      </c>
      <c r="E2128">
        <v>90</v>
      </c>
    </row>
    <row r="2129" spans="1:5" x14ac:dyDescent="0.25">
      <c r="A2129">
        <v>11275063</v>
      </c>
      <c r="B2129">
        <v>2052500</v>
      </c>
      <c r="C2129">
        <v>2</v>
      </c>
      <c r="D2129">
        <v>1</v>
      </c>
      <c r="E2129">
        <v>90</v>
      </c>
    </row>
    <row r="2130" spans="1:5" x14ac:dyDescent="0.25">
      <c r="A2130">
        <v>11275078</v>
      </c>
      <c r="B2130">
        <v>948677</v>
      </c>
      <c r="C2130">
        <v>0</v>
      </c>
      <c r="D2130">
        <v>0</v>
      </c>
      <c r="E2130">
        <v>0</v>
      </c>
    </row>
    <row r="2131" spans="1:5" x14ac:dyDescent="0.25">
      <c r="A2131">
        <v>11275078</v>
      </c>
      <c r="B2131">
        <v>2053402</v>
      </c>
      <c r="C2131">
        <v>0</v>
      </c>
      <c r="D2131">
        <v>2</v>
      </c>
      <c r="E2131">
        <v>0</v>
      </c>
    </row>
    <row r="2132" spans="1:5" x14ac:dyDescent="0.25">
      <c r="A2132">
        <v>11275079</v>
      </c>
      <c r="B2132">
        <v>1333784</v>
      </c>
      <c r="C2132">
        <v>0</v>
      </c>
      <c r="D2132">
        <v>0</v>
      </c>
      <c r="E2132">
        <v>0</v>
      </c>
    </row>
    <row r="2133" spans="1:5" x14ac:dyDescent="0.25">
      <c r="A2133">
        <v>11275079</v>
      </c>
      <c r="B2133">
        <v>2053402</v>
      </c>
      <c r="C2133">
        <v>0</v>
      </c>
      <c r="D2133">
        <v>2</v>
      </c>
      <c r="E2133">
        <v>0</v>
      </c>
    </row>
    <row r="2134" spans="1:5" x14ac:dyDescent="0.25">
      <c r="A2134">
        <v>11275090</v>
      </c>
      <c r="B2134">
        <v>121578</v>
      </c>
      <c r="C2134">
        <v>1</v>
      </c>
      <c r="D2134">
        <v>3</v>
      </c>
      <c r="E2134">
        <v>90</v>
      </c>
    </row>
    <row r="2135" spans="1:5" x14ac:dyDescent="0.25">
      <c r="A2135">
        <v>11275090</v>
      </c>
      <c r="B2135">
        <v>1414488</v>
      </c>
      <c r="C2135">
        <v>0</v>
      </c>
      <c r="D2135">
        <v>0</v>
      </c>
      <c r="E2135">
        <v>0</v>
      </c>
    </row>
    <row r="2136" spans="1:5" x14ac:dyDescent="0.25">
      <c r="A2136">
        <v>11275091</v>
      </c>
      <c r="B2136">
        <v>121578</v>
      </c>
      <c r="C2136">
        <v>1</v>
      </c>
      <c r="D2136">
        <v>2</v>
      </c>
      <c r="E2136">
        <v>90</v>
      </c>
    </row>
    <row r="2137" spans="1:5" x14ac:dyDescent="0.25">
      <c r="A2137">
        <v>11275091</v>
      </c>
      <c r="B2137">
        <v>1902767</v>
      </c>
      <c r="C2137">
        <v>0</v>
      </c>
      <c r="D2137">
        <v>1</v>
      </c>
      <c r="E2137">
        <v>0</v>
      </c>
    </row>
    <row r="2138" spans="1:5" x14ac:dyDescent="0.25">
      <c r="A2138">
        <v>11275094</v>
      </c>
      <c r="B2138">
        <v>121578</v>
      </c>
      <c r="C2138">
        <v>1</v>
      </c>
      <c r="D2138">
        <v>0</v>
      </c>
      <c r="E2138">
        <v>90</v>
      </c>
    </row>
    <row r="2139" spans="1:5" x14ac:dyDescent="0.25">
      <c r="A2139">
        <v>11275094</v>
      </c>
      <c r="B2139">
        <v>2052502</v>
      </c>
      <c r="C2139">
        <v>0</v>
      </c>
      <c r="D2139">
        <v>3</v>
      </c>
      <c r="E2139">
        <v>0</v>
      </c>
    </row>
    <row r="2140" spans="1:5" x14ac:dyDescent="0.25">
      <c r="A2140">
        <v>11275113</v>
      </c>
      <c r="B2140">
        <v>121578</v>
      </c>
      <c r="C2140">
        <v>1</v>
      </c>
      <c r="D2140">
        <v>1</v>
      </c>
      <c r="E2140">
        <v>90</v>
      </c>
    </row>
    <row r="2141" spans="1:5" x14ac:dyDescent="0.25">
      <c r="A2141">
        <v>11275113</v>
      </c>
      <c r="B2141">
        <v>793607</v>
      </c>
      <c r="C2141">
        <v>0</v>
      </c>
      <c r="D2141">
        <v>1</v>
      </c>
      <c r="E2141">
        <v>0</v>
      </c>
    </row>
    <row r="2142" spans="1:5" x14ac:dyDescent="0.25">
      <c r="A2142">
        <v>11275142</v>
      </c>
      <c r="B2142">
        <v>438610</v>
      </c>
      <c r="C2142">
        <v>0</v>
      </c>
      <c r="D2142">
        <v>0</v>
      </c>
      <c r="E2142">
        <v>0</v>
      </c>
    </row>
    <row r="2143" spans="1:5" x14ac:dyDescent="0.25">
      <c r="A2143">
        <v>11275142</v>
      </c>
      <c r="B2143">
        <v>987759</v>
      </c>
      <c r="C2143">
        <v>1</v>
      </c>
      <c r="D2143">
        <v>1</v>
      </c>
      <c r="E2143">
        <v>90</v>
      </c>
    </row>
    <row r="2144" spans="1:5" x14ac:dyDescent="0.25">
      <c r="A2144">
        <v>11275143</v>
      </c>
      <c r="B2144">
        <v>987759</v>
      </c>
      <c r="C2144">
        <v>1</v>
      </c>
      <c r="D2144">
        <v>0</v>
      </c>
      <c r="E2144">
        <v>90</v>
      </c>
    </row>
    <row r="2145" spans="1:5" x14ac:dyDescent="0.25">
      <c r="A2145">
        <v>11275143</v>
      </c>
      <c r="B2145">
        <v>1629476</v>
      </c>
      <c r="C2145">
        <v>1</v>
      </c>
      <c r="D2145">
        <v>4</v>
      </c>
      <c r="E2145">
        <v>90</v>
      </c>
    </row>
    <row r="2146" spans="1:5" x14ac:dyDescent="0.25">
      <c r="A2146">
        <v>11275144</v>
      </c>
      <c r="B2146">
        <v>987759</v>
      </c>
      <c r="C2146">
        <v>1</v>
      </c>
      <c r="D2146">
        <v>1</v>
      </c>
      <c r="E2146">
        <v>90</v>
      </c>
    </row>
    <row r="2147" spans="1:5" x14ac:dyDescent="0.25">
      <c r="A2147">
        <v>11275144</v>
      </c>
      <c r="B2147">
        <v>2055939</v>
      </c>
      <c r="C2147">
        <v>0</v>
      </c>
      <c r="D2147">
        <v>3</v>
      </c>
      <c r="E2147">
        <v>0</v>
      </c>
    </row>
    <row r="2148" spans="1:5" x14ac:dyDescent="0.25">
      <c r="A2148">
        <v>11275147</v>
      </c>
      <c r="B2148">
        <v>121578</v>
      </c>
      <c r="C2148">
        <v>1</v>
      </c>
      <c r="D2148">
        <v>0</v>
      </c>
      <c r="E2148">
        <v>90</v>
      </c>
    </row>
    <row r="2149" spans="1:5" x14ac:dyDescent="0.25">
      <c r="A2149">
        <v>11275147</v>
      </c>
      <c r="B2149">
        <v>773984</v>
      </c>
      <c r="C2149">
        <v>0</v>
      </c>
      <c r="D2149">
        <v>0</v>
      </c>
      <c r="E2149">
        <v>0</v>
      </c>
    </row>
    <row r="2150" spans="1:5" x14ac:dyDescent="0.25">
      <c r="A2150">
        <v>11275156</v>
      </c>
      <c r="B2150">
        <v>121578</v>
      </c>
      <c r="C2150">
        <v>1</v>
      </c>
      <c r="D2150">
        <v>0</v>
      </c>
      <c r="E2150">
        <v>90</v>
      </c>
    </row>
    <row r="2151" spans="1:5" x14ac:dyDescent="0.25">
      <c r="A2151">
        <v>11275156</v>
      </c>
      <c r="B2151">
        <v>2012097</v>
      </c>
      <c r="C2151">
        <v>0</v>
      </c>
      <c r="D2151">
        <v>3</v>
      </c>
      <c r="E2151">
        <v>0</v>
      </c>
    </row>
    <row r="2152" spans="1:5" x14ac:dyDescent="0.25">
      <c r="A2152">
        <v>11275161</v>
      </c>
      <c r="B2152">
        <v>121578</v>
      </c>
      <c r="C2152">
        <v>1</v>
      </c>
      <c r="D2152">
        <v>0</v>
      </c>
      <c r="E2152">
        <v>90</v>
      </c>
    </row>
    <row r="2153" spans="1:5" x14ac:dyDescent="0.25">
      <c r="A2153">
        <v>11275161</v>
      </c>
      <c r="B2153">
        <v>2055666</v>
      </c>
      <c r="C2153">
        <v>1</v>
      </c>
      <c r="D2153">
        <v>1</v>
      </c>
      <c r="E2153">
        <v>90</v>
      </c>
    </row>
    <row r="2154" spans="1:5" x14ac:dyDescent="0.25">
      <c r="A2154">
        <v>11275219</v>
      </c>
      <c r="B2154">
        <v>121578</v>
      </c>
      <c r="C2154">
        <v>1</v>
      </c>
      <c r="D2154">
        <v>0</v>
      </c>
      <c r="E2154">
        <v>90</v>
      </c>
    </row>
    <row r="2155" spans="1:5" x14ac:dyDescent="0.25">
      <c r="A2155">
        <v>11275219</v>
      </c>
      <c r="B2155">
        <v>438811</v>
      </c>
      <c r="C2155">
        <v>0</v>
      </c>
      <c r="D2155">
        <v>0</v>
      </c>
      <c r="E2155">
        <v>0</v>
      </c>
    </row>
    <row r="2156" spans="1:5" x14ac:dyDescent="0.25">
      <c r="A2156">
        <v>11275442</v>
      </c>
      <c r="B2156">
        <v>297553</v>
      </c>
      <c r="C2156">
        <v>0</v>
      </c>
      <c r="D2156">
        <v>2</v>
      </c>
      <c r="E2156">
        <v>0</v>
      </c>
    </row>
    <row r="2157" spans="1:5" x14ac:dyDescent="0.25">
      <c r="A2157">
        <v>11275442</v>
      </c>
      <c r="B2157">
        <v>793607</v>
      </c>
      <c r="C2157">
        <v>0</v>
      </c>
      <c r="D2157">
        <v>1</v>
      </c>
      <c r="E2157">
        <v>0</v>
      </c>
    </row>
    <row r="2158" spans="1:5" x14ac:dyDescent="0.25">
      <c r="A2158">
        <v>11275900</v>
      </c>
      <c r="B2158">
        <v>71272</v>
      </c>
      <c r="C2158">
        <v>0</v>
      </c>
      <c r="D2158">
        <v>0</v>
      </c>
      <c r="E2158">
        <v>0</v>
      </c>
    </row>
    <row r="2159" spans="1:5" x14ac:dyDescent="0.25">
      <c r="A2159">
        <v>11275900</v>
      </c>
      <c r="B2159">
        <v>2053402</v>
      </c>
      <c r="C2159">
        <v>0</v>
      </c>
      <c r="D2159">
        <v>4</v>
      </c>
      <c r="E2159">
        <v>0</v>
      </c>
    </row>
    <row r="2160" spans="1:5" x14ac:dyDescent="0.25">
      <c r="A2160">
        <v>11275902</v>
      </c>
      <c r="B2160">
        <v>120994</v>
      </c>
      <c r="C2160">
        <v>0</v>
      </c>
      <c r="D2160">
        <v>0</v>
      </c>
      <c r="E2160">
        <v>0</v>
      </c>
    </row>
    <row r="2161" spans="1:5" x14ac:dyDescent="0.25">
      <c r="A2161">
        <v>11275902</v>
      </c>
      <c r="B2161">
        <v>121578</v>
      </c>
      <c r="C2161">
        <v>1</v>
      </c>
      <c r="D2161">
        <v>0</v>
      </c>
      <c r="E2161">
        <v>90</v>
      </c>
    </row>
    <row r="2162" spans="1:5" x14ac:dyDescent="0.25">
      <c r="A2162">
        <v>11276015</v>
      </c>
      <c r="B2162">
        <v>71272</v>
      </c>
      <c r="C2162">
        <v>0</v>
      </c>
      <c r="D2162">
        <v>1</v>
      </c>
      <c r="E2162">
        <v>0</v>
      </c>
    </row>
    <row r="2163" spans="1:5" x14ac:dyDescent="0.25">
      <c r="A2163">
        <v>11276015</v>
      </c>
      <c r="B2163">
        <v>987759</v>
      </c>
      <c r="C2163">
        <v>1</v>
      </c>
      <c r="D2163">
        <v>0</v>
      </c>
      <c r="E2163">
        <v>90</v>
      </c>
    </row>
    <row r="2164" spans="1:5" x14ac:dyDescent="0.25">
      <c r="A2164">
        <v>11276016</v>
      </c>
      <c r="B2164">
        <v>120994</v>
      </c>
      <c r="C2164">
        <v>0</v>
      </c>
      <c r="D2164">
        <v>1</v>
      </c>
      <c r="E2164">
        <v>0</v>
      </c>
    </row>
    <row r="2165" spans="1:5" x14ac:dyDescent="0.25">
      <c r="A2165">
        <v>11276016</v>
      </c>
      <c r="B2165">
        <v>987759</v>
      </c>
      <c r="C2165">
        <v>1</v>
      </c>
      <c r="D2165">
        <v>0</v>
      </c>
      <c r="E2165">
        <v>90</v>
      </c>
    </row>
    <row r="2166" spans="1:5" x14ac:dyDescent="0.25">
      <c r="A2166">
        <v>11276427</v>
      </c>
      <c r="B2166">
        <v>121578</v>
      </c>
      <c r="C2166">
        <v>1</v>
      </c>
      <c r="D2166">
        <v>4</v>
      </c>
      <c r="E2166">
        <v>90</v>
      </c>
    </row>
    <row r="2167" spans="1:5" x14ac:dyDescent="0.25">
      <c r="A2167">
        <v>11276427</v>
      </c>
      <c r="B2167">
        <v>793621</v>
      </c>
      <c r="C2167">
        <v>0</v>
      </c>
      <c r="D2167">
        <v>0</v>
      </c>
      <c r="E2167">
        <v>0</v>
      </c>
    </row>
    <row r="2168" spans="1:5" x14ac:dyDescent="0.25">
      <c r="A2168">
        <v>11276428</v>
      </c>
      <c r="B2168">
        <v>793621</v>
      </c>
      <c r="C2168">
        <v>0</v>
      </c>
      <c r="D2168">
        <v>1</v>
      </c>
      <c r="E2168">
        <v>0</v>
      </c>
    </row>
    <row r="2169" spans="1:5" x14ac:dyDescent="0.25">
      <c r="A2169">
        <v>11276428</v>
      </c>
      <c r="B2169">
        <v>987759</v>
      </c>
      <c r="C2169">
        <v>1</v>
      </c>
      <c r="D2169">
        <v>1</v>
      </c>
      <c r="E2169">
        <v>90</v>
      </c>
    </row>
    <row r="2170" spans="1:5" x14ac:dyDescent="0.25">
      <c r="A2170">
        <v>11276443</v>
      </c>
      <c r="B2170">
        <v>793621</v>
      </c>
      <c r="C2170">
        <v>0</v>
      </c>
      <c r="D2170">
        <v>0</v>
      </c>
      <c r="E2170">
        <v>0</v>
      </c>
    </row>
    <row r="2171" spans="1:5" x14ac:dyDescent="0.25">
      <c r="A2171">
        <v>11276443</v>
      </c>
      <c r="B2171">
        <v>987759</v>
      </c>
      <c r="C2171">
        <v>1</v>
      </c>
      <c r="D2171">
        <v>0</v>
      </c>
      <c r="E2171">
        <v>90</v>
      </c>
    </row>
    <row r="2172" spans="1:5" x14ac:dyDescent="0.25">
      <c r="A2172">
        <v>11276444</v>
      </c>
      <c r="B2172">
        <v>793621</v>
      </c>
      <c r="C2172">
        <v>0</v>
      </c>
      <c r="D2172">
        <v>1</v>
      </c>
      <c r="E2172">
        <v>0</v>
      </c>
    </row>
    <row r="2173" spans="1:5" x14ac:dyDescent="0.25">
      <c r="A2173">
        <v>11276444</v>
      </c>
      <c r="B2173">
        <v>1601680</v>
      </c>
      <c r="C2173">
        <v>1</v>
      </c>
      <c r="D2173">
        <v>2</v>
      </c>
      <c r="E2173">
        <v>90</v>
      </c>
    </row>
    <row r="2174" spans="1:5" x14ac:dyDescent="0.25">
      <c r="A2174">
        <v>11276454</v>
      </c>
      <c r="B2174">
        <v>1333766</v>
      </c>
      <c r="C2174">
        <v>3</v>
      </c>
      <c r="D2174">
        <v>0</v>
      </c>
      <c r="E2174">
        <v>90</v>
      </c>
    </row>
    <row r="2175" spans="1:5" x14ac:dyDescent="0.25">
      <c r="A2175">
        <v>11276454</v>
      </c>
      <c r="B2175">
        <v>2053670</v>
      </c>
      <c r="C2175">
        <v>1</v>
      </c>
      <c r="D2175">
        <v>0</v>
      </c>
      <c r="E2175">
        <v>90</v>
      </c>
    </row>
    <row r="2176" spans="1:5" x14ac:dyDescent="0.25">
      <c r="A2176">
        <v>11276478</v>
      </c>
      <c r="B2176">
        <v>26877</v>
      </c>
      <c r="C2176">
        <v>0</v>
      </c>
      <c r="D2176">
        <v>3</v>
      </c>
      <c r="E2176">
        <v>0</v>
      </c>
    </row>
    <row r="2177" spans="1:5" x14ac:dyDescent="0.25">
      <c r="A2177">
        <v>11276478</v>
      </c>
      <c r="B2177">
        <v>463541</v>
      </c>
      <c r="C2177">
        <v>1</v>
      </c>
      <c r="D2177">
        <v>0</v>
      </c>
      <c r="E2177">
        <v>90</v>
      </c>
    </row>
    <row r="2178" spans="1:5" x14ac:dyDescent="0.25">
      <c r="A2178">
        <v>11276502</v>
      </c>
      <c r="B2178">
        <v>1436408</v>
      </c>
      <c r="C2178">
        <v>1</v>
      </c>
      <c r="D2178">
        <v>3</v>
      </c>
      <c r="E2178">
        <v>90</v>
      </c>
    </row>
    <row r="2179" spans="1:5" x14ac:dyDescent="0.25">
      <c r="A2179">
        <v>11276502</v>
      </c>
      <c r="B2179">
        <v>2053670</v>
      </c>
      <c r="C2179">
        <v>1</v>
      </c>
      <c r="D2179">
        <v>0</v>
      </c>
      <c r="E2179">
        <v>90</v>
      </c>
    </row>
    <row r="2180" spans="1:5" x14ac:dyDescent="0.25">
      <c r="A2180">
        <v>11276512</v>
      </c>
      <c r="B2180">
        <v>552469</v>
      </c>
      <c r="C2180">
        <v>1</v>
      </c>
      <c r="D2180">
        <v>0</v>
      </c>
      <c r="E2180">
        <v>90</v>
      </c>
    </row>
    <row r="2181" spans="1:5" x14ac:dyDescent="0.25">
      <c r="A2181">
        <v>11276512</v>
      </c>
      <c r="B2181">
        <v>2011971</v>
      </c>
      <c r="C2181">
        <v>0</v>
      </c>
      <c r="D2181">
        <v>0</v>
      </c>
      <c r="E2181">
        <v>0</v>
      </c>
    </row>
    <row r="2182" spans="1:5" x14ac:dyDescent="0.25">
      <c r="A2182">
        <v>11276516</v>
      </c>
      <c r="B2182">
        <v>793621</v>
      </c>
      <c r="C2182">
        <v>0</v>
      </c>
      <c r="D2182">
        <v>2</v>
      </c>
      <c r="E2182">
        <v>0</v>
      </c>
    </row>
    <row r="2183" spans="1:5" x14ac:dyDescent="0.25">
      <c r="A2183">
        <v>11276516</v>
      </c>
      <c r="B2183">
        <v>1456633</v>
      </c>
      <c r="C2183">
        <v>0</v>
      </c>
      <c r="D2183">
        <v>3</v>
      </c>
      <c r="E2183">
        <v>0</v>
      </c>
    </row>
    <row r="2184" spans="1:5" x14ac:dyDescent="0.25">
      <c r="A2184">
        <v>11276595</v>
      </c>
      <c r="B2184">
        <v>2053670</v>
      </c>
      <c r="C2184">
        <v>1</v>
      </c>
      <c r="D2184">
        <v>3</v>
      </c>
      <c r="E2184">
        <v>90</v>
      </c>
    </row>
    <row r="2185" spans="1:5" x14ac:dyDescent="0.25">
      <c r="A2185">
        <v>11276595</v>
      </c>
      <c r="B2185">
        <v>2056315</v>
      </c>
      <c r="C2185">
        <v>0</v>
      </c>
      <c r="D2185">
        <v>0</v>
      </c>
      <c r="E2185">
        <v>0</v>
      </c>
    </row>
    <row r="2186" spans="1:5" x14ac:dyDescent="0.25">
      <c r="A2186">
        <v>11276597</v>
      </c>
      <c r="B2186">
        <v>228845</v>
      </c>
      <c r="C2186">
        <v>1</v>
      </c>
      <c r="D2186">
        <v>0</v>
      </c>
      <c r="E2186">
        <v>90</v>
      </c>
    </row>
    <row r="2187" spans="1:5" x14ac:dyDescent="0.25">
      <c r="A2187">
        <v>11276597</v>
      </c>
      <c r="B2187">
        <v>2053670</v>
      </c>
      <c r="C2187">
        <v>1</v>
      </c>
      <c r="D2187">
        <v>2</v>
      </c>
      <c r="E2187">
        <v>90</v>
      </c>
    </row>
    <row r="2188" spans="1:5" x14ac:dyDescent="0.25">
      <c r="A2188">
        <v>11276598</v>
      </c>
      <c r="B2188">
        <v>490468</v>
      </c>
      <c r="C2188">
        <v>0</v>
      </c>
      <c r="D2188">
        <v>0</v>
      </c>
      <c r="E2188">
        <v>0</v>
      </c>
    </row>
    <row r="2189" spans="1:5" x14ac:dyDescent="0.25">
      <c r="A2189">
        <v>11276598</v>
      </c>
      <c r="B2189">
        <v>2053670</v>
      </c>
      <c r="C2189">
        <v>1</v>
      </c>
      <c r="D2189">
        <v>1</v>
      </c>
      <c r="E2189">
        <v>90</v>
      </c>
    </row>
    <row r="2190" spans="1:5" x14ac:dyDescent="0.25">
      <c r="A2190">
        <v>11276639</v>
      </c>
      <c r="B2190">
        <v>710856</v>
      </c>
      <c r="C2190">
        <v>0</v>
      </c>
      <c r="D2190">
        <v>1</v>
      </c>
      <c r="E2190">
        <v>0</v>
      </c>
    </row>
    <row r="2191" spans="1:5" x14ac:dyDescent="0.25">
      <c r="A2191">
        <v>11276639</v>
      </c>
      <c r="B2191">
        <v>793621</v>
      </c>
      <c r="C2191">
        <v>0</v>
      </c>
      <c r="D2191">
        <v>0</v>
      </c>
      <c r="E2191">
        <v>0</v>
      </c>
    </row>
    <row r="2192" spans="1:5" x14ac:dyDescent="0.25">
      <c r="A2192">
        <v>11276642</v>
      </c>
      <c r="B2192">
        <v>1601680</v>
      </c>
      <c r="C2192">
        <v>1</v>
      </c>
      <c r="D2192">
        <v>2</v>
      </c>
      <c r="E2192">
        <v>90</v>
      </c>
    </row>
    <row r="2193" spans="1:5" x14ac:dyDescent="0.25">
      <c r="A2193">
        <v>11276642</v>
      </c>
      <c r="B2193">
        <v>2053670</v>
      </c>
      <c r="C2193">
        <v>1</v>
      </c>
      <c r="D2193">
        <v>0</v>
      </c>
      <c r="E2193">
        <v>90</v>
      </c>
    </row>
    <row r="2194" spans="1:5" x14ac:dyDescent="0.25">
      <c r="A2194">
        <v>11276643</v>
      </c>
      <c r="B2194">
        <v>308719</v>
      </c>
      <c r="C2194">
        <v>1</v>
      </c>
      <c r="D2194">
        <v>0</v>
      </c>
      <c r="E2194">
        <v>90</v>
      </c>
    </row>
    <row r="2195" spans="1:5" x14ac:dyDescent="0.25">
      <c r="A2195">
        <v>11276643</v>
      </c>
      <c r="B2195">
        <v>1369669</v>
      </c>
      <c r="C2195">
        <v>1</v>
      </c>
      <c r="D2195">
        <v>2</v>
      </c>
      <c r="E2195">
        <v>90</v>
      </c>
    </row>
    <row r="2196" spans="1:5" x14ac:dyDescent="0.25">
      <c r="A2196">
        <v>11276724</v>
      </c>
      <c r="B2196">
        <v>463541</v>
      </c>
      <c r="C2196">
        <v>1</v>
      </c>
      <c r="D2196">
        <v>0</v>
      </c>
      <c r="E2196">
        <v>90</v>
      </c>
    </row>
    <row r="2197" spans="1:5" x14ac:dyDescent="0.25">
      <c r="A2197">
        <v>11276724</v>
      </c>
      <c r="B2197">
        <v>490549</v>
      </c>
      <c r="C2197">
        <v>2</v>
      </c>
      <c r="D2197">
        <v>2</v>
      </c>
      <c r="E2197">
        <v>90</v>
      </c>
    </row>
    <row r="2198" spans="1:5" x14ac:dyDescent="0.25">
      <c r="A2198">
        <v>11276770</v>
      </c>
      <c r="B2198">
        <v>1414488</v>
      </c>
      <c r="C2198">
        <v>0</v>
      </c>
      <c r="D2198">
        <v>0</v>
      </c>
      <c r="E2198">
        <v>0</v>
      </c>
    </row>
    <row r="2199" spans="1:5" x14ac:dyDescent="0.25">
      <c r="A2199">
        <v>11276770</v>
      </c>
      <c r="B2199">
        <v>1902767</v>
      </c>
      <c r="C2199">
        <v>0</v>
      </c>
      <c r="D2199">
        <v>0</v>
      </c>
      <c r="E2199">
        <v>0</v>
      </c>
    </row>
    <row r="2200" spans="1:5" x14ac:dyDescent="0.25">
      <c r="A2200">
        <v>11277183</v>
      </c>
      <c r="B2200">
        <v>438811</v>
      </c>
      <c r="C2200">
        <v>0</v>
      </c>
      <c r="D2200">
        <v>0</v>
      </c>
      <c r="E2200">
        <v>0</v>
      </c>
    </row>
    <row r="2201" spans="1:5" x14ac:dyDescent="0.25">
      <c r="A2201">
        <v>11277183</v>
      </c>
      <c r="B2201">
        <v>793621</v>
      </c>
      <c r="C2201">
        <v>1</v>
      </c>
      <c r="D2201">
        <v>0</v>
      </c>
      <c r="E2201">
        <v>90</v>
      </c>
    </row>
    <row r="2202" spans="1:5" x14ac:dyDescent="0.25">
      <c r="A2202">
        <v>11277184</v>
      </c>
      <c r="B2202">
        <v>793621</v>
      </c>
      <c r="C2202">
        <v>1</v>
      </c>
      <c r="D2202">
        <v>0</v>
      </c>
      <c r="E2202">
        <v>90</v>
      </c>
    </row>
    <row r="2203" spans="1:5" x14ac:dyDescent="0.25">
      <c r="A2203">
        <v>11277184</v>
      </c>
      <c r="B2203">
        <v>1621820</v>
      </c>
      <c r="C2203">
        <v>0</v>
      </c>
      <c r="D2203">
        <v>1</v>
      </c>
      <c r="E2203">
        <v>0</v>
      </c>
    </row>
    <row r="2204" spans="1:5" x14ac:dyDescent="0.25">
      <c r="A2204">
        <v>11277189</v>
      </c>
      <c r="B2204">
        <v>793621</v>
      </c>
      <c r="C2204">
        <v>1</v>
      </c>
      <c r="D2204">
        <v>0</v>
      </c>
      <c r="E2204">
        <v>90</v>
      </c>
    </row>
    <row r="2205" spans="1:5" x14ac:dyDescent="0.25">
      <c r="A2205">
        <v>11277189</v>
      </c>
      <c r="B2205">
        <v>1333766</v>
      </c>
      <c r="C2205">
        <v>3</v>
      </c>
      <c r="D2205">
        <v>0</v>
      </c>
      <c r="E2205">
        <v>90</v>
      </c>
    </row>
    <row r="2206" spans="1:5" x14ac:dyDescent="0.25">
      <c r="A2206">
        <v>11277208</v>
      </c>
      <c r="B2206">
        <v>463541</v>
      </c>
      <c r="C2206">
        <v>0</v>
      </c>
      <c r="D2206">
        <v>0</v>
      </c>
      <c r="E2206">
        <v>0</v>
      </c>
    </row>
    <row r="2207" spans="1:5" x14ac:dyDescent="0.25">
      <c r="A2207">
        <v>11277208</v>
      </c>
      <c r="B2207">
        <v>1621820</v>
      </c>
      <c r="C2207">
        <v>0</v>
      </c>
      <c r="D2207">
        <v>0</v>
      </c>
      <c r="E2207">
        <v>0</v>
      </c>
    </row>
    <row r="2208" spans="1:5" x14ac:dyDescent="0.25">
      <c r="A2208">
        <v>11277220</v>
      </c>
      <c r="B2208">
        <v>463541</v>
      </c>
      <c r="C2208">
        <v>0</v>
      </c>
      <c r="D2208">
        <v>0</v>
      </c>
      <c r="E2208">
        <v>0</v>
      </c>
    </row>
    <row r="2209" spans="1:5" x14ac:dyDescent="0.25">
      <c r="A2209">
        <v>11277220</v>
      </c>
      <c r="B2209">
        <v>2053670</v>
      </c>
      <c r="C2209">
        <v>1</v>
      </c>
      <c r="D2209">
        <v>2</v>
      </c>
      <c r="E2209">
        <v>90</v>
      </c>
    </row>
    <row r="2210" spans="1:5" x14ac:dyDescent="0.25">
      <c r="A2210">
        <v>11277222</v>
      </c>
      <c r="B2210">
        <v>463541</v>
      </c>
      <c r="C2210">
        <v>0</v>
      </c>
      <c r="D2210">
        <v>0</v>
      </c>
      <c r="E2210">
        <v>0</v>
      </c>
    </row>
    <row r="2211" spans="1:5" x14ac:dyDescent="0.25">
      <c r="A2211">
        <v>11277222</v>
      </c>
      <c r="B2211">
        <v>1436408</v>
      </c>
      <c r="C2211">
        <v>1</v>
      </c>
      <c r="D2211">
        <v>3</v>
      </c>
      <c r="E2211">
        <v>90</v>
      </c>
    </row>
    <row r="2212" spans="1:5" x14ac:dyDescent="0.25">
      <c r="A2212">
        <v>11277249</v>
      </c>
      <c r="B2212">
        <v>137672</v>
      </c>
      <c r="C2212">
        <v>0</v>
      </c>
      <c r="D2212">
        <v>0</v>
      </c>
      <c r="E2212">
        <v>0</v>
      </c>
    </row>
    <row r="2213" spans="1:5" x14ac:dyDescent="0.25">
      <c r="A2213">
        <v>11277249</v>
      </c>
      <c r="B2213">
        <v>2053670</v>
      </c>
      <c r="C2213">
        <v>1</v>
      </c>
      <c r="D2213">
        <v>1</v>
      </c>
      <c r="E2213">
        <v>90</v>
      </c>
    </row>
    <row r="2214" spans="1:5" x14ac:dyDescent="0.25">
      <c r="A2214">
        <v>11277256</v>
      </c>
      <c r="B2214">
        <v>463541</v>
      </c>
      <c r="C2214">
        <v>0</v>
      </c>
      <c r="D2214">
        <v>3</v>
      </c>
      <c r="E2214">
        <v>0</v>
      </c>
    </row>
    <row r="2215" spans="1:5" x14ac:dyDescent="0.25">
      <c r="A2215">
        <v>11277256</v>
      </c>
      <c r="B2215">
        <v>908345</v>
      </c>
      <c r="C2215">
        <v>0</v>
      </c>
      <c r="D2215">
        <v>2</v>
      </c>
      <c r="E2215">
        <v>0</v>
      </c>
    </row>
    <row r="2216" spans="1:5" x14ac:dyDescent="0.25">
      <c r="A2216">
        <v>11277261</v>
      </c>
      <c r="B2216">
        <v>26877</v>
      </c>
      <c r="C2216">
        <v>0</v>
      </c>
      <c r="D2216">
        <v>0</v>
      </c>
      <c r="E2216">
        <v>0</v>
      </c>
    </row>
    <row r="2217" spans="1:5" x14ac:dyDescent="0.25">
      <c r="A2217">
        <v>11277261</v>
      </c>
      <c r="B2217">
        <v>2053670</v>
      </c>
      <c r="C2217">
        <v>1</v>
      </c>
      <c r="D2217">
        <v>1</v>
      </c>
      <c r="E2217">
        <v>90</v>
      </c>
    </row>
    <row r="2218" spans="1:5" x14ac:dyDescent="0.25">
      <c r="A2218">
        <v>11277262</v>
      </c>
      <c r="B2218">
        <v>2053670</v>
      </c>
      <c r="C2218">
        <v>1</v>
      </c>
      <c r="D2218">
        <v>2</v>
      </c>
      <c r="E2218">
        <v>90</v>
      </c>
    </row>
    <row r="2219" spans="1:5" x14ac:dyDescent="0.25">
      <c r="A2219">
        <v>11277262</v>
      </c>
      <c r="B2219">
        <v>2055070</v>
      </c>
      <c r="C2219">
        <v>0</v>
      </c>
      <c r="D2219">
        <v>1</v>
      </c>
      <c r="E2219">
        <v>0</v>
      </c>
    </row>
    <row r="2220" spans="1:5" x14ac:dyDescent="0.25">
      <c r="A2220">
        <v>11277269</v>
      </c>
      <c r="B2220">
        <v>463541</v>
      </c>
      <c r="C2220">
        <v>0</v>
      </c>
      <c r="D2220">
        <v>0</v>
      </c>
      <c r="E2220">
        <v>0</v>
      </c>
    </row>
    <row r="2221" spans="1:5" x14ac:dyDescent="0.25">
      <c r="A2221">
        <v>11277269</v>
      </c>
      <c r="B2221">
        <v>1601680</v>
      </c>
      <c r="C2221">
        <v>1</v>
      </c>
      <c r="D2221">
        <v>4</v>
      </c>
      <c r="E2221">
        <v>90</v>
      </c>
    </row>
    <row r="2222" spans="1:5" x14ac:dyDescent="0.25">
      <c r="A2222">
        <v>11277271</v>
      </c>
      <c r="B2222">
        <v>1601680</v>
      </c>
      <c r="C2222">
        <v>1</v>
      </c>
      <c r="D2222">
        <v>1</v>
      </c>
      <c r="E2222">
        <v>90</v>
      </c>
    </row>
    <row r="2223" spans="1:5" x14ac:dyDescent="0.25">
      <c r="A2223">
        <v>11277271</v>
      </c>
      <c r="B2223">
        <v>2053670</v>
      </c>
      <c r="C2223">
        <v>1</v>
      </c>
      <c r="D2223">
        <v>2</v>
      </c>
      <c r="E2223">
        <v>90</v>
      </c>
    </row>
    <row r="2224" spans="1:5" x14ac:dyDescent="0.25">
      <c r="A2224">
        <v>11277281</v>
      </c>
      <c r="B2224">
        <v>1436408</v>
      </c>
      <c r="C2224">
        <v>1</v>
      </c>
      <c r="D2224">
        <v>2</v>
      </c>
      <c r="E2224">
        <v>90</v>
      </c>
    </row>
    <row r="2225" spans="1:5" x14ac:dyDescent="0.25">
      <c r="A2225">
        <v>11277281</v>
      </c>
      <c r="B2225">
        <v>2053670</v>
      </c>
      <c r="C2225">
        <v>1</v>
      </c>
      <c r="D2225">
        <v>0</v>
      </c>
      <c r="E2225">
        <v>90</v>
      </c>
    </row>
    <row r="2226" spans="1:5" x14ac:dyDescent="0.25">
      <c r="A2226">
        <v>11277287</v>
      </c>
      <c r="B2226">
        <v>463541</v>
      </c>
      <c r="C2226">
        <v>0</v>
      </c>
      <c r="D2226">
        <v>0</v>
      </c>
      <c r="E2226">
        <v>0</v>
      </c>
    </row>
    <row r="2227" spans="1:5" x14ac:dyDescent="0.25">
      <c r="A2227">
        <v>11277287</v>
      </c>
      <c r="B2227">
        <v>1621820</v>
      </c>
      <c r="C2227">
        <v>0</v>
      </c>
      <c r="D2227">
        <v>1</v>
      </c>
      <c r="E2227">
        <v>0</v>
      </c>
    </row>
    <row r="2228" spans="1:5" x14ac:dyDescent="0.25">
      <c r="A2228">
        <v>11277305</v>
      </c>
      <c r="B2228">
        <v>2053670</v>
      </c>
      <c r="C2228">
        <v>1</v>
      </c>
      <c r="D2228">
        <v>2</v>
      </c>
      <c r="E2228">
        <v>90</v>
      </c>
    </row>
    <row r="2229" spans="1:5" x14ac:dyDescent="0.25">
      <c r="A2229">
        <v>11277305</v>
      </c>
      <c r="B2229">
        <v>2055070</v>
      </c>
      <c r="C2229">
        <v>0</v>
      </c>
      <c r="D2229">
        <v>1</v>
      </c>
      <c r="E2229">
        <v>0</v>
      </c>
    </row>
    <row r="2230" spans="1:5" x14ac:dyDescent="0.25">
      <c r="A2230">
        <v>11277306</v>
      </c>
      <c r="B2230">
        <v>137672</v>
      </c>
      <c r="C2230">
        <v>0</v>
      </c>
      <c r="D2230">
        <v>0</v>
      </c>
      <c r="E2230">
        <v>0</v>
      </c>
    </row>
    <row r="2231" spans="1:5" x14ac:dyDescent="0.25">
      <c r="A2231">
        <v>11277306</v>
      </c>
      <c r="B2231">
        <v>2053670</v>
      </c>
      <c r="C2231">
        <v>1</v>
      </c>
      <c r="D2231">
        <v>3</v>
      </c>
      <c r="E2231">
        <v>90</v>
      </c>
    </row>
    <row r="2232" spans="1:5" x14ac:dyDescent="0.25">
      <c r="A2232">
        <v>11277315</v>
      </c>
      <c r="B2232">
        <v>280029</v>
      </c>
      <c r="C2232">
        <v>2</v>
      </c>
      <c r="D2232">
        <v>1</v>
      </c>
      <c r="E2232">
        <v>90</v>
      </c>
    </row>
    <row r="2233" spans="1:5" x14ac:dyDescent="0.25">
      <c r="A2233">
        <v>11277315</v>
      </c>
      <c r="B2233">
        <v>463541</v>
      </c>
      <c r="C2233">
        <v>0</v>
      </c>
      <c r="D2233">
        <v>0</v>
      </c>
      <c r="E2233">
        <v>0</v>
      </c>
    </row>
    <row r="2234" spans="1:5" x14ac:dyDescent="0.25">
      <c r="A2234">
        <v>11277317</v>
      </c>
      <c r="B2234">
        <v>463541</v>
      </c>
      <c r="C2234">
        <v>0</v>
      </c>
      <c r="D2234">
        <v>0</v>
      </c>
      <c r="E2234">
        <v>0</v>
      </c>
    </row>
    <row r="2235" spans="1:5" x14ac:dyDescent="0.25">
      <c r="A2235">
        <v>11277317</v>
      </c>
      <c r="B2235">
        <v>1431173</v>
      </c>
      <c r="C2235">
        <v>0</v>
      </c>
      <c r="D2235">
        <v>2</v>
      </c>
      <c r="E2235">
        <v>0</v>
      </c>
    </row>
    <row r="2236" spans="1:5" x14ac:dyDescent="0.25">
      <c r="A2236">
        <v>11277326</v>
      </c>
      <c r="B2236">
        <v>463541</v>
      </c>
      <c r="C2236">
        <v>0</v>
      </c>
      <c r="D2236">
        <v>0</v>
      </c>
      <c r="E2236">
        <v>0</v>
      </c>
    </row>
    <row r="2237" spans="1:5" x14ac:dyDescent="0.25">
      <c r="A2237">
        <v>11277326</v>
      </c>
      <c r="B2237">
        <v>710856</v>
      </c>
      <c r="C2237">
        <v>0</v>
      </c>
      <c r="D2237">
        <v>0</v>
      </c>
      <c r="E2237">
        <v>0</v>
      </c>
    </row>
    <row r="2238" spans="1:5" x14ac:dyDescent="0.25">
      <c r="A2238">
        <v>11277328</v>
      </c>
      <c r="B2238">
        <v>463541</v>
      </c>
      <c r="C2238">
        <v>0</v>
      </c>
      <c r="D2238">
        <v>0</v>
      </c>
      <c r="E2238">
        <v>0</v>
      </c>
    </row>
    <row r="2239" spans="1:5" x14ac:dyDescent="0.25">
      <c r="A2239">
        <v>11277328</v>
      </c>
      <c r="B2239">
        <v>1629842</v>
      </c>
      <c r="C2239">
        <v>0</v>
      </c>
      <c r="D2239">
        <v>0</v>
      </c>
      <c r="E2239">
        <v>0</v>
      </c>
    </row>
    <row r="2240" spans="1:5" x14ac:dyDescent="0.25">
      <c r="A2240">
        <v>11277375</v>
      </c>
      <c r="B2240">
        <v>438811</v>
      </c>
      <c r="C2240">
        <v>0</v>
      </c>
      <c r="D2240">
        <v>1</v>
      </c>
      <c r="E2240">
        <v>0</v>
      </c>
    </row>
    <row r="2241" spans="1:5" x14ac:dyDescent="0.25">
      <c r="A2241">
        <v>11277375</v>
      </c>
      <c r="B2241">
        <v>463541</v>
      </c>
      <c r="C2241">
        <v>0</v>
      </c>
      <c r="D2241">
        <v>0</v>
      </c>
      <c r="E2241">
        <v>0</v>
      </c>
    </row>
    <row r="2242" spans="1:5" x14ac:dyDescent="0.25">
      <c r="A2242">
        <v>11277385</v>
      </c>
      <c r="B2242">
        <v>490468</v>
      </c>
      <c r="C2242">
        <v>0</v>
      </c>
      <c r="D2242">
        <v>1</v>
      </c>
      <c r="E2242">
        <v>0</v>
      </c>
    </row>
    <row r="2243" spans="1:5" x14ac:dyDescent="0.25">
      <c r="A2243">
        <v>11277385</v>
      </c>
      <c r="B2243">
        <v>793621</v>
      </c>
      <c r="C2243">
        <v>1</v>
      </c>
      <c r="D2243">
        <v>4</v>
      </c>
      <c r="E2243">
        <v>90</v>
      </c>
    </row>
    <row r="2244" spans="1:5" x14ac:dyDescent="0.25">
      <c r="A2244">
        <v>11277386</v>
      </c>
      <c r="B2244">
        <v>228845</v>
      </c>
      <c r="C2244">
        <v>1</v>
      </c>
      <c r="D2244">
        <v>3</v>
      </c>
      <c r="E2244">
        <v>90</v>
      </c>
    </row>
    <row r="2245" spans="1:5" x14ac:dyDescent="0.25">
      <c r="A2245">
        <v>11277386</v>
      </c>
      <c r="B2245">
        <v>793621</v>
      </c>
      <c r="C2245">
        <v>1</v>
      </c>
      <c r="D2245">
        <v>0</v>
      </c>
      <c r="E2245">
        <v>90</v>
      </c>
    </row>
    <row r="2246" spans="1:5" x14ac:dyDescent="0.25">
      <c r="A2246">
        <v>11277387</v>
      </c>
      <c r="B2246">
        <v>793621</v>
      </c>
      <c r="C2246">
        <v>1</v>
      </c>
      <c r="D2246">
        <v>0</v>
      </c>
      <c r="E2246">
        <v>90</v>
      </c>
    </row>
    <row r="2247" spans="1:5" x14ac:dyDescent="0.25">
      <c r="A2247">
        <v>11277387</v>
      </c>
      <c r="B2247">
        <v>2056315</v>
      </c>
      <c r="C2247">
        <v>0</v>
      </c>
      <c r="D2247">
        <v>3</v>
      </c>
      <c r="E2247">
        <v>0</v>
      </c>
    </row>
    <row r="2248" spans="1:5" x14ac:dyDescent="0.25">
      <c r="A2248">
        <v>11277389</v>
      </c>
      <c r="B2248">
        <v>463541</v>
      </c>
      <c r="C2248">
        <v>0</v>
      </c>
      <c r="D2248">
        <v>4</v>
      </c>
      <c r="E2248">
        <v>0</v>
      </c>
    </row>
    <row r="2249" spans="1:5" x14ac:dyDescent="0.25">
      <c r="A2249">
        <v>11277389</v>
      </c>
      <c r="B2249">
        <v>990223</v>
      </c>
      <c r="C2249">
        <v>0</v>
      </c>
      <c r="D2249">
        <v>0</v>
      </c>
      <c r="E2249">
        <v>0</v>
      </c>
    </row>
    <row r="2250" spans="1:5" x14ac:dyDescent="0.25">
      <c r="A2250">
        <v>11277409</v>
      </c>
      <c r="B2250">
        <v>463541</v>
      </c>
      <c r="C2250">
        <v>0</v>
      </c>
      <c r="D2250">
        <v>1</v>
      </c>
      <c r="E2250">
        <v>0</v>
      </c>
    </row>
    <row r="2251" spans="1:5" x14ac:dyDescent="0.25">
      <c r="A2251">
        <v>11277409</v>
      </c>
      <c r="B2251">
        <v>1333766</v>
      </c>
      <c r="C2251">
        <v>3</v>
      </c>
      <c r="D2251">
        <v>0</v>
      </c>
      <c r="E2251">
        <v>90</v>
      </c>
    </row>
    <row r="2252" spans="1:5" x14ac:dyDescent="0.25">
      <c r="A2252">
        <v>11277447</v>
      </c>
      <c r="B2252">
        <v>463541</v>
      </c>
      <c r="C2252">
        <v>0</v>
      </c>
      <c r="D2252">
        <v>1</v>
      </c>
      <c r="E2252">
        <v>0</v>
      </c>
    </row>
    <row r="2253" spans="1:5" x14ac:dyDescent="0.25">
      <c r="A2253">
        <v>11277447</v>
      </c>
      <c r="B2253">
        <v>793686</v>
      </c>
      <c r="C2253">
        <v>0</v>
      </c>
      <c r="D2253">
        <v>1</v>
      </c>
      <c r="E2253">
        <v>0</v>
      </c>
    </row>
    <row r="2254" spans="1:5" x14ac:dyDescent="0.25">
      <c r="A2254">
        <v>11277449</v>
      </c>
      <c r="B2254">
        <v>463541</v>
      </c>
      <c r="C2254">
        <v>0</v>
      </c>
      <c r="D2254">
        <v>0</v>
      </c>
      <c r="E2254">
        <v>0</v>
      </c>
    </row>
    <row r="2255" spans="1:5" x14ac:dyDescent="0.25">
      <c r="A2255">
        <v>11277449</v>
      </c>
      <c r="B2255">
        <v>662620</v>
      </c>
      <c r="C2255">
        <v>0</v>
      </c>
      <c r="D2255">
        <v>1</v>
      </c>
      <c r="E2255">
        <v>0</v>
      </c>
    </row>
    <row r="2256" spans="1:5" x14ac:dyDescent="0.25">
      <c r="A2256">
        <v>11277470</v>
      </c>
      <c r="B2256">
        <v>536938</v>
      </c>
      <c r="C2256">
        <v>0</v>
      </c>
      <c r="D2256">
        <v>1</v>
      </c>
      <c r="E2256">
        <v>0</v>
      </c>
    </row>
    <row r="2257" spans="1:5" x14ac:dyDescent="0.25">
      <c r="A2257">
        <v>11277470</v>
      </c>
      <c r="B2257">
        <v>2055939</v>
      </c>
      <c r="C2257">
        <v>0</v>
      </c>
      <c r="D2257">
        <v>2</v>
      </c>
      <c r="E2257">
        <v>0</v>
      </c>
    </row>
    <row r="2258" spans="1:5" x14ac:dyDescent="0.25">
      <c r="A2258">
        <v>11277487</v>
      </c>
      <c r="B2258">
        <v>2053456</v>
      </c>
      <c r="C2258">
        <v>0</v>
      </c>
      <c r="D2258">
        <v>0</v>
      </c>
      <c r="E2258">
        <v>0</v>
      </c>
    </row>
    <row r="2259" spans="1:5" x14ac:dyDescent="0.25">
      <c r="A2259">
        <v>11277487</v>
      </c>
      <c r="B2259">
        <v>2053670</v>
      </c>
      <c r="C2259">
        <v>1</v>
      </c>
      <c r="D2259">
        <v>1</v>
      </c>
      <c r="E2259">
        <v>90</v>
      </c>
    </row>
    <row r="2260" spans="1:5" x14ac:dyDescent="0.25">
      <c r="A2260">
        <v>11277632</v>
      </c>
      <c r="B2260">
        <v>463541</v>
      </c>
      <c r="C2260">
        <v>0</v>
      </c>
      <c r="D2260">
        <v>2</v>
      </c>
      <c r="E2260">
        <v>0</v>
      </c>
    </row>
    <row r="2261" spans="1:5" x14ac:dyDescent="0.25">
      <c r="A2261">
        <v>11277632</v>
      </c>
      <c r="B2261">
        <v>1456633</v>
      </c>
      <c r="C2261">
        <v>0</v>
      </c>
      <c r="D2261">
        <v>1</v>
      </c>
      <c r="E2261">
        <v>0</v>
      </c>
    </row>
    <row r="2262" spans="1:5" x14ac:dyDescent="0.25">
      <c r="A2262">
        <v>11277698</v>
      </c>
      <c r="B2262">
        <v>463541</v>
      </c>
      <c r="C2262">
        <v>0</v>
      </c>
      <c r="D2262">
        <v>0</v>
      </c>
      <c r="E2262">
        <v>0</v>
      </c>
    </row>
    <row r="2263" spans="1:5" x14ac:dyDescent="0.25">
      <c r="A2263">
        <v>11277698</v>
      </c>
      <c r="B2263">
        <v>2053402</v>
      </c>
      <c r="C2263">
        <v>0</v>
      </c>
      <c r="D2263">
        <v>1</v>
      </c>
      <c r="E2263">
        <v>0</v>
      </c>
    </row>
    <row r="2264" spans="1:5" x14ac:dyDescent="0.25">
      <c r="A2264">
        <v>11277705</v>
      </c>
      <c r="B2264">
        <v>438610</v>
      </c>
      <c r="C2264">
        <v>0</v>
      </c>
      <c r="D2264">
        <v>1</v>
      </c>
      <c r="E2264">
        <v>0</v>
      </c>
    </row>
    <row r="2265" spans="1:5" x14ac:dyDescent="0.25">
      <c r="A2265">
        <v>11277705</v>
      </c>
      <c r="B2265">
        <v>463541</v>
      </c>
      <c r="C2265">
        <v>0</v>
      </c>
      <c r="D2265">
        <v>1</v>
      </c>
      <c r="E2265">
        <v>0</v>
      </c>
    </row>
    <row r="2266" spans="1:5" x14ac:dyDescent="0.25">
      <c r="A2266">
        <v>11277706</v>
      </c>
      <c r="B2266">
        <v>793621</v>
      </c>
      <c r="C2266">
        <v>1</v>
      </c>
      <c r="D2266">
        <v>0</v>
      </c>
      <c r="E2266">
        <v>90</v>
      </c>
    </row>
    <row r="2267" spans="1:5" x14ac:dyDescent="0.25">
      <c r="A2267">
        <v>11277706</v>
      </c>
      <c r="B2267">
        <v>1629476</v>
      </c>
      <c r="C2267">
        <v>1</v>
      </c>
      <c r="D2267">
        <v>3</v>
      </c>
      <c r="E2267">
        <v>90</v>
      </c>
    </row>
    <row r="2268" spans="1:5" x14ac:dyDescent="0.25">
      <c r="A2268">
        <v>11277707</v>
      </c>
      <c r="B2268">
        <v>463541</v>
      </c>
      <c r="C2268">
        <v>0</v>
      </c>
      <c r="D2268">
        <v>0</v>
      </c>
      <c r="E2268">
        <v>0</v>
      </c>
    </row>
    <row r="2269" spans="1:5" x14ac:dyDescent="0.25">
      <c r="A2269">
        <v>11277707</v>
      </c>
      <c r="B2269">
        <v>2055939</v>
      </c>
      <c r="C2269">
        <v>0</v>
      </c>
      <c r="D2269">
        <v>2</v>
      </c>
      <c r="E2269">
        <v>0</v>
      </c>
    </row>
    <row r="2270" spans="1:5" x14ac:dyDescent="0.25">
      <c r="A2270">
        <v>11277823</v>
      </c>
      <c r="B2270">
        <v>121578</v>
      </c>
      <c r="C2270">
        <v>1</v>
      </c>
      <c r="D2270">
        <v>0</v>
      </c>
      <c r="E2270">
        <v>90</v>
      </c>
    </row>
    <row r="2271" spans="1:5" x14ac:dyDescent="0.25">
      <c r="A2271">
        <v>11277823</v>
      </c>
      <c r="B2271">
        <v>1597416</v>
      </c>
      <c r="C2271">
        <v>0</v>
      </c>
      <c r="D2271">
        <v>0</v>
      </c>
      <c r="E2271">
        <v>0</v>
      </c>
    </row>
    <row r="2272" spans="1:5" x14ac:dyDescent="0.25">
      <c r="A2272">
        <v>11277863</v>
      </c>
      <c r="B2272">
        <v>120994</v>
      </c>
      <c r="C2272">
        <v>0</v>
      </c>
      <c r="D2272">
        <v>3</v>
      </c>
      <c r="E2272">
        <v>0</v>
      </c>
    </row>
    <row r="2273" spans="1:5" x14ac:dyDescent="0.25">
      <c r="A2273">
        <v>11277863</v>
      </c>
      <c r="B2273">
        <v>463541</v>
      </c>
      <c r="C2273">
        <v>0</v>
      </c>
      <c r="D2273">
        <v>0</v>
      </c>
      <c r="E2273">
        <v>0</v>
      </c>
    </row>
    <row r="2274" spans="1:5" x14ac:dyDescent="0.25">
      <c r="A2274">
        <v>11277864</v>
      </c>
      <c r="B2274">
        <v>120994</v>
      </c>
      <c r="C2274">
        <v>0</v>
      </c>
      <c r="D2274">
        <v>2</v>
      </c>
      <c r="E2274">
        <v>0</v>
      </c>
    </row>
    <row r="2275" spans="1:5" x14ac:dyDescent="0.25">
      <c r="A2275">
        <v>11277864</v>
      </c>
      <c r="B2275">
        <v>121578</v>
      </c>
      <c r="C2275">
        <v>1</v>
      </c>
      <c r="D2275">
        <v>1</v>
      </c>
      <c r="E2275">
        <v>90</v>
      </c>
    </row>
    <row r="2276" spans="1:5" x14ac:dyDescent="0.25">
      <c r="A2276">
        <v>11277865</v>
      </c>
      <c r="B2276">
        <v>71272</v>
      </c>
      <c r="C2276">
        <v>0</v>
      </c>
      <c r="D2276">
        <v>0</v>
      </c>
      <c r="E2276">
        <v>0</v>
      </c>
    </row>
    <row r="2277" spans="1:5" x14ac:dyDescent="0.25">
      <c r="A2277">
        <v>11277865</v>
      </c>
      <c r="B2277">
        <v>463541</v>
      </c>
      <c r="C2277">
        <v>0</v>
      </c>
      <c r="D2277">
        <v>2</v>
      </c>
      <c r="E2277">
        <v>0</v>
      </c>
    </row>
    <row r="2278" spans="1:5" x14ac:dyDescent="0.25">
      <c r="A2278">
        <v>11277866</v>
      </c>
      <c r="B2278">
        <v>71272</v>
      </c>
      <c r="C2278">
        <v>0</v>
      </c>
      <c r="D2278">
        <v>1</v>
      </c>
      <c r="E2278">
        <v>0</v>
      </c>
    </row>
    <row r="2279" spans="1:5" x14ac:dyDescent="0.25">
      <c r="A2279">
        <v>11277866</v>
      </c>
      <c r="B2279">
        <v>121578</v>
      </c>
      <c r="C2279">
        <v>1</v>
      </c>
      <c r="D2279">
        <v>1</v>
      </c>
      <c r="E2279">
        <v>90</v>
      </c>
    </row>
    <row r="2280" spans="1:5" x14ac:dyDescent="0.25">
      <c r="A2280">
        <v>11277882</v>
      </c>
      <c r="B2280">
        <v>988708</v>
      </c>
      <c r="C2280">
        <v>1</v>
      </c>
      <c r="D2280">
        <v>0</v>
      </c>
      <c r="E2280">
        <v>90</v>
      </c>
    </row>
    <row r="2281" spans="1:5" x14ac:dyDescent="0.25">
      <c r="A2281">
        <v>11277882</v>
      </c>
      <c r="B2281">
        <v>2053402</v>
      </c>
      <c r="C2281">
        <v>0</v>
      </c>
      <c r="D2281">
        <v>2</v>
      </c>
      <c r="E2281">
        <v>0</v>
      </c>
    </row>
    <row r="2282" spans="1:5" x14ac:dyDescent="0.25">
      <c r="A2282">
        <v>11277883</v>
      </c>
      <c r="B2282">
        <v>121578</v>
      </c>
      <c r="C2282">
        <v>1</v>
      </c>
      <c r="D2282">
        <v>0</v>
      </c>
      <c r="E2282">
        <v>90</v>
      </c>
    </row>
    <row r="2283" spans="1:5" x14ac:dyDescent="0.25">
      <c r="A2283">
        <v>11277883</v>
      </c>
      <c r="B2283">
        <v>1902767</v>
      </c>
      <c r="C2283">
        <v>0</v>
      </c>
      <c r="D2283">
        <v>1</v>
      </c>
      <c r="E2283">
        <v>0</v>
      </c>
    </row>
    <row r="2284" spans="1:5" x14ac:dyDescent="0.25">
      <c r="A2284">
        <v>11277884</v>
      </c>
      <c r="B2284">
        <v>120994</v>
      </c>
      <c r="C2284">
        <v>0</v>
      </c>
      <c r="D2284">
        <v>2</v>
      </c>
      <c r="E2284">
        <v>0</v>
      </c>
    </row>
    <row r="2285" spans="1:5" x14ac:dyDescent="0.25">
      <c r="A2285">
        <v>11277884</v>
      </c>
      <c r="B2285">
        <v>1805969</v>
      </c>
      <c r="C2285">
        <v>0</v>
      </c>
      <c r="D2285">
        <v>0</v>
      </c>
      <c r="E2285">
        <v>0</v>
      </c>
    </row>
    <row r="2286" spans="1:5" x14ac:dyDescent="0.25">
      <c r="A2286">
        <v>11277891</v>
      </c>
      <c r="B2286">
        <v>121578</v>
      </c>
      <c r="C2286">
        <v>1</v>
      </c>
      <c r="D2286">
        <v>3</v>
      </c>
      <c r="E2286">
        <v>90</v>
      </c>
    </row>
    <row r="2287" spans="1:5" x14ac:dyDescent="0.25">
      <c r="A2287">
        <v>11277891</v>
      </c>
      <c r="B2287">
        <v>1414488</v>
      </c>
      <c r="C2287">
        <v>0</v>
      </c>
      <c r="D2287">
        <v>0</v>
      </c>
      <c r="E2287">
        <v>0</v>
      </c>
    </row>
    <row r="2288" spans="1:5" x14ac:dyDescent="0.25">
      <c r="A2288">
        <v>11277893</v>
      </c>
      <c r="B2288">
        <v>121578</v>
      </c>
      <c r="C2288">
        <v>1</v>
      </c>
      <c r="D2288">
        <v>0</v>
      </c>
      <c r="E2288">
        <v>90</v>
      </c>
    </row>
    <row r="2289" spans="1:5" x14ac:dyDescent="0.25">
      <c r="A2289">
        <v>11277893</v>
      </c>
      <c r="B2289">
        <v>2052502</v>
      </c>
      <c r="C2289">
        <v>0</v>
      </c>
      <c r="D2289">
        <v>2</v>
      </c>
      <c r="E2289">
        <v>0</v>
      </c>
    </row>
    <row r="2290" spans="1:5" x14ac:dyDescent="0.25">
      <c r="A2290">
        <v>11277898</v>
      </c>
      <c r="B2290">
        <v>26877</v>
      </c>
      <c r="C2290">
        <v>0</v>
      </c>
      <c r="D2290">
        <v>1</v>
      </c>
      <c r="E2290">
        <v>0</v>
      </c>
    </row>
    <row r="2291" spans="1:5" x14ac:dyDescent="0.25">
      <c r="A2291">
        <v>11277898</v>
      </c>
      <c r="B2291">
        <v>987759</v>
      </c>
      <c r="C2291">
        <v>1</v>
      </c>
      <c r="D2291">
        <v>4</v>
      </c>
      <c r="E2291">
        <v>90</v>
      </c>
    </row>
    <row r="2292" spans="1:5" x14ac:dyDescent="0.25">
      <c r="A2292">
        <v>11277911</v>
      </c>
      <c r="B2292">
        <v>987759</v>
      </c>
      <c r="C2292">
        <v>1</v>
      </c>
      <c r="D2292">
        <v>2</v>
      </c>
      <c r="E2292">
        <v>90</v>
      </c>
    </row>
    <row r="2293" spans="1:5" x14ac:dyDescent="0.25">
      <c r="A2293">
        <v>11277911</v>
      </c>
      <c r="B2293">
        <v>1456633</v>
      </c>
      <c r="C2293">
        <v>0</v>
      </c>
      <c r="D2293">
        <v>0</v>
      </c>
      <c r="E2293">
        <v>0</v>
      </c>
    </row>
    <row r="2294" spans="1:5" x14ac:dyDescent="0.25">
      <c r="A2294">
        <v>11277917</v>
      </c>
      <c r="B2294">
        <v>1989019</v>
      </c>
      <c r="C2294">
        <v>0</v>
      </c>
      <c r="D2294">
        <v>0</v>
      </c>
      <c r="E2294">
        <v>0</v>
      </c>
    </row>
    <row r="2295" spans="1:5" x14ac:dyDescent="0.25">
      <c r="A2295">
        <v>11277917</v>
      </c>
      <c r="B2295">
        <v>2053402</v>
      </c>
      <c r="C2295">
        <v>0</v>
      </c>
      <c r="D2295">
        <v>1</v>
      </c>
      <c r="E2295">
        <v>0</v>
      </c>
    </row>
    <row r="2296" spans="1:5" x14ac:dyDescent="0.25">
      <c r="A2296">
        <v>11277918</v>
      </c>
      <c r="B2296">
        <v>2013090</v>
      </c>
      <c r="C2296">
        <v>1</v>
      </c>
      <c r="D2296">
        <v>0</v>
      </c>
      <c r="E2296">
        <v>90</v>
      </c>
    </row>
    <row r="2297" spans="1:5" x14ac:dyDescent="0.25">
      <c r="A2297">
        <v>11277918</v>
      </c>
      <c r="B2297">
        <v>2053402</v>
      </c>
      <c r="C2297">
        <v>0</v>
      </c>
      <c r="D2297">
        <v>1</v>
      </c>
      <c r="E2297">
        <v>0</v>
      </c>
    </row>
    <row r="2298" spans="1:5" x14ac:dyDescent="0.25">
      <c r="A2298">
        <v>11277919</v>
      </c>
      <c r="B2298">
        <v>2053402</v>
      </c>
      <c r="C2298">
        <v>0</v>
      </c>
      <c r="D2298">
        <v>2</v>
      </c>
      <c r="E2298">
        <v>0</v>
      </c>
    </row>
    <row r="2299" spans="1:5" x14ac:dyDescent="0.25">
      <c r="A2299">
        <v>11277919</v>
      </c>
      <c r="B2299">
        <v>2053788</v>
      </c>
      <c r="C2299">
        <v>0</v>
      </c>
      <c r="D2299">
        <v>1</v>
      </c>
      <c r="E2299">
        <v>0</v>
      </c>
    </row>
    <row r="2300" spans="1:5" x14ac:dyDescent="0.25">
      <c r="A2300">
        <v>11278018</v>
      </c>
      <c r="B2300">
        <v>825468</v>
      </c>
      <c r="C2300">
        <v>1</v>
      </c>
      <c r="D2300">
        <v>0</v>
      </c>
      <c r="E2300">
        <v>90</v>
      </c>
    </row>
    <row r="2301" spans="1:5" x14ac:dyDescent="0.25">
      <c r="A2301">
        <v>11278018</v>
      </c>
      <c r="B2301">
        <v>2053402</v>
      </c>
      <c r="C2301">
        <v>0</v>
      </c>
      <c r="D2301">
        <v>1</v>
      </c>
      <c r="E2301">
        <v>0</v>
      </c>
    </row>
    <row r="2302" spans="1:5" x14ac:dyDescent="0.25">
      <c r="A2302">
        <v>11278019</v>
      </c>
      <c r="B2302">
        <v>987759</v>
      </c>
      <c r="C2302">
        <v>1</v>
      </c>
      <c r="D2302">
        <v>0</v>
      </c>
      <c r="E2302">
        <v>90</v>
      </c>
    </row>
    <row r="2303" spans="1:5" x14ac:dyDescent="0.25">
      <c r="A2303">
        <v>11278019</v>
      </c>
      <c r="B2303">
        <v>2055916</v>
      </c>
      <c r="C2303">
        <v>1</v>
      </c>
      <c r="D2303">
        <v>1</v>
      </c>
      <c r="E2303">
        <v>26</v>
      </c>
    </row>
    <row r="2304" spans="1:5" x14ac:dyDescent="0.25">
      <c r="A2304">
        <v>11278103</v>
      </c>
      <c r="B2304">
        <v>71272</v>
      </c>
      <c r="C2304">
        <v>0</v>
      </c>
      <c r="D2304">
        <v>0</v>
      </c>
      <c r="E2304">
        <v>0</v>
      </c>
    </row>
    <row r="2305" spans="1:5" x14ac:dyDescent="0.25">
      <c r="A2305">
        <v>11278103</v>
      </c>
      <c r="B2305">
        <v>121578</v>
      </c>
      <c r="C2305">
        <v>1</v>
      </c>
      <c r="D2305">
        <v>2</v>
      </c>
      <c r="E2305">
        <v>90</v>
      </c>
    </row>
    <row r="2306" spans="1:5" x14ac:dyDescent="0.25">
      <c r="A2306">
        <v>11278104</v>
      </c>
      <c r="B2306">
        <v>120994</v>
      </c>
      <c r="C2306">
        <v>0</v>
      </c>
      <c r="D2306">
        <v>1</v>
      </c>
      <c r="E2306">
        <v>0</v>
      </c>
    </row>
    <row r="2307" spans="1:5" x14ac:dyDescent="0.25">
      <c r="A2307">
        <v>11278104</v>
      </c>
      <c r="B2307">
        <v>121578</v>
      </c>
      <c r="C2307">
        <v>1</v>
      </c>
      <c r="D2307">
        <v>0</v>
      </c>
      <c r="E2307">
        <v>90</v>
      </c>
    </row>
    <row r="2308" spans="1:5" x14ac:dyDescent="0.25">
      <c r="A2308">
        <v>11278122</v>
      </c>
      <c r="B2308">
        <v>71272</v>
      </c>
      <c r="C2308">
        <v>0</v>
      </c>
      <c r="D2308">
        <v>0</v>
      </c>
      <c r="E2308">
        <v>0</v>
      </c>
    </row>
    <row r="2309" spans="1:5" x14ac:dyDescent="0.25">
      <c r="A2309">
        <v>11278122</v>
      </c>
      <c r="B2309">
        <v>2053402</v>
      </c>
      <c r="C2309">
        <v>0</v>
      </c>
      <c r="D2309">
        <v>3</v>
      </c>
      <c r="E2309">
        <v>0</v>
      </c>
    </row>
    <row r="2310" spans="1:5" x14ac:dyDescent="0.25">
      <c r="A2310">
        <v>11278123</v>
      </c>
      <c r="B2310">
        <v>120994</v>
      </c>
      <c r="C2310">
        <v>0</v>
      </c>
      <c r="D2310">
        <v>3</v>
      </c>
      <c r="E2310">
        <v>0</v>
      </c>
    </row>
    <row r="2311" spans="1:5" x14ac:dyDescent="0.25">
      <c r="A2311">
        <v>11278123</v>
      </c>
      <c r="B2311">
        <v>2053402</v>
      </c>
      <c r="C2311">
        <v>0</v>
      </c>
      <c r="D2311">
        <v>1</v>
      </c>
      <c r="E2311">
        <v>0</v>
      </c>
    </row>
    <row r="2312" spans="1:5" x14ac:dyDescent="0.25">
      <c r="A2312">
        <v>11278127</v>
      </c>
      <c r="B2312">
        <v>987759</v>
      </c>
      <c r="C2312">
        <v>1</v>
      </c>
      <c r="D2312">
        <v>0</v>
      </c>
      <c r="E2312">
        <v>90</v>
      </c>
    </row>
    <row r="2313" spans="1:5" x14ac:dyDescent="0.25">
      <c r="A2313">
        <v>11278127</v>
      </c>
      <c r="B2313">
        <v>1333766</v>
      </c>
      <c r="C2313">
        <v>3</v>
      </c>
      <c r="D2313">
        <v>0</v>
      </c>
      <c r="E2313">
        <v>90</v>
      </c>
    </row>
    <row r="2314" spans="1:5" x14ac:dyDescent="0.25">
      <c r="A2314">
        <v>11278128</v>
      </c>
      <c r="B2314">
        <v>151409</v>
      </c>
      <c r="C2314">
        <v>1</v>
      </c>
      <c r="D2314">
        <v>1</v>
      </c>
      <c r="E2314">
        <v>90</v>
      </c>
    </row>
    <row r="2315" spans="1:5" x14ac:dyDescent="0.25">
      <c r="A2315">
        <v>11278128</v>
      </c>
      <c r="B2315">
        <v>987759</v>
      </c>
      <c r="C2315">
        <v>1</v>
      </c>
      <c r="D2315">
        <v>1</v>
      </c>
      <c r="E2315">
        <v>90</v>
      </c>
    </row>
    <row r="2316" spans="1:5" x14ac:dyDescent="0.25">
      <c r="A2316">
        <v>11278136</v>
      </c>
      <c r="B2316">
        <v>121578</v>
      </c>
      <c r="C2316">
        <v>1</v>
      </c>
      <c r="D2316">
        <v>2</v>
      </c>
      <c r="E2316">
        <v>90</v>
      </c>
    </row>
    <row r="2317" spans="1:5" x14ac:dyDescent="0.25">
      <c r="A2317">
        <v>11278136</v>
      </c>
      <c r="B2317">
        <v>1333766</v>
      </c>
      <c r="C2317">
        <v>3</v>
      </c>
      <c r="D2317">
        <v>2</v>
      </c>
      <c r="E2317">
        <v>90</v>
      </c>
    </row>
    <row r="2318" spans="1:5" x14ac:dyDescent="0.25">
      <c r="A2318">
        <v>11278160</v>
      </c>
      <c r="B2318">
        <v>793573</v>
      </c>
      <c r="C2318">
        <v>0</v>
      </c>
      <c r="D2318">
        <v>3</v>
      </c>
      <c r="E2318">
        <v>0</v>
      </c>
    </row>
    <row r="2319" spans="1:5" x14ac:dyDescent="0.25">
      <c r="A2319">
        <v>11278160</v>
      </c>
      <c r="B2319">
        <v>793607</v>
      </c>
      <c r="C2319">
        <v>0</v>
      </c>
      <c r="D2319">
        <v>0</v>
      </c>
      <c r="E2319">
        <v>0</v>
      </c>
    </row>
    <row r="2320" spans="1:5" x14ac:dyDescent="0.25">
      <c r="A2320">
        <v>11278200</v>
      </c>
      <c r="B2320">
        <v>121578</v>
      </c>
      <c r="C2320">
        <v>1</v>
      </c>
      <c r="D2320">
        <v>0</v>
      </c>
      <c r="E2320">
        <v>90</v>
      </c>
    </row>
    <row r="2321" spans="1:5" x14ac:dyDescent="0.25">
      <c r="A2321">
        <v>11278200</v>
      </c>
      <c r="B2321">
        <v>151409</v>
      </c>
      <c r="C2321">
        <v>1</v>
      </c>
      <c r="D2321">
        <v>1</v>
      </c>
      <c r="E2321">
        <v>90</v>
      </c>
    </row>
    <row r="2322" spans="1:5" x14ac:dyDescent="0.25">
      <c r="A2322">
        <v>11278207</v>
      </c>
      <c r="B2322">
        <v>773984</v>
      </c>
      <c r="C2322">
        <v>0</v>
      </c>
      <c r="D2322">
        <v>0</v>
      </c>
      <c r="E2322">
        <v>0</v>
      </c>
    </row>
    <row r="2323" spans="1:5" x14ac:dyDescent="0.25">
      <c r="A2323">
        <v>11278207</v>
      </c>
      <c r="B2323">
        <v>2053402</v>
      </c>
      <c r="C2323">
        <v>0</v>
      </c>
      <c r="D2323">
        <v>1</v>
      </c>
      <c r="E2323">
        <v>0</v>
      </c>
    </row>
    <row r="2324" spans="1:5" x14ac:dyDescent="0.25">
      <c r="A2324">
        <v>11278209</v>
      </c>
      <c r="B2324">
        <v>2053402</v>
      </c>
      <c r="C2324">
        <v>0</v>
      </c>
      <c r="D2324">
        <v>0</v>
      </c>
      <c r="E2324">
        <v>0</v>
      </c>
    </row>
    <row r="2325" spans="1:5" x14ac:dyDescent="0.25">
      <c r="A2325">
        <v>11278209</v>
      </c>
      <c r="B2325">
        <v>2055666</v>
      </c>
      <c r="C2325">
        <v>1</v>
      </c>
      <c r="D2325">
        <v>0</v>
      </c>
      <c r="E2325">
        <v>90</v>
      </c>
    </row>
    <row r="2326" spans="1:5" x14ac:dyDescent="0.25">
      <c r="A2326">
        <v>11278263</v>
      </c>
      <c r="B2326">
        <v>988708</v>
      </c>
      <c r="C2326">
        <v>0</v>
      </c>
      <c r="D2326">
        <v>0</v>
      </c>
      <c r="E2326">
        <v>0</v>
      </c>
    </row>
    <row r="2327" spans="1:5" x14ac:dyDescent="0.25">
      <c r="A2327">
        <v>11278263</v>
      </c>
      <c r="B2327">
        <v>2053402</v>
      </c>
      <c r="C2327">
        <v>0</v>
      </c>
      <c r="D2327">
        <v>1</v>
      </c>
      <c r="E2327">
        <v>0</v>
      </c>
    </row>
    <row r="2328" spans="1:5" x14ac:dyDescent="0.25">
      <c r="A2328">
        <v>11278308</v>
      </c>
      <c r="B2328">
        <v>315523</v>
      </c>
      <c r="C2328">
        <v>1</v>
      </c>
      <c r="D2328">
        <v>0</v>
      </c>
      <c r="E2328">
        <v>90</v>
      </c>
    </row>
    <row r="2329" spans="1:5" x14ac:dyDescent="0.25">
      <c r="A2329">
        <v>11278308</v>
      </c>
      <c r="B2329">
        <v>990223</v>
      </c>
      <c r="C2329">
        <v>0</v>
      </c>
      <c r="D2329">
        <v>0</v>
      </c>
      <c r="E2329">
        <v>0</v>
      </c>
    </row>
    <row r="2330" spans="1:5" x14ac:dyDescent="0.25">
      <c r="A2330">
        <v>11278390</v>
      </c>
      <c r="B2330">
        <v>120151</v>
      </c>
      <c r="C2330">
        <v>1</v>
      </c>
      <c r="D2330">
        <v>1</v>
      </c>
      <c r="E2330">
        <v>90</v>
      </c>
    </row>
    <row r="2331" spans="1:5" x14ac:dyDescent="0.25">
      <c r="A2331">
        <v>11278390</v>
      </c>
      <c r="B2331">
        <v>1333784</v>
      </c>
      <c r="C2331">
        <v>0</v>
      </c>
      <c r="D2331">
        <v>1</v>
      </c>
      <c r="E2331">
        <v>0</v>
      </c>
    </row>
    <row r="2332" spans="1:5" x14ac:dyDescent="0.25">
      <c r="A2332">
        <v>11278437</v>
      </c>
      <c r="B2332">
        <v>438610</v>
      </c>
      <c r="C2332">
        <v>0</v>
      </c>
      <c r="D2332">
        <v>0</v>
      </c>
      <c r="E2332">
        <v>0</v>
      </c>
    </row>
    <row r="2333" spans="1:5" x14ac:dyDescent="0.25">
      <c r="A2333">
        <v>11278437</v>
      </c>
      <c r="B2333">
        <v>1040001</v>
      </c>
      <c r="C2333">
        <v>0</v>
      </c>
      <c r="D2333">
        <v>0</v>
      </c>
      <c r="E2333">
        <v>0</v>
      </c>
    </row>
    <row r="2334" spans="1:5" x14ac:dyDescent="0.25">
      <c r="A2334">
        <v>11278486</v>
      </c>
      <c r="B2334">
        <v>908345</v>
      </c>
      <c r="C2334">
        <v>0</v>
      </c>
      <c r="D2334">
        <v>0</v>
      </c>
      <c r="E2334">
        <v>0</v>
      </c>
    </row>
    <row r="2335" spans="1:5" x14ac:dyDescent="0.25">
      <c r="A2335">
        <v>11278486</v>
      </c>
      <c r="B2335">
        <v>2053670</v>
      </c>
      <c r="C2335">
        <v>1</v>
      </c>
      <c r="D2335">
        <v>1</v>
      </c>
      <c r="E2335">
        <v>90</v>
      </c>
    </row>
    <row r="2336" spans="1:5" x14ac:dyDescent="0.25">
      <c r="A2336">
        <v>11278886</v>
      </c>
      <c r="B2336">
        <v>793621</v>
      </c>
      <c r="C2336">
        <v>1</v>
      </c>
      <c r="D2336">
        <v>0</v>
      </c>
      <c r="E2336">
        <v>90</v>
      </c>
    </row>
    <row r="2337" spans="1:5" x14ac:dyDescent="0.25">
      <c r="A2337">
        <v>11278886</v>
      </c>
      <c r="B2337">
        <v>1621820</v>
      </c>
      <c r="C2337">
        <v>0</v>
      </c>
      <c r="D2337">
        <v>1</v>
      </c>
      <c r="E2337">
        <v>0</v>
      </c>
    </row>
    <row r="2338" spans="1:5" x14ac:dyDescent="0.25">
      <c r="A2338">
        <v>11278928</v>
      </c>
      <c r="B2338">
        <v>987759</v>
      </c>
      <c r="C2338">
        <v>1</v>
      </c>
      <c r="D2338">
        <v>1</v>
      </c>
      <c r="E2338">
        <v>90</v>
      </c>
    </row>
    <row r="2339" spans="1:5" x14ac:dyDescent="0.25">
      <c r="A2339">
        <v>11278928</v>
      </c>
      <c r="B2339">
        <v>2053670</v>
      </c>
      <c r="C2339">
        <v>1</v>
      </c>
      <c r="D2339">
        <v>4</v>
      </c>
      <c r="E2339">
        <v>90</v>
      </c>
    </row>
    <row r="2340" spans="1:5" x14ac:dyDescent="0.25">
      <c r="A2340">
        <v>11278929</v>
      </c>
      <c r="B2340">
        <v>463541</v>
      </c>
      <c r="C2340">
        <v>0</v>
      </c>
      <c r="D2340">
        <v>5</v>
      </c>
      <c r="E2340">
        <v>0</v>
      </c>
    </row>
    <row r="2341" spans="1:5" x14ac:dyDescent="0.25">
      <c r="A2341">
        <v>11278929</v>
      </c>
      <c r="B2341">
        <v>987759</v>
      </c>
      <c r="C2341">
        <v>1</v>
      </c>
      <c r="D2341">
        <v>1</v>
      </c>
      <c r="E2341">
        <v>90</v>
      </c>
    </row>
    <row r="2342" spans="1:5" x14ac:dyDescent="0.25">
      <c r="A2342">
        <v>11278935</v>
      </c>
      <c r="B2342">
        <v>793621</v>
      </c>
      <c r="C2342">
        <v>1</v>
      </c>
      <c r="D2342">
        <v>3</v>
      </c>
      <c r="E2342">
        <v>90</v>
      </c>
    </row>
    <row r="2343" spans="1:5" x14ac:dyDescent="0.25">
      <c r="A2343">
        <v>11278935</v>
      </c>
      <c r="B2343">
        <v>908345</v>
      </c>
      <c r="C2343">
        <v>0</v>
      </c>
      <c r="D2343">
        <v>2</v>
      </c>
      <c r="E2343">
        <v>0</v>
      </c>
    </row>
    <row r="2344" spans="1:5" x14ac:dyDescent="0.25">
      <c r="A2344">
        <v>11278993</v>
      </c>
      <c r="B2344">
        <v>120994</v>
      </c>
      <c r="C2344">
        <v>0</v>
      </c>
      <c r="D2344">
        <v>0</v>
      </c>
      <c r="E2344">
        <v>0</v>
      </c>
    </row>
    <row r="2345" spans="1:5" x14ac:dyDescent="0.25">
      <c r="A2345">
        <v>11278993</v>
      </c>
      <c r="B2345">
        <v>987759</v>
      </c>
      <c r="C2345">
        <v>1</v>
      </c>
      <c r="D2345">
        <v>0</v>
      </c>
      <c r="E2345">
        <v>90</v>
      </c>
    </row>
    <row r="2346" spans="1:5" x14ac:dyDescent="0.25">
      <c r="A2346">
        <v>11278994</v>
      </c>
      <c r="B2346">
        <v>71272</v>
      </c>
      <c r="C2346">
        <v>0</v>
      </c>
      <c r="D2346">
        <v>0</v>
      </c>
      <c r="E2346">
        <v>0</v>
      </c>
    </row>
    <row r="2347" spans="1:5" x14ac:dyDescent="0.25">
      <c r="A2347">
        <v>11278994</v>
      </c>
      <c r="B2347">
        <v>987759</v>
      </c>
      <c r="C2347">
        <v>1</v>
      </c>
      <c r="D2347">
        <v>0</v>
      </c>
      <c r="E2347">
        <v>90</v>
      </c>
    </row>
    <row r="2348" spans="1:5" x14ac:dyDescent="0.25">
      <c r="A2348">
        <v>11279237</v>
      </c>
      <c r="B2348">
        <v>463541</v>
      </c>
      <c r="C2348">
        <v>0</v>
      </c>
      <c r="D2348">
        <v>1</v>
      </c>
      <c r="E2348">
        <v>0</v>
      </c>
    </row>
    <row r="2349" spans="1:5" x14ac:dyDescent="0.25">
      <c r="A2349">
        <v>11279237</v>
      </c>
      <c r="B2349">
        <v>793644</v>
      </c>
      <c r="C2349">
        <v>1</v>
      </c>
      <c r="D2349">
        <v>0</v>
      </c>
      <c r="E2349">
        <v>90</v>
      </c>
    </row>
    <row r="2350" spans="1:5" x14ac:dyDescent="0.25">
      <c r="A2350">
        <v>11279300</v>
      </c>
      <c r="B2350">
        <v>793621</v>
      </c>
      <c r="C2350">
        <v>1</v>
      </c>
      <c r="D2350">
        <v>0</v>
      </c>
      <c r="E2350">
        <v>90</v>
      </c>
    </row>
    <row r="2351" spans="1:5" x14ac:dyDescent="0.25">
      <c r="A2351">
        <v>11279300</v>
      </c>
      <c r="B2351">
        <v>1436408</v>
      </c>
      <c r="C2351">
        <v>1</v>
      </c>
      <c r="D2351">
        <v>1</v>
      </c>
      <c r="E2351">
        <v>90</v>
      </c>
    </row>
    <row r="2352" spans="1:5" x14ac:dyDescent="0.25">
      <c r="A2352">
        <v>11279480</v>
      </c>
      <c r="B2352">
        <v>314902</v>
      </c>
      <c r="C2352">
        <v>1</v>
      </c>
      <c r="D2352">
        <v>2</v>
      </c>
      <c r="E2352">
        <v>90</v>
      </c>
    </row>
    <row r="2353" spans="1:5" x14ac:dyDescent="0.25">
      <c r="A2353">
        <v>11279480</v>
      </c>
      <c r="B2353">
        <v>463541</v>
      </c>
      <c r="C2353">
        <v>0</v>
      </c>
      <c r="D2353">
        <v>1</v>
      </c>
      <c r="E2353">
        <v>0</v>
      </c>
    </row>
    <row r="2354" spans="1:5" x14ac:dyDescent="0.25">
      <c r="A2354">
        <v>11279484</v>
      </c>
      <c r="B2354">
        <v>438610</v>
      </c>
      <c r="C2354">
        <v>0</v>
      </c>
      <c r="D2354">
        <v>5</v>
      </c>
      <c r="E2354">
        <v>0</v>
      </c>
    </row>
    <row r="2355" spans="1:5" x14ac:dyDescent="0.25">
      <c r="A2355">
        <v>11279484</v>
      </c>
      <c r="B2355">
        <v>1588202</v>
      </c>
      <c r="C2355">
        <v>0</v>
      </c>
      <c r="D2355">
        <v>1</v>
      </c>
      <c r="E2355">
        <v>0</v>
      </c>
    </row>
    <row r="2356" spans="1:5" x14ac:dyDescent="0.25">
      <c r="A2356">
        <v>11279582</v>
      </c>
      <c r="B2356">
        <v>1414488</v>
      </c>
      <c r="C2356">
        <v>0</v>
      </c>
      <c r="D2356">
        <v>0</v>
      </c>
      <c r="E2356">
        <v>0</v>
      </c>
    </row>
    <row r="2357" spans="1:5" x14ac:dyDescent="0.25">
      <c r="A2357">
        <v>11279582</v>
      </c>
      <c r="B2357">
        <v>2053478</v>
      </c>
      <c r="C2357">
        <v>0</v>
      </c>
      <c r="D2357">
        <v>0</v>
      </c>
      <c r="E2357">
        <v>0</v>
      </c>
    </row>
    <row r="2358" spans="1:5" x14ac:dyDescent="0.25">
      <c r="A2358">
        <v>11279657</v>
      </c>
      <c r="B2358">
        <v>987759</v>
      </c>
      <c r="C2358">
        <v>1</v>
      </c>
      <c r="D2358">
        <v>0</v>
      </c>
      <c r="E2358">
        <v>90</v>
      </c>
    </row>
    <row r="2359" spans="1:5" x14ac:dyDescent="0.25">
      <c r="A2359">
        <v>11279657</v>
      </c>
      <c r="B2359">
        <v>1333784</v>
      </c>
      <c r="C2359">
        <v>0</v>
      </c>
      <c r="D2359">
        <v>2</v>
      </c>
      <c r="E2359">
        <v>0</v>
      </c>
    </row>
    <row r="2360" spans="1:5" x14ac:dyDescent="0.25">
      <c r="A2360">
        <v>11279673</v>
      </c>
      <c r="B2360">
        <v>438610</v>
      </c>
      <c r="C2360">
        <v>0</v>
      </c>
      <c r="D2360">
        <v>0</v>
      </c>
      <c r="E2360">
        <v>0</v>
      </c>
    </row>
    <row r="2361" spans="1:5" x14ac:dyDescent="0.25">
      <c r="A2361">
        <v>11279673</v>
      </c>
      <c r="B2361">
        <v>993499</v>
      </c>
      <c r="C2361">
        <v>0</v>
      </c>
      <c r="D2361">
        <v>0</v>
      </c>
      <c r="E2361">
        <v>0</v>
      </c>
    </row>
    <row r="2362" spans="1:5" x14ac:dyDescent="0.25">
      <c r="A2362">
        <v>11280179</v>
      </c>
      <c r="B2362">
        <v>121578</v>
      </c>
      <c r="C2362">
        <v>0</v>
      </c>
      <c r="D2362">
        <v>0</v>
      </c>
      <c r="E2362">
        <v>0</v>
      </c>
    </row>
    <row r="2363" spans="1:5" x14ac:dyDescent="0.25">
      <c r="A2363">
        <v>11280179</v>
      </c>
      <c r="B2363">
        <v>1414488</v>
      </c>
      <c r="C2363">
        <v>0</v>
      </c>
      <c r="D2363">
        <v>0</v>
      </c>
      <c r="E2363">
        <v>0</v>
      </c>
    </row>
    <row r="2364" spans="1:5" x14ac:dyDescent="0.25">
      <c r="A2364">
        <v>11280180</v>
      </c>
      <c r="B2364">
        <v>987759</v>
      </c>
      <c r="C2364">
        <v>0</v>
      </c>
      <c r="D2364">
        <v>0</v>
      </c>
      <c r="E2364">
        <v>0</v>
      </c>
    </row>
    <row r="2365" spans="1:5" x14ac:dyDescent="0.25">
      <c r="A2365">
        <v>11280180</v>
      </c>
      <c r="B2365">
        <v>1414488</v>
      </c>
      <c r="C2365">
        <v>0</v>
      </c>
      <c r="D2365">
        <v>0</v>
      </c>
      <c r="E2365">
        <v>0</v>
      </c>
    </row>
    <row r="2366" spans="1:5" x14ac:dyDescent="0.25">
      <c r="A2366">
        <v>11280222</v>
      </c>
      <c r="B2366">
        <v>121578</v>
      </c>
      <c r="C2366">
        <v>0</v>
      </c>
      <c r="D2366">
        <v>0</v>
      </c>
      <c r="E2366">
        <v>0</v>
      </c>
    </row>
    <row r="2367" spans="1:5" x14ac:dyDescent="0.25">
      <c r="A2367">
        <v>11280222</v>
      </c>
      <c r="B2367">
        <v>990223</v>
      </c>
      <c r="C2367">
        <v>0</v>
      </c>
      <c r="D2367">
        <v>0</v>
      </c>
      <c r="E2367">
        <v>0</v>
      </c>
    </row>
    <row r="2368" spans="1:5" x14ac:dyDescent="0.25">
      <c r="A2368">
        <v>11280223</v>
      </c>
      <c r="B2368">
        <v>987759</v>
      </c>
      <c r="C2368">
        <v>1</v>
      </c>
      <c r="D2368">
        <v>2</v>
      </c>
      <c r="E2368">
        <v>90</v>
      </c>
    </row>
    <row r="2369" spans="1:5" x14ac:dyDescent="0.25">
      <c r="A2369">
        <v>11280223</v>
      </c>
      <c r="B2369">
        <v>990223</v>
      </c>
      <c r="C2369">
        <v>0</v>
      </c>
      <c r="D2369">
        <v>1</v>
      </c>
      <c r="E2369">
        <v>0</v>
      </c>
    </row>
    <row r="2370" spans="1:5" x14ac:dyDescent="0.25">
      <c r="A2370">
        <v>11280227</v>
      </c>
      <c r="B2370">
        <v>990223</v>
      </c>
      <c r="C2370">
        <v>0</v>
      </c>
      <c r="D2370">
        <v>0</v>
      </c>
      <c r="E2370">
        <v>0</v>
      </c>
    </row>
    <row r="2371" spans="1:5" x14ac:dyDescent="0.25">
      <c r="A2371">
        <v>11280227</v>
      </c>
      <c r="B2371">
        <v>2053402</v>
      </c>
      <c r="C2371">
        <v>0</v>
      </c>
      <c r="D2371">
        <v>1</v>
      </c>
      <c r="E2371">
        <v>0</v>
      </c>
    </row>
    <row r="2372" spans="1:5" x14ac:dyDescent="0.25">
      <c r="A2372">
        <v>11280229</v>
      </c>
      <c r="B2372">
        <v>987759</v>
      </c>
      <c r="C2372">
        <v>0</v>
      </c>
      <c r="D2372">
        <v>0</v>
      </c>
      <c r="E2372">
        <v>0</v>
      </c>
    </row>
    <row r="2373" spans="1:5" x14ac:dyDescent="0.25">
      <c r="A2373">
        <v>11280229</v>
      </c>
      <c r="B2373">
        <v>1414488</v>
      </c>
      <c r="C2373">
        <v>0</v>
      </c>
      <c r="D2373">
        <v>0</v>
      </c>
      <c r="E2373">
        <v>0</v>
      </c>
    </row>
    <row r="2374" spans="1:5" x14ac:dyDescent="0.25">
      <c r="A2374">
        <v>11280236</v>
      </c>
      <c r="B2374">
        <v>121578</v>
      </c>
      <c r="C2374">
        <v>0</v>
      </c>
      <c r="D2374">
        <v>0</v>
      </c>
      <c r="E2374">
        <v>0</v>
      </c>
    </row>
    <row r="2375" spans="1:5" x14ac:dyDescent="0.25">
      <c r="A2375">
        <v>11280236</v>
      </c>
      <c r="B2375">
        <v>314902</v>
      </c>
      <c r="C2375">
        <v>1</v>
      </c>
      <c r="D2375">
        <v>0</v>
      </c>
      <c r="E2375">
        <v>90</v>
      </c>
    </row>
    <row r="2376" spans="1:5" x14ac:dyDescent="0.25">
      <c r="A2376">
        <v>11280237</v>
      </c>
      <c r="B2376">
        <v>121578</v>
      </c>
      <c r="C2376">
        <v>0</v>
      </c>
      <c r="D2376">
        <v>0</v>
      </c>
      <c r="E2376">
        <v>0</v>
      </c>
    </row>
    <row r="2377" spans="1:5" x14ac:dyDescent="0.25">
      <c r="A2377">
        <v>11280237</v>
      </c>
      <c r="B2377">
        <v>1902871</v>
      </c>
      <c r="C2377">
        <v>0</v>
      </c>
      <c r="D2377">
        <v>0</v>
      </c>
      <c r="E2377">
        <v>0</v>
      </c>
    </row>
    <row r="2378" spans="1:5" x14ac:dyDescent="0.25">
      <c r="A2378">
        <v>11280240</v>
      </c>
      <c r="B2378">
        <v>990223</v>
      </c>
      <c r="C2378">
        <v>0</v>
      </c>
      <c r="D2378">
        <v>0</v>
      </c>
      <c r="E2378">
        <v>0</v>
      </c>
    </row>
    <row r="2379" spans="1:5" x14ac:dyDescent="0.25">
      <c r="A2379">
        <v>11280240</v>
      </c>
      <c r="B2379">
        <v>2053402</v>
      </c>
      <c r="C2379">
        <v>0</v>
      </c>
      <c r="D2379">
        <v>1</v>
      </c>
      <c r="E2379">
        <v>0</v>
      </c>
    </row>
    <row r="2380" spans="1:5" x14ac:dyDescent="0.25">
      <c r="A2380">
        <v>11280243</v>
      </c>
      <c r="B2380">
        <v>1902871</v>
      </c>
      <c r="C2380">
        <v>0</v>
      </c>
      <c r="D2380">
        <v>2</v>
      </c>
      <c r="E2380">
        <v>0</v>
      </c>
    </row>
    <row r="2381" spans="1:5" x14ac:dyDescent="0.25">
      <c r="A2381">
        <v>11280243</v>
      </c>
      <c r="B2381">
        <v>2053402</v>
      </c>
      <c r="C2381">
        <v>0</v>
      </c>
      <c r="D2381">
        <v>0</v>
      </c>
      <c r="E2381">
        <v>0</v>
      </c>
    </row>
    <row r="2382" spans="1:5" x14ac:dyDescent="0.25">
      <c r="A2382">
        <v>11280244</v>
      </c>
      <c r="B2382">
        <v>314902</v>
      </c>
      <c r="C2382">
        <v>1</v>
      </c>
      <c r="D2382">
        <v>0</v>
      </c>
      <c r="E2382">
        <v>90</v>
      </c>
    </row>
    <row r="2383" spans="1:5" x14ac:dyDescent="0.25">
      <c r="A2383">
        <v>11280244</v>
      </c>
      <c r="B2383">
        <v>2053402</v>
      </c>
      <c r="C2383">
        <v>0</v>
      </c>
      <c r="D2383">
        <v>1</v>
      </c>
      <c r="E2383">
        <v>0</v>
      </c>
    </row>
    <row r="2384" spans="1:5" x14ac:dyDescent="0.25">
      <c r="A2384">
        <v>11280246</v>
      </c>
      <c r="B2384">
        <v>1414488</v>
      </c>
      <c r="C2384">
        <v>0</v>
      </c>
      <c r="D2384">
        <v>0</v>
      </c>
      <c r="E2384">
        <v>0</v>
      </c>
    </row>
    <row r="2385" spans="1:5" x14ac:dyDescent="0.25">
      <c r="A2385">
        <v>11280246</v>
      </c>
      <c r="B2385">
        <v>2053402</v>
      </c>
      <c r="C2385">
        <v>0</v>
      </c>
      <c r="D2385">
        <v>0</v>
      </c>
      <c r="E2385">
        <v>0</v>
      </c>
    </row>
    <row r="2386" spans="1:5" x14ac:dyDescent="0.25">
      <c r="A2386">
        <v>11280269</v>
      </c>
      <c r="B2386">
        <v>121578</v>
      </c>
      <c r="C2386">
        <v>0</v>
      </c>
      <c r="D2386">
        <v>0</v>
      </c>
      <c r="E2386">
        <v>0</v>
      </c>
    </row>
    <row r="2387" spans="1:5" x14ac:dyDescent="0.25">
      <c r="A2387">
        <v>11280269</v>
      </c>
      <c r="B2387">
        <v>1333766</v>
      </c>
      <c r="C2387">
        <v>3</v>
      </c>
      <c r="D2387">
        <v>0</v>
      </c>
      <c r="E2387">
        <v>90</v>
      </c>
    </row>
    <row r="2388" spans="1:5" x14ac:dyDescent="0.25">
      <c r="A2388">
        <v>11280270</v>
      </c>
      <c r="B2388">
        <v>121578</v>
      </c>
      <c r="C2388">
        <v>0</v>
      </c>
      <c r="D2388">
        <v>0</v>
      </c>
      <c r="E2388">
        <v>0</v>
      </c>
    </row>
    <row r="2389" spans="1:5" x14ac:dyDescent="0.25">
      <c r="A2389">
        <v>11280270</v>
      </c>
      <c r="B2389">
        <v>151409</v>
      </c>
      <c r="C2389">
        <v>1</v>
      </c>
      <c r="D2389">
        <v>0</v>
      </c>
      <c r="E2389">
        <v>90</v>
      </c>
    </row>
    <row r="2390" spans="1:5" x14ac:dyDescent="0.25">
      <c r="A2390">
        <v>11280271</v>
      </c>
      <c r="B2390">
        <v>463541</v>
      </c>
      <c r="C2390">
        <v>0</v>
      </c>
      <c r="D2390">
        <v>4</v>
      </c>
      <c r="E2390">
        <v>0</v>
      </c>
    </row>
    <row r="2391" spans="1:5" x14ac:dyDescent="0.25">
      <c r="A2391">
        <v>11280271</v>
      </c>
      <c r="B2391">
        <v>987759</v>
      </c>
      <c r="C2391">
        <v>1</v>
      </c>
      <c r="D2391">
        <v>3</v>
      </c>
      <c r="E2391">
        <v>90</v>
      </c>
    </row>
    <row r="2392" spans="1:5" x14ac:dyDescent="0.25">
      <c r="A2392">
        <v>11280274</v>
      </c>
      <c r="B2392">
        <v>121578</v>
      </c>
      <c r="C2392">
        <v>0</v>
      </c>
      <c r="D2392">
        <v>0</v>
      </c>
      <c r="E2392">
        <v>0</v>
      </c>
    </row>
    <row r="2393" spans="1:5" x14ac:dyDescent="0.25">
      <c r="A2393">
        <v>11280274</v>
      </c>
      <c r="B2393">
        <v>793621</v>
      </c>
      <c r="C2393">
        <v>1</v>
      </c>
      <c r="D2393">
        <v>0</v>
      </c>
      <c r="E2393">
        <v>90</v>
      </c>
    </row>
    <row r="2394" spans="1:5" x14ac:dyDescent="0.25">
      <c r="A2394">
        <v>11280276</v>
      </c>
      <c r="B2394">
        <v>121578</v>
      </c>
      <c r="C2394">
        <v>0</v>
      </c>
      <c r="D2394">
        <v>0</v>
      </c>
      <c r="E2394">
        <v>0</v>
      </c>
    </row>
    <row r="2395" spans="1:5" x14ac:dyDescent="0.25">
      <c r="A2395">
        <v>11280276</v>
      </c>
      <c r="B2395">
        <v>2053670</v>
      </c>
      <c r="C2395">
        <v>1</v>
      </c>
      <c r="D2395">
        <v>0</v>
      </c>
      <c r="E2395">
        <v>90</v>
      </c>
    </row>
    <row r="2396" spans="1:5" x14ac:dyDescent="0.25">
      <c r="A2396">
        <v>11280280</v>
      </c>
      <c r="B2396">
        <v>990223</v>
      </c>
      <c r="C2396">
        <v>0</v>
      </c>
      <c r="D2396">
        <v>1</v>
      </c>
      <c r="E2396">
        <v>0</v>
      </c>
    </row>
    <row r="2397" spans="1:5" x14ac:dyDescent="0.25">
      <c r="A2397">
        <v>11280280</v>
      </c>
      <c r="B2397">
        <v>2053266</v>
      </c>
      <c r="C2397">
        <v>0</v>
      </c>
      <c r="D2397">
        <v>1</v>
      </c>
      <c r="E2397">
        <v>0</v>
      </c>
    </row>
    <row r="2398" spans="1:5" x14ac:dyDescent="0.25">
      <c r="A2398">
        <v>11280284</v>
      </c>
      <c r="B2398">
        <v>990223</v>
      </c>
      <c r="C2398">
        <v>0</v>
      </c>
      <c r="D2398">
        <v>0</v>
      </c>
      <c r="E2398">
        <v>0</v>
      </c>
    </row>
    <row r="2399" spans="1:5" x14ac:dyDescent="0.25">
      <c r="A2399">
        <v>11280284</v>
      </c>
      <c r="B2399">
        <v>2053266</v>
      </c>
      <c r="C2399">
        <v>0</v>
      </c>
      <c r="D2399">
        <v>3</v>
      </c>
      <c r="E2399">
        <v>0</v>
      </c>
    </row>
    <row r="2400" spans="1:5" x14ac:dyDescent="0.25">
      <c r="A2400">
        <v>11280287</v>
      </c>
      <c r="B2400">
        <v>990223</v>
      </c>
      <c r="C2400">
        <v>0</v>
      </c>
      <c r="D2400">
        <v>0</v>
      </c>
      <c r="E2400">
        <v>0</v>
      </c>
    </row>
    <row r="2401" spans="1:5" x14ac:dyDescent="0.25">
      <c r="A2401">
        <v>11280287</v>
      </c>
      <c r="B2401">
        <v>2053266</v>
      </c>
      <c r="C2401">
        <v>0</v>
      </c>
      <c r="D2401">
        <v>2</v>
      </c>
      <c r="E2401">
        <v>0</v>
      </c>
    </row>
    <row r="2402" spans="1:5" x14ac:dyDescent="0.25">
      <c r="A2402">
        <v>11280292</v>
      </c>
      <c r="B2402">
        <v>990223</v>
      </c>
      <c r="C2402">
        <v>0</v>
      </c>
      <c r="D2402">
        <v>1</v>
      </c>
      <c r="E2402">
        <v>0</v>
      </c>
    </row>
    <row r="2403" spans="1:5" x14ac:dyDescent="0.25">
      <c r="A2403">
        <v>11280292</v>
      </c>
      <c r="B2403">
        <v>2053266</v>
      </c>
      <c r="C2403">
        <v>0</v>
      </c>
      <c r="D2403">
        <v>4</v>
      </c>
      <c r="E2403">
        <v>0</v>
      </c>
    </row>
    <row r="2404" spans="1:5" x14ac:dyDescent="0.25">
      <c r="A2404">
        <v>11280294</v>
      </c>
      <c r="B2404">
        <v>990223</v>
      </c>
      <c r="C2404">
        <v>0</v>
      </c>
      <c r="D2404">
        <v>0</v>
      </c>
      <c r="E2404">
        <v>0</v>
      </c>
    </row>
    <row r="2405" spans="1:5" x14ac:dyDescent="0.25">
      <c r="A2405">
        <v>11280294</v>
      </c>
      <c r="B2405">
        <v>2053266</v>
      </c>
      <c r="C2405">
        <v>0</v>
      </c>
      <c r="D2405">
        <v>6</v>
      </c>
      <c r="E2405">
        <v>0</v>
      </c>
    </row>
    <row r="2406" spans="1:5" x14ac:dyDescent="0.25">
      <c r="A2406">
        <v>11280299</v>
      </c>
      <c r="B2406">
        <v>990223</v>
      </c>
      <c r="C2406">
        <v>0</v>
      </c>
      <c r="D2406">
        <v>1</v>
      </c>
      <c r="E2406">
        <v>0</v>
      </c>
    </row>
    <row r="2407" spans="1:5" x14ac:dyDescent="0.25">
      <c r="A2407">
        <v>11280299</v>
      </c>
      <c r="B2407">
        <v>2053266</v>
      </c>
      <c r="C2407">
        <v>0</v>
      </c>
      <c r="D2407">
        <v>2</v>
      </c>
      <c r="E2407">
        <v>0</v>
      </c>
    </row>
    <row r="2408" spans="1:5" x14ac:dyDescent="0.25">
      <c r="A2408">
        <v>11280307</v>
      </c>
      <c r="B2408">
        <v>990223</v>
      </c>
      <c r="C2408">
        <v>0</v>
      </c>
      <c r="D2408">
        <v>1</v>
      </c>
      <c r="E2408">
        <v>0</v>
      </c>
    </row>
    <row r="2409" spans="1:5" x14ac:dyDescent="0.25">
      <c r="A2409">
        <v>11280307</v>
      </c>
      <c r="B2409">
        <v>2053266</v>
      </c>
      <c r="C2409">
        <v>0</v>
      </c>
      <c r="D2409">
        <v>4</v>
      </c>
      <c r="E2409">
        <v>0</v>
      </c>
    </row>
    <row r="2410" spans="1:5" x14ac:dyDescent="0.25">
      <c r="A2410">
        <v>11280310</v>
      </c>
      <c r="B2410">
        <v>990223</v>
      </c>
      <c r="C2410">
        <v>0</v>
      </c>
      <c r="D2410">
        <v>1</v>
      </c>
      <c r="E2410">
        <v>0</v>
      </c>
    </row>
    <row r="2411" spans="1:5" x14ac:dyDescent="0.25">
      <c r="A2411">
        <v>11280310</v>
      </c>
      <c r="B2411">
        <v>1365742</v>
      </c>
      <c r="C2411">
        <v>1</v>
      </c>
      <c r="D2411">
        <v>0</v>
      </c>
      <c r="E2411">
        <v>90</v>
      </c>
    </row>
    <row r="2412" spans="1:5" x14ac:dyDescent="0.25">
      <c r="A2412">
        <v>11280315</v>
      </c>
      <c r="B2412">
        <v>990223</v>
      </c>
      <c r="C2412">
        <v>0</v>
      </c>
      <c r="D2412">
        <v>1</v>
      </c>
      <c r="E2412">
        <v>0</v>
      </c>
    </row>
    <row r="2413" spans="1:5" x14ac:dyDescent="0.25">
      <c r="A2413">
        <v>11280315</v>
      </c>
      <c r="B2413">
        <v>1365742</v>
      </c>
      <c r="C2413">
        <v>1</v>
      </c>
      <c r="D2413">
        <v>3</v>
      </c>
      <c r="E2413">
        <v>90</v>
      </c>
    </row>
    <row r="2414" spans="1:5" x14ac:dyDescent="0.25">
      <c r="A2414">
        <v>11280321</v>
      </c>
      <c r="B2414">
        <v>990223</v>
      </c>
      <c r="C2414">
        <v>0</v>
      </c>
      <c r="D2414">
        <v>0</v>
      </c>
      <c r="E2414">
        <v>0</v>
      </c>
    </row>
    <row r="2415" spans="1:5" x14ac:dyDescent="0.25">
      <c r="A2415">
        <v>11280321</v>
      </c>
      <c r="B2415">
        <v>2053266</v>
      </c>
      <c r="C2415">
        <v>0</v>
      </c>
      <c r="D2415">
        <v>5</v>
      </c>
      <c r="E2415">
        <v>0</v>
      </c>
    </row>
    <row r="2416" spans="1:5" x14ac:dyDescent="0.25">
      <c r="A2416">
        <v>11280322</v>
      </c>
      <c r="B2416">
        <v>990223</v>
      </c>
      <c r="C2416">
        <v>0</v>
      </c>
      <c r="D2416">
        <v>2</v>
      </c>
      <c r="E2416">
        <v>0</v>
      </c>
    </row>
    <row r="2417" spans="1:5" x14ac:dyDescent="0.25">
      <c r="A2417">
        <v>11280322</v>
      </c>
      <c r="B2417">
        <v>1365742</v>
      </c>
      <c r="C2417">
        <v>1</v>
      </c>
      <c r="D2417">
        <v>2</v>
      </c>
      <c r="E2417">
        <v>90</v>
      </c>
    </row>
    <row r="2418" spans="1:5" x14ac:dyDescent="0.25">
      <c r="A2418">
        <v>11280638</v>
      </c>
      <c r="B2418">
        <v>47586</v>
      </c>
      <c r="C2418">
        <v>1</v>
      </c>
      <c r="D2418">
        <v>2</v>
      </c>
      <c r="E2418">
        <v>90</v>
      </c>
    </row>
    <row r="2419" spans="1:5" x14ac:dyDescent="0.25">
      <c r="A2419">
        <v>11280638</v>
      </c>
      <c r="B2419">
        <v>1456633</v>
      </c>
      <c r="C2419">
        <v>0</v>
      </c>
      <c r="D2419">
        <v>0</v>
      </c>
      <c r="E2419">
        <v>0</v>
      </c>
    </row>
    <row r="2420" spans="1:5" x14ac:dyDescent="0.25">
      <c r="A2420">
        <v>11280640</v>
      </c>
      <c r="B2420">
        <v>799723</v>
      </c>
      <c r="C2420">
        <v>0</v>
      </c>
      <c r="D2420">
        <v>4</v>
      </c>
      <c r="E2420">
        <v>0</v>
      </c>
    </row>
    <row r="2421" spans="1:5" x14ac:dyDescent="0.25">
      <c r="A2421">
        <v>11280640</v>
      </c>
      <c r="B2421">
        <v>1456633</v>
      </c>
      <c r="C2421">
        <v>0</v>
      </c>
      <c r="D2421">
        <v>0</v>
      </c>
      <c r="E2421">
        <v>0</v>
      </c>
    </row>
    <row r="2422" spans="1:5" x14ac:dyDescent="0.25">
      <c r="A2422">
        <v>11280814</v>
      </c>
      <c r="B2422">
        <v>121578</v>
      </c>
      <c r="C2422">
        <v>0</v>
      </c>
      <c r="D2422">
        <v>0</v>
      </c>
      <c r="E2422">
        <v>0</v>
      </c>
    </row>
    <row r="2423" spans="1:5" x14ac:dyDescent="0.25">
      <c r="A2423">
        <v>11280814</v>
      </c>
      <c r="B2423">
        <v>2056315</v>
      </c>
      <c r="C2423">
        <v>0</v>
      </c>
      <c r="D2423">
        <v>0</v>
      </c>
      <c r="E2423">
        <v>0</v>
      </c>
    </row>
    <row r="2424" spans="1:5" x14ac:dyDescent="0.25">
      <c r="A2424">
        <v>11280815</v>
      </c>
      <c r="B2424">
        <v>121578</v>
      </c>
      <c r="C2424">
        <v>0</v>
      </c>
      <c r="D2424">
        <v>0</v>
      </c>
      <c r="E2424">
        <v>0</v>
      </c>
    </row>
    <row r="2425" spans="1:5" x14ac:dyDescent="0.25">
      <c r="A2425">
        <v>11280815</v>
      </c>
      <c r="B2425">
        <v>228845</v>
      </c>
      <c r="C2425">
        <v>1</v>
      </c>
      <c r="D2425">
        <v>0</v>
      </c>
      <c r="E2425">
        <v>90</v>
      </c>
    </row>
    <row r="2426" spans="1:5" x14ac:dyDescent="0.25">
      <c r="A2426">
        <v>11280816</v>
      </c>
      <c r="B2426">
        <v>121578</v>
      </c>
      <c r="C2426">
        <v>0</v>
      </c>
      <c r="D2426">
        <v>0</v>
      </c>
      <c r="E2426">
        <v>0</v>
      </c>
    </row>
    <row r="2427" spans="1:5" x14ac:dyDescent="0.25">
      <c r="A2427">
        <v>11280816</v>
      </c>
      <c r="B2427">
        <v>490468</v>
      </c>
      <c r="C2427">
        <v>0</v>
      </c>
      <c r="D2427">
        <v>0</v>
      </c>
      <c r="E2427">
        <v>0</v>
      </c>
    </row>
    <row r="2428" spans="1:5" x14ac:dyDescent="0.25">
      <c r="A2428">
        <v>11280944</v>
      </c>
      <c r="B2428">
        <v>151409</v>
      </c>
      <c r="C2428">
        <v>1</v>
      </c>
      <c r="D2428">
        <v>4</v>
      </c>
      <c r="E2428">
        <v>90</v>
      </c>
    </row>
    <row r="2429" spans="1:5" x14ac:dyDescent="0.25">
      <c r="A2429">
        <v>11280944</v>
      </c>
      <c r="B2429">
        <v>463541</v>
      </c>
      <c r="C2429">
        <v>0</v>
      </c>
      <c r="D2429">
        <v>0</v>
      </c>
      <c r="E2429">
        <v>0</v>
      </c>
    </row>
    <row r="2430" spans="1:5" x14ac:dyDescent="0.25">
      <c r="A2430">
        <v>11280947</v>
      </c>
      <c r="B2430">
        <v>463541</v>
      </c>
      <c r="C2430">
        <v>0</v>
      </c>
      <c r="D2430">
        <v>0</v>
      </c>
      <c r="E2430">
        <v>0</v>
      </c>
    </row>
    <row r="2431" spans="1:5" x14ac:dyDescent="0.25">
      <c r="A2431">
        <v>11280947</v>
      </c>
      <c r="B2431">
        <v>1333766</v>
      </c>
      <c r="C2431">
        <v>3</v>
      </c>
      <c r="D2431">
        <v>1</v>
      </c>
      <c r="E2431">
        <v>90</v>
      </c>
    </row>
    <row r="2432" spans="1:5" x14ac:dyDescent="0.25">
      <c r="A2432">
        <v>11280948</v>
      </c>
      <c r="B2432">
        <v>987759</v>
      </c>
      <c r="C2432">
        <v>1</v>
      </c>
      <c r="D2432">
        <v>0</v>
      </c>
      <c r="E2432">
        <v>90</v>
      </c>
    </row>
    <row r="2433" spans="1:5" x14ac:dyDescent="0.25">
      <c r="A2433">
        <v>11280948</v>
      </c>
      <c r="B2433">
        <v>1333766</v>
      </c>
      <c r="C2433">
        <v>3</v>
      </c>
      <c r="D2433">
        <v>0</v>
      </c>
      <c r="E2433">
        <v>90</v>
      </c>
    </row>
    <row r="2434" spans="1:5" x14ac:dyDescent="0.25">
      <c r="A2434">
        <v>11280950</v>
      </c>
      <c r="B2434">
        <v>121578</v>
      </c>
      <c r="C2434">
        <v>0</v>
      </c>
      <c r="D2434">
        <v>0</v>
      </c>
      <c r="E2434">
        <v>0</v>
      </c>
    </row>
    <row r="2435" spans="1:5" x14ac:dyDescent="0.25">
      <c r="A2435">
        <v>11280950</v>
      </c>
      <c r="B2435">
        <v>463541</v>
      </c>
      <c r="C2435">
        <v>0</v>
      </c>
      <c r="D2435">
        <v>0</v>
      </c>
      <c r="E2435">
        <v>0</v>
      </c>
    </row>
    <row r="2436" spans="1:5" x14ac:dyDescent="0.25">
      <c r="A2436">
        <v>11280952</v>
      </c>
      <c r="B2436">
        <v>463541</v>
      </c>
      <c r="C2436">
        <v>0</v>
      </c>
      <c r="D2436">
        <v>0</v>
      </c>
      <c r="E2436">
        <v>0</v>
      </c>
    </row>
    <row r="2437" spans="1:5" x14ac:dyDescent="0.25">
      <c r="A2437">
        <v>11280952</v>
      </c>
      <c r="B2437">
        <v>2053402</v>
      </c>
      <c r="C2437">
        <v>0</v>
      </c>
      <c r="D2437">
        <v>2</v>
      </c>
      <c r="E2437">
        <v>0</v>
      </c>
    </row>
    <row r="2438" spans="1:5" x14ac:dyDescent="0.25">
      <c r="A2438">
        <v>11280953</v>
      </c>
      <c r="B2438">
        <v>463541</v>
      </c>
      <c r="C2438">
        <v>0</v>
      </c>
      <c r="D2438">
        <v>2</v>
      </c>
      <c r="E2438">
        <v>0</v>
      </c>
    </row>
    <row r="2439" spans="1:5" x14ac:dyDescent="0.25">
      <c r="A2439">
        <v>11280953</v>
      </c>
      <c r="B2439">
        <v>990223</v>
      </c>
      <c r="C2439">
        <v>0</v>
      </c>
      <c r="D2439">
        <v>0</v>
      </c>
      <c r="E2439">
        <v>0</v>
      </c>
    </row>
    <row r="2440" spans="1:5" x14ac:dyDescent="0.25">
      <c r="A2440">
        <v>11280955</v>
      </c>
      <c r="B2440">
        <v>463541</v>
      </c>
      <c r="C2440">
        <v>0</v>
      </c>
      <c r="D2440">
        <v>2</v>
      </c>
      <c r="E2440">
        <v>0</v>
      </c>
    </row>
    <row r="2441" spans="1:5" x14ac:dyDescent="0.25">
      <c r="A2441">
        <v>11280955</v>
      </c>
      <c r="B2441">
        <v>987759</v>
      </c>
      <c r="C2441">
        <v>1</v>
      </c>
      <c r="D2441">
        <v>0</v>
      </c>
      <c r="E2441">
        <v>90</v>
      </c>
    </row>
    <row r="2442" spans="1:5" x14ac:dyDescent="0.25">
      <c r="A2442">
        <v>11280963</v>
      </c>
      <c r="B2442">
        <v>793621</v>
      </c>
      <c r="C2442">
        <v>1</v>
      </c>
      <c r="D2442">
        <v>0</v>
      </c>
      <c r="E2442">
        <v>90</v>
      </c>
    </row>
    <row r="2443" spans="1:5" x14ac:dyDescent="0.25">
      <c r="A2443">
        <v>11280963</v>
      </c>
      <c r="B2443">
        <v>2053402</v>
      </c>
      <c r="C2443">
        <v>0</v>
      </c>
      <c r="D2443">
        <v>0</v>
      </c>
      <c r="E2443">
        <v>0</v>
      </c>
    </row>
    <row r="2444" spans="1:5" x14ac:dyDescent="0.25">
      <c r="A2444">
        <v>11280964</v>
      </c>
      <c r="B2444">
        <v>793621</v>
      </c>
      <c r="C2444">
        <v>1</v>
      </c>
      <c r="D2444">
        <v>1</v>
      </c>
      <c r="E2444">
        <v>90</v>
      </c>
    </row>
    <row r="2445" spans="1:5" x14ac:dyDescent="0.25">
      <c r="A2445">
        <v>11280964</v>
      </c>
      <c r="B2445">
        <v>987759</v>
      </c>
      <c r="C2445">
        <v>1</v>
      </c>
      <c r="D2445">
        <v>1</v>
      </c>
      <c r="E2445">
        <v>90</v>
      </c>
    </row>
    <row r="2446" spans="1:5" x14ac:dyDescent="0.25">
      <c r="A2446">
        <v>11280965</v>
      </c>
      <c r="B2446">
        <v>793621</v>
      </c>
      <c r="C2446">
        <v>1</v>
      </c>
      <c r="D2446">
        <v>1</v>
      </c>
      <c r="E2446">
        <v>90</v>
      </c>
    </row>
    <row r="2447" spans="1:5" x14ac:dyDescent="0.25">
      <c r="A2447">
        <v>11280965</v>
      </c>
      <c r="B2447">
        <v>990223</v>
      </c>
      <c r="C2447">
        <v>0</v>
      </c>
      <c r="D2447">
        <v>2</v>
      </c>
      <c r="E2447">
        <v>0</v>
      </c>
    </row>
    <row r="2448" spans="1:5" x14ac:dyDescent="0.25">
      <c r="A2448">
        <v>11280973</v>
      </c>
      <c r="B2448">
        <v>463541</v>
      </c>
      <c r="C2448">
        <v>0</v>
      </c>
      <c r="D2448">
        <v>0</v>
      </c>
      <c r="E2448">
        <v>0</v>
      </c>
    </row>
    <row r="2449" spans="1:5" x14ac:dyDescent="0.25">
      <c r="A2449">
        <v>11280973</v>
      </c>
      <c r="B2449">
        <v>2056315</v>
      </c>
      <c r="C2449">
        <v>0</v>
      </c>
      <c r="D2449">
        <v>4</v>
      </c>
      <c r="E2449">
        <v>0</v>
      </c>
    </row>
    <row r="2450" spans="1:5" x14ac:dyDescent="0.25">
      <c r="A2450">
        <v>11280974</v>
      </c>
      <c r="B2450">
        <v>228845</v>
      </c>
      <c r="C2450">
        <v>1</v>
      </c>
      <c r="D2450">
        <v>3</v>
      </c>
      <c r="E2450">
        <v>90</v>
      </c>
    </row>
    <row r="2451" spans="1:5" x14ac:dyDescent="0.25">
      <c r="A2451">
        <v>11280974</v>
      </c>
      <c r="B2451">
        <v>793621</v>
      </c>
      <c r="C2451">
        <v>1</v>
      </c>
      <c r="D2451">
        <v>2</v>
      </c>
      <c r="E2451">
        <v>90</v>
      </c>
    </row>
    <row r="2452" spans="1:5" x14ac:dyDescent="0.25">
      <c r="A2452">
        <v>11280975</v>
      </c>
      <c r="B2452">
        <v>463541</v>
      </c>
      <c r="C2452">
        <v>0</v>
      </c>
      <c r="D2452">
        <v>2</v>
      </c>
      <c r="E2452">
        <v>0</v>
      </c>
    </row>
    <row r="2453" spans="1:5" x14ac:dyDescent="0.25">
      <c r="A2453">
        <v>11280975</v>
      </c>
      <c r="B2453">
        <v>490468</v>
      </c>
      <c r="C2453">
        <v>0</v>
      </c>
      <c r="D2453">
        <v>1</v>
      </c>
      <c r="E2453">
        <v>0</v>
      </c>
    </row>
    <row r="2454" spans="1:5" x14ac:dyDescent="0.25">
      <c r="A2454">
        <v>11280977</v>
      </c>
      <c r="B2454">
        <v>121578</v>
      </c>
      <c r="C2454">
        <v>0</v>
      </c>
      <c r="D2454">
        <v>0</v>
      </c>
      <c r="E2454">
        <v>0</v>
      </c>
    </row>
    <row r="2455" spans="1:5" x14ac:dyDescent="0.25">
      <c r="A2455">
        <v>11280977</v>
      </c>
      <c r="B2455">
        <v>793621</v>
      </c>
      <c r="C2455">
        <v>1</v>
      </c>
      <c r="D2455">
        <v>0</v>
      </c>
      <c r="E2455">
        <v>90</v>
      </c>
    </row>
    <row r="2456" spans="1:5" x14ac:dyDescent="0.25">
      <c r="A2456">
        <v>11281020</v>
      </c>
      <c r="B2456">
        <v>793621</v>
      </c>
      <c r="C2456">
        <v>1</v>
      </c>
      <c r="D2456">
        <v>0</v>
      </c>
      <c r="E2456">
        <v>90</v>
      </c>
    </row>
    <row r="2457" spans="1:5" x14ac:dyDescent="0.25">
      <c r="A2457">
        <v>11281020</v>
      </c>
      <c r="B2457">
        <v>1333784</v>
      </c>
      <c r="C2457">
        <v>0</v>
      </c>
      <c r="D2457">
        <v>2</v>
      </c>
      <c r="E2457">
        <v>0</v>
      </c>
    </row>
    <row r="2458" spans="1:5" x14ac:dyDescent="0.25">
      <c r="A2458">
        <v>11281021</v>
      </c>
      <c r="B2458">
        <v>793621</v>
      </c>
      <c r="C2458">
        <v>1</v>
      </c>
      <c r="D2458">
        <v>0</v>
      </c>
      <c r="E2458">
        <v>90</v>
      </c>
    </row>
    <row r="2459" spans="1:5" x14ac:dyDescent="0.25">
      <c r="A2459">
        <v>11281021</v>
      </c>
      <c r="B2459">
        <v>948677</v>
      </c>
      <c r="C2459">
        <v>0</v>
      </c>
      <c r="D2459">
        <v>3</v>
      </c>
      <c r="E2459">
        <v>0</v>
      </c>
    </row>
    <row r="2460" spans="1:5" x14ac:dyDescent="0.25">
      <c r="A2460">
        <v>11281030</v>
      </c>
      <c r="B2460">
        <v>71272</v>
      </c>
      <c r="C2460">
        <v>0</v>
      </c>
      <c r="D2460">
        <v>0</v>
      </c>
      <c r="E2460">
        <v>0</v>
      </c>
    </row>
    <row r="2461" spans="1:5" x14ac:dyDescent="0.25">
      <c r="A2461">
        <v>11281030</v>
      </c>
      <c r="B2461">
        <v>463541</v>
      </c>
      <c r="C2461">
        <v>0</v>
      </c>
      <c r="D2461">
        <v>1</v>
      </c>
      <c r="E2461">
        <v>0</v>
      </c>
    </row>
    <row r="2462" spans="1:5" x14ac:dyDescent="0.25">
      <c r="A2462">
        <v>11281032</v>
      </c>
      <c r="B2462">
        <v>120994</v>
      </c>
      <c r="C2462">
        <v>0</v>
      </c>
      <c r="D2462">
        <v>2</v>
      </c>
      <c r="E2462">
        <v>0</v>
      </c>
    </row>
    <row r="2463" spans="1:5" x14ac:dyDescent="0.25">
      <c r="A2463">
        <v>11281032</v>
      </c>
      <c r="B2463">
        <v>463541</v>
      </c>
      <c r="C2463">
        <v>0</v>
      </c>
      <c r="D2463">
        <v>0</v>
      </c>
      <c r="E2463">
        <v>0</v>
      </c>
    </row>
    <row r="2464" spans="1:5" x14ac:dyDescent="0.25">
      <c r="A2464">
        <v>11281331</v>
      </c>
      <c r="B2464">
        <v>438610</v>
      </c>
      <c r="C2464">
        <v>0</v>
      </c>
      <c r="D2464">
        <v>2</v>
      </c>
      <c r="E2464">
        <v>0</v>
      </c>
    </row>
    <row r="2465" spans="1:5" x14ac:dyDescent="0.25">
      <c r="A2465">
        <v>11281331</v>
      </c>
      <c r="B2465">
        <v>1588202</v>
      </c>
      <c r="C2465">
        <v>0</v>
      </c>
      <c r="D2465">
        <v>0</v>
      </c>
      <c r="E2465">
        <v>0</v>
      </c>
    </row>
    <row r="2466" spans="1:5" x14ac:dyDescent="0.25">
      <c r="A2466">
        <v>11281481</v>
      </c>
      <c r="B2466">
        <v>793607</v>
      </c>
      <c r="C2466">
        <v>0</v>
      </c>
      <c r="D2466">
        <v>0</v>
      </c>
      <c r="E2466">
        <v>0</v>
      </c>
    </row>
    <row r="2467" spans="1:5" x14ac:dyDescent="0.25">
      <c r="A2467">
        <v>11281481</v>
      </c>
      <c r="B2467">
        <v>960137</v>
      </c>
      <c r="C2467">
        <v>0</v>
      </c>
      <c r="D2467">
        <v>1</v>
      </c>
      <c r="E2467">
        <v>0</v>
      </c>
    </row>
    <row r="2468" spans="1:5" x14ac:dyDescent="0.25">
      <c r="A2468">
        <v>11281670</v>
      </c>
      <c r="B2468">
        <v>438610</v>
      </c>
      <c r="C2468">
        <v>0</v>
      </c>
      <c r="D2468">
        <v>0</v>
      </c>
      <c r="E2468">
        <v>0</v>
      </c>
    </row>
    <row r="2469" spans="1:5" x14ac:dyDescent="0.25">
      <c r="A2469">
        <v>11281670</v>
      </c>
      <c r="B2469">
        <v>1414488</v>
      </c>
      <c r="C2469">
        <v>0</v>
      </c>
      <c r="D2469">
        <v>0</v>
      </c>
      <c r="E2469">
        <v>0</v>
      </c>
    </row>
    <row r="2470" spans="1:5" x14ac:dyDescent="0.25">
      <c r="A2470">
        <v>11281696</v>
      </c>
      <c r="B2470">
        <v>438610</v>
      </c>
      <c r="C2470">
        <v>0</v>
      </c>
      <c r="D2470">
        <v>1</v>
      </c>
      <c r="E2470">
        <v>0</v>
      </c>
    </row>
    <row r="2471" spans="1:5" x14ac:dyDescent="0.25">
      <c r="A2471">
        <v>11281696</v>
      </c>
      <c r="B2471">
        <v>1414488</v>
      </c>
      <c r="C2471">
        <v>0</v>
      </c>
      <c r="D2471">
        <v>1</v>
      </c>
      <c r="E2471">
        <v>0</v>
      </c>
    </row>
    <row r="2472" spans="1:5" x14ac:dyDescent="0.25">
      <c r="A2472">
        <v>11281959</v>
      </c>
      <c r="B2472">
        <v>793621</v>
      </c>
      <c r="C2472">
        <v>1</v>
      </c>
      <c r="D2472">
        <v>0</v>
      </c>
      <c r="E2472">
        <v>90</v>
      </c>
    </row>
    <row r="2473" spans="1:5" x14ac:dyDescent="0.25">
      <c r="A2473">
        <v>11281959</v>
      </c>
      <c r="B2473">
        <v>2053670</v>
      </c>
      <c r="C2473">
        <v>1</v>
      </c>
      <c r="D2473">
        <v>1</v>
      </c>
      <c r="E2473">
        <v>90</v>
      </c>
    </row>
    <row r="2474" spans="1:5" x14ac:dyDescent="0.25">
      <c r="A2474">
        <v>11281962</v>
      </c>
      <c r="B2474">
        <v>2053670</v>
      </c>
      <c r="C2474">
        <v>1</v>
      </c>
      <c r="D2474">
        <v>1</v>
      </c>
      <c r="E2474">
        <v>90</v>
      </c>
    </row>
    <row r="2475" spans="1:5" x14ac:dyDescent="0.25">
      <c r="A2475">
        <v>11281962</v>
      </c>
      <c r="B2475">
        <v>2056315</v>
      </c>
      <c r="C2475">
        <v>0</v>
      </c>
      <c r="D2475">
        <v>0</v>
      </c>
      <c r="E2475">
        <v>0</v>
      </c>
    </row>
    <row r="2476" spans="1:5" x14ac:dyDescent="0.25">
      <c r="A2476">
        <v>11281964</v>
      </c>
      <c r="B2476">
        <v>228845</v>
      </c>
      <c r="C2476">
        <v>1</v>
      </c>
      <c r="D2476">
        <v>1</v>
      </c>
      <c r="E2476">
        <v>90</v>
      </c>
    </row>
    <row r="2477" spans="1:5" x14ac:dyDescent="0.25">
      <c r="A2477">
        <v>11281964</v>
      </c>
      <c r="B2477">
        <v>2053670</v>
      </c>
      <c r="C2477">
        <v>1</v>
      </c>
      <c r="D2477">
        <v>6</v>
      </c>
      <c r="E2477">
        <v>90</v>
      </c>
    </row>
    <row r="2478" spans="1:5" x14ac:dyDescent="0.25">
      <c r="A2478">
        <v>11281965</v>
      </c>
      <c r="B2478">
        <v>490468</v>
      </c>
      <c r="C2478">
        <v>0</v>
      </c>
      <c r="D2478">
        <v>0</v>
      </c>
      <c r="E2478">
        <v>0</v>
      </c>
    </row>
    <row r="2479" spans="1:5" x14ac:dyDescent="0.25">
      <c r="A2479">
        <v>11281965</v>
      </c>
      <c r="B2479">
        <v>2053670</v>
      </c>
      <c r="C2479">
        <v>1</v>
      </c>
      <c r="D2479">
        <v>3</v>
      </c>
      <c r="E2479">
        <v>90</v>
      </c>
    </row>
    <row r="2480" spans="1:5" x14ac:dyDescent="0.25">
      <c r="A2480">
        <v>11281968</v>
      </c>
      <c r="B2480">
        <v>463541</v>
      </c>
      <c r="C2480">
        <v>0</v>
      </c>
      <c r="D2480">
        <v>0</v>
      </c>
      <c r="E2480">
        <v>0</v>
      </c>
    </row>
    <row r="2481" spans="1:5" x14ac:dyDescent="0.25">
      <c r="A2481">
        <v>11281968</v>
      </c>
      <c r="B2481">
        <v>2053670</v>
      </c>
      <c r="C2481">
        <v>1</v>
      </c>
      <c r="D2481">
        <v>2</v>
      </c>
      <c r="E2481">
        <v>90</v>
      </c>
    </row>
    <row r="2482" spans="1:5" x14ac:dyDescent="0.25">
      <c r="A2482">
        <v>11281972</v>
      </c>
      <c r="B2482">
        <v>1629842</v>
      </c>
      <c r="C2482">
        <v>0</v>
      </c>
      <c r="D2482">
        <v>0</v>
      </c>
      <c r="E2482">
        <v>0</v>
      </c>
    </row>
    <row r="2483" spans="1:5" x14ac:dyDescent="0.25">
      <c r="A2483">
        <v>11281972</v>
      </c>
      <c r="B2483">
        <v>2053670</v>
      </c>
      <c r="C2483">
        <v>1</v>
      </c>
      <c r="D2483">
        <v>1</v>
      </c>
      <c r="E2483">
        <v>90</v>
      </c>
    </row>
    <row r="2484" spans="1:5" x14ac:dyDescent="0.25">
      <c r="A2484">
        <v>11281974</v>
      </c>
      <c r="B2484">
        <v>710856</v>
      </c>
      <c r="C2484">
        <v>0</v>
      </c>
      <c r="D2484">
        <v>1</v>
      </c>
      <c r="E2484">
        <v>0</v>
      </c>
    </row>
    <row r="2485" spans="1:5" x14ac:dyDescent="0.25">
      <c r="A2485">
        <v>11281974</v>
      </c>
      <c r="B2485">
        <v>2053670</v>
      </c>
      <c r="C2485">
        <v>1</v>
      </c>
      <c r="D2485">
        <v>3</v>
      </c>
      <c r="E2485">
        <v>90</v>
      </c>
    </row>
    <row r="2486" spans="1:5" x14ac:dyDescent="0.25">
      <c r="A2486">
        <v>11281977</v>
      </c>
      <c r="B2486">
        <v>793621</v>
      </c>
      <c r="C2486">
        <v>1</v>
      </c>
      <c r="D2486">
        <v>0</v>
      </c>
      <c r="E2486">
        <v>90</v>
      </c>
    </row>
    <row r="2487" spans="1:5" x14ac:dyDescent="0.25">
      <c r="A2487">
        <v>11281977</v>
      </c>
      <c r="B2487">
        <v>2053456</v>
      </c>
      <c r="C2487">
        <v>0</v>
      </c>
      <c r="D2487">
        <v>2</v>
      </c>
      <c r="E2487">
        <v>0</v>
      </c>
    </row>
    <row r="2488" spans="1:5" x14ac:dyDescent="0.25">
      <c r="A2488">
        <v>11282298</v>
      </c>
      <c r="B2488">
        <v>990223</v>
      </c>
      <c r="C2488">
        <v>0</v>
      </c>
      <c r="D2488">
        <v>3</v>
      </c>
      <c r="E2488">
        <v>0</v>
      </c>
    </row>
    <row r="2489" spans="1:5" x14ac:dyDescent="0.25">
      <c r="A2489">
        <v>11282298</v>
      </c>
      <c r="B2489">
        <v>2053670</v>
      </c>
      <c r="C2489">
        <v>1</v>
      </c>
      <c r="D2489">
        <v>1</v>
      </c>
      <c r="E2489">
        <v>90</v>
      </c>
    </row>
    <row r="2490" spans="1:5" x14ac:dyDescent="0.25">
      <c r="A2490">
        <v>11282752</v>
      </c>
      <c r="B2490">
        <v>120994</v>
      </c>
      <c r="C2490">
        <v>0</v>
      </c>
      <c r="D2490">
        <v>2</v>
      </c>
      <c r="E2490">
        <v>0</v>
      </c>
    </row>
    <row r="2491" spans="1:5" x14ac:dyDescent="0.25">
      <c r="A2491">
        <v>11282752</v>
      </c>
      <c r="B2491">
        <v>165163</v>
      </c>
      <c r="C2491">
        <v>1</v>
      </c>
      <c r="D2491">
        <v>0</v>
      </c>
      <c r="E2491">
        <v>90</v>
      </c>
    </row>
    <row r="2492" spans="1:5" x14ac:dyDescent="0.25">
      <c r="A2492">
        <v>11282935</v>
      </c>
      <c r="B2492">
        <v>438811</v>
      </c>
      <c r="C2492">
        <v>0</v>
      </c>
      <c r="D2492">
        <v>1</v>
      </c>
      <c r="E2492">
        <v>0</v>
      </c>
    </row>
    <row r="2493" spans="1:5" x14ac:dyDescent="0.25">
      <c r="A2493">
        <v>11282935</v>
      </c>
      <c r="B2493">
        <v>793621</v>
      </c>
      <c r="C2493">
        <v>0</v>
      </c>
      <c r="D2493">
        <v>1</v>
      </c>
      <c r="E2493">
        <v>0</v>
      </c>
    </row>
    <row r="2494" spans="1:5" x14ac:dyDescent="0.25">
      <c r="A2494">
        <v>11282938</v>
      </c>
      <c r="B2494">
        <v>438811</v>
      </c>
      <c r="C2494">
        <v>0</v>
      </c>
      <c r="D2494">
        <v>1</v>
      </c>
      <c r="E2494">
        <v>0</v>
      </c>
    </row>
    <row r="2495" spans="1:5" x14ac:dyDescent="0.25">
      <c r="A2495">
        <v>11282938</v>
      </c>
      <c r="B2495">
        <v>463541</v>
      </c>
      <c r="C2495">
        <v>0</v>
      </c>
      <c r="D2495">
        <v>0</v>
      </c>
      <c r="E2495">
        <v>0</v>
      </c>
    </row>
    <row r="2496" spans="1:5" x14ac:dyDescent="0.25">
      <c r="A2496">
        <v>11282939</v>
      </c>
      <c r="B2496">
        <v>793621</v>
      </c>
      <c r="C2496">
        <v>0</v>
      </c>
      <c r="D2496">
        <v>0</v>
      </c>
      <c r="E2496">
        <v>0</v>
      </c>
    </row>
    <row r="2497" spans="1:5" x14ac:dyDescent="0.25">
      <c r="A2497">
        <v>11282939</v>
      </c>
      <c r="B2497">
        <v>948677</v>
      </c>
      <c r="C2497">
        <v>0</v>
      </c>
      <c r="D2497">
        <v>1</v>
      </c>
      <c r="E2497">
        <v>0</v>
      </c>
    </row>
    <row r="2498" spans="1:5" x14ac:dyDescent="0.25">
      <c r="A2498">
        <v>11282941</v>
      </c>
      <c r="B2498">
        <v>793621</v>
      </c>
      <c r="C2498">
        <v>0</v>
      </c>
      <c r="D2498">
        <v>0</v>
      </c>
      <c r="E2498">
        <v>0</v>
      </c>
    </row>
    <row r="2499" spans="1:5" x14ac:dyDescent="0.25">
      <c r="A2499">
        <v>11282941</v>
      </c>
      <c r="B2499">
        <v>1333784</v>
      </c>
      <c r="C2499">
        <v>0</v>
      </c>
      <c r="D2499">
        <v>1</v>
      </c>
      <c r="E2499">
        <v>0</v>
      </c>
    </row>
    <row r="2500" spans="1:5" x14ac:dyDescent="0.25">
      <c r="A2500">
        <v>11282943</v>
      </c>
      <c r="B2500">
        <v>228845</v>
      </c>
      <c r="C2500">
        <v>0</v>
      </c>
      <c r="D2500">
        <v>2</v>
      </c>
      <c r="E2500">
        <v>0</v>
      </c>
    </row>
    <row r="2501" spans="1:5" x14ac:dyDescent="0.25">
      <c r="A2501">
        <v>11282943</v>
      </c>
      <c r="B2501">
        <v>793621</v>
      </c>
      <c r="C2501">
        <v>0</v>
      </c>
      <c r="D2501">
        <v>2</v>
      </c>
      <c r="E2501">
        <v>0</v>
      </c>
    </row>
    <row r="2502" spans="1:5" x14ac:dyDescent="0.25">
      <c r="A2502">
        <v>11282944</v>
      </c>
      <c r="B2502">
        <v>463541</v>
      </c>
      <c r="C2502">
        <v>0</v>
      </c>
      <c r="D2502">
        <v>0</v>
      </c>
      <c r="E2502">
        <v>0</v>
      </c>
    </row>
    <row r="2503" spans="1:5" x14ac:dyDescent="0.25">
      <c r="A2503">
        <v>11282944</v>
      </c>
      <c r="B2503">
        <v>948677</v>
      </c>
      <c r="C2503">
        <v>1</v>
      </c>
      <c r="D2503">
        <v>0</v>
      </c>
      <c r="E2503">
        <v>90</v>
      </c>
    </row>
    <row r="2504" spans="1:5" x14ac:dyDescent="0.25">
      <c r="A2504">
        <v>11282947</v>
      </c>
      <c r="B2504">
        <v>463541</v>
      </c>
      <c r="C2504">
        <v>0</v>
      </c>
      <c r="D2504">
        <v>0</v>
      </c>
      <c r="E2504">
        <v>0</v>
      </c>
    </row>
    <row r="2505" spans="1:5" x14ac:dyDescent="0.25">
      <c r="A2505">
        <v>11282947</v>
      </c>
      <c r="B2505">
        <v>1333784</v>
      </c>
      <c r="C2505">
        <v>0</v>
      </c>
      <c r="D2505">
        <v>2</v>
      </c>
      <c r="E2505">
        <v>0</v>
      </c>
    </row>
    <row r="2506" spans="1:5" x14ac:dyDescent="0.25">
      <c r="A2506">
        <v>11282949</v>
      </c>
      <c r="B2506">
        <v>463541</v>
      </c>
      <c r="C2506">
        <v>0</v>
      </c>
      <c r="D2506">
        <v>0</v>
      </c>
      <c r="E2506">
        <v>0</v>
      </c>
    </row>
    <row r="2507" spans="1:5" x14ac:dyDescent="0.25">
      <c r="A2507">
        <v>11282949</v>
      </c>
      <c r="B2507">
        <v>948677</v>
      </c>
      <c r="C2507">
        <v>1</v>
      </c>
      <c r="D2507">
        <v>2</v>
      </c>
      <c r="E2507">
        <v>90</v>
      </c>
    </row>
    <row r="2508" spans="1:5" x14ac:dyDescent="0.25">
      <c r="A2508">
        <v>11282950</v>
      </c>
      <c r="B2508">
        <v>793621</v>
      </c>
      <c r="C2508">
        <v>0</v>
      </c>
      <c r="D2508">
        <v>2</v>
      </c>
      <c r="E2508">
        <v>0</v>
      </c>
    </row>
    <row r="2509" spans="1:5" x14ac:dyDescent="0.25">
      <c r="A2509">
        <v>11282950</v>
      </c>
      <c r="B2509">
        <v>990223</v>
      </c>
      <c r="C2509">
        <v>0</v>
      </c>
      <c r="D2509">
        <v>2</v>
      </c>
      <c r="E2509">
        <v>0</v>
      </c>
    </row>
    <row r="2510" spans="1:5" x14ac:dyDescent="0.25">
      <c r="A2510">
        <v>11282952</v>
      </c>
      <c r="B2510">
        <v>463541</v>
      </c>
      <c r="C2510">
        <v>0</v>
      </c>
      <c r="D2510">
        <v>0</v>
      </c>
      <c r="E2510">
        <v>0</v>
      </c>
    </row>
    <row r="2511" spans="1:5" x14ac:dyDescent="0.25">
      <c r="A2511">
        <v>11282952</v>
      </c>
      <c r="B2511">
        <v>1333784</v>
      </c>
      <c r="C2511">
        <v>0</v>
      </c>
      <c r="D2511">
        <v>1</v>
      </c>
      <c r="E2511">
        <v>0</v>
      </c>
    </row>
    <row r="2512" spans="1:5" x14ac:dyDescent="0.25">
      <c r="A2512">
        <v>11282956</v>
      </c>
      <c r="B2512">
        <v>228845</v>
      </c>
      <c r="C2512">
        <v>0</v>
      </c>
      <c r="D2512">
        <v>1</v>
      </c>
      <c r="E2512">
        <v>0</v>
      </c>
    </row>
    <row r="2513" spans="1:5" x14ac:dyDescent="0.25">
      <c r="A2513">
        <v>11282956</v>
      </c>
      <c r="B2513">
        <v>463541</v>
      </c>
      <c r="C2513">
        <v>0</v>
      </c>
      <c r="D2513">
        <v>1</v>
      </c>
      <c r="E2513">
        <v>0</v>
      </c>
    </row>
    <row r="2514" spans="1:5" x14ac:dyDescent="0.25">
      <c r="A2514">
        <v>11282958</v>
      </c>
      <c r="B2514">
        <v>490468</v>
      </c>
      <c r="C2514">
        <v>0</v>
      </c>
      <c r="D2514">
        <v>2</v>
      </c>
      <c r="E2514">
        <v>0</v>
      </c>
    </row>
    <row r="2515" spans="1:5" x14ac:dyDescent="0.25">
      <c r="A2515">
        <v>11282958</v>
      </c>
      <c r="B2515">
        <v>793621</v>
      </c>
      <c r="C2515">
        <v>0</v>
      </c>
      <c r="D2515">
        <v>1</v>
      </c>
      <c r="E2515">
        <v>0</v>
      </c>
    </row>
    <row r="2516" spans="1:5" x14ac:dyDescent="0.25">
      <c r="A2516">
        <v>11282959</v>
      </c>
      <c r="B2516">
        <v>793621</v>
      </c>
      <c r="C2516">
        <v>0</v>
      </c>
      <c r="D2516">
        <v>0</v>
      </c>
      <c r="E2516">
        <v>0</v>
      </c>
    </row>
    <row r="2517" spans="1:5" x14ac:dyDescent="0.25">
      <c r="A2517">
        <v>11282959</v>
      </c>
      <c r="B2517">
        <v>2056315</v>
      </c>
      <c r="C2517">
        <v>0</v>
      </c>
      <c r="D2517">
        <v>2</v>
      </c>
      <c r="E2517">
        <v>0</v>
      </c>
    </row>
    <row r="2518" spans="1:5" x14ac:dyDescent="0.25">
      <c r="A2518">
        <v>11282963</v>
      </c>
      <c r="B2518">
        <v>463541</v>
      </c>
      <c r="C2518">
        <v>0</v>
      </c>
      <c r="D2518">
        <v>3</v>
      </c>
      <c r="E2518">
        <v>0</v>
      </c>
    </row>
    <row r="2519" spans="1:5" x14ac:dyDescent="0.25">
      <c r="A2519">
        <v>11282963</v>
      </c>
      <c r="B2519">
        <v>490468</v>
      </c>
      <c r="C2519">
        <v>0</v>
      </c>
      <c r="D2519">
        <v>0</v>
      </c>
      <c r="E2519">
        <v>0</v>
      </c>
    </row>
    <row r="2520" spans="1:5" x14ac:dyDescent="0.25">
      <c r="A2520">
        <v>11282986</v>
      </c>
      <c r="B2520">
        <v>993915</v>
      </c>
      <c r="C2520">
        <v>0</v>
      </c>
      <c r="D2520">
        <v>0</v>
      </c>
      <c r="E2520">
        <v>0</v>
      </c>
    </row>
    <row r="2521" spans="1:5" x14ac:dyDescent="0.25">
      <c r="A2521">
        <v>11282986</v>
      </c>
      <c r="B2521">
        <v>1333784</v>
      </c>
      <c r="C2521">
        <v>0</v>
      </c>
      <c r="D2521">
        <v>0</v>
      </c>
      <c r="E2521">
        <v>0</v>
      </c>
    </row>
    <row r="2522" spans="1:5" x14ac:dyDescent="0.25">
      <c r="A2522">
        <v>11283163</v>
      </c>
      <c r="B2522">
        <v>793621</v>
      </c>
      <c r="C2522">
        <v>0</v>
      </c>
      <c r="D2522">
        <v>1</v>
      </c>
      <c r="E2522">
        <v>0</v>
      </c>
    </row>
    <row r="2523" spans="1:5" x14ac:dyDescent="0.25">
      <c r="A2523">
        <v>11283163</v>
      </c>
      <c r="B2523">
        <v>1456633</v>
      </c>
      <c r="C2523">
        <v>0</v>
      </c>
      <c r="D2523">
        <v>1</v>
      </c>
      <c r="E2523">
        <v>0</v>
      </c>
    </row>
    <row r="2524" spans="1:5" x14ac:dyDescent="0.25">
      <c r="A2524">
        <v>11283468</v>
      </c>
      <c r="B2524">
        <v>314902</v>
      </c>
      <c r="C2524">
        <v>1</v>
      </c>
      <c r="D2524">
        <v>0</v>
      </c>
      <c r="E2524">
        <v>90</v>
      </c>
    </row>
    <row r="2525" spans="1:5" x14ac:dyDescent="0.25">
      <c r="A2525">
        <v>11283468</v>
      </c>
      <c r="B2525">
        <v>793621</v>
      </c>
      <c r="C2525">
        <v>0</v>
      </c>
      <c r="D2525">
        <v>1</v>
      </c>
      <c r="E2525">
        <v>0</v>
      </c>
    </row>
    <row r="2526" spans="1:5" x14ac:dyDescent="0.25">
      <c r="A2526">
        <v>11283469</v>
      </c>
      <c r="B2526">
        <v>121578</v>
      </c>
      <c r="C2526">
        <v>0</v>
      </c>
      <c r="D2526">
        <v>0</v>
      </c>
      <c r="E2526">
        <v>0</v>
      </c>
    </row>
    <row r="2527" spans="1:5" x14ac:dyDescent="0.25">
      <c r="A2527">
        <v>11283469</v>
      </c>
      <c r="B2527">
        <v>314902</v>
      </c>
      <c r="C2527">
        <v>1</v>
      </c>
      <c r="D2527">
        <v>0</v>
      </c>
      <c r="E2527">
        <v>90</v>
      </c>
    </row>
    <row r="2528" spans="1:5" x14ac:dyDescent="0.25">
      <c r="A2528">
        <v>11283471</v>
      </c>
      <c r="B2528">
        <v>793621</v>
      </c>
      <c r="C2528">
        <v>0</v>
      </c>
      <c r="D2528">
        <v>0</v>
      </c>
      <c r="E2528">
        <v>0</v>
      </c>
    </row>
    <row r="2529" spans="1:5" x14ac:dyDescent="0.25">
      <c r="A2529">
        <v>11283471</v>
      </c>
      <c r="B2529">
        <v>1902871</v>
      </c>
      <c r="C2529">
        <v>0</v>
      </c>
      <c r="D2529">
        <v>2</v>
      </c>
      <c r="E2529">
        <v>0</v>
      </c>
    </row>
    <row r="2530" spans="1:5" x14ac:dyDescent="0.25">
      <c r="A2530">
        <v>11283472</v>
      </c>
      <c r="B2530">
        <v>121578</v>
      </c>
      <c r="C2530">
        <v>0</v>
      </c>
      <c r="D2530">
        <v>0</v>
      </c>
      <c r="E2530">
        <v>0</v>
      </c>
    </row>
    <row r="2531" spans="1:5" x14ac:dyDescent="0.25">
      <c r="A2531">
        <v>11283472</v>
      </c>
      <c r="B2531">
        <v>1902871</v>
      </c>
      <c r="C2531">
        <v>0</v>
      </c>
      <c r="D2531">
        <v>0</v>
      </c>
      <c r="E2531">
        <v>0</v>
      </c>
    </row>
    <row r="2532" spans="1:5" x14ac:dyDescent="0.25">
      <c r="A2532">
        <v>11283509</v>
      </c>
      <c r="B2532">
        <v>463541</v>
      </c>
      <c r="C2532">
        <v>0</v>
      </c>
      <c r="D2532">
        <v>1</v>
      </c>
      <c r="E2532">
        <v>0</v>
      </c>
    </row>
    <row r="2533" spans="1:5" x14ac:dyDescent="0.25">
      <c r="A2533">
        <v>11283509</v>
      </c>
      <c r="B2533">
        <v>2055939</v>
      </c>
      <c r="C2533">
        <v>0</v>
      </c>
      <c r="D2533">
        <v>2</v>
      </c>
      <c r="E2533">
        <v>0</v>
      </c>
    </row>
    <row r="2534" spans="1:5" x14ac:dyDescent="0.25">
      <c r="A2534">
        <v>11283597</v>
      </c>
      <c r="B2534">
        <v>71272</v>
      </c>
      <c r="C2534">
        <v>0</v>
      </c>
      <c r="D2534">
        <v>0</v>
      </c>
      <c r="E2534">
        <v>0</v>
      </c>
    </row>
    <row r="2535" spans="1:5" x14ac:dyDescent="0.25">
      <c r="A2535">
        <v>11283597</v>
      </c>
      <c r="B2535">
        <v>121578</v>
      </c>
      <c r="C2535">
        <v>0</v>
      </c>
      <c r="D2535">
        <v>0</v>
      </c>
      <c r="E2535">
        <v>0</v>
      </c>
    </row>
    <row r="2536" spans="1:5" x14ac:dyDescent="0.25">
      <c r="A2536">
        <v>11283598</v>
      </c>
      <c r="B2536">
        <v>120994</v>
      </c>
      <c r="C2536">
        <v>0</v>
      </c>
      <c r="D2536">
        <v>0</v>
      </c>
      <c r="E2536">
        <v>0</v>
      </c>
    </row>
    <row r="2537" spans="1:5" x14ac:dyDescent="0.25">
      <c r="A2537">
        <v>11283598</v>
      </c>
      <c r="B2537">
        <v>987759</v>
      </c>
      <c r="C2537">
        <v>1</v>
      </c>
      <c r="D2537">
        <v>0</v>
      </c>
      <c r="E2537">
        <v>90</v>
      </c>
    </row>
    <row r="2538" spans="1:5" x14ac:dyDescent="0.25">
      <c r="A2538">
        <v>11283603</v>
      </c>
      <c r="B2538">
        <v>71272</v>
      </c>
      <c r="C2538">
        <v>0</v>
      </c>
      <c r="D2538">
        <v>0</v>
      </c>
      <c r="E2538">
        <v>0</v>
      </c>
    </row>
    <row r="2539" spans="1:5" x14ac:dyDescent="0.25">
      <c r="A2539">
        <v>11283603</v>
      </c>
      <c r="B2539">
        <v>2053402</v>
      </c>
      <c r="C2539">
        <v>0</v>
      </c>
      <c r="D2539">
        <v>1</v>
      </c>
      <c r="E2539">
        <v>0</v>
      </c>
    </row>
    <row r="2540" spans="1:5" x14ac:dyDescent="0.25">
      <c r="A2540">
        <v>11283605</v>
      </c>
      <c r="B2540">
        <v>120994</v>
      </c>
      <c r="C2540">
        <v>0</v>
      </c>
      <c r="D2540">
        <v>1</v>
      </c>
      <c r="E2540">
        <v>0</v>
      </c>
    </row>
    <row r="2541" spans="1:5" x14ac:dyDescent="0.25">
      <c r="A2541">
        <v>11283605</v>
      </c>
      <c r="B2541">
        <v>2053402</v>
      </c>
      <c r="C2541">
        <v>0</v>
      </c>
      <c r="D2541">
        <v>1</v>
      </c>
      <c r="E2541">
        <v>0</v>
      </c>
    </row>
    <row r="2542" spans="1:5" x14ac:dyDescent="0.25">
      <c r="A2542">
        <v>11284234</v>
      </c>
      <c r="B2542">
        <v>121578</v>
      </c>
      <c r="C2542">
        <v>0</v>
      </c>
      <c r="D2542">
        <v>3</v>
      </c>
      <c r="E2542">
        <v>0</v>
      </c>
    </row>
    <row r="2543" spans="1:5" x14ac:dyDescent="0.25">
      <c r="A2543">
        <v>11284234</v>
      </c>
      <c r="B2543">
        <v>948677</v>
      </c>
      <c r="C2543">
        <v>1</v>
      </c>
      <c r="D2543">
        <v>0</v>
      </c>
      <c r="E2543">
        <v>90</v>
      </c>
    </row>
    <row r="2544" spans="1:5" x14ac:dyDescent="0.25">
      <c r="A2544">
        <v>11284245</v>
      </c>
      <c r="B2544">
        <v>987759</v>
      </c>
      <c r="C2544">
        <v>1</v>
      </c>
      <c r="D2544">
        <v>0</v>
      </c>
      <c r="E2544">
        <v>90</v>
      </c>
    </row>
    <row r="2545" spans="1:5" x14ac:dyDescent="0.25">
      <c r="A2545">
        <v>11284245</v>
      </c>
      <c r="B2545">
        <v>1333784</v>
      </c>
      <c r="C2545">
        <v>0</v>
      </c>
      <c r="D2545">
        <v>2</v>
      </c>
      <c r="E2545">
        <v>0</v>
      </c>
    </row>
    <row r="2546" spans="1:5" x14ac:dyDescent="0.25">
      <c r="A2546">
        <v>11284246</v>
      </c>
      <c r="B2546">
        <v>948677</v>
      </c>
      <c r="C2546">
        <v>1</v>
      </c>
      <c r="D2546">
        <v>1</v>
      </c>
      <c r="E2546">
        <v>90</v>
      </c>
    </row>
    <row r="2547" spans="1:5" x14ac:dyDescent="0.25">
      <c r="A2547">
        <v>11284246</v>
      </c>
      <c r="B2547">
        <v>987759</v>
      </c>
      <c r="C2547">
        <v>1</v>
      </c>
      <c r="D2547">
        <v>0</v>
      </c>
      <c r="E2547">
        <v>90</v>
      </c>
    </row>
    <row r="2548" spans="1:5" x14ac:dyDescent="0.25">
      <c r="A2548">
        <v>11284252</v>
      </c>
      <c r="B2548">
        <v>987759</v>
      </c>
      <c r="C2548">
        <v>1</v>
      </c>
      <c r="D2548">
        <v>0</v>
      </c>
      <c r="E2548">
        <v>90</v>
      </c>
    </row>
    <row r="2549" spans="1:5" x14ac:dyDescent="0.25">
      <c r="A2549">
        <v>11284252</v>
      </c>
      <c r="B2549">
        <v>1333784</v>
      </c>
      <c r="C2549">
        <v>0</v>
      </c>
      <c r="D2549">
        <v>4</v>
      </c>
      <c r="E2549">
        <v>0</v>
      </c>
    </row>
    <row r="2550" spans="1:5" x14ac:dyDescent="0.25">
      <c r="A2550">
        <v>11284254</v>
      </c>
      <c r="B2550">
        <v>948677</v>
      </c>
      <c r="C2550">
        <v>1</v>
      </c>
      <c r="D2550">
        <v>2</v>
      </c>
      <c r="E2550">
        <v>90</v>
      </c>
    </row>
    <row r="2551" spans="1:5" x14ac:dyDescent="0.25">
      <c r="A2551">
        <v>11284254</v>
      </c>
      <c r="B2551">
        <v>987759</v>
      </c>
      <c r="C2551">
        <v>1</v>
      </c>
      <c r="D2551">
        <v>0</v>
      </c>
      <c r="E2551">
        <v>90</v>
      </c>
    </row>
    <row r="2552" spans="1:5" x14ac:dyDescent="0.25">
      <c r="A2552">
        <v>11284262</v>
      </c>
      <c r="B2552">
        <v>987759</v>
      </c>
      <c r="C2552">
        <v>1</v>
      </c>
      <c r="D2552">
        <v>0</v>
      </c>
      <c r="E2552">
        <v>90</v>
      </c>
    </row>
    <row r="2553" spans="1:5" x14ac:dyDescent="0.25">
      <c r="A2553">
        <v>11284262</v>
      </c>
      <c r="B2553">
        <v>1333784</v>
      </c>
      <c r="C2553">
        <v>0</v>
      </c>
      <c r="D2553">
        <v>0</v>
      </c>
      <c r="E2553">
        <v>0</v>
      </c>
    </row>
    <row r="2554" spans="1:5" x14ac:dyDescent="0.25">
      <c r="A2554">
        <v>11284263</v>
      </c>
      <c r="B2554">
        <v>948677</v>
      </c>
      <c r="C2554">
        <v>1</v>
      </c>
      <c r="D2554">
        <v>4</v>
      </c>
      <c r="E2554">
        <v>90</v>
      </c>
    </row>
    <row r="2555" spans="1:5" x14ac:dyDescent="0.25">
      <c r="A2555">
        <v>11284263</v>
      </c>
      <c r="B2555">
        <v>987759</v>
      </c>
      <c r="C2555">
        <v>1</v>
      </c>
      <c r="D2555">
        <v>0</v>
      </c>
      <c r="E2555">
        <v>90</v>
      </c>
    </row>
    <row r="2556" spans="1:5" x14ac:dyDescent="0.25">
      <c r="A2556">
        <v>11284269</v>
      </c>
      <c r="B2556">
        <v>948677</v>
      </c>
      <c r="C2556">
        <v>0</v>
      </c>
      <c r="D2556">
        <v>1</v>
      </c>
      <c r="E2556">
        <v>0</v>
      </c>
    </row>
    <row r="2557" spans="1:5" x14ac:dyDescent="0.25">
      <c r="A2557">
        <v>11284269</v>
      </c>
      <c r="B2557">
        <v>2053402</v>
      </c>
      <c r="C2557">
        <v>0</v>
      </c>
      <c r="D2557">
        <v>0</v>
      </c>
      <c r="E2557">
        <v>0</v>
      </c>
    </row>
    <row r="2558" spans="1:5" x14ac:dyDescent="0.25">
      <c r="A2558">
        <v>11284274</v>
      </c>
      <c r="B2558">
        <v>987759</v>
      </c>
      <c r="C2558">
        <v>1</v>
      </c>
      <c r="D2558">
        <v>0</v>
      </c>
      <c r="E2558">
        <v>90</v>
      </c>
    </row>
    <row r="2559" spans="1:5" x14ac:dyDescent="0.25">
      <c r="A2559">
        <v>11284274</v>
      </c>
      <c r="B2559">
        <v>1333784</v>
      </c>
      <c r="C2559">
        <v>0</v>
      </c>
      <c r="D2559">
        <v>2</v>
      </c>
      <c r="E2559">
        <v>0</v>
      </c>
    </row>
    <row r="2560" spans="1:5" x14ac:dyDescent="0.25">
      <c r="A2560">
        <v>11284280</v>
      </c>
      <c r="B2560">
        <v>948677</v>
      </c>
      <c r="C2560">
        <v>1</v>
      </c>
      <c r="D2560">
        <v>0</v>
      </c>
      <c r="E2560">
        <v>90</v>
      </c>
    </row>
    <row r="2561" spans="1:5" x14ac:dyDescent="0.25">
      <c r="A2561">
        <v>11284280</v>
      </c>
      <c r="B2561">
        <v>2053402</v>
      </c>
      <c r="C2561">
        <v>0</v>
      </c>
      <c r="D2561">
        <v>0</v>
      </c>
      <c r="E2561">
        <v>0</v>
      </c>
    </row>
    <row r="2562" spans="1:5" x14ac:dyDescent="0.25">
      <c r="A2562">
        <v>11284319</v>
      </c>
      <c r="B2562">
        <v>121578</v>
      </c>
      <c r="C2562">
        <v>0</v>
      </c>
      <c r="D2562">
        <v>0</v>
      </c>
      <c r="E2562">
        <v>0</v>
      </c>
    </row>
    <row r="2563" spans="1:5" x14ac:dyDescent="0.25">
      <c r="A2563">
        <v>11284319</v>
      </c>
      <c r="B2563">
        <v>151409</v>
      </c>
      <c r="C2563">
        <v>1</v>
      </c>
      <c r="D2563">
        <v>0</v>
      </c>
      <c r="E2563">
        <v>90</v>
      </c>
    </row>
    <row r="2564" spans="1:5" x14ac:dyDescent="0.25">
      <c r="A2564">
        <v>11284322</v>
      </c>
      <c r="B2564">
        <v>121578</v>
      </c>
      <c r="C2564">
        <v>0</v>
      </c>
      <c r="D2564">
        <v>0</v>
      </c>
      <c r="E2564">
        <v>0</v>
      </c>
    </row>
    <row r="2565" spans="1:5" x14ac:dyDescent="0.25">
      <c r="A2565">
        <v>11284322</v>
      </c>
      <c r="B2565">
        <v>1333766</v>
      </c>
      <c r="C2565">
        <v>3</v>
      </c>
      <c r="D2565">
        <v>4</v>
      </c>
      <c r="E2565">
        <v>90</v>
      </c>
    </row>
    <row r="2566" spans="1:5" x14ac:dyDescent="0.25">
      <c r="A2566">
        <v>11285187</v>
      </c>
      <c r="B2566">
        <v>1333784</v>
      </c>
      <c r="C2566">
        <v>0</v>
      </c>
      <c r="D2566">
        <v>0</v>
      </c>
      <c r="E2566">
        <v>0</v>
      </c>
    </row>
    <row r="2567" spans="1:5" x14ac:dyDescent="0.25">
      <c r="A2567">
        <v>11285187</v>
      </c>
      <c r="B2567">
        <v>2053670</v>
      </c>
      <c r="C2567">
        <v>1</v>
      </c>
      <c r="D2567">
        <v>0</v>
      </c>
      <c r="E2567">
        <v>90</v>
      </c>
    </row>
    <row r="2568" spans="1:5" x14ac:dyDescent="0.25">
      <c r="A2568">
        <v>11285188</v>
      </c>
      <c r="B2568">
        <v>948677</v>
      </c>
      <c r="C2568">
        <v>1</v>
      </c>
      <c r="D2568">
        <v>1</v>
      </c>
      <c r="E2568">
        <v>90</v>
      </c>
    </row>
    <row r="2569" spans="1:5" x14ac:dyDescent="0.25">
      <c r="A2569">
        <v>11285188</v>
      </c>
      <c r="B2569">
        <v>2053670</v>
      </c>
      <c r="C2569">
        <v>1</v>
      </c>
      <c r="D2569">
        <v>1</v>
      </c>
      <c r="E2569">
        <v>90</v>
      </c>
    </row>
    <row r="2570" spans="1:5" x14ac:dyDescent="0.25">
      <c r="A2570">
        <v>11285355</v>
      </c>
      <c r="B2570">
        <v>1456633</v>
      </c>
      <c r="C2570">
        <v>0</v>
      </c>
      <c r="D2570">
        <v>0</v>
      </c>
      <c r="E2570">
        <v>0</v>
      </c>
    </row>
    <row r="2571" spans="1:5" x14ac:dyDescent="0.25">
      <c r="A2571">
        <v>11285355</v>
      </c>
      <c r="B2571">
        <v>2053670</v>
      </c>
      <c r="C2571">
        <v>1</v>
      </c>
      <c r="D2571">
        <v>2</v>
      </c>
      <c r="E2571">
        <v>90</v>
      </c>
    </row>
    <row r="2572" spans="1:5" x14ac:dyDescent="0.25">
      <c r="A2572">
        <v>11285571</v>
      </c>
      <c r="B2572">
        <v>799717</v>
      </c>
      <c r="C2572">
        <v>0</v>
      </c>
      <c r="D2572">
        <v>2</v>
      </c>
      <c r="E2572">
        <v>0</v>
      </c>
    </row>
    <row r="2573" spans="1:5" x14ac:dyDescent="0.25">
      <c r="A2573">
        <v>11285571</v>
      </c>
      <c r="B2573">
        <v>1908208</v>
      </c>
      <c r="C2573">
        <v>0</v>
      </c>
      <c r="D2573">
        <v>0</v>
      </c>
      <c r="E2573">
        <v>0</v>
      </c>
    </row>
    <row r="2574" spans="1:5" x14ac:dyDescent="0.25">
      <c r="A2574">
        <v>11286270</v>
      </c>
      <c r="B2574">
        <v>120994</v>
      </c>
      <c r="C2574">
        <v>0</v>
      </c>
      <c r="D2574">
        <v>0</v>
      </c>
      <c r="E2574">
        <v>0</v>
      </c>
    </row>
    <row r="2575" spans="1:5" x14ac:dyDescent="0.25">
      <c r="A2575">
        <v>11286270</v>
      </c>
      <c r="B2575">
        <v>820766</v>
      </c>
      <c r="C2575">
        <v>0</v>
      </c>
      <c r="D2575">
        <v>1</v>
      </c>
      <c r="E2575">
        <v>0</v>
      </c>
    </row>
    <row r="2576" spans="1:5" x14ac:dyDescent="0.25">
      <c r="A2576">
        <v>11286386</v>
      </c>
      <c r="B2576">
        <v>793621</v>
      </c>
      <c r="C2576">
        <v>0</v>
      </c>
      <c r="D2576">
        <v>2</v>
      </c>
      <c r="E2576">
        <v>0</v>
      </c>
    </row>
    <row r="2577" spans="1:5" x14ac:dyDescent="0.25">
      <c r="A2577">
        <v>11286386</v>
      </c>
      <c r="B2577">
        <v>1333784</v>
      </c>
      <c r="C2577">
        <v>0</v>
      </c>
      <c r="D2577">
        <v>0</v>
      </c>
      <c r="E2577">
        <v>0</v>
      </c>
    </row>
    <row r="2578" spans="1:5" x14ac:dyDescent="0.25">
      <c r="A2578">
        <v>11286398</v>
      </c>
      <c r="B2578">
        <v>793621</v>
      </c>
      <c r="C2578">
        <v>0</v>
      </c>
      <c r="D2578">
        <v>1</v>
      </c>
      <c r="E2578">
        <v>0</v>
      </c>
    </row>
    <row r="2579" spans="1:5" x14ac:dyDescent="0.25">
      <c r="A2579">
        <v>11286398</v>
      </c>
      <c r="B2579">
        <v>948677</v>
      </c>
      <c r="C2579">
        <v>1</v>
      </c>
      <c r="D2579">
        <v>1</v>
      </c>
      <c r="E2579">
        <v>90</v>
      </c>
    </row>
    <row r="2580" spans="1:5" x14ac:dyDescent="0.25">
      <c r="A2580">
        <v>11287013</v>
      </c>
      <c r="B2580">
        <v>438610</v>
      </c>
      <c r="C2580">
        <v>0</v>
      </c>
      <c r="D2580">
        <v>2</v>
      </c>
      <c r="E2580">
        <v>0</v>
      </c>
    </row>
    <row r="2581" spans="1:5" x14ac:dyDescent="0.25">
      <c r="A2581">
        <v>11287013</v>
      </c>
      <c r="B2581">
        <v>987759</v>
      </c>
      <c r="C2581">
        <v>1</v>
      </c>
      <c r="D2581">
        <v>0</v>
      </c>
      <c r="E2581">
        <v>90</v>
      </c>
    </row>
    <row r="2582" spans="1:5" x14ac:dyDescent="0.25">
      <c r="A2582">
        <v>11287015</v>
      </c>
      <c r="B2582">
        <v>987759</v>
      </c>
      <c r="C2582">
        <v>1</v>
      </c>
      <c r="D2582">
        <v>0</v>
      </c>
      <c r="E2582">
        <v>90</v>
      </c>
    </row>
    <row r="2583" spans="1:5" x14ac:dyDescent="0.25">
      <c r="A2583">
        <v>11287015</v>
      </c>
      <c r="B2583">
        <v>1629476</v>
      </c>
      <c r="C2583">
        <v>1</v>
      </c>
      <c r="D2583">
        <v>4</v>
      </c>
      <c r="E2583">
        <v>90</v>
      </c>
    </row>
    <row r="2584" spans="1:5" x14ac:dyDescent="0.25">
      <c r="A2584">
        <v>11287017</v>
      </c>
      <c r="B2584">
        <v>987759</v>
      </c>
      <c r="C2584">
        <v>1</v>
      </c>
      <c r="D2584">
        <v>0</v>
      </c>
      <c r="E2584">
        <v>90</v>
      </c>
    </row>
    <row r="2585" spans="1:5" x14ac:dyDescent="0.25">
      <c r="A2585">
        <v>11287017</v>
      </c>
      <c r="B2585">
        <v>2055939</v>
      </c>
      <c r="C2585">
        <v>0</v>
      </c>
      <c r="D2585">
        <v>2</v>
      </c>
      <c r="E2585">
        <v>0</v>
      </c>
    </row>
    <row r="2586" spans="1:5" x14ac:dyDescent="0.25">
      <c r="A2586">
        <v>11287063</v>
      </c>
      <c r="B2586">
        <v>121578</v>
      </c>
      <c r="C2586">
        <v>0</v>
      </c>
      <c r="D2586">
        <v>1</v>
      </c>
      <c r="E2586">
        <v>0</v>
      </c>
    </row>
    <row r="2587" spans="1:5" x14ac:dyDescent="0.25">
      <c r="A2587">
        <v>11287063</v>
      </c>
      <c r="B2587">
        <v>948677</v>
      </c>
      <c r="C2587">
        <v>1</v>
      </c>
      <c r="D2587">
        <v>2</v>
      </c>
      <c r="E2587">
        <v>90</v>
      </c>
    </row>
    <row r="2588" spans="1:5" x14ac:dyDescent="0.25">
      <c r="A2588">
        <v>11287070</v>
      </c>
      <c r="B2588">
        <v>121578</v>
      </c>
      <c r="C2588">
        <v>0</v>
      </c>
      <c r="D2588">
        <v>2</v>
      </c>
      <c r="E2588">
        <v>0</v>
      </c>
    </row>
    <row r="2589" spans="1:5" x14ac:dyDescent="0.25">
      <c r="A2589">
        <v>11287070</v>
      </c>
      <c r="B2589">
        <v>1333784</v>
      </c>
      <c r="C2589">
        <v>0</v>
      </c>
      <c r="D2589">
        <v>0</v>
      </c>
      <c r="E2589">
        <v>0</v>
      </c>
    </row>
    <row r="2590" spans="1:5" x14ac:dyDescent="0.25">
      <c r="A2590">
        <v>11287708</v>
      </c>
      <c r="B2590">
        <v>624394</v>
      </c>
      <c r="C2590">
        <v>3</v>
      </c>
      <c r="D2590">
        <v>0</v>
      </c>
      <c r="E2590">
        <v>46</v>
      </c>
    </row>
    <row r="2591" spans="1:5" x14ac:dyDescent="0.25">
      <c r="A2591">
        <v>11287708</v>
      </c>
      <c r="B2591">
        <v>2055939</v>
      </c>
      <c r="C2591">
        <v>0</v>
      </c>
      <c r="D2591">
        <v>2</v>
      </c>
      <c r="E2591">
        <v>0</v>
      </c>
    </row>
    <row r="2592" spans="1:5" x14ac:dyDescent="0.25">
      <c r="A2592">
        <v>11287908</v>
      </c>
      <c r="B2592">
        <v>1333784</v>
      </c>
      <c r="C2592">
        <v>0</v>
      </c>
      <c r="D2592">
        <v>0</v>
      </c>
      <c r="E2592">
        <v>0</v>
      </c>
    </row>
    <row r="2593" spans="1:5" x14ac:dyDescent="0.25">
      <c r="A2593">
        <v>11287908</v>
      </c>
      <c r="B2593">
        <v>2053402</v>
      </c>
      <c r="C2593">
        <v>0</v>
      </c>
      <c r="D2593">
        <v>2</v>
      </c>
      <c r="E2593">
        <v>0</v>
      </c>
    </row>
    <row r="2594" spans="1:5" x14ac:dyDescent="0.25">
      <c r="A2594">
        <v>11287909</v>
      </c>
      <c r="B2594">
        <v>948677</v>
      </c>
      <c r="C2594">
        <v>1</v>
      </c>
      <c r="D2594">
        <v>0</v>
      </c>
      <c r="E2594">
        <v>90</v>
      </c>
    </row>
    <row r="2595" spans="1:5" x14ac:dyDescent="0.25">
      <c r="A2595">
        <v>11287909</v>
      </c>
      <c r="B2595">
        <v>2053402</v>
      </c>
      <c r="C2595">
        <v>0</v>
      </c>
      <c r="D2595">
        <v>2</v>
      </c>
      <c r="E2595">
        <v>0</v>
      </c>
    </row>
    <row r="2596" spans="1:5" x14ac:dyDescent="0.25">
      <c r="A2596">
        <v>11288052</v>
      </c>
      <c r="B2596">
        <v>438610</v>
      </c>
      <c r="C2596">
        <v>0</v>
      </c>
      <c r="D2596">
        <v>2</v>
      </c>
      <c r="E2596">
        <v>0</v>
      </c>
    </row>
    <row r="2597" spans="1:5" x14ac:dyDescent="0.25">
      <c r="A2597">
        <v>11288052</v>
      </c>
      <c r="B2597">
        <v>793621</v>
      </c>
      <c r="C2597">
        <v>0</v>
      </c>
      <c r="D2597">
        <v>0</v>
      </c>
      <c r="E2597">
        <v>0</v>
      </c>
    </row>
    <row r="2598" spans="1:5" x14ac:dyDescent="0.25">
      <c r="A2598">
        <v>11288590</v>
      </c>
      <c r="B2598">
        <v>121578</v>
      </c>
      <c r="C2598">
        <v>0</v>
      </c>
      <c r="D2598">
        <v>4</v>
      </c>
      <c r="E2598">
        <v>0</v>
      </c>
    </row>
    <row r="2599" spans="1:5" x14ac:dyDescent="0.25">
      <c r="A2599">
        <v>11288590</v>
      </c>
      <c r="B2599">
        <v>314902</v>
      </c>
      <c r="C2599">
        <v>1</v>
      </c>
      <c r="D2599">
        <v>0</v>
      </c>
      <c r="E2599">
        <v>90</v>
      </c>
    </row>
    <row r="2600" spans="1:5" x14ac:dyDescent="0.25">
      <c r="A2600">
        <v>11288592</v>
      </c>
      <c r="B2600">
        <v>121578</v>
      </c>
      <c r="C2600">
        <v>0</v>
      </c>
      <c r="D2600">
        <v>0</v>
      </c>
      <c r="E2600">
        <v>0</v>
      </c>
    </row>
    <row r="2601" spans="1:5" x14ac:dyDescent="0.25">
      <c r="A2601">
        <v>11288592</v>
      </c>
      <c r="B2601">
        <v>1902871</v>
      </c>
      <c r="C2601">
        <v>0</v>
      </c>
      <c r="D2601">
        <v>3</v>
      </c>
      <c r="E2601">
        <v>0</v>
      </c>
    </row>
    <row r="2602" spans="1:5" x14ac:dyDescent="0.25">
      <c r="A2602">
        <v>11288849</v>
      </c>
      <c r="B2602">
        <v>120994</v>
      </c>
      <c r="C2602">
        <v>0</v>
      </c>
      <c r="D2602">
        <v>2</v>
      </c>
      <c r="E2602">
        <v>0</v>
      </c>
    </row>
    <row r="2603" spans="1:5" x14ac:dyDescent="0.25">
      <c r="A2603">
        <v>11288849</v>
      </c>
      <c r="B2603">
        <v>121578</v>
      </c>
      <c r="C2603">
        <v>0</v>
      </c>
      <c r="D2603">
        <v>0</v>
      </c>
      <c r="E2603">
        <v>0</v>
      </c>
    </row>
    <row r="2604" spans="1:5" x14ac:dyDescent="0.25">
      <c r="A2604">
        <v>11288850</v>
      </c>
      <c r="B2604">
        <v>71272</v>
      </c>
      <c r="C2604">
        <v>0</v>
      </c>
      <c r="D2604">
        <v>0</v>
      </c>
      <c r="E2604">
        <v>0</v>
      </c>
    </row>
    <row r="2605" spans="1:5" x14ac:dyDescent="0.25">
      <c r="A2605">
        <v>11288850</v>
      </c>
      <c r="B2605">
        <v>121578</v>
      </c>
      <c r="C2605">
        <v>0</v>
      </c>
      <c r="D2605">
        <v>2</v>
      </c>
      <c r="E2605">
        <v>0</v>
      </c>
    </row>
    <row r="2606" spans="1:5" x14ac:dyDescent="0.25">
      <c r="A2606">
        <v>11288877</v>
      </c>
      <c r="B2606">
        <v>490468</v>
      </c>
      <c r="C2606">
        <v>0</v>
      </c>
      <c r="D2606">
        <v>0</v>
      </c>
      <c r="E2606">
        <v>0</v>
      </c>
    </row>
    <row r="2607" spans="1:5" x14ac:dyDescent="0.25">
      <c r="A2607">
        <v>11288877</v>
      </c>
      <c r="B2607">
        <v>2053402</v>
      </c>
      <c r="C2607">
        <v>0</v>
      </c>
      <c r="D2607">
        <v>1</v>
      </c>
      <c r="E2607">
        <v>0</v>
      </c>
    </row>
    <row r="2608" spans="1:5" x14ac:dyDescent="0.25">
      <c r="A2608">
        <v>11288878</v>
      </c>
      <c r="B2608">
        <v>228845</v>
      </c>
      <c r="C2608">
        <v>0</v>
      </c>
      <c r="D2608">
        <v>0</v>
      </c>
      <c r="E2608">
        <v>0</v>
      </c>
    </row>
    <row r="2609" spans="1:5" x14ac:dyDescent="0.25">
      <c r="A2609">
        <v>11288878</v>
      </c>
      <c r="B2609">
        <v>2053402</v>
      </c>
      <c r="C2609">
        <v>0</v>
      </c>
      <c r="D2609">
        <v>3</v>
      </c>
      <c r="E2609">
        <v>0</v>
      </c>
    </row>
    <row r="2610" spans="1:5" x14ac:dyDescent="0.25">
      <c r="A2610">
        <v>11288880</v>
      </c>
      <c r="B2610">
        <v>2053402</v>
      </c>
      <c r="C2610">
        <v>0</v>
      </c>
      <c r="D2610">
        <v>0</v>
      </c>
      <c r="E2610">
        <v>0</v>
      </c>
    </row>
    <row r="2611" spans="1:5" x14ac:dyDescent="0.25">
      <c r="A2611">
        <v>11288880</v>
      </c>
      <c r="B2611">
        <v>2056315</v>
      </c>
      <c r="C2611">
        <v>0</v>
      </c>
      <c r="D2611">
        <v>2</v>
      </c>
      <c r="E2611">
        <v>0</v>
      </c>
    </row>
    <row r="2612" spans="1:5" x14ac:dyDescent="0.25">
      <c r="A2612">
        <v>11288887</v>
      </c>
      <c r="B2612">
        <v>490468</v>
      </c>
      <c r="C2612">
        <v>0</v>
      </c>
      <c r="D2612">
        <v>1</v>
      </c>
      <c r="E2612">
        <v>0</v>
      </c>
    </row>
    <row r="2613" spans="1:5" x14ac:dyDescent="0.25">
      <c r="A2613">
        <v>11288887</v>
      </c>
      <c r="B2613">
        <v>987759</v>
      </c>
      <c r="C2613">
        <v>1</v>
      </c>
      <c r="D2613">
        <v>2</v>
      </c>
      <c r="E2613">
        <v>90</v>
      </c>
    </row>
    <row r="2614" spans="1:5" x14ac:dyDescent="0.25">
      <c r="A2614">
        <v>11288902</v>
      </c>
      <c r="B2614">
        <v>120994</v>
      </c>
      <c r="C2614">
        <v>0</v>
      </c>
      <c r="D2614">
        <v>1</v>
      </c>
      <c r="E2614">
        <v>0</v>
      </c>
    </row>
    <row r="2615" spans="1:5" x14ac:dyDescent="0.25">
      <c r="A2615">
        <v>11288902</v>
      </c>
      <c r="B2615">
        <v>2053402</v>
      </c>
      <c r="C2615">
        <v>0</v>
      </c>
      <c r="D2615">
        <v>2</v>
      </c>
      <c r="E2615">
        <v>0</v>
      </c>
    </row>
    <row r="2616" spans="1:5" x14ac:dyDescent="0.25">
      <c r="A2616">
        <v>11288903</v>
      </c>
      <c r="B2616">
        <v>71272</v>
      </c>
      <c r="C2616">
        <v>0</v>
      </c>
      <c r="D2616">
        <v>0</v>
      </c>
      <c r="E2616">
        <v>0</v>
      </c>
    </row>
    <row r="2617" spans="1:5" x14ac:dyDescent="0.25">
      <c r="A2617">
        <v>11288903</v>
      </c>
      <c r="B2617">
        <v>2053402</v>
      </c>
      <c r="C2617">
        <v>0</v>
      </c>
      <c r="D2617">
        <v>1</v>
      </c>
      <c r="E2617">
        <v>0</v>
      </c>
    </row>
    <row r="2618" spans="1:5" x14ac:dyDescent="0.25">
      <c r="A2618">
        <v>11289348</v>
      </c>
      <c r="B2618">
        <v>314902</v>
      </c>
      <c r="C2618">
        <v>1</v>
      </c>
      <c r="D2618">
        <v>4</v>
      </c>
      <c r="E2618">
        <v>90</v>
      </c>
    </row>
    <row r="2619" spans="1:5" x14ac:dyDescent="0.25">
      <c r="A2619">
        <v>11289348</v>
      </c>
      <c r="B2619">
        <v>463541</v>
      </c>
      <c r="C2619">
        <v>1</v>
      </c>
      <c r="D2619">
        <v>1</v>
      </c>
      <c r="E2619">
        <v>90</v>
      </c>
    </row>
    <row r="2620" spans="1:5" x14ac:dyDescent="0.25">
      <c r="A2620">
        <v>11289514</v>
      </c>
      <c r="B2620">
        <v>463541</v>
      </c>
      <c r="C2620">
        <v>1</v>
      </c>
      <c r="D2620">
        <v>1</v>
      </c>
      <c r="E2620">
        <v>90</v>
      </c>
    </row>
    <row r="2621" spans="1:5" x14ac:dyDescent="0.25">
      <c r="A2621">
        <v>11289514</v>
      </c>
      <c r="B2621">
        <v>1333784</v>
      </c>
      <c r="C2621">
        <v>0</v>
      </c>
      <c r="D2621">
        <v>2</v>
      </c>
      <c r="E2621">
        <v>0</v>
      </c>
    </row>
    <row r="2622" spans="1:5" x14ac:dyDescent="0.25">
      <c r="A2622">
        <v>11289516</v>
      </c>
      <c r="B2622">
        <v>463541</v>
      </c>
      <c r="C2622">
        <v>1</v>
      </c>
      <c r="D2622">
        <v>1</v>
      </c>
      <c r="E2622">
        <v>90</v>
      </c>
    </row>
    <row r="2623" spans="1:5" x14ac:dyDescent="0.25">
      <c r="A2623">
        <v>11289516</v>
      </c>
      <c r="B2623">
        <v>948677</v>
      </c>
      <c r="C2623">
        <v>1</v>
      </c>
      <c r="D2623">
        <v>3</v>
      </c>
      <c r="E2623">
        <v>90</v>
      </c>
    </row>
    <row r="2624" spans="1:5" x14ac:dyDescent="0.25">
      <c r="A2624">
        <v>11289536</v>
      </c>
      <c r="B2624">
        <v>1333784</v>
      </c>
      <c r="C2624">
        <v>0</v>
      </c>
      <c r="D2624">
        <v>0</v>
      </c>
      <c r="E2624">
        <v>0</v>
      </c>
    </row>
    <row r="2625" spans="1:5" x14ac:dyDescent="0.25">
      <c r="A2625">
        <v>11289536</v>
      </c>
      <c r="B2625">
        <v>2053670</v>
      </c>
      <c r="C2625">
        <v>1</v>
      </c>
      <c r="D2625">
        <v>1</v>
      </c>
      <c r="E2625">
        <v>90</v>
      </c>
    </row>
    <row r="2626" spans="1:5" x14ac:dyDescent="0.25">
      <c r="A2626">
        <v>11289538</v>
      </c>
      <c r="B2626">
        <v>948677</v>
      </c>
      <c r="C2626">
        <v>1</v>
      </c>
      <c r="D2626">
        <v>0</v>
      </c>
      <c r="E2626">
        <v>90</v>
      </c>
    </row>
    <row r="2627" spans="1:5" x14ac:dyDescent="0.25">
      <c r="A2627">
        <v>11289538</v>
      </c>
      <c r="B2627">
        <v>2053670</v>
      </c>
      <c r="C2627">
        <v>1</v>
      </c>
      <c r="D2627">
        <v>0</v>
      </c>
      <c r="E2627">
        <v>90</v>
      </c>
    </row>
    <row r="2628" spans="1:5" x14ac:dyDescent="0.25">
      <c r="A2628">
        <v>11289720</v>
      </c>
      <c r="B2628">
        <v>463541</v>
      </c>
      <c r="C2628">
        <v>1</v>
      </c>
      <c r="D2628">
        <v>0</v>
      </c>
      <c r="E2628">
        <v>90</v>
      </c>
    </row>
    <row r="2629" spans="1:5" x14ac:dyDescent="0.25">
      <c r="A2629">
        <v>11289720</v>
      </c>
      <c r="B2629">
        <v>490468</v>
      </c>
      <c r="C2629">
        <v>0</v>
      </c>
      <c r="D2629">
        <v>2</v>
      </c>
      <c r="E2629">
        <v>0</v>
      </c>
    </row>
    <row r="2630" spans="1:5" x14ac:dyDescent="0.25">
      <c r="A2630">
        <v>11289721</v>
      </c>
      <c r="B2630">
        <v>463541</v>
      </c>
      <c r="C2630">
        <v>1</v>
      </c>
      <c r="D2630">
        <v>0</v>
      </c>
      <c r="E2630">
        <v>90</v>
      </c>
    </row>
    <row r="2631" spans="1:5" x14ac:dyDescent="0.25">
      <c r="A2631">
        <v>11289721</v>
      </c>
      <c r="B2631">
        <v>2056315</v>
      </c>
      <c r="C2631">
        <v>0</v>
      </c>
      <c r="D2631">
        <v>4</v>
      </c>
      <c r="E2631">
        <v>0</v>
      </c>
    </row>
    <row r="2632" spans="1:5" x14ac:dyDescent="0.25">
      <c r="A2632">
        <v>11292529</v>
      </c>
      <c r="B2632">
        <v>71272</v>
      </c>
      <c r="C2632">
        <v>0</v>
      </c>
      <c r="D2632">
        <v>0</v>
      </c>
      <c r="E2632">
        <v>0</v>
      </c>
    </row>
    <row r="2633" spans="1:5" x14ac:dyDescent="0.25">
      <c r="A2633">
        <v>11292529</v>
      </c>
      <c r="B2633">
        <v>987759</v>
      </c>
      <c r="C2633">
        <v>1</v>
      </c>
      <c r="D2633">
        <v>2</v>
      </c>
      <c r="E2633">
        <v>90</v>
      </c>
    </row>
    <row r="2634" spans="1:5" x14ac:dyDescent="0.25">
      <c r="A2634">
        <v>11292532</v>
      </c>
      <c r="B2634">
        <v>120994</v>
      </c>
      <c r="C2634">
        <v>0</v>
      </c>
      <c r="D2634">
        <v>1</v>
      </c>
      <c r="E2634">
        <v>0</v>
      </c>
    </row>
    <row r="2635" spans="1:5" x14ac:dyDescent="0.25">
      <c r="A2635">
        <v>11292532</v>
      </c>
      <c r="B2635">
        <v>987759</v>
      </c>
      <c r="C2635">
        <v>1</v>
      </c>
      <c r="D2635">
        <v>0</v>
      </c>
      <c r="E2635">
        <v>90</v>
      </c>
    </row>
    <row r="2636" spans="1:5" x14ac:dyDescent="0.25">
      <c r="A2636">
        <v>616131427</v>
      </c>
      <c r="B2636">
        <v>1333766</v>
      </c>
      <c r="C2636">
        <v>0</v>
      </c>
      <c r="D2636">
        <v>3</v>
      </c>
      <c r="E2636">
        <v>0</v>
      </c>
    </row>
    <row r="2637" spans="1:5" x14ac:dyDescent="0.25">
      <c r="A2637">
        <v>616131427</v>
      </c>
      <c r="B2637">
        <v>1460483</v>
      </c>
      <c r="C2637">
        <v>0</v>
      </c>
      <c r="D2637">
        <v>2</v>
      </c>
      <c r="E2637">
        <v>0</v>
      </c>
    </row>
    <row r="2638" spans="1:5" x14ac:dyDescent="0.25">
      <c r="A2638">
        <v>616133607</v>
      </c>
      <c r="B2638">
        <v>486181</v>
      </c>
      <c r="C2638">
        <v>0</v>
      </c>
      <c r="D2638">
        <v>0</v>
      </c>
      <c r="E2638">
        <v>0</v>
      </c>
    </row>
    <row r="2639" spans="1:5" x14ac:dyDescent="0.25">
      <c r="A2639">
        <v>616133607</v>
      </c>
      <c r="B2639">
        <v>1597416</v>
      </c>
      <c r="C2639">
        <v>1</v>
      </c>
      <c r="D2639">
        <v>2</v>
      </c>
      <c r="E2639">
        <v>90</v>
      </c>
    </row>
    <row r="2640" spans="1:5" x14ac:dyDescent="0.25">
      <c r="A2640">
        <v>616135120</v>
      </c>
      <c r="B2640">
        <v>438811</v>
      </c>
      <c r="C2640">
        <v>0</v>
      </c>
      <c r="D2640">
        <v>0</v>
      </c>
      <c r="E2640">
        <v>0</v>
      </c>
    </row>
    <row r="2641" spans="1:5" x14ac:dyDescent="0.25">
      <c r="A2641">
        <v>616135120</v>
      </c>
      <c r="B2641">
        <v>796087</v>
      </c>
      <c r="C2641">
        <v>0</v>
      </c>
      <c r="D2641">
        <v>3</v>
      </c>
      <c r="E2641">
        <v>0</v>
      </c>
    </row>
    <row r="2642" spans="1:5" x14ac:dyDescent="0.25">
      <c r="A2642">
        <v>616135288</v>
      </c>
      <c r="B2642">
        <v>-43972143</v>
      </c>
      <c r="C2642">
        <v>0</v>
      </c>
      <c r="D2642">
        <v>2</v>
      </c>
      <c r="E2642">
        <v>0</v>
      </c>
    </row>
    <row r="2643" spans="1:5" x14ac:dyDescent="0.25">
      <c r="A2643">
        <v>616135288</v>
      </c>
      <c r="B2643">
        <v>772631</v>
      </c>
      <c r="C2643">
        <v>0</v>
      </c>
      <c r="D2643">
        <v>0</v>
      </c>
      <c r="E2643">
        <v>0</v>
      </c>
    </row>
    <row r="2644" spans="1:5" x14ac:dyDescent="0.25">
      <c r="A2644">
        <v>616135387</v>
      </c>
      <c r="B2644">
        <v>-43972044</v>
      </c>
      <c r="C2644">
        <v>0</v>
      </c>
      <c r="D2644">
        <v>1</v>
      </c>
      <c r="E2644">
        <v>0</v>
      </c>
    </row>
    <row r="2645" spans="1:5" x14ac:dyDescent="0.25">
      <c r="A2645">
        <v>616135387</v>
      </c>
      <c r="B2645">
        <v>1601680</v>
      </c>
      <c r="C2645">
        <v>0</v>
      </c>
      <c r="D2645">
        <v>0</v>
      </c>
      <c r="E2645">
        <v>0</v>
      </c>
    </row>
    <row r="2646" spans="1:5" x14ac:dyDescent="0.25">
      <c r="A2646">
        <v>616135404</v>
      </c>
      <c r="B2646">
        <v>-43972027</v>
      </c>
      <c r="C2646">
        <v>0</v>
      </c>
      <c r="D2646">
        <v>3</v>
      </c>
      <c r="E2646">
        <v>0</v>
      </c>
    </row>
    <row r="2647" spans="1:5" x14ac:dyDescent="0.25">
      <c r="A2647">
        <v>616135404</v>
      </c>
      <c r="B2647">
        <v>120994</v>
      </c>
      <c r="C2647">
        <v>0</v>
      </c>
      <c r="D2647">
        <v>0</v>
      </c>
      <c r="E2647">
        <v>0</v>
      </c>
    </row>
    <row r="2648" spans="1:5" x14ac:dyDescent="0.25">
      <c r="A2648">
        <v>616135430</v>
      </c>
      <c r="B2648">
        <v>-43972001</v>
      </c>
      <c r="C2648">
        <v>0</v>
      </c>
      <c r="D2648">
        <v>0</v>
      </c>
      <c r="E2648">
        <v>0</v>
      </c>
    </row>
    <row r="2649" spans="1:5" x14ac:dyDescent="0.25">
      <c r="A2649">
        <v>616135430</v>
      </c>
      <c r="B2649">
        <v>490468</v>
      </c>
      <c r="C2649">
        <v>0</v>
      </c>
      <c r="D2649">
        <v>0</v>
      </c>
      <c r="E2649">
        <v>0</v>
      </c>
    </row>
    <row r="2650" spans="1:5" x14ac:dyDescent="0.25">
      <c r="A2650">
        <v>616135449</v>
      </c>
      <c r="B2650">
        <v>-43971982</v>
      </c>
      <c r="C2650">
        <v>0</v>
      </c>
      <c r="D2650">
        <v>1</v>
      </c>
      <c r="E2650">
        <v>0</v>
      </c>
    </row>
    <row r="2651" spans="1:5" x14ac:dyDescent="0.25">
      <c r="A2651">
        <v>616135449</v>
      </c>
      <c r="B2651">
        <v>1414488</v>
      </c>
      <c r="C2651">
        <v>0</v>
      </c>
      <c r="D2651">
        <v>0</v>
      </c>
      <c r="E2651">
        <v>0</v>
      </c>
    </row>
    <row r="2652" spans="1:5" x14ac:dyDescent="0.25">
      <c r="A2652">
        <v>616135520</v>
      </c>
      <c r="B2652">
        <v>-43971911</v>
      </c>
      <c r="C2652">
        <v>0</v>
      </c>
      <c r="D2652">
        <v>1</v>
      </c>
      <c r="E2652">
        <v>0</v>
      </c>
    </row>
    <row r="2653" spans="1:5" x14ac:dyDescent="0.25">
      <c r="A2653">
        <v>616135520</v>
      </c>
      <c r="B2653">
        <v>1456633</v>
      </c>
      <c r="C2653">
        <v>1</v>
      </c>
      <c r="D2653">
        <v>0</v>
      </c>
      <c r="E2653">
        <v>52</v>
      </c>
    </row>
    <row r="2654" spans="1:5" x14ac:dyDescent="0.25">
      <c r="A2654">
        <v>616135570</v>
      </c>
      <c r="B2654">
        <v>-43971861</v>
      </c>
      <c r="C2654">
        <v>0</v>
      </c>
      <c r="D2654">
        <v>2</v>
      </c>
      <c r="E2654">
        <v>0</v>
      </c>
    </row>
    <row r="2655" spans="1:5" x14ac:dyDescent="0.25">
      <c r="A2655">
        <v>616135570</v>
      </c>
      <c r="B2655">
        <v>438610</v>
      </c>
      <c r="C2655">
        <v>0</v>
      </c>
      <c r="D2655">
        <v>0</v>
      </c>
      <c r="E2655">
        <v>0</v>
      </c>
    </row>
    <row r="2656" spans="1:5" x14ac:dyDescent="0.25">
      <c r="A2656">
        <v>616135573</v>
      </c>
      <c r="B2656">
        <v>-43971857</v>
      </c>
      <c r="C2656">
        <v>0</v>
      </c>
      <c r="D2656">
        <v>2</v>
      </c>
      <c r="E2656">
        <v>0</v>
      </c>
    </row>
    <row r="2657" spans="1:5" x14ac:dyDescent="0.25">
      <c r="A2657">
        <v>616135573</v>
      </c>
      <c r="B2657">
        <v>314902</v>
      </c>
      <c r="C2657">
        <v>0</v>
      </c>
      <c r="D2657">
        <v>0</v>
      </c>
      <c r="E2657">
        <v>0</v>
      </c>
    </row>
    <row r="2658" spans="1:5" x14ac:dyDescent="0.25">
      <c r="A2658">
        <v>616135591</v>
      </c>
      <c r="B2658">
        <v>-43971840</v>
      </c>
      <c r="C2658">
        <v>0</v>
      </c>
      <c r="D2658">
        <v>2</v>
      </c>
      <c r="E2658">
        <v>0</v>
      </c>
    </row>
    <row r="2659" spans="1:5" x14ac:dyDescent="0.25">
      <c r="A2659">
        <v>616135591</v>
      </c>
      <c r="B2659">
        <v>1369669</v>
      </c>
      <c r="C2659">
        <v>0</v>
      </c>
      <c r="D2659">
        <v>0</v>
      </c>
      <c r="E2659">
        <v>0</v>
      </c>
    </row>
    <row r="2660" spans="1:5" x14ac:dyDescent="0.25">
      <c r="A2660">
        <v>616135957</v>
      </c>
      <c r="B2660">
        <v>-43971474</v>
      </c>
      <c r="C2660">
        <v>0</v>
      </c>
      <c r="D2660">
        <v>3</v>
      </c>
      <c r="E2660">
        <v>0</v>
      </c>
    </row>
    <row r="2661" spans="1:5" x14ac:dyDescent="0.25">
      <c r="A2661">
        <v>616135957</v>
      </c>
      <c r="B2661">
        <v>1333784</v>
      </c>
      <c r="C2661">
        <v>0</v>
      </c>
      <c r="D2661">
        <v>0</v>
      </c>
      <c r="E2661">
        <v>0</v>
      </c>
    </row>
    <row r="2662" spans="1:5" x14ac:dyDescent="0.25">
      <c r="A2662">
        <v>616137690</v>
      </c>
      <c r="B2662">
        <v>-43969741</v>
      </c>
      <c r="C2662">
        <v>0</v>
      </c>
      <c r="D2662">
        <v>1</v>
      </c>
      <c r="E2662">
        <v>0</v>
      </c>
    </row>
    <row r="2663" spans="1:5" x14ac:dyDescent="0.25">
      <c r="A2663">
        <v>616137690</v>
      </c>
      <c r="B2663">
        <v>121578</v>
      </c>
      <c r="C2663">
        <v>0</v>
      </c>
      <c r="D2663">
        <v>0</v>
      </c>
      <c r="E2663">
        <v>0</v>
      </c>
    </row>
    <row r="2664" spans="1:5" x14ac:dyDescent="0.25">
      <c r="A2664">
        <v>616141065</v>
      </c>
      <c r="B2664">
        <v>988465</v>
      </c>
      <c r="C2664">
        <v>0</v>
      </c>
      <c r="D2664">
        <v>1</v>
      </c>
      <c r="E2664">
        <v>0</v>
      </c>
    </row>
    <row r="2665" spans="1:5" x14ac:dyDescent="0.25">
      <c r="A2665">
        <v>616141065</v>
      </c>
      <c r="B2665">
        <v>990223</v>
      </c>
      <c r="C2665">
        <v>0</v>
      </c>
      <c r="D2665">
        <v>1</v>
      </c>
      <c r="E2665">
        <v>0</v>
      </c>
    </row>
    <row r="2666" spans="1:5" x14ac:dyDescent="0.25">
      <c r="A2666">
        <v>616142290</v>
      </c>
      <c r="B2666">
        <v>1417104</v>
      </c>
      <c r="C2666">
        <v>0</v>
      </c>
      <c r="D2666">
        <v>1</v>
      </c>
      <c r="E2666">
        <v>0</v>
      </c>
    </row>
    <row r="2667" spans="1:5" x14ac:dyDescent="0.25">
      <c r="A2667">
        <v>616142290</v>
      </c>
      <c r="B2667">
        <v>1578599</v>
      </c>
      <c r="C2667">
        <v>0</v>
      </c>
      <c r="D2667">
        <v>2</v>
      </c>
      <c r="E2667">
        <v>0</v>
      </c>
    </row>
    <row r="2668" spans="1:5" x14ac:dyDescent="0.25">
      <c r="A2668">
        <v>616143268</v>
      </c>
      <c r="B2668">
        <v>799717</v>
      </c>
      <c r="C2668">
        <v>0</v>
      </c>
      <c r="D2668">
        <v>0</v>
      </c>
      <c r="E2668">
        <v>0</v>
      </c>
    </row>
    <row r="2669" spans="1:5" x14ac:dyDescent="0.25">
      <c r="A2669">
        <v>616143268</v>
      </c>
      <c r="B2669">
        <v>1372025</v>
      </c>
      <c r="C2669">
        <v>0</v>
      </c>
      <c r="D2669">
        <v>1</v>
      </c>
      <c r="E2669">
        <v>0</v>
      </c>
    </row>
    <row r="2670" spans="1:5" x14ac:dyDescent="0.25">
      <c r="A2670">
        <v>616161296</v>
      </c>
      <c r="B2670">
        <v>2011971</v>
      </c>
      <c r="C2670">
        <v>0</v>
      </c>
      <c r="D2670">
        <v>2</v>
      </c>
      <c r="E2670">
        <v>0</v>
      </c>
    </row>
    <row r="2671" spans="1:5" x14ac:dyDescent="0.25">
      <c r="A2671">
        <v>616161296</v>
      </c>
      <c r="B2671">
        <v>2012163</v>
      </c>
      <c r="C2671">
        <v>0</v>
      </c>
      <c r="D2671">
        <v>0</v>
      </c>
      <c r="E2671">
        <v>0</v>
      </c>
    </row>
    <row r="2672" spans="1:5" x14ac:dyDescent="0.25">
      <c r="A2672">
        <v>616170417</v>
      </c>
      <c r="B2672">
        <v>1902440</v>
      </c>
      <c r="C2672">
        <v>1</v>
      </c>
      <c r="D2672">
        <v>0</v>
      </c>
      <c r="E2672">
        <v>90</v>
      </c>
    </row>
    <row r="2673" spans="1:5" x14ac:dyDescent="0.25">
      <c r="A2673">
        <v>616170417</v>
      </c>
      <c r="B2673">
        <v>1902608</v>
      </c>
      <c r="C2673">
        <v>0</v>
      </c>
      <c r="D2673">
        <v>1</v>
      </c>
      <c r="E2673">
        <v>0</v>
      </c>
    </row>
    <row r="2674" spans="1:5" x14ac:dyDescent="0.25">
      <c r="A2674">
        <v>616170497</v>
      </c>
      <c r="B2674">
        <v>710524</v>
      </c>
      <c r="C2674">
        <v>0</v>
      </c>
      <c r="D2674">
        <v>0</v>
      </c>
      <c r="E2674">
        <v>0</v>
      </c>
    </row>
    <row r="2675" spans="1:5" x14ac:dyDescent="0.25">
      <c r="A2675">
        <v>616170497</v>
      </c>
      <c r="B2675">
        <v>1902871</v>
      </c>
      <c r="C2675">
        <v>0</v>
      </c>
      <c r="D2675">
        <v>3</v>
      </c>
      <c r="E2675">
        <v>0</v>
      </c>
    </row>
    <row r="2676" spans="1:5" x14ac:dyDescent="0.25">
      <c r="A2676">
        <v>616180218</v>
      </c>
      <c r="B2676">
        <v>1799344</v>
      </c>
      <c r="C2676">
        <v>0</v>
      </c>
      <c r="D2676">
        <v>0</v>
      </c>
      <c r="E2676">
        <v>0</v>
      </c>
    </row>
    <row r="2677" spans="1:5" x14ac:dyDescent="0.25">
      <c r="A2677">
        <v>616180218</v>
      </c>
      <c r="B2677">
        <v>1799468</v>
      </c>
      <c r="C2677">
        <v>1</v>
      </c>
      <c r="D2677">
        <v>1</v>
      </c>
      <c r="E2677">
        <v>90</v>
      </c>
    </row>
    <row r="2678" spans="1:5" x14ac:dyDescent="0.25">
      <c r="A2678">
        <v>616202641</v>
      </c>
      <c r="B2678">
        <v>987759</v>
      </c>
      <c r="C2678">
        <v>1</v>
      </c>
      <c r="D2678">
        <v>0</v>
      </c>
      <c r="E2678">
        <v>90</v>
      </c>
    </row>
    <row r="2679" spans="1:5" x14ac:dyDescent="0.25">
      <c r="A2679">
        <v>616202641</v>
      </c>
      <c r="B2679">
        <v>987801</v>
      </c>
      <c r="C2679">
        <v>0</v>
      </c>
      <c r="D2679">
        <v>2</v>
      </c>
      <c r="E2679">
        <v>0</v>
      </c>
    </row>
    <row r="2680" spans="1:5" x14ac:dyDescent="0.25">
      <c r="A2680">
        <v>616214484</v>
      </c>
      <c r="B2680">
        <v>735980</v>
      </c>
      <c r="C2680">
        <v>0</v>
      </c>
      <c r="D2680">
        <v>2</v>
      </c>
      <c r="E2680">
        <v>0</v>
      </c>
    </row>
    <row r="2681" spans="1:5" x14ac:dyDescent="0.25">
      <c r="A2681">
        <v>616214484</v>
      </c>
      <c r="B2681">
        <v>1409386</v>
      </c>
      <c r="C2681">
        <v>1</v>
      </c>
      <c r="D2681">
        <v>1</v>
      </c>
      <c r="E2681">
        <v>90</v>
      </c>
    </row>
    <row r="2682" spans="1:5" x14ac:dyDescent="0.25">
      <c r="A2682">
        <v>616220194</v>
      </c>
      <c r="B2682">
        <v>-44122672</v>
      </c>
      <c r="C2682">
        <v>0</v>
      </c>
      <c r="D2682">
        <v>2</v>
      </c>
      <c r="E2682">
        <v>0</v>
      </c>
    </row>
    <row r="2683" spans="1:5" x14ac:dyDescent="0.25">
      <c r="A2683">
        <v>616220194</v>
      </c>
      <c r="B2683">
        <v>463541</v>
      </c>
      <c r="C2683">
        <v>1</v>
      </c>
      <c r="D2683">
        <v>0</v>
      </c>
      <c r="E2683">
        <v>90</v>
      </c>
    </row>
    <row r="2684" spans="1:5" x14ac:dyDescent="0.25">
      <c r="A2684">
        <v>616221417</v>
      </c>
      <c r="B2684">
        <v>793549</v>
      </c>
      <c r="C2684">
        <v>0</v>
      </c>
      <c r="D2684">
        <v>0</v>
      </c>
      <c r="E2684">
        <v>0</v>
      </c>
    </row>
    <row r="2685" spans="1:5" x14ac:dyDescent="0.25">
      <c r="A2685">
        <v>616221417</v>
      </c>
      <c r="B2685">
        <v>793621</v>
      </c>
      <c r="C2685">
        <v>0</v>
      </c>
      <c r="D2685">
        <v>0</v>
      </c>
      <c r="E2685">
        <v>0</v>
      </c>
    </row>
    <row r="2686" spans="1:5" x14ac:dyDescent="0.25">
      <c r="A2686">
        <v>616221422</v>
      </c>
      <c r="B2686">
        <v>793607</v>
      </c>
      <c r="C2686">
        <v>0</v>
      </c>
      <c r="D2686">
        <v>0</v>
      </c>
      <c r="E2686">
        <v>0</v>
      </c>
    </row>
    <row r="2687" spans="1:5" x14ac:dyDescent="0.25">
      <c r="A2687">
        <v>616221422</v>
      </c>
      <c r="B2687">
        <v>793626</v>
      </c>
      <c r="C2687">
        <v>0</v>
      </c>
      <c r="D2687">
        <v>1</v>
      </c>
      <c r="E2687">
        <v>0</v>
      </c>
    </row>
    <row r="2688" spans="1:5" x14ac:dyDescent="0.25">
      <c r="A2688">
        <v>616221473</v>
      </c>
      <c r="B2688">
        <v>793536</v>
      </c>
      <c r="C2688">
        <v>0</v>
      </c>
      <c r="D2688">
        <v>0</v>
      </c>
      <c r="E2688">
        <v>0</v>
      </c>
    </row>
    <row r="2689" spans="1:5" x14ac:dyDescent="0.25">
      <c r="A2689">
        <v>616221473</v>
      </c>
      <c r="B2689">
        <v>793539</v>
      </c>
      <c r="C2689">
        <v>0</v>
      </c>
      <c r="D2689">
        <v>3</v>
      </c>
      <c r="E2689">
        <v>0</v>
      </c>
    </row>
    <row r="2690" spans="1:5" x14ac:dyDescent="0.25">
      <c r="A2690">
        <v>616225996</v>
      </c>
      <c r="B2690">
        <v>71272</v>
      </c>
      <c r="C2690">
        <v>0</v>
      </c>
      <c r="D2690">
        <v>0</v>
      </c>
      <c r="E2690">
        <v>0</v>
      </c>
    </row>
    <row r="2691" spans="1:5" x14ac:dyDescent="0.25">
      <c r="A2691">
        <v>616225996</v>
      </c>
      <c r="B2691">
        <v>223655</v>
      </c>
      <c r="C2691">
        <v>0</v>
      </c>
      <c r="D2691">
        <v>1</v>
      </c>
      <c r="E2691">
        <v>0</v>
      </c>
    </row>
    <row r="2692" spans="1:5" x14ac:dyDescent="0.25">
      <c r="A2692">
        <v>616226531</v>
      </c>
      <c r="B2692">
        <v>228845</v>
      </c>
      <c r="C2692">
        <v>0</v>
      </c>
      <c r="D2692">
        <v>0</v>
      </c>
      <c r="E2692">
        <v>0</v>
      </c>
    </row>
    <row r="2693" spans="1:5" x14ac:dyDescent="0.25">
      <c r="A2693">
        <v>616226531</v>
      </c>
      <c r="B2693">
        <v>229855</v>
      </c>
      <c r="C2693">
        <v>0</v>
      </c>
      <c r="D2693">
        <v>1</v>
      </c>
      <c r="E2693">
        <v>0</v>
      </c>
    </row>
    <row r="2694" spans="1:5" x14ac:dyDescent="0.25">
      <c r="A2694">
        <v>616228096</v>
      </c>
      <c r="B2694">
        <v>1629476</v>
      </c>
      <c r="C2694">
        <v>1</v>
      </c>
      <c r="D2694">
        <v>0</v>
      </c>
      <c r="E2694">
        <v>90</v>
      </c>
    </row>
    <row r="2695" spans="1:5" x14ac:dyDescent="0.25">
      <c r="A2695">
        <v>616228096</v>
      </c>
      <c r="B2695">
        <v>1629527</v>
      </c>
      <c r="C2695">
        <v>0</v>
      </c>
      <c r="D2695">
        <v>1</v>
      </c>
      <c r="E2695">
        <v>0</v>
      </c>
    </row>
    <row r="2696" spans="1:5" x14ac:dyDescent="0.25">
      <c r="A2696">
        <v>616231613</v>
      </c>
      <c r="B2696">
        <v>218170</v>
      </c>
      <c r="C2696">
        <v>0</v>
      </c>
      <c r="D2696">
        <v>0</v>
      </c>
      <c r="E2696">
        <v>0</v>
      </c>
    </row>
    <row r="2697" spans="1:5" x14ac:dyDescent="0.25">
      <c r="A2697">
        <v>616231613</v>
      </c>
      <c r="B2697">
        <v>1211037</v>
      </c>
      <c r="C2697">
        <v>0</v>
      </c>
      <c r="D2697">
        <v>1</v>
      </c>
      <c r="E2697">
        <v>0</v>
      </c>
    </row>
    <row r="2698" spans="1:5" x14ac:dyDescent="0.25">
      <c r="A2698">
        <v>616248832</v>
      </c>
      <c r="B2698">
        <v>2054476</v>
      </c>
      <c r="C2698">
        <v>0</v>
      </c>
      <c r="D2698">
        <v>0</v>
      </c>
      <c r="E2698">
        <v>0</v>
      </c>
    </row>
    <row r="2699" spans="1:5" x14ac:dyDescent="0.25">
      <c r="A2699">
        <v>616248832</v>
      </c>
      <c r="B2699">
        <v>2056220</v>
      </c>
      <c r="C2699">
        <v>0</v>
      </c>
      <c r="D2699">
        <v>1</v>
      </c>
      <c r="E2699">
        <v>0</v>
      </c>
    </row>
    <row r="2700" spans="1:5" x14ac:dyDescent="0.25">
      <c r="A2700">
        <v>616248836</v>
      </c>
      <c r="B2700">
        <v>2055730</v>
      </c>
      <c r="C2700">
        <v>1</v>
      </c>
      <c r="D2700">
        <v>4</v>
      </c>
      <c r="E2700">
        <v>90</v>
      </c>
    </row>
    <row r="2701" spans="1:5" x14ac:dyDescent="0.25">
      <c r="A2701">
        <v>616248836</v>
      </c>
      <c r="B2701">
        <v>2056220</v>
      </c>
      <c r="C2701">
        <v>0</v>
      </c>
      <c r="D2701">
        <v>0</v>
      </c>
      <c r="E2701">
        <v>0</v>
      </c>
    </row>
    <row r="2702" spans="1:5" x14ac:dyDescent="0.25">
      <c r="A2702">
        <v>616248837</v>
      </c>
      <c r="B2702">
        <v>2054076</v>
      </c>
      <c r="C2702">
        <v>1</v>
      </c>
      <c r="D2702">
        <v>3</v>
      </c>
      <c r="E2702">
        <v>30</v>
      </c>
    </row>
    <row r="2703" spans="1:5" x14ac:dyDescent="0.25">
      <c r="A2703">
        <v>616248837</v>
      </c>
      <c r="B2703">
        <v>2056220</v>
      </c>
      <c r="C2703">
        <v>0</v>
      </c>
      <c r="D2703">
        <v>0</v>
      </c>
      <c r="E2703">
        <v>0</v>
      </c>
    </row>
    <row r="2704" spans="1:5" x14ac:dyDescent="0.25">
      <c r="A2704">
        <v>616248844</v>
      </c>
      <c r="B2704">
        <v>2053039</v>
      </c>
      <c r="C2704">
        <v>0</v>
      </c>
      <c r="D2704">
        <v>1</v>
      </c>
      <c r="E2704">
        <v>0</v>
      </c>
    </row>
    <row r="2705" spans="1:5" x14ac:dyDescent="0.25">
      <c r="A2705">
        <v>616248844</v>
      </c>
      <c r="B2705">
        <v>2056220</v>
      </c>
      <c r="C2705">
        <v>0</v>
      </c>
      <c r="D2705">
        <v>0</v>
      </c>
      <c r="E2705">
        <v>0</v>
      </c>
    </row>
    <row r="2706" spans="1:5" x14ac:dyDescent="0.25">
      <c r="A2706">
        <v>616250119</v>
      </c>
      <c r="B2706">
        <v>2056315</v>
      </c>
      <c r="C2706">
        <v>0</v>
      </c>
      <c r="D2706">
        <v>0</v>
      </c>
      <c r="E2706">
        <v>0</v>
      </c>
    </row>
    <row r="2707" spans="1:5" x14ac:dyDescent="0.25">
      <c r="A2707">
        <v>616250119</v>
      </c>
      <c r="B2707">
        <v>2057031</v>
      </c>
      <c r="C2707">
        <v>0</v>
      </c>
      <c r="D2707">
        <v>0</v>
      </c>
      <c r="E2707">
        <v>0</v>
      </c>
    </row>
    <row r="2708" spans="1:5" x14ac:dyDescent="0.25">
      <c r="A2708">
        <v>616250124</v>
      </c>
      <c r="B2708">
        <v>2054494</v>
      </c>
      <c r="C2708">
        <v>0</v>
      </c>
      <c r="D2708">
        <v>5</v>
      </c>
      <c r="E2708">
        <v>0</v>
      </c>
    </row>
    <row r="2709" spans="1:5" x14ac:dyDescent="0.25">
      <c r="A2709">
        <v>616250124</v>
      </c>
      <c r="B2709">
        <v>2056315</v>
      </c>
      <c r="C2709">
        <v>0</v>
      </c>
      <c r="D2709">
        <v>1</v>
      </c>
      <c r="E2709">
        <v>0</v>
      </c>
    </row>
    <row r="2710" spans="1:5" x14ac:dyDescent="0.25">
      <c r="A2710">
        <v>616250125</v>
      </c>
      <c r="B2710">
        <v>2055886</v>
      </c>
      <c r="C2710">
        <v>0</v>
      </c>
      <c r="D2710">
        <v>0</v>
      </c>
      <c r="E2710">
        <v>0</v>
      </c>
    </row>
    <row r="2711" spans="1:5" x14ac:dyDescent="0.25">
      <c r="A2711">
        <v>616250125</v>
      </c>
      <c r="B2711">
        <v>2056315</v>
      </c>
      <c r="C2711">
        <v>0</v>
      </c>
      <c r="D2711">
        <v>3</v>
      </c>
      <c r="E2711">
        <v>0</v>
      </c>
    </row>
    <row r="2712" spans="1:5" x14ac:dyDescent="0.25">
      <c r="A2712">
        <v>616250132</v>
      </c>
      <c r="B2712">
        <v>2055343</v>
      </c>
      <c r="C2712">
        <v>2</v>
      </c>
      <c r="D2712">
        <v>1</v>
      </c>
      <c r="E2712">
        <v>90</v>
      </c>
    </row>
    <row r="2713" spans="1:5" x14ac:dyDescent="0.25">
      <c r="A2713">
        <v>616250132</v>
      </c>
      <c r="B2713">
        <v>2056315</v>
      </c>
      <c r="C2713">
        <v>0</v>
      </c>
      <c r="D2713">
        <v>0</v>
      </c>
      <c r="E2713">
        <v>0</v>
      </c>
    </row>
    <row r="2714" spans="1:5" x14ac:dyDescent="0.25">
      <c r="A2714">
        <v>616250135</v>
      </c>
      <c r="B2714">
        <v>2055583</v>
      </c>
      <c r="C2714">
        <v>0</v>
      </c>
      <c r="D2714">
        <v>1</v>
      </c>
      <c r="E2714">
        <v>0</v>
      </c>
    </row>
    <row r="2715" spans="1:5" x14ac:dyDescent="0.25">
      <c r="A2715">
        <v>616250135</v>
      </c>
      <c r="B2715">
        <v>2056315</v>
      </c>
      <c r="C2715">
        <v>0</v>
      </c>
      <c r="D2715">
        <v>2</v>
      </c>
      <c r="E2715">
        <v>0</v>
      </c>
    </row>
    <row r="2716" spans="1:5" x14ac:dyDescent="0.25">
      <c r="A2716">
        <v>616250622</v>
      </c>
      <c r="B2716">
        <v>2053376</v>
      </c>
      <c r="C2716">
        <v>1</v>
      </c>
      <c r="D2716">
        <v>4</v>
      </c>
      <c r="E2716">
        <v>65</v>
      </c>
    </row>
    <row r="2717" spans="1:5" x14ac:dyDescent="0.25">
      <c r="A2717">
        <v>616250622</v>
      </c>
      <c r="B2717">
        <v>2053612</v>
      </c>
      <c r="C2717">
        <v>0</v>
      </c>
      <c r="D2717">
        <v>0</v>
      </c>
      <c r="E2717">
        <v>0</v>
      </c>
    </row>
    <row r="2718" spans="1:5" x14ac:dyDescent="0.25">
      <c r="A2718">
        <v>616250625</v>
      </c>
      <c r="B2718">
        <v>2053376</v>
      </c>
      <c r="C2718">
        <v>0</v>
      </c>
      <c r="D2718">
        <v>1</v>
      </c>
      <c r="E2718">
        <v>0</v>
      </c>
    </row>
    <row r="2719" spans="1:5" x14ac:dyDescent="0.25">
      <c r="A2719">
        <v>616250625</v>
      </c>
      <c r="B2719">
        <v>2056387</v>
      </c>
      <c r="C2719">
        <v>0</v>
      </c>
      <c r="D2719">
        <v>0</v>
      </c>
      <c r="E2719">
        <v>0</v>
      </c>
    </row>
    <row r="2720" spans="1:5" x14ac:dyDescent="0.25">
      <c r="A2720">
        <v>616250632</v>
      </c>
      <c r="B2720">
        <v>2050515</v>
      </c>
      <c r="C2720">
        <v>0</v>
      </c>
      <c r="D2720">
        <v>2</v>
      </c>
      <c r="E2720">
        <v>0</v>
      </c>
    </row>
    <row r="2721" spans="1:5" x14ac:dyDescent="0.25">
      <c r="A2721">
        <v>616250632</v>
      </c>
      <c r="B2721">
        <v>2053376</v>
      </c>
      <c r="C2721">
        <v>0</v>
      </c>
      <c r="D2721">
        <v>1</v>
      </c>
      <c r="E2721">
        <v>0</v>
      </c>
    </row>
    <row r="2722" spans="1:5" x14ac:dyDescent="0.25">
      <c r="A2722">
        <v>616250636</v>
      </c>
      <c r="B2722">
        <v>2053376</v>
      </c>
      <c r="C2722">
        <v>0</v>
      </c>
      <c r="D2722">
        <v>1</v>
      </c>
      <c r="E2722">
        <v>0</v>
      </c>
    </row>
    <row r="2723" spans="1:5" x14ac:dyDescent="0.25">
      <c r="A2723">
        <v>616250636</v>
      </c>
      <c r="B2723">
        <v>2054881</v>
      </c>
      <c r="C2723">
        <v>1</v>
      </c>
      <c r="D2723">
        <v>0</v>
      </c>
      <c r="E2723">
        <v>90</v>
      </c>
    </row>
    <row r="2724" spans="1:5" x14ac:dyDescent="0.25">
      <c r="A2724">
        <v>616253197</v>
      </c>
      <c r="B2724">
        <v>2052500</v>
      </c>
      <c r="C2724">
        <v>1</v>
      </c>
      <c r="D2724">
        <v>2</v>
      </c>
      <c r="E2724">
        <v>90</v>
      </c>
    </row>
    <row r="2725" spans="1:5" x14ac:dyDescent="0.25">
      <c r="A2725">
        <v>616253197</v>
      </c>
      <c r="B2725">
        <v>2056046</v>
      </c>
      <c r="C2725">
        <v>0</v>
      </c>
      <c r="D2725">
        <v>0</v>
      </c>
      <c r="E2725">
        <v>0</v>
      </c>
    </row>
    <row r="2726" spans="1:5" x14ac:dyDescent="0.25">
      <c r="A2726">
        <v>616253201</v>
      </c>
      <c r="B2726">
        <v>2052500</v>
      </c>
      <c r="C2726">
        <v>2</v>
      </c>
      <c r="D2726">
        <v>4</v>
      </c>
      <c r="E2726">
        <v>90</v>
      </c>
    </row>
    <row r="2727" spans="1:5" x14ac:dyDescent="0.25">
      <c r="A2727">
        <v>616253201</v>
      </c>
      <c r="B2727">
        <v>2055425</v>
      </c>
      <c r="C2727">
        <v>0</v>
      </c>
      <c r="D2727">
        <v>0</v>
      </c>
      <c r="E2727">
        <v>0</v>
      </c>
    </row>
    <row r="2728" spans="1:5" x14ac:dyDescent="0.25">
      <c r="A2728">
        <v>616253205</v>
      </c>
      <c r="B2728">
        <v>2052500</v>
      </c>
      <c r="C2728">
        <v>1</v>
      </c>
      <c r="D2728">
        <v>2</v>
      </c>
      <c r="E2728">
        <v>90</v>
      </c>
    </row>
    <row r="2729" spans="1:5" x14ac:dyDescent="0.25">
      <c r="A2729">
        <v>616253205</v>
      </c>
      <c r="B2729">
        <v>2056733</v>
      </c>
      <c r="C2729">
        <v>0</v>
      </c>
      <c r="D2729">
        <v>0</v>
      </c>
      <c r="E2729">
        <v>0</v>
      </c>
    </row>
    <row r="2730" spans="1:5" x14ac:dyDescent="0.25">
      <c r="A2730">
        <v>616253208</v>
      </c>
      <c r="B2730">
        <v>2052500</v>
      </c>
      <c r="C2730">
        <v>1</v>
      </c>
      <c r="D2730">
        <v>3</v>
      </c>
      <c r="E2730">
        <v>90</v>
      </c>
    </row>
    <row r="2731" spans="1:5" x14ac:dyDescent="0.25">
      <c r="A2731">
        <v>616253208</v>
      </c>
      <c r="B2731">
        <v>2053435</v>
      </c>
      <c r="C2731">
        <v>0</v>
      </c>
      <c r="D2731">
        <v>2</v>
      </c>
      <c r="E2731">
        <v>0</v>
      </c>
    </row>
    <row r="2732" spans="1:5" x14ac:dyDescent="0.25">
      <c r="A2732">
        <v>616254877</v>
      </c>
      <c r="B2732">
        <v>2053143</v>
      </c>
      <c r="C2732">
        <v>0</v>
      </c>
      <c r="D2732">
        <v>3</v>
      </c>
      <c r="E2732">
        <v>0</v>
      </c>
    </row>
    <row r="2733" spans="1:5" x14ac:dyDescent="0.25">
      <c r="A2733">
        <v>616254877</v>
      </c>
      <c r="B2733">
        <v>2056854</v>
      </c>
      <c r="C2733">
        <v>0</v>
      </c>
      <c r="D2733">
        <v>0</v>
      </c>
      <c r="E2733">
        <v>0</v>
      </c>
    </row>
    <row r="2734" spans="1:5" x14ac:dyDescent="0.25">
      <c r="A2734">
        <v>616254882</v>
      </c>
      <c r="B2734">
        <v>2055870</v>
      </c>
      <c r="C2734">
        <v>0</v>
      </c>
      <c r="D2734">
        <v>4</v>
      </c>
      <c r="E2734">
        <v>0</v>
      </c>
    </row>
    <row r="2735" spans="1:5" x14ac:dyDescent="0.25">
      <c r="A2735">
        <v>616254882</v>
      </c>
      <c r="B2735">
        <v>2056854</v>
      </c>
      <c r="C2735">
        <v>0</v>
      </c>
      <c r="D2735">
        <v>1</v>
      </c>
      <c r="E2735">
        <v>0</v>
      </c>
    </row>
    <row r="2736" spans="1:5" x14ac:dyDescent="0.25">
      <c r="A2736">
        <v>616254887</v>
      </c>
      <c r="B2736">
        <v>2055659</v>
      </c>
      <c r="C2736">
        <v>0</v>
      </c>
      <c r="D2736">
        <v>1</v>
      </c>
      <c r="E2736">
        <v>0</v>
      </c>
    </row>
    <row r="2737" spans="1:5" x14ac:dyDescent="0.25">
      <c r="A2737">
        <v>616254887</v>
      </c>
      <c r="B2737">
        <v>2056854</v>
      </c>
      <c r="C2737">
        <v>0</v>
      </c>
      <c r="D2737">
        <v>2</v>
      </c>
      <c r="E2737">
        <v>0</v>
      </c>
    </row>
    <row r="2738" spans="1:5" x14ac:dyDescent="0.25">
      <c r="A2738">
        <v>616254890</v>
      </c>
      <c r="B2738">
        <v>2053188</v>
      </c>
      <c r="C2738">
        <v>0</v>
      </c>
      <c r="D2738">
        <v>4</v>
      </c>
      <c r="E2738">
        <v>0</v>
      </c>
    </row>
    <row r="2739" spans="1:5" x14ac:dyDescent="0.25">
      <c r="A2739">
        <v>616254890</v>
      </c>
      <c r="B2739">
        <v>2056854</v>
      </c>
      <c r="C2739">
        <v>0</v>
      </c>
      <c r="D2739">
        <v>0</v>
      </c>
      <c r="E2739">
        <v>0</v>
      </c>
    </row>
    <row r="2740" spans="1:5" x14ac:dyDescent="0.25">
      <c r="A2740">
        <v>616260365</v>
      </c>
      <c r="B2740">
        <v>2054493</v>
      </c>
      <c r="C2740">
        <v>2</v>
      </c>
      <c r="D2740">
        <v>1</v>
      </c>
      <c r="E2740">
        <v>90</v>
      </c>
    </row>
    <row r="2741" spans="1:5" x14ac:dyDescent="0.25">
      <c r="A2741">
        <v>616260365</v>
      </c>
      <c r="B2741">
        <v>2055939</v>
      </c>
      <c r="C2741">
        <v>0</v>
      </c>
      <c r="D2741">
        <v>3</v>
      </c>
      <c r="E2741">
        <v>0</v>
      </c>
    </row>
    <row r="2742" spans="1:5" x14ac:dyDescent="0.25">
      <c r="A2742">
        <v>616260369</v>
      </c>
      <c r="B2742">
        <v>2055203</v>
      </c>
      <c r="C2742">
        <v>0</v>
      </c>
      <c r="D2742">
        <v>0</v>
      </c>
      <c r="E2742">
        <v>0</v>
      </c>
    </row>
    <row r="2743" spans="1:5" x14ac:dyDescent="0.25">
      <c r="A2743">
        <v>616260369</v>
      </c>
      <c r="B2743">
        <v>2055939</v>
      </c>
      <c r="C2743">
        <v>0</v>
      </c>
      <c r="D2743">
        <v>2</v>
      </c>
      <c r="E2743">
        <v>0</v>
      </c>
    </row>
    <row r="2744" spans="1:5" x14ac:dyDescent="0.25">
      <c r="A2744">
        <v>616260373</v>
      </c>
      <c r="B2744">
        <v>2055702</v>
      </c>
      <c r="C2744">
        <v>0</v>
      </c>
      <c r="D2744">
        <v>2</v>
      </c>
      <c r="E2744">
        <v>0</v>
      </c>
    </row>
    <row r="2745" spans="1:5" x14ac:dyDescent="0.25">
      <c r="A2745">
        <v>616260373</v>
      </c>
      <c r="B2745">
        <v>2055939</v>
      </c>
      <c r="C2745">
        <v>0</v>
      </c>
      <c r="D2745">
        <v>0</v>
      </c>
      <c r="E2745">
        <v>0</v>
      </c>
    </row>
    <row r="2746" spans="1:5" x14ac:dyDescent="0.25">
      <c r="A2746">
        <v>616260377</v>
      </c>
      <c r="B2746">
        <v>2055733</v>
      </c>
      <c r="C2746">
        <v>0</v>
      </c>
      <c r="D2746">
        <v>1</v>
      </c>
      <c r="E2746">
        <v>0</v>
      </c>
    </row>
    <row r="2747" spans="1:5" x14ac:dyDescent="0.25">
      <c r="A2747">
        <v>616260377</v>
      </c>
      <c r="B2747">
        <v>2055939</v>
      </c>
      <c r="C2747">
        <v>0</v>
      </c>
      <c r="D2747">
        <v>2</v>
      </c>
      <c r="E2747">
        <v>0</v>
      </c>
    </row>
    <row r="2748" spans="1:5" x14ac:dyDescent="0.25">
      <c r="A2748">
        <v>616260381</v>
      </c>
      <c r="B2748">
        <v>2055599</v>
      </c>
      <c r="C2748">
        <v>0</v>
      </c>
      <c r="D2748">
        <v>2</v>
      </c>
      <c r="E2748">
        <v>0</v>
      </c>
    </row>
    <row r="2749" spans="1:5" x14ac:dyDescent="0.25">
      <c r="A2749">
        <v>616260381</v>
      </c>
      <c r="B2749">
        <v>2055939</v>
      </c>
      <c r="C2749">
        <v>0</v>
      </c>
      <c r="D2749">
        <v>0</v>
      </c>
      <c r="E2749">
        <v>0</v>
      </c>
    </row>
    <row r="2750" spans="1:5" x14ac:dyDescent="0.25">
      <c r="A2750">
        <v>616262550</v>
      </c>
      <c r="B2750">
        <v>2053670</v>
      </c>
      <c r="C2750">
        <v>1</v>
      </c>
      <c r="D2750">
        <v>4</v>
      </c>
      <c r="E2750">
        <v>90</v>
      </c>
    </row>
    <row r="2751" spans="1:5" x14ac:dyDescent="0.25">
      <c r="A2751">
        <v>616262550</v>
      </c>
      <c r="B2751">
        <v>2055954</v>
      </c>
      <c r="C2751">
        <v>1</v>
      </c>
      <c r="D2751">
        <v>1</v>
      </c>
      <c r="E2751">
        <v>90</v>
      </c>
    </row>
    <row r="2752" spans="1:5" x14ac:dyDescent="0.25">
      <c r="A2752">
        <v>616262555</v>
      </c>
      <c r="B2752">
        <v>2051130</v>
      </c>
      <c r="C2752">
        <v>0</v>
      </c>
      <c r="D2752">
        <v>2</v>
      </c>
      <c r="E2752">
        <v>0</v>
      </c>
    </row>
    <row r="2753" spans="1:5" x14ac:dyDescent="0.25">
      <c r="A2753">
        <v>616262555</v>
      </c>
      <c r="B2753">
        <v>2053670</v>
      </c>
      <c r="C2753">
        <v>2</v>
      </c>
      <c r="D2753">
        <v>2</v>
      </c>
      <c r="E2753">
        <v>90</v>
      </c>
    </row>
    <row r="2754" spans="1:5" x14ac:dyDescent="0.25">
      <c r="A2754">
        <v>616262558</v>
      </c>
      <c r="B2754">
        <v>2050438</v>
      </c>
      <c r="C2754">
        <v>1</v>
      </c>
      <c r="D2754">
        <v>1</v>
      </c>
      <c r="E2754">
        <v>90</v>
      </c>
    </row>
    <row r="2755" spans="1:5" x14ac:dyDescent="0.25">
      <c r="A2755">
        <v>616262558</v>
      </c>
      <c r="B2755">
        <v>2053670</v>
      </c>
      <c r="C2755">
        <v>1</v>
      </c>
      <c r="D2755">
        <v>0</v>
      </c>
      <c r="E2755">
        <v>90</v>
      </c>
    </row>
    <row r="2756" spans="1:5" x14ac:dyDescent="0.25">
      <c r="A2756">
        <v>616262562</v>
      </c>
      <c r="B2756">
        <v>2053670</v>
      </c>
      <c r="C2756">
        <v>1</v>
      </c>
      <c r="D2756">
        <v>1</v>
      </c>
      <c r="E2756">
        <v>90</v>
      </c>
    </row>
    <row r="2757" spans="1:5" x14ac:dyDescent="0.25">
      <c r="A2757">
        <v>616262562</v>
      </c>
      <c r="B2757">
        <v>2054366</v>
      </c>
      <c r="C2757">
        <v>0</v>
      </c>
      <c r="D2757">
        <v>6</v>
      </c>
      <c r="E2757">
        <v>0</v>
      </c>
    </row>
    <row r="2758" spans="1:5" x14ac:dyDescent="0.25">
      <c r="A2758">
        <v>616262998</v>
      </c>
      <c r="B2758">
        <v>2053402</v>
      </c>
      <c r="C2758">
        <v>0</v>
      </c>
      <c r="D2758">
        <v>0</v>
      </c>
      <c r="E2758">
        <v>0</v>
      </c>
    </row>
    <row r="2759" spans="1:5" x14ac:dyDescent="0.25">
      <c r="A2759">
        <v>616262998</v>
      </c>
      <c r="B2759">
        <v>2055887</v>
      </c>
      <c r="C2759">
        <v>0</v>
      </c>
      <c r="D2759">
        <v>0</v>
      </c>
      <c r="E2759">
        <v>0</v>
      </c>
    </row>
    <row r="2760" spans="1:5" x14ac:dyDescent="0.25">
      <c r="A2760">
        <v>616263000</v>
      </c>
      <c r="B2760">
        <v>2053402</v>
      </c>
      <c r="C2760">
        <v>0</v>
      </c>
      <c r="D2760">
        <v>1</v>
      </c>
      <c r="E2760">
        <v>0</v>
      </c>
    </row>
    <row r="2761" spans="1:5" x14ac:dyDescent="0.25">
      <c r="A2761">
        <v>616263000</v>
      </c>
      <c r="B2761">
        <v>2056081</v>
      </c>
      <c r="C2761">
        <v>0</v>
      </c>
      <c r="D2761">
        <v>0</v>
      </c>
      <c r="E2761">
        <v>0</v>
      </c>
    </row>
    <row r="2762" spans="1:5" x14ac:dyDescent="0.25">
      <c r="A2762">
        <v>616263007</v>
      </c>
      <c r="B2762">
        <v>2053402</v>
      </c>
      <c r="C2762">
        <v>0</v>
      </c>
      <c r="D2762">
        <v>0</v>
      </c>
      <c r="E2762">
        <v>0</v>
      </c>
    </row>
    <row r="2763" spans="1:5" x14ac:dyDescent="0.25">
      <c r="A2763">
        <v>616263007</v>
      </c>
      <c r="B2763">
        <v>2055483</v>
      </c>
      <c r="C2763">
        <v>0</v>
      </c>
      <c r="D2763">
        <v>0</v>
      </c>
      <c r="E2763">
        <v>0</v>
      </c>
    </row>
    <row r="2764" spans="1:5" x14ac:dyDescent="0.25">
      <c r="A2764">
        <v>616263012</v>
      </c>
      <c r="B2764">
        <v>2050889</v>
      </c>
      <c r="C2764">
        <v>0</v>
      </c>
      <c r="D2764">
        <v>0</v>
      </c>
      <c r="E2764">
        <v>0</v>
      </c>
    </row>
    <row r="2765" spans="1:5" x14ac:dyDescent="0.25">
      <c r="A2765">
        <v>616263012</v>
      </c>
      <c r="B2765">
        <v>2053402</v>
      </c>
      <c r="C2765">
        <v>0</v>
      </c>
      <c r="D2765">
        <v>2</v>
      </c>
      <c r="E2765">
        <v>0</v>
      </c>
    </row>
    <row r="2766" spans="1:5" x14ac:dyDescent="0.25">
      <c r="A2766">
        <v>616263053</v>
      </c>
      <c r="B2766">
        <v>2052668</v>
      </c>
      <c r="C2766">
        <v>0</v>
      </c>
      <c r="D2766">
        <v>1</v>
      </c>
      <c r="E2766">
        <v>0</v>
      </c>
    </row>
    <row r="2767" spans="1:5" x14ac:dyDescent="0.25">
      <c r="A2767">
        <v>616263053</v>
      </c>
      <c r="B2767">
        <v>2056602</v>
      </c>
      <c r="C2767">
        <v>1</v>
      </c>
      <c r="D2767">
        <v>2</v>
      </c>
      <c r="E2767">
        <v>14</v>
      </c>
    </row>
    <row r="2768" spans="1:5" x14ac:dyDescent="0.25">
      <c r="A2768">
        <v>616263058</v>
      </c>
      <c r="B2768">
        <v>2052110</v>
      </c>
      <c r="C2768">
        <v>0</v>
      </c>
      <c r="D2768">
        <v>1</v>
      </c>
      <c r="E2768">
        <v>0</v>
      </c>
    </row>
    <row r="2769" spans="1:5" x14ac:dyDescent="0.25">
      <c r="A2769">
        <v>616263058</v>
      </c>
      <c r="B2769">
        <v>2052668</v>
      </c>
      <c r="C2769">
        <v>1</v>
      </c>
      <c r="D2769">
        <v>0</v>
      </c>
      <c r="E2769">
        <v>60</v>
      </c>
    </row>
    <row r="2770" spans="1:5" x14ac:dyDescent="0.25">
      <c r="A2770">
        <v>616263063</v>
      </c>
      <c r="B2770">
        <v>2052668</v>
      </c>
      <c r="C2770">
        <v>0</v>
      </c>
      <c r="D2770">
        <v>1</v>
      </c>
      <c r="E2770">
        <v>0</v>
      </c>
    </row>
    <row r="2771" spans="1:5" x14ac:dyDescent="0.25">
      <c r="A2771">
        <v>616263063</v>
      </c>
      <c r="B2771">
        <v>2054354</v>
      </c>
      <c r="C2771">
        <v>0</v>
      </c>
      <c r="D2771">
        <v>4</v>
      </c>
      <c r="E2771">
        <v>0</v>
      </c>
    </row>
    <row r="2772" spans="1:5" x14ac:dyDescent="0.25">
      <c r="A2772">
        <v>616263067</v>
      </c>
      <c r="B2772">
        <v>2052668</v>
      </c>
      <c r="C2772">
        <v>1</v>
      </c>
      <c r="D2772">
        <v>0</v>
      </c>
      <c r="E2772">
        <v>90</v>
      </c>
    </row>
    <row r="2773" spans="1:5" x14ac:dyDescent="0.25">
      <c r="A2773">
        <v>616263067</v>
      </c>
      <c r="B2773">
        <v>2055179</v>
      </c>
      <c r="C2773">
        <v>0</v>
      </c>
      <c r="D2773">
        <v>3</v>
      </c>
      <c r="E2773">
        <v>0</v>
      </c>
    </row>
    <row r="2774" spans="1:5" x14ac:dyDescent="0.25">
      <c r="A2774">
        <v>616263072</v>
      </c>
      <c r="B2774">
        <v>2052668</v>
      </c>
      <c r="C2774">
        <v>0</v>
      </c>
      <c r="D2774">
        <v>0</v>
      </c>
      <c r="E2774">
        <v>0</v>
      </c>
    </row>
    <row r="2775" spans="1:5" x14ac:dyDescent="0.25">
      <c r="A2775">
        <v>616263072</v>
      </c>
      <c r="B2775">
        <v>2054627</v>
      </c>
      <c r="C2775">
        <v>1</v>
      </c>
      <c r="D2775">
        <v>3</v>
      </c>
      <c r="E2775">
        <v>90</v>
      </c>
    </row>
    <row r="2776" spans="1:5" x14ac:dyDescent="0.25">
      <c r="A2776">
        <v>616307688</v>
      </c>
      <c r="B2776">
        <v>2053192</v>
      </c>
      <c r="C2776">
        <v>0</v>
      </c>
      <c r="D2776">
        <v>0</v>
      </c>
      <c r="E2776">
        <v>0</v>
      </c>
    </row>
    <row r="2777" spans="1:5" x14ac:dyDescent="0.25">
      <c r="A2777">
        <v>616307688</v>
      </c>
      <c r="B2777">
        <v>2058356</v>
      </c>
      <c r="C2777">
        <v>0</v>
      </c>
      <c r="D2777">
        <v>1</v>
      </c>
      <c r="E2777">
        <v>0</v>
      </c>
    </row>
    <row r="2778" spans="1:5" x14ac:dyDescent="0.25">
      <c r="A2778">
        <v>616307690</v>
      </c>
      <c r="B2778">
        <v>2058355</v>
      </c>
      <c r="C2778">
        <v>0</v>
      </c>
      <c r="D2778">
        <v>0</v>
      </c>
      <c r="E2778">
        <v>0</v>
      </c>
    </row>
    <row r="2779" spans="1:5" x14ac:dyDescent="0.25">
      <c r="A2779">
        <v>616307690</v>
      </c>
      <c r="B2779">
        <v>2058356</v>
      </c>
      <c r="C2779">
        <v>0</v>
      </c>
      <c r="D2779">
        <v>0</v>
      </c>
      <c r="E2779">
        <v>0</v>
      </c>
    </row>
    <row r="2780" spans="1:5" x14ac:dyDescent="0.25">
      <c r="A2780">
        <v>616307696</v>
      </c>
      <c r="B2780">
        <v>2058356</v>
      </c>
      <c r="C2780">
        <v>0</v>
      </c>
      <c r="D2780">
        <v>0</v>
      </c>
      <c r="E2780">
        <v>0</v>
      </c>
    </row>
    <row r="2781" spans="1:5" x14ac:dyDescent="0.25">
      <c r="A2781">
        <v>616307696</v>
      </c>
      <c r="B2781">
        <v>2058360</v>
      </c>
      <c r="C2781">
        <v>0</v>
      </c>
      <c r="D2781">
        <v>4</v>
      </c>
      <c r="E2781">
        <v>0</v>
      </c>
    </row>
    <row r="2782" spans="1:5" x14ac:dyDescent="0.25">
      <c r="A2782">
        <v>616307699</v>
      </c>
      <c r="B2782">
        <v>2058353</v>
      </c>
      <c r="C2782">
        <v>0</v>
      </c>
      <c r="D2782">
        <v>4</v>
      </c>
      <c r="E2782">
        <v>0</v>
      </c>
    </row>
    <row r="2783" spans="1:5" x14ac:dyDescent="0.25">
      <c r="A2783">
        <v>616307699</v>
      </c>
      <c r="B2783">
        <v>2058356</v>
      </c>
      <c r="C2783">
        <v>0</v>
      </c>
      <c r="D2783">
        <v>0</v>
      </c>
      <c r="E2783">
        <v>0</v>
      </c>
    </row>
    <row r="2784" spans="1:5" x14ac:dyDescent="0.25">
      <c r="A2784">
        <v>617267308</v>
      </c>
      <c r="B2784">
        <v>122578</v>
      </c>
      <c r="C2784">
        <v>0</v>
      </c>
      <c r="D2784">
        <v>3</v>
      </c>
      <c r="E2784">
        <v>0</v>
      </c>
    </row>
    <row r="2785" spans="1:5" x14ac:dyDescent="0.25">
      <c r="A2785">
        <v>617267308</v>
      </c>
      <c r="B2785">
        <v>772631</v>
      </c>
      <c r="C2785">
        <v>0</v>
      </c>
      <c r="D2785">
        <v>1</v>
      </c>
      <c r="E2785">
        <v>0</v>
      </c>
    </row>
    <row r="2786" spans="1:5" x14ac:dyDescent="0.25">
      <c r="A2786">
        <v>617267309</v>
      </c>
      <c r="B2786">
        <v>772631</v>
      </c>
      <c r="C2786">
        <v>0</v>
      </c>
      <c r="D2786">
        <v>2</v>
      </c>
      <c r="E2786">
        <v>0</v>
      </c>
    </row>
    <row r="2787" spans="1:5" x14ac:dyDescent="0.25">
      <c r="A2787">
        <v>617267309</v>
      </c>
      <c r="B2787">
        <v>1586565</v>
      </c>
      <c r="C2787">
        <v>1</v>
      </c>
      <c r="D2787">
        <v>1</v>
      </c>
      <c r="E2787">
        <v>90</v>
      </c>
    </row>
    <row r="2788" spans="1:5" x14ac:dyDescent="0.25">
      <c r="A2788">
        <v>617267316</v>
      </c>
      <c r="B2788">
        <v>307702</v>
      </c>
      <c r="C2788">
        <v>0</v>
      </c>
      <c r="D2788">
        <v>4</v>
      </c>
      <c r="E2788">
        <v>0</v>
      </c>
    </row>
    <row r="2789" spans="1:5" x14ac:dyDescent="0.25">
      <c r="A2789">
        <v>617267316</v>
      </c>
      <c r="B2789">
        <v>772631</v>
      </c>
      <c r="C2789">
        <v>0</v>
      </c>
      <c r="D2789">
        <v>0</v>
      </c>
      <c r="E2789">
        <v>0</v>
      </c>
    </row>
    <row r="2790" spans="1:5" x14ac:dyDescent="0.25">
      <c r="A2790">
        <v>617267319</v>
      </c>
      <c r="B2790">
        <v>121286</v>
      </c>
      <c r="C2790">
        <v>0</v>
      </c>
      <c r="D2790">
        <v>2</v>
      </c>
      <c r="E2790">
        <v>0</v>
      </c>
    </row>
    <row r="2791" spans="1:5" x14ac:dyDescent="0.25">
      <c r="A2791">
        <v>617267319</v>
      </c>
      <c r="B2791">
        <v>772631</v>
      </c>
      <c r="C2791">
        <v>0</v>
      </c>
      <c r="D2791">
        <v>1</v>
      </c>
      <c r="E2791">
        <v>0</v>
      </c>
    </row>
    <row r="2792" spans="1:5" x14ac:dyDescent="0.25">
      <c r="A2792">
        <v>617267586</v>
      </c>
      <c r="B2792">
        <v>1419863</v>
      </c>
      <c r="C2792">
        <v>1</v>
      </c>
      <c r="D2792">
        <v>3</v>
      </c>
      <c r="E2792">
        <v>90</v>
      </c>
    </row>
    <row r="2793" spans="1:5" x14ac:dyDescent="0.25">
      <c r="A2793">
        <v>617267586</v>
      </c>
      <c r="B2793">
        <v>1601680</v>
      </c>
      <c r="C2793">
        <v>0</v>
      </c>
      <c r="D2793">
        <v>1</v>
      </c>
      <c r="E2793">
        <v>0</v>
      </c>
    </row>
    <row r="2794" spans="1:5" x14ac:dyDescent="0.25">
      <c r="A2794">
        <v>617267587</v>
      </c>
      <c r="B2794">
        <v>490468</v>
      </c>
      <c r="C2794">
        <v>0</v>
      </c>
      <c r="D2794">
        <v>1</v>
      </c>
      <c r="E2794">
        <v>0</v>
      </c>
    </row>
    <row r="2795" spans="1:5" x14ac:dyDescent="0.25">
      <c r="A2795">
        <v>617267587</v>
      </c>
      <c r="B2795">
        <v>1589927</v>
      </c>
      <c r="C2795">
        <v>0</v>
      </c>
      <c r="D2795">
        <v>4</v>
      </c>
      <c r="E2795">
        <v>0</v>
      </c>
    </row>
    <row r="2796" spans="1:5" x14ac:dyDescent="0.25">
      <c r="A2796">
        <v>617267592</v>
      </c>
      <c r="B2796">
        <v>490468</v>
      </c>
      <c r="C2796">
        <v>0</v>
      </c>
      <c r="D2796">
        <v>1</v>
      </c>
      <c r="E2796">
        <v>0</v>
      </c>
    </row>
    <row r="2797" spans="1:5" x14ac:dyDescent="0.25">
      <c r="A2797">
        <v>617267592</v>
      </c>
      <c r="B2797">
        <v>1601680</v>
      </c>
      <c r="C2797">
        <v>0</v>
      </c>
      <c r="D2797">
        <v>1</v>
      </c>
      <c r="E2797">
        <v>0</v>
      </c>
    </row>
    <row r="2798" spans="1:5" x14ac:dyDescent="0.25">
      <c r="A2798">
        <v>617267593</v>
      </c>
      <c r="B2798">
        <v>490468</v>
      </c>
      <c r="C2798">
        <v>0</v>
      </c>
      <c r="D2798">
        <v>0</v>
      </c>
      <c r="E2798">
        <v>0</v>
      </c>
    </row>
    <row r="2799" spans="1:5" x14ac:dyDescent="0.25">
      <c r="A2799">
        <v>617267593</v>
      </c>
      <c r="B2799">
        <v>1336807</v>
      </c>
      <c r="C2799">
        <v>0</v>
      </c>
      <c r="D2799">
        <v>1</v>
      </c>
      <c r="E2799">
        <v>0</v>
      </c>
    </row>
    <row r="2800" spans="1:5" x14ac:dyDescent="0.25">
      <c r="A2800">
        <v>617267594</v>
      </c>
      <c r="B2800">
        <v>125391</v>
      </c>
      <c r="C2800">
        <v>0</v>
      </c>
      <c r="D2800">
        <v>0</v>
      </c>
      <c r="E2800">
        <v>0</v>
      </c>
    </row>
    <row r="2801" spans="1:5" x14ac:dyDescent="0.25">
      <c r="A2801">
        <v>617267594</v>
      </c>
      <c r="B2801">
        <v>1601680</v>
      </c>
      <c r="C2801">
        <v>0</v>
      </c>
      <c r="D2801">
        <v>0</v>
      </c>
      <c r="E2801">
        <v>0</v>
      </c>
    </row>
    <row r="2802" spans="1:5" x14ac:dyDescent="0.25">
      <c r="A2802">
        <v>617267599</v>
      </c>
      <c r="B2802">
        <v>1589927</v>
      </c>
      <c r="C2802">
        <v>0</v>
      </c>
      <c r="D2802">
        <v>3</v>
      </c>
      <c r="E2802">
        <v>0</v>
      </c>
    </row>
    <row r="2803" spans="1:5" x14ac:dyDescent="0.25">
      <c r="A2803">
        <v>617267599</v>
      </c>
      <c r="B2803">
        <v>1601680</v>
      </c>
      <c r="C2803">
        <v>0</v>
      </c>
      <c r="D2803">
        <v>0</v>
      </c>
      <c r="E2803">
        <v>0</v>
      </c>
    </row>
    <row r="2804" spans="1:5" x14ac:dyDescent="0.25">
      <c r="A2804">
        <v>617267600</v>
      </c>
      <c r="B2804">
        <v>490468</v>
      </c>
      <c r="C2804">
        <v>0</v>
      </c>
      <c r="D2804">
        <v>1</v>
      </c>
      <c r="E2804">
        <v>0</v>
      </c>
    </row>
    <row r="2805" spans="1:5" x14ac:dyDescent="0.25">
      <c r="A2805">
        <v>617267600</v>
      </c>
      <c r="B2805">
        <v>1588393</v>
      </c>
      <c r="C2805">
        <v>0</v>
      </c>
      <c r="D2805">
        <v>2</v>
      </c>
      <c r="E2805">
        <v>0</v>
      </c>
    </row>
    <row r="2806" spans="1:5" x14ac:dyDescent="0.25">
      <c r="A2806">
        <v>617267603</v>
      </c>
      <c r="B2806">
        <v>125391</v>
      </c>
      <c r="C2806">
        <v>0</v>
      </c>
      <c r="D2806">
        <v>1</v>
      </c>
      <c r="E2806">
        <v>0</v>
      </c>
    </row>
    <row r="2807" spans="1:5" x14ac:dyDescent="0.25">
      <c r="A2807">
        <v>617267603</v>
      </c>
      <c r="B2807">
        <v>490468</v>
      </c>
      <c r="C2807">
        <v>0</v>
      </c>
      <c r="D2807">
        <v>0</v>
      </c>
      <c r="E2807">
        <v>0</v>
      </c>
    </row>
    <row r="2808" spans="1:5" x14ac:dyDescent="0.25">
      <c r="A2808">
        <v>617268147</v>
      </c>
      <c r="B2808">
        <v>994022</v>
      </c>
      <c r="C2808">
        <v>0</v>
      </c>
      <c r="D2808">
        <v>1</v>
      </c>
      <c r="E2808">
        <v>0</v>
      </c>
    </row>
    <row r="2809" spans="1:5" x14ac:dyDescent="0.25">
      <c r="A2809">
        <v>617268147</v>
      </c>
      <c r="B2809">
        <v>1414488</v>
      </c>
      <c r="C2809">
        <v>0</v>
      </c>
      <c r="D2809">
        <v>3</v>
      </c>
      <c r="E2809">
        <v>0</v>
      </c>
    </row>
    <row r="2810" spans="1:5" x14ac:dyDescent="0.25">
      <c r="A2810">
        <v>617268152</v>
      </c>
      <c r="B2810">
        <v>1414488</v>
      </c>
      <c r="C2810">
        <v>0</v>
      </c>
      <c r="D2810">
        <v>2</v>
      </c>
      <c r="E2810">
        <v>0</v>
      </c>
    </row>
    <row r="2811" spans="1:5" x14ac:dyDescent="0.25">
      <c r="A2811">
        <v>617268152</v>
      </c>
      <c r="B2811">
        <v>1586695</v>
      </c>
      <c r="C2811">
        <v>0</v>
      </c>
      <c r="D2811">
        <v>4</v>
      </c>
      <c r="E2811">
        <v>0</v>
      </c>
    </row>
    <row r="2812" spans="1:5" x14ac:dyDescent="0.25">
      <c r="A2812">
        <v>617268154</v>
      </c>
      <c r="B2812">
        <v>1414488</v>
      </c>
      <c r="C2812">
        <v>0</v>
      </c>
      <c r="D2812">
        <v>1</v>
      </c>
      <c r="E2812">
        <v>0</v>
      </c>
    </row>
    <row r="2813" spans="1:5" x14ac:dyDescent="0.25">
      <c r="A2813">
        <v>617268154</v>
      </c>
      <c r="B2813">
        <v>1592224</v>
      </c>
      <c r="C2813">
        <v>0</v>
      </c>
      <c r="D2813">
        <v>1</v>
      </c>
      <c r="E2813">
        <v>0</v>
      </c>
    </row>
    <row r="2814" spans="1:5" x14ac:dyDescent="0.25">
      <c r="A2814">
        <v>617268159</v>
      </c>
      <c r="B2814">
        <v>31041</v>
      </c>
      <c r="C2814">
        <v>0</v>
      </c>
      <c r="D2814">
        <v>5</v>
      </c>
      <c r="E2814">
        <v>0</v>
      </c>
    </row>
    <row r="2815" spans="1:5" x14ac:dyDescent="0.25">
      <c r="A2815">
        <v>617268159</v>
      </c>
      <c r="B2815">
        <v>1414488</v>
      </c>
      <c r="C2815">
        <v>0</v>
      </c>
      <c r="D2815">
        <v>0</v>
      </c>
      <c r="E2815">
        <v>0</v>
      </c>
    </row>
    <row r="2816" spans="1:5" x14ac:dyDescent="0.25">
      <c r="A2816">
        <v>617268203</v>
      </c>
      <c r="B2816">
        <v>120994</v>
      </c>
      <c r="C2816">
        <v>0</v>
      </c>
      <c r="D2816">
        <v>1</v>
      </c>
      <c r="E2816">
        <v>0</v>
      </c>
    </row>
    <row r="2817" spans="1:5" x14ac:dyDescent="0.25">
      <c r="A2817">
        <v>617268203</v>
      </c>
      <c r="B2817">
        <v>125815</v>
      </c>
      <c r="C2817">
        <v>0</v>
      </c>
      <c r="D2817">
        <v>0</v>
      </c>
      <c r="E2817">
        <v>0</v>
      </c>
    </row>
    <row r="2818" spans="1:5" x14ac:dyDescent="0.25">
      <c r="A2818">
        <v>617268207</v>
      </c>
      <c r="B2818">
        <v>120994</v>
      </c>
      <c r="C2818">
        <v>0</v>
      </c>
      <c r="D2818">
        <v>1</v>
      </c>
      <c r="E2818">
        <v>0</v>
      </c>
    </row>
    <row r="2819" spans="1:5" x14ac:dyDescent="0.25">
      <c r="A2819">
        <v>617268207</v>
      </c>
      <c r="B2819">
        <v>990216</v>
      </c>
      <c r="C2819">
        <v>0</v>
      </c>
      <c r="D2819">
        <v>0</v>
      </c>
      <c r="E2819">
        <v>0</v>
      </c>
    </row>
    <row r="2820" spans="1:5" x14ac:dyDescent="0.25">
      <c r="A2820">
        <v>617268212</v>
      </c>
      <c r="B2820">
        <v>120994</v>
      </c>
      <c r="C2820">
        <v>0</v>
      </c>
      <c r="D2820">
        <v>1</v>
      </c>
      <c r="E2820">
        <v>0</v>
      </c>
    </row>
    <row r="2821" spans="1:5" x14ac:dyDescent="0.25">
      <c r="A2821">
        <v>617268212</v>
      </c>
      <c r="B2821">
        <v>486797</v>
      </c>
      <c r="C2821">
        <v>0</v>
      </c>
      <c r="D2821">
        <v>0</v>
      </c>
      <c r="E2821">
        <v>0</v>
      </c>
    </row>
    <row r="2822" spans="1:5" x14ac:dyDescent="0.25">
      <c r="A2822">
        <v>617268213</v>
      </c>
      <c r="B2822">
        <v>120994</v>
      </c>
      <c r="C2822">
        <v>0</v>
      </c>
      <c r="D2822">
        <v>0</v>
      </c>
      <c r="E2822">
        <v>0</v>
      </c>
    </row>
    <row r="2823" spans="1:5" x14ac:dyDescent="0.25">
      <c r="A2823">
        <v>617268213</v>
      </c>
      <c r="B2823">
        <v>989511</v>
      </c>
      <c r="C2823">
        <v>5</v>
      </c>
      <c r="D2823">
        <v>2</v>
      </c>
      <c r="E2823">
        <v>90</v>
      </c>
    </row>
    <row r="2824" spans="1:5" x14ac:dyDescent="0.25">
      <c r="A2824">
        <v>617268222</v>
      </c>
      <c r="B2824">
        <v>120994</v>
      </c>
      <c r="C2824">
        <v>0</v>
      </c>
      <c r="D2824">
        <v>3</v>
      </c>
      <c r="E2824">
        <v>0</v>
      </c>
    </row>
    <row r="2825" spans="1:5" x14ac:dyDescent="0.25">
      <c r="A2825">
        <v>617268222</v>
      </c>
      <c r="B2825">
        <v>989444</v>
      </c>
      <c r="C2825">
        <v>0</v>
      </c>
      <c r="D2825">
        <v>0</v>
      </c>
      <c r="E2825">
        <v>0</v>
      </c>
    </row>
    <row r="2826" spans="1:5" x14ac:dyDescent="0.25">
      <c r="A2826">
        <v>617268649</v>
      </c>
      <c r="B2826">
        <v>314902</v>
      </c>
      <c r="C2826">
        <v>0</v>
      </c>
      <c r="D2826">
        <v>1</v>
      </c>
      <c r="E2826">
        <v>0</v>
      </c>
    </row>
    <row r="2827" spans="1:5" x14ac:dyDescent="0.25">
      <c r="A2827">
        <v>617268649</v>
      </c>
      <c r="B2827">
        <v>489097</v>
      </c>
      <c r="C2827">
        <v>0</v>
      </c>
      <c r="D2827">
        <v>3</v>
      </c>
      <c r="E2827">
        <v>0</v>
      </c>
    </row>
    <row r="2828" spans="1:5" x14ac:dyDescent="0.25">
      <c r="A2828">
        <v>617268654</v>
      </c>
      <c r="B2828">
        <v>314902</v>
      </c>
      <c r="C2828">
        <v>1</v>
      </c>
      <c r="D2828">
        <v>0</v>
      </c>
      <c r="E2828">
        <v>1</v>
      </c>
    </row>
    <row r="2829" spans="1:5" x14ac:dyDescent="0.25">
      <c r="A2829">
        <v>617268654</v>
      </c>
      <c r="B2829">
        <v>779997</v>
      </c>
      <c r="C2829">
        <v>0</v>
      </c>
      <c r="D2829">
        <v>2</v>
      </c>
      <c r="E2829">
        <v>0</v>
      </c>
    </row>
    <row r="2830" spans="1:5" x14ac:dyDescent="0.25">
      <c r="A2830">
        <v>617268659</v>
      </c>
      <c r="B2830">
        <v>314902</v>
      </c>
      <c r="C2830">
        <v>0</v>
      </c>
      <c r="D2830">
        <v>2</v>
      </c>
      <c r="E2830">
        <v>0</v>
      </c>
    </row>
    <row r="2831" spans="1:5" x14ac:dyDescent="0.25">
      <c r="A2831">
        <v>617268659</v>
      </c>
      <c r="B2831">
        <v>775120</v>
      </c>
      <c r="C2831">
        <v>0</v>
      </c>
      <c r="D2831">
        <v>0</v>
      </c>
      <c r="E2831">
        <v>0</v>
      </c>
    </row>
    <row r="2832" spans="1:5" x14ac:dyDescent="0.25">
      <c r="A2832">
        <v>617268662</v>
      </c>
      <c r="B2832">
        <v>314902</v>
      </c>
      <c r="C2832">
        <v>0</v>
      </c>
      <c r="D2832">
        <v>1</v>
      </c>
      <c r="E2832">
        <v>0</v>
      </c>
    </row>
    <row r="2833" spans="1:5" x14ac:dyDescent="0.25">
      <c r="A2833">
        <v>617268662</v>
      </c>
      <c r="B2833">
        <v>437181</v>
      </c>
      <c r="C2833">
        <v>0</v>
      </c>
      <c r="D2833">
        <v>2</v>
      </c>
      <c r="E2833">
        <v>0</v>
      </c>
    </row>
    <row r="2834" spans="1:5" x14ac:dyDescent="0.25">
      <c r="A2834">
        <v>617268669</v>
      </c>
      <c r="B2834">
        <v>119636</v>
      </c>
      <c r="C2834">
        <v>0</v>
      </c>
      <c r="D2834">
        <v>5</v>
      </c>
      <c r="E2834">
        <v>0</v>
      </c>
    </row>
    <row r="2835" spans="1:5" x14ac:dyDescent="0.25">
      <c r="A2835">
        <v>617268669</v>
      </c>
      <c r="B2835">
        <v>314902</v>
      </c>
      <c r="C2835">
        <v>0</v>
      </c>
      <c r="D2835">
        <v>0</v>
      </c>
      <c r="E2835">
        <v>0</v>
      </c>
    </row>
    <row r="2836" spans="1:5" x14ac:dyDescent="0.25">
      <c r="A2836">
        <v>617269601</v>
      </c>
      <c r="B2836">
        <v>120571</v>
      </c>
      <c r="C2836">
        <v>0</v>
      </c>
      <c r="D2836">
        <v>1</v>
      </c>
      <c r="E2836">
        <v>0</v>
      </c>
    </row>
    <row r="2837" spans="1:5" x14ac:dyDescent="0.25">
      <c r="A2837">
        <v>617269601</v>
      </c>
      <c r="B2837">
        <v>438610</v>
      </c>
      <c r="C2837">
        <v>0</v>
      </c>
      <c r="D2837">
        <v>1</v>
      </c>
      <c r="E2837">
        <v>0</v>
      </c>
    </row>
    <row r="2838" spans="1:5" x14ac:dyDescent="0.25">
      <c r="A2838">
        <v>617269606</v>
      </c>
      <c r="B2838">
        <v>438610</v>
      </c>
      <c r="C2838">
        <v>0</v>
      </c>
      <c r="D2838">
        <v>0</v>
      </c>
      <c r="E2838">
        <v>0</v>
      </c>
    </row>
    <row r="2839" spans="1:5" x14ac:dyDescent="0.25">
      <c r="A2839">
        <v>617269606</v>
      </c>
      <c r="B2839">
        <v>991491</v>
      </c>
      <c r="C2839">
        <v>1</v>
      </c>
      <c r="D2839">
        <v>0</v>
      </c>
      <c r="E2839">
        <v>90</v>
      </c>
    </row>
    <row r="2840" spans="1:5" x14ac:dyDescent="0.25">
      <c r="A2840">
        <v>617269611</v>
      </c>
      <c r="B2840">
        <v>312903</v>
      </c>
      <c r="C2840">
        <v>0</v>
      </c>
      <c r="D2840">
        <v>0</v>
      </c>
      <c r="E2840">
        <v>0</v>
      </c>
    </row>
    <row r="2841" spans="1:5" x14ac:dyDescent="0.25">
      <c r="A2841">
        <v>617269611</v>
      </c>
      <c r="B2841">
        <v>438610</v>
      </c>
      <c r="C2841">
        <v>0</v>
      </c>
      <c r="D2841">
        <v>3</v>
      </c>
      <c r="E2841">
        <v>0</v>
      </c>
    </row>
    <row r="2842" spans="1:5" x14ac:dyDescent="0.25">
      <c r="A2842">
        <v>617269614</v>
      </c>
      <c r="B2842">
        <v>434638</v>
      </c>
      <c r="C2842">
        <v>0</v>
      </c>
      <c r="D2842">
        <v>1</v>
      </c>
      <c r="E2842">
        <v>0</v>
      </c>
    </row>
    <row r="2843" spans="1:5" x14ac:dyDescent="0.25">
      <c r="A2843">
        <v>617269614</v>
      </c>
      <c r="B2843">
        <v>438610</v>
      </c>
      <c r="C2843">
        <v>0</v>
      </c>
      <c r="D2843">
        <v>1</v>
      </c>
      <c r="E2843">
        <v>0</v>
      </c>
    </row>
    <row r="2844" spans="1:5" x14ac:dyDescent="0.25">
      <c r="A2844">
        <v>617269620</v>
      </c>
      <c r="B2844">
        <v>438610</v>
      </c>
      <c r="C2844">
        <v>0</v>
      </c>
      <c r="D2844">
        <v>2</v>
      </c>
      <c r="E2844">
        <v>0</v>
      </c>
    </row>
    <row r="2845" spans="1:5" x14ac:dyDescent="0.25">
      <c r="A2845">
        <v>617269620</v>
      </c>
      <c r="B2845">
        <v>1416957</v>
      </c>
      <c r="C2845">
        <v>0</v>
      </c>
      <c r="D2845">
        <v>0</v>
      </c>
      <c r="E2845">
        <v>0</v>
      </c>
    </row>
    <row r="2846" spans="1:5" x14ac:dyDescent="0.25">
      <c r="A2846">
        <v>617269772</v>
      </c>
      <c r="B2846">
        <v>489684</v>
      </c>
      <c r="C2846">
        <v>0</v>
      </c>
      <c r="D2846">
        <v>0</v>
      </c>
      <c r="E2846">
        <v>0</v>
      </c>
    </row>
    <row r="2847" spans="1:5" x14ac:dyDescent="0.25">
      <c r="A2847">
        <v>617269772</v>
      </c>
      <c r="B2847">
        <v>1333784</v>
      </c>
      <c r="C2847">
        <v>0</v>
      </c>
      <c r="D2847">
        <v>0</v>
      </c>
      <c r="E2847">
        <v>0</v>
      </c>
    </row>
    <row r="2848" spans="1:5" x14ac:dyDescent="0.25">
      <c r="A2848">
        <v>617269776</v>
      </c>
      <c r="B2848">
        <v>1333784</v>
      </c>
      <c r="C2848">
        <v>0</v>
      </c>
      <c r="D2848">
        <v>3</v>
      </c>
      <c r="E2848">
        <v>0</v>
      </c>
    </row>
    <row r="2849" spans="1:5" x14ac:dyDescent="0.25">
      <c r="A2849">
        <v>617269776</v>
      </c>
      <c r="B2849">
        <v>1435704</v>
      </c>
      <c r="C2849">
        <v>0</v>
      </c>
      <c r="D2849">
        <v>0</v>
      </c>
      <c r="E2849">
        <v>0</v>
      </c>
    </row>
    <row r="2850" spans="1:5" x14ac:dyDescent="0.25">
      <c r="A2850">
        <v>617269778</v>
      </c>
      <c r="B2850">
        <v>1333784</v>
      </c>
      <c r="C2850">
        <v>0</v>
      </c>
      <c r="D2850">
        <v>4</v>
      </c>
      <c r="E2850">
        <v>0</v>
      </c>
    </row>
    <row r="2851" spans="1:5" x14ac:dyDescent="0.25">
      <c r="A2851">
        <v>617269778</v>
      </c>
      <c r="B2851">
        <v>1432805</v>
      </c>
      <c r="C2851">
        <v>1</v>
      </c>
      <c r="D2851">
        <v>0</v>
      </c>
      <c r="E2851">
        <v>90</v>
      </c>
    </row>
    <row r="2852" spans="1:5" x14ac:dyDescent="0.25">
      <c r="A2852">
        <v>617269783</v>
      </c>
      <c r="B2852">
        <v>796028</v>
      </c>
      <c r="C2852">
        <v>0</v>
      </c>
      <c r="D2852">
        <v>1</v>
      </c>
      <c r="E2852">
        <v>0</v>
      </c>
    </row>
    <row r="2853" spans="1:5" x14ac:dyDescent="0.25">
      <c r="A2853">
        <v>617269783</v>
      </c>
      <c r="B2853">
        <v>1333784</v>
      </c>
      <c r="C2853">
        <v>0</v>
      </c>
      <c r="D2853">
        <v>1</v>
      </c>
      <c r="E2853">
        <v>0</v>
      </c>
    </row>
    <row r="2854" spans="1:5" x14ac:dyDescent="0.25">
      <c r="A2854">
        <v>617269786</v>
      </c>
      <c r="B2854">
        <v>773514</v>
      </c>
      <c r="C2854">
        <v>1</v>
      </c>
      <c r="D2854">
        <v>0</v>
      </c>
      <c r="E2854">
        <v>90</v>
      </c>
    </row>
    <row r="2855" spans="1:5" x14ac:dyDescent="0.25">
      <c r="A2855">
        <v>617269786</v>
      </c>
      <c r="B2855">
        <v>1333784</v>
      </c>
      <c r="C2855">
        <v>0</v>
      </c>
      <c r="D2855">
        <v>2</v>
      </c>
      <c r="E2855">
        <v>0</v>
      </c>
    </row>
    <row r="2856" spans="1:5" x14ac:dyDescent="0.25">
      <c r="A2856">
        <v>617269826</v>
      </c>
      <c r="B2856">
        <v>1369669</v>
      </c>
      <c r="C2856">
        <v>0</v>
      </c>
      <c r="D2856">
        <v>2</v>
      </c>
      <c r="E2856">
        <v>0</v>
      </c>
    </row>
    <row r="2857" spans="1:5" x14ac:dyDescent="0.25">
      <c r="A2857">
        <v>617269826</v>
      </c>
      <c r="B2857">
        <v>1588319</v>
      </c>
      <c r="C2857">
        <v>0</v>
      </c>
      <c r="D2857">
        <v>0</v>
      </c>
      <c r="E2857">
        <v>0</v>
      </c>
    </row>
    <row r="2858" spans="1:5" x14ac:dyDescent="0.25">
      <c r="A2858">
        <v>617269831</v>
      </c>
      <c r="B2858">
        <v>1369669</v>
      </c>
      <c r="C2858">
        <v>0</v>
      </c>
      <c r="D2858">
        <v>3</v>
      </c>
      <c r="E2858">
        <v>0</v>
      </c>
    </row>
    <row r="2859" spans="1:5" x14ac:dyDescent="0.25">
      <c r="A2859">
        <v>617269831</v>
      </c>
      <c r="B2859">
        <v>1459319</v>
      </c>
      <c r="C2859">
        <v>0</v>
      </c>
      <c r="D2859">
        <v>0</v>
      </c>
      <c r="E2859">
        <v>0</v>
      </c>
    </row>
    <row r="2860" spans="1:5" x14ac:dyDescent="0.25">
      <c r="A2860">
        <v>617269834</v>
      </c>
      <c r="B2860">
        <v>1369669</v>
      </c>
      <c r="C2860">
        <v>0</v>
      </c>
      <c r="D2860">
        <v>2</v>
      </c>
      <c r="E2860">
        <v>0</v>
      </c>
    </row>
    <row r="2861" spans="1:5" x14ac:dyDescent="0.25">
      <c r="A2861">
        <v>617269834</v>
      </c>
      <c r="B2861">
        <v>1590445</v>
      </c>
      <c r="C2861">
        <v>0</v>
      </c>
      <c r="D2861">
        <v>1</v>
      </c>
      <c r="E2861">
        <v>0</v>
      </c>
    </row>
    <row r="2862" spans="1:5" x14ac:dyDescent="0.25">
      <c r="A2862">
        <v>617269838</v>
      </c>
      <c r="B2862">
        <v>122381</v>
      </c>
      <c r="C2862">
        <v>0</v>
      </c>
      <c r="D2862">
        <v>0</v>
      </c>
      <c r="E2862">
        <v>0</v>
      </c>
    </row>
    <row r="2863" spans="1:5" x14ac:dyDescent="0.25">
      <c r="A2863">
        <v>617269838</v>
      </c>
      <c r="B2863">
        <v>1369669</v>
      </c>
      <c r="C2863">
        <v>0</v>
      </c>
      <c r="D2863">
        <v>1</v>
      </c>
      <c r="E2863">
        <v>0</v>
      </c>
    </row>
    <row r="2864" spans="1:5" x14ac:dyDescent="0.25">
      <c r="A2864">
        <v>617271561</v>
      </c>
      <c r="B2864">
        <v>49037</v>
      </c>
      <c r="C2864">
        <v>0</v>
      </c>
      <c r="D2864">
        <v>0</v>
      </c>
      <c r="E2864">
        <v>0</v>
      </c>
    </row>
    <row r="2865" spans="1:5" x14ac:dyDescent="0.25">
      <c r="A2865">
        <v>617271561</v>
      </c>
      <c r="B2865">
        <v>1456633</v>
      </c>
      <c r="C2865">
        <v>0</v>
      </c>
      <c r="D2865">
        <v>0</v>
      </c>
      <c r="E2865">
        <v>0</v>
      </c>
    </row>
    <row r="2866" spans="1:5" x14ac:dyDescent="0.25">
      <c r="A2866">
        <v>617271566</v>
      </c>
      <c r="B2866">
        <v>794796</v>
      </c>
      <c r="C2866">
        <v>0</v>
      </c>
      <c r="D2866">
        <v>3</v>
      </c>
      <c r="E2866">
        <v>0</v>
      </c>
    </row>
    <row r="2867" spans="1:5" x14ac:dyDescent="0.25">
      <c r="A2867">
        <v>617271566</v>
      </c>
      <c r="B2867">
        <v>1456633</v>
      </c>
      <c r="C2867">
        <v>0</v>
      </c>
      <c r="D2867">
        <v>0</v>
      </c>
      <c r="E2867">
        <v>0</v>
      </c>
    </row>
    <row r="2868" spans="1:5" x14ac:dyDescent="0.25">
      <c r="A2868">
        <v>617271571</v>
      </c>
      <c r="B2868">
        <v>119448</v>
      </c>
      <c r="C2868">
        <v>0</v>
      </c>
      <c r="D2868">
        <v>0</v>
      </c>
      <c r="E2868">
        <v>0</v>
      </c>
    </row>
    <row r="2869" spans="1:5" x14ac:dyDescent="0.25">
      <c r="A2869">
        <v>617271571</v>
      </c>
      <c r="B2869">
        <v>1456633</v>
      </c>
      <c r="C2869">
        <v>0</v>
      </c>
      <c r="D2869">
        <v>0</v>
      </c>
      <c r="E2869">
        <v>0</v>
      </c>
    </row>
    <row r="2870" spans="1:5" x14ac:dyDescent="0.25">
      <c r="A2870">
        <v>617271575</v>
      </c>
      <c r="B2870">
        <v>1456633</v>
      </c>
      <c r="C2870">
        <v>0</v>
      </c>
      <c r="D2870">
        <v>0</v>
      </c>
      <c r="E2870">
        <v>0</v>
      </c>
    </row>
    <row r="2871" spans="1:5" x14ac:dyDescent="0.25">
      <c r="A2871">
        <v>617271575</v>
      </c>
      <c r="B2871">
        <v>1587048</v>
      </c>
      <c r="C2871">
        <v>0</v>
      </c>
      <c r="D2871">
        <v>3</v>
      </c>
      <c r="E2871">
        <v>0</v>
      </c>
    </row>
    <row r="2872" spans="1:5" x14ac:dyDescent="0.25">
      <c r="A2872">
        <v>617285564</v>
      </c>
      <c r="B2872">
        <v>118032</v>
      </c>
      <c r="C2872">
        <v>0</v>
      </c>
      <c r="D2872">
        <v>1</v>
      </c>
      <c r="E2872">
        <v>0</v>
      </c>
    </row>
    <row r="2873" spans="1:5" x14ac:dyDescent="0.25">
      <c r="A2873">
        <v>617285564</v>
      </c>
      <c r="B2873">
        <v>121578</v>
      </c>
      <c r="C2873">
        <v>0</v>
      </c>
      <c r="D2873">
        <v>4</v>
      </c>
      <c r="E2873">
        <v>0</v>
      </c>
    </row>
    <row r="2874" spans="1:5" x14ac:dyDescent="0.25">
      <c r="A2874">
        <v>617285568</v>
      </c>
      <c r="B2874">
        <v>121578</v>
      </c>
      <c r="C2874">
        <v>0</v>
      </c>
      <c r="D2874">
        <v>0</v>
      </c>
      <c r="E2874">
        <v>0</v>
      </c>
    </row>
    <row r="2875" spans="1:5" x14ac:dyDescent="0.25">
      <c r="A2875">
        <v>617285568</v>
      </c>
      <c r="B2875">
        <v>436459</v>
      </c>
      <c r="C2875">
        <v>1</v>
      </c>
      <c r="D2875">
        <v>3</v>
      </c>
      <c r="E2875">
        <v>90</v>
      </c>
    </row>
    <row r="2876" spans="1:5" x14ac:dyDescent="0.25">
      <c r="A2876">
        <v>617285569</v>
      </c>
      <c r="B2876">
        <v>121578</v>
      </c>
      <c r="C2876">
        <v>0</v>
      </c>
      <c r="D2876">
        <v>0</v>
      </c>
      <c r="E2876">
        <v>0</v>
      </c>
    </row>
    <row r="2877" spans="1:5" x14ac:dyDescent="0.25">
      <c r="A2877">
        <v>617285569</v>
      </c>
      <c r="B2877">
        <v>1578330</v>
      </c>
      <c r="C2877">
        <v>1</v>
      </c>
      <c r="D2877">
        <v>2</v>
      </c>
      <c r="E2877">
        <v>90</v>
      </c>
    </row>
    <row r="2878" spans="1:5" x14ac:dyDescent="0.25">
      <c r="A2878">
        <v>617285576</v>
      </c>
      <c r="B2878">
        <v>121578</v>
      </c>
      <c r="C2878">
        <v>0</v>
      </c>
      <c r="D2878">
        <v>0</v>
      </c>
      <c r="E2878">
        <v>0</v>
      </c>
    </row>
    <row r="2879" spans="1:5" x14ac:dyDescent="0.25">
      <c r="A2879">
        <v>617285576</v>
      </c>
      <c r="B2879">
        <v>988383</v>
      </c>
      <c r="C2879">
        <v>0</v>
      </c>
      <c r="D2879">
        <v>3</v>
      </c>
      <c r="E2879">
        <v>0</v>
      </c>
    </row>
    <row r="2880" spans="1:5" x14ac:dyDescent="0.25">
      <c r="A2880">
        <v>617307292</v>
      </c>
      <c r="B2880">
        <v>799717</v>
      </c>
      <c r="C2880">
        <v>0</v>
      </c>
      <c r="D2880">
        <v>0</v>
      </c>
      <c r="E2880">
        <v>0</v>
      </c>
    </row>
    <row r="2881" spans="1:5" x14ac:dyDescent="0.25">
      <c r="A2881">
        <v>617307292</v>
      </c>
      <c r="B2881">
        <v>1415246</v>
      </c>
      <c r="C2881">
        <v>0</v>
      </c>
      <c r="D2881">
        <v>2</v>
      </c>
      <c r="E2881">
        <v>0</v>
      </c>
    </row>
    <row r="2882" spans="1:5" x14ac:dyDescent="0.25">
      <c r="A2882">
        <v>617307296</v>
      </c>
      <c r="B2882">
        <v>488004</v>
      </c>
      <c r="C2882">
        <v>1</v>
      </c>
      <c r="D2882">
        <v>5</v>
      </c>
      <c r="E2882">
        <v>37</v>
      </c>
    </row>
    <row r="2883" spans="1:5" x14ac:dyDescent="0.25">
      <c r="A2883">
        <v>617307296</v>
      </c>
      <c r="B2883">
        <v>799717</v>
      </c>
      <c r="C2883">
        <v>0</v>
      </c>
      <c r="D2883">
        <v>0</v>
      </c>
      <c r="E2883">
        <v>0</v>
      </c>
    </row>
    <row r="2884" spans="1:5" x14ac:dyDescent="0.25">
      <c r="A2884">
        <v>617307297</v>
      </c>
      <c r="B2884">
        <v>492853</v>
      </c>
      <c r="C2884">
        <v>0</v>
      </c>
      <c r="D2884">
        <v>0</v>
      </c>
      <c r="E2884">
        <v>0</v>
      </c>
    </row>
    <row r="2885" spans="1:5" x14ac:dyDescent="0.25">
      <c r="A2885">
        <v>617307297</v>
      </c>
      <c r="B2885">
        <v>799717</v>
      </c>
      <c r="C2885">
        <v>0</v>
      </c>
      <c r="D2885">
        <v>0</v>
      </c>
      <c r="E2885">
        <v>0</v>
      </c>
    </row>
    <row r="2886" spans="1:5" x14ac:dyDescent="0.25">
      <c r="A2886">
        <v>617307304</v>
      </c>
      <c r="B2886">
        <v>799717</v>
      </c>
      <c r="C2886">
        <v>0</v>
      </c>
      <c r="D2886">
        <v>1</v>
      </c>
      <c r="E2886">
        <v>0</v>
      </c>
    </row>
    <row r="2887" spans="1:5" x14ac:dyDescent="0.25">
      <c r="A2887">
        <v>617307304</v>
      </c>
      <c r="B2887">
        <v>1369582</v>
      </c>
      <c r="C2887">
        <v>0</v>
      </c>
      <c r="D2887">
        <v>3</v>
      </c>
      <c r="E2887">
        <v>0</v>
      </c>
    </row>
    <row r="2888" spans="1:5" x14ac:dyDescent="0.25">
      <c r="A2888">
        <v>617307307</v>
      </c>
      <c r="B2888">
        <v>799717</v>
      </c>
      <c r="C2888">
        <v>0</v>
      </c>
      <c r="D2888">
        <v>2</v>
      </c>
      <c r="E2888">
        <v>0</v>
      </c>
    </row>
    <row r="2889" spans="1:5" x14ac:dyDescent="0.25">
      <c r="A2889">
        <v>617307307</v>
      </c>
      <c r="B2889">
        <v>1581653</v>
      </c>
      <c r="C2889">
        <v>0</v>
      </c>
      <c r="D2889">
        <v>0</v>
      </c>
      <c r="E2889">
        <v>0</v>
      </c>
    </row>
    <row r="2890" spans="1:5" x14ac:dyDescent="0.25">
      <c r="A2890">
        <v>617307740</v>
      </c>
      <c r="B2890">
        <v>1432155</v>
      </c>
      <c r="C2890">
        <v>0</v>
      </c>
      <c r="D2890">
        <v>2</v>
      </c>
      <c r="E2890">
        <v>0</v>
      </c>
    </row>
    <row r="2891" spans="1:5" x14ac:dyDescent="0.25">
      <c r="A2891">
        <v>617307740</v>
      </c>
      <c r="B2891">
        <v>1578599</v>
      </c>
      <c r="C2891">
        <v>0</v>
      </c>
      <c r="D2891">
        <v>0</v>
      </c>
      <c r="E2891">
        <v>0</v>
      </c>
    </row>
    <row r="2892" spans="1:5" x14ac:dyDescent="0.25">
      <c r="A2892">
        <v>617307744</v>
      </c>
      <c r="B2892">
        <v>121213</v>
      </c>
      <c r="C2892">
        <v>0</v>
      </c>
      <c r="D2892">
        <v>2</v>
      </c>
      <c r="E2892">
        <v>0</v>
      </c>
    </row>
    <row r="2893" spans="1:5" x14ac:dyDescent="0.25">
      <c r="A2893">
        <v>617307744</v>
      </c>
      <c r="B2893">
        <v>1578599</v>
      </c>
      <c r="C2893">
        <v>0</v>
      </c>
      <c r="D2893">
        <v>1</v>
      </c>
      <c r="E2893">
        <v>0</v>
      </c>
    </row>
    <row r="2894" spans="1:5" x14ac:dyDescent="0.25">
      <c r="A2894">
        <v>617307746</v>
      </c>
      <c r="B2894">
        <v>1578599</v>
      </c>
      <c r="C2894">
        <v>0</v>
      </c>
      <c r="D2894">
        <v>0</v>
      </c>
      <c r="E2894">
        <v>0</v>
      </c>
    </row>
    <row r="2895" spans="1:5" x14ac:dyDescent="0.25">
      <c r="A2895">
        <v>617307746</v>
      </c>
      <c r="B2895">
        <v>1595416</v>
      </c>
      <c r="C2895">
        <v>0</v>
      </c>
      <c r="D2895">
        <v>0</v>
      </c>
      <c r="E2895">
        <v>0</v>
      </c>
    </row>
    <row r="2896" spans="1:5" x14ac:dyDescent="0.25">
      <c r="A2896">
        <v>617307751</v>
      </c>
      <c r="B2896">
        <v>1578599</v>
      </c>
      <c r="C2896">
        <v>0</v>
      </c>
      <c r="D2896">
        <v>0</v>
      </c>
      <c r="E2896">
        <v>0</v>
      </c>
    </row>
    <row r="2897" spans="1:5" x14ac:dyDescent="0.25">
      <c r="A2897">
        <v>617307751</v>
      </c>
      <c r="B2897">
        <v>1582776</v>
      </c>
      <c r="C2897">
        <v>0</v>
      </c>
      <c r="D2897">
        <v>4</v>
      </c>
      <c r="E2897">
        <v>0</v>
      </c>
    </row>
    <row r="2898" spans="1:5" x14ac:dyDescent="0.25">
      <c r="A2898">
        <v>617323754</v>
      </c>
      <c r="B2898">
        <v>990223</v>
      </c>
      <c r="C2898">
        <v>0</v>
      </c>
      <c r="D2898">
        <v>2</v>
      </c>
      <c r="E2898">
        <v>0</v>
      </c>
    </row>
    <row r="2899" spans="1:5" x14ac:dyDescent="0.25">
      <c r="A2899">
        <v>617323754</v>
      </c>
      <c r="B2899">
        <v>1369405</v>
      </c>
      <c r="C2899">
        <v>0</v>
      </c>
      <c r="D2899">
        <v>2</v>
      </c>
      <c r="E2899">
        <v>0</v>
      </c>
    </row>
    <row r="2900" spans="1:5" x14ac:dyDescent="0.25">
      <c r="A2900">
        <v>617323759</v>
      </c>
      <c r="B2900">
        <v>798343</v>
      </c>
      <c r="C2900">
        <v>1</v>
      </c>
      <c r="D2900">
        <v>2</v>
      </c>
      <c r="E2900">
        <v>90</v>
      </c>
    </row>
    <row r="2901" spans="1:5" x14ac:dyDescent="0.25">
      <c r="A2901">
        <v>617323759</v>
      </c>
      <c r="B2901">
        <v>990223</v>
      </c>
      <c r="C2901">
        <v>0</v>
      </c>
      <c r="D2901">
        <v>0</v>
      </c>
      <c r="E2901">
        <v>0</v>
      </c>
    </row>
    <row r="2902" spans="1:5" x14ac:dyDescent="0.25">
      <c r="A2902">
        <v>617323763</v>
      </c>
      <c r="B2902">
        <v>308025</v>
      </c>
      <c r="C2902">
        <v>0</v>
      </c>
      <c r="D2902">
        <v>3</v>
      </c>
      <c r="E2902">
        <v>0</v>
      </c>
    </row>
    <row r="2903" spans="1:5" x14ac:dyDescent="0.25">
      <c r="A2903">
        <v>617323763</v>
      </c>
      <c r="B2903">
        <v>990223</v>
      </c>
      <c r="C2903">
        <v>0</v>
      </c>
      <c r="D2903">
        <v>0</v>
      </c>
      <c r="E2903">
        <v>0</v>
      </c>
    </row>
    <row r="2904" spans="1:5" x14ac:dyDescent="0.25">
      <c r="A2904">
        <v>617323766</v>
      </c>
      <c r="B2904">
        <v>990223</v>
      </c>
      <c r="C2904">
        <v>0</v>
      </c>
      <c r="D2904">
        <v>2</v>
      </c>
      <c r="E2904">
        <v>0</v>
      </c>
    </row>
    <row r="2905" spans="1:5" x14ac:dyDescent="0.25">
      <c r="A2905">
        <v>617323766</v>
      </c>
      <c r="B2905">
        <v>1437712</v>
      </c>
      <c r="C2905">
        <v>2</v>
      </c>
      <c r="D2905">
        <v>1</v>
      </c>
      <c r="E2905">
        <v>90</v>
      </c>
    </row>
    <row r="2906" spans="1:5" x14ac:dyDescent="0.25">
      <c r="A2906">
        <v>617374490</v>
      </c>
      <c r="B2906">
        <v>309119</v>
      </c>
      <c r="C2906">
        <v>0</v>
      </c>
      <c r="D2906">
        <v>2</v>
      </c>
      <c r="E2906">
        <v>0</v>
      </c>
    </row>
    <row r="2907" spans="1:5" x14ac:dyDescent="0.25">
      <c r="A2907">
        <v>617374490</v>
      </c>
      <c r="B2907">
        <v>1597416</v>
      </c>
      <c r="C2907">
        <v>1</v>
      </c>
      <c r="D2907">
        <v>0</v>
      </c>
      <c r="E2907">
        <v>90</v>
      </c>
    </row>
    <row r="2908" spans="1:5" x14ac:dyDescent="0.25">
      <c r="A2908">
        <v>617374496</v>
      </c>
      <c r="B2908">
        <v>995548</v>
      </c>
      <c r="C2908">
        <v>0</v>
      </c>
      <c r="D2908">
        <v>0</v>
      </c>
      <c r="E2908">
        <v>0</v>
      </c>
    </row>
    <row r="2909" spans="1:5" x14ac:dyDescent="0.25">
      <c r="A2909">
        <v>617374496</v>
      </c>
      <c r="B2909">
        <v>1597416</v>
      </c>
      <c r="C2909">
        <v>1</v>
      </c>
      <c r="D2909">
        <v>1</v>
      </c>
      <c r="E2909">
        <v>37</v>
      </c>
    </row>
    <row r="2910" spans="1:5" x14ac:dyDescent="0.25">
      <c r="A2910">
        <v>617374498</v>
      </c>
      <c r="B2910">
        <v>490475</v>
      </c>
      <c r="C2910">
        <v>0</v>
      </c>
      <c r="D2910">
        <v>1</v>
      </c>
      <c r="E2910">
        <v>0</v>
      </c>
    </row>
    <row r="2911" spans="1:5" x14ac:dyDescent="0.25">
      <c r="A2911">
        <v>617374498</v>
      </c>
      <c r="B2911">
        <v>1597416</v>
      </c>
      <c r="C2911">
        <v>1</v>
      </c>
      <c r="D2911">
        <v>2</v>
      </c>
      <c r="E2911">
        <v>90</v>
      </c>
    </row>
    <row r="2912" spans="1:5" x14ac:dyDescent="0.25">
      <c r="A2912">
        <v>617374503</v>
      </c>
      <c r="B2912">
        <v>489927</v>
      </c>
      <c r="C2912">
        <v>0</v>
      </c>
      <c r="D2912">
        <v>0</v>
      </c>
      <c r="E2912">
        <v>0</v>
      </c>
    </row>
    <row r="2913" spans="1:5" x14ac:dyDescent="0.25">
      <c r="A2913">
        <v>617374503</v>
      </c>
      <c r="B2913">
        <v>1597416</v>
      </c>
      <c r="C2913">
        <v>1</v>
      </c>
      <c r="D2913">
        <v>1</v>
      </c>
      <c r="E2913">
        <v>90</v>
      </c>
    </row>
    <row r="2914" spans="1:5" x14ac:dyDescent="0.25">
      <c r="A2914">
        <v>617387650</v>
      </c>
      <c r="B2914">
        <v>438811</v>
      </c>
      <c r="C2914">
        <v>0</v>
      </c>
      <c r="D2914">
        <v>0</v>
      </c>
      <c r="E2914">
        <v>0</v>
      </c>
    </row>
    <row r="2915" spans="1:5" x14ac:dyDescent="0.25">
      <c r="A2915">
        <v>617387650</v>
      </c>
      <c r="B2915">
        <v>1580177</v>
      </c>
      <c r="C2915">
        <v>0</v>
      </c>
      <c r="D2915">
        <v>0</v>
      </c>
      <c r="E2915">
        <v>0</v>
      </c>
    </row>
    <row r="2916" spans="1:5" x14ac:dyDescent="0.25">
      <c r="A2916">
        <v>617387653</v>
      </c>
      <c r="B2916">
        <v>438811</v>
      </c>
      <c r="C2916">
        <v>0</v>
      </c>
      <c r="D2916">
        <v>1</v>
      </c>
      <c r="E2916">
        <v>0</v>
      </c>
    </row>
    <row r="2917" spans="1:5" x14ac:dyDescent="0.25">
      <c r="A2917">
        <v>617387653</v>
      </c>
      <c r="B2917">
        <v>1600392</v>
      </c>
      <c r="C2917">
        <v>0</v>
      </c>
      <c r="D2917">
        <v>1</v>
      </c>
      <c r="E2917">
        <v>0</v>
      </c>
    </row>
    <row r="2918" spans="1:5" x14ac:dyDescent="0.25">
      <c r="A2918">
        <v>617387659</v>
      </c>
      <c r="B2918">
        <v>438811</v>
      </c>
      <c r="C2918">
        <v>0</v>
      </c>
      <c r="D2918">
        <v>0</v>
      </c>
      <c r="E2918">
        <v>0</v>
      </c>
    </row>
    <row r="2919" spans="1:5" x14ac:dyDescent="0.25">
      <c r="A2919">
        <v>617387659</v>
      </c>
      <c r="B2919">
        <v>1415932</v>
      </c>
      <c r="C2919">
        <v>0</v>
      </c>
      <c r="D2919">
        <v>0</v>
      </c>
      <c r="E2919">
        <v>0</v>
      </c>
    </row>
    <row r="2920" spans="1:5" x14ac:dyDescent="0.25">
      <c r="A2920">
        <v>617387664</v>
      </c>
      <c r="B2920">
        <v>438811</v>
      </c>
      <c r="C2920">
        <v>0</v>
      </c>
      <c r="D2920">
        <v>0</v>
      </c>
      <c r="E2920">
        <v>0</v>
      </c>
    </row>
    <row r="2921" spans="1:5" x14ac:dyDescent="0.25">
      <c r="A2921">
        <v>617387664</v>
      </c>
      <c r="B2921">
        <v>1600134</v>
      </c>
      <c r="C2921">
        <v>0</v>
      </c>
      <c r="D2921">
        <v>0</v>
      </c>
      <c r="E2921">
        <v>0</v>
      </c>
    </row>
    <row r="2922" spans="1:5" x14ac:dyDescent="0.25">
      <c r="A2922">
        <v>617400305</v>
      </c>
      <c r="B2922">
        <v>772903</v>
      </c>
      <c r="C2922">
        <v>0</v>
      </c>
      <c r="D2922">
        <v>2</v>
      </c>
      <c r="E2922">
        <v>0</v>
      </c>
    </row>
    <row r="2923" spans="1:5" x14ac:dyDescent="0.25">
      <c r="A2923">
        <v>617400305</v>
      </c>
      <c r="B2923">
        <v>1333766</v>
      </c>
      <c r="C2923">
        <v>0</v>
      </c>
      <c r="D2923">
        <v>1</v>
      </c>
      <c r="E2923">
        <v>0</v>
      </c>
    </row>
    <row r="2924" spans="1:5" x14ac:dyDescent="0.25">
      <c r="A2924">
        <v>617400308</v>
      </c>
      <c r="B2924">
        <v>1333766</v>
      </c>
      <c r="C2924">
        <v>0</v>
      </c>
      <c r="D2924">
        <v>3</v>
      </c>
      <c r="E2924">
        <v>0</v>
      </c>
    </row>
    <row r="2925" spans="1:5" x14ac:dyDescent="0.25">
      <c r="A2925">
        <v>617400308</v>
      </c>
      <c r="B2925">
        <v>1600911</v>
      </c>
      <c r="C2925">
        <v>1</v>
      </c>
      <c r="D2925">
        <v>1</v>
      </c>
      <c r="E2925">
        <v>90</v>
      </c>
    </row>
    <row r="2926" spans="1:5" x14ac:dyDescent="0.25">
      <c r="A2926">
        <v>617400312</v>
      </c>
      <c r="B2926">
        <v>486288</v>
      </c>
      <c r="C2926">
        <v>0</v>
      </c>
      <c r="D2926">
        <v>0</v>
      </c>
      <c r="E2926">
        <v>0</v>
      </c>
    </row>
    <row r="2927" spans="1:5" x14ac:dyDescent="0.25">
      <c r="A2927">
        <v>617400312</v>
      </c>
      <c r="B2927">
        <v>1333766</v>
      </c>
      <c r="C2927">
        <v>0</v>
      </c>
      <c r="D2927">
        <v>1</v>
      </c>
      <c r="E2927">
        <v>0</v>
      </c>
    </row>
    <row r="2928" spans="1:5" x14ac:dyDescent="0.25">
      <c r="A2928">
        <v>617400316</v>
      </c>
      <c r="B2928">
        <v>433724</v>
      </c>
      <c r="C2928">
        <v>0</v>
      </c>
      <c r="D2928">
        <v>1</v>
      </c>
      <c r="E2928">
        <v>0</v>
      </c>
    </row>
    <row r="2929" spans="1:5" x14ac:dyDescent="0.25">
      <c r="A2929">
        <v>617400316</v>
      </c>
      <c r="B2929">
        <v>1333766</v>
      </c>
      <c r="C2929">
        <v>0</v>
      </c>
      <c r="D2929">
        <v>0</v>
      </c>
      <c r="E2929">
        <v>0</v>
      </c>
    </row>
    <row r="2930" spans="1:5" x14ac:dyDescent="0.25">
      <c r="A2930">
        <v>618380483</v>
      </c>
      <c r="B2930">
        <v>564723</v>
      </c>
      <c r="C2930">
        <v>0</v>
      </c>
      <c r="D2930">
        <v>1</v>
      </c>
      <c r="E2930">
        <v>0</v>
      </c>
    </row>
    <row r="2931" spans="1:5" x14ac:dyDescent="0.25">
      <c r="A2931">
        <v>618380483</v>
      </c>
      <c r="B2931">
        <v>1409386</v>
      </c>
      <c r="C2931">
        <v>1</v>
      </c>
      <c r="D2931">
        <v>3</v>
      </c>
      <c r="E2931">
        <v>90</v>
      </c>
    </row>
    <row r="2932" spans="1:5" x14ac:dyDescent="0.25">
      <c r="A2932">
        <v>618380488</v>
      </c>
      <c r="B2932">
        <v>1409386</v>
      </c>
      <c r="C2932">
        <v>1</v>
      </c>
      <c r="D2932">
        <v>0</v>
      </c>
      <c r="E2932">
        <v>90</v>
      </c>
    </row>
    <row r="2933" spans="1:5" x14ac:dyDescent="0.25">
      <c r="A2933">
        <v>618380488</v>
      </c>
      <c r="B2933">
        <v>1859476</v>
      </c>
      <c r="C2933">
        <v>0</v>
      </c>
      <c r="D2933">
        <v>3</v>
      </c>
      <c r="E2933">
        <v>0</v>
      </c>
    </row>
    <row r="2934" spans="1:5" x14ac:dyDescent="0.25">
      <c r="A2934">
        <v>618380493</v>
      </c>
      <c r="B2934">
        <v>1409386</v>
      </c>
      <c r="C2934">
        <v>1</v>
      </c>
      <c r="D2934">
        <v>0</v>
      </c>
      <c r="E2934">
        <v>90</v>
      </c>
    </row>
    <row r="2935" spans="1:5" x14ac:dyDescent="0.25">
      <c r="A2935">
        <v>618380493</v>
      </c>
      <c r="B2935">
        <v>1430127</v>
      </c>
      <c r="C2935">
        <v>0</v>
      </c>
      <c r="D2935">
        <v>2</v>
      </c>
      <c r="E2935">
        <v>0</v>
      </c>
    </row>
    <row r="2936" spans="1:5" x14ac:dyDescent="0.25">
      <c r="A2936">
        <v>618380496</v>
      </c>
      <c r="B2936">
        <v>1409386</v>
      </c>
      <c r="C2936">
        <v>1</v>
      </c>
      <c r="D2936">
        <v>0</v>
      </c>
      <c r="E2936">
        <v>90</v>
      </c>
    </row>
    <row r="2937" spans="1:5" x14ac:dyDescent="0.25">
      <c r="A2937">
        <v>618380496</v>
      </c>
      <c r="B2937">
        <v>1873657</v>
      </c>
      <c r="C2937">
        <v>0</v>
      </c>
      <c r="D2937">
        <v>2</v>
      </c>
      <c r="E2937">
        <v>0</v>
      </c>
    </row>
    <row r="2938" spans="1:5" x14ac:dyDescent="0.25">
      <c r="A2938">
        <v>618407311</v>
      </c>
      <c r="B2938">
        <v>948255</v>
      </c>
      <c r="C2938">
        <v>0</v>
      </c>
      <c r="D2938">
        <v>1</v>
      </c>
      <c r="E2938">
        <v>0</v>
      </c>
    </row>
    <row r="2939" spans="1:5" x14ac:dyDescent="0.25">
      <c r="A2939">
        <v>618407311</v>
      </c>
      <c r="B2939">
        <v>948677</v>
      </c>
      <c r="C2939">
        <v>1</v>
      </c>
      <c r="D2939">
        <v>0</v>
      </c>
      <c r="E2939">
        <v>90</v>
      </c>
    </row>
    <row r="2940" spans="1:5" x14ac:dyDescent="0.25">
      <c r="A2940">
        <v>618407316</v>
      </c>
      <c r="B2940">
        <v>532182</v>
      </c>
      <c r="C2940">
        <v>0</v>
      </c>
      <c r="D2940">
        <v>1</v>
      </c>
      <c r="E2940">
        <v>0</v>
      </c>
    </row>
    <row r="2941" spans="1:5" x14ac:dyDescent="0.25">
      <c r="A2941">
        <v>618407316</v>
      </c>
      <c r="B2941">
        <v>948677</v>
      </c>
      <c r="C2941">
        <v>0</v>
      </c>
      <c r="D2941">
        <v>0</v>
      </c>
      <c r="E2941">
        <v>0</v>
      </c>
    </row>
    <row r="2942" spans="1:5" x14ac:dyDescent="0.25">
      <c r="A2942">
        <v>618407321</v>
      </c>
      <c r="B2942">
        <v>948677</v>
      </c>
      <c r="C2942">
        <v>0</v>
      </c>
      <c r="D2942">
        <v>0</v>
      </c>
      <c r="E2942">
        <v>0</v>
      </c>
    </row>
    <row r="2943" spans="1:5" x14ac:dyDescent="0.25">
      <c r="A2943">
        <v>618407321</v>
      </c>
      <c r="B2943">
        <v>950021</v>
      </c>
      <c r="C2943">
        <v>0</v>
      </c>
      <c r="D2943">
        <v>0</v>
      </c>
      <c r="E2943">
        <v>0</v>
      </c>
    </row>
    <row r="2944" spans="1:5" x14ac:dyDescent="0.25">
      <c r="A2944">
        <v>618407324</v>
      </c>
      <c r="B2944">
        <v>947426</v>
      </c>
      <c r="C2944">
        <v>1</v>
      </c>
      <c r="D2944">
        <v>3</v>
      </c>
      <c r="E2944">
        <v>90</v>
      </c>
    </row>
    <row r="2945" spans="1:5" x14ac:dyDescent="0.25">
      <c r="A2945">
        <v>618407324</v>
      </c>
      <c r="B2945">
        <v>948677</v>
      </c>
      <c r="C2945">
        <v>0</v>
      </c>
      <c r="D2945">
        <v>1</v>
      </c>
      <c r="E2945">
        <v>0</v>
      </c>
    </row>
    <row r="2946" spans="1:5" x14ac:dyDescent="0.25">
      <c r="A2946">
        <v>619051602</v>
      </c>
      <c r="B2946">
        <v>2011971</v>
      </c>
      <c r="C2946">
        <v>0</v>
      </c>
      <c r="D2946">
        <v>2</v>
      </c>
      <c r="E2946">
        <v>0</v>
      </c>
    </row>
    <row r="2947" spans="1:5" x14ac:dyDescent="0.25">
      <c r="A2947">
        <v>619051602</v>
      </c>
      <c r="B2947">
        <v>2012168</v>
      </c>
      <c r="C2947">
        <v>1</v>
      </c>
      <c r="D2947">
        <v>0</v>
      </c>
      <c r="E2947">
        <v>90</v>
      </c>
    </row>
    <row r="2948" spans="1:5" x14ac:dyDescent="0.25">
      <c r="A2948">
        <v>619051605</v>
      </c>
      <c r="B2948">
        <v>2011971</v>
      </c>
      <c r="C2948">
        <v>0</v>
      </c>
      <c r="D2948">
        <v>3</v>
      </c>
      <c r="E2948">
        <v>0</v>
      </c>
    </row>
    <row r="2949" spans="1:5" x14ac:dyDescent="0.25">
      <c r="A2949">
        <v>619051605</v>
      </c>
      <c r="B2949">
        <v>2012218</v>
      </c>
      <c r="C2949">
        <v>0</v>
      </c>
      <c r="D2949">
        <v>1</v>
      </c>
      <c r="E2949">
        <v>0</v>
      </c>
    </row>
    <row r="2950" spans="1:5" x14ac:dyDescent="0.25">
      <c r="A2950">
        <v>619051611</v>
      </c>
      <c r="B2950">
        <v>2011971</v>
      </c>
      <c r="C2950">
        <v>0</v>
      </c>
      <c r="D2950">
        <v>2</v>
      </c>
      <c r="E2950">
        <v>0</v>
      </c>
    </row>
    <row r="2951" spans="1:5" x14ac:dyDescent="0.25">
      <c r="A2951">
        <v>619051611</v>
      </c>
      <c r="B2951">
        <v>2012208</v>
      </c>
      <c r="C2951">
        <v>0</v>
      </c>
      <c r="D2951">
        <v>1</v>
      </c>
      <c r="E2951">
        <v>0</v>
      </c>
    </row>
    <row r="2952" spans="1:5" x14ac:dyDescent="0.25">
      <c r="A2952">
        <v>619051615</v>
      </c>
      <c r="B2952">
        <v>2011971</v>
      </c>
      <c r="C2952">
        <v>0</v>
      </c>
      <c r="D2952">
        <v>2</v>
      </c>
      <c r="E2952">
        <v>0</v>
      </c>
    </row>
    <row r="2953" spans="1:5" x14ac:dyDescent="0.25">
      <c r="A2953">
        <v>619051615</v>
      </c>
      <c r="B2953">
        <v>2012199</v>
      </c>
      <c r="C2953">
        <v>1</v>
      </c>
      <c r="D2953">
        <v>1</v>
      </c>
      <c r="E2953">
        <v>90</v>
      </c>
    </row>
    <row r="2954" spans="1:5" x14ac:dyDescent="0.25">
      <c r="A2954">
        <v>619077700</v>
      </c>
      <c r="B2954">
        <v>1902440</v>
      </c>
      <c r="C2954">
        <v>0</v>
      </c>
      <c r="D2954">
        <v>1</v>
      </c>
      <c r="E2954">
        <v>0</v>
      </c>
    </row>
    <row r="2955" spans="1:5" x14ac:dyDescent="0.25">
      <c r="A2955">
        <v>619077700</v>
      </c>
      <c r="B2955">
        <v>1902853</v>
      </c>
      <c r="C2955">
        <v>0</v>
      </c>
      <c r="D2955">
        <v>0</v>
      </c>
      <c r="E2955">
        <v>0</v>
      </c>
    </row>
    <row r="2956" spans="1:5" x14ac:dyDescent="0.25">
      <c r="A2956">
        <v>619077704</v>
      </c>
      <c r="B2956">
        <v>1902440</v>
      </c>
      <c r="C2956">
        <v>1</v>
      </c>
      <c r="D2956">
        <v>0</v>
      </c>
      <c r="E2956">
        <v>90</v>
      </c>
    </row>
    <row r="2957" spans="1:5" x14ac:dyDescent="0.25">
      <c r="A2957">
        <v>619077704</v>
      </c>
      <c r="B2957">
        <v>1902504</v>
      </c>
      <c r="C2957">
        <v>0</v>
      </c>
      <c r="D2957">
        <v>1</v>
      </c>
      <c r="E2957">
        <v>0</v>
      </c>
    </row>
    <row r="2958" spans="1:5" x14ac:dyDescent="0.25">
      <c r="A2958">
        <v>619077709</v>
      </c>
      <c r="B2958">
        <v>1902440</v>
      </c>
      <c r="C2958">
        <v>1</v>
      </c>
      <c r="D2958">
        <v>0</v>
      </c>
      <c r="E2958">
        <v>32</v>
      </c>
    </row>
    <row r="2959" spans="1:5" x14ac:dyDescent="0.25">
      <c r="A2959">
        <v>619077709</v>
      </c>
      <c r="B2959">
        <v>1902888</v>
      </c>
      <c r="C2959">
        <v>0</v>
      </c>
      <c r="D2959">
        <v>0</v>
      </c>
      <c r="E2959">
        <v>0</v>
      </c>
    </row>
    <row r="2960" spans="1:5" x14ac:dyDescent="0.25">
      <c r="A2960">
        <v>619077710</v>
      </c>
      <c r="B2960">
        <v>1902440</v>
      </c>
      <c r="C2960">
        <v>1</v>
      </c>
      <c r="D2960">
        <v>0</v>
      </c>
      <c r="E2960">
        <v>90</v>
      </c>
    </row>
    <row r="2961" spans="1:5" x14ac:dyDescent="0.25">
      <c r="A2961">
        <v>619077710</v>
      </c>
      <c r="B2961">
        <v>1902818</v>
      </c>
      <c r="C2961">
        <v>1</v>
      </c>
      <c r="D2961">
        <v>3</v>
      </c>
      <c r="E2961">
        <v>10</v>
      </c>
    </row>
    <row r="2962" spans="1:5" x14ac:dyDescent="0.25">
      <c r="A2962">
        <v>619077717</v>
      </c>
      <c r="B2962">
        <v>1902440</v>
      </c>
      <c r="C2962">
        <v>1</v>
      </c>
      <c r="D2962">
        <v>2</v>
      </c>
      <c r="E2962">
        <v>90</v>
      </c>
    </row>
    <row r="2963" spans="1:5" x14ac:dyDescent="0.25">
      <c r="A2963">
        <v>619077717</v>
      </c>
      <c r="B2963">
        <v>1902620</v>
      </c>
      <c r="C2963">
        <v>1</v>
      </c>
      <c r="D2963">
        <v>0</v>
      </c>
      <c r="E2963">
        <v>79</v>
      </c>
    </row>
    <row r="2964" spans="1:5" x14ac:dyDescent="0.25">
      <c r="A2964">
        <v>619077981</v>
      </c>
      <c r="B2964">
        <v>1902820</v>
      </c>
      <c r="C2964">
        <v>0</v>
      </c>
      <c r="D2964">
        <v>1</v>
      </c>
      <c r="E2964">
        <v>0</v>
      </c>
    </row>
    <row r="2965" spans="1:5" x14ac:dyDescent="0.25">
      <c r="A2965">
        <v>619077981</v>
      </c>
      <c r="B2965">
        <v>1902871</v>
      </c>
      <c r="C2965">
        <v>0</v>
      </c>
      <c r="D2965">
        <v>0</v>
      </c>
      <c r="E2965">
        <v>0</v>
      </c>
    </row>
    <row r="2966" spans="1:5" x14ac:dyDescent="0.25">
      <c r="A2966">
        <v>619077985</v>
      </c>
      <c r="B2966">
        <v>710584</v>
      </c>
      <c r="C2966">
        <v>0</v>
      </c>
      <c r="D2966">
        <v>0</v>
      </c>
      <c r="E2966">
        <v>0</v>
      </c>
    </row>
    <row r="2967" spans="1:5" x14ac:dyDescent="0.25">
      <c r="A2967">
        <v>619077985</v>
      </c>
      <c r="B2967">
        <v>1902871</v>
      </c>
      <c r="C2967">
        <v>0</v>
      </c>
      <c r="D2967">
        <v>0</v>
      </c>
      <c r="E2967">
        <v>0</v>
      </c>
    </row>
    <row r="2968" spans="1:5" x14ac:dyDescent="0.25">
      <c r="A2968">
        <v>619077986</v>
      </c>
      <c r="B2968">
        <v>1902631</v>
      </c>
      <c r="C2968">
        <v>0</v>
      </c>
      <c r="D2968">
        <v>0</v>
      </c>
      <c r="E2968">
        <v>0</v>
      </c>
    </row>
    <row r="2969" spans="1:5" x14ac:dyDescent="0.25">
      <c r="A2969">
        <v>619077986</v>
      </c>
      <c r="B2969">
        <v>1902871</v>
      </c>
      <c r="C2969">
        <v>0</v>
      </c>
      <c r="D2969">
        <v>3</v>
      </c>
      <c r="E2969">
        <v>0</v>
      </c>
    </row>
    <row r="2970" spans="1:5" x14ac:dyDescent="0.25">
      <c r="A2970">
        <v>619077995</v>
      </c>
      <c r="B2970">
        <v>1902722</v>
      </c>
      <c r="C2970">
        <v>1</v>
      </c>
      <c r="D2970">
        <v>0</v>
      </c>
      <c r="E2970">
        <v>90</v>
      </c>
    </row>
    <row r="2971" spans="1:5" x14ac:dyDescent="0.25">
      <c r="A2971">
        <v>619077995</v>
      </c>
      <c r="B2971">
        <v>1902871</v>
      </c>
      <c r="C2971">
        <v>0</v>
      </c>
      <c r="D2971">
        <v>3</v>
      </c>
      <c r="E2971">
        <v>0</v>
      </c>
    </row>
    <row r="2972" spans="1:5" x14ac:dyDescent="0.25">
      <c r="A2972">
        <v>619432237</v>
      </c>
      <c r="B2972">
        <v>1799344</v>
      </c>
      <c r="C2972">
        <v>0</v>
      </c>
      <c r="D2972">
        <v>1</v>
      </c>
      <c r="E2972">
        <v>0</v>
      </c>
    </row>
    <row r="2973" spans="1:5" x14ac:dyDescent="0.25">
      <c r="A2973">
        <v>619432237</v>
      </c>
      <c r="B2973">
        <v>1799444</v>
      </c>
      <c r="C2973">
        <v>0</v>
      </c>
      <c r="D2973">
        <v>0</v>
      </c>
      <c r="E2973">
        <v>0</v>
      </c>
    </row>
    <row r="2974" spans="1:5" x14ac:dyDescent="0.25">
      <c r="A2974">
        <v>619432240</v>
      </c>
      <c r="B2974">
        <v>1799344</v>
      </c>
      <c r="C2974">
        <v>0</v>
      </c>
      <c r="D2974">
        <v>0</v>
      </c>
      <c r="E2974">
        <v>0</v>
      </c>
    </row>
    <row r="2975" spans="1:5" x14ac:dyDescent="0.25">
      <c r="A2975">
        <v>619432240</v>
      </c>
      <c r="B2975">
        <v>1799376</v>
      </c>
      <c r="C2975">
        <v>0</v>
      </c>
      <c r="D2975">
        <v>1</v>
      </c>
      <c r="E2975">
        <v>0</v>
      </c>
    </row>
    <row r="2976" spans="1:5" x14ac:dyDescent="0.25">
      <c r="A2976">
        <v>619432241</v>
      </c>
      <c r="B2976">
        <v>1799344</v>
      </c>
      <c r="C2976">
        <v>0</v>
      </c>
      <c r="D2976">
        <v>2</v>
      </c>
      <c r="E2976">
        <v>0</v>
      </c>
    </row>
    <row r="2977" spans="1:5" x14ac:dyDescent="0.25">
      <c r="A2977">
        <v>619432241</v>
      </c>
      <c r="B2977">
        <v>1799363</v>
      </c>
      <c r="C2977">
        <v>0</v>
      </c>
      <c r="D2977">
        <v>0</v>
      </c>
      <c r="E2977">
        <v>0</v>
      </c>
    </row>
    <row r="2978" spans="1:5" x14ac:dyDescent="0.25">
      <c r="A2978">
        <v>619432248</v>
      </c>
      <c r="B2978">
        <v>1799344</v>
      </c>
      <c r="C2978">
        <v>0</v>
      </c>
      <c r="D2978">
        <v>0</v>
      </c>
      <c r="E2978">
        <v>0</v>
      </c>
    </row>
    <row r="2979" spans="1:5" x14ac:dyDescent="0.25">
      <c r="A2979">
        <v>619432248</v>
      </c>
      <c r="B2979">
        <v>1799390</v>
      </c>
      <c r="C2979">
        <v>0</v>
      </c>
      <c r="D2979">
        <v>0</v>
      </c>
      <c r="E2979">
        <v>0</v>
      </c>
    </row>
    <row r="2980" spans="1:5" x14ac:dyDescent="0.25">
      <c r="A2980">
        <v>619477315</v>
      </c>
      <c r="B2980">
        <v>987687</v>
      </c>
      <c r="C2980">
        <v>1</v>
      </c>
      <c r="D2980">
        <v>0</v>
      </c>
      <c r="E2980">
        <v>90</v>
      </c>
    </row>
    <row r="2981" spans="1:5" x14ac:dyDescent="0.25">
      <c r="A2981">
        <v>619477315</v>
      </c>
      <c r="B2981">
        <v>987759</v>
      </c>
      <c r="C2981">
        <v>0</v>
      </c>
      <c r="D2981">
        <v>0</v>
      </c>
      <c r="E2981">
        <v>0</v>
      </c>
    </row>
    <row r="2982" spans="1:5" x14ac:dyDescent="0.25">
      <c r="A2982">
        <v>619477319</v>
      </c>
      <c r="B2982">
        <v>987759</v>
      </c>
      <c r="C2982">
        <v>0</v>
      </c>
      <c r="D2982">
        <v>0</v>
      </c>
      <c r="E2982">
        <v>0</v>
      </c>
    </row>
    <row r="2983" spans="1:5" x14ac:dyDescent="0.25">
      <c r="A2983">
        <v>619477319</v>
      </c>
      <c r="B2983">
        <v>987806</v>
      </c>
      <c r="C2983">
        <v>0</v>
      </c>
      <c r="D2983">
        <v>0</v>
      </c>
      <c r="E2983">
        <v>0</v>
      </c>
    </row>
    <row r="2984" spans="1:5" x14ac:dyDescent="0.25">
      <c r="A2984">
        <v>619477325</v>
      </c>
      <c r="B2984">
        <v>987731</v>
      </c>
      <c r="C2984">
        <v>0</v>
      </c>
      <c r="D2984">
        <v>2</v>
      </c>
      <c r="E2984">
        <v>0</v>
      </c>
    </row>
    <row r="2985" spans="1:5" x14ac:dyDescent="0.25">
      <c r="A2985">
        <v>619477325</v>
      </c>
      <c r="B2985">
        <v>987759</v>
      </c>
      <c r="C2985">
        <v>1</v>
      </c>
      <c r="D2985">
        <v>0</v>
      </c>
      <c r="E2985">
        <v>90</v>
      </c>
    </row>
    <row r="2986" spans="1:5" x14ac:dyDescent="0.25">
      <c r="A2986">
        <v>619477327</v>
      </c>
      <c r="B2986">
        <v>987734</v>
      </c>
      <c r="C2986">
        <v>1</v>
      </c>
      <c r="D2986">
        <v>2</v>
      </c>
      <c r="E2986">
        <v>90</v>
      </c>
    </row>
    <row r="2987" spans="1:5" x14ac:dyDescent="0.25">
      <c r="A2987">
        <v>619477327</v>
      </c>
      <c r="B2987">
        <v>987759</v>
      </c>
      <c r="C2987">
        <v>1</v>
      </c>
      <c r="D2987">
        <v>0</v>
      </c>
      <c r="E2987">
        <v>90</v>
      </c>
    </row>
    <row r="2988" spans="1:5" x14ac:dyDescent="0.25">
      <c r="A2988">
        <v>619613228</v>
      </c>
      <c r="B2988">
        <v>36896</v>
      </c>
      <c r="C2988">
        <v>0</v>
      </c>
      <c r="D2988">
        <v>1</v>
      </c>
      <c r="E2988">
        <v>0</v>
      </c>
    </row>
    <row r="2989" spans="1:5" x14ac:dyDescent="0.25">
      <c r="A2989">
        <v>619613228</v>
      </c>
      <c r="B2989">
        <v>151409</v>
      </c>
      <c r="C2989">
        <v>0</v>
      </c>
      <c r="D2989">
        <v>0</v>
      </c>
      <c r="E2989">
        <v>0</v>
      </c>
    </row>
    <row r="2990" spans="1:5" x14ac:dyDescent="0.25">
      <c r="A2990">
        <v>619613231</v>
      </c>
      <c r="B2990">
        <v>67578</v>
      </c>
      <c r="C2990">
        <v>0</v>
      </c>
      <c r="D2990">
        <v>1</v>
      </c>
      <c r="E2990">
        <v>0</v>
      </c>
    </row>
    <row r="2991" spans="1:5" x14ac:dyDescent="0.25">
      <c r="A2991">
        <v>619613231</v>
      </c>
      <c r="B2991">
        <v>151409</v>
      </c>
      <c r="C2991">
        <v>0</v>
      </c>
      <c r="D2991">
        <v>2</v>
      </c>
      <c r="E2991">
        <v>0</v>
      </c>
    </row>
    <row r="2992" spans="1:5" x14ac:dyDescent="0.25">
      <c r="A2992">
        <v>619613237</v>
      </c>
      <c r="B2992">
        <v>67601</v>
      </c>
      <c r="C2992">
        <v>0</v>
      </c>
      <c r="D2992">
        <v>1</v>
      </c>
      <c r="E2992">
        <v>0</v>
      </c>
    </row>
    <row r="2993" spans="1:5" x14ac:dyDescent="0.25">
      <c r="A2993">
        <v>619613237</v>
      </c>
      <c r="B2993">
        <v>151409</v>
      </c>
      <c r="C2993">
        <v>0</v>
      </c>
      <c r="D2993">
        <v>2</v>
      </c>
      <c r="E2993">
        <v>0</v>
      </c>
    </row>
    <row r="2994" spans="1:5" x14ac:dyDescent="0.25">
      <c r="A2994">
        <v>619613242</v>
      </c>
      <c r="B2994">
        <v>151333</v>
      </c>
      <c r="C2994">
        <v>0</v>
      </c>
      <c r="D2994">
        <v>5</v>
      </c>
      <c r="E2994">
        <v>0</v>
      </c>
    </row>
    <row r="2995" spans="1:5" x14ac:dyDescent="0.25">
      <c r="A2995">
        <v>619613242</v>
      </c>
      <c r="B2995">
        <v>151409</v>
      </c>
      <c r="C2995">
        <v>0</v>
      </c>
      <c r="D2995">
        <v>0</v>
      </c>
      <c r="E2995">
        <v>0</v>
      </c>
    </row>
    <row r="2996" spans="1:5" x14ac:dyDescent="0.25">
      <c r="A2996">
        <v>619789016</v>
      </c>
      <c r="B2996">
        <v>498471</v>
      </c>
      <c r="C2996">
        <v>1</v>
      </c>
      <c r="D2996">
        <v>1</v>
      </c>
      <c r="E2996">
        <v>90</v>
      </c>
    </row>
    <row r="2997" spans="1:5" x14ac:dyDescent="0.25">
      <c r="A2997">
        <v>619789016</v>
      </c>
      <c r="B2997">
        <v>1211037</v>
      </c>
      <c r="C2997">
        <v>0</v>
      </c>
      <c r="D2997">
        <v>0</v>
      </c>
      <c r="E2997">
        <v>0</v>
      </c>
    </row>
    <row r="2998" spans="1:5" x14ac:dyDescent="0.25">
      <c r="A2998">
        <v>619789021</v>
      </c>
      <c r="B2998">
        <v>218799</v>
      </c>
      <c r="C2998">
        <v>0</v>
      </c>
      <c r="D2998">
        <v>5</v>
      </c>
      <c r="E2998">
        <v>0</v>
      </c>
    </row>
    <row r="2999" spans="1:5" x14ac:dyDescent="0.25">
      <c r="A2999">
        <v>619789021</v>
      </c>
      <c r="B2999">
        <v>1211037</v>
      </c>
      <c r="C2999">
        <v>0</v>
      </c>
      <c r="D2999">
        <v>0</v>
      </c>
      <c r="E2999">
        <v>0</v>
      </c>
    </row>
    <row r="3000" spans="1:5" x14ac:dyDescent="0.25">
      <c r="A3000">
        <v>619789025</v>
      </c>
      <c r="B3000">
        <v>331410</v>
      </c>
      <c r="C3000">
        <v>0</v>
      </c>
      <c r="D3000">
        <v>2</v>
      </c>
      <c r="E3000">
        <v>0</v>
      </c>
    </row>
    <row r="3001" spans="1:5" x14ac:dyDescent="0.25">
      <c r="A3001">
        <v>619789025</v>
      </c>
      <c r="B3001">
        <v>1211037</v>
      </c>
      <c r="C3001">
        <v>0</v>
      </c>
      <c r="D3001">
        <v>0</v>
      </c>
      <c r="E3001">
        <v>0</v>
      </c>
    </row>
    <row r="3002" spans="1:5" x14ac:dyDescent="0.25">
      <c r="A3002">
        <v>619789027</v>
      </c>
      <c r="B3002">
        <v>495932</v>
      </c>
      <c r="C3002">
        <v>2</v>
      </c>
      <c r="D3002">
        <v>2</v>
      </c>
      <c r="E3002">
        <v>90</v>
      </c>
    </row>
    <row r="3003" spans="1:5" x14ac:dyDescent="0.25">
      <c r="A3003">
        <v>619789027</v>
      </c>
      <c r="B3003">
        <v>1211037</v>
      </c>
      <c r="C3003">
        <v>0</v>
      </c>
      <c r="D3003">
        <v>1</v>
      </c>
      <c r="E3003">
        <v>0</v>
      </c>
    </row>
    <row r="3004" spans="1:5" x14ac:dyDescent="0.25">
      <c r="A3004">
        <v>619808018</v>
      </c>
      <c r="B3004">
        <v>463541</v>
      </c>
      <c r="C3004">
        <v>2</v>
      </c>
      <c r="D3004">
        <v>1</v>
      </c>
      <c r="E3004">
        <v>90</v>
      </c>
    </row>
    <row r="3005" spans="1:5" x14ac:dyDescent="0.25">
      <c r="A3005">
        <v>619808018</v>
      </c>
      <c r="B3005">
        <v>463611</v>
      </c>
      <c r="C3005">
        <v>0</v>
      </c>
      <c r="D3005">
        <v>2</v>
      </c>
      <c r="E3005">
        <v>0</v>
      </c>
    </row>
    <row r="3006" spans="1:5" x14ac:dyDescent="0.25">
      <c r="A3006">
        <v>619808019</v>
      </c>
      <c r="B3006">
        <v>463541</v>
      </c>
      <c r="C3006">
        <v>1</v>
      </c>
      <c r="D3006">
        <v>2</v>
      </c>
      <c r="E3006">
        <v>90</v>
      </c>
    </row>
    <row r="3007" spans="1:5" x14ac:dyDescent="0.25">
      <c r="A3007">
        <v>619808019</v>
      </c>
      <c r="B3007">
        <v>463644</v>
      </c>
      <c r="C3007">
        <v>1</v>
      </c>
      <c r="D3007">
        <v>0</v>
      </c>
      <c r="E3007">
        <v>90</v>
      </c>
    </row>
    <row r="3008" spans="1:5" x14ac:dyDescent="0.25">
      <c r="A3008">
        <v>619808026</v>
      </c>
      <c r="B3008">
        <v>463541</v>
      </c>
      <c r="C3008">
        <v>0</v>
      </c>
      <c r="D3008">
        <v>1</v>
      </c>
      <c r="E3008">
        <v>0</v>
      </c>
    </row>
    <row r="3009" spans="1:5" x14ac:dyDescent="0.25">
      <c r="A3009">
        <v>619808026</v>
      </c>
      <c r="B3009">
        <v>463636</v>
      </c>
      <c r="C3009">
        <v>0</v>
      </c>
      <c r="D3009">
        <v>2</v>
      </c>
      <c r="E3009">
        <v>0</v>
      </c>
    </row>
    <row r="3010" spans="1:5" x14ac:dyDescent="0.25">
      <c r="A3010">
        <v>619808029</v>
      </c>
      <c r="B3010">
        <v>463541</v>
      </c>
      <c r="C3010">
        <v>1</v>
      </c>
      <c r="D3010">
        <v>2</v>
      </c>
      <c r="E3010">
        <v>90</v>
      </c>
    </row>
    <row r="3011" spans="1:5" x14ac:dyDescent="0.25">
      <c r="A3011">
        <v>619808029</v>
      </c>
      <c r="B3011">
        <v>463553</v>
      </c>
      <c r="C3011">
        <v>0</v>
      </c>
      <c r="D3011">
        <v>1</v>
      </c>
      <c r="E3011">
        <v>0</v>
      </c>
    </row>
    <row r="3012" spans="1:5" x14ac:dyDescent="0.25">
      <c r="A3012">
        <v>619858571</v>
      </c>
      <c r="B3012">
        <v>793614</v>
      </c>
      <c r="C3012">
        <v>0</v>
      </c>
      <c r="D3012">
        <v>0</v>
      </c>
      <c r="E3012">
        <v>0</v>
      </c>
    </row>
    <row r="3013" spans="1:5" x14ac:dyDescent="0.25">
      <c r="A3013">
        <v>619858571</v>
      </c>
      <c r="B3013">
        <v>793621</v>
      </c>
      <c r="C3013">
        <v>0</v>
      </c>
      <c r="D3013">
        <v>2</v>
      </c>
      <c r="E3013">
        <v>0</v>
      </c>
    </row>
    <row r="3014" spans="1:5" x14ac:dyDescent="0.25">
      <c r="A3014">
        <v>619858575</v>
      </c>
      <c r="B3014">
        <v>793621</v>
      </c>
      <c r="C3014">
        <v>0</v>
      </c>
      <c r="D3014">
        <v>0</v>
      </c>
      <c r="E3014">
        <v>0</v>
      </c>
    </row>
    <row r="3015" spans="1:5" x14ac:dyDescent="0.25">
      <c r="A3015">
        <v>619858575</v>
      </c>
      <c r="B3015">
        <v>793668</v>
      </c>
      <c r="C3015">
        <v>1</v>
      </c>
      <c r="D3015">
        <v>6</v>
      </c>
      <c r="E3015">
        <v>90</v>
      </c>
    </row>
    <row r="3016" spans="1:5" x14ac:dyDescent="0.25">
      <c r="A3016">
        <v>619858580</v>
      </c>
      <c r="B3016">
        <v>793621</v>
      </c>
      <c r="C3016">
        <v>0</v>
      </c>
      <c r="D3016">
        <v>4</v>
      </c>
      <c r="E3016">
        <v>0</v>
      </c>
    </row>
    <row r="3017" spans="1:5" x14ac:dyDescent="0.25">
      <c r="A3017">
        <v>619858580</v>
      </c>
      <c r="B3017">
        <v>793679</v>
      </c>
      <c r="C3017">
        <v>1</v>
      </c>
      <c r="D3017">
        <v>3</v>
      </c>
      <c r="E3017">
        <v>90</v>
      </c>
    </row>
    <row r="3018" spans="1:5" x14ac:dyDescent="0.25">
      <c r="A3018">
        <v>619858581</v>
      </c>
      <c r="B3018">
        <v>793621</v>
      </c>
      <c r="C3018">
        <v>0</v>
      </c>
      <c r="D3018">
        <v>0</v>
      </c>
      <c r="E3018">
        <v>0</v>
      </c>
    </row>
    <row r="3019" spans="1:5" x14ac:dyDescent="0.25">
      <c r="A3019">
        <v>619858581</v>
      </c>
      <c r="B3019">
        <v>793656</v>
      </c>
      <c r="C3019">
        <v>0</v>
      </c>
      <c r="D3019">
        <v>0</v>
      </c>
      <c r="E3019">
        <v>0</v>
      </c>
    </row>
    <row r="3020" spans="1:5" x14ac:dyDescent="0.25">
      <c r="A3020">
        <v>619858793</v>
      </c>
      <c r="B3020">
        <v>793550</v>
      </c>
      <c r="C3020">
        <v>2</v>
      </c>
      <c r="D3020">
        <v>1</v>
      </c>
      <c r="E3020">
        <v>90</v>
      </c>
    </row>
    <row r="3021" spans="1:5" x14ac:dyDescent="0.25">
      <c r="A3021">
        <v>619858793</v>
      </c>
      <c r="B3021">
        <v>793607</v>
      </c>
      <c r="C3021">
        <v>0</v>
      </c>
      <c r="D3021">
        <v>0</v>
      </c>
      <c r="E3021">
        <v>0</v>
      </c>
    </row>
    <row r="3022" spans="1:5" x14ac:dyDescent="0.25">
      <c r="A3022">
        <v>619858795</v>
      </c>
      <c r="B3022">
        <v>793605</v>
      </c>
      <c r="C3022">
        <v>1</v>
      </c>
      <c r="D3022">
        <v>3</v>
      </c>
      <c r="E3022">
        <v>90</v>
      </c>
    </row>
    <row r="3023" spans="1:5" x14ac:dyDescent="0.25">
      <c r="A3023">
        <v>619858795</v>
      </c>
      <c r="B3023">
        <v>793607</v>
      </c>
      <c r="C3023">
        <v>0</v>
      </c>
      <c r="D3023">
        <v>0</v>
      </c>
      <c r="E3023">
        <v>0</v>
      </c>
    </row>
    <row r="3024" spans="1:5" x14ac:dyDescent="0.25">
      <c r="A3024">
        <v>619858798</v>
      </c>
      <c r="B3024">
        <v>793607</v>
      </c>
      <c r="C3024">
        <v>0</v>
      </c>
      <c r="D3024">
        <v>1</v>
      </c>
      <c r="E3024">
        <v>0</v>
      </c>
    </row>
    <row r="3025" spans="1:5" x14ac:dyDescent="0.25">
      <c r="A3025">
        <v>619858798</v>
      </c>
      <c r="B3025">
        <v>793635</v>
      </c>
      <c r="C3025">
        <v>0</v>
      </c>
      <c r="D3025">
        <v>2</v>
      </c>
      <c r="E3025">
        <v>0</v>
      </c>
    </row>
    <row r="3026" spans="1:5" x14ac:dyDescent="0.25">
      <c r="A3026">
        <v>619858807</v>
      </c>
      <c r="B3026">
        <v>793554</v>
      </c>
      <c r="C3026">
        <v>0</v>
      </c>
      <c r="D3026">
        <v>2</v>
      </c>
      <c r="E3026">
        <v>0</v>
      </c>
    </row>
    <row r="3027" spans="1:5" x14ac:dyDescent="0.25">
      <c r="A3027">
        <v>619858807</v>
      </c>
      <c r="B3027">
        <v>793607</v>
      </c>
      <c r="C3027">
        <v>0</v>
      </c>
      <c r="D3027">
        <v>0</v>
      </c>
      <c r="E3027">
        <v>0</v>
      </c>
    </row>
    <row r="3028" spans="1:5" x14ac:dyDescent="0.25">
      <c r="A3028">
        <v>619859241</v>
      </c>
      <c r="B3028">
        <v>793536</v>
      </c>
      <c r="C3028">
        <v>0</v>
      </c>
      <c r="D3028">
        <v>2</v>
      </c>
      <c r="E3028">
        <v>0</v>
      </c>
    </row>
    <row r="3029" spans="1:5" x14ac:dyDescent="0.25">
      <c r="A3029">
        <v>619859241</v>
      </c>
      <c r="B3029">
        <v>793564</v>
      </c>
      <c r="C3029">
        <v>0</v>
      </c>
      <c r="D3029">
        <v>0</v>
      </c>
      <c r="E3029">
        <v>0</v>
      </c>
    </row>
    <row r="3030" spans="1:5" x14ac:dyDescent="0.25">
      <c r="A3030">
        <v>619859246</v>
      </c>
      <c r="B3030">
        <v>793536</v>
      </c>
      <c r="C3030">
        <v>0</v>
      </c>
      <c r="D3030">
        <v>0</v>
      </c>
      <c r="E3030">
        <v>0</v>
      </c>
    </row>
    <row r="3031" spans="1:5" x14ac:dyDescent="0.25">
      <c r="A3031">
        <v>619859246</v>
      </c>
      <c r="B3031">
        <v>793599</v>
      </c>
      <c r="C3031">
        <v>0</v>
      </c>
      <c r="D3031">
        <v>0</v>
      </c>
      <c r="E3031">
        <v>0</v>
      </c>
    </row>
    <row r="3032" spans="1:5" x14ac:dyDescent="0.25">
      <c r="A3032">
        <v>619859251</v>
      </c>
      <c r="B3032">
        <v>793536</v>
      </c>
      <c r="C3032">
        <v>0</v>
      </c>
      <c r="D3032">
        <v>0</v>
      </c>
      <c r="E3032">
        <v>0</v>
      </c>
    </row>
    <row r="3033" spans="1:5" x14ac:dyDescent="0.25">
      <c r="A3033">
        <v>619859251</v>
      </c>
      <c r="B3033">
        <v>793700</v>
      </c>
      <c r="C3033">
        <v>0</v>
      </c>
      <c r="D3033">
        <v>2</v>
      </c>
      <c r="E3033">
        <v>0</v>
      </c>
    </row>
    <row r="3034" spans="1:5" x14ac:dyDescent="0.25">
      <c r="A3034">
        <v>619859253</v>
      </c>
      <c r="B3034">
        <v>793536</v>
      </c>
      <c r="C3034">
        <v>0</v>
      </c>
      <c r="D3034">
        <v>1</v>
      </c>
      <c r="E3034">
        <v>0</v>
      </c>
    </row>
    <row r="3035" spans="1:5" x14ac:dyDescent="0.25">
      <c r="A3035">
        <v>619859253</v>
      </c>
      <c r="B3035">
        <v>793592</v>
      </c>
      <c r="C3035">
        <v>0</v>
      </c>
      <c r="D3035">
        <v>2</v>
      </c>
      <c r="E3035">
        <v>0</v>
      </c>
    </row>
    <row r="3036" spans="1:5" x14ac:dyDescent="0.25">
      <c r="A3036">
        <v>620071836</v>
      </c>
      <c r="B3036">
        <v>71272</v>
      </c>
      <c r="C3036">
        <v>0</v>
      </c>
      <c r="D3036">
        <v>1</v>
      </c>
      <c r="E3036">
        <v>0</v>
      </c>
    </row>
    <row r="3037" spans="1:5" x14ac:dyDescent="0.25">
      <c r="A3037">
        <v>620071836</v>
      </c>
      <c r="B3037">
        <v>227855</v>
      </c>
      <c r="C3037">
        <v>0</v>
      </c>
      <c r="D3037">
        <v>3</v>
      </c>
      <c r="E3037">
        <v>0</v>
      </c>
    </row>
    <row r="3038" spans="1:5" x14ac:dyDescent="0.25">
      <c r="A3038">
        <v>620071838</v>
      </c>
      <c r="B3038">
        <v>71272</v>
      </c>
      <c r="C3038">
        <v>0</v>
      </c>
      <c r="D3038">
        <v>1</v>
      </c>
      <c r="E3038">
        <v>0</v>
      </c>
    </row>
    <row r="3039" spans="1:5" x14ac:dyDescent="0.25">
      <c r="A3039">
        <v>620071838</v>
      </c>
      <c r="B3039">
        <v>225701</v>
      </c>
      <c r="C3039">
        <v>0</v>
      </c>
      <c r="D3039">
        <v>0</v>
      </c>
      <c r="E3039">
        <v>0</v>
      </c>
    </row>
    <row r="3040" spans="1:5" x14ac:dyDescent="0.25">
      <c r="A3040">
        <v>620071844</v>
      </c>
      <c r="B3040">
        <v>71272</v>
      </c>
      <c r="C3040">
        <v>0</v>
      </c>
      <c r="D3040">
        <v>0</v>
      </c>
      <c r="E3040">
        <v>0</v>
      </c>
    </row>
    <row r="3041" spans="1:5" x14ac:dyDescent="0.25">
      <c r="A3041">
        <v>620071844</v>
      </c>
      <c r="B3041">
        <v>223274</v>
      </c>
      <c r="C3041">
        <v>0</v>
      </c>
      <c r="D3041">
        <v>2</v>
      </c>
      <c r="E3041">
        <v>0</v>
      </c>
    </row>
    <row r="3042" spans="1:5" x14ac:dyDescent="0.25">
      <c r="A3042">
        <v>620071848</v>
      </c>
      <c r="B3042">
        <v>71124</v>
      </c>
      <c r="C3042">
        <v>0</v>
      </c>
      <c r="D3042">
        <v>1</v>
      </c>
      <c r="E3042">
        <v>0</v>
      </c>
    </row>
    <row r="3043" spans="1:5" x14ac:dyDescent="0.25">
      <c r="A3043">
        <v>620071848</v>
      </c>
      <c r="B3043">
        <v>71272</v>
      </c>
      <c r="C3043">
        <v>0</v>
      </c>
      <c r="D3043">
        <v>3</v>
      </c>
      <c r="E3043">
        <v>0</v>
      </c>
    </row>
    <row r="3044" spans="1:5" x14ac:dyDescent="0.25">
      <c r="A3044">
        <v>620071849</v>
      </c>
      <c r="B3044">
        <v>71272</v>
      </c>
      <c r="C3044">
        <v>0</v>
      </c>
      <c r="D3044">
        <v>0</v>
      </c>
      <c r="E3044">
        <v>0</v>
      </c>
    </row>
    <row r="3045" spans="1:5" x14ac:dyDescent="0.25">
      <c r="A3045">
        <v>620071849</v>
      </c>
      <c r="B3045">
        <v>71574</v>
      </c>
      <c r="C3045">
        <v>1</v>
      </c>
      <c r="D3045">
        <v>0</v>
      </c>
      <c r="E3045">
        <v>90</v>
      </c>
    </row>
    <row r="3046" spans="1:5" x14ac:dyDescent="0.25">
      <c r="A3046">
        <v>620073954</v>
      </c>
      <c r="B3046">
        <v>1629476</v>
      </c>
      <c r="C3046">
        <v>0</v>
      </c>
      <c r="D3046">
        <v>0</v>
      </c>
      <c r="E3046">
        <v>0</v>
      </c>
    </row>
    <row r="3047" spans="1:5" x14ac:dyDescent="0.25">
      <c r="A3047">
        <v>620073954</v>
      </c>
      <c r="B3047">
        <v>1629689</v>
      </c>
      <c r="C3047">
        <v>0</v>
      </c>
      <c r="D3047">
        <v>3</v>
      </c>
      <c r="E3047">
        <v>0</v>
      </c>
    </row>
    <row r="3048" spans="1:5" x14ac:dyDescent="0.25">
      <c r="A3048">
        <v>620073959</v>
      </c>
      <c r="B3048">
        <v>710852</v>
      </c>
      <c r="C3048">
        <v>1</v>
      </c>
      <c r="D3048">
        <v>0</v>
      </c>
      <c r="E3048">
        <v>90</v>
      </c>
    </row>
    <row r="3049" spans="1:5" x14ac:dyDescent="0.25">
      <c r="A3049">
        <v>620073959</v>
      </c>
      <c r="B3049">
        <v>1629476</v>
      </c>
      <c r="C3049">
        <v>0</v>
      </c>
      <c r="D3049">
        <v>0</v>
      </c>
      <c r="E3049">
        <v>0</v>
      </c>
    </row>
    <row r="3050" spans="1:5" x14ac:dyDescent="0.25">
      <c r="A3050">
        <v>620073962</v>
      </c>
      <c r="B3050">
        <v>1629462</v>
      </c>
      <c r="C3050">
        <v>0</v>
      </c>
      <c r="D3050">
        <v>1</v>
      </c>
      <c r="E3050">
        <v>0</v>
      </c>
    </row>
    <row r="3051" spans="1:5" x14ac:dyDescent="0.25">
      <c r="A3051">
        <v>620073962</v>
      </c>
      <c r="B3051">
        <v>1629476</v>
      </c>
      <c r="C3051">
        <v>0</v>
      </c>
      <c r="D3051">
        <v>0</v>
      </c>
      <c r="E3051">
        <v>0</v>
      </c>
    </row>
    <row r="3052" spans="1:5" x14ac:dyDescent="0.25">
      <c r="A3052">
        <v>620073966</v>
      </c>
      <c r="B3052">
        <v>710806</v>
      </c>
      <c r="C3052">
        <v>0</v>
      </c>
      <c r="D3052">
        <v>2</v>
      </c>
      <c r="E3052">
        <v>0</v>
      </c>
    </row>
    <row r="3053" spans="1:5" x14ac:dyDescent="0.25">
      <c r="A3053">
        <v>620073966</v>
      </c>
      <c r="B3053">
        <v>1629476</v>
      </c>
      <c r="C3053">
        <v>0</v>
      </c>
      <c r="D3053">
        <v>1</v>
      </c>
      <c r="E3053">
        <v>0</v>
      </c>
    </row>
    <row r="3054" spans="1:5" x14ac:dyDescent="0.25">
      <c r="A3054">
        <v>620080484</v>
      </c>
      <c r="B3054">
        <v>228845</v>
      </c>
      <c r="C3054">
        <v>1</v>
      </c>
      <c r="D3054">
        <v>2</v>
      </c>
      <c r="E3054">
        <v>90</v>
      </c>
    </row>
    <row r="3055" spans="1:5" x14ac:dyDescent="0.25">
      <c r="A3055">
        <v>620080484</v>
      </c>
      <c r="B3055">
        <v>229459</v>
      </c>
      <c r="C3055">
        <v>0</v>
      </c>
      <c r="D3055">
        <v>1</v>
      </c>
      <c r="E3055">
        <v>0</v>
      </c>
    </row>
    <row r="3056" spans="1:5" x14ac:dyDescent="0.25">
      <c r="A3056">
        <v>620080485</v>
      </c>
      <c r="B3056">
        <v>224940</v>
      </c>
      <c r="C3056">
        <v>0</v>
      </c>
      <c r="D3056">
        <v>4</v>
      </c>
      <c r="E3056">
        <v>0</v>
      </c>
    </row>
    <row r="3057" spans="1:5" x14ac:dyDescent="0.25">
      <c r="A3057">
        <v>620080485</v>
      </c>
      <c r="B3057">
        <v>228845</v>
      </c>
      <c r="C3057">
        <v>1</v>
      </c>
      <c r="D3057">
        <v>0</v>
      </c>
      <c r="E3057">
        <v>90</v>
      </c>
    </row>
    <row r="3058" spans="1:5" x14ac:dyDescent="0.25">
      <c r="A3058">
        <v>620080491</v>
      </c>
      <c r="B3058">
        <v>225336</v>
      </c>
      <c r="C3058">
        <v>0</v>
      </c>
      <c r="D3058">
        <v>4</v>
      </c>
      <c r="E3058">
        <v>0</v>
      </c>
    </row>
    <row r="3059" spans="1:5" x14ac:dyDescent="0.25">
      <c r="A3059">
        <v>620080491</v>
      </c>
      <c r="B3059">
        <v>228845</v>
      </c>
      <c r="C3059">
        <v>1</v>
      </c>
      <c r="D3059">
        <v>0</v>
      </c>
      <c r="E3059">
        <v>90</v>
      </c>
    </row>
    <row r="3060" spans="1:5" x14ac:dyDescent="0.25">
      <c r="A3060">
        <v>620080495</v>
      </c>
      <c r="B3060">
        <v>224953</v>
      </c>
      <c r="C3060">
        <v>0</v>
      </c>
      <c r="D3060">
        <v>1</v>
      </c>
      <c r="E3060">
        <v>0</v>
      </c>
    </row>
    <row r="3061" spans="1:5" x14ac:dyDescent="0.25">
      <c r="A3061">
        <v>620080495</v>
      </c>
      <c r="B3061">
        <v>228845</v>
      </c>
      <c r="C3061">
        <v>1</v>
      </c>
      <c r="D3061">
        <v>1</v>
      </c>
      <c r="E3061">
        <v>90</v>
      </c>
    </row>
    <row r="3062" spans="1:5" x14ac:dyDescent="0.25">
      <c r="A3062">
        <v>620164414</v>
      </c>
      <c r="B3062">
        <v>2052793</v>
      </c>
      <c r="C3062">
        <v>1</v>
      </c>
      <c r="D3062">
        <v>2</v>
      </c>
      <c r="E3062">
        <v>90</v>
      </c>
    </row>
    <row r="3063" spans="1:5" x14ac:dyDescent="0.25">
      <c r="A3063">
        <v>620164414</v>
      </c>
      <c r="B3063">
        <v>2058356</v>
      </c>
      <c r="C3063">
        <v>0</v>
      </c>
      <c r="D3063">
        <v>1</v>
      </c>
      <c r="E3063">
        <v>0</v>
      </c>
    </row>
    <row r="3064" spans="1:5" x14ac:dyDescent="0.25">
      <c r="A3064">
        <v>620164668</v>
      </c>
      <c r="B3064">
        <v>2053591</v>
      </c>
      <c r="C3064">
        <v>0</v>
      </c>
      <c r="D3064">
        <v>2</v>
      </c>
      <c r="E3064">
        <v>0</v>
      </c>
    </row>
    <row r="3065" spans="1:5" x14ac:dyDescent="0.25">
      <c r="A3065">
        <v>620164668</v>
      </c>
      <c r="B3065">
        <v>2056315</v>
      </c>
      <c r="C3065">
        <v>0</v>
      </c>
      <c r="D3065">
        <v>1</v>
      </c>
      <c r="E3065">
        <v>0</v>
      </c>
    </row>
    <row r="3066" spans="1:5" x14ac:dyDescent="0.25">
      <c r="A3066">
        <v>620164724</v>
      </c>
      <c r="B3066">
        <v>2050555</v>
      </c>
      <c r="C3066">
        <v>0</v>
      </c>
      <c r="D3066">
        <v>2</v>
      </c>
      <c r="E3066">
        <v>0</v>
      </c>
    </row>
    <row r="3067" spans="1:5" x14ac:dyDescent="0.25">
      <c r="A3067">
        <v>620164724</v>
      </c>
      <c r="B3067">
        <v>2056220</v>
      </c>
      <c r="C3067">
        <v>0</v>
      </c>
      <c r="D3067">
        <v>0</v>
      </c>
      <c r="E3067">
        <v>0</v>
      </c>
    </row>
    <row r="3068" spans="1:5" x14ac:dyDescent="0.25">
      <c r="A3068">
        <v>620164929</v>
      </c>
      <c r="B3068">
        <v>2053376</v>
      </c>
      <c r="C3068">
        <v>0</v>
      </c>
      <c r="D3068">
        <v>0</v>
      </c>
      <c r="E3068">
        <v>0</v>
      </c>
    </row>
    <row r="3069" spans="1:5" x14ac:dyDescent="0.25">
      <c r="A3069">
        <v>620164929</v>
      </c>
      <c r="B3069">
        <v>2058291</v>
      </c>
      <c r="C3069">
        <v>0</v>
      </c>
      <c r="D3069">
        <v>0</v>
      </c>
      <c r="E3069">
        <v>0</v>
      </c>
    </row>
    <row r="3070" spans="1:5" x14ac:dyDescent="0.25">
      <c r="A3070">
        <v>620165032</v>
      </c>
      <c r="B3070">
        <v>2055939</v>
      </c>
      <c r="C3070">
        <v>0</v>
      </c>
      <c r="D3070">
        <v>4</v>
      </c>
      <c r="E3070">
        <v>0</v>
      </c>
    </row>
    <row r="3071" spans="1:5" x14ac:dyDescent="0.25">
      <c r="A3071">
        <v>620165032</v>
      </c>
      <c r="B3071">
        <v>2058225</v>
      </c>
      <c r="C3071">
        <v>0</v>
      </c>
      <c r="D3071">
        <v>0</v>
      </c>
      <c r="E3071">
        <v>0</v>
      </c>
    </row>
    <row r="3072" spans="1:5" x14ac:dyDescent="0.25">
      <c r="A3072">
        <v>620165042</v>
      </c>
      <c r="B3072">
        <v>2052500</v>
      </c>
      <c r="C3072">
        <v>1</v>
      </c>
      <c r="D3072">
        <v>0</v>
      </c>
      <c r="E3072">
        <v>90</v>
      </c>
    </row>
    <row r="3073" spans="1:5" x14ac:dyDescent="0.25">
      <c r="A3073">
        <v>620165042</v>
      </c>
      <c r="B3073">
        <v>2056657</v>
      </c>
      <c r="C3073">
        <v>0</v>
      </c>
      <c r="D3073">
        <v>1</v>
      </c>
      <c r="E3073">
        <v>0</v>
      </c>
    </row>
    <row r="3074" spans="1:5" x14ac:dyDescent="0.25">
      <c r="A3074">
        <v>620165214</v>
      </c>
      <c r="B3074">
        <v>2054531</v>
      </c>
      <c r="C3074">
        <v>0</v>
      </c>
      <c r="D3074">
        <v>5</v>
      </c>
      <c r="E3074">
        <v>0</v>
      </c>
    </row>
    <row r="3075" spans="1:5" x14ac:dyDescent="0.25">
      <c r="A3075">
        <v>620165214</v>
      </c>
      <c r="B3075">
        <v>2056854</v>
      </c>
      <c r="C3075">
        <v>0</v>
      </c>
      <c r="D3075">
        <v>2</v>
      </c>
      <c r="E3075">
        <v>0</v>
      </c>
    </row>
    <row r="3076" spans="1:5" x14ac:dyDescent="0.25">
      <c r="A3076">
        <v>620165285</v>
      </c>
      <c r="B3076">
        <v>2052668</v>
      </c>
      <c r="C3076">
        <v>1</v>
      </c>
      <c r="D3076">
        <v>1</v>
      </c>
      <c r="E3076">
        <v>90</v>
      </c>
    </row>
    <row r="3077" spans="1:5" x14ac:dyDescent="0.25">
      <c r="A3077">
        <v>620165285</v>
      </c>
      <c r="B3077">
        <v>2056510</v>
      </c>
      <c r="C3077">
        <v>0</v>
      </c>
      <c r="D3077">
        <v>3</v>
      </c>
      <c r="E3077">
        <v>0</v>
      </c>
    </row>
    <row r="3078" spans="1:5" x14ac:dyDescent="0.25">
      <c r="A3078">
        <v>620165826</v>
      </c>
      <c r="B3078">
        <v>2053670</v>
      </c>
      <c r="C3078">
        <v>1</v>
      </c>
      <c r="D3078">
        <v>0</v>
      </c>
      <c r="E3078">
        <v>90</v>
      </c>
    </row>
    <row r="3079" spans="1:5" x14ac:dyDescent="0.25">
      <c r="A3079">
        <v>620165826</v>
      </c>
      <c r="B3079">
        <v>2054885</v>
      </c>
      <c r="C3079">
        <v>0</v>
      </c>
      <c r="D3079">
        <v>1</v>
      </c>
      <c r="E3079">
        <v>0</v>
      </c>
    </row>
    <row r="3080" spans="1:5" x14ac:dyDescent="0.25">
      <c r="A3080">
        <v>620165934</v>
      </c>
      <c r="B3080">
        <v>2053402</v>
      </c>
      <c r="C3080">
        <v>0</v>
      </c>
      <c r="D3080">
        <v>1</v>
      </c>
      <c r="E3080">
        <v>0</v>
      </c>
    </row>
    <row r="3081" spans="1:5" x14ac:dyDescent="0.25">
      <c r="A3081">
        <v>620165934</v>
      </c>
      <c r="B3081">
        <v>2055763</v>
      </c>
      <c r="C3081">
        <v>1</v>
      </c>
      <c r="D3081">
        <v>0</v>
      </c>
      <c r="E3081">
        <v>90</v>
      </c>
    </row>
    <row r="3082" spans="1:5" x14ac:dyDescent="0.25">
      <c r="A3082">
        <v>620210246</v>
      </c>
      <c r="B3082">
        <v>948677</v>
      </c>
      <c r="C3082">
        <v>0</v>
      </c>
      <c r="D3082">
        <v>4</v>
      </c>
      <c r="E3082">
        <v>0</v>
      </c>
    </row>
    <row r="3083" spans="1:5" x14ac:dyDescent="0.25">
      <c r="A3083">
        <v>620210246</v>
      </c>
      <c r="B3083">
        <v>948738</v>
      </c>
      <c r="C3083">
        <v>1</v>
      </c>
      <c r="D3083">
        <v>0</v>
      </c>
      <c r="E3083">
        <v>90</v>
      </c>
    </row>
    <row r="3084" spans="1:5" x14ac:dyDescent="0.25">
      <c r="A3084">
        <v>620251740</v>
      </c>
      <c r="B3084">
        <v>-43971714</v>
      </c>
      <c r="C3084">
        <v>0</v>
      </c>
      <c r="D3084">
        <v>2</v>
      </c>
      <c r="E3084">
        <v>0</v>
      </c>
    </row>
    <row r="3085" spans="1:5" x14ac:dyDescent="0.25">
      <c r="A3085">
        <v>620251740</v>
      </c>
      <c r="B3085">
        <v>1578599</v>
      </c>
      <c r="C3085">
        <v>0</v>
      </c>
      <c r="D3085">
        <v>0</v>
      </c>
      <c r="E3085">
        <v>0</v>
      </c>
    </row>
    <row r="3086" spans="1:5" x14ac:dyDescent="0.25">
      <c r="A3086">
        <v>620256188</v>
      </c>
      <c r="B3086">
        <v>121176</v>
      </c>
      <c r="C3086">
        <v>0</v>
      </c>
      <c r="D3086">
        <v>1</v>
      </c>
      <c r="E3086">
        <v>0</v>
      </c>
    </row>
    <row r="3087" spans="1:5" x14ac:dyDescent="0.25">
      <c r="A3087">
        <v>620256188</v>
      </c>
      <c r="B3087">
        <v>438811</v>
      </c>
      <c r="C3087">
        <v>0</v>
      </c>
      <c r="D3087">
        <v>0</v>
      </c>
      <c r="E3087">
        <v>0</v>
      </c>
    </row>
    <row r="3088" spans="1:5" x14ac:dyDescent="0.25">
      <c r="A3088">
        <v>620257265</v>
      </c>
      <c r="B3088">
        <v>774156</v>
      </c>
      <c r="C3088">
        <v>0</v>
      </c>
      <c r="D3088">
        <v>2</v>
      </c>
      <c r="E3088">
        <v>0</v>
      </c>
    </row>
    <row r="3089" spans="1:5" x14ac:dyDescent="0.25">
      <c r="A3089">
        <v>620257265</v>
      </c>
      <c r="B3089">
        <v>1597416</v>
      </c>
      <c r="C3089">
        <v>1</v>
      </c>
      <c r="D3089">
        <v>0</v>
      </c>
      <c r="E3089">
        <v>90</v>
      </c>
    </row>
    <row r="3090" spans="1:5" x14ac:dyDescent="0.25">
      <c r="A3090">
        <v>620257467</v>
      </c>
      <c r="B3090">
        <v>993809</v>
      </c>
      <c r="C3090">
        <v>0</v>
      </c>
      <c r="D3090">
        <v>0</v>
      </c>
      <c r="E3090">
        <v>0</v>
      </c>
    </row>
    <row r="3091" spans="1:5" x14ac:dyDescent="0.25">
      <c r="A3091">
        <v>620257467</v>
      </c>
      <c r="B3091">
        <v>1333766</v>
      </c>
      <c r="C3091">
        <v>1</v>
      </c>
      <c r="D3091">
        <v>0</v>
      </c>
      <c r="E3091">
        <v>90</v>
      </c>
    </row>
    <row r="3092" spans="1:5" x14ac:dyDescent="0.25">
      <c r="A3092">
        <v>620259512</v>
      </c>
      <c r="B3092">
        <v>-43971949</v>
      </c>
      <c r="C3092">
        <v>0</v>
      </c>
      <c r="D3092">
        <v>1</v>
      </c>
      <c r="E3092">
        <v>0</v>
      </c>
    </row>
    <row r="3093" spans="1:5" x14ac:dyDescent="0.25">
      <c r="A3093">
        <v>620259512</v>
      </c>
      <c r="B3093">
        <v>772631</v>
      </c>
      <c r="C3093">
        <v>0</v>
      </c>
      <c r="D3093">
        <v>0</v>
      </c>
      <c r="E3093">
        <v>0</v>
      </c>
    </row>
    <row r="3094" spans="1:5" x14ac:dyDescent="0.25">
      <c r="A3094">
        <v>620259609</v>
      </c>
      <c r="B3094">
        <v>990223</v>
      </c>
      <c r="C3094">
        <v>0</v>
      </c>
      <c r="D3094">
        <v>1</v>
      </c>
      <c r="E3094">
        <v>0</v>
      </c>
    </row>
    <row r="3095" spans="1:5" x14ac:dyDescent="0.25">
      <c r="A3095">
        <v>620259609</v>
      </c>
      <c r="B3095">
        <v>1601680</v>
      </c>
      <c r="C3095">
        <v>0</v>
      </c>
      <c r="D3095">
        <v>0</v>
      </c>
      <c r="E3095">
        <v>0</v>
      </c>
    </row>
    <row r="3096" spans="1:5" x14ac:dyDescent="0.25">
      <c r="A3096">
        <v>620259626</v>
      </c>
      <c r="B3096">
        <v>120994</v>
      </c>
      <c r="C3096">
        <v>0</v>
      </c>
      <c r="D3096">
        <v>0</v>
      </c>
      <c r="E3096">
        <v>0</v>
      </c>
    </row>
    <row r="3097" spans="1:5" x14ac:dyDescent="0.25">
      <c r="A3097">
        <v>620259626</v>
      </c>
      <c r="B3097">
        <v>314192</v>
      </c>
      <c r="C3097">
        <v>0</v>
      </c>
      <c r="D3097">
        <v>3</v>
      </c>
      <c r="E3097">
        <v>0</v>
      </c>
    </row>
    <row r="3098" spans="1:5" x14ac:dyDescent="0.25">
      <c r="A3098">
        <v>620259652</v>
      </c>
      <c r="B3098">
        <v>490468</v>
      </c>
      <c r="C3098">
        <v>0</v>
      </c>
      <c r="D3098">
        <v>0</v>
      </c>
      <c r="E3098">
        <v>0</v>
      </c>
    </row>
    <row r="3099" spans="1:5" x14ac:dyDescent="0.25">
      <c r="A3099">
        <v>620259652</v>
      </c>
      <c r="B3099">
        <v>1437057</v>
      </c>
      <c r="C3099">
        <v>1</v>
      </c>
      <c r="D3099">
        <v>3</v>
      </c>
      <c r="E3099">
        <v>90</v>
      </c>
    </row>
    <row r="3100" spans="1:5" x14ac:dyDescent="0.25">
      <c r="A3100">
        <v>620259670</v>
      </c>
      <c r="B3100">
        <v>441203</v>
      </c>
      <c r="C3100">
        <v>0</v>
      </c>
      <c r="D3100">
        <v>0</v>
      </c>
      <c r="E3100">
        <v>0</v>
      </c>
    </row>
    <row r="3101" spans="1:5" x14ac:dyDescent="0.25">
      <c r="A3101">
        <v>620259670</v>
      </c>
      <c r="B3101">
        <v>1414488</v>
      </c>
      <c r="C3101">
        <v>0</v>
      </c>
      <c r="D3101">
        <v>0</v>
      </c>
      <c r="E3101">
        <v>0</v>
      </c>
    </row>
    <row r="3102" spans="1:5" x14ac:dyDescent="0.25">
      <c r="A3102">
        <v>620259738</v>
      </c>
      <c r="B3102">
        <v>309817</v>
      </c>
      <c r="C3102">
        <v>1</v>
      </c>
      <c r="D3102">
        <v>3</v>
      </c>
      <c r="E3102">
        <v>90</v>
      </c>
    </row>
    <row r="3103" spans="1:5" x14ac:dyDescent="0.25">
      <c r="A3103">
        <v>620259738</v>
      </c>
      <c r="B3103">
        <v>1456633</v>
      </c>
      <c r="C3103">
        <v>0</v>
      </c>
      <c r="D3103">
        <v>0</v>
      </c>
      <c r="E3103">
        <v>0</v>
      </c>
    </row>
    <row r="3104" spans="1:5" x14ac:dyDescent="0.25">
      <c r="A3104">
        <v>620259787</v>
      </c>
      <c r="B3104">
        <v>438498</v>
      </c>
      <c r="C3104">
        <v>0</v>
      </c>
      <c r="D3104">
        <v>2</v>
      </c>
      <c r="E3104">
        <v>0</v>
      </c>
    </row>
    <row r="3105" spans="1:5" x14ac:dyDescent="0.25">
      <c r="A3105">
        <v>620259787</v>
      </c>
      <c r="B3105">
        <v>438610</v>
      </c>
      <c r="C3105">
        <v>0</v>
      </c>
      <c r="D3105">
        <v>0</v>
      </c>
      <c r="E3105">
        <v>0</v>
      </c>
    </row>
    <row r="3106" spans="1:5" x14ac:dyDescent="0.25">
      <c r="A3106">
        <v>620259791</v>
      </c>
      <c r="B3106">
        <v>314902</v>
      </c>
      <c r="C3106">
        <v>0</v>
      </c>
      <c r="D3106">
        <v>0</v>
      </c>
      <c r="E3106">
        <v>0</v>
      </c>
    </row>
    <row r="3107" spans="1:5" x14ac:dyDescent="0.25">
      <c r="A3107">
        <v>620259791</v>
      </c>
      <c r="B3107">
        <v>775844</v>
      </c>
      <c r="C3107">
        <v>0</v>
      </c>
      <c r="D3107">
        <v>1</v>
      </c>
      <c r="E3107">
        <v>0</v>
      </c>
    </row>
    <row r="3108" spans="1:5" x14ac:dyDescent="0.25">
      <c r="A3108">
        <v>620259808</v>
      </c>
      <c r="B3108">
        <v>1369669</v>
      </c>
      <c r="C3108">
        <v>0</v>
      </c>
      <c r="D3108">
        <v>4</v>
      </c>
      <c r="E3108">
        <v>0</v>
      </c>
    </row>
    <row r="3109" spans="1:5" x14ac:dyDescent="0.25">
      <c r="A3109">
        <v>620259808</v>
      </c>
      <c r="B3109">
        <v>1460209</v>
      </c>
      <c r="C3109">
        <v>1</v>
      </c>
      <c r="D3109">
        <v>0</v>
      </c>
      <c r="E3109">
        <v>90</v>
      </c>
    </row>
    <row r="3110" spans="1:5" x14ac:dyDescent="0.25">
      <c r="A3110">
        <v>620260171</v>
      </c>
      <c r="B3110">
        <v>794227</v>
      </c>
      <c r="C3110">
        <v>1</v>
      </c>
      <c r="D3110">
        <v>1</v>
      </c>
      <c r="E3110">
        <v>51</v>
      </c>
    </row>
    <row r="3111" spans="1:5" x14ac:dyDescent="0.25">
      <c r="A3111">
        <v>620260171</v>
      </c>
      <c r="B3111">
        <v>1333784</v>
      </c>
      <c r="C3111">
        <v>0</v>
      </c>
      <c r="D3111">
        <v>0</v>
      </c>
      <c r="E3111">
        <v>0</v>
      </c>
    </row>
    <row r="3112" spans="1:5" x14ac:dyDescent="0.25">
      <c r="A3112">
        <v>620260370</v>
      </c>
      <c r="B3112">
        <v>799717</v>
      </c>
      <c r="C3112">
        <v>0</v>
      </c>
      <c r="D3112">
        <v>0</v>
      </c>
      <c r="E3112">
        <v>0</v>
      </c>
    </row>
    <row r="3113" spans="1:5" x14ac:dyDescent="0.25">
      <c r="A3113">
        <v>620260370</v>
      </c>
      <c r="B3113">
        <v>989790</v>
      </c>
      <c r="C3113">
        <v>0</v>
      </c>
      <c r="D3113">
        <v>1</v>
      </c>
      <c r="E3113">
        <v>0</v>
      </c>
    </row>
    <row r="3114" spans="1:5" x14ac:dyDescent="0.25">
      <c r="A3114">
        <v>620261893</v>
      </c>
      <c r="B3114">
        <v>121578</v>
      </c>
      <c r="C3114">
        <v>0</v>
      </c>
      <c r="D3114">
        <v>0</v>
      </c>
      <c r="E3114">
        <v>0</v>
      </c>
    </row>
    <row r="3115" spans="1:5" x14ac:dyDescent="0.25">
      <c r="A3115">
        <v>620261893</v>
      </c>
      <c r="B3115">
        <v>487996</v>
      </c>
      <c r="C3115">
        <v>0</v>
      </c>
      <c r="D3115">
        <v>5</v>
      </c>
      <c r="E3115">
        <v>0</v>
      </c>
    </row>
    <row r="3116" spans="1:5" x14ac:dyDescent="0.25">
      <c r="A3116">
        <v>620280119</v>
      </c>
      <c r="B3116">
        <v>2011971</v>
      </c>
      <c r="C3116">
        <v>0</v>
      </c>
      <c r="D3116">
        <v>0</v>
      </c>
      <c r="E3116">
        <v>0</v>
      </c>
    </row>
    <row r="3117" spans="1:5" x14ac:dyDescent="0.25">
      <c r="A3117">
        <v>620280119</v>
      </c>
      <c r="B3117">
        <v>2012288</v>
      </c>
      <c r="C3117">
        <v>0</v>
      </c>
      <c r="D3117">
        <v>2</v>
      </c>
      <c r="E3117">
        <v>0</v>
      </c>
    </row>
    <row r="3118" spans="1:5" x14ac:dyDescent="0.25">
      <c r="A3118">
        <v>620288844</v>
      </c>
      <c r="B3118">
        <v>1902863</v>
      </c>
      <c r="C3118">
        <v>0</v>
      </c>
      <c r="D3118">
        <v>0</v>
      </c>
      <c r="E3118">
        <v>0</v>
      </c>
    </row>
    <row r="3119" spans="1:5" x14ac:dyDescent="0.25">
      <c r="A3119">
        <v>620288844</v>
      </c>
      <c r="B3119">
        <v>1902871</v>
      </c>
      <c r="C3119">
        <v>0</v>
      </c>
      <c r="D3119">
        <v>1</v>
      </c>
      <c r="E3119">
        <v>0</v>
      </c>
    </row>
    <row r="3120" spans="1:5" x14ac:dyDescent="0.25">
      <c r="A3120">
        <v>620288918</v>
      </c>
      <c r="B3120">
        <v>1902440</v>
      </c>
      <c r="C3120">
        <v>1</v>
      </c>
      <c r="D3120">
        <v>0</v>
      </c>
      <c r="E3120">
        <v>90</v>
      </c>
    </row>
    <row r="3121" spans="1:5" x14ac:dyDescent="0.25">
      <c r="A3121">
        <v>620288918</v>
      </c>
      <c r="B3121">
        <v>1902851</v>
      </c>
      <c r="C3121">
        <v>0</v>
      </c>
      <c r="D3121">
        <v>1</v>
      </c>
      <c r="E3121">
        <v>0</v>
      </c>
    </row>
    <row r="3122" spans="1:5" x14ac:dyDescent="0.25">
      <c r="A3122">
        <v>620297783</v>
      </c>
      <c r="B3122">
        <v>1799344</v>
      </c>
      <c r="C3122">
        <v>0</v>
      </c>
      <c r="D3122">
        <v>0</v>
      </c>
      <c r="E3122">
        <v>0</v>
      </c>
    </row>
    <row r="3123" spans="1:5" x14ac:dyDescent="0.25">
      <c r="A3123">
        <v>620297783</v>
      </c>
      <c r="B3123">
        <v>1799436</v>
      </c>
      <c r="C3123">
        <v>1</v>
      </c>
      <c r="D3123">
        <v>2</v>
      </c>
      <c r="E3123">
        <v>90</v>
      </c>
    </row>
    <row r="3124" spans="1:5" x14ac:dyDescent="0.25">
      <c r="A3124">
        <v>620319403</v>
      </c>
      <c r="B3124">
        <v>987724</v>
      </c>
      <c r="C3124">
        <v>0</v>
      </c>
      <c r="D3124">
        <v>4</v>
      </c>
      <c r="E3124">
        <v>0</v>
      </c>
    </row>
    <row r="3125" spans="1:5" x14ac:dyDescent="0.25">
      <c r="A3125">
        <v>620319403</v>
      </c>
      <c r="B3125">
        <v>987759</v>
      </c>
      <c r="C3125">
        <v>1</v>
      </c>
      <c r="D3125">
        <v>0</v>
      </c>
      <c r="E3125">
        <v>90</v>
      </c>
    </row>
    <row r="3126" spans="1:5" x14ac:dyDescent="0.25">
      <c r="A3126">
        <v>620326374</v>
      </c>
      <c r="B3126">
        <v>737274</v>
      </c>
      <c r="C3126">
        <v>0</v>
      </c>
      <c r="D3126">
        <v>3</v>
      </c>
      <c r="E3126">
        <v>0</v>
      </c>
    </row>
    <row r="3127" spans="1:5" x14ac:dyDescent="0.25">
      <c r="A3127">
        <v>620326374</v>
      </c>
      <c r="B3127">
        <v>1409386</v>
      </c>
      <c r="C3127">
        <v>0</v>
      </c>
      <c r="D3127">
        <v>0</v>
      </c>
      <c r="E3127">
        <v>0</v>
      </c>
    </row>
    <row r="3128" spans="1:5" x14ac:dyDescent="0.25">
      <c r="A3128">
        <v>620334607</v>
      </c>
      <c r="B3128">
        <v>463537</v>
      </c>
      <c r="C3128">
        <v>0</v>
      </c>
      <c r="D3128">
        <v>0</v>
      </c>
      <c r="E3128">
        <v>0</v>
      </c>
    </row>
    <row r="3129" spans="1:5" x14ac:dyDescent="0.25">
      <c r="A3129">
        <v>620334607</v>
      </c>
      <c r="B3129">
        <v>463541</v>
      </c>
      <c r="C3129">
        <v>1</v>
      </c>
      <c r="D3129">
        <v>0</v>
      </c>
      <c r="E3129">
        <v>90</v>
      </c>
    </row>
    <row r="3130" spans="1:5" x14ac:dyDescent="0.25">
      <c r="A3130">
        <v>620335793</v>
      </c>
      <c r="B3130">
        <v>793621</v>
      </c>
      <c r="C3130">
        <v>0</v>
      </c>
      <c r="D3130">
        <v>0</v>
      </c>
      <c r="E3130">
        <v>0</v>
      </c>
    </row>
    <row r="3131" spans="1:5" x14ac:dyDescent="0.25">
      <c r="A3131">
        <v>620335793</v>
      </c>
      <c r="B3131">
        <v>793699</v>
      </c>
      <c r="C3131">
        <v>1</v>
      </c>
      <c r="D3131">
        <v>4</v>
      </c>
      <c r="E3131">
        <v>90</v>
      </c>
    </row>
    <row r="3132" spans="1:5" x14ac:dyDescent="0.25">
      <c r="A3132">
        <v>620335797</v>
      </c>
      <c r="B3132">
        <v>793607</v>
      </c>
      <c r="C3132">
        <v>0</v>
      </c>
      <c r="D3132">
        <v>0</v>
      </c>
      <c r="E3132">
        <v>0</v>
      </c>
    </row>
    <row r="3133" spans="1:5" x14ac:dyDescent="0.25">
      <c r="A3133">
        <v>620335797</v>
      </c>
      <c r="B3133">
        <v>793680</v>
      </c>
      <c r="C3133">
        <v>0</v>
      </c>
      <c r="D3133">
        <v>1</v>
      </c>
      <c r="E3133">
        <v>0</v>
      </c>
    </row>
    <row r="3134" spans="1:5" x14ac:dyDescent="0.25">
      <c r="A3134">
        <v>620335802</v>
      </c>
      <c r="B3134">
        <v>793536</v>
      </c>
      <c r="C3134">
        <v>0</v>
      </c>
      <c r="D3134">
        <v>4</v>
      </c>
      <c r="E3134">
        <v>0</v>
      </c>
    </row>
    <row r="3135" spans="1:5" x14ac:dyDescent="0.25">
      <c r="A3135">
        <v>620335802</v>
      </c>
      <c r="B3135">
        <v>793682</v>
      </c>
      <c r="C3135">
        <v>0</v>
      </c>
      <c r="D3135">
        <v>0</v>
      </c>
      <c r="E3135">
        <v>0</v>
      </c>
    </row>
    <row r="3136" spans="1:5" x14ac:dyDescent="0.25">
      <c r="A3136">
        <v>620338248</v>
      </c>
      <c r="B3136">
        <v>710906</v>
      </c>
      <c r="C3136">
        <v>1</v>
      </c>
      <c r="D3136">
        <v>1</v>
      </c>
      <c r="E3136">
        <v>90</v>
      </c>
    </row>
    <row r="3137" spans="1:5" x14ac:dyDescent="0.25">
      <c r="A3137">
        <v>620338248</v>
      </c>
      <c r="B3137">
        <v>1629476</v>
      </c>
      <c r="C3137">
        <v>1</v>
      </c>
      <c r="D3137">
        <v>0</v>
      </c>
      <c r="E3137">
        <v>90</v>
      </c>
    </row>
    <row r="3138" spans="1:5" x14ac:dyDescent="0.25">
      <c r="A3138">
        <v>620341329</v>
      </c>
      <c r="B3138">
        <v>8232</v>
      </c>
      <c r="C3138">
        <v>0</v>
      </c>
      <c r="D3138">
        <v>1</v>
      </c>
      <c r="E3138">
        <v>0</v>
      </c>
    </row>
    <row r="3139" spans="1:5" x14ac:dyDescent="0.25">
      <c r="A3139">
        <v>620341329</v>
      </c>
      <c r="B3139">
        <v>71272</v>
      </c>
      <c r="C3139">
        <v>0</v>
      </c>
      <c r="D3139">
        <v>0</v>
      </c>
      <c r="E3139">
        <v>0</v>
      </c>
    </row>
    <row r="3140" spans="1:5" x14ac:dyDescent="0.25">
      <c r="A3140">
        <v>620341858</v>
      </c>
      <c r="B3140">
        <v>227095</v>
      </c>
      <c r="C3140">
        <v>1</v>
      </c>
      <c r="D3140">
        <v>1</v>
      </c>
      <c r="E3140">
        <v>90</v>
      </c>
    </row>
    <row r="3141" spans="1:5" x14ac:dyDescent="0.25">
      <c r="A3141">
        <v>620341858</v>
      </c>
      <c r="B3141">
        <v>228845</v>
      </c>
      <c r="C3141">
        <v>0</v>
      </c>
      <c r="D3141">
        <v>0</v>
      </c>
      <c r="E3141">
        <v>0</v>
      </c>
    </row>
    <row r="3142" spans="1:5" x14ac:dyDescent="0.25">
      <c r="A3142">
        <v>620343467</v>
      </c>
      <c r="B3142">
        <v>1203946</v>
      </c>
      <c r="C3142">
        <v>0</v>
      </c>
      <c r="D3142">
        <v>2</v>
      </c>
      <c r="E3142">
        <v>0</v>
      </c>
    </row>
    <row r="3143" spans="1:5" x14ac:dyDescent="0.25">
      <c r="A3143">
        <v>620343467</v>
      </c>
      <c r="B3143">
        <v>1211037</v>
      </c>
      <c r="C3143">
        <v>0</v>
      </c>
      <c r="D3143">
        <v>0</v>
      </c>
      <c r="E3143">
        <v>0</v>
      </c>
    </row>
    <row r="3144" spans="1:5" x14ac:dyDescent="0.25">
      <c r="A3144">
        <v>620348694</v>
      </c>
      <c r="B3144">
        <v>151409</v>
      </c>
      <c r="C3144">
        <v>0</v>
      </c>
      <c r="D3144">
        <v>2</v>
      </c>
      <c r="E3144">
        <v>0</v>
      </c>
    </row>
    <row r="3145" spans="1:5" x14ac:dyDescent="0.25">
      <c r="A3145">
        <v>620348694</v>
      </c>
      <c r="B3145">
        <v>1876554</v>
      </c>
      <c r="C3145">
        <v>1</v>
      </c>
      <c r="D3145">
        <v>1</v>
      </c>
      <c r="E3145">
        <v>90</v>
      </c>
    </row>
    <row r="3146" spans="1:5" x14ac:dyDescent="0.25">
      <c r="A3146">
        <v>620350213</v>
      </c>
      <c r="B3146">
        <v>2053376</v>
      </c>
      <c r="C3146">
        <v>0</v>
      </c>
      <c r="D3146">
        <v>2</v>
      </c>
      <c r="E3146">
        <v>0</v>
      </c>
    </row>
    <row r="3147" spans="1:5" x14ac:dyDescent="0.25">
      <c r="A3147">
        <v>620350213</v>
      </c>
      <c r="B3147">
        <v>2057597</v>
      </c>
      <c r="C3147">
        <v>0</v>
      </c>
      <c r="D3147">
        <v>0</v>
      </c>
      <c r="E3147">
        <v>0</v>
      </c>
    </row>
    <row r="3148" spans="1:5" x14ac:dyDescent="0.25">
      <c r="A3148">
        <v>620350217</v>
      </c>
      <c r="B3148">
        <v>2055023</v>
      </c>
      <c r="C3148">
        <v>0</v>
      </c>
      <c r="D3148">
        <v>1</v>
      </c>
      <c r="E3148">
        <v>0</v>
      </c>
    </row>
    <row r="3149" spans="1:5" x14ac:dyDescent="0.25">
      <c r="A3149">
        <v>620350217</v>
      </c>
      <c r="B3149">
        <v>2058356</v>
      </c>
      <c r="C3149">
        <v>0</v>
      </c>
      <c r="D3149">
        <v>0</v>
      </c>
      <c r="E3149">
        <v>0</v>
      </c>
    </row>
    <row r="3150" spans="1:5" x14ac:dyDescent="0.25">
      <c r="A3150">
        <v>620350246</v>
      </c>
      <c r="B3150">
        <v>2053203</v>
      </c>
      <c r="C3150">
        <v>0</v>
      </c>
      <c r="D3150">
        <v>3</v>
      </c>
      <c r="E3150">
        <v>0</v>
      </c>
    </row>
    <row r="3151" spans="1:5" x14ac:dyDescent="0.25">
      <c r="A3151">
        <v>620350246</v>
      </c>
      <c r="B3151">
        <v>2055939</v>
      </c>
      <c r="C3151">
        <v>0</v>
      </c>
      <c r="D3151">
        <v>1</v>
      </c>
      <c r="E3151">
        <v>0</v>
      </c>
    </row>
    <row r="3152" spans="1:5" x14ac:dyDescent="0.25">
      <c r="A3152">
        <v>620350252</v>
      </c>
      <c r="B3152">
        <v>2052500</v>
      </c>
      <c r="C3152">
        <v>1</v>
      </c>
      <c r="D3152">
        <v>1</v>
      </c>
      <c r="E3152">
        <v>90</v>
      </c>
    </row>
    <row r="3153" spans="1:5" x14ac:dyDescent="0.25">
      <c r="A3153">
        <v>620350252</v>
      </c>
      <c r="B3153">
        <v>2057811</v>
      </c>
      <c r="C3153">
        <v>0</v>
      </c>
      <c r="D3153">
        <v>0</v>
      </c>
      <c r="E3153">
        <v>0</v>
      </c>
    </row>
    <row r="3154" spans="1:5" x14ac:dyDescent="0.25">
      <c r="A3154">
        <v>620350467</v>
      </c>
      <c r="B3154">
        <v>2053402</v>
      </c>
      <c r="C3154">
        <v>0</v>
      </c>
      <c r="D3154">
        <v>2</v>
      </c>
      <c r="E3154">
        <v>0</v>
      </c>
    </row>
    <row r="3155" spans="1:5" x14ac:dyDescent="0.25">
      <c r="A3155">
        <v>620350467</v>
      </c>
      <c r="B3155">
        <v>2058124</v>
      </c>
      <c r="C3155">
        <v>0</v>
      </c>
      <c r="D3155">
        <v>0</v>
      </c>
      <c r="E3155">
        <v>0</v>
      </c>
    </row>
    <row r="3156" spans="1:5" x14ac:dyDescent="0.25">
      <c r="A3156">
        <v>620352438</v>
      </c>
      <c r="B3156">
        <v>2055795</v>
      </c>
      <c r="C3156">
        <v>0</v>
      </c>
      <c r="D3156">
        <v>3</v>
      </c>
      <c r="E3156">
        <v>0</v>
      </c>
    </row>
    <row r="3157" spans="1:5" x14ac:dyDescent="0.25">
      <c r="A3157">
        <v>620352438</v>
      </c>
      <c r="B3157">
        <v>2056315</v>
      </c>
      <c r="C3157">
        <v>0</v>
      </c>
      <c r="D3157">
        <v>1</v>
      </c>
      <c r="E3157">
        <v>0</v>
      </c>
    </row>
    <row r="3158" spans="1:5" x14ac:dyDescent="0.25">
      <c r="A3158">
        <v>620352485</v>
      </c>
      <c r="B3158">
        <v>2055917</v>
      </c>
      <c r="C3158">
        <v>1</v>
      </c>
      <c r="D3158">
        <v>0</v>
      </c>
      <c r="E3158">
        <v>90</v>
      </c>
    </row>
    <row r="3159" spans="1:5" x14ac:dyDescent="0.25">
      <c r="A3159">
        <v>620352485</v>
      </c>
      <c r="B3159">
        <v>2056220</v>
      </c>
      <c r="C3159">
        <v>0</v>
      </c>
      <c r="D3159">
        <v>0</v>
      </c>
      <c r="E3159">
        <v>0</v>
      </c>
    </row>
    <row r="3160" spans="1:5" x14ac:dyDescent="0.25">
      <c r="A3160">
        <v>620352827</v>
      </c>
      <c r="B3160">
        <v>2056650</v>
      </c>
      <c r="C3160">
        <v>0</v>
      </c>
      <c r="D3160">
        <v>2</v>
      </c>
      <c r="E3160">
        <v>0</v>
      </c>
    </row>
    <row r="3161" spans="1:5" x14ac:dyDescent="0.25">
      <c r="A3161">
        <v>620352827</v>
      </c>
      <c r="B3161">
        <v>2056854</v>
      </c>
      <c r="C3161">
        <v>0</v>
      </c>
      <c r="D3161">
        <v>1</v>
      </c>
      <c r="E3161">
        <v>0</v>
      </c>
    </row>
    <row r="3162" spans="1:5" x14ac:dyDescent="0.25">
      <c r="A3162">
        <v>620352878</v>
      </c>
      <c r="B3162">
        <v>2052668</v>
      </c>
      <c r="C3162">
        <v>0</v>
      </c>
      <c r="D3162">
        <v>2</v>
      </c>
      <c r="E3162">
        <v>0</v>
      </c>
    </row>
    <row r="3163" spans="1:5" x14ac:dyDescent="0.25">
      <c r="A3163">
        <v>620352878</v>
      </c>
      <c r="B3163">
        <v>2053486</v>
      </c>
      <c r="C3163">
        <v>0</v>
      </c>
      <c r="D3163">
        <v>0</v>
      </c>
      <c r="E3163">
        <v>0</v>
      </c>
    </row>
    <row r="3164" spans="1:5" x14ac:dyDescent="0.25">
      <c r="A3164">
        <v>620353088</v>
      </c>
      <c r="B3164">
        <v>2053670</v>
      </c>
      <c r="C3164">
        <v>0</v>
      </c>
      <c r="D3164">
        <v>4</v>
      </c>
      <c r="E3164">
        <v>0</v>
      </c>
    </row>
    <row r="3165" spans="1:5" x14ac:dyDescent="0.25">
      <c r="A3165">
        <v>620353088</v>
      </c>
      <c r="B3165">
        <v>2054917</v>
      </c>
      <c r="C3165">
        <v>1</v>
      </c>
      <c r="D3165">
        <v>0</v>
      </c>
      <c r="E3165">
        <v>90</v>
      </c>
    </row>
    <row r="3166" spans="1:5" x14ac:dyDescent="0.25">
      <c r="A3166">
        <v>620396872</v>
      </c>
      <c r="B3166">
        <v>532236</v>
      </c>
      <c r="C3166">
        <v>2</v>
      </c>
      <c r="D3166">
        <v>0</v>
      </c>
      <c r="E3166">
        <v>90</v>
      </c>
    </row>
    <row r="3167" spans="1:5" x14ac:dyDescent="0.25">
      <c r="A3167">
        <v>620396872</v>
      </c>
      <c r="B3167">
        <v>948677</v>
      </c>
      <c r="C3167">
        <v>1</v>
      </c>
      <c r="D3167">
        <v>2</v>
      </c>
      <c r="E3167">
        <v>90</v>
      </c>
    </row>
    <row r="3168" spans="1:5" x14ac:dyDescent="0.25">
      <c r="A3168">
        <v>620437390</v>
      </c>
      <c r="B3168">
        <v>-43968828</v>
      </c>
      <c r="C3168">
        <v>0</v>
      </c>
      <c r="D3168">
        <v>1</v>
      </c>
      <c r="E3168">
        <v>0</v>
      </c>
    </row>
    <row r="3169" spans="1:5" x14ac:dyDescent="0.25">
      <c r="A3169">
        <v>620437390</v>
      </c>
      <c r="B3169">
        <v>1578599</v>
      </c>
      <c r="C3169">
        <v>0</v>
      </c>
      <c r="D3169">
        <v>0</v>
      </c>
      <c r="E3169">
        <v>0</v>
      </c>
    </row>
    <row r="3170" spans="1:5" x14ac:dyDescent="0.25">
      <c r="A3170">
        <v>620438281</v>
      </c>
      <c r="B3170">
        <v>-43969334</v>
      </c>
      <c r="C3170">
        <v>0</v>
      </c>
      <c r="D3170">
        <v>2</v>
      </c>
      <c r="E3170">
        <v>0</v>
      </c>
    </row>
    <row r="3171" spans="1:5" x14ac:dyDescent="0.25">
      <c r="A3171">
        <v>620438281</v>
      </c>
      <c r="B3171">
        <v>1369669</v>
      </c>
      <c r="C3171">
        <v>0</v>
      </c>
      <c r="D3171">
        <v>0</v>
      </c>
      <c r="E3171">
        <v>0</v>
      </c>
    </row>
    <row r="3172" spans="1:5" x14ac:dyDescent="0.25">
      <c r="A3172">
        <v>620438354</v>
      </c>
      <c r="B3172">
        <v>48634</v>
      </c>
      <c r="C3172">
        <v>0</v>
      </c>
      <c r="D3172">
        <v>1</v>
      </c>
      <c r="E3172">
        <v>0</v>
      </c>
    </row>
    <row r="3173" spans="1:5" x14ac:dyDescent="0.25">
      <c r="A3173">
        <v>620438354</v>
      </c>
      <c r="B3173">
        <v>990223</v>
      </c>
      <c r="C3173">
        <v>1</v>
      </c>
      <c r="D3173">
        <v>0</v>
      </c>
      <c r="E3173">
        <v>90</v>
      </c>
    </row>
    <row r="3174" spans="1:5" x14ac:dyDescent="0.25">
      <c r="A3174">
        <v>620438986</v>
      </c>
      <c r="B3174">
        <v>438391</v>
      </c>
      <c r="C3174">
        <v>0</v>
      </c>
      <c r="D3174">
        <v>1</v>
      </c>
      <c r="E3174">
        <v>0</v>
      </c>
    </row>
    <row r="3175" spans="1:5" x14ac:dyDescent="0.25">
      <c r="A3175">
        <v>620438986</v>
      </c>
      <c r="B3175">
        <v>799717</v>
      </c>
      <c r="C3175">
        <v>0</v>
      </c>
      <c r="D3175">
        <v>0</v>
      </c>
      <c r="E3175">
        <v>0</v>
      </c>
    </row>
    <row r="3176" spans="1:5" x14ac:dyDescent="0.25">
      <c r="A3176">
        <v>620445790</v>
      </c>
      <c r="B3176">
        <v>438811</v>
      </c>
      <c r="C3176">
        <v>0</v>
      </c>
      <c r="D3176">
        <v>0</v>
      </c>
      <c r="E3176">
        <v>0</v>
      </c>
    </row>
    <row r="3177" spans="1:5" x14ac:dyDescent="0.25">
      <c r="A3177">
        <v>620445790</v>
      </c>
      <c r="B3177">
        <v>1459389</v>
      </c>
      <c r="C3177">
        <v>0</v>
      </c>
      <c r="D3177">
        <v>5</v>
      </c>
      <c r="E3177">
        <v>0</v>
      </c>
    </row>
    <row r="3178" spans="1:5" x14ac:dyDescent="0.25">
      <c r="A3178">
        <v>620446013</v>
      </c>
      <c r="B3178">
        <v>1338345</v>
      </c>
      <c r="C3178">
        <v>1</v>
      </c>
      <c r="D3178">
        <v>0</v>
      </c>
      <c r="E3178">
        <v>90</v>
      </c>
    </row>
    <row r="3179" spans="1:5" x14ac:dyDescent="0.25">
      <c r="A3179">
        <v>620446013</v>
      </c>
      <c r="B3179">
        <v>1597416</v>
      </c>
      <c r="C3179">
        <v>0</v>
      </c>
      <c r="D3179">
        <v>2</v>
      </c>
      <c r="E3179">
        <v>0</v>
      </c>
    </row>
    <row r="3180" spans="1:5" x14ac:dyDescent="0.25">
      <c r="A3180">
        <v>620446243</v>
      </c>
      <c r="B3180">
        <v>1333766</v>
      </c>
      <c r="C3180">
        <v>0</v>
      </c>
      <c r="D3180">
        <v>0</v>
      </c>
      <c r="E3180">
        <v>0</v>
      </c>
    </row>
    <row r="3181" spans="1:5" x14ac:dyDescent="0.25">
      <c r="A3181">
        <v>620446243</v>
      </c>
      <c r="B3181">
        <v>1587905</v>
      </c>
      <c r="C3181">
        <v>0</v>
      </c>
      <c r="D3181">
        <v>1</v>
      </c>
      <c r="E3181">
        <v>0</v>
      </c>
    </row>
    <row r="3182" spans="1:5" x14ac:dyDescent="0.25">
      <c r="A3182">
        <v>620447266</v>
      </c>
      <c r="B3182">
        <v>772631</v>
      </c>
      <c r="C3182">
        <v>0</v>
      </c>
      <c r="D3182">
        <v>0</v>
      </c>
      <c r="E3182">
        <v>0</v>
      </c>
    </row>
    <row r="3183" spans="1:5" x14ac:dyDescent="0.25">
      <c r="A3183">
        <v>620447266</v>
      </c>
      <c r="B3183">
        <v>1418108</v>
      </c>
      <c r="C3183">
        <v>0</v>
      </c>
      <c r="D3183">
        <v>0</v>
      </c>
      <c r="E3183">
        <v>0</v>
      </c>
    </row>
    <row r="3184" spans="1:5" x14ac:dyDescent="0.25">
      <c r="A3184">
        <v>620447357</v>
      </c>
      <c r="B3184">
        <v>1418966</v>
      </c>
      <c r="C3184">
        <v>0</v>
      </c>
      <c r="D3184">
        <v>2</v>
      </c>
      <c r="E3184">
        <v>0</v>
      </c>
    </row>
    <row r="3185" spans="1:5" x14ac:dyDescent="0.25">
      <c r="A3185">
        <v>620447357</v>
      </c>
      <c r="B3185">
        <v>1601680</v>
      </c>
      <c r="C3185">
        <v>0</v>
      </c>
      <c r="D3185">
        <v>2</v>
      </c>
      <c r="E3185">
        <v>0</v>
      </c>
    </row>
    <row r="3186" spans="1:5" x14ac:dyDescent="0.25">
      <c r="A3186">
        <v>620447373</v>
      </c>
      <c r="B3186">
        <v>120994</v>
      </c>
      <c r="C3186">
        <v>0</v>
      </c>
      <c r="D3186">
        <v>2</v>
      </c>
      <c r="E3186">
        <v>0</v>
      </c>
    </row>
    <row r="3187" spans="1:5" x14ac:dyDescent="0.25">
      <c r="A3187">
        <v>620447373</v>
      </c>
      <c r="B3187">
        <v>1339901</v>
      </c>
      <c r="C3187">
        <v>0</v>
      </c>
      <c r="D3187">
        <v>1</v>
      </c>
      <c r="E3187">
        <v>0</v>
      </c>
    </row>
    <row r="3188" spans="1:5" x14ac:dyDescent="0.25">
      <c r="A3188">
        <v>620447398</v>
      </c>
      <c r="B3188">
        <v>490468</v>
      </c>
      <c r="C3188">
        <v>0</v>
      </c>
      <c r="D3188">
        <v>2</v>
      </c>
      <c r="E3188">
        <v>0</v>
      </c>
    </row>
    <row r="3189" spans="1:5" x14ac:dyDescent="0.25">
      <c r="A3189">
        <v>620447398</v>
      </c>
      <c r="B3189">
        <v>1580154</v>
      </c>
      <c r="C3189">
        <v>0</v>
      </c>
      <c r="D3189">
        <v>1</v>
      </c>
      <c r="E3189">
        <v>0</v>
      </c>
    </row>
    <row r="3190" spans="1:5" x14ac:dyDescent="0.25">
      <c r="A3190">
        <v>620447417</v>
      </c>
      <c r="B3190">
        <v>312861</v>
      </c>
      <c r="C3190">
        <v>0</v>
      </c>
      <c r="D3190">
        <v>1</v>
      </c>
      <c r="E3190">
        <v>0</v>
      </c>
    </row>
    <row r="3191" spans="1:5" x14ac:dyDescent="0.25">
      <c r="A3191">
        <v>620447417</v>
      </c>
      <c r="B3191">
        <v>1414488</v>
      </c>
      <c r="C3191">
        <v>0</v>
      </c>
      <c r="D3191">
        <v>0</v>
      </c>
      <c r="E3191">
        <v>0</v>
      </c>
    </row>
    <row r="3192" spans="1:5" x14ac:dyDescent="0.25">
      <c r="A3192">
        <v>620447473</v>
      </c>
      <c r="B3192">
        <v>1456633</v>
      </c>
      <c r="C3192">
        <v>1</v>
      </c>
      <c r="D3192">
        <v>1</v>
      </c>
      <c r="E3192">
        <v>46</v>
      </c>
    </row>
    <row r="3193" spans="1:5" x14ac:dyDescent="0.25">
      <c r="A3193">
        <v>620447473</v>
      </c>
      <c r="B3193">
        <v>1583338</v>
      </c>
      <c r="C3193">
        <v>0</v>
      </c>
      <c r="D3193">
        <v>3</v>
      </c>
      <c r="E3193">
        <v>0</v>
      </c>
    </row>
    <row r="3194" spans="1:5" x14ac:dyDescent="0.25">
      <c r="A3194">
        <v>620447520</v>
      </c>
      <c r="B3194">
        <v>438610</v>
      </c>
      <c r="C3194">
        <v>0</v>
      </c>
      <c r="D3194">
        <v>1</v>
      </c>
      <c r="E3194">
        <v>0</v>
      </c>
    </row>
    <row r="3195" spans="1:5" x14ac:dyDescent="0.25">
      <c r="A3195">
        <v>620447520</v>
      </c>
      <c r="B3195">
        <v>776743</v>
      </c>
      <c r="C3195">
        <v>0</v>
      </c>
      <c r="D3195">
        <v>0</v>
      </c>
      <c r="E3195">
        <v>0</v>
      </c>
    </row>
    <row r="3196" spans="1:5" x14ac:dyDescent="0.25">
      <c r="A3196">
        <v>620447523</v>
      </c>
      <c r="B3196">
        <v>314902</v>
      </c>
      <c r="C3196">
        <v>0</v>
      </c>
      <c r="D3196">
        <v>3</v>
      </c>
      <c r="E3196">
        <v>0</v>
      </c>
    </row>
    <row r="3197" spans="1:5" x14ac:dyDescent="0.25">
      <c r="A3197">
        <v>620447523</v>
      </c>
      <c r="B3197">
        <v>315207</v>
      </c>
      <c r="C3197">
        <v>0</v>
      </c>
      <c r="D3197">
        <v>1</v>
      </c>
      <c r="E3197">
        <v>0</v>
      </c>
    </row>
    <row r="3198" spans="1:5" x14ac:dyDescent="0.25">
      <c r="A3198">
        <v>620447853</v>
      </c>
      <c r="B3198">
        <v>1333784</v>
      </c>
      <c r="C3198">
        <v>0</v>
      </c>
      <c r="D3198">
        <v>0</v>
      </c>
      <c r="E3198">
        <v>0</v>
      </c>
    </row>
    <row r="3199" spans="1:5" x14ac:dyDescent="0.25">
      <c r="A3199">
        <v>620447853</v>
      </c>
      <c r="B3199">
        <v>1579162</v>
      </c>
      <c r="C3199">
        <v>0</v>
      </c>
      <c r="D3199">
        <v>1</v>
      </c>
      <c r="E3199">
        <v>0</v>
      </c>
    </row>
    <row r="3200" spans="1:5" x14ac:dyDescent="0.25">
      <c r="A3200">
        <v>620449048</v>
      </c>
      <c r="B3200">
        <v>121578</v>
      </c>
      <c r="C3200">
        <v>0</v>
      </c>
      <c r="D3200">
        <v>2</v>
      </c>
      <c r="E3200">
        <v>0</v>
      </c>
    </row>
    <row r="3201" spans="1:5" x14ac:dyDescent="0.25">
      <c r="A3201">
        <v>620449048</v>
      </c>
      <c r="B3201">
        <v>315143</v>
      </c>
      <c r="C3201">
        <v>0</v>
      </c>
      <c r="D3201">
        <v>1</v>
      </c>
      <c r="E3201">
        <v>0</v>
      </c>
    </row>
    <row r="3202" spans="1:5" x14ac:dyDescent="0.25">
      <c r="A3202">
        <v>620465895</v>
      </c>
      <c r="B3202">
        <v>2011971</v>
      </c>
      <c r="C3202">
        <v>0</v>
      </c>
      <c r="D3202">
        <v>0</v>
      </c>
      <c r="E3202">
        <v>0</v>
      </c>
    </row>
    <row r="3203" spans="1:5" x14ac:dyDescent="0.25">
      <c r="A3203">
        <v>620465895</v>
      </c>
      <c r="B3203">
        <v>2012245</v>
      </c>
      <c r="C3203">
        <v>0</v>
      </c>
      <c r="D3203">
        <v>1</v>
      </c>
      <c r="E3203">
        <v>0</v>
      </c>
    </row>
    <row r="3204" spans="1:5" x14ac:dyDescent="0.25">
      <c r="A3204">
        <v>620474556</v>
      </c>
      <c r="B3204">
        <v>1902531</v>
      </c>
      <c r="C3204">
        <v>1</v>
      </c>
      <c r="D3204">
        <v>2</v>
      </c>
      <c r="E3204">
        <v>90</v>
      </c>
    </row>
    <row r="3205" spans="1:5" x14ac:dyDescent="0.25">
      <c r="A3205">
        <v>620474556</v>
      </c>
      <c r="B3205">
        <v>1902871</v>
      </c>
      <c r="C3205">
        <v>0</v>
      </c>
      <c r="D3205">
        <v>0</v>
      </c>
      <c r="E3205">
        <v>0</v>
      </c>
    </row>
    <row r="3206" spans="1:5" x14ac:dyDescent="0.25">
      <c r="A3206">
        <v>620474660</v>
      </c>
      <c r="B3206">
        <v>710553</v>
      </c>
      <c r="C3206">
        <v>0</v>
      </c>
      <c r="D3206">
        <v>3</v>
      </c>
      <c r="E3206">
        <v>0</v>
      </c>
    </row>
    <row r="3207" spans="1:5" x14ac:dyDescent="0.25">
      <c r="A3207">
        <v>620474660</v>
      </c>
      <c r="B3207">
        <v>1902440</v>
      </c>
      <c r="C3207">
        <v>1</v>
      </c>
      <c r="D3207">
        <v>1</v>
      </c>
      <c r="E3207">
        <v>90</v>
      </c>
    </row>
    <row r="3208" spans="1:5" x14ac:dyDescent="0.25">
      <c r="A3208">
        <v>620479399</v>
      </c>
      <c r="B3208">
        <v>1799344</v>
      </c>
      <c r="C3208">
        <v>0</v>
      </c>
      <c r="D3208">
        <v>1</v>
      </c>
      <c r="E3208">
        <v>0</v>
      </c>
    </row>
    <row r="3209" spans="1:5" x14ac:dyDescent="0.25">
      <c r="A3209">
        <v>620479399</v>
      </c>
      <c r="B3209">
        <v>1799351</v>
      </c>
      <c r="C3209">
        <v>0</v>
      </c>
      <c r="D3209">
        <v>2</v>
      </c>
      <c r="E3209">
        <v>0</v>
      </c>
    </row>
    <row r="3210" spans="1:5" x14ac:dyDescent="0.25">
      <c r="A3210">
        <v>620492830</v>
      </c>
      <c r="B3210">
        <v>987759</v>
      </c>
      <c r="C3210">
        <v>1</v>
      </c>
      <c r="D3210">
        <v>0</v>
      </c>
      <c r="E3210">
        <v>70</v>
      </c>
    </row>
    <row r="3211" spans="1:5" x14ac:dyDescent="0.25">
      <c r="A3211">
        <v>620492830</v>
      </c>
      <c r="B3211">
        <v>987769</v>
      </c>
      <c r="C3211">
        <v>0</v>
      </c>
      <c r="D3211">
        <v>1</v>
      </c>
      <c r="E3211">
        <v>0</v>
      </c>
    </row>
    <row r="3212" spans="1:5" x14ac:dyDescent="0.25">
      <c r="A3212">
        <v>620512022</v>
      </c>
      <c r="B3212">
        <v>84108</v>
      </c>
      <c r="C3212">
        <v>1</v>
      </c>
      <c r="D3212">
        <v>4</v>
      </c>
      <c r="E3212">
        <v>90</v>
      </c>
    </row>
    <row r="3213" spans="1:5" x14ac:dyDescent="0.25">
      <c r="A3213">
        <v>620512022</v>
      </c>
      <c r="B3213">
        <v>1409386</v>
      </c>
      <c r="C3213">
        <v>1</v>
      </c>
      <c r="D3213">
        <v>1</v>
      </c>
      <c r="E3213">
        <v>90</v>
      </c>
    </row>
    <row r="3214" spans="1:5" x14ac:dyDescent="0.25">
      <c r="A3214">
        <v>620520412</v>
      </c>
      <c r="B3214">
        <v>463517</v>
      </c>
      <c r="C3214">
        <v>0</v>
      </c>
      <c r="D3214">
        <v>2</v>
      </c>
      <c r="E3214">
        <v>0</v>
      </c>
    </row>
    <row r="3215" spans="1:5" x14ac:dyDescent="0.25">
      <c r="A3215">
        <v>620520412</v>
      </c>
      <c r="B3215">
        <v>463541</v>
      </c>
      <c r="C3215">
        <v>1</v>
      </c>
      <c r="D3215">
        <v>0</v>
      </c>
      <c r="E3215">
        <v>90</v>
      </c>
    </row>
    <row r="3216" spans="1:5" x14ac:dyDescent="0.25">
      <c r="A3216">
        <v>620520470</v>
      </c>
      <c r="B3216">
        <v>793536</v>
      </c>
      <c r="C3216">
        <v>0</v>
      </c>
      <c r="D3216">
        <v>2</v>
      </c>
      <c r="E3216">
        <v>0</v>
      </c>
    </row>
    <row r="3217" spans="1:5" x14ac:dyDescent="0.25">
      <c r="A3217">
        <v>620520470</v>
      </c>
      <c r="B3217">
        <v>793608</v>
      </c>
      <c r="C3217">
        <v>0</v>
      </c>
      <c r="D3217">
        <v>0</v>
      </c>
      <c r="E3217">
        <v>0</v>
      </c>
    </row>
    <row r="3218" spans="1:5" x14ac:dyDescent="0.25">
      <c r="A3218">
        <v>620520494</v>
      </c>
      <c r="B3218">
        <v>793621</v>
      </c>
      <c r="C3218">
        <v>0</v>
      </c>
      <c r="D3218">
        <v>2</v>
      </c>
      <c r="E3218">
        <v>0</v>
      </c>
    </row>
    <row r="3219" spans="1:5" x14ac:dyDescent="0.25">
      <c r="A3219">
        <v>620520494</v>
      </c>
      <c r="B3219">
        <v>793675</v>
      </c>
      <c r="C3219">
        <v>0</v>
      </c>
      <c r="D3219">
        <v>0</v>
      </c>
      <c r="E3219">
        <v>0</v>
      </c>
    </row>
    <row r="3220" spans="1:5" x14ac:dyDescent="0.25">
      <c r="A3220">
        <v>620520498</v>
      </c>
      <c r="B3220">
        <v>793607</v>
      </c>
      <c r="C3220">
        <v>0</v>
      </c>
      <c r="D3220">
        <v>0</v>
      </c>
      <c r="E3220">
        <v>0</v>
      </c>
    </row>
    <row r="3221" spans="1:5" x14ac:dyDescent="0.25">
      <c r="A3221">
        <v>620520498</v>
      </c>
      <c r="B3221">
        <v>793624</v>
      </c>
      <c r="C3221">
        <v>0</v>
      </c>
      <c r="D3221">
        <v>4</v>
      </c>
      <c r="E3221">
        <v>0</v>
      </c>
    </row>
    <row r="3222" spans="1:5" x14ac:dyDescent="0.25">
      <c r="A3222">
        <v>620525991</v>
      </c>
      <c r="B3222">
        <v>1629476</v>
      </c>
      <c r="C3222">
        <v>1</v>
      </c>
      <c r="D3222">
        <v>3</v>
      </c>
      <c r="E3222">
        <v>90</v>
      </c>
    </row>
    <row r="3223" spans="1:5" x14ac:dyDescent="0.25">
      <c r="A3223">
        <v>620525991</v>
      </c>
      <c r="B3223">
        <v>1629787</v>
      </c>
      <c r="C3223">
        <v>0</v>
      </c>
      <c r="D3223">
        <v>1</v>
      </c>
      <c r="E3223">
        <v>0</v>
      </c>
    </row>
    <row r="3224" spans="1:5" x14ac:dyDescent="0.25">
      <c r="A3224">
        <v>620527699</v>
      </c>
      <c r="B3224">
        <v>71272</v>
      </c>
      <c r="C3224">
        <v>0</v>
      </c>
      <c r="D3224">
        <v>0</v>
      </c>
      <c r="E3224">
        <v>0</v>
      </c>
    </row>
    <row r="3225" spans="1:5" x14ac:dyDescent="0.25">
      <c r="A3225">
        <v>620527699</v>
      </c>
      <c r="B3225">
        <v>229358</v>
      </c>
      <c r="C3225">
        <v>0</v>
      </c>
      <c r="D3225">
        <v>2</v>
      </c>
      <c r="E3225">
        <v>0</v>
      </c>
    </row>
    <row r="3226" spans="1:5" x14ac:dyDescent="0.25">
      <c r="A3226">
        <v>620528169</v>
      </c>
      <c r="B3226">
        <v>225854</v>
      </c>
      <c r="C3226">
        <v>0</v>
      </c>
      <c r="D3226">
        <v>5</v>
      </c>
      <c r="E3226">
        <v>0</v>
      </c>
    </row>
    <row r="3227" spans="1:5" x14ac:dyDescent="0.25">
      <c r="A3227">
        <v>620528169</v>
      </c>
      <c r="B3227">
        <v>228845</v>
      </c>
      <c r="C3227">
        <v>0</v>
      </c>
      <c r="D3227">
        <v>1</v>
      </c>
      <c r="E3227">
        <v>0</v>
      </c>
    </row>
    <row r="3228" spans="1:5" x14ac:dyDescent="0.25">
      <c r="A3228">
        <v>620529177</v>
      </c>
      <c r="B3228">
        <v>216882</v>
      </c>
      <c r="C3228">
        <v>0</v>
      </c>
      <c r="D3228">
        <v>0</v>
      </c>
      <c r="E3228">
        <v>0</v>
      </c>
    </row>
    <row r="3229" spans="1:5" x14ac:dyDescent="0.25">
      <c r="A3229">
        <v>620529177</v>
      </c>
      <c r="B3229">
        <v>1211037</v>
      </c>
      <c r="C3229">
        <v>0</v>
      </c>
      <c r="D3229">
        <v>0</v>
      </c>
      <c r="E3229">
        <v>0</v>
      </c>
    </row>
    <row r="3230" spans="1:5" x14ac:dyDescent="0.25">
      <c r="A3230">
        <v>620534642</v>
      </c>
      <c r="B3230">
        <v>151409</v>
      </c>
      <c r="C3230">
        <v>0</v>
      </c>
      <c r="D3230">
        <v>0</v>
      </c>
      <c r="E3230">
        <v>0</v>
      </c>
    </row>
    <row r="3231" spans="1:5" x14ac:dyDescent="0.25">
      <c r="A3231">
        <v>620534642</v>
      </c>
      <c r="B3231">
        <v>2057457</v>
      </c>
      <c r="C3231">
        <v>0</v>
      </c>
      <c r="D3231">
        <v>2</v>
      </c>
      <c r="E3231">
        <v>0</v>
      </c>
    </row>
    <row r="3232" spans="1:5" x14ac:dyDescent="0.25">
      <c r="A3232">
        <v>620535430</v>
      </c>
      <c r="B3232">
        <v>2055620</v>
      </c>
      <c r="C3232">
        <v>0</v>
      </c>
      <c r="D3232">
        <v>4</v>
      </c>
      <c r="E3232">
        <v>0</v>
      </c>
    </row>
    <row r="3233" spans="1:5" x14ac:dyDescent="0.25">
      <c r="A3233">
        <v>620535430</v>
      </c>
      <c r="B3233">
        <v>2058356</v>
      </c>
      <c r="C3233">
        <v>0</v>
      </c>
      <c r="D3233">
        <v>0</v>
      </c>
      <c r="E3233">
        <v>0</v>
      </c>
    </row>
    <row r="3234" spans="1:5" x14ac:dyDescent="0.25">
      <c r="A3234">
        <v>620535518</v>
      </c>
      <c r="B3234">
        <v>2055344</v>
      </c>
      <c r="C3234">
        <v>0</v>
      </c>
      <c r="D3234">
        <v>3</v>
      </c>
      <c r="E3234">
        <v>0</v>
      </c>
    </row>
    <row r="3235" spans="1:5" x14ac:dyDescent="0.25">
      <c r="A3235">
        <v>620535518</v>
      </c>
      <c r="B3235">
        <v>2055939</v>
      </c>
      <c r="C3235">
        <v>0</v>
      </c>
      <c r="D3235">
        <v>0</v>
      </c>
      <c r="E3235">
        <v>0</v>
      </c>
    </row>
    <row r="3236" spans="1:5" x14ac:dyDescent="0.25">
      <c r="A3236">
        <v>620536155</v>
      </c>
      <c r="B3236">
        <v>2050466</v>
      </c>
      <c r="C3236">
        <v>1</v>
      </c>
      <c r="D3236">
        <v>3</v>
      </c>
      <c r="E3236">
        <v>90</v>
      </c>
    </row>
    <row r="3237" spans="1:5" x14ac:dyDescent="0.25">
      <c r="A3237">
        <v>620536155</v>
      </c>
      <c r="B3237">
        <v>2052668</v>
      </c>
      <c r="C3237">
        <v>0</v>
      </c>
      <c r="D3237">
        <v>0</v>
      </c>
      <c r="E3237">
        <v>0</v>
      </c>
    </row>
    <row r="3238" spans="1:5" x14ac:dyDescent="0.25">
      <c r="A3238">
        <v>620536453</v>
      </c>
      <c r="B3238">
        <v>2051495</v>
      </c>
      <c r="C3238">
        <v>0</v>
      </c>
      <c r="D3238">
        <v>3</v>
      </c>
      <c r="E3238">
        <v>0</v>
      </c>
    </row>
    <row r="3239" spans="1:5" x14ac:dyDescent="0.25">
      <c r="A3239">
        <v>620536453</v>
      </c>
      <c r="B3239">
        <v>2053376</v>
      </c>
      <c r="C3239">
        <v>0</v>
      </c>
      <c r="D3239">
        <v>1</v>
      </c>
      <c r="E3239">
        <v>0</v>
      </c>
    </row>
    <row r="3240" spans="1:5" x14ac:dyDescent="0.25">
      <c r="A3240">
        <v>620536471</v>
      </c>
      <c r="B3240">
        <v>2051950</v>
      </c>
      <c r="C3240">
        <v>0</v>
      </c>
      <c r="D3240">
        <v>2</v>
      </c>
      <c r="E3240">
        <v>0</v>
      </c>
    </row>
    <row r="3241" spans="1:5" x14ac:dyDescent="0.25">
      <c r="A3241">
        <v>620536471</v>
      </c>
      <c r="B3241">
        <v>2052500</v>
      </c>
      <c r="C3241">
        <v>1</v>
      </c>
      <c r="D3241">
        <v>0</v>
      </c>
      <c r="E3241">
        <v>90</v>
      </c>
    </row>
    <row r="3242" spans="1:5" x14ac:dyDescent="0.25">
      <c r="A3242">
        <v>620536564</v>
      </c>
      <c r="B3242">
        <v>2053402</v>
      </c>
      <c r="C3242">
        <v>0</v>
      </c>
      <c r="D3242">
        <v>0</v>
      </c>
      <c r="E3242">
        <v>0</v>
      </c>
    </row>
    <row r="3243" spans="1:5" x14ac:dyDescent="0.25">
      <c r="A3243">
        <v>620536564</v>
      </c>
      <c r="B3243">
        <v>2059720</v>
      </c>
      <c r="C3243">
        <v>0</v>
      </c>
      <c r="D3243">
        <v>2</v>
      </c>
      <c r="E3243">
        <v>0</v>
      </c>
    </row>
    <row r="3244" spans="1:5" x14ac:dyDescent="0.25">
      <c r="A3244">
        <v>620537700</v>
      </c>
      <c r="B3244">
        <v>2054831</v>
      </c>
      <c r="C3244">
        <v>0</v>
      </c>
      <c r="D3244">
        <v>1</v>
      </c>
      <c r="E3244">
        <v>0</v>
      </c>
    </row>
    <row r="3245" spans="1:5" x14ac:dyDescent="0.25">
      <c r="A3245">
        <v>620537700</v>
      </c>
      <c r="B3245">
        <v>2056315</v>
      </c>
      <c r="C3245">
        <v>0</v>
      </c>
      <c r="D3245">
        <v>2</v>
      </c>
      <c r="E3245">
        <v>0</v>
      </c>
    </row>
    <row r="3246" spans="1:5" x14ac:dyDescent="0.25">
      <c r="A3246">
        <v>620537735</v>
      </c>
      <c r="B3246">
        <v>2056220</v>
      </c>
      <c r="C3246">
        <v>0</v>
      </c>
      <c r="D3246">
        <v>0</v>
      </c>
      <c r="E3246">
        <v>0</v>
      </c>
    </row>
    <row r="3247" spans="1:5" x14ac:dyDescent="0.25">
      <c r="A3247">
        <v>620537735</v>
      </c>
      <c r="B3247">
        <v>2056769</v>
      </c>
      <c r="C3247">
        <v>1</v>
      </c>
      <c r="D3247">
        <v>2</v>
      </c>
      <c r="E3247">
        <v>90</v>
      </c>
    </row>
    <row r="3248" spans="1:5" x14ac:dyDescent="0.25">
      <c r="A3248">
        <v>620537829</v>
      </c>
      <c r="B3248">
        <v>2053670</v>
      </c>
      <c r="C3248">
        <v>1</v>
      </c>
      <c r="D3248">
        <v>1</v>
      </c>
      <c r="E3248">
        <v>90</v>
      </c>
    </row>
    <row r="3249" spans="1:5" x14ac:dyDescent="0.25">
      <c r="A3249">
        <v>620537829</v>
      </c>
      <c r="B3249">
        <v>2054707</v>
      </c>
      <c r="C3249">
        <v>0</v>
      </c>
      <c r="D3249">
        <v>0</v>
      </c>
      <c r="E3249">
        <v>0</v>
      </c>
    </row>
    <row r="3250" spans="1:5" x14ac:dyDescent="0.25">
      <c r="A3250">
        <v>620537947</v>
      </c>
      <c r="B3250">
        <v>2056615</v>
      </c>
      <c r="C3250">
        <v>1</v>
      </c>
      <c r="D3250">
        <v>3</v>
      </c>
      <c r="E3250">
        <v>90</v>
      </c>
    </row>
    <row r="3251" spans="1:5" x14ac:dyDescent="0.25">
      <c r="A3251">
        <v>620537947</v>
      </c>
      <c r="B3251">
        <v>2056854</v>
      </c>
      <c r="C3251">
        <v>0</v>
      </c>
      <c r="D3251">
        <v>0</v>
      </c>
      <c r="E3251">
        <v>0</v>
      </c>
    </row>
    <row r="3252" spans="1:5" x14ac:dyDescent="0.25">
      <c r="A3252">
        <v>620570709</v>
      </c>
      <c r="B3252">
        <v>282123</v>
      </c>
      <c r="C3252">
        <v>0</v>
      </c>
      <c r="D3252">
        <v>0</v>
      </c>
      <c r="E3252">
        <v>0</v>
      </c>
    </row>
    <row r="3253" spans="1:5" x14ac:dyDescent="0.25">
      <c r="A3253">
        <v>620570709</v>
      </c>
      <c r="B3253">
        <v>948677</v>
      </c>
      <c r="C3253">
        <v>1</v>
      </c>
      <c r="D3253">
        <v>0</v>
      </c>
      <c r="E3253">
        <v>90</v>
      </c>
    </row>
    <row r="3254" spans="1:5" x14ac:dyDescent="0.25">
      <c r="A3254">
        <v>620601479</v>
      </c>
      <c r="B3254">
        <v>492750</v>
      </c>
      <c r="C3254">
        <v>0</v>
      </c>
      <c r="D3254">
        <v>4</v>
      </c>
      <c r="E3254">
        <v>0</v>
      </c>
    </row>
    <row r="3255" spans="1:5" x14ac:dyDescent="0.25">
      <c r="A3255">
        <v>620601479</v>
      </c>
      <c r="B3255">
        <v>1578599</v>
      </c>
      <c r="C3255">
        <v>0</v>
      </c>
      <c r="D3255">
        <v>1</v>
      </c>
      <c r="E3255">
        <v>0</v>
      </c>
    </row>
    <row r="3256" spans="1:5" x14ac:dyDescent="0.25">
      <c r="A3256">
        <v>620602151</v>
      </c>
      <c r="B3256">
        <v>990223</v>
      </c>
      <c r="C3256">
        <v>0</v>
      </c>
      <c r="D3256">
        <v>1</v>
      </c>
      <c r="E3256">
        <v>0</v>
      </c>
    </row>
    <row r="3257" spans="1:5" x14ac:dyDescent="0.25">
      <c r="A3257">
        <v>620602151</v>
      </c>
      <c r="B3257">
        <v>1434555</v>
      </c>
      <c r="C3257">
        <v>0</v>
      </c>
      <c r="D3257">
        <v>1</v>
      </c>
      <c r="E3257">
        <v>0</v>
      </c>
    </row>
    <row r="3258" spans="1:5" x14ac:dyDescent="0.25">
      <c r="A3258">
        <v>620602160</v>
      </c>
      <c r="B3258">
        <v>992099</v>
      </c>
      <c r="C3258">
        <v>0</v>
      </c>
      <c r="D3258">
        <v>1</v>
      </c>
      <c r="E3258">
        <v>0</v>
      </c>
    </row>
    <row r="3259" spans="1:5" x14ac:dyDescent="0.25">
      <c r="A3259">
        <v>620602160</v>
      </c>
      <c r="B3259">
        <v>1369669</v>
      </c>
      <c r="C3259">
        <v>1</v>
      </c>
      <c r="D3259">
        <v>0</v>
      </c>
      <c r="E3259">
        <v>47</v>
      </c>
    </row>
    <row r="3260" spans="1:5" x14ac:dyDescent="0.25">
      <c r="A3260">
        <v>620602414</v>
      </c>
      <c r="B3260">
        <v>439128</v>
      </c>
      <c r="C3260">
        <v>0</v>
      </c>
      <c r="D3260">
        <v>1</v>
      </c>
      <c r="E3260">
        <v>0</v>
      </c>
    </row>
    <row r="3261" spans="1:5" x14ac:dyDescent="0.25">
      <c r="A3261">
        <v>620602414</v>
      </c>
      <c r="B3261">
        <v>799717</v>
      </c>
      <c r="C3261">
        <v>0</v>
      </c>
      <c r="D3261">
        <v>0</v>
      </c>
      <c r="E3261">
        <v>0</v>
      </c>
    </row>
    <row r="3262" spans="1:5" x14ac:dyDescent="0.25">
      <c r="A3262">
        <v>620603145</v>
      </c>
      <c r="B3262">
        <v>120994</v>
      </c>
      <c r="C3262">
        <v>0</v>
      </c>
      <c r="D3262">
        <v>1</v>
      </c>
      <c r="E3262">
        <v>0</v>
      </c>
    </row>
    <row r="3263" spans="1:5" x14ac:dyDescent="0.25">
      <c r="A3263">
        <v>620603145</v>
      </c>
      <c r="B3263">
        <v>1419131</v>
      </c>
      <c r="C3263">
        <v>1</v>
      </c>
      <c r="D3263">
        <v>1</v>
      </c>
      <c r="E3263">
        <v>90</v>
      </c>
    </row>
    <row r="3264" spans="1:5" x14ac:dyDescent="0.25">
      <c r="A3264">
        <v>620606425</v>
      </c>
      <c r="B3264">
        <v>438811</v>
      </c>
      <c r="C3264">
        <v>0</v>
      </c>
      <c r="D3264">
        <v>0</v>
      </c>
      <c r="E3264">
        <v>0</v>
      </c>
    </row>
    <row r="3265" spans="1:5" x14ac:dyDescent="0.25">
      <c r="A3265">
        <v>620606425</v>
      </c>
      <c r="B3265">
        <v>1455524</v>
      </c>
      <c r="C3265">
        <v>0</v>
      </c>
      <c r="D3265">
        <v>0</v>
      </c>
      <c r="E3265">
        <v>0</v>
      </c>
    </row>
    <row r="3266" spans="1:5" x14ac:dyDescent="0.25">
      <c r="A3266">
        <v>620608082</v>
      </c>
      <c r="B3266">
        <v>30699</v>
      </c>
      <c r="C3266">
        <v>0</v>
      </c>
      <c r="D3266">
        <v>3</v>
      </c>
      <c r="E3266">
        <v>0</v>
      </c>
    </row>
    <row r="3267" spans="1:5" x14ac:dyDescent="0.25">
      <c r="A3267">
        <v>620608082</v>
      </c>
      <c r="B3267">
        <v>1597416</v>
      </c>
      <c r="C3267">
        <v>1</v>
      </c>
      <c r="D3267">
        <v>0</v>
      </c>
      <c r="E3267">
        <v>90</v>
      </c>
    </row>
    <row r="3268" spans="1:5" x14ac:dyDescent="0.25">
      <c r="A3268">
        <v>620609305</v>
      </c>
      <c r="B3268">
        <v>118574</v>
      </c>
      <c r="C3268">
        <v>0</v>
      </c>
      <c r="D3268">
        <v>1</v>
      </c>
      <c r="E3268">
        <v>0</v>
      </c>
    </row>
    <row r="3269" spans="1:5" x14ac:dyDescent="0.25">
      <c r="A3269">
        <v>620609305</v>
      </c>
      <c r="B3269">
        <v>1333766</v>
      </c>
      <c r="C3269">
        <v>0</v>
      </c>
      <c r="D3269">
        <v>0</v>
      </c>
      <c r="E3269">
        <v>0</v>
      </c>
    </row>
    <row r="3270" spans="1:5" x14ac:dyDescent="0.25">
      <c r="A3270">
        <v>620609312</v>
      </c>
      <c r="B3270">
        <v>121238</v>
      </c>
      <c r="C3270">
        <v>0</v>
      </c>
      <c r="D3270">
        <v>4</v>
      </c>
      <c r="E3270">
        <v>0</v>
      </c>
    </row>
    <row r="3271" spans="1:5" x14ac:dyDescent="0.25">
      <c r="A3271">
        <v>620609312</v>
      </c>
      <c r="B3271">
        <v>772631</v>
      </c>
      <c r="C3271">
        <v>0</v>
      </c>
      <c r="D3271">
        <v>0</v>
      </c>
      <c r="E3271">
        <v>0</v>
      </c>
    </row>
    <row r="3272" spans="1:5" x14ac:dyDescent="0.25">
      <c r="A3272">
        <v>620609397</v>
      </c>
      <c r="B3272">
        <v>486120</v>
      </c>
      <c r="C3272">
        <v>0</v>
      </c>
      <c r="D3272">
        <v>2</v>
      </c>
      <c r="E3272">
        <v>0</v>
      </c>
    </row>
    <row r="3273" spans="1:5" x14ac:dyDescent="0.25">
      <c r="A3273">
        <v>620609397</v>
      </c>
      <c r="B3273">
        <v>1601680</v>
      </c>
      <c r="C3273">
        <v>0</v>
      </c>
      <c r="D3273">
        <v>1</v>
      </c>
      <c r="E3273">
        <v>0</v>
      </c>
    </row>
    <row r="3274" spans="1:5" x14ac:dyDescent="0.25">
      <c r="A3274">
        <v>620609434</v>
      </c>
      <c r="B3274">
        <v>490468</v>
      </c>
      <c r="C3274">
        <v>0</v>
      </c>
      <c r="D3274">
        <v>1</v>
      </c>
      <c r="E3274">
        <v>0</v>
      </c>
    </row>
    <row r="3275" spans="1:5" x14ac:dyDescent="0.25">
      <c r="A3275">
        <v>620609434</v>
      </c>
      <c r="B3275">
        <v>1579037</v>
      </c>
      <c r="C3275">
        <v>0</v>
      </c>
      <c r="D3275">
        <v>2</v>
      </c>
      <c r="E3275">
        <v>0</v>
      </c>
    </row>
    <row r="3276" spans="1:5" x14ac:dyDescent="0.25">
      <c r="A3276">
        <v>620609452</v>
      </c>
      <c r="B3276">
        <v>492240</v>
      </c>
      <c r="C3276">
        <v>1</v>
      </c>
      <c r="D3276">
        <v>1</v>
      </c>
      <c r="E3276">
        <v>90</v>
      </c>
    </row>
    <row r="3277" spans="1:5" x14ac:dyDescent="0.25">
      <c r="A3277">
        <v>620609452</v>
      </c>
      <c r="B3277">
        <v>1414488</v>
      </c>
      <c r="C3277">
        <v>0</v>
      </c>
      <c r="D3277">
        <v>1</v>
      </c>
      <c r="E3277">
        <v>0</v>
      </c>
    </row>
    <row r="3278" spans="1:5" x14ac:dyDescent="0.25">
      <c r="A3278">
        <v>620609500</v>
      </c>
      <c r="B3278">
        <v>777449</v>
      </c>
      <c r="C3278">
        <v>0</v>
      </c>
      <c r="D3278">
        <v>0</v>
      </c>
      <c r="E3278">
        <v>0</v>
      </c>
    </row>
    <row r="3279" spans="1:5" x14ac:dyDescent="0.25">
      <c r="A3279">
        <v>620609500</v>
      </c>
      <c r="B3279">
        <v>1456633</v>
      </c>
      <c r="C3279">
        <v>1</v>
      </c>
      <c r="D3279">
        <v>2</v>
      </c>
      <c r="E3279">
        <v>90</v>
      </c>
    </row>
    <row r="3280" spans="1:5" x14ac:dyDescent="0.25">
      <c r="A3280">
        <v>620609536</v>
      </c>
      <c r="B3280">
        <v>438610</v>
      </c>
      <c r="C3280">
        <v>0</v>
      </c>
      <c r="D3280">
        <v>0</v>
      </c>
      <c r="E3280">
        <v>0</v>
      </c>
    </row>
    <row r="3281" spans="1:5" x14ac:dyDescent="0.25">
      <c r="A3281">
        <v>620609536</v>
      </c>
      <c r="B3281">
        <v>989870</v>
      </c>
      <c r="C3281">
        <v>1</v>
      </c>
      <c r="D3281">
        <v>1</v>
      </c>
      <c r="E3281">
        <v>90</v>
      </c>
    </row>
    <row r="3282" spans="1:5" x14ac:dyDescent="0.25">
      <c r="A3282">
        <v>620609538</v>
      </c>
      <c r="B3282">
        <v>314902</v>
      </c>
      <c r="C3282">
        <v>0</v>
      </c>
      <c r="D3282">
        <v>2</v>
      </c>
      <c r="E3282">
        <v>0</v>
      </c>
    </row>
    <row r="3283" spans="1:5" x14ac:dyDescent="0.25">
      <c r="A3283">
        <v>620609538</v>
      </c>
      <c r="B3283">
        <v>489961</v>
      </c>
      <c r="C3283">
        <v>0</v>
      </c>
      <c r="D3283">
        <v>2</v>
      </c>
      <c r="E3283">
        <v>0</v>
      </c>
    </row>
    <row r="3284" spans="1:5" x14ac:dyDescent="0.25">
      <c r="A3284">
        <v>620609812</v>
      </c>
      <c r="B3284">
        <v>799174</v>
      </c>
      <c r="C3284">
        <v>0</v>
      </c>
      <c r="D3284">
        <v>0</v>
      </c>
      <c r="E3284">
        <v>0</v>
      </c>
    </row>
    <row r="3285" spans="1:5" x14ac:dyDescent="0.25">
      <c r="A3285">
        <v>620609812</v>
      </c>
      <c r="B3285">
        <v>1333784</v>
      </c>
      <c r="C3285">
        <v>0</v>
      </c>
      <c r="D3285">
        <v>1</v>
      </c>
      <c r="E3285">
        <v>0</v>
      </c>
    </row>
    <row r="3286" spans="1:5" x14ac:dyDescent="0.25">
      <c r="A3286">
        <v>620610112</v>
      </c>
      <c r="B3286">
        <v>121578</v>
      </c>
      <c r="C3286">
        <v>0</v>
      </c>
      <c r="D3286">
        <v>2</v>
      </c>
      <c r="E3286">
        <v>0</v>
      </c>
    </row>
    <row r="3287" spans="1:5" x14ac:dyDescent="0.25">
      <c r="A3287">
        <v>620610112</v>
      </c>
      <c r="B3287">
        <v>1435017</v>
      </c>
      <c r="C3287">
        <v>0</v>
      </c>
      <c r="D3287">
        <v>2</v>
      </c>
      <c r="E3287">
        <v>0</v>
      </c>
    </row>
    <row r="3288" spans="1:5" x14ac:dyDescent="0.25">
      <c r="A3288">
        <v>620618046</v>
      </c>
      <c r="B3288">
        <v>2011971</v>
      </c>
      <c r="C3288">
        <v>0</v>
      </c>
      <c r="D3288">
        <v>1</v>
      </c>
      <c r="E3288">
        <v>0</v>
      </c>
    </row>
    <row r="3289" spans="1:5" x14ac:dyDescent="0.25">
      <c r="A3289">
        <v>620618046</v>
      </c>
      <c r="B3289">
        <v>2012207</v>
      </c>
      <c r="C3289">
        <v>1</v>
      </c>
      <c r="D3289">
        <v>4</v>
      </c>
      <c r="E3289">
        <v>90</v>
      </c>
    </row>
    <row r="3290" spans="1:5" x14ac:dyDescent="0.25">
      <c r="A3290">
        <v>620623093</v>
      </c>
      <c r="B3290">
        <v>1902697</v>
      </c>
      <c r="C3290">
        <v>1</v>
      </c>
      <c r="D3290">
        <v>1</v>
      </c>
      <c r="E3290">
        <v>90</v>
      </c>
    </row>
    <row r="3291" spans="1:5" x14ac:dyDescent="0.25">
      <c r="A3291">
        <v>620623093</v>
      </c>
      <c r="B3291">
        <v>1902871</v>
      </c>
      <c r="C3291">
        <v>0</v>
      </c>
      <c r="D3291">
        <v>2</v>
      </c>
      <c r="E3291">
        <v>0</v>
      </c>
    </row>
    <row r="3292" spans="1:5" x14ac:dyDescent="0.25">
      <c r="A3292">
        <v>620623169</v>
      </c>
      <c r="B3292">
        <v>1902440</v>
      </c>
      <c r="C3292">
        <v>1</v>
      </c>
      <c r="D3292">
        <v>3</v>
      </c>
      <c r="E3292">
        <v>90</v>
      </c>
    </row>
    <row r="3293" spans="1:5" x14ac:dyDescent="0.25">
      <c r="A3293">
        <v>620623169</v>
      </c>
      <c r="B3293">
        <v>1902504</v>
      </c>
      <c r="C3293">
        <v>1</v>
      </c>
      <c r="D3293">
        <v>1</v>
      </c>
      <c r="E3293">
        <v>90</v>
      </c>
    </row>
    <row r="3294" spans="1:5" x14ac:dyDescent="0.25">
      <c r="A3294">
        <v>620633043</v>
      </c>
      <c r="B3294">
        <v>1799344</v>
      </c>
      <c r="C3294">
        <v>0</v>
      </c>
      <c r="D3294">
        <v>0</v>
      </c>
      <c r="E3294">
        <v>0</v>
      </c>
    </row>
    <row r="3295" spans="1:5" x14ac:dyDescent="0.25">
      <c r="A3295">
        <v>620633043</v>
      </c>
      <c r="B3295">
        <v>1799439</v>
      </c>
      <c r="C3295">
        <v>0</v>
      </c>
      <c r="D3295">
        <v>1</v>
      </c>
      <c r="E3295">
        <v>0</v>
      </c>
    </row>
    <row r="3296" spans="1:5" x14ac:dyDescent="0.25">
      <c r="A3296">
        <v>620643010</v>
      </c>
      <c r="B3296">
        <v>987757</v>
      </c>
      <c r="C3296">
        <v>0</v>
      </c>
      <c r="D3296">
        <v>4</v>
      </c>
      <c r="E3296">
        <v>0</v>
      </c>
    </row>
    <row r="3297" spans="1:5" x14ac:dyDescent="0.25">
      <c r="A3297">
        <v>620643010</v>
      </c>
      <c r="B3297">
        <v>987759</v>
      </c>
      <c r="C3297">
        <v>1</v>
      </c>
      <c r="D3297">
        <v>2</v>
      </c>
      <c r="E3297">
        <v>70</v>
      </c>
    </row>
    <row r="3298" spans="1:5" x14ac:dyDescent="0.25">
      <c r="A3298">
        <v>620663891</v>
      </c>
      <c r="B3298">
        <v>463541</v>
      </c>
      <c r="C3298">
        <v>1</v>
      </c>
      <c r="D3298">
        <v>4</v>
      </c>
      <c r="E3298">
        <v>90</v>
      </c>
    </row>
    <row r="3299" spans="1:5" x14ac:dyDescent="0.25">
      <c r="A3299">
        <v>620663891</v>
      </c>
      <c r="B3299">
        <v>463601</v>
      </c>
      <c r="C3299">
        <v>0</v>
      </c>
      <c r="D3299">
        <v>1</v>
      </c>
      <c r="E3299">
        <v>0</v>
      </c>
    </row>
    <row r="3300" spans="1:5" x14ac:dyDescent="0.25">
      <c r="A3300">
        <v>620664035</v>
      </c>
      <c r="B3300">
        <v>793536</v>
      </c>
      <c r="C3300">
        <v>0</v>
      </c>
      <c r="D3300">
        <v>0</v>
      </c>
      <c r="E3300">
        <v>0</v>
      </c>
    </row>
    <row r="3301" spans="1:5" x14ac:dyDescent="0.25">
      <c r="A3301">
        <v>620664035</v>
      </c>
      <c r="B3301">
        <v>793591</v>
      </c>
      <c r="C3301">
        <v>0</v>
      </c>
      <c r="D3301">
        <v>1</v>
      </c>
      <c r="E3301">
        <v>0</v>
      </c>
    </row>
    <row r="3302" spans="1:5" x14ac:dyDescent="0.25">
      <c r="A3302">
        <v>620664043</v>
      </c>
      <c r="B3302">
        <v>793621</v>
      </c>
      <c r="C3302">
        <v>0</v>
      </c>
      <c r="D3302">
        <v>2</v>
      </c>
      <c r="E3302">
        <v>0</v>
      </c>
    </row>
    <row r="3303" spans="1:5" x14ac:dyDescent="0.25">
      <c r="A3303">
        <v>620664043</v>
      </c>
      <c r="B3303">
        <v>793666</v>
      </c>
      <c r="C3303">
        <v>0</v>
      </c>
      <c r="D3303">
        <v>5</v>
      </c>
      <c r="E3303">
        <v>0</v>
      </c>
    </row>
    <row r="3304" spans="1:5" x14ac:dyDescent="0.25">
      <c r="A3304">
        <v>620664048</v>
      </c>
      <c r="B3304">
        <v>793607</v>
      </c>
      <c r="C3304">
        <v>0</v>
      </c>
      <c r="D3304">
        <v>0</v>
      </c>
      <c r="E3304">
        <v>0</v>
      </c>
    </row>
    <row r="3305" spans="1:5" x14ac:dyDescent="0.25">
      <c r="A3305">
        <v>620664048</v>
      </c>
      <c r="B3305">
        <v>793673</v>
      </c>
      <c r="C3305">
        <v>0</v>
      </c>
      <c r="D3305">
        <v>3</v>
      </c>
      <c r="E3305">
        <v>0</v>
      </c>
    </row>
    <row r="3306" spans="1:5" x14ac:dyDescent="0.25">
      <c r="A3306">
        <v>620668051</v>
      </c>
      <c r="B3306">
        <v>1629416</v>
      </c>
      <c r="C3306">
        <v>0</v>
      </c>
      <c r="D3306">
        <v>1</v>
      </c>
      <c r="E3306">
        <v>0</v>
      </c>
    </row>
    <row r="3307" spans="1:5" x14ac:dyDescent="0.25">
      <c r="A3307">
        <v>620668051</v>
      </c>
      <c r="B3307">
        <v>1629476</v>
      </c>
      <c r="C3307">
        <v>1</v>
      </c>
      <c r="D3307">
        <v>3</v>
      </c>
      <c r="E3307">
        <v>90</v>
      </c>
    </row>
    <row r="3308" spans="1:5" x14ac:dyDescent="0.25">
      <c r="A3308">
        <v>620669442</v>
      </c>
      <c r="B3308">
        <v>71272</v>
      </c>
      <c r="C3308">
        <v>0</v>
      </c>
      <c r="D3308">
        <v>0</v>
      </c>
      <c r="E3308">
        <v>0</v>
      </c>
    </row>
    <row r="3309" spans="1:5" x14ac:dyDescent="0.25">
      <c r="A3309">
        <v>620669442</v>
      </c>
      <c r="B3309">
        <v>229449</v>
      </c>
      <c r="C3309">
        <v>0</v>
      </c>
      <c r="D3309">
        <v>4</v>
      </c>
      <c r="E3309">
        <v>0</v>
      </c>
    </row>
    <row r="3310" spans="1:5" x14ac:dyDescent="0.25">
      <c r="A3310">
        <v>620669566</v>
      </c>
      <c r="B3310">
        <v>222800</v>
      </c>
      <c r="C3310">
        <v>0</v>
      </c>
      <c r="D3310">
        <v>0</v>
      </c>
      <c r="E3310">
        <v>0</v>
      </c>
    </row>
    <row r="3311" spans="1:5" x14ac:dyDescent="0.25">
      <c r="A3311">
        <v>620669566</v>
      </c>
      <c r="B3311">
        <v>228845</v>
      </c>
      <c r="C3311">
        <v>0</v>
      </c>
      <c r="D3311">
        <v>0</v>
      </c>
      <c r="E3311">
        <v>0</v>
      </c>
    </row>
    <row r="3312" spans="1:5" x14ac:dyDescent="0.25">
      <c r="A3312">
        <v>620675053</v>
      </c>
      <c r="B3312">
        <v>151409</v>
      </c>
      <c r="C3312">
        <v>0</v>
      </c>
      <c r="D3312">
        <v>2</v>
      </c>
      <c r="E3312">
        <v>0</v>
      </c>
    </row>
    <row r="3313" spans="1:5" x14ac:dyDescent="0.25">
      <c r="A3313">
        <v>620675053</v>
      </c>
      <c r="B3313">
        <v>2057457</v>
      </c>
      <c r="C3313">
        <v>0</v>
      </c>
      <c r="D3313">
        <v>5</v>
      </c>
      <c r="E3313">
        <v>0</v>
      </c>
    </row>
    <row r="3314" spans="1:5" x14ac:dyDescent="0.25">
      <c r="A3314">
        <v>620675070</v>
      </c>
      <c r="B3314">
        <v>753099</v>
      </c>
      <c r="C3314">
        <v>1</v>
      </c>
      <c r="D3314">
        <v>3</v>
      </c>
      <c r="E3314">
        <v>90</v>
      </c>
    </row>
    <row r="3315" spans="1:5" x14ac:dyDescent="0.25">
      <c r="A3315">
        <v>620675070</v>
      </c>
      <c r="B3315">
        <v>1211037</v>
      </c>
      <c r="C3315">
        <v>0</v>
      </c>
      <c r="D3315">
        <v>0</v>
      </c>
      <c r="E3315">
        <v>0</v>
      </c>
    </row>
    <row r="3316" spans="1:5" x14ac:dyDescent="0.25">
      <c r="A3316">
        <v>620677070</v>
      </c>
      <c r="B3316">
        <v>94732</v>
      </c>
      <c r="C3316">
        <v>1</v>
      </c>
      <c r="D3316">
        <v>0</v>
      </c>
      <c r="E3316">
        <v>90</v>
      </c>
    </row>
    <row r="3317" spans="1:5" x14ac:dyDescent="0.25">
      <c r="A3317">
        <v>620677070</v>
      </c>
      <c r="B3317">
        <v>1409386</v>
      </c>
      <c r="C3317">
        <v>0</v>
      </c>
      <c r="D3317">
        <v>7</v>
      </c>
      <c r="E3317">
        <v>0</v>
      </c>
    </row>
    <row r="3318" spans="1:5" x14ac:dyDescent="0.25">
      <c r="A3318">
        <v>620679666</v>
      </c>
      <c r="B3318">
        <v>2054893</v>
      </c>
      <c r="C3318">
        <v>0</v>
      </c>
      <c r="D3318">
        <v>2</v>
      </c>
      <c r="E3318">
        <v>0</v>
      </c>
    </row>
    <row r="3319" spans="1:5" x14ac:dyDescent="0.25">
      <c r="A3319">
        <v>620679666</v>
      </c>
      <c r="B3319">
        <v>2055939</v>
      </c>
      <c r="C3319">
        <v>0</v>
      </c>
      <c r="D3319">
        <v>1</v>
      </c>
      <c r="E3319">
        <v>0</v>
      </c>
    </row>
    <row r="3320" spans="1:5" x14ac:dyDescent="0.25">
      <c r="A3320">
        <v>620679913</v>
      </c>
      <c r="B3320">
        <v>2053392</v>
      </c>
      <c r="C3320">
        <v>0</v>
      </c>
      <c r="D3320">
        <v>2</v>
      </c>
      <c r="E3320">
        <v>0</v>
      </c>
    </row>
    <row r="3321" spans="1:5" x14ac:dyDescent="0.25">
      <c r="A3321">
        <v>620679913</v>
      </c>
      <c r="B3321">
        <v>2056315</v>
      </c>
      <c r="C3321">
        <v>0</v>
      </c>
      <c r="D3321">
        <v>1</v>
      </c>
      <c r="E3321">
        <v>0</v>
      </c>
    </row>
    <row r="3322" spans="1:5" x14ac:dyDescent="0.25">
      <c r="A3322">
        <v>620680026</v>
      </c>
      <c r="B3322">
        <v>2055542</v>
      </c>
      <c r="C3322">
        <v>2</v>
      </c>
      <c r="D3322">
        <v>1</v>
      </c>
      <c r="E3322">
        <v>90</v>
      </c>
    </row>
    <row r="3323" spans="1:5" x14ac:dyDescent="0.25">
      <c r="A3323">
        <v>620680026</v>
      </c>
      <c r="B3323">
        <v>2056854</v>
      </c>
      <c r="C3323">
        <v>1</v>
      </c>
      <c r="D3323">
        <v>1</v>
      </c>
      <c r="E3323">
        <v>90</v>
      </c>
    </row>
    <row r="3324" spans="1:5" x14ac:dyDescent="0.25">
      <c r="A3324">
        <v>620680245</v>
      </c>
      <c r="B3324">
        <v>2052668</v>
      </c>
      <c r="C3324">
        <v>0</v>
      </c>
      <c r="D3324">
        <v>1</v>
      </c>
      <c r="E3324">
        <v>0</v>
      </c>
    </row>
    <row r="3325" spans="1:5" x14ac:dyDescent="0.25">
      <c r="A3325">
        <v>620680245</v>
      </c>
      <c r="B3325">
        <v>2056157</v>
      </c>
      <c r="C3325">
        <v>1</v>
      </c>
      <c r="D3325">
        <v>2</v>
      </c>
      <c r="E3325">
        <v>90</v>
      </c>
    </row>
    <row r="3326" spans="1:5" x14ac:dyDescent="0.25">
      <c r="A3326">
        <v>620680375</v>
      </c>
      <c r="B3326">
        <v>2052182</v>
      </c>
      <c r="C3326">
        <v>0</v>
      </c>
      <c r="D3326">
        <v>1</v>
      </c>
      <c r="E3326">
        <v>0</v>
      </c>
    </row>
    <row r="3327" spans="1:5" x14ac:dyDescent="0.25">
      <c r="A3327">
        <v>620680375</v>
      </c>
      <c r="B3327">
        <v>2053376</v>
      </c>
      <c r="C3327">
        <v>0</v>
      </c>
      <c r="D3327">
        <v>0</v>
      </c>
      <c r="E3327">
        <v>0</v>
      </c>
    </row>
    <row r="3328" spans="1:5" x14ac:dyDescent="0.25">
      <c r="A3328">
        <v>620680391</v>
      </c>
      <c r="B3328">
        <v>2052500</v>
      </c>
      <c r="C3328">
        <v>1</v>
      </c>
      <c r="D3328">
        <v>0</v>
      </c>
      <c r="E3328">
        <v>90</v>
      </c>
    </row>
    <row r="3329" spans="1:5" x14ac:dyDescent="0.25">
      <c r="A3329">
        <v>620680391</v>
      </c>
      <c r="B3329">
        <v>2059989</v>
      </c>
      <c r="C3329">
        <v>0</v>
      </c>
      <c r="D3329">
        <v>1</v>
      </c>
      <c r="E3329">
        <v>0</v>
      </c>
    </row>
    <row r="3330" spans="1:5" x14ac:dyDescent="0.25">
      <c r="A3330">
        <v>620680481</v>
      </c>
      <c r="B3330">
        <v>2053402</v>
      </c>
      <c r="C3330">
        <v>0</v>
      </c>
      <c r="D3330">
        <v>0</v>
      </c>
      <c r="E3330">
        <v>0</v>
      </c>
    </row>
    <row r="3331" spans="1:5" x14ac:dyDescent="0.25">
      <c r="A3331">
        <v>620680481</v>
      </c>
      <c r="B3331">
        <v>2057748</v>
      </c>
      <c r="C3331">
        <v>0</v>
      </c>
      <c r="D3331">
        <v>1</v>
      </c>
      <c r="E3331">
        <v>0</v>
      </c>
    </row>
    <row r="3332" spans="1:5" x14ac:dyDescent="0.25">
      <c r="A3332">
        <v>620680983</v>
      </c>
      <c r="B3332">
        <v>2053670</v>
      </c>
      <c r="C3332">
        <v>1</v>
      </c>
      <c r="D3332">
        <v>1</v>
      </c>
      <c r="E3332">
        <v>90</v>
      </c>
    </row>
    <row r="3333" spans="1:5" x14ac:dyDescent="0.25">
      <c r="A3333">
        <v>620680983</v>
      </c>
      <c r="B3333">
        <v>2054338</v>
      </c>
      <c r="C3333">
        <v>0</v>
      </c>
      <c r="D3333">
        <v>2</v>
      </c>
      <c r="E3333">
        <v>0</v>
      </c>
    </row>
    <row r="3334" spans="1:5" x14ac:dyDescent="0.25">
      <c r="A3334">
        <v>620681107</v>
      </c>
      <c r="B3334">
        <v>2051761</v>
      </c>
      <c r="C3334">
        <v>0</v>
      </c>
      <c r="D3334">
        <v>1</v>
      </c>
      <c r="E3334">
        <v>0</v>
      </c>
    </row>
    <row r="3335" spans="1:5" x14ac:dyDescent="0.25">
      <c r="A3335">
        <v>620681107</v>
      </c>
      <c r="B3335">
        <v>2056220</v>
      </c>
      <c r="C3335">
        <v>0</v>
      </c>
      <c r="D3335">
        <v>1</v>
      </c>
      <c r="E3335">
        <v>0</v>
      </c>
    </row>
    <row r="3336" spans="1:5" x14ac:dyDescent="0.25">
      <c r="A3336">
        <v>620719078</v>
      </c>
      <c r="B3336">
        <v>1365287</v>
      </c>
      <c r="C3336">
        <v>0</v>
      </c>
      <c r="D3336">
        <v>3</v>
      </c>
      <c r="E3336">
        <v>0</v>
      </c>
    </row>
    <row r="3337" spans="1:5" x14ac:dyDescent="0.25">
      <c r="A3337">
        <v>620719078</v>
      </c>
      <c r="B3337">
        <v>1578599</v>
      </c>
      <c r="C3337">
        <v>0</v>
      </c>
      <c r="D3337">
        <v>2</v>
      </c>
      <c r="E3337">
        <v>0</v>
      </c>
    </row>
    <row r="3338" spans="1:5" x14ac:dyDescent="0.25">
      <c r="A3338">
        <v>620719410</v>
      </c>
      <c r="B3338">
        <v>314902</v>
      </c>
      <c r="C3338">
        <v>0</v>
      </c>
      <c r="D3338">
        <v>0</v>
      </c>
      <c r="E3338">
        <v>0</v>
      </c>
    </row>
    <row r="3339" spans="1:5" x14ac:dyDescent="0.25">
      <c r="A3339">
        <v>620719410</v>
      </c>
      <c r="B3339">
        <v>1431442</v>
      </c>
      <c r="C3339">
        <v>0</v>
      </c>
      <c r="D3339">
        <v>3</v>
      </c>
      <c r="E3339">
        <v>0</v>
      </c>
    </row>
    <row r="3340" spans="1:5" x14ac:dyDescent="0.25">
      <c r="A3340">
        <v>620720387</v>
      </c>
      <c r="B3340">
        <v>780007</v>
      </c>
      <c r="C3340">
        <v>0</v>
      </c>
      <c r="D3340">
        <v>3</v>
      </c>
      <c r="E3340">
        <v>0</v>
      </c>
    </row>
    <row r="3341" spans="1:5" x14ac:dyDescent="0.25">
      <c r="A3341">
        <v>620720387</v>
      </c>
      <c r="B3341">
        <v>990223</v>
      </c>
      <c r="C3341">
        <v>0</v>
      </c>
      <c r="D3341">
        <v>0</v>
      </c>
      <c r="E3341">
        <v>0</v>
      </c>
    </row>
    <row r="3342" spans="1:5" x14ac:dyDescent="0.25">
      <c r="A3342">
        <v>620720481</v>
      </c>
      <c r="B3342">
        <v>799717</v>
      </c>
      <c r="C3342">
        <v>0</v>
      </c>
      <c r="D3342">
        <v>1</v>
      </c>
      <c r="E3342">
        <v>0</v>
      </c>
    </row>
    <row r="3343" spans="1:5" x14ac:dyDescent="0.25">
      <c r="A3343">
        <v>620720481</v>
      </c>
      <c r="B3343">
        <v>991220</v>
      </c>
      <c r="C3343">
        <v>0</v>
      </c>
      <c r="D3343">
        <v>0</v>
      </c>
      <c r="E3343">
        <v>0</v>
      </c>
    </row>
    <row r="3344" spans="1:5" x14ac:dyDescent="0.25">
      <c r="A3344">
        <v>620723224</v>
      </c>
      <c r="B3344">
        <v>772631</v>
      </c>
      <c r="C3344">
        <v>0</v>
      </c>
      <c r="D3344">
        <v>1</v>
      </c>
      <c r="E3344">
        <v>0</v>
      </c>
    </row>
    <row r="3345" spans="1:5" x14ac:dyDescent="0.25">
      <c r="A3345">
        <v>620723224</v>
      </c>
      <c r="B3345">
        <v>1432071</v>
      </c>
      <c r="C3345">
        <v>1</v>
      </c>
      <c r="D3345">
        <v>1</v>
      </c>
      <c r="E3345">
        <v>90</v>
      </c>
    </row>
    <row r="3346" spans="1:5" x14ac:dyDescent="0.25">
      <c r="A3346">
        <v>620723336</v>
      </c>
      <c r="B3346">
        <v>435774</v>
      </c>
      <c r="C3346">
        <v>0</v>
      </c>
      <c r="D3346">
        <v>1</v>
      </c>
      <c r="E3346">
        <v>0</v>
      </c>
    </row>
    <row r="3347" spans="1:5" x14ac:dyDescent="0.25">
      <c r="A3347">
        <v>620723336</v>
      </c>
      <c r="B3347">
        <v>490468</v>
      </c>
      <c r="C3347">
        <v>0</v>
      </c>
      <c r="D3347">
        <v>1</v>
      </c>
      <c r="E3347">
        <v>0</v>
      </c>
    </row>
    <row r="3348" spans="1:5" x14ac:dyDescent="0.25">
      <c r="A3348">
        <v>620723352</v>
      </c>
      <c r="B3348">
        <v>776157</v>
      </c>
      <c r="C3348">
        <v>0</v>
      </c>
      <c r="D3348">
        <v>4</v>
      </c>
      <c r="E3348">
        <v>0</v>
      </c>
    </row>
    <row r="3349" spans="1:5" x14ac:dyDescent="0.25">
      <c r="A3349">
        <v>620723352</v>
      </c>
      <c r="B3349">
        <v>1414488</v>
      </c>
      <c r="C3349">
        <v>0</v>
      </c>
      <c r="D3349">
        <v>1</v>
      </c>
      <c r="E3349">
        <v>0</v>
      </c>
    </row>
    <row r="3350" spans="1:5" x14ac:dyDescent="0.25">
      <c r="A3350">
        <v>620723388</v>
      </c>
      <c r="B3350">
        <v>1368833</v>
      </c>
      <c r="C3350">
        <v>0</v>
      </c>
      <c r="D3350">
        <v>2</v>
      </c>
      <c r="E3350">
        <v>0</v>
      </c>
    </row>
    <row r="3351" spans="1:5" x14ac:dyDescent="0.25">
      <c r="A3351">
        <v>620723388</v>
      </c>
      <c r="B3351">
        <v>1456633</v>
      </c>
      <c r="C3351">
        <v>0</v>
      </c>
      <c r="D3351">
        <v>1</v>
      </c>
      <c r="E3351">
        <v>0</v>
      </c>
    </row>
    <row r="3352" spans="1:5" x14ac:dyDescent="0.25">
      <c r="A3352">
        <v>620723417</v>
      </c>
      <c r="B3352">
        <v>438610</v>
      </c>
      <c r="C3352">
        <v>0</v>
      </c>
      <c r="D3352">
        <v>1</v>
      </c>
      <c r="E3352">
        <v>0</v>
      </c>
    </row>
    <row r="3353" spans="1:5" x14ac:dyDescent="0.25">
      <c r="A3353">
        <v>620723417</v>
      </c>
      <c r="B3353">
        <v>487056</v>
      </c>
      <c r="C3353">
        <v>2</v>
      </c>
      <c r="D3353">
        <v>0</v>
      </c>
      <c r="E3353">
        <v>90</v>
      </c>
    </row>
    <row r="3354" spans="1:5" x14ac:dyDescent="0.25">
      <c r="A3354">
        <v>620723616</v>
      </c>
      <c r="B3354">
        <v>490154</v>
      </c>
      <c r="C3354">
        <v>0</v>
      </c>
      <c r="D3354">
        <v>1</v>
      </c>
      <c r="E3354">
        <v>0</v>
      </c>
    </row>
    <row r="3355" spans="1:5" x14ac:dyDescent="0.25">
      <c r="A3355">
        <v>620723616</v>
      </c>
      <c r="B3355">
        <v>1333784</v>
      </c>
      <c r="C3355">
        <v>0</v>
      </c>
      <c r="D3355">
        <v>1</v>
      </c>
      <c r="E3355">
        <v>0</v>
      </c>
    </row>
    <row r="3356" spans="1:5" x14ac:dyDescent="0.25">
      <c r="A3356">
        <v>620723939</v>
      </c>
      <c r="B3356">
        <v>307835</v>
      </c>
      <c r="C3356">
        <v>0</v>
      </c>
      <c r="D3356">
        <v>2</v>
      </c>
      <c r="E3356">
        <v>0</v>
      </c>
    </row>
    <row r="3357" spans="1:5" x14ac:dyDescent="0.25">
      <c r="A3357">
        <v>620723939</v>
      </c>
      <c r="B3357">
        <v>1333766</v>
      </c>
      <c r="C3357">
        <v>1</v>
      </c>
      <c r="D3357">
        <v>0</v>
      </c>
      <c r="E3357">
        <v>90</v>
      </c>
    </row>
    <row r="3358" spans="1:5" x14ac:dyDescent="0.25">
      <c r="A3358">
        <v>620732177</v>
      </c>
      <c r="B3358">
        <v>710563</v>
      </c>
      <c r="C3358">
        <v>1</v>
      </c>
      <c r="D3358">
        <v>0</v>
      </c>
      <c r="E3358">
        <v>90</v>
      </c>
    </row>
    <row r="3359" spans="1:5" x14ac:dyDescent="0.25">
      <c r="A3359">
        <v>620732177</v>
      </c>
      <c r="B3359">
        <v>1902440</v>
      </c>
      <c r="C3359">
        <v>0</v>
      </c>
      <c r="D3359">
        <v>3</v>
      </c>
      <c r="E3359">
        <v>0</v>
      </c>
    </row>
    <row r="3360" spans="1:5" x14ac:dyDescent="0.25">
      <c r="A3360">
        <v>620756686</v>
      </c>
      <c r="B3360">
        <v>463541</v>
      </c>
      <c r="C3360">
        <v>1</v>
      </c>
      <c r="D3360">
        <v>4</v>
      </c>
      <c r="E3360">
        <v>90</v>
      </c>
    </row>
    <row r="3361" spans="1:5" x14ac:dyDescent="0.25">
      <c r="A3361">
        <v>620756686</v>
      </c>
      <c r="B3361">
        <v>463612</v>
      </c>
      <c r="C3361">
        <v>0</v>
      </c>
      <c r="D3361">
        <v>0</v>
      </c>
      <c r="E3361">
        <v>0</v>
      </c>
    </row>
    <row r="3362" spans="1:5" x14ac:dyDescent="0.25">
      <c r="A3362">
        <v>620757436</v>
      </c>
      <c r="B3362">
        <v>793545</v>
      </c>
      <c r="C3362">
        <v>0</v>
      </c>
      <c r="D3362">
        <v>0</v>
      </c>
      <c r="E3362">
        <v>0</v>
      </c>
    </row>
    <row r="3363" spans="1:5" x14ac:dyDescent="0.25">
      <c r="A3363">
        <v>620757436</v>
      </c>
      <c r="B3363">
        <v>793607</v>
      </c>
      <c r="C3363">
        <v>0</v>
      </c>
      <c r="D3363">
        <v>4</v>
      </c>
      <c r="E3363">
        <v>0</v>
      </c>
    </row>
    <row r="3364" spans="1:5" x14ac:dyDescent="0.25">
      <c r="A3364">
        <v>620757438</v>
      </c>
      <c r="B3364">
        <v>793621</v>
      </c>
      <c r="C3364">
        <v>0</v>
      </c>
      <c r="D3364">
        <v>2</v>
      </c>
      <c r="E3364">
        <v>0</v>
      </c>
    </row>
    <row r="3365" spans="1:5" x14ac:dyDescent="0.25">
      <c r="A3365">
        <v>620757438</v>
      </c>
      <c r="B3365">
        <v>793679</v>
      </c>
      <c r="C3365">
        <v>1</v>
      </c>
      <c r="D3365">
        <v>3</v>
      </c>
      <c r="E3365">
        <v>90</v>
      </c>
    </row>
    <row r="3366" spans="1:5" x14ac:dyDescent="0.25">
      <c r="A3366">
        <v>620760283</v>
      </c>
      <c r="B3366">
        <v>71272</v>
      </c>
      <c r="C3366">
        <v>0</v>
      </c>
      <c r="D3366">
        <v>0</v>
      </c>
      <c r="E3366">
        <v>0</v>
      </c>
    </row>
    <row r="3367" spans="1:5" x14ac:dyDescent="0.25">
      <c r="A3367">
        <v>620760283</v>
      </c>
      <c r="B3367">
        <v>72109</v>
      </c>
      <c r="C3367">
        <v>0</v>
      </c>
      <c r="D3367">
        <v>2</v>
      </c>
      <c r="E3367">
        <v>0</v>
      </c>
    </row>
    <row r="3368" spans="1:5" x14ac:dyDescent="0.25">
      <c r="A3368">
        <v>620760290</v>
      </c>
      <c r="B3368">
        <v>225568</v>
      </c>
      <c r="C3368">
        <v>0</v>
      </c>
      <c r="D3368">
        <v>0</v>
      </c>
      <c r="E3368">
        <v>0</v>
      </c>
    </row>
    <row r="3369" spans="1:5" x14ac:dyDescent="0.25">
      <c r="A3369">
        <v>620760290</v>
      </c>
      <c r="B3369">
        <v>228845</v>
      </c>
      <c r="C3369">
        <v>0</v>
      </c>
      <c r="D3369">
        <v>3</v>
      </c>
      <c r="E3369">
        <v>0</v>
      </c>
    </row>
    <row r="3370" spans="1:5" x14ac:dyDescent="0.25">
      <c r="A3370">
        <v>620766390</v>
      </c>
      <c r="B3370">
        <v>711288</v>
      </c>
      <c r="C3370">
        <v>0</v>
      </c>
      <c r="D3370">
        <v>0</v>
      </c>
      <c r="E3370">
        <v>0</v>
      </c>
    </row>
    <row r="3371" spans="1:5" x14ac:dyDescent="0.25">
      <c r="A3371">
        <v>620766390</v>
      </c>
      <c r="B3371">
        <v>1902871</v>
      </c>
      <c r="C3371">
        <v>0</v>
      </c>
      <c r="D3371">
        <v>1</v>
      </c>
      <c r="E3371">
        <v>0</v>
      </c>
    </row>
    <row r="3372" spans="1:5" x14ac:dyDescent="0.25">
      <c r="A3372">
        <v>620766404</v>
      </c>
      <c r="B3372">
        <v>151409</v>
      </c>
      <c r="C3372">
        <v>0</v>
      </c>
      <c r="D3372">
        <v>0</v>
      </c>
      <c r="E3372">
        <v>0</v>
      </c>
    </row>
    <row r="3373" spans="1:5" x14ac:dyDescent="0.25">
      <c r="A3373">
        <v>620766404</v>
      </c>
      <c r="B3373">
        <v>469577</v>
      </c>
      <c r="C3373">
        <v>0</v>
      </c>
      <c r="D3373">
        <v>2</v>
      </c>
      <c r="E3373">
        <v>0</v>
      </c>
    </row>
    <row r="3374" spans="1:5" x14ac:dyDescent="0.25">
      <c r="A3374">
        <v>620778122</v>
      </c>
      <c r="B3374">
        <v>120994</v>
      </c>
      <c r="C3374">
        <v>2</v>
      </c>
      <c r="D3374">
        <v>1</v>
      </c>
      <c r="E3374">
        <v>90</v>
      </c>
    </row>
    <row r="3375" spans="1:5" x14ac:dyDescent="0.25">
      <c r="A3375">
        <v>620778122</v>
      </c>
      <c r="B3375">
        <v>1747703</v>
      </c>
      <c r="C3375">
        <v>0</v>
      </c>
      <c r="D3375">
        <v>0</v>
      </c>
      <c r="E3375">
        <v>0</v>
      </c>
    </row>
    <row r="3376" spans="1:5" x14ac:dyDescent="0.25">
      <c r="A3376">
        <v>620778475</v>
      </c>
      <c r="B3376">
        <v>323347</v>
      </c>
      <c r="C3376">
        <v>0</v>
      </c>
      <c r="D3376">
        <v>0</v>
      </c>
      <c r="E3376">
        <v>0</v>
      </c>
    </row>
    <row r="3377" spans="1:5" x14ac:dyDescent="0.25">
      <c r="A3377">
        <v>620778475</v>
      </c>
      <c r="B3377">
        <v>948677</v>
      </c>
      <c r="C3377">
        <v>3</v>
      </c>
      <c r="D3377">
        <v>0</v>
      </c>
      <c r="E3377">
        <v>90</v>
      </c>
    </row>
    <row r="3378" spans="1:5" x14ac:dyDescent="0.25">
      <c r="A3378">
        <v>620782130</v>
      </c>
      <c r="B3378">
        <v>1672471</v>
      </c>
      <c r="C3378">
        <v>0</v>
      </c>
      <c r="D3378">
        <v>4</v>
      </c>
      <c r="E3378">
        <v>0</v>
      </c>
    </row>
    <row r="3379" spans="1:5" x14ac:dyDescent="0.25">
      <c r="A3379">
        <v>620782130</v>
      </c>
      <c r="B3379">
        <v>2011971</v>
      </c>
      <c r="C3379">
        <v>1</v>
      </c>
      <c r="D3379">
        <v>0</v>
      </c>
      <c r="E3379">
        <v>33</v>
      </c>
    </row>
    <row r="3380" spans="1:5" x14ac:dyDescent="0.25">
      <c r="A3380">
        <v>620783666</v>
      </c>
      <c r="B3380">
        <v>287886</v>
      </c>
      <c r="C3380">
        <v>0</v>
      </c>
      <c r="D3380">
        <v>2</v>
      </c>
      <c r="E3380">
        <v>0</v>
      </c>
    </row>
    <row r="3381" spans="1:5" x14ac:dyDescent="0.25">
      <c r="A3381">
        <v>620783666</v>
      </c>
      <c r="B3381">
        <v>2058356</v>
      </c>
      <c r="C3381">
        <v>0</v>
      </c>
      <c r="D3381">
        <v>0</v>
      </c>
      <c r="E3381">
        <v>0</v>
      </c>
    </row>
    <row r="3382" spans="1:5" x14ac:dyDescent="0.25">
      <c r="A3382">
        <v>620784556</v>
      </c>
      <c r="B3382">
        <v>1038417</v>
      </c>
      <c r="C3382">
        <v>0</v>
      </c>
      <c r="D3382">
        <v>0</v>
      </c>
      <c r="E3382">
        <v>0</v>
      </c>
    </row>
    <row r="3383" spans="1:5" x14ac:dyDescent="0.25">
      <c r="A3383">
        <v>620784556</v>
      </c>
      <c r="B3383">
        <v>1369669</v>
      </c>
      <c r="C3383">
        <v>0</v>
      </c>
      <c r="D3383">
        <v>1</v>
      </c>
      <c r="E3383">
        <v>0</v>
      </c>
    </row>
    <row r="3384" spans="1:5" x14ac:dyDescent="0.25">
      <c r="A3384">
        <v>620784754</v>
      </c>
      <c r="B3384">
        <v>782601</v>
      </c>
      <c r="C3384">
        <v>0</v>
      </c>
      <c r="D3384">
        <v>0</v>
      </c>
      <c r="E3384">
        <v>0</v>
      </c>
    </row>
    <row r="3385" spans="1:5" x14ac:dyDescent="0.25">
      <c r="A3385">
        <v>620784754</v>
      </c>
      <c r="B3385">
        <v>1629476</v>
      </c>
      <c r="C3385">
        <v>1</v>
      </c>
      <c r="D3385">
        <v>3</v>
      </c>
      <c r="E3385">
        <v>90</v>
      </c>
    </row>
  </sheetData>
  <pageMargins left="0.7" right="0.7" top="0.75" bottom="0.75" header="0.3" footer="0.3"/>
  <pageSetup paperSize="9" orientation="portrait" horizontalDpi="300" verticalDpi="300" r:id="rId6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647"/>
  <sheetViews>
    <sheetView workbookViewId="0">
      <selection activeCell="C6" sqref="C6"/>
    </sheetView>
  </sheetViews>
  <sheetFormatPr baseColWidth="10" defaultRowHeight="15" x14ac:dyDescent="0.25"/>
  <cols>
    <col min="1" max="1" width="7.140625" style="30" bestFit="1" customWidth="1"/>
    <col min="2" max="2" width="20.5703125" bestFit="1" customWidth="1"/>
    <col min="3" max="3" width="12.5703125" bestFit="1" customWidth="1"/>
    <col min="4" max="4" width="8.5703125" style="31" bestFit="1" customWidth="1"/>
    <col min="5" max="5" width="11.42578125" style="1"/>
    <col min="6" max="6" width="16" customWidth="1"/>
    <col min="15" max="15" width="7.140625" style="1" bestFit="1" customWidth="1"/>
    <col min="16" max="16" width="20.5703125" style="1" bestFit="1" customWidth="1"/>
    <col min="17" max="17" width="16.5703125" style="1" bestFit="1" customWidth="1"/>
    <col min="18" max="18" width="8.5703125" style="1" bestFit="1" customWidth="1"/>
    <col min="19" max="19" width="4.7109375" style="1" bestFit="1" customWidth="1"/>
    <col min="20" max="20" width="17.42578125" style="1" customWidth="1"/>
  </cols>
  <sheetData>
    <row r="1" spans="1:42" x14ac:dyDescent="0.25">
      <c r="A1" s="63"/>
      <c r="B1" s="64"/>
      <c r="C1" s="72">
        <f>SUM(C3:C19)</f>
        <v>4.3953243973500742</v>
      </c>
      <c r="D1" s="65"/>
      <c r="E1" s="66"/>
      <c r="F1" s="72">
        <f>SUM(F3:F19)</f>
        <v>3.6601999999999997</v>
      </c>
      <c r="G1" s="64"/>
      <c r="Q1" s="47">
        <f>SUM(Q3:Q17)</f>
        <v>5.1060999999999996</v>
      </c>
      <c r="Y1" s="36" t="s">
        <v>241</v>
      </c>
      <c r="Z1" s="36" t="s">
        <v>61</v>
      </c>
      <c r="AD1" s="18">
        <f>SUMPRODUCT(AD3:AD68,AE3:AE68)/AE1</f>
        <v>3.9795633392751051</v>
      </c>
      <c r="AE1">
        <f>SUM(AE3:AE68)</f>
        <v>1683</v>
      </c>
      <c r="AH1" s="18">
        <f>SUMPRODUCT(AH3:AH66,AI3:AI66)/AI1</f>
        <v>3.4687232258064511</v>
      </c>
      <c r="AI1">
        <f>SUM(AI3:AI68)</f>
        <v>1395</v>
      </c>
      <c r="AM1">
        <f>41/204</f>
        <v>0.20098039215686275</v>
      </c>
      <c r="AO1">
        <v>10687136</v>
      </c>
      <c r="AP1">
        <v>26666</v>
      </c>
    </row>
    <row r="2" spans="1:42" x14ac:dyDescent="0.25">
      <c r="A2" s="67" t="s">
        <v>95</v>
      </c>
      <c r="B2" s="68" t="s">
        <v>175</v>
      </c>
      <c r="C2" s="68" t="s">
        <v>278</v>
      </c>
      <c r="D2" s="69" t="s">
        <v>232</v>
      </c>
      <c r="E2" s="70" t="s">
        <v>233</v>
      </c>
      <c r="F2" s="71" t="s">
        <v>279</v>
      </c>
      <c r="G2" s="64"/>
      <c r="I2" t="s">
        <v>208</v>
      </c>
      <c r="O2" s="36" t="s">
        <v>95</v>
      </c>
      <c r="P2" s="36" t="s">
        <v>175</v>
      </c>
      <c r="Q2" s="36" t="s">
        <v>277</v>
      </c>
      <c r="R2" s="36" t="s">
        <v>232</v>
      </c>
      <c r="S2" s="36" t="s">
        <v>233</v>
      </c>
      <c r="T2" s="36" t="s">
        <v>256</v>
      </c>
      <c r="Y2" s="38">
        <v>51014</v>
      </c>
      <c r="Z2">
        <v>284</v>
      </c>
      <c r="AB2" s="38">
        <v>51014</v>
      </c>
      <c r="AC2">
        <v>284</v>
      </c>
      <c r="AD2" t="s">
        <v>242</v>
      </c>
      <c r="AE2" t="s">
        <v>243</v>
      </c>
      <c r="AH2" t="s">
        <v>242</v>
      </c>
      <c r="AI2" t="s">
        <v>243</v>
      </c>
      <c r="AM2">
        <f>28/204</f>
        <v>0.13725490196078433</v>
      </c>
      <c r="AO2">
        <v>10763112</v>
      </c>
      <c r="AP2">
        <v>21407</v>
      </c>
    </row>
    <row r="3" spans="1:42" x14ac:dyDescent="0.25">
      <c r="A3" s="63" t="s">
        <v>176</v>
      </c>
      <c r="B3" s="64" t="s">
        <v>177</v>
      </c>
      <c r="C3" s="72">
        <f>'05-IMP+PaseLargo'!Z1*12</f>
        <v>0.53249663827879878</v>
      </c>
      <c r="D3" s="73">
        <v>0.16666666666666666</v>
      </c>
      <c r="E3" s="66" t="s">
        <v>234</v>
      </c>
      <c r="F3" s="72">
        <v>0.4622</v>
      </c>
      <c r="G3" s="64"/>
      <c r="I3" t="s">
        <v>209</v>
      </c>
      <c r="O3" s="44">
        <v>5</v>
      </c>
      <c r="P3" s="44" t="s">
        <v>177</v>
      </c>
      <c r="Q3" s="48">
        <v>0.65080000000000005</v>
      </c>
      <c r="R3" s="46">
        <v>0.16666666666666666</v>
      </c>
      <c r="S3" s="44" t="s">
        <v>234</v>
      </c>
      <c r="T3" s="47">
        <v>0.47310000000000002</v>
      </c>
      <c r="Y3" s="38">
        <v>50964</v>
      </c>
      <c r="Z3">
        <v>31</v>
      </c>
      <c r="AB3" s="38">
        <v>50964</v>
      </c>
      <c r="AC3">
        <v>31</v>
      </c>
      <c r="AD3" s="18">
        <f t="shared" ref="AD3:AD37" si="0">AB2/10000</f>
        <v>5.1013999999999999</v>
      </c>
      <c r="AE3">
        <f>AC2</f>
        <v>284</v>
      </c>
      <c r="AG3" s="38">
        <v>44576</v>
      </c>
      <c r="AH3" s="40">
        <f>AG3/10000</f>
        <v>4.4576000000000002</v>
      </c>
      <c r="AI3">
        <v>204</v>
      </c>
      <c r="AK3">
        <f>AH1/AH3</f>
        <v>0.77815937405923608</v>
      </c>
      <c r="AO3">
        <v>10763133</v>
      </c>
      <c r="AP3">
        <v>21407</v>
      </c>
    </row>
    <row r="4" spans="1:42" x14ac:dyDescent="0.25">
      <c r="A4" s="63" t="s">
        <v>178</v>
      </c>
      <c r="B4" s="64" t="s">
        <v>179</v>
      </c>
      <c r="C4" s="72">
        <f>'06-IMP+Ano'!W1*16</f>
        <v>0.44740346205059917</v>
      </c>
      <c r="D4" s="73">
        <v>0.125</v>
      </c>
      <c r="E4" s="66" t="s">
        <v>234</v>
      </c>
      <c r="F4" s="72">
        <v>0.38579999999999998</v>
      </c>
      <c r="G4" s="64"/>
      <c r="I4" t="s">
        <v>210</v>
      </c>
      <c r="O4" s="44">
        <v>6</v>
      </c>
      <c r="P4" s="44" t="s">
        <v>179</v>
      </c>
      <c r="Q4" s="48">
        <v>0.51770000000000005</v>
      </c>
      <c r="R4" s="46">
        <v>0.125</v>
      </c>
      <c r="S4" s="44" t="s">
        <v>234</v>
      </c>
      <c r="T4" s="47">
        <v>0.4153</v>
      </c>
      <c r="Y4" s="38">
        <v>50951</v>
      </c>
      <c r="Z4">
        <v>12</v>
      </c>
      <c r="AB4" s="38">
        <v>50951</v>
      </c>
      <c r="AC4">
        <v>12</v>
      </c>
      <c r="AD4" s="18">
        <f t="shared" si="0"/>
        <v>5.0964</v>
      </c>
      <c r="AE4">
        <f t="shared" ref="AE4:AE67" si="1">AC3</f>
        <v>31</v>
      </c>
      <c r="AG4" s="38">
        <v>44526</v>
      </c>
      <c r="AH4" s="40">
        <f t="shared" ref="AH4:AH66" si="2">AG4/10000</f>
        <v>4.4526000000000003</v>
      </c>
      <c r="AI4">
        <v>16</v>
      </c>
      <c r="AO4">
        <v>10765199</v>
      </c>
      <c r="AP4">
        <v>28720</v>
      </c>
    </row>
    <row r="5" spans="1:42" x14ac:dyDescent="0.25">
      <c r="A5" s="63" t="s">
        <v>180</v>
      </c>
      <c r="B5" s="64" t="s">
        <v>181</v>
      </c>
      <c r="C5" s="72">
        <f>'08-IMP'!X1*26</f>
        <v>0.51491442542787291</v>
      </c>
      <c r="D5" s="74">
        <v>7.6923076923076927E-2</v>
      </c>
      <c r="E5" s="66" t="s">
        <v>234</v>
      </c>
      <c r="F5" s="72">
        <v>0.46</v>
      </c>
      <c r="G5" s="64"/>
      <c r="I5" t="s">
        <v>211</v>
      </c>
      <c r="O5" s="44">
        <v>8</v>
      </c>
      <c r="P5" s="44" t="s">
        <v>181</v>
      </c>
      <c r="Q5" s="48">
        <v>0.62860000000000005</v>
      </c>
      <c r="R5" s="45">
        <v>7.6923076923076927E-2</v>
      </c>
      <c r="S5" s="44" t="s">
        <v>234</v>
      </c>
      <c r="T5" s="47">
        <v>0.46</v>
      </c>
      <c r="Y5" s="38">
        <v>48774</v>
      </c>
      <c r="Z5">
        <v>23</v>
      </c>
      <c r="AB5" s="38">
        <v>48774</v>
      </c>
      <c r="AC5">
        <v>23</v>
      </c>
      <c r="AD5" s="18">
        <f t="shared" si="0"/>
        <v>5.0951000000000004</v>
      </c>
      <c r="AE5">
        <f t="shared" si="1"/>
        <v>12</v>
      </c>
      <c r="AG5" s="38">
        <v>44513</v>
      </c>
      <c r="AH5" s="40">
        <f t="shared" si="2"/>
        <v>4.4512999999999998</v>
      </c>
      <c r="AI5">
        <v>10</v>
      </c>
      <c r="AO5">
        <v>10765440</v>
      </c>
      <c r="AP5">
        <v>21407</v>
      </c>
    </row>
    <row r="6" spans="1:42" x14ac:dyDescent="0.25">
      <c r="A6" s="63" t="s">
        <v>182</v>
      </c>
      <c r="B6" s="64" t="s">
        <v>183</v>
      </c>
      <c r="C6" s="72">
        <f>'09-FalloIMP'!Z1*16</f>
        <v>1.7830609212481426E-2</v>
      </c>
      <c r="D6" s="73">
        <v>0.125</v>
      </c>
      <c r="E6" s="66" t="s">
        <v>234</v>
      </c>
      <c r="F6" s="72">
        <v>1.15E-2</v>
      </c>
      <c r="G6" s="64"/>
      <c r="I6" t="s">
        <v>212</v>
      </c>
      <c r="O6" s="44">
        <v>9</v>
      </c>
      <c r="P6" s="44" t="s">
        <v>183</v>
      </c>
      <c r="Q6" s="48">
        <v>1.34E-2</v>
      </c>
      <c r="R6" s="46">
        <v>0.125</v>
      </c>
      <c r="S6" s="44" t="s">
        <v>234</v>
      </c>
      <c r="T6" s="54">
        <v>1.15E-2</v>
      </c>
      <c r="Y6" s="38">
        <v>48724</v>
      </c>
      <c r="Z6">
        <v>1</v>
      </c>
      <c r="AB6" s="38">
        <v>48724</v>
      </c>
      <c r="AC6">
        <v>1</v>
      </c>
      <c r="AD6" s="18">
        <f t="shared" si="0"/>
        <v>4.8773999999999997</v>
      </c>
      <c r="AE6">
        <f t="shared" si="1"/>
        <v>23</v>
      </c>
      <c r="AG6" s="38">
        <v>42522</v>
      </c>
      <c r="AH6" s="40">
        <f t="shared" si="2"/>
        <v>4.2522000000000002</v>
      </c>
      <c r="AI6">
        <v>19</v>
      </c>
      <c r="AO6">
        <v>10765450</v>
      </c>
      <c r="AP6">
        <v>39681</v>
      </c>
    </row>
    <row r="7" spans="1:42" x14ac:dyDescent="0.25">
      <c r="A7" s="63" t="s">
        <v>184</v>
      </c>
      <c r="B7" s="64" t="s">
        <v>185</v>
      </c>
      <c r="C7" s="72">
        <f>'ev15_RAP+ANO'!Y1*16</f>
        <v>0.63341645885286779</v>
      </c>
      <c r="D7" s="73">
        <v>0.125</v>
      </c>
      <c r="E7" s="66" t="s">
        <v>234</v>
      </c>
      <c r="F7" s="72">
        <v>0.49959999999999999</v>
      </c>
      <c r="G7" s="64"/>
      <c r="I7" t="s">
        <v>213</v>
      </c>
      <c r="O7" s="44">
        <v>15</v>
      </c>
      <c r="P7" s="44" t="s">
        <v>185</v>
      </c>
      <c r="Q7" s="48">
        <v>0.74819999999999998</v>
      </c>
      <c r="R7" s="46">
        <v>0.125</v>
      </c>
      <c r="S7" s="44" t="s">
        <v>234</v>
      </c>
      <c r="T7" s="47">
        <v>0.49959999999999999</v>
      </c>
      <c r="Y7" s="38">
        <v>48711</v>
      </c>
      <c r="Z7">
        <v>2</v>
      </c>
      <c r="AB7" s="38">
        <v>48711</v>
      </c>
      <c r="AC7">
        <v>2</v>
      </c>
      <c r="AD7" s="18">
        <f t="shared" si="0"/>
        <v>4.8723999999999998</v>
      </c>
      <c r="AE7">
        <f t="shared" si="1"/>
        <v>1</v>
      </c>
      <c r="AG7" s="38">
        <v>42472</v>
      </c>
      <c r="AH7" s="40">
        <f t="shared" si="2"/>
        <v>4.2472000000000003</v>
      </c>
      <c r="AI7">
        <v>1</v>
      </c>
      <c r="AO7">
        <v>10765472</v>
      </c>
      <c r="AP7">
        <v>39056</v>
      </c>
    </row>
    <row r="8" spans="1:42" x14ac:dyDescent="0.25">
      <c r="A8" s="63" t="s">
        <v>186</v>
      </c>
      <c r="B8" s="64" t="s">
        <v>187</v>
      </c>
      <c r="C8" s="72">
        <f>'ev16_RAP+Pase'!Y1*16</f>
        <v>0.65586034912718194</v>
      </c>
      <c r="D8" s="73">
        <v>0.125</v>
      </c>
      <c r="E8" s="66" t="s">
        <v>234</v>
      </c>
      <c r="F8" s="72">
        <v>0.51729999999999998</v>
      </c>
      <c r="G8" s="64"/>
      <c r="I8" t="s">
        <v>214</v>
      </c>
      <c r="O8" s="44">
        <v>16</v>
      </c>
      <c r="P8" s="44" t="s">
        <v>187</v>
      </c>
      <c r="Q8" s="48">
        <v>0.76080000000000003</v>
      </c>
      <c r="R8" s="46">
        <v>0.125</v>
      </c>
      <c r="S8" s="44" t="s">
        <v>234</v>
      </c>
      <c r="T8" s="47">
        <v>0.51729999999999998</v>
      </c>
      <c r="Y8" s="38">
        <v>45787</v>
      </c>
      <c r="Z8">
        <v>117</v>
      </c>
      <c r="AB8" s="38">
        <v>45787</v>
      </c>
      <c r="AC8">
        <v>117</v>
      </c>
      <c r="AD8" s="18">
        <f t="shared" si="0"/>
        <v>4.8711000000000002</v>
      </c>
      <c r="AE8">
        <f t="shared" si="1"/>
        <v>2</v>
      </c>
      <c r="AG8" s="38">
        <v>42459</v>
      </c>
      <c r="AH8" s="40">
        <f t="shared" si="2"/>
        <v>4.2458999999999998</v>
      </c>
      <c r="AI8">
        <v>2</v>
      </c>
      <c r="AO8">
        <v>10765699</v>
      </c>
      <c r="AP8">
        <v>26666</v>
      </c>
    </row>
    <row r="9" spans="1:42" x14ac:dyDescent="0.25">
      <c r="A9" s="63" t="s">
        <v>230</v>
      </c>
      <c r="B9" s="64" t="s">
        <v>231</v>
      </c>
      <c r="C9" s="76">
        <v>1.2800000000000001E-2</v>
      </c>
      <c r="D9" s="73">
        <v>0.16666666666666666</v>
      </c>
      <c r="E9" s="66" t="s">
        <v>235</v>
      </c>
      <c r="F9" s="72">
        <v>1.15E-2</v>
      </c>
      <c r="G9" s="64"/>
      <c r="I9" t="s">
        <v>215</v>
      </c>
      <c r="O9" s="44">
        <v>17</v>
      </c>
      <c r="P9" s="44" t="s">
        <v>231</v>
      </c>
      <c r="Q9" s="48">
        <v>1.2800000000000001E-2</v>
      </c>
      <c r="R9" s="46">
        <v>0.16666666666666666</v>
      </c>
      <c r="S9" s="44" t="s">
        <v>235</v>
      </c>
      <c r="T9" s="54">
        <v>1.15E-2</v>
      </c>
      <c r="Y9" s="38">
        <v>44506</v>
      </c>
      <c r="Z9">
        <v>85</v>
      </c>
      <c r="AB9" s="38">
        <v>44506</v>
      </c>
      <c r="AC9">
        <v>85</v>
      </c>
      <c r="AD9" s="18">
        <f t="shared" si="0"/>
        <v>4.5787000000000004</v>
      </c>
      <c r="AE9">
        <f t="shared" si="1"/>
        <v>117</v>
      </c>
      <c r="AG9" s="38">
        <v>39681</v>
      </c>
      <c r="AH9" s="40">
        <f t="shared" si="2"/>
        <v>3.9681000000000002</v>
      </c>
      <c r="AI9">
        <v>107</v>
      </c>
      <c r="AL9">
        <f>2+15+25+40</f>
        <v>82</v>
      </c>
      <c r="AO9">
        <v>10765713</v>
      </c>
      <c r="AP9">
        <v>26666</v>
      </c>
    </row>
    <row r="10" spans="1:42" x14ac:dyDescent="0.25">
      <c r="A10" s="63" t="s">
        <v>188</v>
      </c>
      <c r="B10" s="64" t="s">
        <v>189</v>
      </c>
      <c r="C10" s="77">
        <v>0.18920000000000001</v>
      </c>
      <c r="D10" s="73" t="s">
        <v>236</v>
      </c>
      <c r="E10" s="66" t="s">
        <v>235</v>
      </c>
      <c r="F10" s="72">
        <v>0.14729999999999999</v>
      </c>
      <c r="G10" s="64"/>
      <c r="I10" t="s">
        <v>216</v>
      </c>
      <c r="O10" s="44">
        <v>18</v>
      </c>
      <c r="P10" s="44" t="s">
        <v>189</v>
      </c>
      <c r="Q10" s="48">
        <v>0.20760000000000001</v>
      </c>
      <c r="R10" s="45" t="s">
        <v>236</v>
      </c>
      <c r="S10" s="44" t="s">
        <v>235</v>
      </c>
      <c r="T10" s="47">
        <v>0.14729999999999999</v>
      </c>
      <c r="Y10" s="38">
        <v>44456</v>
      </c>
      <c r="Z10">
        <v>29</v>
      </c>
      <c r="AB10" s="38">
        <v>44456</v>
      </c>
      <c r="AC10">
        <v>29</v>
      </c>
      <c r="AD10" s="18">
        <f t="shared" si="0"/>
        <v>4.4505999999999997</v>
      </c>
      <c r="AE10">
        <f t="shared" si="1"/>
        <v>85</v>
      </c>
      <c r="AG10" s="38">
        <v>39106</v>
      </c>
      <c r="AH10" s="40">
        <f t="shared" si="2"/>
        <v>3.9106000000000001</v>
      </c>
      <c r="AI10">
        <v>79</v>
      </c>
      <c r="AO10">
        <v>10765749</v>
      </c>
      <c r="AP10">
        <v>28720</v>
      </c>
    </row>
    <row r="11" spans="1:42" x14ac:dyDescent="0.25">
      <c r="A11" s="63" t="s">
        <v>190</v>
      </c>
      <c r="B11" s="64" t="s">
        <v>191</v>
      </c>
      <c r="C11" s="77">
        <v>0.21920000000000001</v>
      </c>
      <c r="D11" s="73" t="s">
        <v>236</v>
      </c>
      <c r="E11" s="66" t="s">
        <v>234</v>
      </c>
      <c r="F11" s="72">
        <v>0.20930000000000001</v>
      </c>
      <c r="G11" s="64"/>
      <c r="I11" t="s">
        <v>217</v>
      </c>
      <c r="O11" s="44">
        <v>19</v>
      </c>
      <c r="P11" s="44" t="s">
        <v>191</v>
      </c>
      <c r="Q11" s="48">
        <v>0.25390000000000001</v>
      </c>
      <c r="R11" s="45" t="s">
        <v>236</v>
      </c>
      <c r="S11" s="44" t="s">
        <v>234</v>
      </c>
      <c r="T11" s="47">
        <v>0.20930000000000001</v>
      </c>
      <c r="Y11" s="38">
        <v>44443</v>
      </c>
      <c r="Z11">
        <v>134</v>
      </c>
      <c r="AB11" s="38">
        <v>44443</v>
      </c>
      <c r="AC11">
        <v>134</v>
      </c>
      <c r="AD11" s="18">
        <f t="shared" si="0"/>
        <v>4.4455999999999998</v>
      </c>
      <c r="AE11">
        <f t="shared" si="1"/>
        <v>29</v>
      </c>
      <c r="AG11" s="38">
        <v>39056</v>
      </c>
      <c r="AH11" s="40">
        <f t="shared" si="2"/>
        <v>3.9056000000000002</v>
      </c>
      <c r="AI11">
        <v>26</v>
      </c>
      <c r="AO11">
        <v>10765830</v>
      </c>
      <c r="AP11">
        <v>28720</v>
      </c>
    </row>
    <row r="12" spans="1:42" x14ac:dyDescent="0.25">
      <c r="A12" s="63" t="s">
        <v>192</v>
      </c>
      <c r="B12" s="64" t="s">
        <v>193</v>
      </c>
      <c r="C12" s="77">
        <f>0.00045*10</f>
        <v>4.4999999999999997E-3</v>
      </c>
      <c r="D12" s="73">
        <v>0.16666666666666666</v>
      </c>
      <c r="E12" s="66" t="s">
        <v>234</v>
      </c>
      <c r="F12" s="72">
        <v>3.8999999999999998E-3</v>
      </c>
      <c r="G12" s="64"/>
      <c r="I12" t="s">
        <v>218</v>
      </c>
      <c r="O12" s="44">
        <v>25</v>
      </c>
      <c r="P12" s="44" t="s">
        <v>193</v>
      </c>
      <c r="Q12" s="48">
        <v>4.4999999999999997E-3</v>
      </c>
      <c r="R12" s="46">
        <v>0.16666666666666666</v>
      </c>
      <c r="S12" s="44" t="s">
        <v>234</v>
      </c>
      <c r="T12" s="54">
        <v>3.8999999999999998E-3</v>
      </c>
      <c r="Y12" s="38">
        <v>43547</v>
      </c>
      <c r="Z12">
        <v>14</v>
      </c>
      <c r="AB12" s="38">
        <v>43547</v>
      </c>
      <c r="AC12">
        <v>14</v>
      </c>
      <c r="AD12" s="18">
        <f t="shared" si="0"/>
        <v>4.4443000000000001</v>
      </c>
      <c r="AE12">
        <f t="shared" si="1"/>
        <v>134</v>
      </c>
      <c r="AG12" s="38">
        <v>39043</v>
      </c>
      <c r="AH12" s="40">
        <f t="shared" si="2"/>
        <v>3.9043000000000001</v>
      </c>
      <c r="AI12">
        <v>121</v>
      </c>
      <c r="AO12">
        <v>10765933</v>
      </c>
      <c r="AP12">
        <v>36988</v>
      </c>
    </row>
    <row r="13" spans="1:42" x14ac:dyDescent="0.25">
      <c r="A13" s="63" t="s">
        <v>194</v>
      </c>
      <c r="B13" s="64" t="s">
        <v>195</v>
      </c>
      <c r="C13" s="77">
        <v>4.99E-2</v>
      </c>
      <c r="D13" s="73" t="s">
        <v>236</v>
      </c>
      <c r="E13" s="66" t="s">
        <v>235</v>
      </c>
      <c r="F13" s="72">
        <v>3.9E-2</v>
      </c>
      <c r="G13" s="64"/>
      <c r="I13" t="s">
        <v>219</v>
      </c>
      <c r="O13" s="44">
        <v>35</v>
      </c>
      <c r="P13" s="44" t="s">
        <v>195</v>
      </c>
      <c r="Q13" s="48">
        <v>4.99E-2</v>
      </c>
      <c r="R13" s="45" t="s">
        <v>236</v>
      </c>
      <c r="S13" s="44" t="s">
        <v>235</v>
      </c>
      <c r="T13" s="54">
        <v>3.9E-2</v>
      </c>
      <c r="Y13" s="38">
        <v>42534</v>
      </c>
      <c r="Z13">
        <v>144</v>
      </c>
      <c r="AB13" s="38">
        <v>42534</v>
      </c>
      <c r="AC13">
        <v>144</v>
      </c>
      <c r="AD13" s="18">
        <f t="shared" si="0"/>
        <v>4.3547000000000002</v>
      </c>
      <c r="AE13">
        <f t="shared" si="1"/>
        <v>14</v>
      </c>
      <c r="AG13" s="38">
        <v>37627</v>
      </c>
      <c r="AH13" s="40">
        <f t="shared" si="2"/>
        <v>3.7627000000000002</v>
      </c>
      <c r="AI13">
        <v>13</v>
      </c>
      <c r="AO13">
        <v>10765935</v>
      </c>
      <c r="AP13">
        <v>30313</v>
      </c>
    </row>
    <row r="14" spans="1:42" x14ac:dyDescent="0.25">
      <c r="A14" s="63" t="s">
        <v>196</v>
      </c>
      <c r="B14" s="64" t="s">
        <v>197</v>
      </c>
      <c r="C14" s="77">
        <v>3.9899999999999998E-2</v>
      </c>
      <c r="D14" s="73" t="s">
        <v>236</v>
      </c>
      <c r="E14" s="66" t="s">
        <v>235</v>
      </c>
      <c r="F14" s="72">
        <v>3.1199999999999999E-2</v>
      </c>
      <c r="G14" s="64"/>
      <c r="I14" t="s">
        <v>220</v>
      </c>
      <c r="O14" s="44">
        <v>36</v>
      </c>
      <c r="P14" s="44" t="s">
        <v>197</v>
      </c>
      <c r="Q14" s="48">
        <v>3.9899999999999998E-2</v>
      </c>
      <c r="R14" s="45" t="s">
        <v>236</v>
      </c>
      <c r="S14" s="44" t="s">
        <v>235</v>
      </c>
      <c r="T14" s="54">
        <v>3.1199999999999999E-2</v>
      </c>
      <c r="Y14" s="38">
        <v>42484</v>
      </c>
      <c r="Z14">
        <v>19</v>
      </c>
      <c r="AB14" s="38">
        <v>42484</v>
      </c>
      <c r="AC14">
        <v>19</v>
      </c>
      <c r="AD14" s="18">
        <f t="shared" si="0"/>
        <v>4.2534000000000001</v>
      </c>
      <c r="AE14">
        <f t="shared" si="1"/>
        <v>144</v>
      </c>
      <c r="AG14" s="38">
        <v>37263</v>
      </c>
      <c r="AH14" s="40">
        <f t="shared" si="2"/>
        <v>3.7263000000000002</v>
      </c>
      <c r="AI14">
        <v>110</v>
      </c>
      <c r="AO14">
        <v>10765945</v>
      </c>
      <c r="AP14">
        <v>19353</v>
      </c>
    </row>
    <row r="15" spans="1:42" x14ac:dyDescent="0.25">
      <c r="A15" s="63" t="s">
        <v>204</v>
      </c>
      <c r="B15" s="64" t="s">
        <v>205</v>
      </c>
      <c r="C15" s="72">
        <f>'37-LAT+CAB'!BH1*16</f>
        <v>0.20541181117914281</v>
      </c>
      <c r="D15" s="73" t="s">
        <v>237</v>
      </c>
      <c r="E15" s="66" t="s">
        <v>234</v>
      </c>
      <c r="F15" s="72">
        <v>0.16400000000000001</v>
      </c>
      <c r="G15" s="64"/>
      <c r="I15" t="s">
        <v>221</v>
      </c>
      <c r="O15" s="44">
        <v>37</v>
      </c>
      <c r="P15" s="44" t="s">
        <v>205</v>
      </c>
      <c r="Q15" s="48">
        <v>0.224</v>
      </c>
      <c r="R15" s="45" t="s">
        <v>237</v>
      </c>
      <c r="S15" s="44" t="s">
        <v>234</v>
      </c>
      <c r="T15" s="47">
        <v>0.16400000000000001</v>
      </c>
      <c r="Y15" s="38">
        <v>42471</v>
      </c>
      <c r="Z15">
        <v>2</v>
      </c>
      <c r="AB15" s="38">
        <v>42471</v>
      </c>
      <c r="AC15">
        <v>2</v>
      </c>
      <c r="AD15" s="18">
        <f t="shared" si="0"/>
        <v>4.2484000000000002</v>
      </c>
      <c r="AE15">
        <f t="shared" si="1"/>
        <v>19</v>
      </c>
      <c r="AG15" s="38">
        <v>37213</v>
      </c>
      <c r="AH15" s="40">
        <f t="shared" si="2"/>
        <v>3.7212999999999998</v>
      </c>
      <c r="AI15">
        <v>13</v>
      </c>
      <c r="AO15">
        <v>10765955</v>
      </c>
      <c r="AP15">
        <v>28720</v>
      </c>
    </row>
    <row r="16" spans="1:42" x14ac:dyDescent="0.25">
      <c r="A16" s="63" t="s">
        <v>206</v>
      </c>
      <c r="B16" s="64" t="s">
        <v>207</v>
      </c>
      <c r="C16" s="72">
        <f>'38-LAT+Ano'!E1*4</f>
        <v>0.14122921726134879</v>
      </c>
      <c r="D16" s="73">
        <v>0.5</v>
      </c>
      <c r="E16" s="66" t="s">
        <v>234</v>
      </c>
      <c r="F16" s="72">
        <v>0.1089</v>
      </c>
      <c r="G16" s="64"/>
      <c r="I16" t="s">
        <v>222</v>
      </c>
      <c r="O16" s="44">
        <v>38</v>
      </c>
      <c r="P16" s="44" t="s">
        <v>207</v>
      </c>
      <c r="Q16" s="48">
        <v>0.14599999999999999</v>
      </c>
      <c r="R16" s="46">
        <v>0.5</v>
      </c>
      <c r="S16" s="44" t="s">
        <v>234</v>
      </c>
      <c r="T16" s="47">
        <v>0.1089</v>
      </c>
      <c r="Y16" s="38">
        <v>42266</v>
      </c>
      <c r="Z16">
        <v>10</v>
      </c>
      <c r="AB16" s="38">
        <v>42266</v>
      </c>
      <c r="AC16">
        <v>10</v>
      </c>
      <c r="AD16" s="18">
        <f t="shared" si="0"/>
        <v>4.2470999999999997</v>
      </c>
      <c r="AE16">
        <f t="shared" si="1"/>
        <v>2</v>
      </c>
      <c r="AG16">
        <v>37200</v>
      </c>
      <c r="AH16" s="40">
        <f t="shared" si="2"/>
        <v>3.72</v>
      </c>
      <c r="AI16">
        <v>2</v>
      </c>
      <c r="AO16">
        <v>10766025</v>
      </c>
      <c r="AP16">
        <v>34190</v>
      </c>
    </row>
    <row r="17" spans="1:42" x14ac:dyDescent="0.25">
      <c r="A17" s="63" t="s">
        <v>198</v>
      </c>
      <c r="B17" s="64" t="s">
        <v>199</v>
      </c>
      <c r="C17" s="72">
        <f>ev39_TEC!Z1*16</f>
        <v>0.7312614259597805</v>
      </c>
      <c r="D17" s="73">
        <v>0.125</v>
      </c>
      <c r="E17" s="66" t="s">
        <v>234</v>
      </c>
      <c r="F17" s="72">
        <v>0.60870000000000002</v>
      </c>
      <c r="G17" s="64"/>
      <c r="I17" t="s">
        <v>223</v>
      </c>
      <c r="O17" s="44">
        <v>39</v>
      </c>
      <c r="P17" s="44" t="s">
        <v>199</v>
      </c>
      <c r="Q17" s="48">
        <v>0.84799999999999998</v>
      </c>
      <c r="R17" s="46">
        <v>0.125</v>
      </c>
      <c r="S17" s="44" t="s">
        <v>234</v>
      </c>
      <c r="T17" s="47">
        <v>0.60870000000000002</v>
      </c>
      <c r="Y17" s="38">
        <v>42216</v>
      </c>
      <c r="Z17">
        <v>5</v>
      </c>
      <c r="AB17" s="38">
        <v>42216</v>
      </c>
      <c r="AC17">
        <v>5</v>
      </c>
      <c r="AD17" s="18">
        <f t="shared" si="0"/>
        <v>4.2266000000000004</v>
      </c>
      <c r="AE17">
        <f t="shared" si="1"/>
        <v>10</v>
      </c>
      <c r="AG17" s="38">
        <v>37052</v>
      </c>
      <c r="AH17" s="40">
        <f t="shared" si="2"/>
        <v>3.7052</v>
      </c>
      <c r="AI17">
        <v>7</v>
      </c>
      <c r="AO17">
        <v>10766198</v>
      </c>
      <c r="AP17">
        <v>26666</v>
      </c>
    </row>
    <row r="18" spans="1:42" x14ac:dyDescent="0.25">
      <c r="A18" s="63" t="s">
        <v>200</v>
      </c>
      <c r="B18" s="64" t="s">
        <v>201</v>
      </c>
      <c r="C18" s="66">
        <v>0</v>
      </c>
      <c r="D18" s="73">
        <v>0.16666666666666666</v>
      </c>
      <c r="E18" s="66" t="s">
        <v>234</v>
      </c>
      <c r="F18" s="75" t="s">
        <v>238</v>
      </c>
      <c r="G18" s="64"/>
      <c r="I18" t="s">
        <v>224</v>
      </c>
      <c r="O18" s="44">
        <v>90</v>
      </c>
      <c r="P18" s="44" t="s">
        <v>201</v>
      </c>
      <c r="Q18" s="48" t="s">
        <v>238</v>
      </c>
      <c r="R18" s="46">
        <v>0.16666666666666666</v>
      </c>
      <c r="S18" s="44" t="s">
        <v>234</v>
      </c>
      <c r="T18" s="48" t="s">
        <v>238</v>
      </c>
      <c r="Y18" s="38">
        <v>42203</v>
      </c>
      <c r="Z18">
        <v>19</v>
      </c>
      <c r="AB18" s="38">
        <v>42203</v>
      </c>
      <c r="AC18">
        <v>19</v>
      </c>
      <c r="AD18" s="18">
        <f t="shared" si="0"/>
        <v>4.2215999999999996</v>
      </c>
      <c r="AE18">
        <f t="shared" si="1"/>
        <v>5</v>
      </c>
      <c r="AG18" s="38">
        <v>37002</v>
      </c>
      <c r="AH18" s="40">
        <f t="shared" si="2"/>
        <v>3.7002000000000002</v>
      </c>
      <c r="AI18">
        <v>5</v>
      </c>
      <c r="AO18">
        <v>10910050</v>
      </c>
      <c r="AP18">
        <v>35209</v>
      </c>
    </row>
    <row r="19" spans="1:42" x14ac:dyDescent="0.25">
      <c r="A19" s="63" t="s">
        <v>202</v>
      </c>
      <c r="B19" s="64" t="s">
        <v>203</v>
      </c>
      <c r="C19" s="66">
        <v>0</v>
      </c>
      <c r="D19" s="73">
        <v>0.16666666666666666</v>
      </c>
      <c r="E19" s="66" t="s">
        <v>234</v>
      </c>
      <c r="F19" s="75" t="s">
        <v>238</v>
      </c>
      <c r="G19" s="64"/>
      <c r="I19" t="s">
        <v>225</v>
      </c>
      <c r="O19" s="44">
        <v>310</v>
      </c>
      <c r="P19" s="44" t="s">
        <v>203</v>
      </c>
      <c r="Q19" s="48" t="s">
        <v>238</v>
      </c>
      <c r="R19" s="46">
        <v>0.16666666666666666</v>
      </c>
      <c r="S19" s="44" t="s">
        <v>234</v>
      </c>
      <c r="T19" s="48" t="s">
        <v>238</v>
      </c>
      <c r="Y19" s="38">
        <v>40294</v>
      </c>
      <c r="Z19">
        <v>26</v>
      </c>
      <c r="AB19" s="38">
        <v>40294</v>
      </c>
      <c r="AC19">
        <v>26</v>
      </c>
      <c r="AD19" s="18">
        <f t="shared" si="0"/>
        <v>4.2202999999999999</v>
      </c>
      <c r="AE19">
        <f t="shared" si="1"/>
        <v>19</v>
      </c>
      <c r="AG19" s="38">
        <v>36989</v>
      </c>
      <c r="AH19" s="40">
        <f t="shared" si="2"/>
        <v>3.6989000000000001</v>
      </c>
      <c r="AI19">
        <v>20</v>
      </c>
      <c r="AO19">
        <v>10910055</v>
      </c>
      <c r="AP19">
        <v>28720</v>
      </c>
    </row>
    <row r="20" spans="1:42" x14ac:dyDescent="0.25">
      <c r="A20" s="63"/>
      <c r="B20" s="64"/>
      <c r="C20" s="64"/>
      <c r="D20" s="65"/>
      <c r="E20" s="66"/>
      <c r="F20" s="64"/>
      <c r="G20" s="64"/>
      <c r="Y20" s="38">
        <v>40244</v>
      </c>
      <c r="Z20">
        <v>3</v>
      </c>
      <c r="AB20" s="38">
        <v>40244</v>
      </c>
      <c r="AC20">
        <v>3</v>
      </c>
      <c r="AD20" s="18">
        <f t="shared" si="0"/>
        <v>4.0293999999999999</v>
      </c>
      <c r="AE20">
        <f t="shared" si="1"/>
        <v>26</v>
      </c>
      <c r="AG20" s="38">
        <v>35209</v>
      </c>
      <c r="AH20" s="40">
        <f t="shared" si="2"/>
        <v>3.5209000000000001</v>
      </c>
      <c r="AI20">
        <v>26</v>
      </c>
      <c r="AO20">
        <v>10910071</v>
      </c>
      <c r="AP20">
        <v>30313</v>
      </c>
    </row>
    <row r="21" spans="1:42" x14ac:dyDescent="0.25">
      <c r="A21" s="63"/>
      <c r="B21" s="64"/>
      <c r="C21" s="64"/>
      <c r="D21" s="65"/>
      <c r="E21" s="66"/>
      <c r="F21" s="64"/>
      <c r="G21" s="64"/>
      <c r="Y21" s="38">
        <v>40231</v>
      </c>
      <c r="Z21">
        <v>3</v>
      </c>
      <c r="AB21" s="38">
        <v>40231</v>
      </c>
      <c r="AC21">
        <v>3</v>
      </c>
      <c r="AD21" s="18">
        <f t="shared" si="0"/>
        <v>4.0244</v>
      </c>
      <c r="AE21">
        <f t="shared" si="1"/>
        <v>3</v>
      </c>
      <c r="AG21" s="38">
        <v>35159</v>
      </c>
      <c r="AH21" s="40">
        <f t="shared" si="2"/>
        <v>3.5158999999999998</v>
      </c>
      <c r="AI21">
        <v>3</v>
      </c>
      <c r="AO21">
        <v>10910072</v>
      </c>
      <c r="AP21">
        <v>39043</v>
      </c>
    </row>
    <row r="22" spans="1:42" x14ac:dyDescent="0.25">
      <c r="Y22" s="38">
        <v>39438</v>
      </c>
      <c r="Z22">
        <v>27</v>
      </c>
      <c r="AB22" s="38">
        <v>39438</v>
      </c>
      <c r="AC22">
        <v>27</v>
      </c>
      <c r="AD22" s="18">
        <f t="shared" si="0"/>
        <v>4.0231000000000003</v>
      </c>
      <c r="AE22">
        <f t="shared" si="1"/>
        <v>3</v>
      </c>
      <c r="AG22" s="38">
        <v>35146</v>
      </c>
      <c r="AH22" s="40">
        <f t="shared" si="2"/>
        <v>3.5146000000000002</v>
      </c>
      <c r="AI22">
        <v>3</v>
      </c>
      <c r="AO22">
        <v>10910077</v>
      </c>
      <c r="AP22">
        <v>19353</v>
      </c>
    </row>
    <row r="23" spans="1:42" x14ac:dyDescent="0.25">
      <c r="U23">
        <f>0.0008*16</f>
        <v>1.2800000000000001E-2</v>
      </c>
      <c r="Y23" s="38">
        <v>37755</v>
      </c>
      <c r="Z23">
        <v>3</v>
      </c>
      <c r="AB23" s="38">
        <v>37755</v>
      </c>
      <c r="AC23">
        <v>3</v>
      </c>
      <c r="AD23" s="18">
        <f t="shared" si="0"/>
        <v>3.9438</v>
      </c>
      <c r="AE23">
        <f t="shared" si="1"/>
        <v>27</v>
      </c>
      <c r="AG23" s="38">
        <v>35071</v>
      </c>
      <c r="AH23" s="40">
        <f t="shared" si="2"/>
        <v>3.5070999999999999</v>
      </c>
      <c r="AI23">
        <v>1</v>
      </c>
      <c r="AO23">
        <v>10910084</v>
      </c>
      <c r="AP23">
        <v>35209</v>
      </c>
    </row>
    <row r="24" spans="1:42" x14ac:dyDescent="0.25">
      <c r="Y24" s="38">
        <v>37307</v>
      </c>
      <c r="Z24">
        <v>63</v>
      </c>
      <c r="AB24" s="38">
        <v>37307</v>
      </c>
      <c r="AC24">
        <v>63</v>
      </c>
      <c r="AD24" s="18">
        <f t="shared" si="0"/>
        <v>3.7755000000000001</v>
      </c>
      <c r="AE24">
        <f t="shared" si="1"/>
        <v>3</v>
      </c>
      <c r="AG24" s="38">
        <v>34190</v>
      </c>
      <c r="AH24" s="40">
        <f t="shared" si="2"/>
        <v>3.419</v>
      </c>
      <c r="AI24">
        <v>23</v>
      </c>
      <c r="AO24">
        <v>10910085</v>
      </c>
      <c r="AP24">
        <v>29738</v>
      </c>
    </row>
    <row r="25" spans="1:42" ht="30" x14ac:dyDescent="0.25">
      <c r="O25" s="28" t="s">
        <v>257</v>
      </c>
      <c r="P25" s="28" t="s">
        <v>175</v>
      </c>
      <c r="Q25" s="28" t="s">
        <v>258</v>
      </c>
      <c r="R25" s="28" t="s">
        <v>232</v>
      </c>
      <c r="S25" s="28" t="s">
        <v>233</v>
      </c>
      <c r="Y25" s="38">
        <v>37198</v>
      </c>
      <c r="Z25">
        <v>6</v>
      </c>
      <c r="AB25" s="38">
        <v>37198</v>
      </c>
      <c r="AC25">
        <v>6</v>
      </c>
      <c r="AD25" s="18">
        <f t="shared" si="0"/>
        <v>3.7307000000000001</v>
      </c>
      <c r="AE25">
        <f t="shared" si="1"/>
        <v>63</v>
      </c>
      <c r="AG25" s="38">
        <v>33017</v>
      </c>
      <c r="AH25" s="40">
        <f t="shared" si="2"/>
        <v>3.3016999999999999</v>
      </c>
      <c r="AI25">
        <v>3</v>
      </c>
      <c r="AO25">
        <v>10910108</v>
      </c>
      <c r="AP25">
        <v>37263</v>
      </c>
    </row>
    <row r="26" spans="1:42" x14ac:dyDescent="0.25">
      <c r="O26" s="28">
        <v>5</v>
      </c>
      <c r="P26" s="28" t="s">
        <v>177</v>
      </c>
      <c r="Q26" s="28">
        <v>0.54700000000000004</v>
      </c>
      <c r="R26" s="37">
        <v>0.16666666666666666</v>
      </c>
      <c r="S26" s="28" t="s">
        <v>234</v>
      </c>
      <c r="Y26" s="38">
        <v>36026</v>
      </c>
      <c r="Z26">
        <v>37</v>
      </c>
      <c r="AB26" s="38">
        <v>36026</v>
      </c>
      <c r="AC26">
        <v>37</v>
      </c>
      <c r="AD26" s="18">
        <f t="shared" si="0"/>
        <v>3.7198000000000002</v>
      </c>
      <c r="AE26">
        <f t="shared" si="1"/>
        <v>6</v>
      </c>
      <c r="AG26" s="38">
        <v>32368</v>
      </c>
      <c r="AH26" s="40">
        <f t="shared" si="2"/>
        <v>3.2368000000000001</v>
      </c>
      <c r="AI26">
        <v>52</v>
      </c>
      <c r="AO26">
        <v>10910109</v>
      </c>
      <c r="AP26">
        <v>39681</v>
      </c>
    </row>
    <row r="27" spans="1:42" x14ac:dyDescent="0.25">
      <c r="O27" s="28">
        <v>6</v>
      </c>
      <c r="P27" s="28" t="s">
        <v>179</v>
      </c>
      <c r="Q27" s="28">
        <v>0.48449999999999999</v>
      </c>
      <c r="R27" s="37">
        <v>0.125</v>
      </c>
      <c r="S27" s="28" t="s">
        <v>234</v>
      </c>
      <c r="Y27" s="38">
        <v>35976</v>
      </c>
      <c r="Z27">
        <v>12</v>
      </c>
      <c r="AB27" s="38">
        <v>35976</v>
      </c>
      <c r="AC27">
        <v>12</v>
      </c>
      <c r="AD27" s="18">
        <f t="shared" si="0"/>
        <v>3.6025999999999998</v>
      </c>
      <c r="AE27">
        <f t="shared" si="1"/>
        <v>37</v>
      </c>
      <c r="AG27" s="38">
        <v>32136</v>
      </c>
      <c r="AH27" s="40">
        <f t="shared" si="2"/>
        <v>3.2136</v>
      </c>
      <c r="AI27">
        <v>6</v>
      </c>
      <c r="AO27">
        <v>10962848</v>
      </c>
      <c r="AP27">
        <v>26666</v>
      </c>
    </row>
    <row r="28" spans="1:42" x14ac:dyDescent="0.25">
      <c r="O28" s="28">
        <v>8</v>
      </c>
      <c r="P28" s="28" t="s">
        <v>181</v>
      </c>
      <c r="Q28" s="28">
        <v>0.54279999999999995</v>
      </c>
      <c r="R28" s="37">
        <v>41275</v>
      </c>
      <c r="S28" s="28" t="s">
        <v>234</v>
      </c>
      <c r="Y28" s="38">
        <v>35963</v>
      </c>
      <c r="Z28">
        <v>47</v>
      </c>
      <c r="AB28" s="38">
        <v>35963</v>
      </c>
      <c r="AC28">
        <v>47</v>
      </c>
      <c r="AD28" s="18">
        <f t="shared" si="0"/>
        <v>3.5975999999999999</v>
      </c>
      <c r="AE28">
        <f t="shared" si="1"/>
        <v>12</v>
      </c>
      <c r="AG28" s="38">
        <v>31793</v>
      </c>
      <c r="AH28" s="40">
        <f t="shared" si="2"/>
        <v>3.1793</v>
      </c>
      <c r="AI28">
        <v>35</v>
      </c>
      <c r="AO28">
        <v>10980307</v>
      </c>
      <c r="AP28">
        <v>39681</v>
      </c>
    </row>
    <row r="29" spans="1:42" x14ac:dyDescent="0.25">
      <c r="O29" s="28">
        <v>9</v>
      </c>
      <c r="P29" s="28" t="s">
        <v>183</v>
      </c>
      <c r="Q29" s="28">
        <v>6.3E-3</v>
      </c>
      <c r="R29" s="37">
        <v>43313</v>
      </c>
      <c r="S29" s="28" t="s">
        <v>234</v>
      </c>
      <c r="Y29" s="38">
        <v>35924</v>
      </c>
      <c r="Z29">
        <v>9</v>
      </c>
      <c r="AB29" s="38">
        <v>35924</v>
      </c>
      <c r="AC29">
        <v>9</v>
      </c>
      <c r="AD29" s="18">
        <f t="shared" si="0"/>
        <v>3.5962999999999998</v>
      </c>
      <c r="AE29">
        <f t="shared" si="1"/>
        <v>47</v>
      </c>
      <c r="AG29" s="38">
        <v>31743</v>
      </c>
      <c r="AH29" s="40">
        <f t="shared" si="2"/>
        <v>3.1743000000000001</v>
      </c>
      <c r="AI29">
        <v>9</v>
      </c>
      <c r="AO29">
        <v>10980340</v>
      </c>
      <c r="AP29">
        <v>39043</v>
      </c>
    </row>
    <row r="30" spans="1:42" x14ac:dyDescent="0.25">
      <c r="O30" s="28">
        <v>15</v>
      </c>
      <c r="P30" s="28" t="s">
        <v>185</v>
      </c>
      <c r="Q30" s="28">
        <v>0.63339999999999996</v>
      </c>
      <c r="R30" s="37">
        <v>43313</v>
      </c>
      <c r="S30" s="28" t="s">
        <v>234</v>
      </c>
      <c r="Y30" s="38">
        <v>35874</v>
      </c>
      <c r="Z30">
        <v>1</v>
      </c>
      <c r="AB30" s="38">
        <v>35874</v>
      </c>
      <c r="AC30">
        <v>1</v>
      </c>
      <c r="AD30" s="18">
        <f t="shared" si="0"/>
        <v>3.5924</v>
      </c>
      <c r="AE30">
        <f t="shared" si="1"/>
        <v>9</v>
      </c>
      <c r="AG30" s="38">
        <v>31730</v>
      </c>
      <c r="AH30" s="40">
        <f t="shared" si="2"/>
        <v>3.173</v>
      </c>
      <c r="AI30">
        <v>38</v>
      </c>
      <c r="AO30">
        <v>10980341</v>
      </c>
      <c r="AP30">
        <v>19353</v>
      </c>
    </row>
    <row r="31" spans="1:42" x14ac:dyDescent="0.25">
      <c r="O31" s="28">
        <v>16</v>
      </c>
      <c r="P31" s="28" t="s">
        <v>187</v>
      </c>
      <c r="Q31" s="28">
        <v>0.65590000000000004</v>
      </c>
      <c r="R31" s="37">
        <v>43313</v>
      </c>
      <c r="S31" s="28" t="s">
        <v>234</v>
      </c>
      <c r="Y31" s="38">
        <v>35861</v>
      </c>
      <c r="Z31">
        <v>2</v>
      </c>
      <c r="AB31" s="38">
        <v>35861</v>
      </c>
      <c r="AC31">
        <v>2</v>
      </c>
      <c r="AD31" s="18">
        <f t="shared" si="0"/>
        <v>3.5874000000000001</v>
      </c>
      <c r="AE31">
        <f t="shared" si="1"/>
        <v>1</v>
      </c>
      <c r="AG31" s="38">
        <v>31683</v>
      </c>
      <c r="AH31" s="40">
        <f t="shared" si="2"/>
        <v>3.1682999999999999</v>
      </c>
      <c r="AI31">
        <v>9</v>
      </c>
      <c r="AO31">
        <v>10980355</v>
      </c>
      <c r="AP31">
        <v>19353</v>
      </c>
    </row>
    <row r="32" spans="1:42" x14ac:dyDescent="0.25">
      <c r="O32" s="28">
        <v>17</v>
      </c>
      <c r="P32" s="28" t="s">
        <v>231</v>
      </c>
      <c r="Q32" s="28">
        <v>6.1000000000000004E-3</v>
      </c>
      <c r="R32" s="37">
        <v>43252</v>
      </c>
      <c r="S32" s="28" t="s">
        <v>235</v>
      </c>
      <c r="Y32" s="38">
        <v>35067</v>
      </c>
      <c r="Z32">
        <v>23</v>
      </c>
      <c r="AB32" s="38">
        <v>35067</v>
      </c>
      <c r="AC32">
        <v>23</v>
      </c>
      <c r="AD32" s="18">
        <f t="shared" si="0"/>
        <v>3.5861000000000001</v>
      </c>
      <c r="AE32">
        <f t="shared" si="1"/>
        <v>2</v>
      </c>
      <c r="AG32" s="38">
        <v>31633</v>
      </c>
      <c r="AH32" s="40">
        <f t="shared" si="2"/>
        <v>3.1633</v>
      </c>
      <c r="AI32">
        <v>1</v>
      </c>
      <c r="AO32">
        <v>10980376</v>
      </c>
      <c r="AP32">
        <v>19353</v>
      </c>
    </row>
    <row r="33" spans="15:42" x14ac:dyDescent="0.25">
      <c r="O33" s="28">
        <v>18</v>
      </c>
      <c r="P33" s="28" t="s">
        <v>189</v>
      </c>
      <c r="Q33" s="28">
        <v>0.18920000000000001</v>
      </c>
      <c r="R33" s="37" t="s">
        <v>236</v>
      </c>
      <c r="S33" s="28" t="s">
        <v>235</v>
      </c>
      <c r="Y33" s="38">
        <v>34768</v>
      </c>
      <c r="Z33">
        <v>1</v>
      </c>
      <c r="AB33" s="38">
        <v>34768</v>
      </c>
      <c r="AC33">
        <v>1</v>
      </c>
      <c r="AD33" s="18">
        <f t="shared" si="0"/>
        <v>3.5066999999999999</v>
      </c>
      <c r="AE33">
        <f t="shared" si="1"/>
        <v>23</v>
      </c>
      <c r="AG33" s="38">
        <v>31620</v>
      </c>
      <c r="AH33" s="40">
        <f t="shared" si="2"/>
        <v>3.1619999999999999</v>
      </c>
      <c r="AI33">
        <v>1</v>
      </c>
      <c r="AO33">
        <v>10980407</v>
      </c>
      <c r="AP33">
        <v>28720</v>
      </c>
    </row>
    <row r="34" spans="15:42" x14ac:dyDescent="0.25">
      <c r="O34" s="28">
        <v>19</v>
      </c>
      <c r="P34" s="28" t="s">
        <v>191</v>
      </c>
      <c r="Q34" s="28">
        <v>0.21920000000000001</v>
      </c>
      <c r="R34" s="37" t="s">
        <v>236</v>
      </c>
      <c r="S34" s="28" t="s">
        <v>234</v>
      </c>
      <c r="Y34" s="38">
        <v>33786</v>
      </c>
      <c r="Z34">
        <v>6</v>
      </c>
      <c r="AB34" s="38">
        <v>33786</v>
      </c>
      <c r="AC34">
        <v>6</v>
      </c>
      <c r="AD34" s="18">
        <f t="shared" si="0"/>
        <v>3.4767999999999999</v>
      </c>
      <c r="AE34">
        <f t="shared" si="1"/>
        <v>1</v>
      </c>
      <c r="AG34" s="38">
        <v>30314</v>
      </c>
      <c r="AH34" s="40">
        <f t="shared" si="2"/>
        <v>3.0314000000000001</v>
      </c>
      <c r="AI34">
        <v>20</v>
      </c>
      <c r="AO34">
        <v>10980415</v>
      </c>
      <c r="AP34">
        <v>28720</v>
      </c>
    </row>
    <row r="35" spans="15:42" x14ac:dyDescent="0.25">
      <c r="O35" s="28">
        <v>25</v>
      </c>
      <c r="P35" s="28" t="s">
        <v>193</v>
      </c>
      <c r="Q35" s="28">
        <v>5.0000000000000001E-3</v>
      </c>
      <c r="R35" s="37">
        <v>43252</v>
      </c>
      <c r="S35" s="28" t="s">
        <v>234</v>
      </c>
      <c r="Y35" s="38">
        <v>33736</v>
      </c>
      <c r="Z35">
        <v>2</v>
      </c>
      <c r="AB35" s="38">
        <v>33736</v>
      </c>
      <c r="AC35">
        <v>2</v>
      </c>
      <c r="AD35" s="18">
        <f t="shared" si="0"/>
        <v>3.3786</v>
      </c>
      <c r="AE35">
        <f t="shared" si="1"/>
        <v>6</v>
      </c>
      <c r="AG35" s="38">
        <v>29739</v>
      </c>
      <c r="AH35" s="40">
        <f t="shared" si="2"/>
        <v>2.9739</v>
      </c>
      <c r="AI35">
        <v>6</v>
      </c>
      <c r="AO35">
        <v>10980433</v>
      </c>
      <c r="AP35">
        <v>28720</v>
      </c>
    </row>
    <row r="36" spans="15:42" x14ac:dyDescent="0.25">
      <c r="O36" s="28">
        <v>35</v>
      </c>
      <c r="P36" s="28" t="s">
        <v>195</v>
      </c>
      <c r="Q36" s="28">
        <v>5.0900000000000001E-2</v>
      </c>
      <c r="R36" s="37" t="s">
        <v>236</v>
      </c>
      <c r="S36" s="28" t="s">
        <v>235</v>
      </c>
      <c r="Y36" s="38">
        <v>33723</v>
      </c>
      <c r="Z36">
        <v>9</v>
      </c>
      <c r="AB36" s="38">
        <v>33723</v>
      </c>
      <c r="AC36">
        <v>9</v>
      </c>
      <c r="AD36" s="18">
        <f t="shared" si="0"/>
        <v>3.3736000000000002</v>
      </c>
      <c r="AE36">
        <f t="shared" si="1"/>
        <v>2</v>
      </c>
      <c r="AG36" s="38">
        <v>29689</v>
      </c>
      <c r="AH36" s="40">
        <f t="shared" si="2"/>
        <v>2.9689000000000001</v>
      </c>
      <c r="AI36">
        <v>2</v>
      </c>
      <c r="AO36">
        <v>10980561</v>
      </c>
      <c r="AP36">
        <v>19353</v>
      </c>
    </row>
    <row r="37" spans="15:42" x14ac:dyDescent="0.25">
      <c r="O37" s="28">
        <v>36</v>
      </c>
      <c r="P37" s="28" t="s">
        <v>197</v>
      </c>
      <c r="Q37" s="28">
        <v>3.9399999999999998E-2</v>
      </c>
      <c r="R37" s="37" t="s">
        <v>236</v>
      </c>
      <c r="S37" s="28" t="s">
        <v>235</v>
      </c>
      <c r="Y37" s="38">
        <v>3293</v>
      </c>
      <c r="Z37">
        <v>193</v>
      </c>
      <c r="AB37" s="38">
        <v>3293</v>
      </c>
      <c r="AC37">
        <v>193</v>
      </c>
      <c r="AD37" s="18">
        <f t="shared" si="0"/>
        <v>3.3723000000000001</v>
      </c>
      <c r="AE37">
        <f t="shared" si="1"/>
        <v>9</v>
      </c>
      <c r="AG37" s="38">
        <v>29676</v>
      </c>
      <c r="AH37" s="40">
        <f t="shared" si="2"/>
        <v>2.9676</v>
      </c>
      <c r="AI37">
        <v>8</v>
      </c>
      <c r="AO37">
        <v>10980582</v>
      </c>
      <c r="AP37">
        <v>30313</v>
      </c>
    </row>
    <row r="38" spans="15:42" x14ac:dyDescent="0.25">
      <c r="O38" s="28">
        <v>37</v>
      </c>
      <c r="P38" s="28" t="s">
        <v>205</v>
      </c>
      <c r="Q38" s="28">
        <v>0.2054</v>
      </c>
      <c r="R38" s="37" t="s">
        <v>237</v>
      </c>
      <c r="S38" s="28" t="s">
        <v>234</v>
      </c>
      <c r="Y38" s="38">
        <v>32528</v>
      </c>
      <c r="Z38">
        <v>7</v>
      </c>
      <c r="AB38" s="38">
        <v>32528</v>
      </c>
      <c r="AC38">
        <v>7</v>
      </c>
      <c r="AD38" s="18">
        <f>AB37/1000</f>
        <v>3.2930000000000001</v>
      </c>
      <c r="AE38">
        <f t="shared" si="1"/>
        <v>193</v>
      </c>
      <c r="AG38" s="38">
        <v>28720</v>
      </c>
      <c r="AH38" s="40">
        <f t="shared" si="2"/>
        <v>2.8719999999999999</v>
      </c>
      <c r="AI38">
        <v>172</v>
      </c>
      <c r="AO38">
        <v>10980721</v>
      </c>
      <c r="AP38">
        <v>29675</v>
      </c>
    </row>
    <row r="39" spans="15:42" x14ac:dyDescent="0.25">
      <c r="O39" s="28">
        <v>38</v>
      </c>
      <c r="P39" s="28" t="s">
        <v>207</v>
      </c>
      <c r="Q39" s="28">
        <v>0.14119999999999999</v>
      </c>
      <c r="R39" s="37">
        <v>43132</v>
      </c>
      <c r="S39" s="28" t="s">
        <v>234</v>
      </c>
      <c r="Y39" s="38">
        <v>31247</v>
      </c>
      <c r="Z39">
        <v>1</v>
      </c>
      <c r="AB39" s="38">
        <v>31247</v>
      </c>
      <c r="AC39">
        <v>1</v>
      </c>
      <c r="AD39" s="18">
        <f>AB38/10000</f>
        <v>3.2528000000000001</v>
      </c>
      <c r="AE39">
        <f t="shared" si="1"/>
        <v>7</v>
      </c>
      <c r="AG39" s="38">
        <v>28122</v>
      </c>
      <c r="AH39" s="40">
        <f t="shared" si="2"/>
        <v>2.8121999999999998</v>
      </c>
      <c r="AI39">
        <v>7</v>
      </c>
      <c r="AO39">
        <v>10980723</v>
      </c>
      <c r="AP39">
        <v>35209</v>
      </c>
    </row>
    <row r="40" spans="15:42" x14ac:dyDescent="0.25">
      <c r="O40" s="28">
        <v>39</v>
      </c>
      <c r="P40" s="28" t="s">
        <v>199</v>
      </c>
      <c r="Q40" s="28">
        <v>0.73129999999999995</v>
      </c>
      <c r="R40" s="37">
        <v>43313</v>
      </c>
      <c r="S40" s="28" t="s">
        <v>234</v>
      </c>
      <c r="Y40" s="38">
        <v>30958</v>
      </c>
      <c r="Z40">
        <v>7</v>
      </c>
      <c r="AB40" s="38">
        <v>30958</v>
      </c>
      <c r="AC40">
        <v>7</v>
      </c>
      <c r="AD40" s="18">
        <f>AB39/10000</f>
        <v>3.1246999999999998</v>
      </c>
      <c r="AE40">
        <f t="shared" si="1"/>
        <v>1</v>
      </c>
      <c r="AG40" s="38">
        <v>27547</v>
      </c>
      <c r="AH40" s="40">
        <f t="shared" si="2"/>
        <v>2.7547000000000001</v>
      </c>
      <c r="AI40">
        <v>1</v>
      </c>
      <c r="AO40">
        <v>10980791</v>
      </c>
      <c r="AP40">
        <v>26666</v>
      </c>
    </row>
    <row r="41" spans="15:42" x14ac:dyDescent="0.25">
      <c r="O41" s="28">
        <v>90</v>
      </c>
      <c r="P41" s="28" t="s">
        <v>201</v>
      </c>
      <c r="Q41" s="28">
        <v>0</v>
      </c>
      <c r="R41" s="37">
        <v>43252</v>
      </c>
      <c r="S41" s="28" t="s">
        <v>234</v>
      </c>
      <c r="Y41" s="38">
        <v>30697</v>
      </c>
      <c r="Z41">
        <v>3</v>
      </c>
      <c r="AB41" s="38">
        <v>30697</v>
      </c>
      <c r="AC41">
        <v>3</v>
      </c>
      <c r="AD41" s="18">
        <f>AB40/10000</f>
        <v>3.0958000000000001</v>
      </c>
      <c r="AE41">
        <f t="shared" si="1"/>
        <v>7</v>
      </c>
      <c r="AG41" s="38">
        <v>26877</v>
      </c>
      <c r="AH41" s="40">
        <f t="shared" si="2"/>
        <v>2.6877</v>
      </c>
      <c r="AI41">
        <v>4</v>
      </c>
      <c r="AO41">
        <v>10980965</v>
      </c>
      <c r="AP41">
        <v>37263</v>
      </c>
    </row>
    <row r="42" spans="15:42" x14ac:dyDescent="0.25">
      <c r="O42" s="28">
        <v>310</v>
      </c>
      <c r="P42" s="28" t="s">
        <v>203</v>
      </c>
      <c r="Q42" s="28">
        <v>0</v>
      </c>
      <c r="R42" s="37">
        <v>43252</v>
      </c>
      <c r="S42" s="28" t="s">
        <v>234</v>
      </c>
      <c r="Y42" s="38">
        <v>3069</v>
      </c>
      <c r="Z42">
        <v>49</v>
      </c>
      <c r="AB42" s="38">
        <v>3069</v>
      </c>
      <c r="AC42">
        <v>49</v>
      </c>
      <c r="AD42" s="18">
        <f>AB41/10000</f>
        <v>3.0697000000000001</v>
      </c>
      <c r="AE42">
        <f t="shared" si="1"/>
        <v>3</v>
      </c>
      <c r="AG42" s="38">
        <v>26788</v>
      </c>
      <c r="AH42" s="40">
        <f t="shared" si="2"/>
        <v>2.6787999999999998</v>
      </c>
      <c r="AI42">
        <v>3</v>
      </c>
      <c r="AO42">
        <v>10980976</v>
      </c>
      <c r="AP42">
        <v>26877</v>
      </c>
    </row>
    <row r="43" spans="15:42" x14ac:dyDescent="0.25">
      <c r="Y43" s="38">
        <v>29416</v>
      </c>
      <c r="Z43">
        <v>2</v>
      </c>
      <c r="AB43" s="38">
        <v>29416</v>
      </c>
      <c r="AC43">
        <v>2</v>
      </c>
      <c r="AD43" s="18">
        <f>AB42/1000</f>
        <v>3.069</v>
      </c>
      <c r="AE43">
        <f t="shared" si="1"/>
        <v>49</v>
      </c>
      <c r="AG43" s="38">
        <v>26666</v>
      </c>
      <c r="AH43" s="40">
        <f t="shared" si="2"/>
        <v>2.6665999999999999</v>
      </c>
      <c r="AI43">
        <v>46</v>
      </c>
      <c r="AO43">
        <v>10981041</v>
      </c>
      <c r="AP43">
        <v>39105</v>
      </c>
    </row>
    <row r="44" spans="15:42" x14ac:dyDescent="0.25">
      <c r="Y44" s="38">
        <v>29366</v>
      </c>
      <c r="Z44">
        <v>1</v>
      </c>
      <c r="AB44" s="38">
        <v>29366</v>
      </c>
      <c r="AC44">
        <v>1</v>
      </c>
      <c r="AD44" s="18">
        <f t="shared" ref="AD44:AD50" si="3">AB43/10000</f>
        <v>2.9416000000000002</v>
      </c>
      <c r="AE44">
        <f t="shared" si="1"/>
        <v>2</v>
      </c>
      <c r="AG44" s="38">
        <v>26213</v>
      </c>
      <c r="AH44" s="40">
        <f t="shared" si="2"/>
        <v>2.6213000000000002</v>
      </c>
      <c r="AI44">
        <v>3</v>
      </c>
      <c r="AO44">
        <v>10989482</v>
      </c>
      <c r="AP44">
        <v>37002</v>
      </c>
    </row>
    <row r="45" spans="15:42" x14ac:dyDescent="0.25">
      <c r="Y45" s="38">
        <v>29353</v>
      </c>
      <c r="Z45">
        <v>10</v>
      </c>
      <c r="AB45" s="38">
        <v>29353</v>
      </c>
      <c r="AC45">
        <v>10</v>
      </c>
      <c r="AD45" s="18">
        <f t="shared" si="3"/>
        <v>2.9365999999999999</v>
      </c>
      <c r="AE45">
        <f t="shared" si="1"/>
        <v>1</v>
      </c>
      <c r="AG45" s="38">
        <v>26163</v>
      </c>
      <c r="AH45" s="40">
        <f t="shared" si="2"/>
        <v>2.6162999999999998</v>
      </c>
      <c r="AI45">
        <v>1</v>
      </c>
      <c r="AO45">
        <v>11016099</v>
      </c>
      <c r="AP45">
        <v>39056</v>
      </c>
    </row>
    <row r="46" spans="15:42" x14ac:dyDescent="0.25">
      <c r="Y46" s="38">
        <v>28718</v>
      </c>
      <c r="Z46">
        <v>4</v>
      </c>
      <c r="AB46" s="38">
        <v>28718</v>
      </c>
      <c r="AC46">
        <v>4</v>
      </c>
      <c r="AD46" s="18">
        <f t="shared" si="3"/>
        <v>2.9352999999999998</v>
      </c>
      <c r="AE46">
        <f t="shared" si="1"/>
        <v>10</v>
      </c>
      <c r="AG46" s="38">
        <v>26150</v>
      </c>
      <c r="AH46" s="40">
        <f t="shared" si="2"/>
        <v>2.6150000000000002</v>
      </c>
      <c r="AI46">
        <v>8</v>
      </c>
      <c r="AO46">
        <v>11099860</v>
      </c>
      <c r="AP46">
        <v>36988</v>
      </c>
    </row>
    <row r="47" spans="15:42" x14ac:dyDescent="0.25">
      <c r="Y47" s="38">
        <v>27444</v>
      </c>
      <c r="Z47">
        <v>13</v>
      </c>
      <c r="AB47" s="38">
        <v>27444</v>
      </c>
      <c r="AC47">
        <v>13</v>
      </c>
      <c r="AD47" s="18">
        <f t="shared" si="3"/>
        <v>2.8717999999999999</v>
      </c>
      <c r="AE47">
        <f t="shared" si="1"/>
        <v>4</v>
      </c>
      <c r="AG47" s="38">
        <v>24823</v>
      </c>
      <c r="AH47" s="40">
        <f t="shared" si="2"/>
        <v>2.4823</v>
      </c>
      <c r="AI47">
        <v>3</v>
      </c>
      <c r="AO47">
        <v>11100411</v>
      </c>
      <c r="AP47">
        <v>28720</v>
      </c>
    </row>
    <row r="48" spans="15:42" x14ac:dyDescent="0.25">
      <c r="Y48" s="38">
        <v>27394</v>
      </c>
      <c r="Z48">
        <v>2</v>
      </c>
      <c r="AB48" s="38">
        <v>27394</v>
      </c>
      <c r="AC48">
        <v>2</v>
      </c>
      <c r="AD48" s="18">
        <f t="shared" si="3"/>
        <v>2.7444000000000002</v>
      </c>
      <c r="AE48">
        <f t="shared" si="1"/>
        <v>13</v>
      </c>
      <c r="AG48" s="38">
        <v>24370</v>
      </c>
      <c r="AH48" s="40">
        <f t="shared" si="2"/>
        <v>2.4369999999999998</v>
      </c>
      <c r="AI48">
        <v>14</v>
      </c>
      <c r="AO48">
        <v>11101596</v>
      </c>
      <c r="AP48">
        <v>42521</v>
      </c>
    </row>
    <row r="49" spans="25:42" x14ac:dyDescent="0.25">
      <c r="Y49" s="38">
        <v>27381</v>
      </c>
      <c r="Z49">
        <v>3</v>
      </c>
      <c r="AB49" s="38">
        <v>27381</v>
      </c>
      <c r="AC49">
        <v>3</v>
      </c>
      <c r="AD49" s="18">
        <f t="shared" si="3"/>
        <v>2.7393999999999998</v>
      </c>
      <c r="AE49">
        <f t="shared" si="1"/>
        <v>2</v>
      </c>
      <c r="AG49" s="38">
        <v>24320</v>
      </c>
      <c r="AH49" s="40">
        <f t="shared" si="2"/>
        <v>2.4319999999999999</v>
      </c>
      <c r="AI49">
        <v>2</v>
      </c>
      <c r="AO49">
        <v>11102327</v>
      </c>
      <c r="AP49">
        <v>19353</v>
      </c>
    </row>
    <row r="50" spans="25:42" x14ac:dyDescent="0.25">
      <c r="Y50" s="38">
        <v>2445</v>
      </c>
      <c r="Z50">
        <v>71</v>
      </c>
      <c r="AB50" s="38">
        <v>2445</v>
      </c>
      <c r="AC50">
        <v>71</v>
      </c>
      <c r="AD50" s="18">
        <f t="shared" si="3"/>
        <v>2.7381000000000002</v>
      </c>
      <c r="AE50">
        <f t="shared" si="1"/>
        <v>3</v>
      </c>
      <c r="AG50" s="38">
        <v>24307</v>
      </c>
      <c r="AH50" s="40">
        <f t="shared" si="2"/>
        <v>2.4306999999999999</v>
      </c>
      <c r="AI50">
        <v>2</v>
      </c>
      <c r="AO50">
        <v>11102675</v>
      </c>
      <c r="AP50">
        <v>39681</v>
      </c>
    </row>
    <row r="51" spans="25:42" x14ac:dyDescent="0.25">
      <c r="Y51" s="38">
        <v>24348</v>
      </c>
      <c r="Z51">
        <v>1</v>
      </c>
      <c r="AB51" s="38">
        <v>24348</v>
      </c>
      <c r="AC51">
        <v>1</v>
      </c>
      <c r="AD51" s="18">
        <f>AB50/1000</f>
        <v>2.4449999999999998</v>
      </c>
      <c r="AE51">
        <f t="shared" si="1"/>
        <v>71</v>
      </c>
      <c r="AG51" s="38">
        <v>21407</v>
      </c>
      <c r="AH51" s="40">
        <f t="shared" si="2"/>
        <v>2.1406999999999998</v>
      </c>
      <c r="AI51">
        <v>50</v>
      </c>
      <c r="AO51">
        <v>11102690</v>
      </c>
      <c r="AP51">
        <v>31729</v>
      </c>
    </row>
    <row r="52" spans="25:42" x14ac:dyDescent="0.25">
      <c r="Y52" s="38">
        <v>22665</v>
      </c>
      <c r="Z52">
        <v>3</v>
      </c>
      <c r="AB52" s="38">
        <v>22665</v>
      </c>
      <c r="AC52">
        <v>3</v>
      </c>
      <c r="AD52" s="18">
        <f>AB51/10000</f>
        <v>2.4348000000000001</v>
      </c>
      <c r="AE52">
        <f t="shared" si="1"/>
        <v>1</v>
      </c>
      <c r="AG52" s="38">
        <v>21297</v>
      </c>
      <c r="AH52" s="40">
        <f t="shared" si="2"/>
        <v>2.1297000000000001</v>
      </c>
      <c r="AI52">
        <v>1</v>
      </c>
      <c r="AO52">
        <v>11102806</v>
      </c>
      <c r="AP52">
        <v>39105</v>
      </c>
    </row>
    <row r="53" spans="25:42" x14ac:dyDescent="0.25">
      <c r="Y53" s="38">
        <v>22602</v>
      </c>
      <c r="Z53">
        <v>1</v>
      </c>
      <c r="AB53" s="38">
        <v>22602</v>
      </c>
      <c r="AC53">
        <v>1</v>
      </c>
      <c r="AD53" s="18">
        <f>AB52/10000</f>
        <v>2.2665000000000002</v>
      </c>
      <c r="AE53">
        <f t="shared" si="1"/>
        <v>3</v>
      </c>
      <c r="AG53" s="38">
        <v>20124</v>
      </c>
      <c r="AH53" s="40">
        <f t="shared" si="2"/>
        <v>2.0124</v>
      </c>
      <c r="AI53">
        <v>3</v>
      </c>
      <c r="AO53">
        <v>11102939</v>
      </c>
      <c r="AP53">
        <v>31729</v>
      </c>
    </row>
    <row r="54" spans="25:42" x14ac:dyDescent="0.25">
      <c r="Y54" s="38">
        <v>22217</v>
      </c>
      <c r="Z54">
        <v>3</v>
      </c>
      <c r="AB54" s="38">
        <v>22217</v>
      </c>
      <c r="AC54">
        <v>3</v>
      </c>
      <c r="AD54" s="18">
        <f>AB53/10000</f>
        <v>2.2602000000000002</v>
      </c>
      <c r="AE54">
        <f t="shared" si="1"/>
        <v>1</v>
      </c>
      <c r="AG54" s="38">
        <v>19475</v>
      </c>
      <c r="AH54" s="40">
        <f t="shared" si="2"/>
        <v>1.9475</v>
      </c>
      <c r="AI54">
        <v>2</v>
      </c>
      <c r="AO54">
        <v>11102966</v>
      </c>
      <c r="AP54">
        <v>29738</v>
      </c>
    </row>
    <row r="55" spans="25:42" x14ac:dyDescent="0.25">
      <c r="Y55" s="38">
        <v>2221</v>
      </c>
      <c r="Z55">
        <v>43</v>
      </c>
      <c r="AB55" s="38">
        <v>2221</v>
      </c>
      <c r="AC55">
        <v>43</v>
      </c>
      <c r="AD55" s="18">
        <f>AB54/10000</f>
        <v>2.2216999999999998</v>
      </c>
      <c r="AE55">
        <f t="shared" si="1"/>
        <v>3</v>
      </c>
      <c r="AG55" s="38">
        <v>19353</v>
      </c>
      <c r="AH55" s="40">
        <f t="shared" si="2"/>
        <v>1.9353</v>
      </c>
      <c r="AI55">
        <v>35</v>
      </c>
      <c r="AO55">
        <v>11103691</v>
      </c>
      <c r="AP55">
        <v>44575</v>
      </c>
    </row>
    <row r="56" spans="25:42" x14ac:dyDescent="0.25">
      <c r="Y56" s="38">
        <v>20936</v>
      </c>
      <c r="Z56">
        <v>7</v>
      </c>
      <c r="AB56" s="38">
        <v>20936</v>
      </c>
      <c r="AC56">
        <v>7</v>
      </c>
      <c r="AD56" s="18">
        <f>AB55/1000</f>
        <v>2.2210000000000001</v>
      </c>
      <c r="AE56">
        <f t="shared" si="1"/>
        <v>43</v>
      </c>
      <c r="AG56">
        <v>18900</v>
      </c>
      <c r="AH56" s="40">
        <f t="shared" si="2"/>
        <v>1.89</v>
      </c>
      <c r="AI56">
        <v>7</v>
      </c>
      <c r="AO56">
        <v>11103893</v>
      </c>
      <c r="AP56">
        <v>28720</v>
      </c>
    </row>
    <row r="57" spans="25:42" x14ac:dyDescent="0.25">
      <c r="Y57" s="38">
        <v>20886</v>
      </c>
      <c r="Z57">
        <v>3</v>
      </c>
      <c r="AB57" s="38">
        <v>20886</v>
      </c>
      <c r="AC57">
        <v>3</v>
      </c>
      <c r="AD57" s="18">
        <f t="shared" ref="AD57:AD62" si="4">AB56/10000</f>
        <v>2.0935999999999999</v>
      </c>
      <c r="AE57">
        <f t="shared" si="1"/>
        <v>7</v>
      </c>
      <c r="AG57" s="38">
        <v>18850</v>
      </c>
      <c r="AH57" s="40">
        <f t="shared" si="2"/>
        <v>1.885</v>
      </c>
      <c r="AI57">
        <v>3</v>
      </c>
      <c r="AO57">
        <v>11104235</v>
      </c>
      <c r="AP57">
        <v>36988</v>
      </c>
    </row>
    <row r="58" spans="25:42" x14ac:dyDescent="0.25">
      <c r="Y58" s="38">
        <v>20873</v>
      </c>
      <c r="Z58">
        <v>3</v>
      </c>
      <c r="AB58" s="38">
        <v>20873</v>
      </c>
      <c r="AC58">
        <v>3</v>
      </c>
      <c r="AD58" s="18">
        <f t="shared" si="4"/>
        <v>2.0886</v>
      </c>
      <c r="AE58">
        <f t="shared" si="1"/>
        <v>3</v>
      </c>
      <c r="AG58" s="38">
        <v>18837</v>
      </c>
      <c r="AH58" s="40">
        <f t="shared" si="2"/>
        <v>1.8836999999999999</v>
      </c>
      <c r="AI58">
        <v>1</v>
      </c>
      <c r="AO58">
        <v>11104441</v>
      </c>
      <c r="AP58">
        <v>34190</v>
      </c>
    </row>
    <row r="59" spans="25:42" x14ac:dyDescent="0.25">
      <c r="Y59" s="38">
        <v>19671</v>
      </c>
      <c r="Z59">
        <v>11</v>
      </c>
      <c r="AB59" s="38">
        <v>19671</v>
      </c>
      <c r="AC59">
        <v>11</v>
      </c>
      <c r="AD59" s="18">
        <f t="shared" si="4"/>
        <v>2.0872999999999999</v>
      </c>
      <c r="AE59">
        <f t="shared" si="1"/>
        <v>3</v>
      </c>
      <c r="AG59" s="38">
        <v>17161</v>
      </c>
      <c r="AH59" s="40">
        <f t="shared" si="2"/>
        <v>1.7161</v>
      </c>
      <c r="AI59">
        <v>1</v>
      </c>
      <c r="AO59">
        <v>11104522</v>
      </c>
      <c r="AP59">
        <v>39056</v>
      </c>
    </row>
    <row r="60" spans="25:42" x14ac:dyDescent="0.25">
      <c r="Y60" s="38">
        <v>18696</v>
      </c>
      <c r="Z60">
        <v>1</v>
      </c>
      <c r="AB60" s="38">
        <v>18696</v>
      </c>
      <c r="AC60">
        <v>1</v>
      </c>
      <c r="AD60" s="18">
        <f t="shared" si="4"/>
        <v>1.9671000000000001</v>
      </c>
      <c r="AE60">
        <f t="shared" si="1"/>
        <v>11</v>
      </c>
      <c r="AG60" s="38">
        <v>16846</v>
      </c>
      <c r="AH60" s="40">
        <f t="shared" si="2"/>
        <v>1.6846000000000001</v>
      </c>
      <c r="AI60">
        <v>1</v>
      </c>
      <c r="AO60">
        <v>11104603</v>
      </c>
      <c r="AP60">
        <v>28720</v>
      </c>
    </row>
    <row r="61" spans="25:42" x14ac:dyDescent="0.25">
      <c r="Y61" s="38">
        <v>18633</v>
      </c>
      <c r="Z61">
        <v>1</v>
      </c>
      <c r="AB61" s="38">
        <v>18633</v>
      </c>
      <c r="AC61">
        <v>1</v>
      </c>
      <c r="AD61" s="18">
        <f t="shared" si="4"/>
        <v>1.8695999999999999</v>
      </c>
      <c r="AE61">
        <f t="shared" si="1"/>
        <v>1</v>
      </c>
      <c r="AG61" s="38">
        <v>16783</v>
      </c>
      <c r="AH61" s="40">
        <f t="shared" si="2"/>
        <v>1.6782999999999999</v>
      </c>
      <c r="AI61">
        <v>1</v>
      </c>
      <c r="AO61">
        <v>11104623</v>
      </c>
      <c r="AP61">
        <v>19353</v>
      </c>
    </row>
    <row r="62" spans="25:42" x14ac:dyDescent="0.25">
      <c r="Y62" s="38">
        <v>1784</v>
      </c>
      <c r="Z62">
        <v>15</v>
      </c>
      <c r="AB62" s="38">
        <v>1784</v>
      </c>
      <c r="AC62">
        <v>15</v>
      </c>
      <c r="AD62" s="18">
        <f t="shared" si="4"/>
        <v>1.8633</v>
      </c>
      <c r="AE62">
        <f t="shared" si="1"/>
        <v>1</v>
      </c>
      <c r="AG62" s="38">
        <v>15827</v>
      </c>
      <c r="AH62" s="40">
        <f t="shared" si="2"/>
        <v>1.5827</v>
      </c>
      <c r="AI62">
        <v>13</v>
      </c>
      <c r="AO62">
        <v>11104647</v>
      </c>
      <c r="AP62">
        <v>29738</v>
      </c>
    </row>
    <row r="63" spans="25:42" x14ac:dyDescent="0.25">
      <c r="Y63" s="38">
        <v>16107</v>
      </c>
      <c r="Z63">
        <v>1</v>
      </c>
      <c r="AB63" s="38">
        <v>16107</v>
      </c>
      <c r="AC63">
        <v>1</v>
      </c>
      <c r="AD63" s="18">
        <f>AB62/1000</f>
        <v>1.784</v>
      </c>
      <c r="AE63">
        <f t="shared" si="1"/>
        <v>15</v>
      </c>
      <c r="AG63" s="38">
        <v>14591</v>
      </c>
      <c r="AH63" s="40">
        <f t="shared" si="2"/>
        <v>1.4591000000000001</v>
      </c>
      <c r="AI63">
        <v>1</v>
      </c>
      <c r="AO63">
        <v>11104705</v>
      </c>
      <c r="AP63">
        <v>19353</v>
      </c>
    </row>
    <row r="64" spans="25:42" x14ac:dyDescent="0.25">
      <c r="Y64" s="38">
        <v>16094</v>
      </c>
      <c r="Z64">
        <v>1</v>
      </c>
      <c r="AB64" s="38">
        <v>16094</v>
      </c>
      <c r="AC64">
        <v>1</v>
      </c>
      <c r="AD64" s="18">
        <f>AB63/10000</f>
        <v>1.6107</v>
      </c>
      <c r="AE64">
        <f t="shared" si="1"/>
        <v>1</v>
      </c>
      <c r="AG64" s="38">
        <v>13984</v>
      </c>
      <c r="AH64" s="40">
        <f t="shared" si="2"/>
        <v>1.3984000000000001</v>
      </c>
      <c r="AI64">
        <v>1</v>
      </c>
      <c r="AO64">
        <v>11104843</v>
      </c>
      <c r="AP64">
        <v>26666</v>
      </c>
    </row>
    <row r="65" spans="25:42" x14ac:dyDescent="0.25">
      <c r="Y65" s="38">
        <v>15868</v>
      </c>
      <c r="Z65">
        <v>1</v>
      </c>
      <c r="AB65" s="38">
        <v>15868</v>
      </c>
      <c r="AC65">
        <v>1</v>
      </c>
      <c r="AD65" s="18">
        <f>AB64/10000</f>
        <v>1.6093999999999999</v>
      </c>
      <c r="AE65">
        <f t="shared" si="1"/>
        <v>1</v>
      </c>
      <c r="AG65" s="38">
        <v>13773</v>
      </c>
      <c r="AH65" s="40">
        <f t="shared" si="2"/>
        <v>1.3773</v>
      </c>
      <c r="AI65">
        <v>1</v>
      </c>
      <c r="AO65">
        <v>11104861</v>
      </c>
      <c r="AP65">
        <v>26666</v>
      </c>
    </row>
    <row r="66" spans="25:42" x14ac:dyDescent="0.25">
      <c r="Y66" t="s">
        <v>239</v>
      </c>
      <c r="Z66">
        <v>1</v>
      </c>
      <c r="AB66" t="s">
        <v>239</v>
      </c>
      <c r="AC66">
        <v>1</v>
      </c>
      <c r="AD66" s="18">
        <f>AB65/10000</f>
        <v>1.5868</v>
      </c>
      <c r="AE66">
        <f t="shared" si="1"/>
        <v>1</v>
      </c>
      <c r="AG66">
        <v>8514</v>
      </c>
      <c r="AH66" s="40">
        <f t="shared" si="2"/>
        <v>0.85140000000000005</v>
      </c>
      <c r="AI66">
        <v>7</v>
      </c>
      <c r="AO66">
        <v>11105026</v>
      </c>
      <c r="AP66">
        <v>19353</v>
      </c>
    </row>
    <row r="67" spans="25:42" x14ac:dyDescent="0.25">
      <c r="Y67" t="s">
        <v>240</v>
      </c>
      <c r="Z67">
        <v>10</v>
      </c>
      <c r="AB67" t="s">
        <v>240</v>
      </c>
      <c r="AC67">
        <v>10</v>
      </c>
      <c r="AD67" s="18">
        <v>1.56</v>
      </c>
      <c r="AE67">
        <f t="shared" si="1"/>
        <v>1</v>
      </c>
      <c r="AO67">
        <v>11105320</v>
      </c>
      <c r="AP67">
        <v>28720</v>
      </c>
    </row>
    <row r="68" spans="25:42" x14ac:dyDescent="0.25">
      <c r="AD68" s="18">
        <v>0.93600000000000005</v>
      </c>
      <c r="AE68">
        <f t="shared" ref="AE68" si="5">AC67</f>
        <v>10</v>
      </c>
      <c r="AO68">
        <v>11105395</v>
      </c>
      <c r="AP68">
        <v>37051</v>
      </c>
    </row>
    <row r="69" spans="25:42" x14ac:dyDescent="0.25">
      <c r="AO69">
        <v>11105468</v>
      </c>
      <c r="AP69">
        <v>37213</v>
      </c>
    </row>
    <row r="70" spans="25:42" x14ac:dyDescent="0.25">
      <c r="AO70">
        <v>11105852</v>
      </c>
      <c r="AP70">
        <v>36988</v>
      </c>
    </row>
    <row r="71" spans="25:42" x14ac:dyDescent="0.25">
      <c r="AO71">
        <v>11105903</v>
      </c>
      <c r="AP71">
        <v>44575</v>
      </c>
    </row>
    <row r="72" spans="25:42" x14ac:dyDescent="0.25">
      <c r="AO72">
        <v>11106043</v>
      </c>
      <c r="AP72">
        <v>42521</v>
      </c>
    </row>
    <row r="73" spans="25:42" x14ac:dyDescent="0.25">
      <c r="AO73">
        <v>11106108</v>
      </c>
      <c r="AP73">
        <v>39681</v>
      </c>
    </row>
    <row r="74" spans="25:42" x14ac:dyDescent="0.25">
      <c r="AO74">
        <v>11106113</v>
      </c>
      <c r="AP74">
        <v>34190</v>
      </c>
    </row>
    <row r="75" spans="25:42" x14ac:dyDescent="0.25">
      <c r="AO75">
        <v>11106345</v>
      </c>
      <c r="AP75">
        <v>44575</v>
      </c>
    </row>
    <row r="76" spans="25:42" x14ac:dyDescent="0.25">
      <c r="AO76">
        <v>11106408</v>
      </c>
      <c r="AP76">
        <v>32367</v>
      </c>
    </row>
    <row r="77" spans="25:42" x14ac:dyDescent="0.25">
      <c r="AO77">
        <v>11107330</v>
      </c>
      <c r="AP77">
        <v>36988</v>
      </c>
    </row>
    <row r="78" spans="25:42" x14ac:dyDescent="0.25">
      <c r="AO78">
        <v>11107513</v>
      </c>
      <c r="AP78">
        <v>42459</v>
      </c>
    </row>
    <row r="79" spans="25:42" x14ac:dyDescent="0.25">
      <c r="AO79">
        <v>11108018</v>
      </c>
      <c r="AP79">
        <v>26666</v>
      </c>
    </row>
    <row r="80" spans="25:42" x14ac:dyDescent="0.25">
      <c r="AO80">
        <v>11108124</v>
      </c>
      <c r="AP80">
        <v>44525</v>
      </c>
    </row>
    <row r="81" spans="41:42" x14ac:dyDescent="0.25">
      <c r="AO81">
        <v>11108133</v>
      </c>
      <c r="AP81">
        <v>37051</v>
      </c>
    </row>
    <row r="82" spans="41:42" x14ac:dyDescent="0.25">
      <c r="AO82">
        <v>11108361</v>
      </c>
      <c r="AP82">
        <v>39056</v>
      </c>
    </row>
    <row r="83" spans="41:42" x14ac:dyDescent="0.25">
      <c r="AO83">
        <v>11108382</v>
      </c>
      <c r="AP83">
        <v>37627</v>
      </c>
    </row>
    <row r="84" spans="41:42" x14ac:dyDescent="0.25">
      <c r="AO84">
        <v>11108386</v>
      </c>
      <c r="AP84">
        <v>26666</v>
      </c>
    </row>
    <row r="85" spans="41:42" x14ac:dyDescent="0.25">
      <c r="AO85">
        <v>11108592</v>
      </c>
      <c r="AP85">
        <v>26666</v>
      </c>
    </row>
    <row r="86" spans="41:42" x14ac:dyDescent="0.25">
      <c r="AO86">
        <v>11108723</v>
      </c>
      <c r="AP86">
        <v>39105</v>
      </c>
    </row>
    <row r="87" spans="41:42" x14ac:dyDescent="0.25">
      <c r="AO87">
        <v>11108828</v>
      </c>
      <c r="AP87">
        <v>31792</v>
      </c>
    </row>
    <row r="88" spans="41:42" x14ac:dyDescent="0.25">
      <c r="AO88">
        <v>11108900</v>
      </c>
      <c r="AP88">
        <v>21407</v>
      </c>
    </row>
    <row r="89" spans="41:42" x14ac:dyDescent="0.25">
      <c r="AO89">
        <v>11109070</v>
      </c>
      <c r="AP89">
        <v>32136</v>
      </c>
    </row>
    <row r="90" spans="41:42" x14ac:dyDescent="0.25">
      <c r="AO90">
        <v>11109089</v>
      </c>
      <c r="AP90">
        <v>30313</v>
      </c>
    </row>
    <row r="91" spans="41:42" x14ac:dyDescent="0.25">
      <c r="AO91">
        <v>11109129</v>
      </c>
      <c r="AP91">
        <v>28720</v>
      </c>
    </row>
    <row r="92" spans="41:42" x14ac:dyDescent="0.25">
      <c r="AO92">
        <v>11109173</v>
      </c>
      <c r="AP92">
        <v>39105</v>
      </c>
    </row>
    <row r="93" spans="41:42" x14ac:dyDescent="0.25">
      <c r="AO93">
        <v>11109179</v>
      </c>
      <c r="AP93">
        <v>29675</v>
      </c>
    </row>
    <row r="94" spans="41:42" x14ac:dyDescent="0.25">
      <c r="AO94">
        <v>11109249</v>
      </c>
      <c r="AP94">
        <v>39043</v>
      </c>
    </row>
    <row r="95" spans="41:42" x14ac:dyDescent="0.25">
      <c r="AO95">
        <v>11116179</v>
      </c>
      <c r="AP95">
        <v>26666</v>
      </c>
    </row>
    <row r="96" spans="41:42" x14ac:dyDescent="0.25">
      <c r="AO96">
        <v>11116361</v>
      </c>
      <c r="AP96">
        <v>28720</v>
      </c>
    </row>
    <row r="97" spans="41:42" x14ac:dyDescent="0.25">
      <c r="AO97">
        <v>11116844</v>
      </c>
      <c r="AP97">
        <v>19353</v>
      </c>
    </row>
    <row r="98" spans="41:42" x14ac:dyDescent="0.25">
      <c r="AO98">
        <v>11133090</v>
      </c>
      <c r="AP98">
        <v>32367</v>
      </c>
    </row>
    <row r="99" spans="41:42" x14ac:dyDescent="0.25">
      <c r="AO99">
        <v>11140046</v>
      </c>
      <c r="AP99">
        <v>26666</v>
      </c>
    </row>
    <row r="100" spans="41:42" x14ac:dyDescent="0.25">
      <c r="AO100">
        <v>11140301</v>
      </c>
      <c r="AP100">
        <v>37002</v>
      </c>
    </row>
    <row r="101" spans="41:42" x14ac:dyDescent="0.25">
      <c r="AO101">
        <v>11155251</v>
      </c>
      <c r="AP101">
        <v>26666</v>
      </c>
    </row>
    <row r="102" spans="41:42" x14ac:dyDescent="0.25">
      <c r="AO102">
        <v>11155852</v>
      </c>
      <c r="AP102">
        <v>30313</v>
      </c>
    </row>
    <row r="103" spans="41:42" x14ac:dyDescent="0.25">
      <c r="AO103">
        <v>11156206</v>
      </c>
      <c r="AP103">
        <v>28720</v>
      </c>
    </row>
    <row r="104" spans="41:42" x14ac:dyDescent="0.25">
      <c r="AO104">
        <v>11156429</v>
      </c>
      <c r="AP104">
        <v>31792</v>
      </c>
    </row>
    <row r="105" spans="41:42" x14ac:dyDescent="0.25">
      <c r="AO105">
        <v>11156431</v>
      </c>
      <c r="AP105">
        <v>39043</v>
      </c>
    </row>
    <row r="106" spans="41:42" x14ac:dyDescent="0.25">
      <c r="AO106">
        <v>11156446</v>
      </c>
      <c r="AP106">
        <v>44575</v>
      </c>
    </row>
    <row r="107" spans="41:42" x14ac:dyDescent="0.25">
      <c r="AO107">
        <v>11156448</v>
      </c>
      <c r="AP107">
        <v>39105</v>
      </c>
    </row>
    <row r="108" spans="41:42" x14ac:dyDescent="0.25">
      <c r="AO108">
        <v>11163394</v>
      </c>
      <c r="AP108">
        <v>19353</v>
      </c>
    </row>
    <row r="109" spans="41:42" x14ac:dyDescent="0.25">
      <c r="AO109">
        <v>11163538</v>
      </c>
      <c r="AP109">
        <v>37627</v>
      </c>
    </row>
    <row r="110" spans="41:42" x14ac:dyDescent="0.25">
      <c r="AO110">
        <v>11163669</v>
      </c>
      <c r="AP110">
        <v>37627</v>
      </c>
    </row>
    <row r="111" spans="41:42" x14ac:dyDescent="0.25">
      <c r="AO111">
        <v>11163828</v>
      </c>
      <c r="AP111">
        <v>21407</v>
      </c>
    </row>
    <row r="112" spans="41:42" x14ac:dyDescent="0.25">
      <c r="AO112">
        <v>11164248</v>
      </c>
      <c r="AP112">
        <v>29675</v>
      </c>
    </row>
    <row r="113" spans="41:42" x14ac:dyDescent="0.25">
      <c r="AO113">
        <v>11179759</v>
      </c>
      <c r="AP113">
        <v>26666</v>
      </c>
    </row>
    <row r="114" spans="41:42" x14ac:dyDescent="0.25">
      <c r="AO114">
        <v>11180598</v>
      </c>
      <c r="AP114">
        <v>42521</v>
      </c>
    </row>
    <row r="115" spans="41:42" x14ac:dyDescent="0.25">
      <c r="AO115">
        <v>11180665</v>
      </c>
      <c r="AP115">
        <v>44575</v>
      </c>
    </row>
    <row r="116" spans="41:42" x14ac:dyDescent="0.25">
      <c r="AO116">
        <v>11180791</v>
      </c>
      <c r="AP116">
        <v>39681</v>
      </c>
    </row>
    <row r="117" spans="41:42" x14ac:dyDescent="0.25">
      <c r="AO117">
        <v>11180796</v>
      </c>
      <c r="AP117">
        <v>21407</v>
      </c>
    </row>
    <row r="118" spans="41:42" x14ac:dyDescent="0.25">
      <c r="AO118">
        <v>11180808</v>
      </c>
      <c r="AP118">
        <v>19353</v>
      </c>
    </row>
    <row r="119" spans="41:42" x14ac:dyDescent="0.25">
      <c r="AO119">
        <v>11180828</v>
      </c>
      <c r="AP119">
        <v>26666</v>
      </c>
    </row>
    <row r="120" spans="41:42" x14ac:dyDescent="0.25">
      <c r="AO120">
        <v>11180869</v>
      </c>
      <c r="AP120">
        <v>26666</v>
      </c>
    </row>
    <row r="121" spans="41:42" x14ac:dyDescent="0.25">
      <c r="AO121">
        <v>11181164</v>
      </c>
      <c r="AP121">
        <v>19353</v>
      </c>
    </row>
    <row r="122" spans="41:42" x14ac:dyDescent="0.25">
      <c r="AO122">
        <v>11182078</v>
      </c>
      <c r="AP122">
        <v>28720</v>
      </c>
    </row>
    <row r="123" spans="41:42" x14ac:dyDescent="0.25">
      <c r="AO123">
        <v>11182379</v>
      </c>
      <c r="AP123">
        <v>39043</v>
      </c>
    </row>
    <row r="124" spans="41:42" x14ac:dyDescent="0.25">
      <c r="AO124">
        <v>11182468</v>
      </c>
      <c r="AP124">
        <v>36988</v>
      </c>
    </row>
    <row r="125" spans="41:42" x14ac:dyDescent="0.25">
      <c r="AO125">
        <v>11182773</v>
      </c>
      <c r="AP125">
        <v>26877</v>
      </c>
    </row>
    <row r="126" spans="41:42" x14ac:dyDescent="0.25">
      <c r="AO126">
        <v>11183291</v>
      </c>
      <c r="AP126">
        <v>37627</v>
      </c>
    </row>
    <row r="127" spans="41:42" x14ac:dyDescent="0.25">
      <c r="AO127">
        <v>11186527</v>
      </c>
      <c r="AP127">
        <v>32136</v>
      </c>
    </row>
    <row r="128" spans="41:42" x14ac:dyDescent="0.25">
      <c r="AO128">
        <v>11187032</v>
      </c>
      <c r="AP128">
        <v>31729</v>
      </c>
    </row>
    <row r="129" spans="41:42" x14ac:dyDescent="0.25">
      <c r="AO129">
        <v>11187034</v>
      </c>
      <c r="AP129">
        <v>21407</v>
      </c>
    </row>
    <row r="130" spans="41:42" x14ac:dyDescent="0.25">
      <c r="AO130">
        <v>11187037</v>
      </c>
      <c r="AP130">
        <v>39043</v>
      </c>
    </row>
    <row r="131" spans="41:42" x14ac:dyDescent="0.25">
      <c r="AO131">
        <v>11187519</v>
      </c>
      <c r="AP131">
        <v>44513</v>
      </c>
    </row>
    <row r="132" spans="41:42" x14ac:dyDescent="0.25">
      <c r="AO132">
        <v>11187522</v>
      </c>
      <c r="AP132">
        <v>18900</v>
      </c>
    </row>
    <row r="133" spans="41:42" x14ac:dyDescent="0.25">
      <c r="AO133">
        <v>11187527</v>
      </c>
      <c r="AP133">
        <v>44575</v>
      </c>
    </row>
    <row r="134" spans="41:42" x14ac:dyDescent="0.25">
      <c r="AO134">
        <v>11187562</v>
      </c>
      <c r="AP134">
        <v>37263</v>
      </c>
    </row>
    <row r="135" spans="41:42" x14ac:dyDescent="0.25">
      <c r="AO135">
        <v>11187564</v>
      </c>
      <c r="AP135">
        <v>39043</v>
      </c>
    </row>
    <row r="136" spans="41:42" x14ac:dyDescent="0.25">
      <c r="AO136">
        <v>11187565</v>
      </c>
      <c r="AP136">
        <v>44575</v>
      </c>
    </row>
    <row r="137" spans="41:42" x14ac:dyDescent="0.25">
      <c r="AO137">
        <v>11188013</v>
      </c>
      <c r="AP137">
        <v>37627</v>
      </c>
    </row>
    <row r="138" spans="41:42" x14ac:dyDescent="0.25">
      <c r="AO138">
        <v>11188579</v>
      </c>
      <c r="AP138">
        <v>31792</v>
      </c>
    </row>
    <row r="139" spans="41:42" x14ac:dyDescent="0.25">
      <c r="AO139">
        <v>11188600</v>
      </c>
      <c r="AP139">
        <v>31683</v>
      </c>
    </row>
    <row r="140" spans="41:42" x14ac:dyDescent="0.25">
      <c r="AO140">
        <v>11188724</v>
      </c>
      <c r="AP140">
        <v>28720</v>
      </c>
    </row>
    <row r="141" spans="41:42" x14ac:dyDescent="0.25">
      <c r="AO141">
        <v>11189017</v>
      </c>
      <c r="AP141">
        <v>36988</v>
      </c>
    </row>
    <row r="142" spans="41:42" x14ac:dyDescent="0.25">
      <c r="AO142">
        <v>11189491</v>
      </c>
      <c r="AP142">
        <v>44575</v>
      </c>
    </row>
    <row r="143" spans="41:42" x14ac:dyDescent="0.25">
      <c r="AO143">
        <v>11189693</v>
      </c>
      <c r="AP143">
        <v>29738</v>
      </c>
    </row>
    <row r="144" spans="41:42" x14ac:dyDescent="0.25">
      <c r="AO144">
        <v>11190086</v>
      </c>
      <c r="AP144">
        <v>44575</v>
      </c>
    </row>
    <row r="145" spans="41:42" x14ac:dyDescent="0.25">
      <c r="AO145">
        <v>11190163</v>
      </c>
      <c r="AP145">
        <v>29688</v>
      </c>
    </row>
    <row r="146" spans="41:42" x14ac:dyDescent="0.25">
      <c r="AO146">
        <v>11190176</v>
      </c>
      <c r="AP146">
        <v>28720</v>
      </c>
    </row>
    <row r="147" spans="41:42" x14ac:dyDescent="0.25">
      <c r="AO147">
        <v>11190705</v>
      </c>
      <c r="AP147">
        <v>26666</v>
      </c>
    </row>
    <row r="148" spans="41:42" x14ac:dyDescent="0.25">
      <c r="AO148">
        <v>11191673</v>
      </c>
      <c r="AP148">
        <v>39043</v>
      </c>
    </row>
    <row r="149" spans="41:42" x14ac:dyDescent="0.25">
      <c r="AO149">
        <v>11191678</v>
      </c>
      <c r="AP149">
        <v>37200</v>
      </c>
    </row>
    <row r="150" spans="41:42" x14ac:dyDescent="0.25">
      <c r="AO150">
        <v>11191680</v>
      </c>
      <c r="AP150">
        <v>39681</v>
      </c>
    </row>
    <row r="151" spans="41:42" x14ac:dyDescent="0.25">
      <c r="AO151">
        <v>11191683</v>
      </c>
      <c r="AP151">
        <v>39043</v>
      </c>
    </row>
    <row r="152" spans="41:42" x14ac:dyDescent="0.25">
      <c r="AO152">
        <v>11192150</v>
      </c>
      <c r="AP152">
        <v>39043</v>
      </c>
    </row>
    <row r="153" spans="41:42" x14ac:dyDescent="0.25">
      <c r="AO153">
        <v>11192168</v>
      </c>
      <c r="AP153">
        <v>36988</v>
      </c>
    </row>
    <row r="154" spans="41:42" x14ac:dyDescent="0.25">
      <c r="AO154">
        <v>11192172</v>
      </c>
      <c r="AP154">
        <v>37263</v>
      </c>
    </row>
    <row r="155" spans="41:42" x14ac:dyDescent="0.25">
      <c r="AO155">
        <v>11192173</v>
      </c>
      <c r="AP155">
        <v>42521</v>
      </c>
    </row>
    <row r="156" spans="41:42" x14ac:dyDescent="0.25">
      <c r="AO156">
        <v>11192246</v>
      </c>
      <c r="AP156">
        <v>31792</v>
      </c>
    </row>
    <row r="157" spans="41:42" x14ac:dyDescent="0.25">
      <c r="AO157">
        <v>11192428</v>
      </c>
      <c r="AP157">
        <v>29738</v>
      </c>
    </row>
    <row r="158" spans="41:42" x14ac:dyDescent="0.25">
      <c r="AO158">
        <v>11192446</v>
      </c>
      <c r="AP158">
        <v>35146</v>
      </c>
    </row>
    <row r="159" spans="41:42" x14ac:dyDescent="0.25">
      <c r="AO159">
        <v>11192647</v>
      </c>
      <c r="AP159">
        <v>39043</v>
      </c>
    </row>
    <row r="160" spans="41:42" x14ac:dyDescent="0.25">
      <c r="AO160">
        <v>11193172</v>
      </c>
      <c r="AP160">
        <v>28720</v>
      </c>
    </row>
    <row r="161" spans="41:42" x14ac:dyDescent="0.25">
      <c r="AO161">
        <v>11193183</v>
      </c>
      <c r="AP161">
        <v>28720</v>
      </c>
    </row>
    <row r="162" spans="41:42" x14ac:dyDescent="0.25">
      <c r="AO162">
        <v>11194020</v>
      </c>
      <c r="AP162">
        <v>39105</v>
      </c>
    </row>
    <row r="163" spans="41:42" x14ac:dyDescent="0.25">
      <c r="AO163">
        <v>11194708</v>
      </c>
      <c r="AP163">
        <v>39043</v>
      </c>
    </row>
    <row r="164" spans="41:42" x14ac:dyDescent="0.25">
      <c r="AO164">
        <v>11194862</v>
      </c>
      <c r="AP164">
        <v>39681</v>
      </c>
    </row>
    <row r="165" spans="41:42" x14ac:dyDescent="0.25">
      <c r="AO165">
        <v>11195011</v>
      </c>
      <c r="AP165">
        <v>20124</v>
      </c>
    </row>
    <row r="166" spans="41:42" x14ac:dyDescent="0.25">
      <c r="AO166">
        <v>11195208</v>
      </c>
      <c r="AP166">
        <v>42521</v>
      </c>
    </row>
    <row r="167" spans="41:42" x14ac:dyDescent="0.25">
      <c r="AO167">
        <v>11195213</v>
      </c>
      <c r="AP167">
        <v>28720</v>
      </c>
    </row>
    <row r="168" spans="41:42" x14ac:dyDescent="0.25">
      <c r="AO168">
        <v>11195225</v>
      </c>
      <c r="AP168">
        <v>37627</v>
      </c>
    </row>
    <row r="169" spans="41:42" x14ac:dyDescent="0.25">
      <c r="AO169">
        <v>11195432</v>
      </c>
      <c r="AP169">
        <v>36988</v>
      </c>
    </row>
    <row r="170" spans="41:42" x14ac:dyDescent="0.25">
      <c r="AO170">
        <v>11195961</v>
      </c>
      <c r="AP170">
        <v>28720</v>
      </c>
    </row>
    <row r="171" spans="41:42" x14ac:dyDescent="0.25">
      <c r="AO171">
        <v>11195997</v>
      </c>
      <c r="AP171">
        <v>36988</v>
      </c>
    </row>
    <row r="172" spans="41:42" x14ac:dyDescent="0.25">
      <c r="AO172">
        <v>11196001</v>
      </c>
      <c r="AP172">
        <v>37051</v>
      </c>
    </row>
    <row r="173" spans="41:42" x14ac:dyDescent="0.25">
      <c r="AO173">
        <v>11196072</v>
      </c>
      <c r="AP173">
        <v>28720</v>
      </c>
    </row>
    <row r="174" spans="41:42" x14ac:dyDescent="0.25">
      <c r="AO174">
        <v>11196077</v>
      </c>
      <c r="AP174">
        <v>39043</v>
      </c>
    </row>
    <row r="175" spans="41:42" x14ac:dyDescent="0.25">
      <c r="AO175">
        <v>11196149</v>
      </c>
      <c r="AP175">
        <v>39681</v>
      </c>
    </row>
    <row r="176" spans="41:42" x14ac:dyDescent="0.25">
      <c r="AO176">
        <v>11196167</v>
      </c>
      <c r="AP176">
        <v>19353</v>
      </c>
    </row>
    <row r="177" spans="41:42" x14ac:dyDescent="0.25">
      <c r="AO177">
        <v>11196220</v>
      </c>
      <c r="AP177">
        <v>28720</v>
      </c>
    </row>
    <row r="178" spans="41:42" x14ac:dyDescent="0.25">
      <c r="AO178">
        <v>11196402</v>
      </c>
      <c r="AP178">
        <v>28720</v>
      </c>
    </row>
    <row r="179" spans="41:42" x14ac:dyDescent="0.25">
      <c r="AO179">
        <v>11196605</v>
      </c>
      <c r="AP179">
        <v>26666</v>
      </c>
    </row>
    <row r="180" spans="41:42" x14ac:dyDescent="0.25">
      <c r="AO180">
        <v>11196852</v>
      </c>
      <c r="AP180">
        <v>28720</v>
      </c>
    </row>
    <row r="181" spans="41:42" x14ac:dyDescent="0.25">
      <c r="AO181">
        <v>11196854</v>
      </c>
      <c r="AP181">
        <v>28720</v>
      </c>
    </row>
    <row r="182" spans="41:42" x14ac:dyDescent="0.25">
      <c r="AO182">
        <v>11196855</v>
      </c>
      <c r="AP182">
        <v>39043</v>
      </c>
    </row>
    <row r="183" spans="41:42" x14ac:dyDescent="0.25">
      <c r="AO183">
        <v>11196857</v>
      </c>
      <c r="AP183">
        <v>21407</v>
      </c>
    </row>
    <row r="184" spans="41:42" x14ac:dyDescent="0.25">
      <c r="AO184">
        <v>11196859</v>
      </c>
      <c r="AP184">
        <v>8514</v>
      </c>
    </row>
    <row r="185" spans="41:42" x14ac:dyDescent="0.25">
      <c r="AO185">
        <v>11196860</v>
      </c>
      <c r="AP185">
        <v>39056</v>
      </c>
    </row>
    <row r="186" spans="41:42" x14ac:dyDescent="0.25">
      <c r="AO186">
        <v>11197043</v>
      </c>
      <c r="AP186">
        <v>19353</v>
      </c>
    </row>
    <row r="187" spans="41:42" x14ac:dyDescent="0.25">
      <c r="AO187">
        <v>11197276</v>
      </c>
      <c r="AP187">
        <v>34190</v>
      </c>
    </row>
    <row r="188" spans="41:42" x14ac:dyDescent="0.25">
      <c r="AO188">
        <v>11197468</v>
      </c>
      <c r="AP188">
        <v>44575</v>
      </c>
    </row>
    <row r="189" spans="41:42" x14ac:dyDescent="0.25">
      <c r="AO189">
        <v>11197485</v>
      </c>
      <c r="AP189">
        <v>32136</v>
      </c>
    </row>
    <row r="190" spans="41:42" x14ac:dyDescent="0.25">
      <c r="AO190">
        <v>11197616</v>
      </c>
      <c r="AP190">
        <v>24823</v>
      </c>
    </row>
    <row r="191" spans="41:42" x14ac:dyDescent="0.25">
      <c r="AO191">
        <v>11197754</v>
      </c>
      <c r="AP191">
        <v>28720</v>
      </c>
    </row>
    <row r="192" spans="41:42" x14ac:dyDescent="0.25">
      <c r="AO192">
        <v>11197830</v>
      </c>
      <c r="AP192">
        <v>28720</v>
      </c>
    </row>
    <row r="193" spans="41:42" x14ac:dyDescent="0.25">
      <c r="AO193">
        <v>11198038</v>
      </c>
      <c r="AP193">
        <v>28720</v>
      </c>
    </row>
    <row r="194" spans="41:42" x14ac:dyDescent="0.25">
      <c r="AO194">
        <v>11198052</v>
      </c>
      <c r="AP194">
        <v>35146</v>
      </c>
    </row>
    <row r="195" spans="41:42" x14ac:dyDescent="0.25">
      <c r="AO195">
        <v>11198107</v>
      </c>
      <c r="AP195">
        <v>35209</v>
      </c>
    </row>
    <row r="196" spans="41:42" x14ac:dyDescent="0.25">
      <c r="AO196">
        <v>11198197</v>
      </c>
      <c r="AP196">
        <v>36988</v>
      </c>
    </row>
    <row r="197" spans="41:42" x14ac:dyDescent="0.25">
      <c r="AO197">
        <v>11198370</v>
      </c>
      <c r="AP197">
        <v>28720</v>
      </c>
    </row>
    <row r="198" spans="41:42" x14ac:dyDescent="0.25">
      <c r="AO198">
        <v>11198433</v>
      </c>
      <c r="AP198">
        <v>19353</v>
      </c>
    </row>
    <row r="199" spans="41:42" x14ac:dyDescent="0.25">
      <c r="AO199">
        <v>11198434</v>
      </c>
      <c r="AP199">
        <v>28720</v>
      </c>
    </row>
    <row r="200" spans="41:42" x14ac:dyDescent="0.25">
      <c r="AO200">
        <v>11198607</v>
      </c>
      <c r="AP200">
        <v>36988</v>
      </c>
    </row>
    <row r="201" spans="41:42" x14ac:dyDescent="0.25">
      <c r="AO201">
        <v>11198638</v>
      </c>
      <c r="AP201">
        <v>28720</v>
      </c>
    </row>
    <row r="202" spans="41:42" x14ac:dyDescent="0.25">
      <c r="AO202">
        <v>11199007</v>
      </c>
      <c r="AP202">
        <v>39105</v>
      </c>
    </row>
    <row r="203" spans="41:42" x14ac:dyDescent="0.25">
      <c r="AO203">
        <v>11199124</v>
      </c>
      <c r="AP203">
        <v>26666</v>
      </c>
    </row>
    <row r="204" spans="41:42" x14ac:dyDescent="0.25">
      <c r="AO204">
        <v>11199126</v>
      </c>
      <c r="AP204">
        <v>28720</v>
      </c>
    </row>
    <row r="205" spans="41:42" x14ac:dyDescent="0.25">
      <c r="AO205">
        <v>11199134</v>
      </c>
      <c r="AP205">
        <v>26666</v>
      </c>
    </row>
    <row r="206" spans="41:42" x14ac:dyDescent="0.25">
      <c r="AO206">
        <v>11199232</v>
      </c>
      <c r="AP206">
        <v>37002</v>
      </c>
    </row>
    <row r="207" spans="41:42" x14ac:dyDescent="0.25">
      <c r="AO207">
        <v>11199295</v>
      </c>
      <c r="AP207">
        <v>21407</v>
      </c>
    </row>
    <row r="208" spans="41:42" x14ac:dyDescent="0.25">
      <c r="AO208">
        <v>11199319</v>
      </c>
      <c r="AP208">
        <v>35209</v>
      </c>
    </row>
    <row r="209" spans="41:42" x14ac:dyDescent="0.25">
      <c r="AO209">
        <v>11199331</v>
      </c>
      <c r="AP209">
        <v>28720</v>
      </c>
    </row>
    <row r="210" spans="41:42" x14ac:dyDescent="0.25">
      <c r="AO210">
        <v>11199336</v>
      </c>
      <c r="AP210">
        <v>39043</v>
      </c>
    </row>
    <row r="211" spans="41:42" x14ac:dyDescent="0.25">
      <c r="AO211">
        <v>11199338</v>
      </c>
      <c r="AP211">
        <v>28720</v>
      </c>
    </row>
    <row r="212" spans="41:42" x14ac:dyDescent="0.25">
      <c r="AO212">
        <v>11199341</v>
      </c>
      <c r="AP212">
        <v>28720</v>
      </c>
    </row>
    <row r="213" spans="41:42" x14ac:dyDescent="0.25">
      <c r="AO213">
        <v>11199347</v>
      </c>
      <c r="AP213">
        <v>37263</v>
      </c>
    </row>
    <row r="214" spans="41:42" x14ac:dyDescent="0.25">
      <c r="AO214">
        <v>11199351</v>
      </c>
      <c r="AP214">
        <v>19475</v>
      </c>
    </row>
    <row r="215" spans="41:42" x14ac:dyDescent="0.25">
      <c r="AO215">
        <v>11199352</v>
      </c>
      <c r="AP215">
        <v>34190</v>
      </c>
    </row>
    <row r="216" spans="41:42" x14ac:dyDescent="0.25">
      <c r="AO216">
        <v>11199357</v>
      </c>
      <c r="AP216">
        <v>34190</v>
      </c>
    </row>
    <row r="217" spans="41:42" x14ac:dyDescent="0.25">
      <c r="AO217">
        <v>11199521</v>
      </c>
      <c r="AP217">
        <v>19353</v>
      </c>
    </row>
    <row r="218" spans="41:42" x14ac:dyDescent="0.25">
      <c r="AO218">
        <v>11199636</v>
      </c>
      <c r="AP218">
        <v>30313</v>
      </c>
    </row>
    <row r="219" spans="41:42" x14ac:dyDescent="0.25">
      <c r="AO219">
        <v>11199653</v>
      </c>
      <c r="AP219">
        <v>26666</v>
      </c>
    </row>
    <row r="220" spans="41:42" x14ac:dyDescent="0.25">
      <c r="AO220">
        <v>11199822</v>
      </c>
      <c r="AP220">
        <v>28121</v>
      </c>
    </row>
    <row r="221" spans="41:42" x14ac:dyDescent="0.25">
      <c r="AO221">
        <v>11200580</v>
      </c>
      <c r="AP221">
        <v>39043</v>
      </c>
    </row>
    <row r="222" spans="41:42" x14ac:dyDescent="0.25">
      <c r="AO222">
        <v>11200600</v>
      </c>
      <c r="AP222">
        <v>28720</v>
      </c>
    </row>
    <row r="223" spans="41:42" x14ac:dyDescent="0.25">
      <c r="AO223">
        <v>11200605</v>
      </c>
      <c r="AP223">
        <v>28720</v>
      </c>
    </row>
    <row r="224" spans="41:42" x14ac:dyDescent="0.25">
      <c r="AO224">
        <v>11200848</v>
      </c>
      <c r="AP224">
        <v>26666</v>
      </c>
    </row>
    <row r="225" spans="41:42" x14ac:dyDescent="0.25">
      <c r="AO225">
        <v>11200867</v>
      </c>
      <c r="AP225">
        <v>37051</v>
      </c>
    </row>
    <row r="226" spans="41:42" x14ac:dyDescent="0.25">
      <c r="AO226">
        <v>11200876</v>
      </c>
      <c r="AP226">
        <v>39043</v>
      </c>
    </row>
    <row r="227" spans="41:42" x14ac:dyDescent="0.25">
      <c r="AO227">
        <v>11200898</v>
      </c>
      <c r="AP227">
        <v>39105</v>
      </c>
    </row>
    <row r="228" spans="41:42" x14ac:dyDescent="0.25">
      <c r="AO228">
        <v>11201473</v>
      </c>
      <c r="AP228">
        <v>37051</v>
      </c>
    </row>
    <row r="229" spans="41:42" x14ac:dyDescent="0.25">
      <c r="AO229">
        <v>11201527</v>
      </c>
      <c r="AP229">
        <v>26666</v>
      </c>
    </row>
    <row r="230" spans="41:42" x14ac:dyDescent="0.25">
      <c r="AO230">
        <v>11201544</v>
      </c>
      <c r="AP230">
        <v>28720</v>
      </c>
    </row>
    <row r="231" spans="41:42" x14ac:dyDescent="0.25">
      <c r="AO231">
        <v>11202072</v>
      </c>
      <c r="AP231">
        <v>37263</v>
      </c>
    </row>
    <row r="232" spans="41:42" x14ac:dyDescent="0.25">
      <c r="AO232">
        <v>11202290</v>
      </c>
      <c r="AP232">
        <v>31792</v>
      </c>
    </row>
    <row r="233" spans="41:42" x14ac:dyDescent="0.25">
      <c r="AO233">
        <v>11202369</v>
      </c>
      <c r="AP233">
        <v>39043</v>
      </c>
    </row>
    <row r="234" spans="41:42" x14ac:dyDescent="0.25">
      <c r="AO234">
        <v>11202753</v>
      </c>
      <c r="AP234">
        <v>44575</v>
      </c>
    </row>
    <row r="235" spans="41:42" x14ac:dyDescent="0.25">
      <c r="AO235">
        <v>11202754</v>
      </c>
      <c r="AP235">
        <v>19353</v>
      </c>
    </row>
    <row r="236" spans="41:42" x14ac:dyDescent="0.25">
      <c r="AO236">
        <v>11202833</v>
      </c>
      <c r="AP236">
        <v>26149</v>
      </c>
    </row>
    <row r="237" spans="41:42" x14ac:dyDescent="0.25">
      <c r="AO237">
        <v>11202903</v>
      </c>
      <c r="AP237">
        <v>34190</v>
      </c>
    </row>
    <row r="238" spans="41:42" x14ac:dyDescent="0.25">
      <c r="AO238">
        <v>11203521</v>
      </c>
      <c r="AP238">
        <v>39056</v>
      </c>
    </row>
    <row r="239" spans="41:42" x14ac:dyDescent="0.25">
      <c r="AO239">
        <v>11203593</v>
      </c>
      <c r="AP239">
        <v>44575</v>
      </c>
    </row>
    <row r="240" spans="41:42" x14ac:dyDescent="0.25">
      <c r="AO240">
        <v>11203595</v>
      </c>
      <c r="AP240">
        <v>39105</v>
      </c>
    </row>
    <row r="241" spans="41:42" x14ac:dyDescent="0.25">
      <c r="AO241">
        <v>11203683</v>
      </c>
      <c r="AP241">
        <v>39043</v>
      </c>
    </row>
    <row r="242" spans="41:42" x14ac:dyDescent="0.25">
      <c r="AO242">
        <v>11203867</v>
      </c>
      <c r="AP242">
        <v>28720</v>
      </c>
    </row>
    <row r="243" spans="41:42" x14ac:dyDescent="0.25">
      <c r="AO243">
        <v>11204021</v>
      </c>
      <c r="AP243">
        <v>39681</v>
      </c>
    </row>
    <row r="244" spans="41:42" x14ac:dyDescent="0.25">
      <c r="AO244">
        <v>11204038</v>
      </c>
      <c r="AP244">
        <v>44575</v>
      </c>
    </row>
    <row r="245" spans="41:42" x14ac:dyDescent="0.25">
      <c r="AO245">
        <v>11204040</v>
      </c>
      <c r="AP245">
        <v>44575</v>
      </c>
    </row>
    <row r="246" spans="41:42" x14ac:dyDescent="0.25">
      <c r="AO246">
        <v>11204042</v>
      </c>
      <c r="AP246">
        <v>44575</v>
      </c>
    </row>
    <row r="247" spans="41:42" x14ac:dyDescent="0.25">
      <c r="AO247">
        <v>11204116</v>
      </c>
      <c r="AP247">
        <v>39043</v>
      </c>
    </row>
    <row r="248" spans="41:42" x14ac:dyDescent="0.25">
      <c r="AO248">
        <v>11204471</v>
      </c>
      <c r="AP248">
        <v>39043</v>
      </c>
    </row>
    <row r="249" spans="41:42" x14ac:dyDescent="0.25">
      <c r="AO249">
        <v>11204937</v>
      </c>
      <c r="AP249">
        <v>28720</v>
      </c>
    </row>
    <row r="250" spans="41:42" x14ac:dyDescent="0.25">
      <c r="AO250">
        <v>11205084</v>
      </c>
      <c r="AP250">
        <v>28720</v>
      </c>
    </row>
    <row r="251" spans="41:42" x14ac:dyDescent="0.25">
      <c r="AO251">
        <v>11205088</v>
      </c>
      <c r="AP251">
        <v>39105</v>
      </c>
    </row>
    <row r="252" spans="41:42" x14ac:dyDescent="0.25">
      <c r="AO252">
        <v>11205090</v>
      </c>
      <c r="AP252">
        <v>24370</v>
      </c>
    </row>
    <row r="253" spans="41:42" x14ac:dyDescent="0.25">
      <c r="AO253">
        <v>11205091</v>
      </c>
      <c r="AP253">
        <v>15827</v>
      </c>
    </row>
    <row r="254" spans="41:42" x14ac:dyDescent="0.25">
      <c r="AO254">
        <v>11205360</v>
      </c>
      <c r="AP254">
        <v>34190</v>
      </c>
    </row>
    <row r="255" spans="41:42" x14ac:dyDescent="0.25">
      <c r="AO255">
        <v>11208049</v>
      </c>
      <c r="AP255">
        <v>31620</v>
      </c>
    </row>
    <row r="256" spans="41:42" x14ac:dyDescent="0.25">
      <c r="AO256">
        <v>11208508</v>
      </c>
      <c r="AP256">
        <v>39105</v>
      </c>
    </row>
    <row r="257" spans="41:42" x14ac:dyDescent="0.25">
      <c r="AO257">
        <v>11208882</v>
      </c>
      <c r="AP257">
        <v>39043</v>
      </c>
    </row>
    <row r="258" spans="41:42" x14ac:dyDescent="0.25">
      <c r="AO258">
        <v>11208891</v>
      </c>
      <c r="AP258">
        <v>28720</v>
      </c>
    </row>
    <row r="259" spans="41:42" x14ac:dyDescent="0.25">
      <c r="AO259">
        <v>11208918</v>
      </c>
      <c r="AP259">
        <v>26666</v>
      </c>
    </row>
    <row r="260" spans="41:42" x14ac:dyDescent="0.25">
      <c r="AO260">
        <v>11209101</v>
      </c>
      <c r="AP260">
        <v>26666</v>
      </c>
    </row>
    <row r="261" spans="41:42" x14ac:dyDescent="0.25">
      <c r="AO261">
        <v>11209213</v>
      </c>
      <c r="AP261">
        <v>26666</v>
      </c>
    </row>
    <row r="262" spans="41:42" x14ac:dyDescent="0.25">
      <c r="AO262">
        <v>11209250</v>
      </c>
      <c r="AP262">
        <v>31729</v>
      </c>
    </row>
    <row r="263" spans="41:42" x14ac:dyDescent="0.25">
      <c r="AO263">
        <v>11209367</v>
      </c>
      <c r="AP263">
        <v>26666</v>
      </c>
    </row>
    <row r="264" spans="41:42" x14ac:dyDescent="0.25">
      <c r="AO264">
        <v>11209475</v>
      </c>
      <c r="AP264">
        <v>24823</v>
      </c>
    </row>
    <row r="265" spans="41:42" x14ac:dyDescent="0.25">
      <c r="AO265">
        <v>11209482</v>
      </c>
      <c r="AP265">
        <v>26666</v>
      </c>
    </row>
    <row r="266" spans="41:42" x14ac:dyDescent="0.25">
      <c r="AO266">
        <v>11209522</v>
      </c>
      <c r="AP266">
        <v>28720</v>
      </c>
    </row>
    <row r="267" spans="41:42" x14ac:dyDescent="0.25">
      <c r="AO267">
        <v>11209530</v>
      </c>
      <c r="AP267">
        <v>21407</v>
      </c>
    </row>
    <row r="268" spans="41:42" x14ac:dyDescent="0.25">
      <c r="AO268">
        <v>11209538</v>
      </c>
      <c r="AP268">
        <v>39105</v>
      </c>
    </row>
    <row r="269" spans="41:42" x14ac:dyDescent="0.25">
      <c r="AO269">
        <v>11209554</v>
      </c>
      <c r="AP269">
        <v>44575</v>
      </c>
    </row>
    <row r="270" spans="41:42" x14ac:dyDescent="0.25">
      <c r="AO270">
        <v>11209583</v>
      </c>
      <c r="AP270">
        <v>35209</v>
      </c>
    </row>
    <row r="271" spans="41:42" x14ac:dyDescent="0.25">
      <c r="AO271">
        <v>11209645</v>
      </c>
      <c r="AP271">
        <v>19353</v>
      </c>
    </row>
    <row r="272" spans="41:42" x14ac:dyDescent="0.25">
      <c r="AO272">
        <v>11209662</v>
      </c>
      <c r="AP272">
        <v>42471</v>
      </c>
    </row>
    <row r="273" spans="41:42" x14ac:dyDescent="0.25">
      <c r="AO273">
        <v>11209673</v>
      </c>
      <c r="AP273">
        <v>29675</v>
      </c>
    </row>
    <row r="274" spans="41:42" x14ac:dyDescent="0.25">
      <c r="AO274">
        <v>11209738</v>
      </c>
      <c r="AP274">
        <v>30313</v>
      </c>
    </row>
    <row r="275" spans="41:42" x14ac:dyDescent="0.25">
      <c r="AO275">
        <v>11209874</v>
      </c>
      <c r="AP275">
        <v>37002</v>
      </c>
    </row>
    <row r="276" spans="41:42" x14ac:dyDescent="0.25">
      <c r="AO276">
        <v>11210068</v>
      </c>
      <c r="AP276">
        <v>31729</v>
      </c>
    </row>
    <row r="277" spans="41:42" x14ac:dyDescent="0.25">
      <c r="AO277">
        <v>11210103</v>
      </c>
      <c r="AP277">
        <v>19353</v>
      </c>
    </row>
    <row r="278" spans="41:42" x14ac:dyDescent="0.25">
      <c r="AO278">
        <v>11210145</v>
      </c>
      <c r="AP278">
        <v>28720</v>
      </c>
    </row>
    <row r="279" spans="41:42" x14ac:dyDescent="0.25">
      <c r="AO279">
        <v>11210262</v>
      </c>
      <c r="AP279">
        <v>35146</v>
      </c>
    </row>
    <row r="280" spans="41:42" x14ac:dyDescent="0.25">
      <c r="AO280">
        <v>11210283</v>
      </c>
      <c r="AP280">
        <v>26666</v>
      </c>
    </row>
    <row r="281" spans="41:42" x14ac:dyDescent="0.25">
      <c r="AO281">
        <v>11210287</v>
      </c>
      <c r="AP281">
        <v>37627</v>
      </c>
    </row>
    <row r="282" spans="41:42" x14ac:dyDescent="0.25">
      <c r="AO282">
        <v>11210300</v>
      </c>
      <c r="AP282">
        <v>44513</v>
      </c>
    </row>
    <row r="283" spans="41:42" x14ac:dyDescent="0.25">
      <c r="AO283">
        <v>11210308</v>
      </c>
      <c r="AP283">
        <v>44513</v>
      </c>
    </row>
    <row r="284" spans="41:42" x14ac:dyDescent="0.25">
      <c r="AO284">
        <v>11210329</v>
      </c>
      <c r="AP284">
        <v>44575</v>
      </c>
    </row>
    <row r="285" spans="41:42" x14ac:dyDescent="0.25">
      <c r="AO285">
        <v>11210366</v>
      </c>
      <c r="AP285">
        <v>39043</v>
      </c>
    </row>
    <row r="286" spans="41:42" x14ac:dyDescent="0.25">
      <c r="AO286">
        <v>11210396</v>
      </c>
      <c r="AP286">
        <v>32367</v>
      </c>
    </row>
    <row r="287" spans="41:42" x14ac:dyDescent="0.25">
      <c r="AO287">
        <v>11210430</v>
      </c>
      <c r="AP287">
        <v>35209</v>
      </c>
    </row>
    <row r="288" spans="41:42" x14ac:dyDescent="0.25">
      <c r="AO288">
        <v>11210547</v>
      </c>
      <c r="AP288">
        <v>26666</v>
      </c>
    </row>
    <row r="289" spans="41:42" x14ac:dyDescent="0.25">
      <c r="AO289">
        <v>11210663</v>
      </c>
      <c r="AP289">
        <v>39043</v>
      </c>
    </row>
    <row r="290" spans="41:42" x14ac:dyDescent="0.25">
      <c r="AO290">
        <v>11210665</v>
      </c>
      <c r="AP290">
        <v>37213</v>
      </c>
    </row>
    <row r="291" spans="41:42" x14ac:dyDescent="0.25">
      <c r="AO291">
        <v>11210673</v>
      </c>
      <c r="AP291">
        <v>30313</v>
      </c>
    </row>
    <row r="292" spans="41:42" x14ac:dyDescent="0.25">
      <c r="AO292">
        <v>11210677</v>
      </c>
      <c r="AP292">
        <v>39043</v>
      </c>
    </row>
    <row r="293" spans="41:42" x14ac:dyDescent="0.25">
      <c r="AO293">
        <v>11210678</v>
      </c>
      <c r="AP293">
        <v>39056</v>
      </c>
    </row>
    <row r="294" spans="41:42" x14ac:dyDescent="0.25">
      <c r="AO294">
        <v>11210679</v>
      </c>
      <c r="AP294">
        <v>28720</v>
      </c>
    </row>
    <row r="295" spans="41:42" x14ac:dyDescent="0.25">
      <c r="AO295">
        <v>11210681</v>
      </c>
      <c r="AP295">
        <v>39105</v>
      </c>
    </row>
    <row r="296" spans="41:42" x14ac:dyDescent="0.25">
      <c r="AO296">
        <v>11210682</v>
      </c>
      <c r="AP296">
        <v>39105</v>
      </c>
    </row>
    <row r="297" spans="41:42" x14ac:dyDescent="0.25">
      <c r="AO297">
        <v>11210685</v>
      </c>
      <c r="AP297">
        <v>28720</v>
      </c>
    </row>
    <row r="298" spans="41:42" x14ac:dyDescent="0.25">
      <c r="AO298">
        <v>11210692</v>
      </c>
      <c r="AP298">
        <v>19353</v>
      </c>
    </row>
    <row r="299" spans="41:42" x14ac:dyDescent="0.25">
      <c r="AO299">
        <v>11210743</v>
      </c>
      <c r="AP299">
        <v>39043</v>
      </c>
    </row>
    <row r="300" spans="41:42" x14ac:dyDescent="0.25">
      <c r="AO300">
        <v>11210777</v>
      </c>
      <c r="AP300">
        <v>44575</v>
      </c>
    </row>
    <row r="301" spans="41:42" x14ac:dyDescent="0.25">
      <c r="AO301">
        <v>11210790</v>
      </c>
      <c r="AP301">
        <v>35159</v>
      </c>
    </row>
    <row r="302" spans="41:42" x14ac:dyDescent="0.25">
      <c r="AO302">
        <v>11210791</v>
      </c>
      <c r="AP302">
        <v>30313</v>
      </c>
    </row>
    <row r="303" spans="41:42" x14ac:dyDescent="0.25">
      <c r="AO303">
        <v>11210793</v>
      </c>
      <c r="AP303">
        <v>39681</v>
      </c>
    </row>
    <row r="304" spans="41:42" x14ac:dyDescent="0.25">
      <c r="AO304">
        <v>11210849</v>
      </c>
      <c r="AP304">
        <v>37627</v>
      </c>
    </row>
    <row r="305" spans="41:42" x14ac:dyDescent="0.25">
      <c r="AO305">
        <v>11210874</v>
      </c>
      <c r="AP305">
        <v>26666</v>
      </c>
    </row>
    <row r="306" spans="41:42" x14ac:dyDescent="0.25">
      <c r="AO306">
        <v>11210876</v>
      </c>
      <c r="AP306">
        <v>19353</v>
      </c>
    </row>
    <row r="307" spans="41:42" x14ac:dyDescent="0.25">
      <c r="AO307">
        <v>11210902</v>
      </c>
      <c r="AP307">
        <v>39043</v>
      </c>
    </row>
    <row r="308" spans="41:42" x14ac:dyDescent="0.25">
      <c r="AO308">
        <v>11210944</v>
      </c>
      <c r="AP308">
        <v>44575</v>
      </c>
    </row>
    <row r="309" spans="41:42" x14ac:dyDescent="0.25">
      <c r="AO309">
        <v>11210946</v>
      </c>
      <c r="AP309">
        <v>32136</v>
      </c>
    </row>
    <row r="310" spans="41:42" x14ac:dyDescent="0.25">
      <c r="AO310">
        <v>11211052</v>
      </c>
      <c r="AP310">
        <v>26666</v>
      </c>
    </row>
    <row r="311" spans="41:42" x14ac:dyDescent="0.25">
      <c r="AO311">
        <v>11211123</v>
      </c>
      <c r="AP311">
        <v>32367</v>
      </c>
    </row>
    <row r="312" spans="41:42" x14ac:dyDescent="0.25">
      <c r="AO312">
        <v>11211125</v>
      </c>
      <c r="AP312">
        <v>35209</v>
      </c>
    </row>
    <row r="313" spans="41:42" x14ac:dyDescent="0.25">
      <c r="AO313">
        <v>11211126</v>
      </c>
      <c r="AP313">
        <v>30313</v>
      </c>
    </row>
    <row r="314" spans="41:42" x14ac:dyDescent="0.25">
      <c r="AO314">
        <v>11211148</v>
      </c>
      <c r="AP314">
        <v>44575</v>
      </c>
    </row>
    <row r="315" spans="41:42" x14ac:dyDescent="0.25">
      <c r="AO315">
        <v>11211159</v>
      </c>
      <c r="AP315">
        <v>37627</v>
      </c>
    </row>
    <row r="316" spans="41:42" x14ac:dyDescent="0.25">
      <c r="AO316">
        <v>11211175</v>
      </c>
      <c r="AP316">
        <v>44525</v>
      </c>
    </row>
    <row r="317" spans="41:42" x14ac:dyDescent="0.25">
      <c r="AO317">
        <v>11211191</v>
      </c>
      <c r="AP317">
        <v>31792</v>
      </c>
    </row>
    <row r="318" spans="41:42" x14ac:dyDescent="0.25">
      <c r="AO318">
        <v>11211296</v>
      </c>
      <c r="AP318">
        <v>42521</v>
      </c>
    </row>
    <row r="319" spans="41:42" x14ac:dyDescent="0.25">
      <c r="AO319">
        <v>11211324</v>
      </c>
      <c r="AP319">
        <v>28720</v>
      </c>
    </row>
    <row r="320" spans="41:42" x14ac:dyDescent="0.25">
      <c r="AO320">
        <v>11211334</v>
      </c>
      <c r="AP320">
        <v>39681</v>
      </c>
    </row>
    <row r="321" spans="41:42" x14ac:dyDescent="0.25">
      <c r="AO321">
        <v>11211347</v>
      </c>
      <c r="AP321">
        <v>36988</v>
      </c>
    </row>
    <row r="322" spans="41:42" x14ac:dyDescent="0.25">
      <c r="AO322">
        <v>11211392</v>
      </c>
      <c r="AP322">
        <v>37213</v>
      </c>
    </row>
    <row r="323" spans="41:42" x14ac:dyDescent="0.25">
      <c r="AO323">
        <v>11211474</v>
      </c>
      <c r="AP323">
        <v>26666</v>
      </c>
    </row>
    <row r="324" spans="41:42" x14ac:dyDescent="0.25">
      <c r="AO324">
        <v>11211485</v>
      </c>
      <c r="AP324">
        <v>30313</v>
      </c>
    </row>
    <row r="325" spans="41:42" x14ac:dyDescent="0.25">
      <c r="AO325">
        <v>11211524</v>
      </c>
      <c r="AP325">
        <v>19353</v>
      </c>
    </row>
    <row r="326" spans="41:42" x14ac:dyDescent="0.25">
      <c r="AO326">
        <v>11211553</v>
      </c>
      <c r="AP326">
        <v>36988</v>
      </c>
    </row>
    <row r="327" spans="41:42" x14ac:dyDescent="0.25">
      <c r="AO327">
        <v>11211578</v>
      </c>
      <c r="AP327">
        <v>30313</v>
      </c>
    </row>
    <row r="328" spans="41:42" x14ac:dyDescent="0.25">
      <c r="AO328">
        <v>11211764</v>
      </c>
      <c r="AP328">
        <v>42521</v>
      </c>
    </row>
    <row r="329" spans="41:42" x14ac:dyDescent="0.25">
      <c r="AO329">
        <v>11211858</v>
      </c>
      <c r="AP329">
        <v>19353</v>
      </c>
    </row>
    <row r="330" spans="41:42" x14ac:dyDescent="0.25">
      <c r="AO330">
        <v>11211983</v>
      </c>
      <c r="AP330">
        <v>31729</v>
      </c>
    </row>
    <row r="331" spans="41:42" x14ac:dyDescent="0.25">
      <c r="AO331">
        <v>11211985</v>
      </c>
      <c r="AP331">
        <v>31729</v>
      </c>
    </row>
    <row r="332" spans="41:42" x14ac:dyDescent="0.25">
      <c r="AO332">
        <v>11211986</v>
      </c>
      <c r="AP332">
        <v>31729</v>
      </c>
    </row>
    <row r="333" spans="41:42" x14ac:dyDescent="0.25">
      <c r="AO333">
        <v>11212039</v>
      </c>
      <c r="AP333">
        <v>28720</v>
      </c>
    </row>
    <row r="334" spans="41:42" x14ac:dyDescent="0.25">
      <c r="AO334">
        <v>11212287</v>
      </c>
      <c r="AP334">
        <v>19353</v>
      </c>
    </row>
    <row r="335" spans="41:42" x14ac:dyDescent="0.25">
      <c r="AO335">
        <v>11212405</v>
      </c>
      <c r="AP335">
        <v>44575</v>
      </c>
    </row>
    <row r="336" spans="41:42" x14ac:dyDescent="0.25">
      <c r="AO336">
        <v>11212507</v>
      </c>
      <c r="AP336">
        <v>19353</v>
      </c>
    </row>
    <row r="337" spans="41:42" x14ac:dyDescent="0.25">
      <c r="AO337">
        <v>11212630</v>
      </c>
      <c r="AP337">
        <v>19353</v>
      </c>
    </row>
    <row r="338" spans="41:42" x14ac:dyDescent="0.25">
      <c r="AO338">
        <v>11212658</v>
      </c>
      <c r="AP338">
        <v>37051</v>
      </c>
    </row>
    <row r="339" spans="41:42" x14ac:dyDescent="0.25">
      <c r="AO339">
        <v>11212703</v>
      </c>
      <c r="AP339">
        <v>28720</v>
      </c>
    </row>
    <row r="340" spans="41:42" x14ac:dyDescent="0.25">
      <c r="AO340">
        <v>11212733</v>
      </c>
      <c r="AP340">
        <v>21407</v>
      </c>
    </row>
    <row r="341" spans="41:42" x14ac:dyDescent="0.25">
      <c r="AO341">
        <v>11212748</v>
      </c>
      <c r="AP341">
        <v>28720</v>
      </c>
    </row>
    <row r="342" spans="41:42" x14ac:dyDescent="0.25">
      <c r="AO342">
        <v>11212763</v>
      </c>
      <c r="AP342">
        <v>36988</v>
      </c>
    </row>
    <row r="343" spans="41:42" x14ac:dyDescent="0.25">
      <c r="AO343">
        <v>11212788</v>
      </c>
      <c r="AP343">
        <v>39105</v>
      </c>
    </row>
    <row r="344" spans="41:42" x14ac:dyDescent="0.25">
      <c r="AO344">
        <v>11212933</v>
      </c>
      <c r="AP344">
        <v>42521</v>
      </c>
    </row>
    <row r="345" spans="41:42" x14ac:dyDescent="0.25">
      <c r="AO345">
        <v>11212961</v>
      </c>
      <c r="AP345">
        <v>39043</v>
      </c>
    </row>
    <row r="346" spans="41:42" x14ac:dyDescent="0.25">
      <c r="AO346">
        <v>11213058</v>
      </c>
      <c r="AP346">
        <v>26666</v>
      </c>
    </row>
    <row r="347" spans="41:42" x14ac:dyDescent="0.25">
      <c r="AO347">
        <v>11213077</v>
      </c>
      <c r="AP347">
        <v>42521</v>
      </c>
    </row>
    <row r="348" spans="41:42" x14ac:dyDescent="0.25">
      <c r="AO348">
        <v>11213133</v>
      </c>
      <c r="AP348">
        <v>31729</v>
      </c>
    </row>
    <row r="349" spans="41:42" x14ac:dyDescent="0.25">
      <c r="AO349">
        <v>11213241</v>
      </c>
      <c r="AP349">
        <v>28720</v>
      </c>
    </row>
    <row r="350" spans="41:42" x14ac:dyDescent="0.25">
      <c r="AO350">
        <v>11213347</v>
      </c>
      <c r="AP350">
        <v>36988</v>
      </c>
    </row>
    <row r="351" spans="41:42" x14ac:dyDescent="0.25">
      <c r="AO351">
        <v>11213499</v>
      </c>
      <c r="AP351">
        <v>44575</v>
      </c>
    </row>
    <row r="352" spans="41:42" x14ac:dyDescent="0.25">
      <c r="AO352">
        <v>11213562</v>
      </c>
      <c r="AP352">
        <v>42521</v>
      </c>
    </row>
    <row r="353" spans="41:42" x14ac:dyDescent="0.25">
      <c r="AO353">
        <v>11213854</v>
      </c>
      <c r="AP353">
        <v>26666</v>
      </c>
    </row>
    <row r="354" spans="41:42" x14ac:dyDescent="0.25">
      <c r="AO354">
        <v>11213863</v>
      </c>
      <c r="AP354">
        <v>29675</v>
      </c>
    </row>
    <row r="355" spans="41:42" x14ac:dyDescent="0.25">
      <c r="AO355">
        <v>11213876</v>
      </c>
      <c r="AP355">
        <v>21407</v>
      </c>
    </row>
    <row r="356" spans="41:42" x14ac:dyDescent="0.25">
      <c r="AO356">
        <v>11214137</v>
      </c>
      <c r="AP356">
        <v>32367</v>
      </c>
    </row>
    <row r="357" spans="41:42" x14ac:dyDescent="0.25">
      <c r="AO357">
        <v>11214140</v>
      </c>
      <c r="AP357">
        <v>32367</v>
      </c>
    </row>
    <row r="358" spans="41:42" x14ac:dyDescent="0.25">
      <c r="AO358">
        <v>11214218</v>
      </c>
      <c r="AP358">
        <v>35209</v>
      </c>
    </row>
    <row r="359" spans="41:42" x14ac:dyDescent="0.25">
      <c r="AO359">
        <v>11214248</v>
      </c>
      <c r="AP359">
        <v>32136</v>
      </c>
    </row>
    <row r="360" spans="41:42" x14ac:dyDescent="0.25">
      <c r="AO360">
        <v>11214256</v>
      </c>
      <c r="AP360">
        <v>31792</v>
      </c>
    </row>
    <row r="361" spans="41:42" x14ac:dyDescent="0.25">
      <c r="AO361">
        <v>11214536</v>
      </c>
      <c r="AP361">
        <v>19353</v>
      </c>
    </row>
    <row r="362" spans="41:42" x14ac:dyDescent="0.25">
      <c r="AO362">
        <v>11214607</v>
      </c>
      <c r="AP362">
        <v>39681</v>
      </c>
    </row>
    <row r="363" spans="41:42" x14ac:dyDescent="0.25">
      <c r="AO363">
        <v>11214703</v>
      </c>
      <c r="AP363">
        <v>31729</v>
      </c>
    </row>
    <row r="364" spans="41:42" x14ac:dyDescent="0.25">
      <c r="AO364">
        <v>11214711</v>
      </c>
      <c r="AP364">
        <v>28720</v>
      </c>
    </row>
    <row r="365" spans="41:42" x14ac:dyDescent="0.25">
      <c r="AO365">
        <v>11214749</v>
      </c>
      <c r="AP365">
        <v>31683</v>
      </c>
    </row>
    <row r="366" spans="41:42" x14ac:dyDescent="0.25">
      <c r="AO366">
        <v>11214753</v>
      </c>
      <c r="AP366">
        <v>28720</v>
      </c>
    </row>
    <row r="367" spans="41:42" x14ac:dyDescent="0.25">
      <c r="AO367">
        <v>11214754</v>
      </c>
      <c r="AP367">
        <v>44525</v>
      </c>
    </row>
    <row r="368" spans="41:42" x14ac:dyDescent="0.25">
      <c r="AO368">
        <v>11214862</v>
      </c>
      <c r="AP368">
        <v>28720</v>
      </c>
    </row>
    <row r="369" spans="41:42" x14ac:dyDescent="0.25">
      <c r="AO369">
        <v>11214870</v>
      </c>
      <c r="AP369">
        <v>42521</v>
      </c>
    </row>
    <row r="370" spans="41:42" x14ac:dyDescent="0.25">
      <c r="AO370">
        <v>11214878</v>
      </c>
      <c r="AP370">
        <v>21407</v>
      </c>
    </row>
    <row r="371" spans="41:42" x14ac:dyDescent="0.25">
      <c r="AO371">
        <v>11214879</v>
      </c>
      <c r="AP371">
        <v>39043</v>
      </c>
    </row>
    <row r="372" spans="41:42" x14ac:dyDescent="0.25">
      <c r="AO372">
        <v>11214924</v>
      </c>
      <c r="AP372">
        <v>19353</v>
      </c>
    </row>
    <row r="373" spans="41:42" x14ac:dyDescent="0.25">
      <c r="AO373">
        <v>11215007</v>
      </c>
      <c r="AP373">
        <v>37213</v>
      </c>
    </row>
    <row r="374" spans="41:42" x14ac:dyDescent="0.25">
      <c r="AO374">
        <v>11215046</v>
      </c>
      <c r="AP374">
        <v>32136</v>
      </c>
    </row>
    <row r="375" spans="41:42" x14ac:dyDescent="0.25">
      <c r="AO375">
        <v>11215060</v>
      </c>
      <c r="AP375">
        <v>30313</v>
      </c>
    </row>
    <row r="376" spans="41:42" x14ac:dyDescent="0.25">
      <c r="AO376">
        <v>11215124</v>
      </c>
      <c r="AP376">
        <v>21407</v>
      </c>
    </row>
    <row r="377" spans="41:42" x14ac:dyDescent="0.25">
      <c r="AO377">
        <v>11215146</v>
      </c>
      <c r="AP377">
        <v>44575</v>
      </c>
    </row>
    <row r="378" spans="41:42" x14ac:dyDescent="0.25">
      <c r="AO378">
        <v>11215172</v>
      </c>
      <c r="AP378">
        <v>36988</v>
      </c>
    </row>
    <row r="379" spans="41:42" x14ac:dyDescent="0.25">
      <c r="AO379">
        <v>11215237</v>
      </c>
      <c r="AP379">
        <v>39105</v>
      </c>
    </row>
    <row r="380" spans="41:42" x14ac:dyDescent="0.25">
      <c r="AO380">
        <v>11215648</v>
      </c>
      <c r="AP380">
        <v>35209</v>
      </c>
    </row>
    <row r="381" spans="41:42" x14ac:dyDescent="0.25">
      <c r="AO381">
        <v>11215784</v>
      </c>
      <c r="AP381">
        <v>26666</v>
      </c>
    </row>
    <row r="382" spans="41:42" x14ac:dyDescent="0.25">
      <c r="AO382">
        <v>11216122</v>
      </c>
      <c r="AP382">
        <v>26666</v>
      </c>
    </row>
    <row r="383" spans="41:42" x14ac:dyDescent="0.25">
      <c r="AO383">
        <v>11216173</v>
      </c>
      <c r="AP383">
        <v>42521</v>
      </c>
    </row>
    <row r="384" spans="41:42" x14ac:dyDescent="0.25">
      <c r="AO384">
        <v>11216459</v>
      </c>
      <c r="AP384">
        <v>39043</v>
      </c>
    </row>
    <row r="385" spans="41:42" x14ac:dyDescent="0.25">
      <c r="AO385">
        <v>11216462</v>
      </c>
      <c r="AP385">
        <v>42521</v>
      </c>
    </row>
    <row r="386" spans="41:42" x14ac:dyDescent="0.25">
      <c r="AO386">
        <v>11216471</v>
      </c>
      <c r="AP386">
        <v>37627</v>
      </c>
    </row>
    <row r="387" spans="41:42" x14ac:dyDescent="0.25">
      <c r="AO387">
        <v>11216489</v>
      </c>
      <c r="AP387">
        <v>28720</v>
      </c>
    </row>
    <row r="388" spans="41:42" x14ac:dyDescent="0.25">
      <c r="AO388">
        <v>11216493</v>
      </c>
      <c r="AP388">
        <v>26666</v>
      </c>
    </row>
    <row r="389" spans="41:42" x14ac:dyDescent="0.25">
      <c r="AO389">
        <v>11216531</v>
      </c>
      <c r="AP389">
        <v>28720</v>
      </c>
    </row>
    <row r="390" spans="41:42" x14ac:dyDescent="0.25">
      <c r="AO390">
        <v>11216556</v>
      </c>
      <c r="AP390">
        <v>32367</v>
      </c>
    </row>
    <row r="391" spans="41:42" x14ac:dyDescent="0.25">
      <c r="AO391">
        <v>11216724</v>
      </c>
      <c r="AP391">
        <v>26666</v>
      </c>
    </row>
    <row r="392" spans="41:42" x14ac:dyDescent="0.25">
      <c r="AO392">
        <v>11217091</v>
      </c>
      <c r="AP392">
        <v>44525</v>
      </c>
    </row>
    <row r="393" spans="41:42" x14ac:dyDescent="0.25">
      <c r="AO393">
        <v>11217093</v>
      </c>
      <c r="AP393">
        <v>29688</v>
      </c>
    </row>
    <row r="394" spans="41:42" x14ac:dyDescent="0.25">
      <c r="AO394">
        <v>11217102</v>
      </c>
      <c r="AP394">
        <v>39681</v>
      </c>
    </row>
    <row r="395" spans="41:42" x14ac:dyDescent="0.25">
      <c r="AO395">
        <v>11217103</v>
      </c>
      <c r="AP395">
        <v>42459</v>
      </c>
    </row>
    <row r="396" spans="41:42" x14ac:dyDescent="0.25">
      <c r="AO396">
        <v>11217105</v>
      </c>
      <c r="AP396">
        <v>37213</v>
      </c>
    </row>
    <row r="397" spans="41:42" x14ac:dyDescent="0.25">
      <c r="AO397">
        <v>11217172</v>
      </c>
      <c r="AP397">
        <v>19353</v>
      </c>
    </row>
    <row r="398" spans="41:42" x14ac:dyDescent="0.25">
      <c r="AO398">
        <v>11217199</v>
      </c>
      <c r="AP398">
        <v>28720</v>
      </c>
    </row>
    <row r="399" spans="41:42" x14ac:dyDescent="0.25">
      <c r="AO399">
        <v>11217205</v>
      </c>
      <c r="AP399">
        <v>28720</v>
      </c>
    </row>
    <row r="400" spans="41:42" x14ac:dyDescent="0.25">
      <c r="AO400">
        <v>11217257</v>
      </c>
      <c r="AP400">
        <v>39043</v>
      </c>
    </row>
    <row r="401" spans="41:42" x14ac:dyDescent="0.25">
      <c r="AO401">
        <v>11217538</v>
      </c>
      <c r="AP401">
        <v>39043</v>
      </c>
    </row>
    <row r="402" spans="41:42" x14ac:dyDescent="0.25">
      <c r="AO402">
        <v>11217736</v>
      </c>
      <c r="AP402">
        <v>37627</v>
      </c>
    </row>
    <row r="403" spans="41:42" x14ac:dyDescent="0.25">
      <c r="AO403">
        <v>11217900</v>
      </c>
      <c r="AP403">
        <v>36988</v>
      </c>
    </row>
    <row r="404" spans="41:42" x14ac:dyDescent="0.25">
      <c r="AO404">
        <v>11217922</v>
      </c>
      <c r="AP404">
        <v>26666</v>
      </c>
    </row>
    <row r="405" spans="41:42" x14ac:dyDescent="0.25">
      <c r="AO405">
        <v>11217964</v>
      </c>
      <c r="AP405">
        <v>42521</v>
      </c>
    </row>
    <row r="406" spans="41:42" x14ac:dyDescent="0.25">
      <c r="AO406">
        <v>11217974</v>
      </c>
      <c r="AP406">
        <v>39681</v>
      </c>
    </row>
    <row r="407" spans="41:42" x14ac:dyDescent="0.25">
      <c r="AO407">
        <v>11218156</v>
      </c>
      <c r="AP407">
        <v>39681</v>
      </c>
    </row>
    <row r="408" spans="41:42" x14ac:dyDescent="0.25">
      <c r="AO408">
        <v>11218268</v>
      </c>
      <c r="AP408">
        <v>37263</v>
      </c>
    </row>
    <row r="409" spans="41:42" x14ac:dyDescent="0.25">
      <c r="AO409">
        <v>11218271</v>
      </c>
      <c r="AP409">
        <v>39105</v>
      </c>
    </row>
    <row r="410" spans="41:42" x14ac:dyDescent="0.25">
      <c r="AO410">
        <v>11218360</v>
      </c>
      <c r="AP410">
        <v>39043</v>
      </c>
    </row>
    <row r="411" spans="41:42" x14ac:dyDescent="0.25">
      <c r="AO411">
        <v>11218454</v>
      </c>
      <c r="AP411">
        <v>31742</v>
      </c>
    </row>
    <row r="412" spans="41:42" x14ac:dyDescent="0.25">
      <c r="AO412">
        <v>11218535</v>
      </c>
      <c r="AP412">
        <v>39043</v>
      </c>
    </row>
    <row r="413" spans="41:42" x14ac:dyDescent="0.25">
      <c r="AO413">
        <v>11218773</v>
      </c>
      <c r="AP413">
        <v>44575</v>
      </c>
    </row>
    <row r="414" spans="41:42" x14ac:dyDescent="0.25">
      <c r="AO414">
        <v>11218963</v>
      </c>
      <c r="AP414">
        <v>35159</v>
      </c>
    </row>
    <row r="415" spans="41:42" x14ac:dyDescent="0.25">
      <c r="AO415">
        <v>11219076</v>
      </c>
      <c r="AP415">
        <v>37213</v>
      </c>
    </row>
    <row r="416" spans="41:42" x14ac:dyDescent="0.25">
      <c r="AO416">
        <v>11219255</v>
      </c>
      <c r="AP416">
        <v>26666</v>
      </c>
    </row>
    <row r="417" spans="41:42" x14ac:dyDescent="0.25">
      <c r="AO417">
        <v>11219350</v>
      </c>
      <c r="AP417">
        <v>28720</v>
      </c>
    </row>
    <row r="418" spans="41:42" x14ac:dyDescent="0.25">
      <c r="AO418">
        <v>11219478</v>
      </c>
      <c r="AP418">
        <v>31792</v>
      </c>
    </row>
    <row r="419" spans="41:42" x14ac:dyDescent="0.25">
      <c r="AO419">
        <v>11219492</v>
      </c>
      <c r="AP419">
        <v>21407</v>
      </c>
    </row>
    <row r="420" spans="41:42" x14ac:dyDescent="0.25">
      <c r="AO420">
        <v>11219509</v>
      </c>
      <c r="AP420">
        <v>39043</v>
      </c>
    </row>
    <row r="421" spans="41:42" x14ac:dyDescent="0.25">
      <c r="AO421">
        <v>11219547</v>
      </c>
      <c r="AP421">
        <v>26666</v>
      </c>
    </row>
    <row r="422" spans="41:42" x14ac:dyDescent="0.25">
      <c r="AO422">
        <v>11219810</v>
      </c>
      <c r="AP422">
        <v>42521</v>
      </c>
    </row>
    <row r="423" spans="41:42" x14ac:dyDescent="0.25">
      <c r="AO423">
        <v>11219831</v>
      </c>
      <c r="AP423">
        <v>28720</v>
      </c>
    </row>
    <row r="424" spans="41:42" x14ac:dyDescent="0.25">
      <c r="AO424">
        <v>11220074</v>
      </c>
      <c r="AP424">
        <v>39043</v>
      </c>
    </row>
    <row r="425" spans="41:42" x14ac:dyDescent="0.25">
      <c r="AO425">
        <v>11220124</v>
      </c>
      <c r="AP425">
        <v>29738</v>
      </c>
    </row>
    <row r="426" spans="41:42" x14ac:dyDescent="0.25">
      <c r="AO426">
        <v>11220880</v>
      </c>
      <c r="AP426">
        <v>28720</v>
      </c>
    </row>
    <row r="427" spans="41:42" x14ac:dyDescent="0.25">
      <c r="AO427">
        <v>11220882</v>
      </c>
      <c r="AP427">
        <v>28720</v>
      </c>
    </row>
    <row r="428" spans="41:42" x14ac:dyDescent="0.25">
      <c r="AO428">
        <v>11220883</v>
      </c>
      <c r="AP428">
        <v>39105</v>
      </c>
    </row>
    <row r="429" spans="41:42" x14ac:dyDescent="0.25">
      <c r="AO429">
        <v>11220887</v>
      </c>
      <c r="AP429">
        <v>28720</v>
      </c>
    </row>
    <row r="430" spans="41:42" x14ac:dyDescent="0.25">
      <c r="AO430">
        <v>11220891</v>
      </c>
      <c r="AP430">
        <v>21407</v>
      </c>
    </row>
    <row r="431" spans="41:42" x14ac:dyDescent="0.25">
      <c r="AO431">
        <v>11220892</v>
      </c>
      <c r="AP431">
        <v>28720</v>
      </c>
    </row>
    <row r="432" spans="41:42" x14ac:dyDescent="0.25">
      <c r="AO432">
        <v>11220918</v>
      </c>
      <c r="AP432">
        <v>39043</v>
      </c>
    </row>
    <row r="433" spans="41:42" x14ac:dyDescent="0.25">
      <c r="AO433">
        <v>11221450</v>
      </c>
      <c r="AP433">
        <v>39043</v>
      </c>
    </row>
    <row r="434" spans="41:42" x14ac:dyDescent="0.25">
      <c r="AO434">
        <v>11222367</v>
      </c>
      <c r="AP434">
        <v>39043</v>
      </c>
    </row>
    <row r="435" spans="41:42" x14ac:dyDescent="0.25">
      <c r="AO435">
        <v>11222850</v>
      </c>
      <c r="AP435">
        <v>39105</v>
      </c>
    </row>
    <row r="436" spans="41:42" x14ac:dyDescent="0.25">
      <c r="AO436">
        <v>11223236</v>
      </c>
      <c r="AP436">
        <v>36988</v>
      </c>
    </row>
    <row r="437" spans="41:42" x14ac:dyDescent="0.25">
      <c r="AO437">
        <v>11223696</v>
      </c>
      <c r="AP437">
        <v>37263</v>
      </c>
    </row>
    <row r="438" spans="41:42" x14ac:dyDescent="0.25">
      <c r="AO438">
        <v>11223834</v>
      </c>
      <c r="AP438">
        <v>42521</v>
      </c>
    </row>
    <row r="439" spans="41:42" x14ac:dyDescent="0.25">
      <c r="AO439">
        <v>11223840</v>
      </c>
      <c r="AP439">
        <v>37051</v>
      </c>
    </row>
    <row r="440" spans="41:42" x14ac:dyDescent="0.25">
      <c r="AO440">
        <v>11224262</v>
      </c>
      <c r="AP440">
        <v>28720</v>
      </c>
    </row>
    <row r="441" spans="41:42" x14ac:dyDescent="0.25">
      <c r="AO441">
        <v>11224266</v>
      </c>
      <c r="AP441">
        <v>28720</v>
      </c>
    </row>
    <row r="442" spans="41:42" x14ac:dyDescent="0.25">
      <c r="AO442">
        <v>11224319</v>
      </c>
      <c r="AP442">
        <v>37263</v>
      </c>
    </row>
    <row r="443" spans="41:42" x14ac:dyDescent="0.25">
      <c r="AO443">
        <v>11224454</v>
      </c>
      <c r="AP443">
        <v>37263</v>
      </c>
    </row>
    <row r="444" spans="41:42" x14ac:dyDescent="0.25">
      <c r="AO444">
        <v>11224458</v>
      </c>
      <c r="AP444">
        <v>39043</v>
      </c>
    </row>
    <row r="445" spans="41:42" x14ac:dyDescent="0.25">
      <c r="AO445">
        <v>11224684</v>
      </c>
      <c r="AP445">
        <v>31792</v>
      </c>
    </row>
    <row r="446" spans="41:42" x14ac:dyDescent="0.25">
      <c r="AO446">
        <v>11224952</v>
      </c>
      <c r="AP446">
        <v>39043</v>
      </c>
    </row>
    <row r="447" spans="41:42" x14ac:dyDescent="0.25">
      <c r="AO447">
        <v>11225340</v>
      </c>
      <c r="AP447">
        <v>26666</v>
      </c>
    </row>
    <row r="448" spans="41:42" x14ac:dyDescent="0.25">
      <c r="AO448">
        <v>11225765</v>
      </c>
      <c r="AP448">
        <v>42521</v>
      </c>
    </row>
    <row r="449" spans="41:42" x14ac:dyDescent="0.25">
      <c r="AO449">
        <v>11225960</v>
      </c>
      <c r="AP449">
        <v>39043</v>
      </c>
    </row>
    <row r="450" spans="41:42" x14ac:dyDescent="0.25">
      <c r="AO450">
        <v>11226320</v>
      </c>
      <c r="AP450">
        <v>39681</v>
      </c>
    </row>
    <row r="451" spans="41:42" x14ac:dyDescent="0.25">
      <c r="AO451">
        <v>11226377</v>
      </c>
      <c r="AP451">
        <v>31729</v>
      </c>
    </row>
    <row r="452" spans="41:42" x14ac:dyDescent="0.25">
      <c r="AO452">
        <v>11226388</v>
      </c>
      <c r="AP452">
        <v>42521</v>
      </c>
    </row>
    <row r="453" spans="41:42" x14ac:dyDescent="0.25">
      <c r="AO453">
        <v>11227217</v>
      </c>
      <c r="AP453">
        <v>18837</v>
      </c>
    </row>
    <row r="454" spans="41:42" x14ac:dyDescent="0.25">
      <c r="AO454">
        <v>11227223</v>
      </c>
      <c r="AP454">
        <v>39043</v>
      </c>
    </row>
    <row r="455" spans="41:42" x14ac:dyDescent="0.25">
      <c r="AO455">
        <v>11227682</v>
      </c>
      <c r="AP455">
        <v>42521</v>
      </c>
    </row>
    <row r="456" spans="41:42" x14ac:dyDescent="0.25">
      <c r="AO456">
        <v>11227840</v>
      </c>
      <c r="AP456">
        <v>39105</v>
      </c>
    </row>
    <row r="457" spans="41:42" x14ac:dyDescent="0.25">
      <c r="AO457">
        <v>11228498</v>
      </c>
      <c r="AP457">
        <v>21407</v>
      </c>
    </row>
    <row r="458" spans="41:42" x14ac:dyDescent="0.25">
      <c r="AO458">
        <v>11228949</v>
      </c>
      <c r="AP458">
        <v>44575</v>
      </c>
    </row>
    <row r="459" spans="41:42" x14ac:dyDescent="0.25">
      <c r="AO459">
        <v>11229027</v>
      </c>
      <c r="AP459">
        <v>39043</v>
      </c>
    </row>
    <row r="460" spans="41:42" x14ac:dyDescent="0.25">
      <c r="AO460">
        <v>11229065</v>
      </c>
      <c r="AP460">
        <v>28720</v>
      </c>
    </row>
    <row r="461" spans="41:42" x14ac:dyDescent="0.25">
      <c r="AO461">
        <v>11229299</v>
      </c>
      <c r="AP461">
        <v>28720</v>
      </c>
    </row>
    <row r="462" spans="41:42" x14ac:dyDescent="0.25">
      <c r="AO462">
        <v>11229716</v>
      </c>
      <c r="AP462">
        <v>44575</v>
      </c>
    </row>
    <row r="463" spans="41:42" x14ac:dyDescent="0.25">
      <c r="AO463">
        <v>11229743</v>
      </c>
      <c r="AP463">
        <v>28720</v>
      </c>
    </row>
    <row r="464" spans="41:42" x14ac:dyDescent="0.25">
      <c r="AO464">
        <v>11230092</v>
      </c>
      <c r="AP464">
        <v>28720</v>
      </c>
    </row>
    <row r="465" spans="41:42" x14ac:dyDescent="0.25">
      <c r="AO465">
        <v>11231114</v>
      </c>
      <c r="AP465">
        <v>31729</v>
      </c>
    </row>
    <row r="466" spans="41:42" x14ac:dyDescent="0.25">
      <c r="AO466">
        <v>11231184</v>
      </c>
      <c r="AP466">
        <v>39043</v>
      </c>
    </row>
    <row r="467" spans="41:42" x14ac:dyDescent="0.25">
      <c r="AO467">
        <v>11232170</v>
      </c>
      <c r="AP467">
        <v>39043</v>
      </c>
    </row>
    <row r="468" spans="41:42" x14ac:dyDescent="0.25">
      <c r="AO468">
        <v>11232308</v>
      </c>
      <c r="AP468">
        <v>39043</v>
      </c>
    </row>
    <row r="469" spans="41:42" x14ac:dyDescent="0.25">
      <c r="AO469">
        <v>11232450</v>
      </c>
      <c r="AP469">
        <v>28720</v>
      </c>
    </row>
    <row r="470" spans="41:42" x14ac:dyDescent="0.25">
      <c r="AO470">
        <v>11232452</v>
      </c>
      <c r="AP470">
        <v>44575</v>
      </c>
    </row>
    <row r="471" spans="41:42" x14ac:dyDescent="0.25">
      <c r="AO471">
        <v>11232456</v>
      </c>
      <c r="AP471">
        <v>26666</v>
      </c>
    </row>
    <row r="472" spans="41:42" x14ac:dyDescent="0.25">
      <c r="AO472">
        <v>11233576</v>
      </c>
      <c r="AP472">
        <v>44513</v>
      </c>
    </row>
    <row r="473" spans="41:42" x14ac:dyDescent="0.25">
      <c r="AO473">
        <v>11233635</v>
      </c>
      <c r="AP473">
        <v>39043</v>
      </c>
    </row>
    <row r="474" spans="41:42" x14ac:dyDescent="0.25">
      <c r="AO474">
        <v>11233761</v>
      </c>
      <c r="AP474">
        <v>28720</v>
      </c>
    </row>
    <row r="475" spans="41:42" x14ac:dyDescent="0.25">
      <c r="AO475">
        <v>11233813</v>
      </c>
      <c r="AP475">
        <v>21407</v>
      </c>
    </row>
    <row r="476" spans="41:42" x14ac:dyDescent="0.25">
      <c r="AO476">
        <v>11233850</v>
      </c>
      <c r="AP476">
        <v>37263</v>
      </c>
    </row>
    <row r="477" spans="41:42" x14ac:dyDescent="0.25">
      <c r="AO477">
        <v>11234121</v>
      </c>
      <c r="AP477">
        <v>37263</v>
      </c>
    </row>
    <row r="478" spans="41:42" x14ac:dyDescent="0.25">
      <c r="AO478">
        <v>11234135</v>
      </c>
      <c r="AP478">
        <v>34190</v>
      </c>
    </row>
    <row r="479" spans="41:42" x14ac:dyDescent="0.25">
      <c r="AO479">
        <v>11234137</v>
      </c>
      <c r="AP479">
        <v>39105</v>
      </c>
    </row>
    <row r="480" spans="41:42" x14ac:dyDescent="0.25">
      <c r="AO480">
        <v>11234864</v>
      </c>
      <c r="AP480">
        <v>28720</v>
      </c>
    </row>
    <row r="481" spans="41:42" x14ac:dyDescent="0.25">
      <c r="AO481">
        <v>11234865</v>
      </c>
      <c r="AP481">
        <v>21407</v>
      </c>
    </row>
    <row r="482" spans="41:42" x14ac:dyDescent="0.25">
      <c r="AO482">
        <v>11235454</v>
      </c>
      <c r="AP482">
        <v>21407</v>
      </c>
    </row>
    <row r="483" spans="41:42" x14ac:dyDescent="0.25">
      <c r="AO483">
        <v>11235755</v>
      </c>
      <c r="AP483">
        <v>44575</v>
      </c>
    </row>
    <row r="484" spans="41:42" x14ac:dyDescent="0.25">
      <c r="AO484">
        <v>11235946</v>
      </c>
      <c r="AP484">
        <v>39043</v>
      </c>
    </row>
    <row r="485" spans="41:42" x14ac:dyDescent="0.25">
      <c r="AO485">
        <v>11235948</v>
      </c>
      <c r="AP485">
        <v>34190</v>
      </c>
    </row>
    <row r="486" spans="41:42" x14ac:dyDescent="0.25">
      <c r="AO486">
        <v>11235950</v>
      </c>
      <c r="AP486">
        <v>39056</v>
      </c>
    </row>
    <row r="487" spans="41:42" x14ac:dyDescent="0.25">
      <c r="AO487">
        <v>11235954</v>
      </c>
      <c r="AP487">
        <v>39043</v>
      </c>
    </row>
    <row r="488" spans="41:42" x14ac:dyDescent="0.25">
      <c r="AO488">
        <v>11235955</v>
      </c>
      <c r="AP488">
        <v>21407</v>
      </c>
    </row>
    <row r="489" spans="41:42" x14ac:dyDescent="0.25">
      <c r="AO489">
        <v>11235956</v>
      </c>
      <c r="AP489">
        <v>8514</v>
      </c>
    </row>
    <row r="490" spans="41:42" x14ac:dyDescent="0.25">
      <c r="AO490">
        <v>11237391</v>
      </c>
      <c r="AP490">
        <v>44513</v>
      </c>
    </row>
    <row r="491" spans="41:42" x14ac:dyDescent="0.25">
      <c r="AO491">
        <v>11238085</v>
      </c>
      <c r="AP491">
        <v>39105</v>
      </c>
    </row>
    <row r="492" spans="41:42" x14ac:dyDescent="0.25">
      <c r="AO492">
        <v>11238089</v>
      </c>
      <c r="AP492">
        <v>44575</v>
      </c>
    </row>
    <row r="493" spans="41:42" x14ac:dyDescent="0.25">
      <c r="AO493">
        <v>11238090</v>
      </c>
      <c r="AP493">
        <v>21407</v>
      </c>
    </row>
    <row r="494" spans="41:42" x14ac:dyDescent="0.25">
      <c r="AO494">
        <v>11238095</v>
      </c>
      <c r="AP494">
        <v>28720</v>
      </c>
    </row>
    <row r="495" spans="41:42" x14ac:dyDescent="0.25">
      <c r="AO495">
        <v>11238097</v>
      </c>
      <c r="AP495">
        <v>28720</v>
      </c>
    </row>
    <row r="496" spans="41:42" x14ac:dyDescent="0.25">
      <c r="AO496">
        <v>11238222</v>
      </c>
      <c r="AP496">
        <v>39105</v>
      </c>
    </row>
    <row r="497" spans="41:42" x14ac:dyDescent="0.25">
      <c r="AO497">
        <v>11238568</v>
      </c>
      <c r="AP497">
        <v>44575</v>
      </c>
    </row>
    <row r="498" spans="41:42" x14ac:dyDescent="0.25">
      <c r="AO498">
        <v>11238570</v>
      </c>
      <c r="AP498">
        <v>44575</v>
      </c>
    </row>
    <row r="499" spans="41:42" x14ac:dyDescent="0.25">
      <c r="AO499">
        <v>11238579</v>
      </c>
      <c r="AP499">
        <v>28720</v>
      </c>
    </row>
    <row r="500" spans="41:42" x14ac:dyDescent="0.25">
      <c r="AO500">
        <v>11238582</v>
      </c>
      <c r="AP500">
        <v>34190</v>
      </c>
    </row>
    <row r="501" spans="41:42" x14ac:dyDescent="0.25">
      <c r="AO501">
        <v>11238649</v>
      </c>
      <c r="AP501">
        <v>39056</v>
      </c>
    </row>
    <row r="502" spans="41:42" x14ac:dyDescent="0.25">
      <c r="AO502">
        <v>11238650</v>
      </c>
      <c r="AP502">
        <v>39105</v>
      </c>
    </row>
    <row r="503" spans="41:42" x14ac:dyDescent="0.25">
      <c r="AO503">
        <v>11238661</v>
      </c>
      <c r="AP503">
        <v>39681</v>
      </c>
    </row>
    <row r="504" spans="41:42" x14ac:dyDescent="0.25">
      <c r="AO504">
        <v>11239340</v>
      </c>
      <c r="AP504">
        <v>28720</v>
      </c>
    </row>
    <row r="505" spans="41:42" x14ac:dyDescent="0.25">
      <c r="AO505">
        <v>11239620</v>
      </c>
      <c r="AP505">
        <v>44575</v>
      </c>
    </row>
    <row r="506" spans="41:42" x14ac:dyDescent="0.25">
      <c r="AO506">
        <v>11239647</v>
      </c>
      <c r="AP506">
        <v>28720</v>
      </c>
    </row>
    <row r="507" spans="41:42" x14ac:dyDescent="0.25">
      <c r="AO507">
        <v>11239648</v>
      </c>
      <c r="AP507">
        <v>28720</v>
      </c>
    </row>
    <row r="508" spans="41:42" x14ac:dyDescent="0.25">
      <c r="AO508">
        <v>11239650</v>
      </c>
      <c r="AP508">
        <v>28720</v>
      </c>
    </row>
    <row r="509" spans="41:42" x14ac:dyDescent="0.25">
      <c r="AO509">
        <v>11239652</v>
      </c>
      <c r="AP509">
        <v>28720</v>
      </c>
    </row>
    <row r="510" spans="41:42" x14ac:dyDescent="0.25">
      <c r="AO510">
        <v>11241397</v>
      </c>
      <c r="AP510">
        <v>24320</v>
      </c>
    </row>
    <row r="511" spans="41:42" x14ac:dyDescent="0.25">
      <c r="AO511">
        <v>11241440</v>
      </c>
      <c r="AP511">
        <v>44575</v>
      </c>
    </row>
    <row r="512" spans="41:42" x14ac:dyDescent="0.25">
      <c r="AO512">
        <v>11241649</v>
      </c>
      <c r="AP512">
        <v>28720</v>
      </c>
    </row>
    <row r="513" spans="41:42" x14ac:dyDescent="0.25">
      <c r="AO513">
        <v>11241732</v>
      </c>
      <c r="AP513">
        <v>21407</v>
      </c>
    </row>
    <row r="514" spans="41:42" x14ac:dyDescent="0.25">
      <c r="AO514">
        <v>11241733</v>
      </c>
      <c r="AP514">
        <v>15827</v>
      </c>
    </row>
    <row r="515" spans="41:42" x14ac:dyDescent="0.25">
      <c r="AO515">
        <v>11241735</v>
      </c>
      <c r="AP515">
        <v>28720</v>
      </c>
    </row>
    <row r="516" spans="41:42" x14ac:dyDescent="0.25">
      <c r="AO516">
        <v>11241740</v>
      </c>
      <c r="AP516">
        <v>39105</v>
      </c>
    </row>
    <row r="517" spans="41:42" x14ac:dyDescent="0.25">
      <c r="AO517">
        <v>11241930</v>
      </c>
      <c r="AP517">
        <v>19353</v>
      </c>
    </row>
    <row r="518" spans="41:42" x14ac:dyDescent="0.25">
      <c r="AO518">
        <v>11241931</v>
      </c>
      <c r="AP518">
        <v>39681</v>
      </c>
    </row>
    <row r="519" spans="41:42" x14ac:dyDescent="0.25">
      <c r="AO519">
        <v>11241934</v>
      </c>
      <c r="AP519">
        <v>37627</v>
      </c>
    </row>
    <row r="520" spans="41:42" x14ac:dyDescent="0.25">
      <c r="AO520">
        <v>11241935</v>
      </c>
      <c r="AP520">
        <v>28720</v>
      </c>
    </row>
    <row r="521" spans="41:42" x14ac:dyDescent="0.25">
      <c r="AO521">
        <v>11241936</v>
      </c>
      <c r="AP521">
        <v>28720</v>
      </c>
    </row>
    <row r="522" spans="41:42" x14ac:dyDescent="0.25">
      <c r="AO522">
        <v>11242573</v>
      </c>
      <c r="AP522">
        <v>37263</v>
      </c>
    </row>
    <row r="523" spans="41:42" x14ac:dyDescent="0.25">
      <c r="AO523">
        <v>11242678</v>
      </c>
      <c r="AP523">
        <v>44575</v>
      </c>
    </row>
    <row r="524" spans="41:42" x14ac:dyDescent="0.25">
      <c r="AO524">
        <v>11242726</v>
      </c>
      <c r="AP524">
        <v>29675</v>
      </c>
    </row>
    <row r="525" spans="41:42" x14ac:dyDescent="0.25">
      <c r="AO525">
        <v>11242861</v>
      </c>
      <c r="AP525">
        <v>21407</v>
      </c>
    </row>
    <row r="526" spans="41:42" x14ac:dyDescent="0.25">
      <c r="AO526">
        <v>11242874</v>
      </c>
      <c r="AP526">
        <v>32367</v>
      </c>
    </row>
    <row r="527" spans="41:42" x14ac:dyDescent="0.25">
      <c r="AO527">
        <v>11243806</v>
      </c>
      <c r="AP527">
        <v>39105</v>
      </c>
    </row>
    <row r="528" spans="41:42" x14ac:dyDescent="0.25">
      <c r="AO528">
        <v>11244967</v>
      </c>
      <c r="AP528">
        <v>39043</v>
      </c>
    </row>
    <row r="529" spans="41:42" x14ac:dyDescent="0.25">
      <c r="AO529">
        <v>11245045</v>
      </c>
      <c r="AP529">
        <v>37263</v>
      </c>
    </row>
    <row r="530" spans="41:42" x14ac:dyDescent="0.25">
      <c r="AO530">
        <v>11245074</v>
      </c>
      <c r="AP530">
        <v>44575</v>
      </c>
    </row>
    <row r="531" spans="41:42" x14ac:dyDescent="0.25">
      <c r="AO531">
        <v>11245152</v>
      </c>
      <c r="AP531">
        <v>28720</v>
      </c>
    </row>
    <row r="532" spans="41:42" x14ac:dyDescent="0.25">
      <c r="AO532">
        <v>11245468</v>
      </c>
      <c r="AP532">
        <v>37627</v>
      </c>
    </row>
    <row r="533" spans="41:42" x14ac:dyDescent="0.25">
      <c r="AO533">
        <v>11245767</v>
      </c>
      <c r="AP533">
        <v>39105</v>
      </c>
    </row>
    <row r="534" spans="41:42" x14ac:dyDescent="0.25">
      <c r="AO534">
        <v>11246272</v>
      </c>
      <c r="AP534">
        <v>39681</v>
      </c>
    </row>
    <row r="535" spans="41:42" x14ac:dyDescent="0.25">
      <c r="AO535">
        <v>11246353</v>
      </c>
      <c r="AP535">
        <v>26877</v>
      </c>
    </row>
    <row r="536" spans="41:42" x14ac:dyDescent="0.25">
      <c r="AO536">
        <v>11246641</v>
      </c>
      <c r="AP536">
        <v>28720</v>
      </c>
    </row>
    <row r="537" spans="41:42" x14ac:dyDescent="0.25">
      <c r="AO537">
        <v>11246659</v>
      </c>
      <c r="AP537">
        <v>19353</v>
      </c>
    </row>
    <row r="538" spans="41:42" x14ac:dyDescent="0.25">
      <c r="AO538">
        <v>11246668</v>
      </c>
      <c r="AP538">
        <v>26163</v>
      </c>
    </row>
    <row r="539" spans="41:42" x14ac:dyDescent="0.25">
      <c r="AO539">
        <v>11246671</v>
      </c>
      <c r="AP539">
        <v>39043</v>
      </c>
    </row>
    <row r="540" spans="41:42" x14ac:dyDescent="0.25">
      <c r="AO540">
        <v>11246672</v>
      </c>
      <c r="AP540">
        <v>8514</v>
      </c>
    </row>
    <row r="541" spans="41:42" x14ac:dyDescent="0.25">
      <c r="AO541">
        <v>11246676</v>
      </c>
      <c r="AP541">
        <v>39105</v>
      </c>
    </row>
    <row r="542" spans="41:42" x14ac:dyDescent="0.25">
      <c r="AO542">
        <v>11248122</v>
      </c>
      <c r="AP542">
        <v>39105</v>
      </c>
    </row>
    <row r="543" spans="41:42" x14ac:dyDescent="0.25">
      <c r="AO543">
        <v>11248124</v>
      </c>
      <c r="AP543">
        <v>28720</v>
      </c>
    </row>
    <row r="544" spans="41:42" x14ac:dyDescent="0.25">
      <c r="AO544">
        <v>11248126</v>
      </c>
      <c r="AP544">
        <v>28720</v>
      </c>
    </row>
    <row r="545" spans="41:42" x14ac:dyDescent="0.25">
      <c r="AO545">
        <v>11248272</v>
      </c>
      <c r="AP545">
        <v>39105</v>
      </c>
    </row>
    <row r="546" spans="41:42" x14ac:dyDescent="0.25">
      <c r="AO546">
        <v>11248273</v>
      </c>
      <c r="AP546">
        <v>44575</v>
      </c>
    </row>
    <row r="547" spans="41:42" x14ac:dyDescent="0.25">
      <c r="AO547">
        <v>11248800</v>
      </c>
      <c r="AP547">
        <v>39105</v>
      </c>
    </row>
    <row r="548" spans="41:42" x14ac:dyDescent="0.25">
      <c r="AO548">
        <v>11249085</v>
      </c>
      <c r="AP548">
        <v>37263</v>
      </c>
    </row>
    <row r="549" spans="41:42" x14ac:dyDescent="0.25">
      <c r="AO549">
        <v>11249094</v>
      </c>
      <c r="AP549">
        <v>31683</v>
      </c>
    </row>
    <row r="550" spans="41:42" x14ac:dyDescent="0.25">
      <c r="AO550">
        <v>11249307</v>
      </c>
      <c r="AP550">
        <v>44525</v>
      </c>
    </row>
    <row r="551" spans="41:42" x14ac:dyDescent="0.25">
      <c r="AO551">
        <v>11249342</v>
      </c>
      <c r="AP551">
        <v>44575</v>
      </c>
    </row>
    <row r="552" spans="41:42" x14ac:dyDescent="0.25">
      <c r="AO552">
        <v>11249403</v>
      </c>
      <c r="AP552">
        <v>17161</v>
      </c>
    </row>
    <row r="553" spans="41:42" x14ac:dyDescent="0.25">
      <c r="AO553">
        <v>11249810</v>
      </c>
      <c r="AP553">
        <v>44575</v>
      </c>
    </row>
    <row r="554" spans="41:42" x14ac:dyDescent="0.25">
      <c r="AO554">
        <v>11249813</v>
      </c>
      <c r="AP554">
        <v>37213</v>
      </c>
    </row>
    <row r="555" spans="41:42" x14ac:dyDescent="0.25">
      <c r="AO555">
        <v>11249815</v>
      </c>
      <c r="AP555">
        <v>44575</v>
      </c>
    </row>
    <row r="556" spans="41:42" x14ac:dyDescent="0.25">
      <c r="AO556">
        <v>11249816</v>
      </c>
      <c r="AP556">
        <v>44575</v>
      </c>
    </row>
    <row r="557" spans="41:42" x14ac:dyDescent="0.25">
      <c r="AO557">
        <v>11249818</v>
      </c>
      <c r="AP557">
        <v>39681</v>
      </c>
    </row>
    <row r="558" spans="41:42" x14ac:dyDescent="0.25">
      <c r="AO558">
        <v>11249992</v>
      </c>
      <c r="AP558">
        <v>37263</v>
      </c>
    </row>
    <row r="559" spans="41:42" x14ac:dyDescent="0.25">
      <c r="AO559">
        <v>11249993</v>
      </c>
      <c r="AP559">
        <v>21407</v>
      </c>
    </row>
    <row r="560" spans="41:42" x14ac:dyDescent="0.25">
      <c r="AO560">
        <v>11250033</v>
      </c>
      <c r="AP560">
        <v>44575</v>
      </c>
    </row>
    <row r="561" spans="41:42" x14ac:dyDescent="0.25">
      <c r="AO561">
        <v>11250035</v>
      </c>
      <c r="AP561">
        <v>37263</v>
      </c>
    </row>
    <row r="562" spans="41:42" x14ac:dyDescent="0.25">
      <c r="AO562">
        <v>11250037</v>
      </c>
      <c r="AP562">
        <v>44575</v>
      </c>
    </row>
    <row r="563" spans="41:42" x14ac:dyDescent="0.25">
      <c r="AO563">
        <v>11250063</v>
      </c>
      <c r="AP563">
        <v>31683</v>
      </c>
    </row>
    <row r="564" spans="41:42" x14ac:dyDescent="0.25">
      <c r="AO564">
        <v>11250419</v>
      </c>
      <c r="AP564">
        <v>21407</v>
      </c>
    </row>
    <row r="565" spans="41:42" x14ac:dyDescent="0.25">
      <c r="AO565">
        <v>11250649</v>
      </c>
      <c r="AP565">
        <v>31742</v>
      </c>
    </row>
    <row r="566" spans="41:42" x14ac:dyDescent="0.25">
      <c r="AO566">
        <v>11251176</v>
      </c>
      <c r="AP566">
        <v>39105</v>
      </c>
    </row>
    <row r="567" spans="41:42" x14ac:dyDescent="0.25">
      <c r="AO567">
        <v>11251177</v>
      </c>
      <c r="AP567">
        <v>15827</v>
      </c>
    </row>
    <row r="568" spans="41:42" x14ac:dyDescent="0.25">
      <c r="AO568">
        <v>11251179</v>
      </c>
      <c r="AP568">
        <v>26149</v>
      </c>
    </row>
    <row r="569" spans="41:42" x14ac:dyDescent="0.25">
      <c r="AO569">
        <v>11251181</v>
      </c>
      <c r="AP569">
        <v>15827</v>
      </c>
    </row>
    <row r="570" spans="41:42" x14ac:dyDescent="0.25">
      <c r="AO570">
        <v>11251184</v>
      </c>
      <c r="AP570">
        <v>19475</v>
      </c>
    </row>
    <row r="571" spans="41:42" x14ac:dyDescent="0.25">
      <c r="AO571">
        <v>11251199</v>
      </c>
      <c r="AP571">
        <v>28720</v>
      </c>
    </row>
    <row r="572" spans="41:42" x14ac:dyDescent="0.25">
      <c r="AO572">
        <v>11251211</v>
      </c>
      <c r="AP572">
        <v>28720</v>
      </c>
    </row>
    <row r="573" spans="41:42" x14ac:dyDescent="0.25">
      <c r="AO573">
        <v>11251768</v>
      </c>
      <c r="AP573">
        <v>37263</v>
      </c>
    </row>
    <row r="574" spans="41:42" x14ac:dyDescent="0.25">
      <c r="AO574">
        <v>11253709</v>
      </c>
      <c r="AP574">
        <v>39043</v>
      </c>
    </row>
    <row r="575" spans="41:42" x14ac:dyDescent="0.25">
      <c r="AO575">
        <v>11253886</v>
      </c>
      <c r="AP575">
        <v>44575</v>
      </c>
    </row>
    <row r="576" spans="41:42" x14ac:dyDescent="0.25">
      <c r="AO576">
        <v>11254198</v>
      </c>
      <c r="AP576">
        <v>44575</v>
      </c>
    </row>
    <row r="577" spans="41:42" x14ac:dyDescent="0.25">
      <c r="AO577">
        <v>11254200</v>
      </c>
      <c r="AP577">
        <v>39681</v>
      </c>
    </row>
    <row r="578" spans="41:42" x14ac:dyDescent="0.25">
      <c r="AO578">
        <v>11254453</v>
      </c>
      <c r="AP578">
        <v>21407</v>
      </c>
    </row>
    <row r="579" spans="41:42" x14ac:dyDescent="0.25">
      <c r="AO579">
        <v>11255429</v>
      </c>
      <c r="AP579">
        <v>26666</v>
      </c>
    </row>
    <row r="580" spans="41:42" x14ac:dyDescent="0.25">
      <c r="AO580">
        <v>11255504</v>
      </c>
      <c r="AP580">
        <v>31729</v>
      </c>
    </row>
    <row r="581" spans="41:42" x14ac:dyDescent="0.25">
      <c r="AO581">
        <v>11255513</v>
      </c>
      <c r="AP581">
        <v>44575</v>
      </c>
    </row>
    <row r="582" spans="41:42" x14ac:dyDescent="0.25">
      <c r="AO582">
        <v>11255539</v>
      </c>
      <c r="AP582">
        <v>44575</v>
      </c>
    </row>
    <row r="583" spans="41:42" x14ac:dyDescent="0.25">
      <c r="AO583">
        <v>11255557</v>
      </c>
      <c r="AP583">
        <v>39056</v>
      </c>
    </row>
    <row r="584" spans="41:42" x14ac:dyDescent="0.25">
      <c r="AO584">
        <v>11255561</v>
      </c>
      <c r="AP584">
        <v>31633</v>
      </c>
    </row>
    <row r="585" spans="41:42" x14ac:dyDescent="0.25">
      <c r="AO585">
        <v>11255564</v>
      </c>
      <c r="AP585">
        <v>39043</v>
      </c>
    </row>
    <row r="586" spans="41:42" x14ac:dyDescent="0.25">
      <c r="AO586">
        <v>11255573</v>
      </c>
      <c r="AP586">
        <v>37263</v>
      </c>
    </row>
    <row r="587" spans="41:42" x14ac:dyDescent="0.25">
      <c r="AO587">
        <v>11255576</v>
      </c>
      <c r="AP587">
        <v>37263</v>
      </c>
    </row>
    <row r="588" spans="41:42" x14ac:dyDescent="0.25">
      <c r="AO588">
        <v>11255585</v>
      </c>
      <c r="AP588">
        <v>39105</v>
      </c>
    </row>
    <row r="589" spans="41:42" x14ac:dyDescent="0.25">
      <c r="AO589">
        <v>11255586</v>
      </c>
      <c r="AP589">
        <v>31729</v>
      </c>
    </row>
    <row r="590" spans="41:42" x14ac:dyDescent="0.25">
      <c r="AO590">
        <v>11255587</v>
      </c>
      <c r="AP590">
        <v>39043</v>
      </c>
    </row>
    <row r="591" spans="41:42" x14ac:dyDescent="0.25">
      <c r="AO591">
        <v>11255592</v>
      </c>
      <c r="AP591">
        <v>28720</v>
      </c>
    </row>
    <row r="592" spans="41:42" x14ac:dyDescent="0.25">
      <c r="AO592">
        <v>11255593</v>
      </c>
      <c r="AP592">
        <v>39681</v>
      </c>
    </row>
    <row r="593" spans="41:42" x14ac:dyDescent="0.25">
      <c r="AO593">
        <v>11255609</v>
      </c>
      <c r="AP593">
        <v>28720</v>
      </c>
    </row>
    <row r="594" spans="41:42" x14ac:dyDescent="0.25">
      <c r="AO594">
        <v>11255628</v>
      </c>
      <c r="AP594">
        <v>31792</v>
      </c>
    </row>
    <row r="595" spans="41:42" x14ac:dyDescent="0.25">
      <c r="AO595">
        <v>11255631</v>
      </c>
      <c r="AP595">
        <v>31792</v>
      </c>
    </row>
    <row r="596" spans="41:42" x14ac:dyDescent="0.25">
      <c r="AO596">
        <v>11256658</v>
      </c>
      <c r="AP596">
        <v>44575</v>
      </c>
    </row>
    <row r="597" spans="41:42" x14ac:dyDescent="0.25">
      <c r="AO597">
        <v>11256979</v>
      </c>
      <c r="AP597">
        <v>28720</v>
      </c>
    </row>
    <row r="598" spans="41:42" x14ac:dyDescent="0.25">
      <c r="AO598">
        <v>11257075</v>
      </c>
      <c r="AP598">
        <v>21407</v>
      </c>
    </row>
    <row r="599" spans="41:42" x14ac:dyDescent="0.25">
      <c r="AO599">
        <v>11257545</v>
      </c>
      <c r="AP599">
        <v>28720</v>
      </c>
    </row>
    <row r="600" spans="41:42" x14ac:dyDescent="0.25">
      <c r="AO600">
        <v>11257546</v>
      </c>
      <c r="AP600">
        <v>21407</v>
      </c>
    </row>
    <row r="601" spans="41:42" x14ac:dyDescent="0.25">
      <c r="AO601">
        <v>11257681</v>
      </c>
      <c r="AP601">
        <v>39681</v>
      </c>
    </row>
    <row r="602" spans="41:42" x14ac:dyDescent="0.25">
      <c r="AO602">
        <v>11258084</v>
      </c>
      <c r="AP602">
        <v>44575</v>
      </c>
    </row>
    <row r="603" spans="41:42" x14ac:dyDescent="0.25">
      <c r="AO603">
        <v>11258090</v>
      </c>
      <c r="AP603">
        <v>44575</v>
      </c>
    </row>
    <row r="604" spans="41:42" x14ac:dyDescent="0.25">
      <c r="AO604">
        <v>11258099</v>
      </c>
      <c r="AP604">
        <v>35209</v>
      </c>
    </row>
    <row r="605" spans="41:42" x14ac:dyDescent="0.25">
      <c r="AO605">
        <v>11258134</v>
      </c>
      <c r="AP605">
        <v>35209</v>
      </c>
    </row>
    <row r="606" spans="41:42" x14ac:dyDescent="0.25">
      <c r="AO606">
        <v>11258137</v>
      </c>
      <c r="AP606">
        <v>32367</v>
      </c>
    </row>
    <row r="607" spans="41:42" x14ac:dyDescent="0.25">
      <c r="AO607">
        <v>11258178</v>
      </c>
      <c r="AP607">
        <v>28720</v>
      </c>
    </row>
    <row r="608" spans="41:42" x14ac:dyDescent="0.25">
      <c r="AO608">
        <v>11258581</v>
      </c>
      <c r="AP608">
        <v>37213</v>
      </c>
    </row>
    <row r="609" spans="41:42" x14ac:dyDescent="0.25">
      <c r="AO609">
        <v>11258582</v>
      </c>
      <c r="AP609">
        <v>35209</v>
      </c>
    </row>
    <row r="610" spans="41:42" x14ac:dyDescent="0.25">
      <c r="AO610">
        <v>11258584</v>
      </c>
      <c r="AP610">
        <v>37263</v>
      </c>
    </row>
    <row r="611" spans="41:42" x14ac:dyDescent="0.25">
      <c r="AO611">
        <v>11258596</v>
      </c>
      <c r="AP611">
        <v>39681</v>
      </c>
    </row>
    <row r="612" spans="41:42" x14ac:dyDescent="0.25">
      <c r="AO612">
        <v>11258597</v>
      </c>
      <c r="AP612">
        <v>39681</v>
      </c>
    </row>
    <row r="613" spans="41:42" x14ac:dyDescent="0.25">
      <c r="AO613">
        <v>11258598</v>
      </c>
      <c r="AP613">
        <v>44575</v>
      </c>
    </row>
    <row r="614" spans="41:42" x14ac:dyDescent="0.25">
      <c r="AO614">
        <v>11258600</v>
      </c>
      <c r="AP614">
        <v>44575</v>
      </c>
    </row>
    <row r="615" spans="41:42" x14ac:dyDescent="0.25">
      <c r="AO615">
        <v>11258604</v>
      </c>
      <c r="AP615">
        <v>44513</v>
      </c>
    </row>
    <row r="616" spans="41:42" x14ac:dyDescent="0.25">
      <c r="AO616">
        <v>11258606</v>
      </c>
      <c r="AP616">
        <v>44525</v>
      </c>
    </row>
    <row r="617" spans="41:42" x14ac:dyDescent="0.25">
      <c r="AO617">
        <v>11258621</v>
      </c>
      <c r="AP617">
        <v>26149</v>
      </c>
    </row>
    <row r="618" spans="41:42" x14ac:dyDescent="0.25">
      <c r="AO618">
        <v>11258670</v>
      </c>
      <c r="AP618">
        <v>37263</v>
      </c>
    </row>
    <row r="619" spans="41:42" x14ac:dyDescent="0.25">
      <c r="AO619">
        <v>11258681</v>
      </c>
      <c r="AP619">
        <v>44575</v>
      </c>
    </row>
    <row r="620" spans="41:42" x14ac:dyDescent="0.25">
      <c r="AO620">
        <v>11258713</v>
      </c>
      <c r="AP620">
        <v>39681</v>
      </c>
    </row>
    <row r="621" spans="41:42" x14ac:dyDescent="0.25">
      <c r="AO621">
        <v>11258729</v>
      </c>
      <c r="AP621">
        <v>34190</v>
      </c>
    </row>
    <row r="622" spans="41:42" x14ac:dyDescent="0.25">
      <c r="AO622">
        <v>11258731</v>
      </c>
      <c r="AP622">
        <v>44575</v>
      </c>
    </row>
    <row r="623" spans="41:42" x14ac:dyDescent="0.25">
      <c r="AO623">
        <v>11258735</v>
      </c>
      <c r="AP623">
        <v>34190</v>
      </c>
    </row>
    <row r="624" spans="41:42" x14ac:dyDescent="0.25">
      <c r="AO624">
        <v>11258741</v>
      </c>
      <c r="AP624">
        <v>39043</v>
      </c>
    </row>
    <row r="625" spans="41:42" x14ac:dyDescent="0.25">
      <c r="AO625">
        <v>11258764</v>
      </c>
      <c r="AP625">
        <v>39681</v>
      </c>
    </row>
    <row r="626" spans="41:42" x14ac:dyDescent="0.25">
      <c r="AO626">
        <v>11258773</v>
      </c>
      <c r="AP626">
        <v>39043</v>
      </c>
    </row>
    <row r="627" spans="41:42" x14ac:dyDescent="0.25">
      <c r="AO627">
        <v>11258846</v>
      </c>
      <c r="AP627">
        <v>30313</v>
      </c>
    </row>
    <row r="628" spans="41:42" x14ac:dyDescent="0.25">
      <c r="AO628">
        <v>11258847</v>
      </c>
      <c r="AP628">
        <v>32367</v>
      </c>
    </row>
    <row r="629" spans="41:42" x14ac:dyDescent="0.25">
      <c r="AO629">
        <v>11258860</v>
      </c>
      <c r="AP629">
        <v>28720</v>
      </c>
    </row>
    <row r="630" spans="41:42" x14ac:dyDescent="0.25">
      <c r="AO630">
        <v>11258862</v>
      </c>
      <c r="AP630">
        <v>39681</v>
      </c>
    </row>
    <row r="631" spans="41:42" x14ac:dyDescent="0.25">
      <c r="AO631">
        <v>11259170</v>
      </c>
      <c r="AP631">
        <v>15827</v>
      </c>
    </row>
    <row r="632" spans="41:42" x14ac:dyDescent="0.25">
      <c r="AO632">
        <v>11260761</v>
      </c>
      <c r="AP632">
        <v>44575</v>
      </c>
    </row>
    <row r="633" spans="41:42" x14ac:dyDescent="0.25">
      <c r="AO633">
        <v>11260767</v>
      </c>
      <c r="AP633">
        <v>39105</v>
      </c>
    </row>
    <row r="634" spans="41:42" x14ac:dyDescent="0.25">
      <c r="AO634">
        <v>11260802</v>
      </c>
      <c r="AP634">
        <v>44575</v>
      </c>
    </row>
    <row r="635" spans="41:42" x14ac:dyDescent="0.25">
      <c r="AO635">
        <v>11260804</v>
      </c>
      <c r="AP635">
        <v>44575</v>
      </c>
    </row>
    <row r="636" spans="41:42" x14ac:dyDescent="0.25">
      <c r="AO636">
        <v>11260813</v>
      </c>
      <c r="AP636">
        <v>44575</v>
      </c>
    </row>
    <row r="637" spans="41:42" x14ac:dyDescent="0.25">
      <c r="AO637">
        <v>11260814</v>
      </c>
      <c r="AP637">
        <v>44575</v>
      </c>
    </row>
    <row r="638" spans="41:42" x14ac:dyDescent="0.25">
      <c r="AO638">
        <v>11260838</v>
      </c>
      <c r="AP638">
        <v>32367</v>
      </c>
    </row>
    <row r="639" spans="41:42" x14ac:dyDescent="0.25">
      <c r="AO639">
        <v>11260858</v>
      </c>
      <c r="AP639">
        <v>28720</v>
      </c>
    </row>
    <row r="640" spans="41:42" x14ac:dyDescent="0.25">
      <c r="AO640">
        <v>11260861</v>
      </c>
      <c r="AP640">
        <v>39681</v>
      </c>
    </row>
    <row r="641" spans="41:42" x14ac:dyDescent="0.25">
      <c r="AO641">
        <v>11260862</v>
      </c>
      <c r="AP641">
        <v>39681</v>
      </c>
    </row>
    <row r="642" spans="41:42" x14ac:dyDescent="0.25">
      <c r="AO642">
        <v>11260863</v>
      </c>
      <c r="AP642">
        <v>44575</v>
      </c>
    </row>
    <row r="643" spans="41:42" x14ac:dyDescent="0.25">
      <c r="AO643">
        <v>11260881</v>
      </c>
      <c r="AP643">
        <v>39056</v>
      </c>
    </row>
    <row r="644" spans="41:42" x14ac:dyDescent="0.25">
      <c r="AO644">
        <v>11260895</v>
      </c>
      <c r="AP644">
        <v>37213</v>
      </c>
    </row>
    <row r="645" spans="41:42" x14ac:dyDescent="0.25">
      <c r="AO645">
        <v>11260906</v>
      </c>
      <c r="AP645">
        <v>44575</v>
      </c>
    </row>
    <row r="646" spans="41:42" x14ac:dyDescent="0.25">
      <c r="AO646">
        <v>11260907</v>
      </c>
      <c r="AP646">
        <v>44575</v>
      </c>
    </row>
    <row r="647" spans="41:42" x14ac:dyDescent="0.25">
      <c r="AO647">
        <v>11260917</v>
      </c>
      <c r="AP647">
        <v>28720</v>
      </c>
    </row>
    <row r="648" spans="41:42" x14ac:dyDescent="0.25">
      <c r="AO648">
        <v>11260920</v>
      </c>
      <c r="AP648">
        <v>31729</v>
      </c>
    </row>
    <row r="649" spans="41:42" x14ac:dyDescent="0.25">
      <c r="AO649">
        <v>11260932</v>
      </c>
      <c r="AP649">
        <v>39681</v>
      </c>
    </row>
    <row r="650" spans="41:42" x14ac:dyDescent="0.25">
      <c r="AO650">
        <v>11261065</v>
      </c>
      <c r="AP650">
        <v>44575</v>
      </c>
    </row>
    <row r="651" spans="41:42" x14ac:dyDescent="0.25">
      <c r="AO651">
        <v>11261066</v>
      </c>
      <c r="AP651">
        <v>44575</v>
      </c>
    </row>
    <row r="652" spans="41:42" x14ac:dyDescent="0.25">
      <c r="AO652">
        <v>11261242</v>
      </c>
      <c r="AP652">
        <v>39681</v>
      </c>
    </row>
    <row r="653" spans="41:42" x14ac:dyDescent="0.25">
      <c r="AO653">
        <v>11261244</v>
      </c>
      <c r="AP653">
        <v>39681</v>
      </c>
    </row>
    <row r="654" spans="41:42" x14ac:dyDescent="0.25">
      <c r="AO654">
        <v>11261245</v>
      </c>
      <c r="AP654">
        <v>44575</v>
      </c>
    </row>
    <row r="655" spans="41:42" x14ac:dyDescent="0.25">
      <c r="AO655">
        <v>11261314</v>
      </c>
      <c r="AP655">
        <v>39681</v>
      </c>
    </row>
    <row r="656" spans="41:42" x14ac:dyDescent="0.25">
      <c r="AO656">
        <v>11261381</v>
      </c>
      <c r="AP656">
        <v>44575</v>
      </c>
    </row>
    <row r="657" spans="41:42" x14ac:dyDescent="0.25">
      <c r="AO657">
        <v>11261460</v>
      </c>
      <c r="AP657">
        <v>44575</v>
      </c>
    </row>
    <row r="658" spans="41:42" x14ac:dyDescent="0.25">
      <c r="AO658">
        <v>11261480</v>
      </c>
      <c r="AP658">
        <v>44575</v>
      </c>
    </row>
    <row r="659" spans="41:42" x14ac:dyDescent="0.25">
      <c r="AO659">
        <v>11261901</v>
      </c>
      <c r="AP659">
        <v>37263</v>
      </c>
    </row>
    <row r="660" spans="41:42" x14ac:dyDescent="0.25">
      <c r="AO660">
        <v>11261909</v>
      </c>
      <c r="AP660">
        <v>39681</v>
      </c>
    </row>
    <row r="661" spans="41:42" x14ac:dyDescent="0.25">
      <c r="AO661">
        <v>11261910</v>
      </c>
      <c r="AP661">
        <v>39681</v>
      </c>
    </row>
    <row r="662" spans="41:42" x14ac:dyDescent="0.25">
      <c r="AO662">
        <v>11261911</v>
      </c>
      <c r="AP662">
        <v>37263</v>
      </c>
    </row>
    <row r="663" spans="41:42" x14ac:dyDescent="0.25">
      <c r="AO663">
        <v>11261993</v>
      </c>
      <c r="AP663">
        <v>39681</v>
      </c>
    </row>
    <row r="664" spans="41:42" x14ac:dyDescent="0.25">
      <c r="AO664">
        <v>11262170</v>
      </c>
      <c r="AP664">
        <v>44575</v>
      </c>
    </row>
    <row r="665" spans="41:42" x14ac:dyDescent="0.25">
      <c r="AO665">
        <v>11262172</v>
      </c>
      <c r="AP665">
        <v>44575</v>
      </c>
    </row>
    <row r="666" spans="41:42" x14ac:dyDescent="0.25">
      <c r="AO666">
        <v>11262764</v>
      </c>
      <c r="AP666">
        <v>44575</v>
      </c>
    </row>
    <row r="667" spans="41:42" x14ac:dyDescent="0.25">
      <c r="AO667">
        <v>11262777</v>
      </c>
      <c r="AP667">
        <v>44575</v>
      </c>
    </row>
    <row r="668" spans="41:42" x14ac:dyDescent="0.25">
      <c r="AO668">
        <v>11262798</v>
      </c>
      <c r="AP668">
        <v>44575</v>
      </c>
    </row>
    <row r="669" spans="41:42" x14ac:dyDescent="0.25">
      <c r="AO669">
        <v>11262888</v>
      </c>
      <c r="AP669">
        <v>19353</v>
      </c>
    </row>
    <row r="670" spans="41:42" x14ac:dyDescent="0.25">
      <c r="AO670">
        <v>11262906</v>
      </c>
      <c r="AP670">
        <v>39043</v>
      </c>
    </row>
    <row r="671" spans="41:42" x14ac:dyDescent="0.25">
      <c r="AO671">
        <v>11263620</v>
      </c>
      <c r="AP671">
        <v>37263</v>
      </c>
    </row>
    <row r="672" spans="41:42" x14ac:dyDescent="0.25">
      <c r="AO672">
        <v>11263621</v>
      </c>
      <c r="AP672">
        <v>37263</v>
      </c>
    </row>
    <row r="673" spans="41:42" x14ac:dyDescent="0.25">
      <c r="AO673">
        <v>11263622</v>
      </c>
      <c r="AP673">
        <v>32367</v>
      </c>
    </row>
    <row r="674" spans="41:42" x14ac:dyDescent="0.25">
      <c r="AO674">
        <v>11263625</v>
      </c>
      <c r="AP674">
        <v>15827</v>
      </c>
    </row>
    <row r="675" spans="41:42" x14ac:dyDescent="0.25">
      <c r="AO675">
        <v>11263627</v>
      </c>
      <c r="AP675">
        <v>39105</v>
      </c>
    </row>
    <row r="676" spans="41:42" x14ac:dyDescent="0.25">
      <c r="AO676">
        <v>11263686</v>
      </c>
      <c r="AP676">
        <v>44575</v>
      </c>
    </row>
    <row r="677" spans="41:42" x14ac:dyDescent="0.25">
      <c r="AO677">
        <v>11263687</v>
      </c>
      <c r="AP677">
        <v>39043</v>
      </c>
    </row>
    <row r="678" spans="41:42" x14ac:dyDescent="0.25">
      <c r="AO678">
        <v>11263688</v>
      </c>
      <c r="AP678">
        <v>39681</v>
      </c>
    </row>
    <row r="679" spans="41:42" x14ac:dyDescent="0.25">
      <c r="AO679">
        <v>11263689</v>
      </c>
      <c r="AP679">
        <v>39681</v>
      </c>
    </row>
    <row r="680" spans="41:42" x14ac:dyDescent="0.25">
      <c r="AO680">
        <v>11263690</v>
      </c>
      <c r="AP680">
        <v>44575</v>
      </c>
    </row>
    <row r="681" spans="41:42" x14ac:dyDescent="0.25">
      <c r="AO681">
        <v>11263694</v>
      </c>
      <c r="AP681">
        <v>32367</v>
      </c>
    </row>
    <row r="682" spans="41:42" x14ac:dyDescent="0.25">
      <c r="AO682">
        <v>11263711</v>
      </c>
      <c r="AP682">
        <v>39043</v>
      </c>
    </row>
    <row r="683" spans="41:42" x14ac:dyDescent="0.25">
      <c r="AO683">
        <v>11263713</v>
      </c>
      <c r="AP683">
        <v>32367</v>
      </c>
    </row>
    <row r="684" spans="41:42" x14ac:dyDescent="0.25">
      <c r="AO684">
        <v>11263716</v>
      </c>
      <c r="AP684">
        <v>39681</v>
      </c>
    </row>
    <row r="685" spans="41:42" x14ac:dyDescent="0.25">
      <c r="AO685">
        <v>11263718</v>
      </c>
      <c r="AP685">
        <v>44575</v>
      </c>
    </row>
    <row r="686" spans="41:42" x14ac:dyDescent="0.25">
      <c r="AO686">
        <v>11263727</v>
      </c>
      <c r="AP686">
        <v>44575</v>
      </c>
    </row>
    <row r="687" spans="41:42" x14ac:dyDescent="0.25">
      <c r="AO687">
        <v>11263730</v>
      </c>
      <c r="AP687">
        <v>44525</v>
      </c>
    </row>
    <row r="688" spans="41:42" x14ac:dyDescent="0.25">
      <c r="AO688">
        <v>11263833</v>
      </c>
      <c r="AP688">
        <v>44575</v>
      </c>
    </row>
    <row r="689" spans="41:42" x14ac:dyDescent="0.25">
      <c r="AO689">
        <v>11263834</v>
      </c>
      <c r="AP689">
        <v>39681</v>
      </c>
    </row>
    <row r="690" spans="41:42" x14ac:dyDescent="0.25">
      <c r="AO690">
        <v>11263843</v>
      </c>
      <c r="AP690">
        <v>15827</v>
      </c>
    </row>
    <row r="691" spans="41:42" x14ac:dyDescent="0.25">
      <c r="AO691">
        <v>11263848</v>
      </c>
      <c r="AP691">
        <v>26149</v>
      </c>
    </row>
    <row r="692" spans="41:42" x14ac:dyDescent="0.25">
      <c r="AO692">
        <v>11263858</v>
      </c>
      <c r="AP692">
        <v>32367</v>
      </c>
    </row>
    <row r="693" spans="41:42" x14ac:dyDescent="0.25">
      <c r="AO693">
        <v>11264106</v>
      </c>
      <c r="AP693">
        <v>28720</v>
      </c>
    </row>
    <row r="694" spans="41:42" x14ac:dyDescent="0.25">
      <c r="AO694">
        <v>11264109</v>
      </c>
      <c r="AP694">
        <v>37263</v>
      </c>
    </row>
    <row r="695" spans="41:42" x14ac:dyDescent="0.25">
      <c r="AO695">
        <v>11264171</v>
      </c>
      <c r="AP695">
        <v>37263</v>
      </c>
    </row>
    <row r="696" spans="41:42" x14ac:dyDescent="0.25">
      <c r="AO696">
        <v>11264172</v>
      </c>
      <c r="AP696">
        <v>44575</v>
      </c>
    </row>
    <row r="697" spans="41:42" x14ac:dyDescent="0.25">
      <c r="AO697">
        <v>11264175</v>
      </c>
      <c r="AP697">
        <v>44575</v>
      </c>
    </row>
    <row r="698" spans="41:42" x14ac:dyDescent="0.25">
      <c r="AO698">
        <v>11264176</v>
      </c>
      <c r="AP698">
        <v>39681</v>
      </c>
    </row>
    <row r="699" spans="41:42" x14ac:dyDescent="0.25">
      <c r="AO699">
        <v>11264274</v>
      </c>
      <c r="AP699">
        <v>39681</v>
      </c>
    </row>
    <row r="700" spans="41:42" x14ac:dyDescent="0.25">
      <c r="AO700">
        <v>11264276</v>
      </c>
      <c r="AP700">
        <v>39681</v>
      </c>
    </row>
    <row r="701" spans="41:42" x14ac:dyDescent="0.25">
      <c r="AO701">
        <v>11264278</v>
      </c>
      <c r="AP701">
        <v>32367</v>
      </c>
    </row>
    <row r="702" spans="41:42" x14ac:dyDescent="0.25">
      <c r="AO702">
        <v>11264385</v>
      </c>
      <c r="AP702">
        <v>44575</v>
      </c>
    </row>
    <row r="703" spans="41:42" x14ac:dyDescent="0.25">
      <c r="AO703">
        <v>11264387</v>
      </c>
      <c r="AP703">
        <v>44575</v>
      </c>
    </row>
    <row r="704" spans="41:42" x14ac:dyDescent="0.25">
      <c r="AO704">
        <v>11264545</v>
      </c>
      <c r="AP704">
        <v>28720</v>
      </c>
    </row>
    <row r="705" spans="41:42" x14ac:dyDescent="0.25">
      <c r="AO705">
        <v>11264548</v>
      </c>
      <c r="AP705">
        <v>32367</v>
      </c>
    </row>
    <row r="706" spans="41:42" x14ac:dyDescent="0.25">
      <c r="AO706">
        <v>11264617</v>
      </c>
      <c r="AP706">
        <v>39105</v>
      </c>
    </row>
    <row r="707" spans="41:42" x14ac:dyDescent="0.25">
      <c r="AO707">
        <v>11264619</v>
      </c>
      <c r="AP707">
        <v>37263</v>
      </c>
    </row>
    <row r="708" spans="41:42" x14ac:dyDescent="0.25">
      <c r="AO708">
        <v>11264621</v>
      </c>
      <c r="AP708">
        <v>31792</v>
      </c>
    </row>
    <row r="709" spans="41:42" x14ac:dyDescent="0.25">
      <c r="AO709">
        <v>11264622</v>
      </c>
      <c r="AP709">
        <v>39105</v>
      </c>
    </row>
    <row r="710" spans="41:42" x14ac:dyDescent="0.25">
      <c r="AO710">
        <v>11264679</v>
      </c>
      <c r="AP710">
        <v>37263</v>
      </c>
    </row>
    <row r="711" spans="41:42" x14ac:dyDescent="0.25">
      <c r="AO711">
        <v>11264680</v>
      </c>
      <c r="AP711">
        <v>44575</v>
      </c>
    </row>
    <row r="712" spans="41:42" x14ac:dyDescent="0.25">
      <c r="AO712">
        <v>11264983</v>
      </c>
      <c r="AP712">
        <v>39105</v>
      </c>
    </row>
    <row r="713" spans="41:42" x14ac:dyDescent="0.25">
      <c r="AO713">
        <v>11265053</v>
      </c>
      <c r="AP713">
        <v>39105</v>
      </c>
    </row>
    <row r="714" spans="41:42" x14ac:dyDescent="0.25">
      <c r="AO714">
        <v>11265054</v>
      </c>
      <c r="AP714">
        <v>37263</v>
      </c>
    </row>
    <row r="715" spans="41:42" x14ac:dyDescent="0.25">
      <c r="AO715">
        <v>11265071</v>
      </c>
      <c r="AP715">
        <v>39043</v>
      </c>
    </row>
    <row r="716" spans="41:42" x14ac:dyDescent="0.25">
      <c r="AO716">
        <v>11265209</v>
      </c>
      <c r="AP716">
        <v>39105</v>
      </c>
    </row>
    <row r="717" spans="41:42" x14ac:dyDescent="0.25">
      <c r="AO717">
        <v>11266022</v>
      </c>
      <c r="AP717">
        <v>44575</v>
      </c>
    </row>
    <row r="718" spans="41:42" x14ac:dyDescent="0.25">
      <c r="AO718">
        <v>11266046</v>
      </c>
      <c r="AP718">
        <v>39681</v>
      </c>
    </row>
    <row r="719" spans="41:42" x14ac:dyDescent="0.25">
      <c r="AO719">
        <v>11266047</v>
      </c>
      <c r="AP719">
        <v>39681</v>
      </c>
    </row>
    <row r="720" spans="41:42" x14ac:dyDescent="0.25">
      <c r="AO720">
        <v>11266165</v>
      </c>
      <c r="AP720">
        <v>39105</v>
      </c>
    </row>
    <row r="721" spans="41:42" x14ac:dyDescent="0.25">
      <c r="AO721">
        <v>11266166</v>
      </c>
      <c r="AP721">
        <v>31792</v>
      </c>
    </row>
    <row r="722" spans="41:42" x14ac:dyDescent="0.25">
      <c r="AO722">
        <v>11266167</v>
      </c>
      <c r="AP722">
        <v>31792</v>
      </c>
    </row>
    <row r="723" spans="41:42" x14ac:dyDescent="0.25">
      <c r="AO723">
        <v>11266268</v>
      </c>
      <c r="AP723">
        <v>39681</v>
      </c>
    </row>
    <row r="724" spans="41:42" x14ac:dyDescent="0.25">
      <c r="AO724">
        <v>11266551</v>
      </c>
      <c r="AP724">
        <v>30313</v>
      </c>
    </row>
    <row r="725" spans="41:42" x14ac:dyDescent="0.25">
      <c r="AO725">
        <v>11266552</v>
      </c>
      <c r="AP725">
        <v>35209</v>
      </c>
    </row>
    <row r="726" spans="41:42" x14ac:dyDescent="0.25">
      <c r="AO726">
        <v>11266553</v>
      </c>
      <c r="AP726">
        <v>39681</v>
      </c>
    </row>
    <row r="727" spans="41:42" x14ac:dyDescent="0.25">
      <c r="AO727">
        <v>11266561</v>
      </c>
      <c r="AP727">
        <v>30313</v>
      </c>
    </row>
    <row r="728" spans="41:42" x14ac:dyDescent="0.25">
      <c r="AO728">
        <v>11266566</v>
      </c>
      <c r="AP728">
        <v>34190</v>
      </c>
    </row>
    <row r="729" spans="41:42" x14ac:dyDescent="0.25">
      <c r="AO729">
        <v>11266571</v>
      </c>
      <c r="AP729">
        <v>39043</v>
      </c>
    </row>
    <row r="730" spans="41:42" x14ac:dyDescent="0.25">
      <c r="AO730">
        <v>11266575</v>
      </c>
      <c r="AP730">
        <v>28720</v>
      </c>
    </row>
    <row r="731" spans="41:42" x14ac:dyDescent="0.25">
      <c r="AO731">
        <v>11266578</v>
      </c>
      <c r="AP731">
        <v>28720</v>
      </c>
    </row>
    <row r="732" spans="41:42" x14ac:dyDescent="0.25">
      <c r="AO732">
        <v>11266615</v>
      </c>
      <c r="AP732">
        <v>28720</v>
      </c>
    </row>
    <row r="733" spans="41:42" x14ac:dyDescent="0.25">
      <c r="AO733">
        <v>11266618</v>
      </c>
      <c r="AP733">
        <v>28720</v>
      </c>
    </row>
    <row r="734" spans="41:42" x14ac:dyDescent="0.25">
      <c r="AO734">
        <v>11266630</v>
      </c>
      <c r="AP734">
        <v>35209</v>
      </c>
    </row>
    <row r="735" spans="41:42" x14ac:dyDescent="0.25">
      <c r="AO735">
        <v>11266673</v>
      </c>
      <c r="AP735">
        <v>32367</v>
      </c>
    </row>
    <row r="736" spans="41:42" x14ac:dyDescent="0.25">
      <c r="AO736">
        <v>11266702</v>
      </c>
      <c r="AP736">
        <v>28720</v>
      </c>
    </row>
    <row r="737" spans="41:42" x14ac:dyDescent="0.25">
      <c r="AO737">
        <v>11266741</v>
      </c>
      <c r="AP737">
        <v>39105</v>
      </c>
    </row>
    <row r="738" spans="41:42" x14ac:dyDescent="0.25">
      <c r="AO738">
        <v>11266755</v>
      </c>
      <c r="AP738">
        <v>44575</v>
      </c>
    </row>
    <row r="739" spans="41:42" x14ac:dyDescent="0.25">
      <c r="AO739">
        <v>11266824</v>
      </c>
      <c r="AP739">
        <v>44575</v>
      </c>
    </row>
    <row r="740" spans="41:42" x14ac:dyDescent="0.25">
      <c r="AO740">
        <v>11266840</v>
      </c>
      <c r="AP740">
        <v>37263</v>
      </c>
    </row>
    <row r="741" spans="41:42" x14ac:dyDescent="0.25">
      <c r="AO741">
        <v>11266842</v>
      </c>
      <c r="AP741">
        <v>32367</v>
      </c>
    </row>
    <row r="742" spans="41:42" x14ac:dyDescent="0.25">
      <c r="AO742">
        <v>11266845</v>
      </c>
      <c r="AP742">
        <v>39043</v>
      </c>
    </row>
    <row r="743" spans="41:42" x14ac:dyDescent="0.25">
      <c r="AO743">
        <v>11266846</v>
      </c>
      <c r="AP743">
        <v>44575</v>
      </c>
    </row>
    <row r="744" spans="41:42" x14ac:dyDescent="0.25">
      <c r="AO744">
        <v>11266880</v>
      </c>
      <c r="AP744">
        <v>28720</v>
      </c>
    </row>
    <row r="745" spans="41:42" x14ac:dyDescent="0.25">
      <c r="AO745">
        <v>11266905</v>
      </c>
      <c r="AP745">
        <v>44575</v>
      </c>
    </row>
    <row r="746" spans="41:42" x14ac:dyDescent="0.25">
      <c r="AO746">
        <v>11266906</v>
      </c>
      <c r="AP746">
        <v>37263</v>
      </c>
    </row>
    <row r="747" spans="41:42" x14ac:dyDescent="0.25">
      <c r="AO747">
        <v>11266907</v>
      </c>
      <c r="AP747">
        <v>39681</v>
      </c>
    </row>
    <row r="748" spans="41:42" x14ac:dyDescent="0.25">
      <c r="AO748">
        <v>11267029</v>
      </c>
      <c r="AP748">
        <v>44575</v>
      </c>
    </row>
    <row r="749" spans="41:42" x14ac:dyDescent="0.25">
      <c r="AO749">
        <v>11267030</v>
      </c>
      <c r="AP749">
        <v>44575</v>
      </c>
    </row>
    <row r="750" spans="41:42" x14ac:dyDescent="0.25">
      <c r="AO750">
        <v>11267088</v>
      </c>
      <c r="AP750">
        <v>39043</v>
      </c>
    </row>
    <row r="751" spans="41:42" x14ac:dyDescent="0.25">
      <c r="AO751">
        <v>11267119</v>
      </c>
      <c r="AP751">
        <v>35209</v>
      </c>
    </row>
    <row r="752" spans="41:42" x14ac:dyDescent="0.25">
      <c r="AO752">
        <v>11267381</v>
      </c>
      <c r="AP752">
        <v>44525</v>
      </c>
    </row>
    <row r="753" spans="41:42" x14ac:dyDescent="0.25">
      <c r="AO753">
        <v>11267532</v>
      </c>
      <c r="AP753">
        <v>39681</v>
      </c>
    </row>
    <row r="754" spans="41:42" x14ac:dyDescent="0.25">
      <c r="AO754">
        <v>11267533</v>
      </c>
      <c r="AP754">
        <v>39681</v>
      </c>
    </row>
    <row r="755" spans="41:42" x14ac:dyDescent="0.25">
      <c r="AO755">
        <v>11267733</v>
      </c>
      <c r="AP755">
        <v>44575</v>
      </c>
    </row>
    <row r="756" spans="41:42" x14ac:dyDescent="0.25">
      <c r="AO756">
        <v>11268063</v>
      </c>
      <c r="AP756">
        <v>31792</v>
      </c>
    </row>
    <row r="757" spans="41:42" x14ac:dyDescent="0.25">
      <c r="AO757">
        <v>11268064</v>
      </c>
      <c r="AP757">
        <v>39043</v>
      </c>
    </row>
    <row r="758" spans="41:42" x14ac:dyDescent="0.25">
      <c r="AO758">
        <v>11268069</v>
      </c>
      <c r="AP758">
        <v>44575</v>
      </c>
    </row>
    <row r="759" spans="41:42" x14ac:dyDescent="0.25">
      <c r="AO759">
        <v>11268431</v>
      </c>
      <c r="AP759">
        <v>37263</v>
      </c>
    </row>
    <row r="760" spans="41:42" x14ac:dyDescent="0.25">
      <c r="AO760">
        <v>11268876</v>
      </c>
      <c r="AP760">
        <v>44575</v>
      </c>
    </row>
    <row r="761" spans="41:42" x14ac:dyDescent="0.25">
      <c r="AO761">
        <v>11268938</v>
      </c>
      <c r="AP761">
        <v>39105</v>
      </c>
    </row>
    <row r="762" spans="41:42" x14ac:dyDescent="0.25">
      <c r="AO762">
        <v>11268945</v>
      </c>
      <c r="AP762">
        <v>44575</v>
      </c>
    </row>
    <row r="763" spans="41:42" x14ac:dyDescent="0.25">
      <c r="AO763">
        <v>11268947</v>
      </c>
      <c r="AP763">
        <v>44575</v>
      </c>
    </row>
    <row r="764" spans="41:42" x14ac:dyDescent="0.25">
      <c r="AO764">
        <v>11269015</v>
      </c>
      <c r="AP764">
        <v>31792</v>
      </c>
    </row>
    <row r="765" spans="41:42" x14ac:dyDescent="0.25">
      <c r="AO765">
        <v>11269233</v>
      </c>
      <c r="AP765">
        <v>39681</v>
      </c>
    </row>
    <row r="766" spans="41:42" x14ac:dyDescent="0.25">
      <c r="AO766">
        <v>11269242</v>
      </c>
      <c r="AP766">
        <v>39681</v>
      </c>
    </row>
    <row r="767" spans="41:42" x14ac:dyDescent="0.25">
      <c r="AO767">
        <v>11269632</v>
      </c>
      <c r="AP767">
        <v>37263</v>
      </c>
    </row>
    <row r="768" spans="41:42" x14ac:dyDescent="0.25">
      <c r="AO768">
        <v>11269633</v>
      </c>
      <c r="AP768">
        <v>39105</v>
      </c>
    </row>
    <row r="769" spans="41:42" x14ac:dyDescent="0.25">
      <c r="AO769">
        <v>11269805</v>
      </c>
      <c r="AP769">
        <v>39105</v>
      </c>
    </row>
    <row r="770" spans="41:42" x14ac:dyDescent="0.25">
      <c r="AO770">
        <v>11269806</v>
      </c>
      <c r="AP770">
        <v>31792</v>
      </c>
    </row>
    <row r="771" spans="41:42" x14ac:dyDescent="0.25">
      <c r="AO771">
        <v>11269807</v>
      </c>
      <c r="AP771">
        <v>39105</v>
      </c>
    </row>
    <row r="772" spans="41:42" x14ac:dyDescent="0.25">
      <c r="AO772">
        <v>11269885</v>
      </c>
      <c r="AP772">
        <v>39681</v>
      </c>
    </row>
    <row r="773" spans="41:42" x14ac:dyDescent="0.25">
      <c r="AO773">
        <v>11269920</v>
      </c>
      <c r="AP773">
        <v>44575</v>
      </c>
    </row>
    <row r="774" spans="41:42" x14ac:dyDescent="0.25">
      <c r="AO774">
        <v>11269921</v>
      </c>
      <c r="AP774">
        <v>44575</v>
      </c>
    </row>
    <row r="775" spans="41:42" x14ac:dyDescent="0.25">
      <c r="AO775">
        <v>11270668</v>
      </c>
      <c r="AP775">
        <v>37263</v>
      </c>
    </row>
    <row r="776" spans="41:42" x14ac:dyDescent="0.25">
      <c r="AO776">
        <v>11270673</v>
      </c>
      <c r="AP776">
        <v>44575</v>
      </c>
    </row>
    <row r="777" spans="41:42" x14ac:dyDescent="0.25">
      <c r="AO777">
        <v>11270674</v>
      </c>
      <c r="AP777">
        <v>39681</v>
      </c>
    </row>
    <row r="778" spans="41:42" x14ac:dyDescent="0.25">
      <c r="AO778">
        <v>11270675</v>
      </c>
      <c r="AP778">
        <v>44575</v>
      </c>
    </row>
    <row r="779" spans="41:42" x14ac:dyDescent="0.25">
      <c r="AO779">
        <v>11270679</v>
      </c>
      <c r="AP779">
        <v>39681</v>
      </c>
    </row>
    <row r="780" spans="41:42" x14ac:dyDescent="0.25">
      <c r="AO780">
        <v>11270680</v>
      </c>
      <c r="AP780">
        <v>39681</v>
      </c>
    </row>
    <row r="781" spans="41:42" x14ac:dyDescent="0.25">
      <c r="AO781">
        <v>11270686</v>
      </c>
      <c r="AP781">
        <v>44575</v>
      </c>
    </row>
    <row r="782" spans="41:42" x14ac:dyDescent="0.25">
      <c r="AO782">
        <v>11270688</v>
      </c>
      <c r="AP782">
        <v>32367</v>
      </c>
    </row>
    <row r="783" spans="41:42" x14ac:dyDescent="0.25">
      <c r="AO783">
        <v>11270690</v>
      </c>
      <c r="AP783">
        <v>44575</v>
      </c>
    </row>
    <row r="784" spans="41:42" x14ac:dyDescent="0.25">
      <c r="AO784">
        <v>11270693</v>
      </c>
      <c r="AP784">
        <v>32367</v>
      </c>
    </row>
    <row r="785" spans="41:42" x14ac:dyDescent="0.25">
      <c r="AO785">
        <v>11270731</v>
      </c>
      <c r="AP785">
        <v>44575</v>
      </c>
    </row>
    <row r="786" spans="41:42" x14ac:dyDescent="0.25">
      <c r="AO786">
        <v>11270741</v>
      </c>
      <c r="AP786">
        <v>37263</v>
      </c>
    </row>
    <row r="787" spans="41:42" x14ac:dyDescent="0.25">
      <c r="AO787">
        <v>11270743</v>
      </c>
      <c r="AP787">
        <v>39681</v>
      </c>
    </row>
    <row r="788" spans="41:42" x14ac:dyDescent="0.25">
      <c r="AO788">
        <v>11270755</v>
      </c>
      <c r="AP788">
        <v>35209</v>
      </c>
    </row>
    <row r="789" spans="41:42" x14ac:dyDescent="0.25">
      <c r="AO789">
        <v>11270756</v>
      </c>
      <c r="AP789">
        <v>30313</v>
      </c>
    </row>
    <row r="790" spans="41:42" x14ac:dyDescent="0.25">
      <c r="AO790">
        <v>11270757</v>
      </c>
      <c r="AP790">
        <v>32367</v>
      </c>
    </row>
    <row r="791" spans="41:42" x14ac:dyDescent="0.25">
      <c r="AO791">
        <v>11270760</v>
      </c>
      <c r="AP791">
        <v>39105</v>
      </c>
    </row>
    <row r="792" spans="41:42" x14ac:dyDescent="0.25">
      <c r="AO792">
        <v>11270764</v>
      </c>
      <c r="AP792">
        <v>39681</v>
      </c>
    </row>
    <row r="793" spans="41:42" x14ac:dyDescent="0.25">
      <c r="AO793">
        <v>11270770</v>
      </c>
      <c r="AP793">
        <v>44575</v>
      </c>
    </row>
    <row r="794" spans="41:42" x14ac:dyDescent="0.25">
      <c r="AO794">
        <v>11270777</v>
      </c>
      <c r="AP794">
        <v>44575</v>
      </c>
    </row>
    <row r="795" spans="41:42" x14ac:dyDescent="0.25">
      <c r="AO795">
        <v>11270779</v>
      </c>
      <c r="AP795">
        <v>32367</v>
      </c>
    </row>
    <row r="796" spans="41:42" x14ac:dyDescent="0.25">
      <c r="AO796">
        <v>11270818</v>
      </c>
      <c r="AP796">
        <v>39043</v>
      </c>
    </row>
    <row r="797" spans="41:42" x14ac:dyDescent="0.25">
      <c r="AO797">
        <v>11270830</v>
      </c>
      <c r="AP797">
        <v>44575</v>
      </c>
    </row>
    <row r="798" spans="41:42" x14ac:dyDescent="0.25">
      <c r="AO798">
        <v>11270934</v>
      </c>
      <c r="AP798">
        <v>37263</v>
      </c>
    </row>
    <row r="799" spans="41:42" x14ac:dyDescent="0.25">
      <c r="AO799">
        <v>11271347</v>
      </c>
      <c r="AP799">
        <v>39681</v>
      </c>
    </row>
    <row r="800" spans="41:42" x14ac:dyDescent="0.25">
      <c r="AO800">
        <v>11271349</v>
      </c>
      <c r="AP800">
        <v>39681</v>
      </c>
    </row>
    <row r="801" spans="41:42" x14ac:dyDescent="0.25">
      <c r="AO801">
        <v>11271350</v>
      </c>
      <c r="AP801">
        <v>39681</v>
      </c>
    </row>
    <row r="802" spans="41:42" x14ac:dyDescent="0.25">
      <c r="AO802">
        <v>11271353</v>
      </c>
      <c r="AP802">
        <v>28720</v>
      </c>
    </row>
    <row r="803" spans="41:42" x14ac:dyDescent="0.25">
      <c r="AO803">
        <v>11271354</v>
      </c>
      <c r="AP803">
        <v>34190</v>
      </c>
    </row>
    <row r="804" spans="41:42" x14ac:dyDescent="0.25">
      <c r="AO804">
        <v>11271357</v>
      </c>
      <c r="AP804">
        <v>28720</v>
      </c>
    </row>
    <row r="805" spans="41:42" x14ac:dyDescent="0.25">
      <c r="AO805">
        <v>11271359</v>
      </c>
      <c r="AP805">
        <v>34190</v>
      </c>
    </row>
    <row r="806" spans="41:42" x14ac:dyDescent="0.25">
      <c r="AO806">
        <v>11271361</v>
      </c>
      <c r="AP806">
        <v>39043</v>
      </c>
    </row>
    <row r="807" spans="41:42" x14ac:dyDescent="0.25">
      <c r="AO807">
        <v>11271362</v>
      </c>
      <c r="AP807">
        <v>39681</v>
      </c>
    </row>
    <row r="808" spans="41:42" x14ac:dyDescent="0.25">
      <c r="AO808">
        <v>11271363</v>
      </c>
      <c r="AP808">
        <v>28720</v>
      </c>
    </row>
    <row r="809" spans="41:42" x14ac:dyDescent="0.25">
      <c r="AO809">
        <v>11271364</v>
      </c>
      <c r="AP809">
        <v>28720</v>
      </c>
    </row>
    <row r="810" spans="41:42" x14ac:dyDescent="0.25">
      <c r="AO810">
        <v>11271365</v>
      </c>
      <c r="AP810">
        <v>28720</v>
      </c>
    </row>
    <row r="811" spans="41:42" x14ac:dyDescent="0.25">
      <c r="AO811">
        <v>11271366</v>
      </c>
      <c r="AP811">
        <v>39681</v>
      </c>
    </row>
    <row r="812" spans="41:42" x14ac:dyDescent="0.25">
      <c r="AO812">
        <v>11271367</v>
      </c>
      <c r="AP812">
        <v>35209</v>
      </c>
    </row>
    <row r="813" spans="41:42" x14ac:dyDescent="0.25">
      <c r="AO813">
        <v>11271368</v>
      </c>
      <c r="AP813">
        <v>28720</v>
      </c>
    </row>
    <row r="814" spans="41:42" x14ac:dyDescent="0.25">
      <c r="AO814">
        <v>11271370</v>
      </c>
      <c r="AP814">
        <v>39681</v>
      </c>
    </row>
    <row r="815" spans="41:42" x14ac:dyDescent="0.25">
      <c r="AO815">
        <v>11271371</v>
      </c>
      <c r="AP815">
        <v>28720</v>
      </c>
    </row>
    <row r="816" spans="41:42" x14ac:dyDescent="0.25">
      <c r="AO816">
        <v>11271389</v>
      </c>
      <c r="AP816">
        <v>34190</v>
      </c>
    </row>
    <row r="817" spans="41:42" x14ac:dyDescent="0.25">
      <c r="AO817">
        <v>11271421</v>
      </c>
      <c r="AP817">
        <v>44575</v>
      </c>
    </row>
    <row r="818" spans="41:42" x14ac:dyDescent="0.25">
      <c r="AO818">
        <v>11271993</v>
      </c>
      <c r="AP818">
        <v>35209</v>
      </c>
    </row>
    <row r="819" spans="41:42" x14ac:dyDescent="0.25">
      <c r="AO819">
        <v>11271996</v>
      </c>
      <c r="AP819">
        <v>30313</v>
      </c>
    </row>
    <row r="820" spans="41:42" x14ac:dyDescent="0.25">
      <c r="AO820">
        <v>11271997</v>
      </c>
      <c r="AP820">
        <v>32367</v>
      </c>
    </row>
    <row r="821" spans="41:42" x14ac:dyDescent="0.25">
      <c r="AO821">
        <v>11272001</v>
      </c>
      <c r="AP821">
        <v>32367</v>
      </c>
    </row>
    <row r="822" spans="41:42" x14ac:dyDescent="0.25">
      <c r="AO822">
        <v>11272143</v>
      </c>
      <c r="AP822">
        <v>44575</v>
      </c>
    </row>
    <row r="823" spans="41:42" x14ac:dyDescent="0.25">
      <c r="AO823">
        <v>11272226</v>
      </c>
      <c r="AP823">
        <v>39681</v>
      </c>
    </row>
    <row r="824" spans="41:42" x14ac:dyDescent="0.25">
      <c r="AO824">
        <v>11272266</v>
      </c>
      <c r="AP824">
        <v>39681</v>
      </c>
    </row>
    <row r="825" spans="41:42" x14ac:dyDescent="0.25">
      <c r="AO825">
        <v>11272412</v>
      </c>
      <c r="AP825">
        <v>44525</v>
      </c>
    </row>
    <row r="826" spans="41:42" x14ac:dyDescent="0.25">
      <c r="AO826">
        <v>11272426</v>
      </c>
      <c r="AP826">
        <v>30313</v>
      </c>
    </row>
    <row r="827" spans="41:42" x14ac:dyDescent="0.25">
      <c r="AO827">
        <v>11272427</v>
      </c>
      <c r="AP827">
        <v>35209</v>
      </c>
    </row>
    <row r="828" spans="41:42" x14ac:dyDescent="0.25">
      <c r="AO828">
        <v>11272431</v>
      </c>
      <c r="AP828">
        <v>32367</v>
      </c>
    </row>
    <row r="829" spans="41:42" x14ac:dyDescent="0.25">
      <c r="AO829">
        <v>11272890</v>
      </c>
      <c r="AP829">
        <v>39105</v>
      </c>
    </row>
    <row r="830" spans="41:42" x14ac:dyDescent="0.25">
      <c r="AO830">
        <v>11272892</v>
      </c>
      <c r="AP830">
        <v>39105</v>
      </c>
    </row>
    <row r="831" spans="41:42" x14ac:dyDescent="0.25">
      <c r="AO831">
        <v>11272951</v>
      </c>
      <c r="AP831">
        <v>39056</v>
      </c>
    </row>
    <row r="832" spans="41:42" x14ac:dyDescent="0.25">
      <c r="AO832">
        <v>11272996</v>
      </c>
      <c r="AP832">
        <v>39056</v>
      </c>
    </row>
    <row r="833" spans="41:42" x14ac:dyDescent="0.25">
      <c r="AO833">
        <v>11273016</v>
      </c>
      <c r="AP833">
        <v>39056</v>
      </c>
    </row>
    <row r="834" spans="41:42" x14ac:dyDescent="0.25">
      <c r="AO834">
        <v>11273017</v>
      </c>
      <c r="AP834">
        <v>44525</v>
      </c>
    </row>
    <row r="835" spans="41:42" x14ac:dyDescent="0.25">
      <c r="AO835">
        <v>11273069</v>
      </c>
      <c r="AP835">
        <v>44575</v>
      </c>
    </row>
    <row r="836" spans="41:42" x14ac:dyDescent="0.25">
      <c r="AO836">
        <v>11273142</v>
      </c>
      <c r="AP836">
        <v>28720</v>
      </c>
    </row>
    <row r="837" spans="41:42" x14ac:dyDescent="0.25">
      <c r="AO837">
        <v>11273238</v>
      </c>
      <c r="AP837">
        <v>37263</v>
      </c>
    </row>
    <row r="838" spans="41:42" x14ac:dyDescent="0.25">
      <c r="AO838">
        <v>11273460</v>
      </c>
      <c r="AP838">
        <v>31729</v>
      </c>
    </row>
    <row r="839" spans="41:42" x14ac:dyDescent="0.25">
      <c r="AO839">
        <v>11273495</v>
      </c>
      <c r="AP839">
        <v>39043</v>
      </c>
    </row>
    <row r="840" spans="41:42" x14ac:dyDescent="0.25">
      <c r="AO840">
        <v>11273496</v>
      </c>
      <c r="AP840">
        <v>31729</v>
      </c>
    </row>
    <row r="841" spans="41:42" x14ac:dyDescent="0.25">
      <c r="AO841">
        <v>11273497</v>
      </c>
      <c r="AP841">
        <v>39105</v>
      </c>
    </row>
    <row r="842" spans="41:42" x14ac:dyDescent="0.25">
      <c r="AO842">
        <v>11274205</v>
      </c>
      <c r="AP842">
        <v>39105</v>
      </c>
    </row>
    <row r="843" spans="41:42" x14ac:dyDescent="0.25">
      <c r="AO843">
        <v>11274563</v>
      </c>
      <c r="AP843">
        <v>32367</v>
      </c>
    </row>
    <row r="844" spans="41:42" x14ac:dyDescent="0.25">
      <c r="AO844">
        <v>11274569</v>
      </c>
      <c r="AP844">
        <v>32367</v>
      </c>
    </row>
    <row r="845" spans="41:42" x14ac:dyDescent="0.25">
      <c r="AO845">
        <v>11274600</v>
      </c>
      <c r="AP845">
        <v>34190</v>
      </c>
    </row>
    <row r="846" spans="41:42" x14ac:dyDescent="0.25">
      <c r="AO846">
        <v>11274603</v>
      </c>
      <c r="AP846">
        <v>28720</v>
      </c>
    </row>
    <row r="847" spans="41:42" x14ac:dyDescent="0.25">
      <c r="AO847">
        <v>11274606</v>
      </c>
      <c r="AP847">
        <v>28720</v>
      </c>
    </row>
    <row r="848" spans="41:42" x14ac:dyDescent="0.25">
      <c r="AO848">
        <v>11274645</v>
      </c>
      <c r="AP848">
        <v>37263</v>
      </c>
    </row>
    <row r="849" spans="41:42" x14ac:dyDescent="0.25">
      <c r="AO849">
        <v>11274646</v>
      </c>
      <c r="AP849">
        <v>37263</v>
      </c>
    </row>
    <row r="850" spans="41:42" x14ac:dyDescent="0.25">
      <c r="AO850">
        <v>11274753</v>
      </c>
      <c r="AP850">
        <v>37263</v>
      </c>
    </row>
    <row r="851" spans="41:42" x14ac:dyDescent="0.25">
      <c r="AO851">
        <v>11274755</v>
      </c>
      <c r="AP851">
        <v>39043</v>
      </c>
    </row>
    <row r="852" spans="41:42" x14ac:dyDescent="0.25">
      <c r="AO852">
        <v>11274756</v>
      </c>
      <c r="AP852">
        <v>32367</v>
      </c>
    </row>
    <row r="853" spans="41:42" x14ac:dyDescent="0.25">
      <c r="AO853">
        <v>11274868</v>
      </c>
      <c r="AP853">
        <v>39105</v>
      </c>
    </row>
    <row r="854" spans="41:42" x14ac:dyDescent="0.25">
      <c r="AO854">
        <v>11275045</v>
      </c>
      <c r="AP854">
        <v>37263</v>
      </c>
    </row>
    <row r="855" spans="41:42" x14ac:dyDescent="0.25">
      <c r="AO855">
        <v>11275078</v>
      </c>
      <c r="AP855">
        <v>28121</v>
      </c>
    </row>
    <row r="856" spans="41:42" x14ac:dyDescent="0.25">
      <c r="AO856">
        <v>11275079</v>
      </c>
      <c r="AP856">
        <v>37263</v>
      </c>
    </row>
    <row r="857" spans="41:42" x14ac:dyDescent="0.25">
      <c r="AO857">
        <v>11275090</v>
      </c>
      <c r="AP857">
        <v>39681</v>
      </c>
    </row>
    <row r="858" spans="41:42" x14ac:dyDescent="0.25">
      <c r="AO858">
        <v>11275091</v>
      </c>
      <c r="AP858">
        <v>44575</v>
      </c>
    </row>
    <row r="859" spans="41:42" x14ac:dyDescent="0.25">
      <c r="AO859">
        <v>11275094</v>
      </c>
      <c r="AP859">
        <v>39681</v>
      </c>
    </row>
    <row r="860" spans="41:42" x14ac:dyDescent="0.25">
      <c r="AO860">
        <v>11275142</v>
      </c>
      <c r="AP860">
        <v>28720</v>
      </c>
    </row>
    <row r="861" spans="41:42" x14ac:dyDescent="0.25">
      <c r="AO861">
        <v>11275143</v>
      </c>
      <c r="AP861">
        <v>39681</v>
      </c>
    </row>
    <row r="862" spans="41:42" x14ac:dyDescent="0.25">
      <c r="AO862">
        <v>11275144</v>
      </c>
      <c r="AP862">
        <v>39105</v>
      </c>
    </row>
    <row r="863" spans="41:42" x14ac:dyDescent="0.25">
      <c r="AO863">
        <v>11275147</v>
      </c>
      <c r="AP863">
        <v>39681</v>
      </c>
    </row>
    <row r="864" spans="41:42" x14ac:dyDescent="0.25">
      <c r="AO864">
        <v>11275219</v>
      </c>
      <c r="AP864">
        <v>44575</v>
      </c>
    </row>
    <row r="865" spans="41:42" x14ac:dyDescent="0.25">
      <c r="AO865">
        <v>11275791</v>
      </c>
      <c r="AP865">
        <v>44575</v>
      </c>
    </row>
    <row r="866" spans="41:42" x14ac:dyDescent="0.25">
      <c r="AO866">
        <v>11275796</v>
      </c>
      <c r="AP866">
        <v>39043</v>
      </c>
    </row>
    <row r="867" spans="41:42" x14ac:dyDescent="0.25">
      <c r="AO867">
        <v>11275900</v>
      </c>
      <c r="AP867">
        <v>37263</v>
      </c>
    </row>
    <row r="868" spans="41:42" x14ac:dyDescent="0.25">
      <c r="AO868">
        <v>11275902</v>
      </c>
      <c r="AP868">
        <v>44575</v>
      </c>
    </row>
    <row r="869" spans="41:42" x14ac:dyDescent="0.25">
      <c r="AO869">
        <v>11276015</v>
      </c>
      <c r="AP869">
        <v>39043</v>
      </c>
    </row>
    <row r="870" spans="41:42" x14ac:dyDescent="0.25">
      <c r="AO870">
        <v>11276016</v>
      </c>
      <c r="AP870">
        <v>44575</v>
      </c>
    </row>
    <row r="871" spans="41:42" x14ac:dyDescent="0.25">
      <c r="AO871">
        <v>11276454</v>
      </c>
      <c r="AP871">
        <v>39043</v>
      </c>
    </row>
    <row r="872" spans="41:42" x14ac:dyDescent="0.25">
      <c r="AO872">
        <v>11276502</v>
      </c>
      <c r="AP872">
        <v>37263</v>
      </c>
    </row>
    <row r="873" spans="41:42" x14ac:dyDescent="0.25">
      <c r="AO873">
        <v>11276595</v>
      </c>
      <c r="AP873">
        <v>39043</v>
      </c>
    </row>
    <row r="874" spans="41:42" x14ac:dyDescent="0.25">
      <c r="AO874">
        <v>11276597</v>
      </c>
      <c r="AP874">
        <v>31729</v>
      </c>
    </row>
    <row r="875" spans="41:42" x14ac:dyDescent="0.25">
      <c r="AO875">
        <v>11276598</v>
      </c>
      <c r="AP875">
        <v>39105</v>
      </c>
    </row>
    <row r="876" spans="41:42" x14ac:dyDescent="0.25">
      <c r="AO876">
        <v>11276643</v>
      </c>
      <c r="AP876">
        <v>31683</v>
      </c>
    </row>
    <row r="877" spans="41:42" x14ac:dyDescent="0.25">
      <c r="AO877">
        <v>11277220</v>
      </c>
      <c r="AP877">
        <v>37263</v>
      </c>
    </row>
    <row r="878" spans="41:42" x14ac:dyDescent="0.25">
      <c r="AO878">
        <v>11277222</v>
      </c>
      <c r="AP878">
        <v>37263</v>
      </c>
    </row>
    <row r="879" spans="41:42" x14ac:dyDescent="0.25">
      <c r="AO879">
        <v>11277281</v>
      </c>
      <c r="AP879">
        <v>37263</v>
      </c>
    </row>
    <row r="880" spans="41:42" x14ac:dyDescent="0.25">
      <c r="AO880">
        <v>11277287</v>
      </c>
      <c r="AP880">
        <v>44575</v>
      </c>
    </row>
    <row r="881" spans="41:42" x14ac:dyDescent="0.25">
      <c r="AO881">
        <v>11277315</v>
      </c>
      <c r="AP881">
        <v>37263</v>
      </c>
    </row>
    <row r="882" spans="41:42" x14ac:dyDescent="0.25">
      <c r="AO882">
        <v>11277317</v>
      </c>
      <c r="AP882">
        <v>37263</v>
      </c>
    </row>
    <row r="883" spans="41:42" x14ac:dyDescent="0.25">
      <c r="AO883">
        <v>11277326</v>
      </c>
      <c r="AP883">
        <v>39681</v>
      </c>
    </row>
    <row r="884" spans="41:42" x14ac:dyDescent="0.25">
      <c r="AO884">
        <v>11277328</v>
      </c>
      <c r="AP884">
        <v>32367</v>
      </c>
    </row>
    <row r="885" spans="41:42" x14ac:dyDescent="0.25">
      <c r="AO885">
        <v>11277375</v>
      </c>
      <c r="AP885">
        <v>44575</v>
      </c>
    </row>
    <row r="886" spans="41:42" x14ac:dyDescent="0.25">
      <c r="AO886">
        <v>11277389</v>
      </c>
      <c r="AP886">
        <v>44575</v>
      </c>
    </row>
    <row r="887" spans="41:42" x14ac:dyDescent="0.25">
      <c r="AO887">
        <v>11277409</v>
      </c>
      <c r="AP887">
        <v>44575</v>
      </c>
    </row>
    <row r="888" spans="41:42" x14ac:dyDescent="0.25">
      <c r="AO888">
        <v>11277411</v>
      </c>
      <c r="AP888">
        <v>21407</v>
      </c>
    </row>
    <row r="889" spans="41:42" x14ac:dyDescent="0.25">
      <c r="AO889">
        <v>11277470</v>
      </c>
      <c r="AP889">
        <v>39105</v>
      </c>
    </row>
    <row r="890" spans="41:42" x14ac:dyDescent="0.25">
      <c r="AO890">
        <v>11277632</v>
      </c>
      <c r="AP890">
        <v>32367</v>
      </c>
    </row>
    <row r="891" spans="41:42" x14ac:dyDescent="0.25">
      <c r="AO891">
        <v>11277698</v>
      </c>
      <c r="AP891">
        <v>32367</v>
      </c>
    </row>
    <row r="892" spans="41:42" x14ac:dyDescent="0.25">
      <c r="AO892">
        <v>11277705</v>
      </c>
      <c r="AP892">
        <v>32367</v>
      </c>
    </row>
    <row r="893" spans="41:42" x14ac:dyDescent="0.25">
      <c r="AO893">
        <v>11277707</v>
      </c>
      <c r="AP893">
        <v>44575</v>
      </c>
    </row>
    <row r="894" spans="41:42" x14ac:dyDescent="0.25">
      <c r="AO894">
        <v>11277863</v>
      </c>
      <c r="AP894">
        <v>37263</v>
      </c>
    </row>
    <row r="895" spans="41:42" x14ac:dyDescent="0.25">
      <c r="AO895">
        <v>11277864</v>
      </c>
      <c r="AP895">
        <v>44575</v>
      </c>
    </row>
    <row r="896" spans="41:42" x14ac:dyDescent="0.25">
      <c r="AO896">
        <v>11277865</v>
      </c>
      <c r="AP896">
        <v>44575</v>
      </c>
    </row>
    <row r="897" spans="41:42" x14ac:dyDescent="0.25">
      <c r="AO897">
        <v>11277866</v>
      </c>
      <c r="AP897">
        <v>44575</v>
      </c>
    </row>
    <row r="898" spans="41:42" x14ac:dyDescent="0.25">
      <c r="AO898">
        <v>11277882</v>
      </c>
      <c r="AP898">
        <v>32367</v>
      </c>
    </row>
    <row r="899" spans="41:42" x14ac:dyDescent="0.25">
      <c r="AO899">
        <v>11277883</v>
      </c>
      <c r="AP899">
        <v>44575</v>
      </c>
    </row>
    <row r="900" spans="41:42" x14ac:dyDescent="0.25">
      <c r="AO900">
        <v>11277884</v>
      </c>
      <c r="AP900">
        <v>44575</v>
      </c>
    </row>
    <row r="901" spans="41:42" x14ac:dyDescent="0.25">
      <c r="AO901">
        <v>11277891</v>
      </c>
      <c r="AP901">
        <v>39681</v>
      </c>
    </row>
    <row r="902" spans="41:42" x14ac:dyDescent="0.25">
      <c r="AO902">
        <v>11277893</v>
      </c>
      <c r="AP902">
        <v>39681</v>
      </c>
    </row>
    <row r="903" spans="41:42" x14ac:dyDescent="0.25">
      <c r="AO903">
        <v>11277911</v>
      </c>
      <c r="AP903">
        <v>28720</v>
      </c>
    </row>
    <row r="904" spans="41:42" x14ac:dyDescent="0.25">
      <c r="AO904">
        <v>11277917</v>
      </c>
      <c r="AP904">
        <v>37263</v>
      </c>
    </row>
    <row r="905" spans="41:42" x14ac:dyDescent="0.25">
      <c r="AO905">
        <v>11277918</v>
      </c>
      <c r="AP905">
        <v>37263</v>
      </c>
    </row>
    <row r="906" spans="41:42" x14ac:dyDescent="0.25">
      <c r="AO906">
        <v>11277919</v>
      </c>
      <c r="AP906">
        <v>37263</v>
      </c>
    </row>
    <row r="907" spans="41:42" x14ac:dyDescent="0.25">
      <c r="AO907">
        <v>11278018</v>
      </c>
      <c r="AP907">
        <v>32367</v>
      </c>
    </row>
    <row r="908" spans="41:42" x14ac:dyDescent="0.25">
      <c r="AO908">
        <v>11278019</v>
      </c>
      <c r="AP908">
        <v>39681</v>
      </c>
    </row>
    <row r="909" spans="41:42" x14ac:dyDescent="0.25">
      <c r="AO909">
        <v>11278103</v>
      </c>
      <c r="AP909">
        <v>44575</v>
      </c>
    </row>
    <row r="910" spans="41:42" x14ac:dyDescent="0.25">
      <c r="AO910">
        <v>11278104</v>
      </c>
      <c r="AP910">
        <v>44575</v>
      </c>
    </row>
    <row r="911" spans="41:42" x14ac:dyDescent="0.25">
      <c r="AO911">
        <v>11278122</v>
      </c>
      <c r="AP911">
        <v>37263</v>
      </c>
    </row>
    <row r="912" spans="41:42" x14ac:dyDescent="0.25">
      <c r="AO912">
        <v>11278123</v>
      </c>
      <c r="AP912">
        <v>37263</v>
      </c>
    </row>
    <row r="913" spans="41:42" x14ac:dyDescent="0.25">
      <c r="AO913">
        <v>11278127</v>
      </c>
      <c r="AP913">
        <v>39043</v>
      </c>
    </row>
    <row r="914" spans="41:42" x14ac:dyDescent="0.25">
      <c r="AO914">
        <v>11278128</v>
      </c>
      <c r="AP914">
        <v>37263</v>
      </c>
    </row>
    <row r="915" spans="41:42" x14ac:dyDescent="0.25">
      <c r="AO915">
        <v>11278136</v>
      </c>
      <c r="AP915">
        <v>44575</v>
      </c>
    </row>
    <row r="916" spans="41:42" x14ac:dyDescent="0.25">
      <c r="AO916">
        <v>11278200</v>
      </c>
      <c r="AP916">
        <v>37263</v>
      </c>
    </row>
    <row r="917" spans="41:42" x14ac:dyDescent="0.25">
      <c r="AO917">
        <v>11278207</v>
      </c>
      <c r="AP917">
        <v>32367</v>
      </c>
    </row>
    <row r="918" spans="41:42" x14ac:dyDescent="0.25">
      <c r="AO918">
        <v>11278263</v>
      </c>
      <c r="AP918">
        <v>37213</v>
      </c>
    </row>
    <row r="919" spans="41:42" x14ac:dyDescent="0.25">
      <c r="AO919">
        <v>11278308</v>
      </c>
      <c r="AP919">
        <v>44575</v>
      </c>
    </row>
    <row r="920" spans="41:42" x14ac:dyDescent="0.25">
      <c r="AO920">
        <v>11278390</v>
      </c>
      <c r="AP920">
        <v>21407</v>
      </c>
    </row>
    <row r="921" spans="41:42" x14ac:dyDescent="0.25">
      <c r="AO921">
        <v>11278437</v>
      </c>
      <c r="AP921">
        <v>34190</v>
      </c>
    </row>
    <row r="922" spans="41:42" x14ac:dyDescent="0.25">
      <c r="AO922">
        <v>11278928</v>
      </c>
      <c r="AP922">
        <v>39043</v>
      </c>
    </row>
    <row r="923" spans="41:42" x14ac:dyDescent="0.25">
      <c r="AO923">
        <v>11278929</v>
      </c>
      <c r="AP923">
        <v>39681</v>
      </c>
    </row>
    <row r="924" spans="41:42" x14ac:dyDescent="0.25">
      <c r="AO924">
        <v>11278993</v>
      </c>
      <c r="AP924">
        <v>44575</v>
      </c>
    </row>
    <row r="925" spans="41:42" x14ac:dyDescent="0.25">
      <c r="AO925">
        <v>11278994</v>
      </c>
      <c r="AP925">
        <v>39043</v>
      </c>
    </row>
    <row r="926" spans="41:42" x14ac:dyDescent="0.25">
      <c r="AO926">
        <v>11279237</v>
      </c>
      <c r="AP926">
        <v>39681</v>
      </c>
    </row>
    <row r="927" spans="41:42" x14ac:dyDescent="0.25">
      <c r="AO927">
        <v>11279480</v>
      </c>
      <c r="AP927">
        <v>39681</v>
      </c>
    </row>
    <row r="928" spans="41:42" x14ac:dyDescent="0.25">
      <c r="AO928">
        <v>11279484</v>
      </c>
      <c r="AP928">
        <v>31742</v>
      </c>
    </row>
    <row r="929" spans="41:42" x14ac:dyDescent="0.25">
      <c r="AO929">
        <v>11279657</v>
      </c>
      <c r="AP929">
        <v>39043</v>
      </c>
    </row>
    <row r="930" spans="41:42" x14ac:dyDescent="0.25">
      <c r="AO930">
        <v>11279673</v>
      </c>
      <c r="AP930">
        <v>28720</v>
      </c>
    </row>
    <row r="931" spans="41:42" x14ac:dyDescent="0.25">
      <c r="AO931">
        <v>11279898</v>
      </c>
      <c r="AP931">
        <v>30313</v>
      </c>
    </row>
    <row r="932" spans="41:42" x14ac:dyDescent="0.25">
      <c r="AO932">
        <v>11279907</v>
      </c>
      <c r="AP932">
        <v>28720</v>
      </c>
    </row>
    <row r="933" spans="41:42" x14ac:dyDescent="0.25">
      <c r="AO933">
        <v>11279909</v>
      </c>
      <c r="AP933">
        <v>39681</v>
      </c>
    </row>
    <row r="934" spans="41:42" x14ac:dyDescent="0.25">
      <c r="AO934">
        <v>11279926</v>
      </c>
      <c r="AP934">
        <v>44575</v>
      </c>
    </row>
    <row r="935" spans="41:42" x14ac:dyDescent="0.25">
      <c r="AO935">
        <v>11279928</v>
      </c>
      <c r="AP935">
        <v>39043</v>
      </c>
    </row>
    <row r="936" spans="41:42" x14ac:dyDescent="0.25">
      <c r="AO936">
        <v>11279929</v>
      </c>
      <c r="AP936">
        <v>32367</v>
      </c>
    </row>
    <row r="937" spans="41:42" x14ac:dyDescent="0.25">
      <c r="AO937">
        <v>11280004</v>
      </c>
      <c r="AP937">
        <v>32367</v>
      </c>
    </row>
    <row r="938" spans="41:42" x14ac:dyDescent="0.25">
      <c r="AO938">
        <v>11280005</v>
      </c>
      <c r="AP938">
        <v>28720</v>
      </c>
    </row>
    <row r="939" spans="41:42" x14ac:dyDescent="0.25">
      <c r="AO939">
        <v>11280006</v>
      </c>
      <c r="AP939">
        <v>39681</v>
      </c>
    </row>
    <row r="940" spans="41:42" x14ac:dyDescent="0.25">
      <c r="AO940">
        <v>11280014</v>
      </c>
      <c r="AP940">
        <v>32367</v>
      </c>
    </row>
    <row r="941" spans="41:42" x14ac:dyDescent="0.25">
      <c r="AO941">
        <v>11280015</v>
      </c>
      <c r="AP941">
        <v>28720</v>
      </c>
    </row>
    <row r="942" spans="41:42" x14ac:dyDescent="0.25">
      <c r="AO942">
        <v>11280017</v>
      </c>
      <c r="AP942">
        <v>39681</v>
      </c>
    </row>
    <row r="943" spans="41:42" x14ac:dyDescent="0.25">
      <c r="AO943">
        <v>11280022</v>
      </c>
      <c r="AP943">
        <v>32367</v>
      </c>
    </row>
    <row r="944" spans="41:42" x14ac:dyDescent="0.25">
      <c r="AO944">
        <v>11280023</v>
      </c>
      <c r="AP944">
        <v>28720</v>
      </c>
    </row>
    <row r="945" spans="41:42" x14ac:dyDescent="0.25">
      <c r="AO945">
        <v>11280024</v>
      </c>
      <c r="AP945">
        <v>39681</v>
      </c>
    </row>
    <row r="946" spans="41:42" x14ac:dyDescent="0.25">
      <c r="AO946">
        <v>11280181</v>
      </c>
      <c r="AP946">
        <v>32367</v>
      </c>
    </row>
    <row r="947" spans="41:42" x14ac:dyDescent="0.25">
      <c r="AO947">
        <v>11280223</v>
      </c>
      <c r="AP947">
        <v>44575</v>
      </c>
    </row>
    <row r="948" spans="41:42" x14ac:dyDescent="0.25">
      <c r="AO948">
        <v>11280226</v>
      </c>
      <c r="AP948">
        <v>39043</v>
      </c>
    </row>
    <row r="949" spans="41:42" x14ac:dyDescent="0.25">
      <c r="AO949">
        <v>11280227</v>
      </c>
      <c r="AP949">
        <v>37263</v>
      </c>
    </row>
    <row r="950" spans="41:42" x14ac:dyDescent="0.25">
      <c r="AO950">
        <v>11280232</v>
      </c>
      <c r="AP950">
        <v>35209</v>
      </c>
    </row>
    <row r="951" spans="41:42" x14ac:dyDescent="0.25">
      <c r="AO951">
        <v>11280235</v>
      </c>
      <c r="AP951">
        <v>28720</v>
      </c>
    </row>
    <row r="952" spans="41:42" x14ac:dyDescent="0.25">
      <c r="AO952">
        <v>11280239</v>
      </c>
      <c r="AP952">
        <v>32367</v>
      </c>
    </row>
    <row r="953" spans="41:42" x14ac:dyDescent="0.25">
      <c r="AO953">
        <v>11280240</v>
      </c>
      <c r="AP953">
        <v>37263</v>
      </c>
    </row>
    <row r="954" spans="41:42" x14ac:dyDescent="0.25">
      <c r="AO954">
        <v>11280241</v>
      </c>
      <c r="AP954">
        <v>32367</v>
      </c>
    </row>
    <row r="955" spans="41:42" x14ac:dyDescent="0.25">
      <c r="AO955">
        <v>11280243</v>
      </c>
      <c r="AP955">
        <v>32367</v>
      </c>
    </row>
    <row r="956" spans="41:42" x14ac:dyDescent="0.25">
      <c r="AO956">
        <v>11280244</v>
      </c>
      <c r="AP956">
        <v>32367</v>
      </c>
    </row>
    <row r="957" spans="41:42" x14ac:dyDescent="0.25">
      <c r="AO957">
        <v>11280245</v>
      </c>
      <c r="AP957">
        <v>33017</v>
      </c>
    </row>
    <row r="958" spans="41:42" x14ac:dyDescent="0.25">
      <c r="AO958">
        <v>11280247</v>
      </c>
      <c r="AP958">
        <v>31683</v>
      </c>
    </row>
    <row r="959" spans="41:42" x14ac:dyDescent="0.25">
      <c r="AO959">
        <v>11280254</v>
      </c>
      <c r="AP959">
        <v>28720</v>
      </c>
    </row>
    <row r="960" spans="41:42" x14ac:dyDescent="0.25">
      <c r="AO960">
        <v>11280271</v>
      </c>
      <c r="AP960">
        <v>39681</v>
      </c>
    </row>
    <row r="961" spans="41:42" x14ac:dyDescent="0.25">
      <c r="AO961">
        <v>11280280</v>
      </c>
      <c r="AP961">
        <v>44575</v>
      </c>
    </row>
    <row r="962" spans="41:42" x14ac:dyDescent="0.25">
      <c r="AO962">
        <v>11280284</v>
      </c>
      <c r="AP962">
        <v>44575</v>
      </c>
    </row>
    <row r="963" spans="41:42" x14ac:dyDescent="0.25">
      <c r="AO963">
        <v>11280287</v>
      </c>
      <c r="AP963">
        <v>44575</v>
      </c>
    </row>
    <row r="964" spans="41:42" x14ac:dyDescent="0.25">
      <c r="AO964">
        <v>11280292</v>
      </c>
      <c r="AP964">
        <v>44575</v>
      </c>
    </row>
    <row r="965" spans="41:42" x14ac:dyDescent="0.25">
      <c r="AO965">
        <v>11280294</v>
      </c>
      <c r="AP965">
        <v>44575</v>
      </c>
    </row>
    <row r="966" spans="41:42" x14ac:dyDescent="0.25">
      <c r="AO966">
        <v>11280299</v>
      </c>
      <c r="AP966">
        <v>44575</v>
      </c>
    </row>
    <row r="967" spans="41:42" x14ac:dyDescent="0.25">
      <c r="AO967">
        <v>11280307</v>
      </c>
      <c r="AP967">
        <v>44575</v>
      </c>
    </row>
    <row r="968" spans="41:42" x14ac:dyDescent="0.25">
      <c r="AO968">
        <v>11280310</v>
      </c>
      <c r="AP968">
        <v>44575</v>
      </c>
    </row>
    <row r="969" spans="41:42" x14ac:dyDescent="0.25">
      <c r="AO969">
        <v>11280315</v>
      </c>
      <c r="AP969">
        <v>44575</v>
      </c>
    </row>
    <row r="970" spans="41:42" x14ac:dyDescent="0.25">
      <c r="AO970">
        <v>11280320</v>
      </c>
      <c r="AP970">
        <v>44513</v>
      </c>
    </row>
    <row r="971" spans="41:42" x14ac:dyDescent="0.25">
      <c r="AO971">
        <v>11280321</v>
      </c>
      <c r="AP971">
        <v>44575</v>
      </c>
    </row>
    <row r="972" spans="41:42" x14ac:dyDescent="0.25">
      <c r="AO972">
        <v>11280322</v>
      </c>
      <c r="AP972">
        <v>44575</v>
      </c>
    </row>
    <row r="973" spans="41:42" x14ac:dyDescent="0.25">
      <c r="AO973">
        <v>11280632</v>
      </c>
      <c r="AP973">
        <v>30313</v>
      </c>
    </row>
    <row r="974" spans="41:42" x14ac:dyDescent="0.25">
      <c r="AO974">
        <v>11280633</v>
      </c>
      <c r="AP974">
        <v>28720</v>
      </c>
    </row>
    <row r="975" spans="41:42" x14ac:dyDescent="0.25">
      <c r="AO975">
        <v>11280634</v>
      </c>
      <c r="AP975">
        <v>39681</v>
      </c>
    </row>
    <row r="976" spans="41:42" x14ac:dyDescent="0.25">
      <c r="AO976">
        <v>11280640</v>
      </c>
      <c r="AP976">
        <v>21407</v>
      </c>
    </row>
    <row r="977" spans="41:42" x14ac:dyDescent="0.25">
      <c r="AO977">
        <v>11280944</v>
      </c>
      <c r="AP977">
        <v>37263</v>
      </c>
    </row>
    <row r="978" spans="41:42" x14ac:dyDescent="0.25">
      <c r="AO978">
        <v>11280947</v>
      </c>
      <c r="AP978">
        <v>44575</v>
      </c>
    </row>
    <row r="979" spans="41:42" x14ac:dyDescent="0.25">
      <c r="AO979">
        <v>11280948</v>
      </c>
      <c r="AP979">
        <v>39043</v>
      </c>
    </row>
    <row r="980" spans="41:42" x14ac:dyDescent="0.25">
      <c r="AO980">
        <v>11280952</v>
      </c>
      <c r="AP980">
        <v>32367</v>
      </c>
    </row>
    <row r="981" spans="41:42" x14ac:dyDescent="0.25">
      <c r="AO981">
        <v>11280953</v>
      </c>
      <c r="AP981">
        <v>44575</v>
      </c>
    </row>
    <row r="982" spans="41:42" x14ac:dyDescent="0.25">
      <c r="AO982">
        <v>11280955</v>
      </c>
      <c r="AP982">
        <v>39681</v>
      </c>
    </row>
    <row r="983" spans="41:42" x14ac:dyDescent="0.25">
      <c r="AO983">
        <v>11280973</v>
      </c>
      <c r="AP983">
        <v>44575</v>
      </c>
    </row>
    <row r="984" spans="41:42" x14ac:dyDescent="0.25">
      <c r="AO984">
        <v>11280975</v>
      </c>
      <c r="AP984">
        <v>44575</v>
      </c>
    </row>
    <row r="985" spans="41:42" x14ac:dyDescent="0.25">
      <c r="AO985">
        <v>11281030</v>
      </c>
      <c r="AP985">
        <v>44575</v>
      </c>
    </row>
    <row r="986" spans="41:42" x14ac:dyDescent="0.25">
      <c r="AO986">
        <v>11281032</v>
      </c>
      <c r="AP986">
        <v>44575</v>
      </c>
    </row>
    <row r="987" spans="41:42" x14ac:dyDescent="0.25">
      <c r="AO987">
        <v>11281670</v>
      </c>
      <c r="AP987">
        <v>28720</v>
      </c>
    </row>
    <row r="988" spans="41:42" x14ac:dyDescent="0.25">
      <c r="AO988">
        <v>11281681</v>
      </c>
      <c r="AP988">
        <v>44575</v>
      </c>
    </row>
    <row r="989" spans="41:42" x14ac:dyDescent="0.25">
      <c r="AO989">
        <v>11281696</v>
      </c>
      <c r="AP989">
        <v>28720</v>
      </c>
    </row>
    <row r="990" spans="41:42" x14ac:dyDescent="0.25">
      <c r="AO990">
        <v>11281798</v>
      </c>
      <c r="AP990">
        <v>28720</v>
      </c>
    </row>
    <row r="991" spans="41:42" x14ac:dyDescent="0.25">
      <c r="AO991">
        <v>11281866</v>
      </c>
      <c r="AP991">
        <v>44575</v>
      </c>
    </row>
    <row r="992" spans="41:42" x14ac:dyDescent="0.25">
      <c r="AO992">
        <v>11281962</v>
      </c>
      <c r="AP992">
        <v>39105</v>
      </c>
    </row>
    <row r="993" spans="41:42" x14ac:dyDescent="0.25">
      <c r="AO993">
        <v>11281964</v>
      </c>
      <c r="AP993">
        <v>31729</v>
      </c>
    </row>
    <row r="994" spans="41:42" x14ac:dyDescent="0.25">
      <c r="AO994">
        <v>11281965</v>
      </c>
      <c r="AP994">
        <v>39105</v>
      </c>
    </row>
    <row r="995" spans="41:42" x14ac:dyDescent="0.25">
      <c r="AO995">
        <v>11281968</v>
      </c>
      <c r="AP995">
        <v>37263</v>
      </c>
    </row>
    <row r="996" spans="41:42" x14ac:dyDescent="0.25">
      <c r="AO996">
        <v>11281972</v>
      </c>
      <c r="AP996">
        <v>37263</v>
      </c>
    </row>
    <row r="997" spans="41:42" x14ac:dyDescent="0.25">
      <c r="AO997">
        <v>11281974</v>
      </c>
      <c r="AP997">
        <v>39043</v>
      </c>
    </row>
    <row r="998" spans="41:42" x14ac:dyDescent="0.25">
      <c r="AO998">
        <v>11282298</v>
      </c>
      <c r="AP998">
        <v>44575</v>
      </c>
    </row>
    <row r="999" spans="41:42" x14ac:dyDescent="0.25">
      <c r="AO999">
        <v>11282752</v>
      </c>
      <c r="AP999">
        <v>44575</v>
      </c>
    </row>
    <row r="1000" spans="41:42" x14ac:dyDescent="0.25">
      <c r="AO1000">
        <v>11282938</v>
      </c>
      <c r="AP1000">
        <v>44575</v>
      </c>
    </row>
    <row r="1001" spans="41:42" x14ac:dyDescent="0.25">
      <c r="AO1001">
        <v>11282944</v>
      </c>
      <c r="AP1001">
        <v>37263</v>
      </c>
    </row>
    <row r="1002" spans="41:42" x14ac:dyDescent="0.25">
      <c r="AO1002">
        <v>11282947</v>
      </c>
      <c r="AP1002">
        <v>44575</v>
      </c>
    </row>
    <row r="1003" spans="41:42" x14ac:dyDescent="0.25">
      <c r="AO1003">
        <v>11282949</v>
      </c>
      <c r="AP1003">
        <v>37263</v>
      </c>
    </row>
    <row r="1004" spans="41:42" x14ac:dyDescent="0.25">
      <c r="AO1004">
        <v>11282952</v>
      </c>
      <c r="AP1004">
        <v>44575</v>
      </c>
    </row>
    <row r="1005" spans="41:42" x14ac:dyDescent="0.25">
      <c r="AO1005">
        <v>11282956</v>
      </c>
      <c r="AP1005">
        <v>37263</v>
      </c>
    </row>
    <row r="1006" spans="41:42" x14ac:dyDescent="0.25">
      <c r="AO1006">
        <v>11282963</v>
      </c>
      <c r="AP1006">
        <v>44575</v>
      </c>
    </row>
    <row r="1007" spans="41:42" x14ac:dyDescent="0.25">
      <c r="AO1007">
        <v>11282986</v>
      </c>
      <c r="AP1007">
        <v>39056</v>
      </c>
    </row>
    <row r="1008" spans="41:42" x14ac:dyDescent="0.25">
      <c r="AO1008">
        <v>11283237</v>
      </c>
      <c r="AP1008">
        <v>44575</v>
      </c>
    </row>
    <row r="1009" spans="41:42" x14ac:dyDescent="0.25">
      <c r="AO1009">
        <v>11283509</v>
      </c>
      <c r="AP1009">
        <v>44575</v>
      </c>
    </row>
    <row r="1010" spans="41:42" x14ac:dyDescent="0.25">
      <c r="AO1010">
        <v>11283598</v>
      </c>
      <c r="AP1010">
        <v>44575</v>
      </c>
    </row>
    <row r="1011" spans="41:42" x14ac:dyDescent="0.25">
      <c r="AO1011">
        <v>11283603</v>
      </c>
      <c r="AP1011">
        <v>35209</v>
      </c>
    </row>
    <row r="1012" spans="41:42" x14ac:dyDescent="0.25">
      <c r="AO1012">
        <v>11283605</v>
      </c>
      <c r="AP1012">
        <v>37263</v>
      </c>
    </row>
    <row r="1013" spans="41:42" x14ac:dyDescent="0.25">
      <c r="AO1013">
        <v>11284234</v>
      </c>
      <c r="AP1013">
        <v>44575</v>
      </c>
    </row>
    <row r="1014" spans="41:42" x14ac:dyDescent="0.25">
      <c r="AO1014">
        <v>11284245</v>
      </c>
      <c r="AP1014">
        <v>39043</v>
      </c>
    </row>
    <row r="1015" spans="41:42" x14ac:dyDescent="0.25">
      <c r="AO1015">
        <v>11284246</v>
      </c>
      <c r="AP1015">
        <v>39043</v>
      </c>
    </row>
    <row r="1016" spans="41:42" x14ac:dyDescent="0.25">
      <c r="AO1016">
        <v>11284247</v>
      </c>
      <c r="AP1016">
        <v>44575</v>
      </c>
    </row>
    <row r="1017" spans="41:42" x14ac:dyDescent="0.25">
      <c r="AO1017">
        <v>11284252</v>
      </c>
      <c r="AP1017">
        <v>28720</v>
      </c>
    </row>
    <row r="1018" spans="41:42" x14ac:dyDescent="0.25">
      <c r="AO1018">
        <v>11284254</v>
      </c>
      <c r="AP1018">
        <v>39043</v>
      </c>
    </row>
    <row r="1019" spans="41:42" x14ac:dyDescent="0.25">
      <c r="AO1019">
        <v>11284262</v>
      </c>
      <c r="AP1019">
        <v>39043</v>
      </c>
    </row>
    <row r="1020" spans="41:42" x14ac:dyDescent="0.25">
      <c r="AO1020">
        <v>11284263</v>
      </c>
      <c r="AP1020">
        <v>39043</v>
      </c>
    </row>
    <row r="1021" spans="41:42" x14ac:dyDescent="0.25">
      <c r="AO1021">
        <v>11284269</v>
      </c>
      <c r="AP1021">
        <v>28121</v>
      </c>
    </row>
    <row r="1022" spans="41:42" x14ac:dyDescent="0.25">
      <c r="AO1022">
        <v>11284274</v>
      </c>
      <c r="AP1022">
        <v>28720</v>
      </c>
    </row>
    <row r="1023" spans="41:42" x14ac:dyDescent="0.25">
      <c r="AO1023">
        <v>11284280</v>
      </c>
      <c r="AP1023">
        <v>37263</v>
      </c>
    </row>
    <row r="1024" spans="41:42" x14ac:dyDescent="0.25">
      <c r="AO1024">
        <v>11284294</v>
      </c>
      <c r="AP1024">
        <v>32367</v>
      </c>
    </row>
    <row r="1025" spans="41:42" x14ac:dyDescent="0.25">
      <c r="AO1025">
        <v>11284301</v>
      </c>
      <c r="AP1025">
        <v>39043</v>
      </c>
    </row>
    <row r="1026" spans="41:42" x14ac:dyDescent="0.25">
      <c r="AO1026">
        <v>11284303</v>
      </c>
      <c r="AP1026">
        <v>32367</v>
      </c>
    </row>
    <row r="1027" spans="41:42" x14ac:dyDescent="0.25">
      <c r="AO1027">
        <v>11284304</v>
      </c>
      <c r="AP1027">
        <v>44575</v>
      </c>
    </row>
    <row r="1028" spans="41:42" x14ac:dyDescent="0.25">
      <c r="AO1028">
        <v>11284312</v>
      </c>
      <c r="AP1028">
        <v>33017</v>
      </c>
    </row>
    <row r="1029" spans="41:42" x14ac:dyDescent="0.25">
      <c r="AO1029">
        <v>11284313</v>
      </c>
      <c r="AP1029">
        <v>39043</v>
      </c>
    </row>
    <row r="1030" spans="41:42" x14ac:dyDescent="0.25">
      <c r="AO1030">
        <v>11284314</v>
      </c>
      <c r="AP1030">
        <v>44575</v>
      </c>
    </row>
    <row r="1031" spans="41:42" x14ac:dyDescent="0.25">
      <c r="AO1031">
        <v>11284319</v>
      </c>
      <c r="AP1031">
        <v>37263</v>
      </c>
    </row>
    <row r="1032" spans="41:42" x14ac:dyDescent="0.25">
      <c r="AO1032">
        <v>11284322</v>
      </c>
      <c r="AP1032">
        <v>44575</v>
      </c>
    </row>
    <row r="1033" spans="41:42" x14ac:dyDescent="0.25">
      <c r="AO1033">
        <v>11284326</v>
      </c>
      <c r="AP1033">
        <v>44575</v>
      </c>
    </row>
    <row r="1034" spans="41:42" x14ac:dyDescent="0.25">
      <c r="AO1034">
        <v>11284334</v>
      </c>
      <c r="AP1034">
        <v>32367</v>
      </c>
    </row>
    <row r="1035" spans="41:42" x14ac:dyDescent="0.25">
      <c r="AO1035">
        <v>11284454</v>
      </c>
      <c r="AP1035">
        <v>44575</v>
      </c>
    </row>
    <row r="1036" spans="41:42" x14ac:dyDescent="0.25">
      <c r="AO1036">
        <v>11285113</v>
      </c>
      <c r="AP1036">
        <v>39043</v>
      </c>
    </row>
    <row r="1037" spans="41:42" x14ac:dyDescent="0.25">
      <c r="AO1037">
        <v>11285117</v>
      </c>
      <c r="AP1037">
        <v>37263</v>
      </c>
    </row>
    <row r="1038" spans="41:42" x14ac:dyDescent="0.25">
      <c r="AO1038">
        <v>11285184</v>
      </c>
      <c r="AP1038">
        <v>37263</v>
      </c>
    </row>
    <row r="1039" spans="41:42" x14ac:dyDescent="0.25">
      <c r="AO1039">
        <v>11285185</v>
      </c>
      <c r="AP1039">
        <v>44575</v>
      </c>
    </row>
    <row r="1040" spans="41:42" x14ac:dyDescent="0.25">
      <c r="AO1040">
        <v>11285187</v>
      </c>
      <c r="AP1040">
        <v>31729</v>
      </c>
    </row>
    <row r="1041" spans="41:42" x14ac:dyDescent="0.25">
      <c r="AO1041">
        <v>11285188</v>
      </c>
      <c r="AP1041">
        <v>31729</v>
      </c>
    </row>
    <row r="1042" spans="41:42" x14ac:dyDescent="0.25">
      <c r="AO1042">
        <v>11285289</v>
      </c>
      <c r="AP1042">
        <v>44575</v>
      </c>
    </row>
    <row r="1043" spans="41:42" x14ac:dyDescent="0.25">
      <c r="AO1043">
        <v>11285355</v>
      </c>
      <c r="AP1043">
        <v>31729</v>
      </c>
    </row>
    <row r="1044" spans="41:42" x14ac:dyDescent="0.25">
      <c r="AO1044">
        <v>11285571</v>
      </c>
      <c r="AP1044">
        <v>39043</v>
      </c>
    </row>
    <row r="1045" spans="41:42" x14ac:dyDescent="0.25">
      <c r="AO1045">
        <v>11285866</v>
      </c>
      <c r="AP1045">
        <v>39043</v>
      </c>
    </row>
    <row r="1046" spans="41:42" x14ac:dyDescent="0.25">
      <c r="AO1046">
        <v>11285868</v>
      </c>
      <c r="AP1046">
        <v>32367</v>
      </c>
    </row>
    <row r="1047" spans="41:42" x14ac:dyDescent="0.25">
      <c r="AO1047">
        <v>11285969</v>
      </c>
      <c r="AP1047">
        <v>44575</v>
      </c>
    </row>
    <row r="1048" spans="41:42" x14ac:dyDescent="0.25">
      <c r="AO1048">
        <v>11286270</v>
      </c>
      <c r="AP1048">
        <v>44575</v>
      </c>
    </row>
    <row r="1049" spans="41:42" x14ac:dyDescent="0.25">
      <c r="AO1049">
        <v>11286981</v>
      </c>
      <c r="AP1049">
        <v>39681</v>
      </c>
    </row>
    <row r="1050" spans="41:42" x14ac:dyDescent="0.25">
      <c r="AO1050">
        <v>11286982</v>
      </c>
      <c r="AP1050">
        <v>44575</v>
      </c>
    </row>
    <row r="1051" spans="41:42" x14ac:dyDescent="0.25">
      <c r="AO1051">
        <v>11286983</v>
      </c>
      <c r="AP1051">
        <v>39681</v>
      </c>
    </row>
    <row r="1052" spans="41:42" x14ac:dyDescent="0.25">
      <c r="AO1052">
        <v>11286988</v>
      </c>
      <c r="AP1052">
        <v>37263</v>
      </c>
    </row>
    <row r="1053" spans="41:42" x14ac:dyDescent="0.25">
      <c r="AO1053">
        <v>11286990</v>
      </c>
      <c r="AP1053">
        <v>44575</v>
      </c>
    </row>
    <row r="1054" spans="41:42" x14ac:dyDescent="0.25">
      <c r="AO1054">
        <v>11286992</v>
      </c>
      <c r="AP1054">
        <v>37263</v>
      </c>
    </row>
    <row r="1055" spans="41:42" x14ac:dyDescent="0.25">
      <c r="AO1055">
        <v>11286998</v>
      </c>
      <c r="AP1055">
        <v>37263</v>
      </c>
    </row>
    <row r="1056" spans="41:42" x14ac:dyDescent="0.25">
      <c r="AO1056">
        <v>11287006</v>
      </c>
      <c r="AP1056">
        <v>37263</v>
      </c>
    </row>
    <row r="1057" spans="41:42" x14ac:dyDescent="0.25">
      <c r="AO1057">
        <v>11287008</v>
      </c>
      <c r="AP1057">
        <v>28720</v>
      </c>
    </row>
    <row r="1058" spans="41:42" x14ac:dyDescent="0.25">
      <c r="AO1058">
        <v>11287011</v>
      </c>
      <c r="AP1058">
        <v>37263</v>
      </c>
    </row>
    <row r="1059" spans="41:42" x14ac:dyDescent="0.25">
      <c r="AO1059">
        <v>11287013</v>
      </c>
      <c r="AP1059">
        <v>28720</v>
      </c>
    </row>
    <row r="1060" spans="41:42" x14ac:dyDescent="0.25">
      <c r="AO1060">
        <v>11287015</v>
      </c>
      <c r="AP1060">
        <v>39681</v>
      </c>
    </row>
    <row r="1061" spans="41:42" x14ac:dyDescent="0.25">
      <c r="AO1061">
        <v>11287017</v>
      </c>
      <c r="AP1061">
        <v>39105</v>
      </c>
    </row>
    <row r="1062" spans="41:42" x14ac:dyDescent="0.25">
      <c r="AO1062">
        <v>11287018</v>
      </c>
      <c r="AP1062">
        <v>39043</v>
      </c>
    </row>
    <row r="1063" spans="41:42" x14ac:dyDescent="0.25">
      <c r="AO1063">
        <v>11287022</v>
      </c>
      <c r="AP1063">
        <v>28720</v>
      </c>
    </row>
    <row r="1064" spans="41:42" x14ac:dyDescent="0.25">
      <c r="AO1064">
        <v>11287053</v>
      </c>
      <c r="AP1064">
        <v>32367</v>
      </c>
    </row>
    <row r="1065" spans="41:42" x14ac:dyDescent="0.25">
      <c r="AO1065">
        <v>11287063</v>
      </c>
      <c r="AP1065">
        <v>44575</v>
      </c>
    </row>
    <row r="1066" spans="41:42" x14ac:dyDescent="0.25">
      <c r="AO1066">
        <v>11287070</v>
      </c>
      <c r="AP1066">
        <v>44575</v>
      </c>
    </row>
    <row r="1067" spans="41:42" x14ac:dyDescent="0.25">
      <c r="AO1067">
        <v>11287120</v>
      </c>
      <c r="AP1067">
        <v>28720</v>
      </c>
    </row>
    <row r="1068" spans="41:42" x14ac:dyDescent="0.25">
      <c r="AO1068">
        <v>11287890</v>
      </c>
      <c r="AP1068">
        <v>28720</v>
      </c>
    </row>
    <row r="1069" spans="41:42" x14ac:dyDescent="0.25">
      <c r="AO1069">
        <v>11287892</v>
      </c>
      <c r="AP1069">
        <v>39043</v>
      </c>
    </row>
    <row r="1070" spans="41:42" x14ac:dyDescent="0.25">
      <c r="AO1070">
        <v>11287893</v>
      </c>
      <c r="AP1070">
        <v>28720</v>
      </c>
    </row>
    <row r="1071" spans="41:42" x14ac:dyDescent="0.25">
      <c r="AO1071">
        <v>11287908</v>
      </c>
      <c r="AP1071">
        <v>37263</v>
      </c>
    </row>
    <row r="1072" spans="41:42" x14ac:dyDescent="0.25">
      <c r="AO1072">
        <v>11287909</v>
      </c>
      <c r="AP1072">
        <v>37263</v>
      </c>
    </row>
    <row r="1073" spans="41:42" x14ac:dyDescent="0.25">
      <c r="AO1073">
        <v>11288017</v>
      </c>
      <c r="AP1073">
        <v>39681</v>
      </c>
    </row>
    <row r="1074" spans="41:42" x14ac:dyDescent="0.25">
      <c r="AO1074">
        <v>11288029</v>
      </c>
      <c r="AP1074">
        <v>32367</v>
      </c>
    </row>
    <row r="1075" spans="41:42" x14ac:dyDescent="0.25">
      <c r="AO1075">
        <v>11288380</v>
      </c>
      <c r="AP1075">
        <v>39043</v>
      </c>
    </row>
    <row r="1076" spans="41:42" x14ac:dyDescent="0.25">
      <c r="AO1076">
        <v>11288566</v>
      </c>
      <c r="AP1076">
        <v>30313</v>
      </c>
    </row>
    <row r="1077" spans="41:42" x14ac:dyDescent="0.25">
      <c r="AO1077">
        <v>11288567</v>
      </c>
      <c r="AP1077">
        <v>28720</v>
      </c>
    </row>
    <row r="1078" spans="41:42" x14ac:dyDescent="0.25">
      <c r="AO1078">
        <v>11288590</v>
      </c>
      <c r="AP1078">
        <v>39681</v>
      </c>
    </row>
    <row r="1079" spans="41:42" x14ac:dyDescent="0.25">
      <c r="AO1079">
        <v>11288592</v>
      </c>
      <c r="AP1079">
        <v>39681</v>
      </c>
    </row>
    <row r="1080" spans="41:42" x14ac:dyDescent="0.25">
      <c r="AO1080">
        <v>11288722</v>
      </c>
      <c r="AP1080">
        <v>39043</v>
      </c>
    </row>
    <row r="1081" spans="41:42" x14ac:dyDescent="0.25">
      <c r="AO1081">
        <v>11288740</v>
      </c>
      <c r="AP1081">
        <v>39105</v>
      </c>
    </row>
    <row r="1082" spans="41:42" x14ac:dyDescent="0.25">
      <c r="AO1082">
        <v>11288849</v>
      </c>
      <c r="AP1082">
        <v>44575</v>
      </c>
    </row>
    <row r="1083" spans="41:42" x14ac:dyDescent="0.25">
      <c r="AO1083">
        <v>11288850</v>
      </c>
      <c r="AP1083">
        <v>44575</v>
      </c>
    </row>
    <row r="1084" spans="41:42" x14ac:dyDescent="0.25">
      <c r="AO1084">
        <v>11288856</v>
      </c>
      <c r="AP1084">
        <v>44575</v>
      </c>
    </row>
    <row r="1085" spans="41:42" x14ac:dyDescent="0.25">
      <c r="AO1085">
        <v>11288862</v>
      </c>
      <c r="AP1085">
        <v>44575</v>
      </c>
    </row>
    <row r="1086" spans="41:42" x14ac:dyDescent="0.25">
      <c r="AO1086">
        <v>11288866</v>
      </c>
      <c r="AP1086">
        <v>44575</v>
      </c>
    </row>
    <row r="1087" spans="41:42" x14ac:dyDescent="0.25">
      <c r="AO1087">
        <v>11288867</v>
      </c>
      <c r="AP1087">
        <v>44575</v>
      </c>
    </row>
    <row r="1088" spans="41:42" x14ac:dyDescent="0.25">
      <c r="AO1088">
        <v>11288873</v>
      </c>
      <c r="AP1088">
        <v>39043</v>
      </c>
    </row>
    <row r="1089" spans="41:42" x14ac:dyDescent="0.25">
      <c r="AO1089">
        <v>11288875</v>
      </c>
      <c r="AP1089">
        <v>44575</v>
      </c>
    </row>
    <row r="1090" spans="41:42" x14ac:dyDescent="0.25">
      <c r="AO1090">
        <v>11288877</v>
      </c>
      <c r="AP1090">
        <v>37263</v>
      </c>
    </row>
    <row r="1091" spans="41:42" x14ac:dyDescent="0.25">
      <c r="AO1091">
        <v>11288878</v>
      </c>
      <c r="AP1091">
        <v>37263</v>
      </c>
    </row>
    <row r="1092" spans="41:42" x14ac:dyDescent="0.25">
      <c r="AO1092">
        <v>11288880</v>
      </c>
      <c r="AP1092">
        <v>37263</v>
      </c>
    </row>
    <row r="1093" spans="41:42" x14ac:dyDescent="0.25">
      <c r="AO1093">
        <v>11288887</v>
      </c>
      <c r="AP1093">
        <v>39105</v>
      </c>
    </row>
    <row r="1094" spans="41:42" x14ac:dyDescent="0.25">
      <c r="AO1094">
        <v>11288902</v>
      </c>
      <c r="AP1094">
        <v>37263</v>
      </c>
    </row>
    <row r="1095" spans="41:42" x14ac:dyDescent="0.25">
      <c r="AO1095">
        <v>11288903</v>
      </c>
      <c r="AP1095">
        <v>35209</v>
      </c>
    </row>
    <row r="1096" spans="41:42" x14ac:dyDescent="0.25">
      <c r="AO1096">
        <v>11289013</v>
      </c>
      <c r="AP1096">
        <v>37263</v>
      </c>
    </row>
    <row r="1097" spans="41:42" x14ac:dyDescent="0.25">
      <c r="AO1097">
        <v>11289348</v>
      </c>
      <c r="AP1097">
        <v>31729</v>
      </c>
    </row>
    <row r="1098" spans="41:42" x14ac:dyDescent="0.25">
      <c r="AO1098">
        <v>11289358</v>
      </c>
      <c r="AP1098">
        <v>44575</v>
      </c>
    </row>
    <row r="1099" spans="41:42" x14ac:dyDescent="0.25">
      <c r="AO1099">
        <v>11289368</v>
      </c>
      <c r="AP1099">
        <v>26788</v>
      </c>
    </row>
    <row r="1100" spans="41:42" x14ac:dyDescent="0.25">
      <c r="AO1100">
        <v>11289405</v>
      </c>
      <c r="AP1100">
        <v>31729</v>
      </c>
    </row>
    <row r="1101" spans="41:42" x14ac:dyDescent="0.25">
      <c r="AO1101">
        <v>11289424</v>
      </c>
      <c r="AP1101">
        <v>37263</v>
      </c>
    </row>
    <row r="1102" spans="41:42" x14ac:dyDescent="0.25">
      <c r="AO1102">
        <v>11289514</v>
      </c>
      <c r="AP1102">
        <v>31729</v>
      </c>
    </row>
    <row r="1103" spans="41:42" x14ac:dyDescent="0.25">
      <c r="AO1103">
        <v>11289516</v>
      </c>
      <c r="AP1103">
        <v>31729</v>
      </c>
    </row>
    <row r="1104" spans="41:42" x14ac:dyDescent="0.25">
      <c r="AO1104">
        <v>11289538</v>
      </c>
      <c r="AP1104">
        <v>31729</v>
      </c>
    </row>
    <row r="1105" spans="41:42" x14ac:dyDescent="0.25">
      <c r="AO1105">
        <v>11289720</v>
      </c>
      <c r="AP1105">
        <v>31792</v>
      </c>
    </row>
    <row r="1106" spans="41:42" x14ac:dyDescent="0.25">
      <c r="AO1106">
        <v>11289721</v>
      </c>
      <c r="AP1106">
        <v>31792</v>
      </c>
    </row>
    <row r="1107" spans="41:42" x14ac:dyDescent="0.25">
      <c r="AO1107">
        <v>11291284</v>
      </c>
      <c r="AP1107">
        <v>32367</v>
      </c>
    </row>
    <row r="1108" spans="41:42" x14ac:dyDescent="0.25">
      <c r="AO1108">
        <v>11291285</v>
      </c>
      <c r="AP1108">
        <v>32367</v>
      </c>
    </row>
    <row r="1109" spans="41:42" x14ac:dyDescent="0.25">
      <c r="AO1109">
        <v>11291286</v>
      </c>
      <c r="AP1109">
        <v>37263</v>
      </c>
    </row>
    <row r="1110" spans="41:42" x14ac:dyDescent="0.25">
      <c r="AO1110">
        <v>11291296</v>
      </c>
      <c r="AP1110">
        <v>37263</v>
      </c>
    </row>
    <row r="1111" spans="41:42" x14ac:dyDescent="0.25">
      <c r="AO1111">
        <v>11291400</v>
      </c>
      <c r="AP1111">
        <v>32367</v>
      </c>
    </row>
    <row r="1112" spans="41:42" x14ac:dyDescent="0.25">
      <c r="AO1112">
        <v>11291403</v>
      </c>
      <c r="AP1112">
        <v>37263</v>
      </c>
    </row>
    <row r="1113" spans="41:42" x14ac:dyDescent="0.25">
      <c r="AO1113">
        <v>11291405</v>
      </c>
      <c r="AP1113">
        <v>37263</v>
      </c>
    </row>
    <row r="1114" spans="41:42" x14ac:dyDescent="0.25">
      <c r="AO1114">
        <v>11291406</v>
      </c>
      <c r="AP1114">
        <v>37263</v>
      </c>
    </row>
    <row r="1115" spans="41:42" x14ac:dyDescent="0.25">
      <c r="AO1115">
        <v>11291422</v>
      </c>
      <c r="AP1115">
        <v>37263</v>
      </c>
    </row>
    <row r="1116" spans="41:42" x14ac:dyDescent="0.25">
      <c r="AO1116">
        <v>11291437</v>
      </c>
      <c r="AP1116">
        <v>39681</v>
      </c>
    </row>
    <row r="1117" spans="41:42" x14ac:dyDescent="0.25">
      <c r="AO1117">
        <v>11291439</v>
      </c>
      <c r="AP1117">
        <v>28720</v>
      </c>
    </row>
    <row r="1118" spans="41:42" x14ac:dyDescent="0.25">
      <c r="AO1118">
        <v>11291440</v>
      </c>
      <c r="AP1118">
        <v>39105</v>
      </c>
    </row>
    <row r="1119" spans="41:42" x14ac:dyDescent="0.25">
      <c r="AO1119">
        <v>11291478</v>
      </c>
      <c r="AP1119">
        <v>44575</v>
      </c>
    </row>
    <row r="1120" spans="41:42" x14ac:dyDescent="0.25">
      <c r="AO1120">
        <v>11292522</v>
      </c>
      <c r="AP1120">
        <v>37263</v>
      </c>
    </row>
    <row r="1121" spans="41:42" x14ac:dyDescent="0.25">
      <c r="AO1121">
        <v>11292523</v>
      </c>
      <c r="AP1121">
        <v>44575</v>
      </c>
    </row>
    <row r="1122" spans="41:42" x14ac:dyDescent="0.25">
      <c r="AO1122">
        <v>11292527</v>
      </c>
      <c r="AP1122">
        <v>39043</v>
      </c>
    </row>
    <row r="1123" spans="41:42" x14ac:dyDescent="0.25">
      <c r="AO1123">
        <v>11292528</v>
      </c>
      <c r="AP1123">
        <v>37263</v>
      </c>
    </row>
    <row r="1124" spans="41:42" x14ac:dyDescent="0.25">
      <c r="AO1124">
        <v>11292529</v>
      </c>
      <c r="AP1124">
        <v>39043</v>
      </c>
    </row>
    <row r="1125" spans="41:42" x14ac:dyDescent="0.25">
      <c r="AO1125">
        <v>11292532</v>
      </c>
      <c r="AP1125">
        <v>44575</v>
      </c>
    </row>
    <row r="1126" spans="41:42" x14ac:dyDescent="0.25">
      <c r="AO1126">
        <v>11292548</v>
      </c>
      <c r="AP1126">
        <v>39681</v>
      </c>
    </row>
    <row r="1127" spans="41:42" x14ac:dyDescent="0.25">
      <c r="AO1127">
        <v>11292700</v>
      </c>
      <c r="AP1127">
        <v>44575</v>
      </c>
    </row>
    <row r="1128" spans="41:42" x14ac:dyDescent="0.25">
      <c r="AO1128">
        <v>11292758</v>
      </c>
      <c r="AP1128">
        <v>31683</v>
      </c>
    </row>
    <row r="1129" spans="41:42" x14ac:dyDescent="0.25">
      <c r="AO1129">
        <v>11292996</v>
      </c>
      <c r="AP1129">
        <v>39043</v>
      </c>
    </row>
    <row r="1130" spans="41:42" x14ac:dyDescent="0.25">
      <c r="AO1130">
        <v>11293001</v>
      </c>
      <c r="AP1130">
        <v>32367</v>
      </c>
    </row>
    <row r="1131" spans="41:42" x14ac:dyDescent="0.25">
      <c r="AO1131">
        <v>11293078</v>
      </c>
      <c r="AP1131">
        <v>37263</v>
      </c>
    </row>
    <row r="1132" spans="41:42" x14ac:dyDescent="0.25">
      <c r="AO1132">
        <v>11293079</v>
      </c>
      <c r="AP1132">
        <v>39043</v>
      </c>
    </row>
    <row r="1133" spans="41:42" x14ac:dyDescent="0.25">
      <c r="AO1133">
        <v>11293103</v>
      </c>
      <c r="AP1133">
        <v>44575</v>
      </c>
    </row>
    <row r="1134" spans="41:42" x14ac:dyDescent="0.25">
      <c r="AO1134">
        <v>11293104</v>
      </c>
      <c r="AP1134">
        <v>37263</v>
      </c>
    </row>
    <row r="1135" spans="41:42" x14ac:dyDescent="0.25">
      <c r="AO1135">
        <v>11293179</v>
      </c>
      <c r="AP1135">
        <v>44575</v>
      </c>
    </row>
    <row r="1136" spans="41:42" x14ac:dyDescent="0.25">
      <c r="AO1136">
        <v>11293293</v>
      </c>
      <c r="AP1136">
        <v>44575</v>
      </c>
    </row>
    <row r="1137" spans="41:42" x14ac:dyDescent="0.25">
      <c r="AO1137">
        <v>11293314</v>
      </c>
      <c r="AP1137">
        <v>31729</v>
      </c>
    </row>
    <row r="1138" spans="41:42" x14ac:dyDescent="0.25">
      <c r="AO1138">
        <v>11293382</v>
      </c>
      <c r="AP1138">
        <v>39105</v>
      </c>
    </row>
    <row r="1139" spans="41:42" x14ac:dyDescent="0.25">
      <c r="AO1139">
        <v>11293629</v>
      </c>
      <c r="AP1139">
        <v>39043</v>
      </c>
    </row>
    <row r="1140" spans="41:42" x14ac:dyDescent="0.25">
      <c r="AO1140">
        <v>11293630</v>
      </c>
      <c r="AP1140">
        <v>44575</v>
      </c>
    </row>
    <row r="1141" spans="41:42" x14ac:dyDescent="0.25">
      <c r="AO1141">
        <v>11293688</v>
      </c>
      <c r="AP1141">
        <v>37263</v>
      </c>
    </row>
    <row r="1142" spans="41:42" x14ac:dyDescent="0.25">
      <c r="AO1142">
        <v>11293775</v>
      </c>
      <c r="AP1142">
        <v>44575</v>
      </c>
    </row>
    <row r="1143" spans="41:42" x14ac:dyDescent="0.25">
      <c r="AO1143">
        <v>11293781</v>
      </c>
      <c r="AP1143">
        <v>44525</v>
      </c>
    </row>
    <row r="1144" spans="41:42" x14ac:dyDescent="0.25">
      <c r="AO1144">
        <v>11293782</v>
      </c>
      <c r="AP1144">
        <v>44575</v>
      </c>
    </row>
    <row r="1145" spans="41:42" x14ac:dyDescent="0.25">
      <c r="AO1145">
        <v>11293783</v>
      </c>
      <c r="AP1145">
        <v>44525</v>
      </c>
    </row>
    <row r="1146" spans="41:42" x14ac:dyDescent="0.25">
      <c r="AO1146">
        <v>11293785</v>
      </c>
      <c r="AP1146">
        <v>28720</v>
      </c>
    </row>
    <row r="1147" spans="41:42" x14ac:dyDescent="0.25">
      <c r="AO1147">
        <v>11293787</v>
      </c>
      <c r="AP1147">
        <v>37263</v>
      </c>
    </row>
    <row r="1148" spans="41:42" x14ac:dyDescent="0.25">
      <c r="AO1148">
        <v>11293796</v>
      </c>
      <c r="AP1148">
        <v>39105</v>
      </c>
    </row>
    <row r="1149" spans="41:42" x14ac:dyDescent="0.25">
      <c r="AO1149">
        <v>11293800</v>
      </c>
      <c r="AP1149">
        <v>39105</v>
      </c>
    </row>
    <row r="1150" spans="41:42" x14ac:dyDescent="0.25">
      <c r="AO1150">
        <v>11293814</v>
      </c>
      <c r="AP1150">
        <v>44575</v>
      </c>
    </row>
    <row r="1151" spans="41:42" x14ac:dyDescent="0.25">
      <c r="AO1151">
        <v>11293820</v>
      </c>
      <c r="AP1151">
        <v>28720</v>
      </c>
    </row>
    <row r="1152" spans="41:42" x14ac:dyDescent="0.25">
      <c r="AO1152">
        <v>11293838</v>
      </c>
      <c r="AP1152">
        <v>44575</v>
      </c>
    </row>
    <row r="1153" spans="41:42" x14ac:dyDescent="0.25">
      <c r="AO1153">
        <v>11293843</v>
      </c>
      <c r="AP1153">
        <v>39681</v>
      </c>
    </row>
    <row r="1154" spans="41:42" x14ac:dyDescent="0.25">
      <c r="AO1154">
        <v>11293847</v>
      </c>
      <c r="AP1154">
        <v>37263</v>
      </c>
    </row>
    <row r="1155" spans="41:42" x14ac:dyDescent="0.25">
      <c r="AO1155">
        <v>11293855</v>
      </c>
      <c r="AP1155">
        <v>44575</v>
      </c>
    </row>
    <row r="1156" spans="41:42" x14ac:dyDescent="0.25">
      <c r="AO1156">
        <v>11293856</v>
      </c>
      <c r="AP1156">
        <v>44575</v>
      </c>
    </row>
    <row r="1157" spans="41:42" x14ac:dyDescent="0.25">
      <c r="AO1157">
        <v>11293857</v>
      </c>
      <c r="AP1157">
        <v>39681</v>
      </c>
    </row>
    <row r="1158" spans="41:42" x14ac:dyDescent="0.25">
      <c r="AO1158">
        <v>11293860</v>
      </c>
      <c r="AP1158">
        <v>44575</v>
      </c>
    </row>
    <row r="1159" spans="41:42" x14ac:dyDescent="0.25">
      <c r="AO1159">
        <v>11293867</v>
      </c>
      <c r="AP1159">
        <v>39043</v>
      </c>
    </row>
    <row r="1160" spans="41:42" x14ac:dyDescent="0.25">
      <c r="AO1160">
        <v>11294150</v>
      </c>
      <c r="AP1160">
        <v>37263</v>
      </c>
    </row>
    <row r="1161" spans="41:42" x14ac:dyDescent="0.25">
      <c r="AO1161">
        <v>11294155</v>
      </c>
      <c r="AP1161">
        <v>37263</v>
      </c>
    </row>
    <row r="1162" spans="41:42" x14ac:dyDescent="0.25">
      <c r="AO1162">
        <v>11294171</v>
      </c>
      <c r="AP1162">
        <v>44575</v>
      </c>
    </row>
    <row r="1163" spans="41:42" x14ac:dyDescent="0.25">
      <c r="AO1163">
        <v>11294172</v>
      </c>
      <c r="AP1163">
        <v>37263</v>
      </c>
    </row>
    <row r="1164" spans="41:42" x14ac:dyDescent="0.25">
      <c r="AO1164">
        <v>11294210</v>
      </c>
      <c r="AP1164">
        <v>44575</v>
      </c>
    </row>
    <row r="1165" spans="41:42" x14ac:dyDescent="0.25">
      <c r="AO1165">
        <v>11294214</v>
      </c>
      <c r="AP1165">
        <v>37263</v>
      </c>
    </row>
    <row r="1166" spans="41:42" x14ac:dyDescent="0.25">
      <c r="AO1166">
        <v>11294251</v>
      </c>
      <c r="AP1166">
        <v>39043</v>
      </c>
    </row>
    <row r="1167" spans="41:42" x14ac:dyDescent="0.25">
      <c r="AO1167">
        <v>11294260</v>
      </c>
      <c r="AP1167">
        <v>28720</v>
      </c>
    </row>
    <row r="1168" spans="41:42" x14ac:dyDescent="0.25">
      <c r="AO1168">
        <v>11294379</v>
      </c>
      <c r="AP1168">
        <v>37263</v>
      </c>
    </row>
    <row r="1169" spans="41:42" x14ac:dyDescent="0.25">
      <c r="AO1169">
        <v>11294432</v>
      </c>
      <c r="AP1169">
        <v>29675</v>
      </c>
    </row>
    <row r="1170" spans="41:42" x14ac:dyDescent="0.25">
      <c r="AO1170">
        <v>11294433</v>
      </c>
      <c r="AP1170">
        <v>37263</v>
      </c>
    </row>
    <row r="1171" spans="41:42" x14ac:dyDescent="0.25">
      <c r="AO1171">
        <v>11294454</v>
      </c>
      <c r="AP1171">
        <v>44575</v>
      </c>
    </row>
    <row r="1172" spans="41:42" x14ac:dyDescent="0.25">
      <c r="AO1172">
        <v>11294455</v>
      </c>
      <c r="AP1172">
        <v>37263</v>
      </c>
    </row>
    <row r="1173" spans="41:42" x14ac:dyDescent="0.25">
      <c r="AO1173">
        <v>11295029</v>
      </c>
      <c r="AP1173">
        <v>31729</v>
      </c>
    </row>
    <row r="1174" spans="41:42" x14ac:dyDescent="0.25">
      <c r="AO1174">
        <v>11295146</v>
      </c>
      <c r="AP1174">
        <v>31792</v>
      </c>
    </row>
    <row r="1175" spans="41:42" x14ac:dyDescent="0.25">
      <c r="AO1175">
        <v>11295157</v>
      </c>
      <c r="AP1175">
        <v>37263</v>
      </c>
    </row>
    <row r="1176" spans="41:42" x14ac:dyDescent="0.25">
      <c r="AO1176">
        <v>11296033</v>
      </c>
      <c r="AP1176">
        <v>37263</v>
      </c>
    </row>
    <row r="1177" spans="41:42" x14ac:dyDescent="0.25">
      <c r="AO1177">
        <v>11296112</v>
      </c>
      <c r="AP1177">
        <v>39105</v>
      </c>
    </row>
    <row r="1178" spans="41:42" x14ac:dyDescent="0.25">
      <c r="AO1178">
        <v>11296283</v>
      </c>
      <c r="AP1178">
        <v>39043</v>
      </c>
    </row>
    <row r="1179" spans="41:42" x14ac:dyDescent="0.25">
      <c r="AO1179">
        <v>11296284</v>
      </c>
      <c r="AP1179">
        <v>29675</v>
      </c>
    </row>
    <row r="1180" spans="41:42" x14ac:dyDescent="0.25">
      <c r="AO1180">
        <v>11296285</v>
      </c>
      <c r="AP1180">
        <v>44575</v>
      </c>
    </row>
    <row r="1181" spans="41:42" x14ac:dyDescent="0.25">
      <c r="AO1181">
        <v>11296286</v>
      </c>
      <c r="AP1181">
        <v>37263</v>
      </c>
    </row>
    <row r="1182" spans="41:42" x14ac:dyDescent="0.25">
      <c r="AO1182">
        <v>11296288</v>
      </c>
      <c r="AP1182">
        <v>31792</v>
      </c>
    </row>
    <row r="1183" spans="41:42" x14ac:dyDescent="0.25">
      <c r="AO1183">
        <v>11296291</v>
      </c>
      <c r="AP1183">
        <v>31792</v>
      </c>
    </row>
    <row r="1184" spans="41:42" x14ac:dyDescent="0.25">
      <c r="AO1184">
        <v>11296297</v>
      </c>
      <c r="AP1184">
        <v>44575</v>
      </c>
    </row>
    <row r="1185" spans="41:42" x14ac:dyDescent="0.25">
      <c r="AO1185">
        <v>11296323</v>
      </c>
      <c r="AP1185">
        <v>44575</v>
      </c>
    </row>
    <row r="1186" spans="41:42" x14ac:dyDescent="0.25">
      <c r="AO1186">
        <v>11296324</v>
      </c>
      <c r="AP1186">
        <v>37263</v>
      </c>
    </row>
    <row r="1187" spans="41:42" x14ac:dyDescent="0.25">
      <c r="AO1187">
        <v>11296330</v>
      </c>
      <c r="AP1187">
        <v>44575</v>
      </c>
    </row>
    <row r="1188" spans="41:42" x14ac:dyDescent="0.25">
      <c r="AO1188">
        <v>11296601</v>
      </c>
      <c r="AP1188">
        <v>44575</v>
      </c>
    </row>
    <row r="1189" spans="41:42" x14ac:dyDescent="0.25">
      <c r="AO1189">
        <v>11296798</v>
      </c>
      <c r="AP1189">
        <v>28720</v>
      </c>
    </row>
    <row r="1190" spans="41:42" x14ac:dyDescent="0.25">
      <c r="AO1190">
        <v>11296799</v>
      </c>
      <c r="AP1190">
        <v>31729</v>
      </c>
    </row>
    <row r="1191" spans="41:42" x14ac:dyDescent="0.25">
      <c r="AO1191">
        <v>11296801</v>
      </c>
      <c r="AP1191">
        <v>37263</v>
      </c>
    </row>
    <row r="1192" spans="41:42" x14ac:dyDescent="0.25">
      <c r="AO1192">
        <v>11296803</v>
      </c>
      <c r="AP1192">
        <v>37263</v>
      </c>
    </row>
    <row r="1193" spans="41:42" x14ac:dyDescent="0.25">
      <c r="AO1193">
        <v>11296804</v>
      </c>
      <c r="AP1193">
        <v>44575</v>
      </c>
    </row>
    <row r="1194" spans="41:42" x14ac:dyDescent="0.25">
      <c r="AO1194">
        <v>11297478</v>
      </c>
      <c r="AP1194">
        <v>35209</v>
      </c>
    </row>
    <row r="1195" spans="41:42" x14ac:dyDescent="0.25">
      <c r="AO1195">
        <v>11298196</v>
      </c>
      <c r="AP1195">
        <v>44575</v>
      </c>
    </row>
    <row r="1196" spans="41:42" x14ac:dyDescent="0.25">
      <c r="AO1196">
        <v>11298466</v>
      </c>
      <c r="AP1196">
        <v>44575</v>
      </c>
    </row>
    <row r="1197" spans="41:42" x14ac:dyDescent="0.25">
      <c r="AO1197">
        <v>11298915</v>
      </c>
      <c r="AP1197">
        <v>44575</v>
      </c>
    </row>
    <row r="1198" spans="41:42" x14ac:dyDescent="0.25">
      <c r="AO1198">
        <v>11298936</v>
      </c>
      <c r="AP1198">
        <v>29675</v>
      </c>
    </row>
    <row r="1199" spans="41:42" x14ac:dyDescent="0.25">
      <c r="AO1199">
        <v>11298938</v>
      </c>
      <c r="AP1199">
        <v>35209</v>
      </c>
    </row>
    <row r="1200" spans="41:42" x14ac:dyDescent="0.25">
      <c r="AO1200">
        <v>11299077</v>
      </c>
      <c r="AP1200">
        <v>37263</v>
      </c>
    </row>
    <row r="1201" spans="41:42" x14ac:dyDescent="0.25">
      <c r="AO1201">
        <v>11299273</v>
      </c>
      <c r="AP1201">
        <v>44575</v>
      </c>
    </row>
    <row r="1202" spans="41:42" x14ac:dyDescent="0.25">
      <c r="AO1202">
        <v>11299274</v>
      </c>
      <c r="AP1202">
        <v>44575</v>
      </c>
    </row>
    <row r="1203" spans="41:42" x14ac:dyDescent="0.25">
      <c r="AO1203">
        <v>11299275</v>
      </c>
      <c r="AP1203">
        <v>44575</v>
      </c>
    </row>
    <row r="1204" spans="41:42" x14ac:dyDescent="0.25">
      <c r="AO1204">
        <v>11299279</v>
      </c>
      <c r="AP1204">
        <v>44575</v>
      </c>
    </row>
    <row r="1205" spans="41:42" x14ac:dyDescent="0.25">
      <c r="AO1205">
        <v>11299282</v>
      </c>
      <c r="AP1205">
        <v>44575</v>
      </c>
    </row>
    <row r="1206" spans="41:42" x14ac:dyDescent="0.25">
      <c r="AO1206">
        <v>11299285</v>
      </c>
      <c r="AP1206">
        <v>44575</v>
      </c>
    </row>
    <row r="1207" spans="41:42" x14ac:dyDescent="0.25">
      <c r="AO1207">
        <v>11299298</v>
      </c>
      <c r="AP1207">
        <v>44575</v>
      </c>
    </row>
    <row r="1208" spans="41:42" x14ac:dyDescent="0.25">
      <c r="AO1208">
        <v>11299300</v>
      </c>
      <c r="AP1208">
        <v>44575</v>
      </c>
    </row>
    <row r="1209" spans="41:42" x14ac:dyDescent="0.25">
      <c r="AO1209">
        <v>11299301</v>
      </c>
      <c r="AP1209">
        <v>39043</v>
      </c>
    </row>
    <row r="1210" spans="41:42" x14ac:dyDescent="0.25">
      <c r="AO1210">
        <v>11302229</v>
      </c>
      <c r="AP1210">
        <v>44575</v>
      </c>
    </row>
    <row r="1211" spans="41:42" x14ac:dyDescent="0.25">
      <c r="AO1211">
        <v>11302230</v>
      </c>
      <c r="AP1211">
        <v>44575</v>
      </c>
    </row>
    <row r="1212" spans="41:42" x14ac:dyDescent="0.25">
      <c r="AO1212">
        <v>11302449</v>
      </c>
      <c r="AP1212">
        <v>44575</v>
      </c>
    </row>
    <row r="1213" spans="41:42" x14ac:dyDescent="0.25">
      <c r="AO1213">
        <v>11302451</v>
      </c>
      <c r="AP1213">
        <v>44575</v>
      </c>
    </row>
    <row r="1214" spans="41:42" x14ac:dyDescent="0.25">
      <c r="AO1214">
        <v>616090046</v>
      </c>
      <c r="AP1214">
        <v>37213</v>
      </c>
    </row>
    <row r="1215" spans="41:42" x14ac:dyDescent="0.25">
      <c r="AO1215">
        <v>616131427</v>
      </c>
      <c r="AP1215">
        <v>31792</v>
      </c>
    </row>
    <row r="1216" spans="41:42" x14ac:dyDescent="0.25">
      <c r="AO1216">
        <v>616132092</v>
      </c>
      <c r="AP1216">
        <v>8514</v>
      </c>
    </row>
    <row r="1217" spans="41:42" x14ac:dyDescent="0.25">
      <c r="AO1217">
        <v>616133607</v>
      </c>
      <c r="AP1217">
        <v>33017</v>
      </c>
    </row>
    <row r="1218" spans="41:42" x14ac:dyDescent="0.25">
      <c r="AO1218">
        <v>616134560</v>
      </c>
      <c r="AP1218">
        <v>37263</v>
      </c>
    </row>
    <row r="1219" spans="41:42" x14ac:dyDescent="0.25">
      <c r="AO1219">
        <v>616135120</v>
      </c>
      <c r="AP1219">
        <v>44575</v>
      </c>
    </row>
    <row r="1220" spans="41:42" x14ac:dyDescent="0.25">
      <c r="AO1220">
        <v>616135573</v>
      </c>
      <c r="AP1220">
        <v>8514</v>
      </c>
    </row>
    <row r="1221" spans="41:42" x14ac:dyDescent="0.25">
      <c r="AO1221">
        <v>616135591</v>
      </c>
      <c r="AP1221">
        <v>24320</v>
      </c>
    </row>
    <row r="1222" spans="41:42" x14ac:dyDescent="0.25">
      <c r="AO1222">
        <v>616135957</v>
      </c>
      <c r="AP1222">
        <v>21407</v>
      </c>
    </row>
    <row r="1223" spans="41:42" x14ac:dyDescent="0.25">
      <c r="AO1223">
        <v>616135962</v>
      </c>
      <c r="AP1223">
        <v>31792</v>
      </c>
    </row>
    <row r="1224" spans="41:42" x14ac:dyDescent="0.25">
      <c r="AO1224">
        <v>616137690</v>
      </c>
      <c r="AP1224">
        <v>8514</v>
      </c>
    </row>
    <row r="1225" spans="41:42" x14ac:dyDescent="0.25">
      <c r="AO1225">
        <v>616137720</v>
      </c>
      <c r="AP1225">
        <v>28121</v>
      </c>
    </row>
    <row r="1226" spans="41:42" x14ac:dyDescent="0.25">
      <c r="AO1226">
        <v>616141247</v>
      </c>
      <c r="AP1226">
        <v>28720</v>
      </c>
    </row>
    <row r="1227" spans="41:42" x14ac:dyDescent="0.25">
      <c r="AO1227">
        <v>616142290</v>
      </c>
      <c r="AP1227">
        <v>39043</v>
      </c>
    </row>
    <row r="1228" spans="41:42" x14ac:dyDescent="0.25">
      <c r="AO1228">
        <v>616143268</v>
      </c>
      <c r="AP1228">
        <v>44575</v>
      </c>
    </row>
    <row r="1229" spans="41:42" x14ac:dyDescent="0.25">
      <c r="AO1229">
        <v>616161296</v>
      </c>
      <c r="AP1229">
        <v>16783</v>
      </c>
    </row>
    <row r="1230" spans="41:42" x14ac:dyDescent="0.25">
      <c r="AO1230">
        <v>616161480</v>
      </c>
      <c r="AP1230">
        <v>24370</v>
      </c>
    </row>
    <row r="1231" spans="41:42" x14ac:dyDescent="0.25">
      <c r="AO1231">
        <v>616170417</v>
      </c>
      <c r="AP1231">
        <v>31729</v>
      </c>
    </row>
    <row r="1232" spans="41:42" x14ac:dyDescent="0.25">
      <c r="AO1232">
        <v>616170497</v>
      </c>
      <c r="AP1232">
        <v>26788</v>
      </c>
    </row>
    <row r="1233" spans="41:42" x14ac:dyDescent="0.25">
      <c r="AO1233">
        <v>616180218</v>
      </c>
      <c r="AP1233">
        <v>28720</v>
      </c>
    </row>
    <row r="1234" spans="41:42" x14ac:dyDescent="0.25">
      <c r="AO1234">
        <v>616202641</v>
      </c>
      <c r="AP1234">
        <v>24370</v>
      </c>
    </row>
    <row r="1235" spans="41:42" x14ac:dyDescent="0.25">
      <c r="AO1235">
        <v>616214484</v>
      </c>
      <c r="AP1235">
        <v>24370</v>
      </c>
    </row>
    <row r="1236" spans="41:42" x14ac:dyDescent="0.25">
      <c r="AO1236">
        <v>616220194</v>
      </c>
      <c r="AP1236">
        <v>21407</v>
      </c>
    </row>
    <row r="1237" spans="41:42" x14ac:dyDescent="0.25">
      <c r="AO1237">
        <v>616221417</v>
      </c>
      <c r="AP1237">
        <v>39681</v>
      </c>
    </row>
    <row r="1238" spans="41:42" x14ac:dyDescent="0.25">
      <c r="AO1238">
        <v>616221422</v>
      </c>
      <c r="AP1238">
        <v>34190</v>
      </c>
    </row>
    <row r="1239" spans="41:42" x14ac:dyDescent="0.25">
      <c r="AO1239">
        <v>616221473</v>
      </c>
      <c r="AP1239">
        <v>32367</v>
      </c>
    </row>
    <row r="1240" spans="41:42" x14ac:dyDescent="0.25">
      <c r="AO1240">
        <v>616226531</v>
      </c>
      <c r="AP1240">
        <v>37263</v>
      </c>
    </row>
    <row r="1241" spans="41:42" x14ac:dyDescent="0.25">
      <c r="AO1241">
        <v>616228096</v>
      </c>
      <c r="AP1241">
        <v>37263</v>
      </c>
    </row>
    <row r="1242" spans="41:42" x14ac:dyDescent="0.25">
      <c r="AO1242">
        <v>616231613</v>
      </c>
      <c r="AP1242">
        <v>28720</v>
      </c>
    </row>
    <row r="1243" spans="41:42" x14ac:dyDescent="0.25">
      <c r="AO1243">
        <v>616232606</v>
      </c>
      <c r="AP1243">
        <v>44575</v>
      </c>
    </row>
    <row r="1244" spans="41:42" x14ac:dyDescent="0.25">
      <c r="AO1244">
        <v>616248832</v>
      </c>
      <c r="AP1244">
        <v>39681</v>
      </c>
    </row>
    <row r="1245" spans="41:42" x14ac:dyDescent="0.25">
      <c r="AO1245">
        <v>616248836</v>
      </c>
      <c r="AP1245">
        <v>44525</v>
      </c>
    </row>
    <row r="1246" spans="41:42" x14ac:dyDescent="0.25">
      <c r="AO1246">
        <v>616248837</v>
      </c>
      <c r="AP1246">
        <v>39681</v>
      </c>
    </row>
    <row r="1247" spans="41:42" x14ac:dyDescent="0.25">
      <c r="AO1247">
        <v>616248844</v>
      </c>
      <c r="AP1247">
        <v>39056</v>
      </c>
    </row>
    <row r="1248" spans="41:42" x14ac:dyDescent="0.25">
      <c r="AO1248">
        <v>616250119</v>
      </c>
      <c r="AP1248">
        <v>44513</v>
      </c>
    </row>
    <row r="1249" spans="41:42" x14ac:dyDescent="0.25">
      <c r="AO1249">
        <v>616250124</v>
      </c>
      <c r="AP1249">
        <v>31683</v>
      </c>
    </row>
    <row r="1250" spans="41:42" x14ac:dyDescent="0.25">
      <c r="AO1250">
        <v>616250125</v>
      </c>
      <c r="AP1250">
        <v>15827</v>
      </c>
    </row>
    <row r="1251" spans="41:42" x14ac:dyDescent="0.25">
      <c r="AO1251">
        <v>616250132</v>
      </c>
      <c r="AP1251">
        <v>28720</v>
      </c>
    </row>
    <row r="1252" spans="41:42" x14ac:dyDescent="0.25">
      <c r="AO1252">
        <v>616250135</v>
      </c>
      <c r="AP1252">
        <v>26212</v>
      </c>
    </row>
    <row r="1253" spans="41:42" x14ac:dyDescent="0.25">
      <c r="AO1253">
        <v>616250622</v>
      </c>
      <c r="AP1253">
        <v>44575</v>
      </c>
    </row>
    <row r="1254" spans="41:42" x14ac:dyDescent="0.25">
      <c r="AO1254">
        <v>616250625</v>
      </c>
      <c r="AP1254">
        <v>44513</v>
      </c>
    </row>
    <row r="1255" spans="41:42" x14ac:dyDescent="0.25">
      <c r="AO1255">
        <v>616250632</v>
      </c>
      <c r="AP1255">
        <v>34190</v>
      </c>
    </row>
    <row r="1256" spans="41:42" x14ac:dyDescent="0.25">
      <c r="AO1256">
        <v>616250636</v>
      </c>
      <c r="AP1256">
        <v>39681</v>
      </c>
    </row>
    <row r="1257" spans="41:42" x14ac:dyDescent="0.25">
      <c r="AO1257">
        <v>616253197</v>
      </c>
      <c r="AP1257">
        <v>13984</v>
      </c>
    </row>
    <row r="1258" spans="41:42" x14ac:dyDescent="0.25">
      <c r="AO1258">
        <v>616253205</v>
      </c>
      <c r="AP1258">
        <v>24370</v>
      </c>
    </row>
    <row r="1259" spans="41:42" x14ac:dyDescent="0.25">
      <c r="AO1259">
        <v>616253208</v>
      </c>
      <c r="AP1259">
        <v>24320</v>
      </c>
    </row>
    <row r="1260" spans="41:42" x14ac:dyDescent="0.25">
      <c r="AO1260">
        <v>616254877</v>
      </c>
      <c r="AP1260">
        <v>28720</v>
      </c>
    </row>
    <row r="1261" spans="41:42" x14ac:dyDescent="0.25">
      <c r="AO1261">
        <v>616254882</v>
      </c>
      <c r="AP1261">
        <v>21407</v>
      </c>
    </row>
    <row r="1262" spans="41:42" x14ac:dyDescent="0.25">
      <c r="AO1262">
        <v>616254887</v>
      </c>
      <c r="AP1262">
        <v>31742</v>
      </c>
    </row>
    <row r="1263" spans="41:42" x14ac:dyDescent="0.25">
      <c r="AO1263">
        <v>616254890</v>
      </c>
      <c r="AP1263">
        <v>28720</v>
      </c>
    </row>
    <row r="1264" spans="41:42" x14ac:dyDescent="0.25">
      <c r="AO1264">
        <v>616260369</v>
      </c>
      <c r="AP1264">
        <v>39105</v>
      </c>
    </row>
    <row r="1265" spans="41:42" x14ac:dyDescent="0.25">
      <c r="AO1265">
        <v>616260373</v>
      </c>
      <c r="AP1265">
        <v>31742</v>
      </c>
    </row>
    <row r="1266" spans="41:42" x14ac:dyDescent="0.25">
      <c r="AO1266">
        <v>616260377</v>
      </c>
      <c r="AP1266">
        <v>39105</v>
      </c>
    </row>
    <row r="1267" spans="41:42" x14ac:dyDescent="0.25">
      <c r="AO1267">
        <v>616260381</v>
      </c>
      <c r="AP1267">
        <v>44525</v>
      </c>
    </row>
    <row r="1268" spans="41:42" x14ac:dyDescent="0.25">
      <c r="AO1268">
        <v>616260648</v>
      </c>
      <c r="AP1268">
        <v>31792</v>
      </c>
    </row>
    <row r="1269" spans="41:42" x14ac:dyDescent="0.25">
      <c r="AO1269">
        <v>616260650</v>
      </c>
      <c r="AP1269">
        <v>44575</v>
      </c>
    </row>
    <row r="1270" spans="41:42" x14ac:dyDescent="0.25">
      <c r="AO1270">
        <v>616260656</v>
      </c>
      <c r="AP1270">
        <v>39043</v>
      </c>
    </row>
    <row r="1271" spans="41:42" x14ac:dyDescent="0.25">
      <c r="AO1271">
        <v>616260659</v>
      </c>
      <c r="AP1271">
        <v>31729</v>
      </c>
    </row>
    <row r="1272" spans="41:42" x14ac:dyDescent="0.25">
      <c r="AO1272">
        <v>616260661</v>
      </c>
      <c r="AP1272">
        <v>37263</v>
      </c>
    </row>
    <row r="1273" spans="41:42" x14ac:dyDescent="0.25">
      <c r="AO1273">
        <v>616262550</v>
      </c>
      <c r="AP1273">
        <v>26788</v>
      </c>
    </row>
    <row r="1274" spans="41:42" x14ac:dyDescent="0.25">
      <c r="AO1274">
        <v>616262555</v>
      </c>
      <c r="AP1274">
        <v>44575</v>
      </c>
    </row>
    <row r="1275" spans="41:42" x14ac:dyDescent="0.25">
      <c r="AO1275">
        <v>616262558</v>
      </c>
      <c r="AP1275">
        <v>44575</v>
      </c>
    </row>
    <row r="1276" spans="41:42" x14ac:dyDescent="0.25">
      <c r="AO1276">
        <v>616262562</v>
      </c>
      <c r="AP1276">
        <v>24370</v>
      </c>
    </row>
    <row r="1277" spans="41:42" x14ac:dyDescent="0.25">
      <c r="AO1277">
        <v>616262998</v>
      </c>
      <c r="AP1277">
        <v>32367</v>
      </c>
    </row>
    <row r="1278" spans="41:42" x14ac:dyDescent="0.25">
      <c r="AO1278">
        <v>616263000</v>
      </c>
      <c r="AP1278">
        <v>28121</v>
      </c>
    </row>
    <row r="1279" spans="41:42" x14ac:dyDescent="0.25">
      <c r="AO1279">
        <v>616263007</v>
      </c>
      <c r="AP1279">
        <v>32367</v>
      </c>
    </row>
    <row r="1280" spans="41:42" x14ac:dyDescent="0.25">
      <c r="AO1280">
        <v>616263012</v>
      </c>
      <c r="AP1280">
        <v>37263</v>
      </c>
    </row>
    <row r="1281" spans="41:42" x14ac:dyDescent="0.25">
      <c r="AO1281">
        <v>616263014</v>
      </c>
      <c r="AP1281">
        <v>35209</v>
      </c>
    </row>
    <row r="1282" spans="41:42" x14ac:dyDescent="0.25">
      <c r="AO1282">
        <v>616263053</v>
      </c>
      <c r="AP1282">
        <v>39043</v>
      </c>
    </row>
    <row r="1283" spans="41:42" x14ac:dyDescent="0.25">
      <c r="AO1283">
        <v>616263058</v>
      </c>
      <c r="AP1283">
        <v>31792</v>
      </c>
    </row>
    <row r="1284" spans="41:42" x14ac:dyDescent="0.25">
      <c r="AO1284">
        <v>616263063</v>
      </c>
      <c r="AP1284">
        <v>39043</v>
      </c>
    </row>
    <row r="1285" spans="41:42" x14ac:dyDescent="0.25">
      <c r="AO1285">
        <v>616263067</v>
      </c>
      <c r="AP1285">
        <v>39043</v>
      </c>
    </row>
    <row r="1286" spans="41:42" x14ac:dyDescent="0.25">
      <c r="AO1286">
        <v>616263072</v>
      </c>
      <c r="AP1286">
        <v>39043</v>
      </c>
    </row>
    <row r="1287" spans="41:42" x14ac:dyDescent="0.25">
      <c r="AO1287">
        <v>616264174</v>
      </c>
      <c r="AP1287">
        <v>28720</v>
      </c>
    </row>
    <row r="1288" spans="41:42" x14ac:dyDescent="0.25">
      <c r="AO1288">
        <v>616264179</v>
      </c>
      <c r="AP1288">
        <v>39043</v>
      </c>
    </row>
    <row r="1289" spans="41:42" x14ac:dyDescent="0.25">
      <c r="AO1289">
        <v>616264182</v>
      </c>
      <c r="AP1289">
        <v>39681</v>
      </c>
    </row>
    <row r="1290" spans="41:42" x14ac:dyDescent="0.25">
      <c r="AO1290">
        <v>616264186</v>
      </c>
      <c r="AP1290">
        <v>44575</v>
      </c>
    </row>
    <row r="1291" spans="41:42" x14ac:dyDescent="0.25">
      <c r="AO1291">
        <v>616264191</v>
      </c>
      <c r="AP1291">
        <v>36988</v>
      </c>
    </row>
    <row r="1292" spans="41:42" x14ac:dyDescent="0.25">
      <c r="AO1292">
        <v>616307688</v>
      </c>
      <c r="AP1292">
        <v>18850</v>
      </c>
    </row>
    <row r="1293" spans="41:42" x14ac:dyDescent="0.25">
      <c r="AO1293">
        <v>616307696</v>
      </c>
      <c r="AP1293">
        <v>31729</v>
      </c>
    </row>
    <row r="1294" spans="41:42" x14ac:dyDescent="0.25">
      <c r="AO1294">
        <v>616307699</v>
      </c>
      <c r="AP1294">
        <v>37200</v>
      </c>
    </row>
    <row r="1295" spans="41:42" x14ac:dyDescent="0.25">
      <c r="AO1295">
        <v>617267308</v>
      </c>
      <c r="AP1295">
        <v>31729</v>
      </c>
    </row>
    <row r="1296" spans="41:42" x14ac:dyDescent="0.25">
      <c r="AO1296">
        <v>617267309</v>
      </c>
      <c r="AP1296">
        <v>44525</v>
      </c>
    </row>
    <row r="1297" spans="41:42" x14ac:dyDescent="0.25">
      <c r="AO1297">
        <v>617267316</v>
      </c>
      <c r="AP1297">
        <v>44575</v>
      </c>
    </row>
    <row r="1298" spans="41:42" x14ac:dyDescent="0.25">
      <c r="AO1298">
        <v>617267319</v>
      </c>
      <c r="AP1298">
        <v>39043</v>
      </c>
    </row>
    <row r="1299" spans="41:42" x14ac:dyDescent="0.25">
      <c r="AO1299">
        <v>617267586</v>
      </c>
      <c r="AP1299">
        <v>26149</v>
      </c>
    </row>
    <row r="1300" spans="41:42" x14ac:dyDescent="0.25">
      <c r="AO1300">
        <v>617267587</v>
      </c>
      <c r="AP1300">
        <v>37263</v>
      </c>
    </row>
    <row r="1301" spans="41:42" x14ac:dyDescent="0.25">
      <c r="AO1301">
        <v>617267592</v>
      </c>
      <c r="AP1301">
        <v>39105</v>
      </c>
    </row>
    <row r="1302" spans="41:42" x14ac:dyDescent="0.25">
      <c r="AO1302">
        <v>617267599</v>
      </c>
      <c r="AP1302">
        <v>44575</v>
      </c>
    </row>
    <row r="1303" spans="41:42" x14ac:dyDescent="0.25">
      <c r="AO1303">
        <v>617267600</v>
      </c>
      <c r="AP1303">
        <v>44575</v>
      </c>
    </row>
    <row r="1304" spans="41:42" x14ac:dyDescent="0.25">
      <c r="AO1304">
        <v>617267602</v>
      </c>
      <c r="AP1304">
        <v>37263</v>
      </c>
    </row>
    <row r="1305" spans="41:42" x14ac:dyDescent="0.25">
      <c r="AO1305">
        <v>617268147</v>
      </c>
      <c r="AP1305">
        <v>28720</v>
      </c>
    </row>
    <row r="1306" spans="41:42" x14ac:dyDescent="0.25">
      <c r="AO1306">
        <v>617268152</v>
      </c>
      <c r="AP1306">
        <v>44575</v>
      </c>
    </row>
    <row r="1307" spans="41:42" x14ac:dyDescent="0.25">
      <c r="AO1307">
        <v>617268154</v>
      </c>
      <c r="AP1307">
        <v>17161</v>
      </c>
    </row>
    <row r="1308" spans="41:42" x14ac:dyDescent="0.25">
      <c r="AO1308">
        <v>617268159</v>
      </c>
      <c r="AP1308">
        <v>28720</v>
      </c>
    </row>
    <row r="1309" spans="41:42" x14ac:dyDescent="0.25">
      <c r="AO1309">
        <v>617268203</v>
      </c>
      <c r="AP1309">
        <v>39043</v>
      </c>
    </row>
    <row r="1310" spans="41:42" x14ac:dyDescent="0.25">
      <c r="AO1310">
        <v>617268207</v>
      </c>
      <c r="AP1310">
        <v>44575</v>
      </c>
    </row>
    <row r="1311" spans="41:42" x14ac:dyDescent="0.25">
      <c r="AO1311">
        <v>617268212</v>
      </c>
      <c r="AP1311">
        <v>44575</v>
      </c>
    </row>
    <row r="1312" spans="41:42" x14ac:dyDescent="0.25">
      <c r="AO1312">
        <v>617268213</v>
      </c>
      <c r="AP1312">
        <v>44575</v>
      </c>
    </row>
    <row r="1313" spans="41:42" x14ac:dyDescent="0.25">
      <c r="AO1313">
        <v>617268222</v>
      </c>
      <c r="AP1313">
        <v>44575</v>
      </c>
    </row>
    <row r="1314" spans="41:42" x14ac:dyDescent="0.25">
      <c r="AO1314">
        <v>617268649</v>
      </c>
      <c r="AP1314">
        <v>15827</v>
      </c>
    </row>
    <row r="1315" spans="41:42" x14ac:dyDescent="0.25">
      <c r="AO1315">
        <v>617268654</v>
      </c>
      <c r="AP1315">
        <v>28720</v>
      </c>
    </row>
    <row r="1316" spans="41:42" x14ac:dyDescent="0.25">
      <c r="AO1316">
        <v>617268659</v>
      </c>
      <c r="AP1316">
        <v>39043</v>
      </c>
    </row>
    <row r="1317" spans="41:42" x14ac:dyDescent="0.25">
      <c r="AO1317">
        <v>617268662</v>
      </c>
      <c r="AP1317">
        <v>28720</v>
      </c>
    </row>
    <row r="1318" spans="41:42" x14ac:dyDescent="0.25">
      <c r="AO1318">
        <v>617268669</v>
      </c>
      <c r="AP1318">
        <v>39043</v>
      </c>
    </row>
    <row r="1319" spans="41:42" x14ac:dyDescent="0.25">
      <c r="AO1319">
        <v>617269601</v>
      </c>
      <c r="AP1319">
        <v>28720</v>
      </c>
    </row>
    <row r="1320" spans="41:42" x14ac:dyDescent="0.25">
      <c r="AO1320">
        <v>617269606</v>
      </c>
      <c r="AP1320">
        <v>21407</v>
      </c>
    </row>
    <row r="1321" spans="41:42" x14ac:dyDescent="0.25">
      <c r="AO1321">
        <v>617269611</v>
      </c>
      <c r="AP1321">
        <v>39043</v>
      </c>
    </row>
    <row r="1322" spans="41:42" x14ac:dyDescent="0.25">
      <c r="AO1322">
        <v>617269614</v>
      </c>
      <c r="AP1322">
        <v>39043</v>
      </c>
    </row>
    <row r="1323" spans="41:42" x14ac:dyDescent="0.25">
      <c r="AO1323">
        <v>617269620</v>
      </c>
      <c r="AP1323">
        <v>31792</v>
      </c>
    </row>
    <row r="1324" spans="41:42" x14ac:dyDescent="0.25">
      <c r="AO1324">
        <v>617269772</v>
      </c>
      <c r="AP1324">
        <v>39681</v>
      </c>
    </row>
    <row r="1325" spans="41:42" x14ac:dyDescent="0.25">
      <c r="AO1325">
        <v>617269776</v>
      </c>
      <c r="AP1325">
        <v>31729</v>
      </c>
    </row>
    <row r="1326" spans="41:42" x14ac:dyDescent="0.25">
      <c r="AO1326">
        <v>617269778</v>
      </c>
      <c r="AP1326">
        <v>28720</v>
      </c>
    </row>
    <row r="1327" spans="41:42" x14ac:dyDescent="0.25">
      <c r="AO1327">
        <v>617269783</v>
      </c>
      <c r="AP1327">
        <v>28720</v>
      </c>
    </row>
    <row r="1328" spans="41:42" x14ac:dyDescent="0.25">
      <c r="AO1328">
        <v>617269786</v>
      </c>
      <c r="AP1328">
        <v>31729</v>
      </c>
    </row>
    <row r="1329" spans="41:42" x14ac:dyDescent="0.25">
      <c r="AO1329">
        <v>617269831</v>
      </c>
      <c r="AP1329">
        <v>24370</v>
      </c>
    </row>
    <row r="1330" spans="41:42" x14ac:dyDescent="0.25">
      <c r="AO1330">
        <v>617269834</v>
      </c>
      <c r="AP1330">
        <v>24307</v>
      </c>
    </row>
    <row r="1331" spans="41:42" x14ac:dyDescent="0.25">
      <c r="AO1331">
        <v>617269838</v>
      </c>
      <c r="AP1331">
        <v>21297</v>
      </c>
    </row>
    <row r="1332" spans="41:42" x14ac:dyDescent="0.25">
      <c r="AO1332">
        <v>617271566</v>
      </c>
      <c r="AP1332">
        <v>37263</v>
      </c>
    </row>
    <row r="1333" spans="41:42" x14ac:dyDescent="0.25">
      <c r="AO1333">
        <v>617271575</v>
      </c>
      <c r="AP1333">
        <v>28720</v>
      </c>
    </row>
    <row r="1334" spans="41:42" x14ac:dyDescent="0.25">
      <c r="AO1334">
        <v>617275148</v>
      </c>
      <c r="AP1334">
        <v>44575</v>
      </c>
    </row>
    <row r="1335" spans="41:42" x14ac:dyDescent="0.25">
      <c r="AO1335">
        <v>617275152</v>
      </c>
      <c r="AP1335">
        <v>44575</v>
      </c>
    </row>
    <row r="1336" spans="41:42" x14ac:dyDescent="0.25">
      <c r="AO1336">
        <v>617275153</v>
      </c>
      <c r="AP1336">
        <v>37263</v>
      </c>
    </row>
    <row r="1337" spans="41:42" x14ac:dyDescent="0.25">
      <c r="AO1337">
        <v>617275160</v>
      </c>
      <c r="AP1337">
        <v>37263</v>
      </c>
    </row>
    <row r="1338" spans="41:42" x14ac:dyDescent="0.25">
      <c r="AO1338">
        <v>617275163</v>
      </c>
      <c r="AP1338">
        <v>37263</v>
      </c>
    </row>
    <row r="1339" spans="41:42" x14ac:dyDescent="0.25">
      <c r="AO1339">
        <v>617284721</v>
      </c>
      <c r="AP1339">
        <v>39105</v>
      </c>
    </row>
    <row r="1340" spans="41:42" x14ac:dyDescent="0.25">
      <c r="AO1340">
        <v>617284725</v>
      </c>
      <c r="AP1340">
        <v>36988</v>
      </c>
    </row>
    <row r="1341" spans="41:42" x14ac:dyDescent="0.25">
      <c r="AO1341">
        <v>617284729</v>
      </c>
      <c r="AP1341">
        <v>37263</v>
      </c>
    </row>
    <row r="1342" spans="41:42" x14ac:dyDescent="0.25">
      <c r="AO1342">
        <v>617284733</v>
      </c>
      <c r="AP1342">
        <v>26212</v>
      </c>
    </row>
    <row r="1343" spans="41:42" x14ac:dyDescent="0.25">
      <c r="AO1343">
        <v>617284737</v>
      </c>
      <c r="AP1343">
        <v>31792</v>
      </c>
    </row>
    <row r="1344" spans="41:42" x14ac:dyDescent="0.25">
      <c r="AO1344">
        <v>617285564</v>
      </c>
      <c r="AP1344">
        <v>39056</v>
      </c>
    </row>
    <row r="1345" spans="41:42" x14ac:dyDescent="0.25">
      <c r="AO1345">
        <v>617285568</v>
      </c>
      <c r="AP1345">
        <v>32367</v>
      </c>
    </row>
    <row r="1346" spans="41:42" x14ac:dyDescent="0.25">
      <c r="AO1346">
        <v>617285569</v>
      </c>
      <c r="AP1346">
        <v>21407</v>
      </c>
    </row>
    <row r="1347" spans="41:42" x14ac:dyDescent="0.25">
      <c r="AO1347">
        <v>617285576</v>
      </c>
      <c r="AP1347">
        <v>39681</v>
      </c>
    </row>
    <row r="1348" spans="41:42" x14ac:dyDescent="0.25">
      <c r="AO1348">
        <v>617285579</v>
      </c>
      <c r="AP1348">
        <v>39681</v>
      </c>
    </row>
    <row r="1349" spans="41:42" x14ac:dyDescent="0.25">
      <c r="AO1349">
        <v>617307292</v>
      </c>
      <c r="AP1349">
        <v>44575</v>
      </c>
    </row>
    <row r="1350" spans="41:42" x14ac:dyDescent="0.25">
      <c r="AO1350">
        <v>617307296</v>
      </c>
      <c r="AP1350">
        <v>39681</v>
      </c>
    </row>
    <row r="1351" spans="41:42" x14ac:dyDescent="0.25">
      <c r="AO1351">
        <v>617307304</v>
      </c>
      <c r="AP1351">
        <v>44575</v>
      </c>
    </row>
    <row r="1352" spans="41:42" x14ac:dyDescent="0.25">
      <c r="AO1352">
        <v>617307307</v>
      </c>
      <c r="AP1352">
        <v>39043</v>
      </c>
    </row>
    <row r="1353" spans="41:42" x14ac:dyDescent="0.25">
      <c r="AO1353">
        <v>617307740</v>
      </c>
      <c r="AP1353">
        <v>39043</v>
      </c>
    </row>
    <row r="1354" spans="41:42" x14ac:dyDescent="0.25">
      <c r="AO1354">
        <v>617307746</v>
      </c>
      <c r="AP1354">
        <v>44575</v>
      </c>
    </row>
    <row r="1355" spans="41:42" x14ac:dyDescent="0.25">
      <c r="AO1355">
        <v>617311607</v>
      </c>
      <c r="AP1355">
        <v>39056</v>
      </c>
    </row>
    <row r="1356" spans="41:42" x14ac:dyDescent="0.25">
      <c r="AO1356">
        <v>617311613</v>
      </c>
      <c r="AP1356">
        <v>21407</v>
      </c>
    </row>
    <row r="1357" spans="41:42" x14ac:dyDescent="0.25">
      <c r="AO1357">
        <v>617311614</v>
      </c>
      <c r="AP1357">
        <v>32367</v>
      </c>
    </row>
    <row r="1358" spans="41:42" x14ac:dyDescent="0.25">
      <c r="AO1358">
        <v>617311620</v>
      </c>
      <c r="AP1358">
        <v>28720</v>
      </c>
    </row>
    <row r="1359" spans="41:42" x14ac:dyDescent="0.25">
      <c r="AO1359">
        <v>617323754</v>
      </c>
      <c r="AP1359">
        <v>44513</v>
      </c>
    </row>
    <row r="1360" spans="41:42" x14ac:dyDescent="0.25">
      <c r="AO1360">
        <v>617323759</v>
      </c>
      <c r="AP1360">
        <v>44575</v>
      </c>
    </row>
    <row r="1361" spans="41:42" x14ac:dyDescent="0.25">
      <c r="AO1361">
        <v>617323763</v>
      </c>
      <c r="AP1361">
        <v>39105</v>
      </c>
    </row>
    <row r="1362" spans="41:42" x14ac:dyDescent="0.25">
      <c r="AO1362">
        <v>617323772</v>
      </c>
      <c r="AP1362">
        <v>44575</v>
      </c>
    </row>
    <row r="1363" spans="41:42" x14ac:dyDescent="0.25">
      <c r="AO1363">
        <v>617346387</v>
      </c>
      <c r="AP1363">
        <v>44575</v>
      </c>
    </row>
    <row r="1364" spans="41:42" x14ac:dyDescent="0.25">
      <c r="AO1364">
        <v>617346390</v>
      </c>
      <c r="AP1364">
        <v>28720</v>
      </c>
    </row>
    <row r="1365" spans="41:42" x14ac:dyDescent="0.25">
      <c r="AO1365">
        <v>617346396</v>
      </c>
      <c r="AP1365">
        <v>28720</v>
      </c>
    </row>
    <row r="1366" spans="41:42" x14ac:dyDescent="0.25">
      <c r="AO1366">
        <v>617374490</v>
      </c>
      <c r="AP1366">
        <v>33017</v>
      </c>
    </row>
    <row r="1367" spans="41:42" x14ac:dyDescent="0.25">
      <c r="AO1367">
        <v>617374496</v>
      </c>
      <c r="AP1367">
        <v>20124</v>
      </c>
    </row>
    <row r="1368" spans="41:42" x14ac:dyDescent="0.25">
      <c r="AO1368">
        <v>617374498</v>
      </c>
      <c r="AP1368">
        <v>31683</v>
      </c>
    </row>
    <row r="1369" spans="41:42" x14ac:dyDescent="0.25">
      <c r="AO1369">
        <v>617374503</v>
      </c>
      <c r="AP1369">
        <v>37263</v>
      </c>
    </row>
    <row r="1370" spans="41:42" x14ac:dyDescent="0.25">
      <c r="AO1370">
        <v>617387650</v>
      </c>
      <c r="AP1370">
        <v>39056</v>
      </c>
    </row>
    <row r="1371" spans="41:42" x14ac:dyDescent="0.25">
      <c r="AO1371">
        <v>617387653</v>
      </c>
      <c r="AP1371">
        <v>44575</v>
      </c>
    </row>
    <row r="1372" spans="41:42" x14ac:dyDescent="0.25">
      <c r="AO1372">
        <v>617387666</v>
      </c>
      <c r="AP1372">
        <v>39105</v>
      </c>
    </row>
    <row r="1373" spans="41:42" x14ac:dyDescent="0.25">
      <c r="AO1373">
        <v>617389668</v>
      </c>
      <c r="AP1373">
        <v>33017</v>
      </c>
    </row>
    <row r="1374" spans="41:42" x14ac:dyDescent="0.25">
      <c r="AO1374">
        <v>617389670</v>
      </c>
      <c r="AP1374">
        <v>33017</v>
      </c>
    </row>
    <row r="1375" spans="41:42" x14ac:dyDescent="0.25">
      <c r="AO1375">
        <v>617389676</v>
      </c>
      <c r="AP1375">
        <v>33017</v>
      </c>
    </row>
    <row r="1376" spans="41:42" x14ac:dyDescent="0.25">
      <c r="AO1376">
        <v>617389679</v>
      </c>
      <c r="AP1376">
        <v>24370</v>
      </c>
    </row>
    <row r="1377" spans="41:42" x14ac:dyDescent="0.25">
      <c r="AO1377">
        <v>617389681</v>
      </c>
      <c r="AP1377">
        <v>42521</v>
      </c>
    </row>
    <row r="1378" spans="41:42" x14ac:dyDescent="0.25">
      <c r="AO1378">
        <v>617400305</v>
      </c>
      <c r="AP1378">
        <v>37263</v>
      </c>
    </row>
    <row r="1379" spans="41:42" x14ac:dyDescent="0.25">
      <c r="AO1379">
        <v>617400308</v>
      </c>
      <c r="AP1379">
        <v>37263</v>
      </c>
    </row>
    <row r="1380" spans="41:42" x14ac:dyDescent="0.25">
      <c r="AO1380">
        <v>617400312</v>
      </c>
      <c r="AP1380">
        <v>35159</v>
      </c>
    </row>
    <row r="1381" spans="41:42" x14ac:dyDescent="0.25">
      <c r="AO1381">
        <v>617400316</v>
      </c>
      <c r="AP1381">
        <v>39105</v>
      </c>
    </row>
    <row r="1382" spans="41:42" x14ac:dyDescent="0.25">
      <c r="AO1382">
        <v>617400321</v>
      </c>
      <c r="AP1382">
        <v>39043</v>
      </c>
    </row>
    <row r="1383" spans="41:42" x14ac:dyDescent="0.25">
      <c r="AO1383">
        <v>618380483</v>
      </c>
      <c r="AP1383">
        <v>21407</v>
      </c>
    </row>
    <row r="1384" spans="41:42" x14ac:dyDescent="0.25">
      <c r="AO1384">
        <v>618380488</v>
      </c>
      <c r="AP1384">
        <v>28720</v>
      </c>
    </row>
    <row r="1385" spans="41:42" x14ac:dyDescent="0.25">
      <c r="AO1385">
        <v>618380493</v>
      </c>
      <c r="AP1385">
        <v>39043</v>
      </c>
    </row>
    <row r="1386" spans="41:42" x14ac:dyDescent="0.25">
      <c r="AO1386">
        <v>618380496</v>
      </c>
      <c r="AP1386">
        <v>26149</v>
      </c>
    </row>
    <row r="1387" spans="41:42" x14ac:dyDescent="0.25">
      <c r="AO1387">
        <v>618407321</v>
      </c>
      <c r="AP1387">
        <v>21407</v>
      </c>
    </row>
    <row r="1388" spans="41:42" x14ac:dyDescent="0.25">
      <c r="AO1388">
        <v>618407324</v>
      </c>
      <c r="AP1388">
        <v>37263</v>
      </c>
    </row>
    <row r="1389" spans="41:42" x14ac:dyDescent="0.25">
      <c r="AO1389">
        <v>618487150</v>
      </c>
      <c r="AP1389">
        <v>31792</v>
      </c>
    </row>
    <row r="1390" spans="41:42" x14ac:dyDescent="0.25">
      <c r="AO1390">
        <v>618487156</v>
      </c>
      <c r="AP1390">
        <v>39105</v>
      </c>
    </row>
    <row r="1391" spans="41:42" x14ac:dyDescent="0.25">
      <c r="AO1391">
        <v>618487159</v>
      </c>
      <c r="AP1391">
        <v>39105</v>
      </c>
    </row>
    <row r="1392" spans="41:42" x14ac:dyDescent="0.25">
      <c r="AO1392">
        <v>618487161</v>
      </c>
      <c r="AP1392">
        <v>31792</v>
      </c>
    </row>
    <row r="1393" spans="41:42" x14ac:dyDescent="0.25">
      <c r="AO1393">
        <v>619051602</v>
      </c>
      <c r="AP1393">
        <v>44575</v>
      </c>
    </row>
    <row r="1394" spans="41:42" x14ac:dyDescent="0.25">
      <c r="AO1394">
        <v>619051605</v>
      </c>
      <c r="AP1394">
        <v>39105</v>
      </c>
    </row>
    <row r="1395" spans="41:42" x14ac:dyDescent="0.25">
      <c r="AO1395">
        <v>619051611</v>
      </c>
      <c r="AP1395">
        <v>18900</v>
      </c>
    </row>
    <row r="1396" spans="41:42" x14ac:dyDescent="0.25">
      <c r="AO1396">
        <v>619053511</v>
      </c>
      <c r="AP1396">
        <v>39681</v>
      </c>
    </row>
    <row r="1397" spans="41:42" x14ac:dyDescent="0.25">
      <c r="AO1397">
        <v>619053516</v>
      </c>
      <c r="AP1397">
        <v>35071</v>
      </c>
    </row>
    <row r="1398" spans="41:42" x14ac:dyDescent="0.25">
      <c r="AO1398">
        <v>619053525</v>
      </c>
      <c r="AP1398">
        <v>39681</v>
      </c>
    </row>
    <row r="1399" spans="41:42" x14ac:dyDescent="0.25">
      <c r="AO1399">
        <v>619077700</v>
      </c>
      <c r="AP1399">
        <v>21407</v>
      </c>
    </row>
    <row r="1400" spans="41:42" x14ac:dyDescent="0.25">
      <c r="AO1400">
        <v>619077704</v>
      </c>
      <c r="AP1400">
        <v>39043</v>
      </c>
    </row>
    <row r="1401" spans="41:42" x14ac:dyDescent="0.25">
      <c r="AO1401">
        <v>619077709</v>
      </c>
      <c r="AP1401">
        <v>32367</v>
      </c>
    </row>
    <row r="1402" spans="41:42" x14ac:dyDescent="0.25">
      <c r="AO1402">
        <v>619077710</v>
      </c>
      <c r="AP1402">
        <v>39043</v>
      </c>
    </row>
    <row r="1403" spans="41:42" x14ac:dyDescent="0.25">
      <c r="AO1403">
        <v>619077717</v>
      </c>
      <c r="AP1403">
        <v>18900</v>
      </c>
    </row>
    <row r="1404" spans="41:42" x14ac:dyDescent="0.25">
      <c r="AO1404">
        <v>619077981</v>
      </c>
      <c r="AP1404">
        <v>26788</v>
      </c>
    </row>
    <row r="1405" spans="41:42" x14ac:dyDescent="0.25">
      <c r="AO1405">
        <v>619077985</v>
      </c>
      <c r="AP1405">
        <v>44575</v>
      </c>
    </row>
    <row r="1406" spans="41:42" x14ac:dyDescent="0.25">
      <c r="AO1406">
        <v>619077986</v>
      </c>
      <c r="AP1406">
        <v>31683</v>
      </c>
    </row>
    <row r="1407" spans="41:42" x14ac:dyDescent="0.25">
      <c r="AO1407">
        <v>619077995</v>
      </c>
      <c r="AP1407">
        <v>15827</v>
      </c>
    </row>
    <row r="1408" spans="41:42" x14ac:dyDescent="0.25">
      <c r="AO1408">
        <v>619432237</v>
      </c>
      <c r="AP1408">
        <v>39043</v>
      </c>
    </row>
    <row r="1409" spans="41:42" x14ac:dyDescent="0.25">
      <c r="AO1409">
        <v>619432240</v>
      </c>
      <c r="AP1409">
        <v>39043</v>
      </c>
    </row>
    <row r="1410" spans="41:42" x14ac:dyDescent="0.25">
      <c r="AO1410">
        <v>619432241</v>
      </c>
      <c r="AP1410">
        <v>13773</v>
      </c>
    </row>
    <row r="1411" spans="41:42" x14ac:dyDescent="0.25">
      <c r="AO1411">
        <v>619432248</v>
      </c>
      <c r="AP1411">
        <v>39056</v>
      </c>
    </row>
    <row r="1412" spans="41:42" x14ac:dyDescent="0.25">
      <c r="AO1412">
        <v>619458002</v>
      </c>
      <c r="AP1412">
        <v>21407</v>
      </c>
    </row>
    <row r="1413" spans="41:42" x14ac:dyDescent="0.25">
      <c r="AO1413">
        <v>619458004</v>
      </c>
      <c r="AP1413">
        <v>28720</v>
      </c>
    </row>
    <row r="1414" spans="41:42" x14ac:dyDescent="0.25">
      <c r="AO1414">
        <v>619458005</v>
      </c>
      <c r="AP1414">
        <v>28720</v>
      </c>
    </row>
    <row r="1415" spans="41:42" x14ac:dyDescent="0.25">
      <c r="AO1415">
        <v>619458010</v>
      </c>
      <c r="AP1415">
        <v>31792</v>
      </c>
    </row>
    <row r="1416" spans="41:42" x14ac:dyDescent="0.25">
      <c r="AO1416">
        <v>619458013</v>
      </c>
      <c r="AP1416">
        <v>28720</v>
      </c>
    </row>
    <row r="1417" spans="41:42" x14ac:dyDescent="0.25">
      <c r="AO1417">
        <v>619477315</v>
      </c>
      <c r="AP1417">
        <v>21407</v>
      </c>
    </row>
    <row r="1418" spans="41:42" x14ac:dyDescent="0.25">
      <c r="AO1418">
        <v>619477319</v>
      </c>
      <c r="AP1418">
        <v>44575</v>
      </c>
    </row>
    <row r="1419" spans="41:42" x14ac:dyDescent="0.25">
      <c r="AO1419">
        <v>619477325</v>
      </c>
      <c r="AP1419">
        <v>31792</v>
      </c>
    </row>
    <row r="1420" spans="41:42" x14ac:dyDescent="0.25">
      <c r="AO1420">
        <v>619477327</v>
      </c>
      <c r="AP1420">
        <v>21407</v>
      </c>
    </row>
    <row r="1421" spans="41:42" x14ac:dyDescent="0.25">
      <c r="AO1421">
        <v>619477334</v>
      </c>
      <c r="AP1421">
        <v>39043</v>
      </c>
    </row>
    <row r="1422" spans="41:42" x14ac:dyDescent="0.25">
      <c r="AO1422">
        <v>619613237</v>
      </c>
      <c r="AP1422">
        <v>31792</v>
      </c>
    </row>
    <row r="1423" spans="41:42" x14ac:dyDescent="0.25">
      <c r="AO1423">
        <v>619613244</v>
      </c>
      <c r="AP1423">
        <v>35209</v>
      </c>
    </row>
    <row r="1424" spans="41:42" x14ac:dyDescent="0.25">
      <c r="AO1424">
        <v>619789016</v>
      </c>
      <c r="AP1424">
        <v>31683</v>
      </c>
    </row>
    <row r="1425" spans="41:42" x14ac:dyDescent="0.25">
      <c r="AO1425">
        <v>619789021</v>
      </c>
      <c r="AP1425">
        <v>37213</v>
      </c>
    </row>
    <row r="1426" spans="41:42" x14ac:dyDescent="0.25">
      <c r="AO1426">
        <v>619789025</v>
      </c>
      <c r="AP1426">
        <v>39105</v>
      </c>
    </row>
    <row r="1427" spans="41:42" x14ac:dyDescent="0.25">
      <c r="AO1427">
        <v>619789027</v>
      </c>
      <c r="AP1427">
        <v>37263</v>
      </c>
    </row>
    <row r="1428" spans="41:42" x14ac:dyDescent="0.25">
      <c r="AO1428">
        <v>619808018</v>
      </c>
      <c r="AP1428">
        <v>44575</v>
      </c>
    </row>
    <row r="1429" spans="41:42" x14ac:dyDescent="0.25">
      <c r="AO1429">
        <v>619808019</v>
      </c>
      <c r="AP1429">
        <v>39681</v>
      </c>
    </row>
    <row r="1430" spans="41:42" x14ac:dyDescent="0.25">
      <c r="AO1430">
        <v>619808026</v>
      </c>
      <c r="AP1430">
        <v>44575</v>
      </c>
    </row>
    <row r="1431" spans="41:42" x14ac:dyDescent="0.25">
      <c r="AO1431">
        <v>619808029</v>
      </c>
      <c r="AP1431">
        <v>44525</v>
      </c>
    </row>
    <row r="1432" spans="41:42" x14ac:dyDescent="0.25">
      <c r="AO1432">
        <v>619858571</v>
      </c>
      <c r="AP1432">
        <v>44575</v>
      </c>
    </row>
    <row r="1433" spans="41:42" x14ac:dyDescent="0.25">
      <c r="AO1433">
        <v>619858575</v>
      </c>
      <c r="AP1433">
        <v>44575</v>
      </c>
    </row>
    <row r="1434" spans="41:42" x14ac:dyDescent="0.25">
      <c r="AO1434">
        <v>619858580</v>
      </c>
      <c r="AP1434">
        <v>44575</v>
      </c>
    </row>
    <row r="1435" spans="41:42" x14ac:dyDescent="0.25">
      <c r="AO1435">
        <v>619858793</v>
      </c>
      <c r="AP1435">
        <v>28720</v>
      </c>
    </row>
    <row r="1436" spans="41:42" x14ac:dyDescent="0.25">
      <c r="AO1436">
        <v>619858795</v>
      </c>
      <c r="AP1436">
        <v>28720</v>
      </c>
    </row>
    <row r="1437" spans="41:42" x14ac:dyDescent="0.25">
      <c r="AO1437">
        <v>619858798</v>
      </c>
      <c r="AP1437">
        <v>39043</v>
      </c>
    </row>
    <row r="1438" spans="41:42" x14ac:dyDescent="0.25">
      <c r="AO1438">
        <v>619858807</v>
      </c>
      <c r="AP1438">
        <v>28720</v>
      </c>
    </row>
    <row r="1439" spans="41:42" x14ac:dyDescent="0.25">
      <c r="AO1439">
        <v>619859241</v>
      </c>
      <c r="AP1439">
        <v>21407</v>
      </c>
    </row>
    <row r="1440" spans="41:42" x14ac:dyDescent="0.25">
      <c r="AO1440">
        <v>619859246</v>
      </c>
      <c r="AP1440">
        <v>37263</v>
      </c>
    </row>
    <row r="1441" spans="41:42" x14ac:dyDescent="0.25">
      <c r="AO1441">
        <v>619859251</v>
      </c>
      <c r="AP1441">
        <v>28720</v>
      </c>
    </row>
    <row r="1442" spans="41:42" x14ac:dyDescent="0.25">
      <c r="AO1442">
        <v>619859253</v>
      </c>
      <c r="AP1442">
        <v>28720</v>
      </c>
    </row>
    <row r="1443" spans="41:42" x14ac:dyDescent="0.25">
      <c r="AO1443">
        <v>619859260</v>
      </c>
      <c r="AP1443">
        <v>28720</v>
      </c>
    </row>
    <row r="1444" spans="41:42" x14ac:dyDescent="0.25">
      <c r="AO1444">
        <v>620071836</v>
      </c>
      <c r="AP1444">
        <v>39043</v>
      </c>
    </row>
    <row r="1445" spans="41:42" x14ac:dyDescent="0.25">
      <c r="AO1445">
        <v>620071838</v>
      </c>
      <c r="AP1445">
        <v>39105</v>
      </c>
    </row>
    <row r="1446" spans="41:42" x14ac:dyDescent="0.25">
      <c r="AO1446">
        <v>620071844</v>
      </c>
      <c r="AP1446">
        <v>39043</v>
      </c>
    </row>
    <row r="1447" spans="41:42" x14ac:dyDescent="0.25">
      <c r="AO1447">
        <v>620071848</v>
      </c>
      <c r="AP1447">
        <v>29675</v>
      </c>
    </row>
    <row r="1448" spans="41:42" x14ac:dyDescent="0.25">
      <c r="AO1448">
        <v>620071849</v>
      </c>
      <c r="AP1448">
        <v>39056</v>
      </c>
    </row>
    <row r="1449" spans="41:42" x14ac:dyDescent="0.25">
      <c r="AO1449">
        <v>620073954</v>
      </c>
      <c r="AP1449">
        <v>32367</v>
      </c>
    </row>
    <row r="1450" spans="41:42" x14ac:dyDescent="0.25">
      <c r="AO1450">
        <v>620073962</v>
      </c>
      <c r="AP1450">
        <v>44575</v>
      </c>
    </row>
    <row r="1451" spans="41:42" x14ac:dyDescent="0.25">
      <c r="AO1451">
        <v>620073966</v>
      </c>
      <c r="AP1451">
        <v>44575</v>
      </c>
    </row>
    <row r="1452" spans="41:42" x14ac:dyDescent="0.25">
      <c r="AO1452">
        <v>620073971</v>
      </c>
      <c r="AP1452">
        <v>21407</v>
      </c>
    </row>
    <row r="1453" spans="41:42" x14ac:dyDescent="0.25">
      <c r="AO1453">
        <v>620080484</v>
      </c>
      <c r="AP1453">
        <v>31729</v>
      </c>
    </row>
    <row r="1454" spans="41:42" x14ac:dyDescent="0.25">
      <c r="AO1454">
        <v>620080491</v>
      </c>
      <c r="AP1454">
        <v>19353</v>
      </c>
    </row>
    <row r="1455" spans="41:42" x14ac:dyDescent="0.25">
      <c r="AO1455">
        <v>620164414</v>
      </c>
      <c r="AP1455">
        <v>39043</v>
      </c>
    </row>
    <row r="1456" spans="41:42" x14ac:dyDescent="0.25">
      <c r="AO1456">
        <v>620164668</v>
      </c>
      <c r="AP1456">
        <v>39105</v>
      </c>
    </row>
    <row r="1457" spans="41:42" x14ac:dyDescent="0.25">
      <c r="AO1457">
        <v>620164724</v>
      </c>
      <c r="AP1457">
        <v>28720</v>
      </c>
    </row>
    <row r="1458" spans="41:42" x14ac:dyDescent="0.25">
      <c r="AO1458">
        <v>620164929</v>
      </c>
      <c r="AP1458">
        <v>39105</v>
      </c>
    </row>
    <row r="1459" spans="41:42" x14ac:dyDescent="0.25">
      <c r="AO1459">
        <v>620165042</v>
      </c>
      <c r="AP1459">
        <v>24370</v>
      </c>
    </row>
    <row r="1460" spans="41:42" x14ac:dyDescent="0.25">
      <c r="AO1460">
        <v>620165214</v>
      </c>
      <c r="AP1460">
        <v>18900</v>
      </c>
    </row>
    <row r="1461" spans="41:42" x14ac:dyDescent="0.25">
      <c r="AO1461">
        <v>620165285</v>
      </c>
      <c r="AP1461">
        <v>44575</v>
      </c>
    </row>
    <row r="1462" spans="41:42" x14ac:dyDescent="0.25">
      <c r="AO1462">
        <v>620165826</v>
      </c>
      <c r="AP1462">
        <v>37263</v>
      </c>
    </row>
    <row r="1463" spans="41:42" x14ac:dyDescent="0.25">
      <c r="AO1463">
        <v>620165897</v>
      </c>
      <c r="AP1463">
        <v>39105</v>
      </c>
    </row>
    <row r="1464" spans="41:42" x14ac:dyDescent="0.25">
      <c r="AO1464">
        <v>620165934</v>
      </c>
      <c r="AP1464">
        <v>37213</v>
      </c>
    </row>
    <row r="1465" spans="41:42" x14ac:dyDescent="0.25">
      <c r="AO1465">
        <v>620166306</v>
      </c>
      <c r="AP1465">
        <v>39043</v>
      </c>
    </row>
    <row r="1466" spans="41:42" x14ac:dyDescent="0.25">
      <c r="AO1466">
        <v>620210246</v>
      </c>
      <c r="AP1466">
        <v>28720</v>
      </c>
    </row>
    <row r="1467" spans="41:42" x14ac:dyDescent="0.25">
      <c r="AO1467">
        <v>620251740</v>
      </c>
      <c r="AP1467">
        <v>18900</v>
      </c>
    </row>
    <row r="1468" spans="41:42" x14ac:dyDescent="0.25">
      <c r="AO1468">
        <v>620253684</v>
      </c>
      <c r="AP1468">
        <v>32367</v>
      </c>
    </row>
    <row r="1469" spans="41:42" x14ac:dyDescent="0.25">
      <c r="AO1469">
        <v>620256188</v>
      </c>
      <c r="AP1469">
        <v>31683</v>
      </c>
    </row>
    <row r="1470" spans="41:42" x14ac:dyDescent="0.25">
      <c r="AO1470">
        <v>620257265</v>
      </c>
      <c r="AP1470">
        <v>39043</v>
      </c>
    </row>
    <row r="1471" spans="41:42" x14ac:dyDescent="0.25">
      <c r="AO1471">
        <v>620258767</v>
      </c>
      <c r="AP1471">
        <v>4268</v>
      </c>
    </row>
    <row r="1472" spans="41:42" x14ac:dyDescent="0.25">
      <c r="AO1472">
        <v>620259512</v>
      </c>
      <c r="AP1472">
        <v>28121</v>
      </c>
    </row>
    <row r="1473" spans="41:42" x14ac:dyDescent="0.25">
      <c r="AO1473">
        <v>620259609</v>
      </c>
      <c r="AP1473">
        <v>39105</v>
      </c>
    </row>
    <row r="1474" spans="41:42" x14ac:dyDescent="0.25">
      <c r="AO1474">
        <v>620259626</v>
      </c>
      <c r="AP1474">
        <v>37263</v>
      </c>
    </row>
    <row r="1475" spans="41:42" x14ac:dyDescent="0.25">
      <c r="AO1475">
        <v>620259652</v>
      </c>
      <c r="AP1475">
        <v>39043</v>
      </c>
    </row>
    <row r="1476" spans="41:42" x14ac:dyDescent="0.25">
      <c r="AO1476">
        <v>620259670</v>
      </c>
      <c r="AP1476">
        <v>28720</v>
      </c>
    </row>
    <row r="1477" spans="41:42" x14ac:dyDescent="0.25">
      <c r="AO1477">
        <v>620259738</v>
      </c>
      <c r="AP1477">
        <v>28720</v>
      </c>
    </row>
    <row r="1478" spans="41:42" x14ac:dyDescent="0.25">
      <c r="AO1478">
        <v>620259787</v>
      </c>
      <c r="AP1478">
        <v>44575</v>
      </c>
    </row>
    <row r="1479" spans="41:42" x14ac:dyDescent="0.25">
      <c r="AO1479">
        <v>620260171</v>
      </c>
      <c r="AP1479">
        <v>39043</v>
      </c>
    </row>
    <row r="1480" spans="41:42" x14ac:dyDescent="0.25">
      <c r="AO1480">
        <v>620260176</v>
      </c>
      <c r="AP1480">
        <v>39105</v>
      </c>
    </row>
    <row r="1481" spans="41:42" x14ac:dyDescent="0.25">
      <c r="AO1481">
        <v>620260370</v>
      </c>
      <c r="AP1481">
        <v>21407</v>
      </c>
    </row>
    <row r="1482" spans="41:42" x14ac:dyDescent="0.25">
      <c r="AO1482">
        <v>620261893</v>
      </c>
      <c r="AP1482">
        <v>24370</v>
      </c>
    </row>
    <row r="1483" spans="41:42" x14ac:dyDescent="0.25">
      <c r="AO1483">
        <v>620261923</v>
      </c>
      <c r="AP1483">
        <v>16846</v>
      </c>
    </row>
    <row r="1484" spans="41:42" x14ac:dyDescent="0.25">
      <c r="AO1484">
        <v>620280119</v>
      </c>
      <c r="AP1484">
        <v>14590</v>
      </c>
    </row>
    <row r="1485" spans="41:42" x14ac:dyDescent="0.25">
      <c r="AO1485">
        <v>620280451</v>
      </c>
      <c r="AP1485">
        <v>39681</v>
      </c>
    </row>
    <row r="1486" spans="41:42" x14ac:dyDescent="0.25">
      <c r="AO1486">
        <v>620288844</v>
      </c>
      <c r="AP1486">
        <v>39681</v>
      </c>
    </row>
    <row r="1487" spans="41:42" x14ac:dyDescent="0.25">
      <c r="AO1487">
        <v>620288918</v>
      </c>
      <c r="AP1487">
        <v>39043</v>
      </c>
    </row>
    <row r="1488" spans="41:42" x14ac:dyDescent="0.25">
      <c r="AO1488">
        <v>620297783</v>
      </c>
      <c r="AP1488">
        <v>28720</v>
      </c>
    </row>
    <row r="1489" spans="41:42" x14ac:dyDescent="0.25">
      <c r="AO1489">
        <v>620319403</v>
      </c>
      <c r="AP1489">
        <v>28720</v>
      </c>
    </row>
    <row r="1490" spans="41:42" x14ac:dyDescent="0.25">
      <c r="AO1490">
        <v>620326374</v>
      </c>
      <c r="AP1490">
        <v>21407</v>
      </c>
    </row>
    <row r="1491" spans="41:42" x14ac:dyDescent="0.25">
      <c r="AO1491">
        <v>620334607</v>
      </c>
      <c r="AP1491">
        <v>28720</v>
      </c>
    </row>
    <row r="1492" spans="41:42" x14ac:dyDescent="0.25">
      <c r="AO1492">
        <v>620335793</v>
      </c>
      <c r="AP1492">
        <v>37263</v>
      </c>
    </row>
    <row r="1493" spans="41:42" x14ac:dyDescent="0.25">
      <c r="AO1493">
        <v>620335797</v>
      </c>
      <c r="AP1493">
        <v>31792</v>
      </c>
    </row>
    <row r="1494" spans="41:42" x14ac:dyDescent="0.25">
      <c r="AO1494">
        <v>620335802</v>
      </c>
      <c r="AP1494">
        <v>39043</v>
      </c>
    </row>
    <row r="1495" spans="41:42" x14ac:dyDescent="0.25">
      <c r="AO1495">
        <v>620338248</v>
      </c>
      <c r="AP1495">
        <v>39681</v>
      </c>
    </row>
    <row r="1496" spans="41:42" x14ac:dyDescent="0.25">
      <c r="AO1496">
        <v>620341858</v>
      </c>
      <c r="AP1496">
        <v>31792</v>
      </c>
    </row>
    <row r="1497" spans="41:42" x14ac:dyDescent="0.25">
      <c r="AO1497">
        <v>620343467</v>
      </c>
      <c r="AP1497">
        <v>24370</v>
      </c>
    </row>
    <row r="1498" spans="41:42" x14ac:dyDescent="0.25">
      <c r="AO1498">
        <v>620347238</v>
      </c>
      <c r="AP1498">
        <v>39043</v>
      </c>
    </row>
    <row r="1499" spans="41:42" x14ac:dyDescent="0.25">
      <c r="AO1499">
        <v>620348694</v>
      </c>
      <c r="AP1499">
        <v>31792</v>
      </c>
    </row>
    <row r="1500" spans="41:42" x14ac:dyDescent="0.25">
      <c r="AO1500">
        <v>620350213</v>
      </c>
      <c r="AP1500">
        <v>37263</v>
      </c>
    </row>
    <row r="1501" spans="41:42" x14ac:dyDescent="0.25">
      <c r="AO1501">
        <v>620350217</v>
      </c>
      <c r="AP1501">
        <v>26212</v>
      </c>
    </row>
    <row r="1502" spans="41:42" x14ac:dyDescent="0.25">
      <c r="AO1502">
        <v>620350252</v>
      </c>
      <c r="AP1502">
        <v>39043</v>
      </c>
    </row>
    <row r="1503" spans="41:42" x14ac:dyDescent="0.25">
      <c r="AO1503">
        <v>620350452</v>
      </c>
      <c r="AP1503">
        <v>28720</v>
      </c>
    </row>
    <row r="1504" spans="41:42" x14ac:dyDescent="0.25">
      <c r="AO1504">
        <v>620350467</v>
      </c>
      <c r="AP1504">
        <v>30313</v>
      </c>
    </row>
    <row r="1505" spans="41:42" x14ac:dyDescent="0.25">
      <c r="AO1505">
        <v>620350940</v>
      </c>
      <c r="AP1505">
        <v>31792</v>
      </c>
    </row>
    <row r="1506" spans="41:42" x14ac:dyDescent="0.25">
      <c r="AO1506">
        <v>620352438</v>
      </c>
      <c r="AP1506">
        <v>39043</v>
      </c>
    </row>
    <row r="1507" spans="41:42" x14ac:dyDescent="0.25">
      <c r="AO1507">
        <v>620352485</v>
      </c>
      <c r="AP1507">
        <v>32367</v>
      </c>
    </row>
    <row r="1508" spans="41:42" x14ac:dyDescent="0.25">
      <c r="AO1508">
        <v>620352827</v>
      </c>
      <c r="AP1508">
        <v>28720</v>
      </c>
    </row>
    <row r="1509" spans="41:42" x14ac:dyDescent="0.25">
      <c r="AO1509">
        <v>620352878</v>
      </c>
      <c r="AP1509">
        <v>39043</v>
      </c>
    </row>
    <row r="1510" spans="41:42" x14ac:dyDescent="0.25">
      <c r="AO1510">
        <v>620353088</v>
      </c>
      <c r="AP1510">
        <v>39681</v>
      </c>
    </row>
    <row r="1511" spans="41:42" x14ac:dyDescent="0.25">
      <c r="AO1511">
        <v>620396872</v>
      </c>
      <c r="AP1511">
        <v>28720</v>
      </c>
    </row>
    <row r="1512" spans="41:42" x14ac:dyDescent="0.25">
      <c r="AO1512">
        <v>620398983</v>
      </c>
      <c r="AP1512">
        <v>44525</v>
      </c>
    </row>
    <row r="1513" spans="41:42" x14ac:dyDescent="0.25">
      <c r="AO1513">
        <v>620437390</v>
      </c>
      <c r="AP1513">
        <v>18900</v>
      </c>
    </row>
    <row r="1514" spans="41:42" x14ac:dyDescent="0.25">
      <c r="AO1514">
        <v>620438281</v>
      </c>
      <c r="AP1514">
        <v>26877</v>
      </c>
    </row>
    <row r="1515" spans="41:42" x14ac:dyDescent="0.25">
      <c r="AO1515">
        <v>620438354</v>
      </c>
      <c r="AP1515">
        <v>39043</v>
      </c>
    </row>
    <row r="1516" spans="41:42" x14ac:dyDescent="0.25">
      <c r="AO1516">
        <v>620438986</v>
      </c>
      <c r="AP1516">
        <v>15827</v>
      </c>
    </row>
    <row r="1517" spans="41:42" x14ac:dyDescent="0.25">
      <c r="AO1517">
        <v>620440833</v>
      </c>
      <c r="AP1517">
        <v>44575</v>
      </c>
    </row>
    <row r="1518" spans="41:42" x14ac:dyDescent="0.25">
      <c r="AO1518">
        <v>620441933</v>
      </c>
      <c r="AP1518">
        <v>39056</v>
      </c>
    </row>
    <row r="1519" spans="41:42" x14ac:dyDescent="0.25">
      <c r="AO1519">
        <v>620443701</v>
      </c>
      <c r="AP1519">
        <v>33017</v>
      </c>
    </row>
    <row r="1520" spans="41:42" x14ac:dyDescent="0.25">
      <c r="AO1520">
        <v>620445790</v>
      </c>
      <c r="AP1520">
        <v>31729</v>
      </c>
    </row>
    <row r="1521" spans="41:42" x14ac:dyDescent="0.25">
      <c r="AO1521">
        <v>620446013</v>
      </c>
      <c r="AP1521">
        <v>37263</v>
      </c>
    </row>
    <row r="1522" spans="41:42" x14ac:dyDescent="0.25">
      <c r="AO1522">
        <v>620446243</v>
      </c>
      <c r="AP1522">
        <v>24370</v>
      </c>
    </row>
    <row r="1523" spans="41:42" x14ac:dyDescent="0.25">
      <c r="AO1523">
        <v>620447266</v>
      </c>
      <c r="AP1523">
        <v>31742</v>
      </c>
    </row>
    <row r="1524" spans="41:42" x14ac:dyDescent="0.25">
      <c r="AO1524">
        <v>620447357</v>
      </c>
      <c r="AP1524">
        <v>37263</v>
      </c>
    </row>
    <row r="1525" spans="41:42" x14ac:dyDescent="0.25">
      <c r="AO1525">
        <v>620447417</v>
      </c>
      <c r="AP1525">
        <v>28720</v>
      </c>
    </row>
    <row r="1526" spans="41:42" x14ac:dyDescent="0.25">
      <c r="AO1526">
        <v>620447520</v>
      </c>
      <c r="AP1526">
        <v>39681</v>
      </c>
    </row>
    <row r="1527" spans="41:42" x14ac:dyDescent="0.25">
      <c r="AO1527">
        <v>620447523</v>
      </c>
      <c r="AP1527">
        <v>18850</v>
      </c>
    </row>
    <row r="1528" spans="41:42" x14ac:dyDescent="0.25">
      <c r="AO1528">
        <v>620447853</v>
      </c>
      <c r="AP1528">
        <v>37213</v>
      </c>
    </row>
    <row r="1529" spans="41:42" x14ac:dyDescent="0.25">
      <c r="AO1529">
        <v>620447857</v>
      </c>
      <c r="AP1529">
        <v>28720</v>
      </c>
    </row>
    <row r="1530" spans="41:42" x14ac:dyDescent="0.25">
      <c r="AO1530">
        <v>620449048</v>
      </c>
      <c r="AP1530">
        <v>32367</v>
      </c>
    </row>
    <row r="1531" spans="41:42" x14ac:dyDescent="0.25">
      <c r="AO1531">
        <v>620449070</v>
      </c>
      <c r="AP1531">
        <v>37002</v>
      </c>
    </row>
    <row r="1532" spans="41:42" x14ac:dyDescent="0.25">
      <c r="AO1532">
        <v>620465841</v>
      </c>
      <c r="AP1532">
        <v>32367</v>
      </c>
    </row>
    <row r="1533" spans="41:42" x14ac:dyDescent="0.25">
      <c r="AO1533">
        <v>620465895</v>
      </c>
      <c r="AP1533">
        <v>28121</v>
      </c>
    </row>
    <row r="1534" spans="41:42" x14ac:dyDescent="0.25">
      <c r="AO1534">
        <v>620474556</v>
      </c>
      <c r="AP1534">
        <v>28720</v>
      </c>
    </row>
    <row r="1535" spans="41:42" x14ac:dyDescent="0.25">
      <c r="AO1535">
        <v>620474660</v>
      </c>
      <c r="AP1535">
        <v>39043</v>
      </c>
    </row>
    <row r="1536" spans="41:42" x14ac:dyDescent="0.25">
      <c r="AO1536">
        <v>620479399</v>
      </c>
      <c r="AP1536">
        <v>26149</v>
      </c>
    </row>
    <row r="1537" spans="41:42" x14ac:dyDescent="0.25">
      <c r="AO1537">
        <v>620492830</v>
      </c>
      <c r="AP1537">
        <v>31742</v>
      </c>
    </row>
    <row r="1538" spans="41:42" x14ac:dyDescent="0.25">
      <c r="AO1538">
        <v>620512022</v>
      </c>
      <c r="AP1538">
        <v>24370</v>
      </c>
    </row>
    <row r="1539" spans="41:42" x14ac:dyDescent="0.25">
      <c r="AO1539">
        <v>620520412</v>
      </c>
      <c r="AP1539">
        <v>28720</v>
      </c>
    </row>
    <row r="1540" spans="41:42" x14ac:dyDescent="0.25">
      <c r="AO1540">
        <v>620520470</v>
      </c>
      <c r="AP1540">
        <v>39105</v>
      </c>
    </row>
    <row r="1541" spans="41:42" x14ac:dyDescent="0.25">
      <c r="AO1541">
        <v>620520498</v>
      </c>
      <c r="AP1541">
        <v>28720</v>
      </c>
    </row>
    <row r="1542" spans="41:42" x14ac:dyDescent="0.25">
      <c r="AO1542">
        <v>620528169</v>
      </c>
      <c r="AP1542">
        <v>31729</v>
      </c>
    </row>
    <row r="1543" spans="41:42" x14ac:dyDescent="0.25">
      <c r="AO1543">
        <v>620529177</v>
      </c>
      <c r="AP1543">
        <v>44575</v>
      </c>
    </row>
    <row r="1544" spans="41:42" x14ac:dyDescent="0.25">
      <c r="AO1544">
        <v>620533185</v>
      </c>
      <c r="AP1544">
        <v>37263</v>
      </c>
    </row>
    <row r="1545" spans="41:42" x14ac:dyDescent="0.25">
      <c r="AO1545">
        <v>620534642</v>
      </c>
      <c r="AP1545">
        <v>35209</v>
      </c>
    </row>
    <row r="1546" spans="41:42" x14ac:dyDescent="0.25">
      <c r="AO1546">
        <v>620535430</v>
      </c>
      <c r="AP1546">
        <v>34190</v>
      </c>
    </row>
    <row r="1547" spans="41:42" x14ac:dyDescent="0.25">
      <c r="AO1547">
        <v>620535518</v>
      </c>
      <c r="AP1547">
        <v>39105</v>
      </c>
    </row>
    <row r="1548" spans="41:42" x14ac:dyDescent="0.25">
      <c r="AO1548">
        <v>620535871</v>
      </c>
      <c r="AP1548">
        <v>21407</v>
      </c>
    </row>
    <row r="1549" spans="41:42" x14ac:dyDescent="0.25">
      <c r="AO1549">
        <v>620536155</v>
      </c>
      <c r="AP1549">
        <v>28720</v>
      </c>
    </row>
    <row r="1550" spans="41:42" x14ac:dyDescent="0.25">
      <c r="AO1550">
        <v>620536453</v>
      </c>
      <c r="AP1550">
        <v>18850</v>
      </c>
    </row>
    <row r="1551" spans="41:42" x14ac:dyDescent="0.25">
      <c r="AO1551">
        <v>620536471</v>
      </c>
      <c r="AP1551">
        <v>21407</v>
      </c>
    </row>
    <row r="1552" spans="41:42" x14ac:dyDescent="0.25">
      <c r="AO1552">
        <v>620536554</v>
      </c>
      <c r="AP1552">
        <v>31729</v>
      </c>
    </row>
    <row r="1553" spans="41:42" x14ac:dyDescent="0.25">
      <c r="AO1553">
        <v>620536564</v>
      </c>
      <c r="AP1553">
        <v>35209</v>
      </c>
    </row>
    <row r="1554" spans="41:42" x14ac:dyDescent="0.25">
      <c r="AO1554">
        <v>620537700</v>
      </c>
      <c r="AP1554">
        <v>15827</v>
      </c>
    </row>
    <row r="1555" spans="41:42" x14ac:dyDescent="0.25">
      <c r="AO1555">
        <v>620537735</v>
      </c>
      <c r="AP1555">
        <v>31792</v>
      </c>
    </row>
    <row r="1556" spans="41:42" x14ac:dyDescent="0.25">
      <c r="AO1556">
        <v>620537829</v>
      </c>
      <c r="AP1556">
        <v>37263</v>
      </c>
    </row>
    <row r="1557" spans="41:42" x14ac:dyDescent="0.25">
      <c r="AO1557">
        <v>620537947</v>
      </c>
      <c r="AP1557">
        <v>21407</v>
      </c>
    </row>
    <row r="1558" spans="41:42" x14ac:dyDescent="0.25">
      <c r="AO1558">
        <v>620570709</v>
      </c>
      <c r="AP1558">
        <v>31729</v>
      </c>
    </row>
    <row r="1559" spans="41:42" x14ac:dyDescent="0.25">
      <c r="AO1559">
        <v>620601479</v>
      </c>
      <c r="AP1559">
        <v>18900</v>
      </c>
    </row>
    <row r="1560" spans="41:42" x14ac:dyDescent="0.25">
      <c r="AO1560">
        <v>620602160</v>
      </c>
      <c r="AP1560">
        <v>37263</v>
      </c>
    </row>
    <row r="1561" spans="41:42" x14ac:dyDescent="0.25">
      <c r="AO1561">
        <v>620602414</v>
      </c>
      <c r="AP1561">
        <v>31729</v>
      </c>
    </row>
    <row r="1562" spans="41:42" x14ac:dyDescent="0.25">
      <c r="AO1562">
        <v>620603226</v>
      </c>
      <c r="AP1562">
        <v>44575</v>
      </c>
    </row>
    <row r="1563" spans="41:42" x14ac:dyDescent="0.25">
      <c r="AO1563">
        <v>620603698</v>
      </c>
      <c r="AP1563">
        <v>39056</v>
      </c>
    </row>
    <row r="1564" spans="41:42" x14ac:dyDescent="0.25">
      <c r="AO1564">
        <v>620605567</v>
      </c>
      <c r="AP1564">
        <v>24823</v>
      </c>
    </row>
    <row r="1565" spans="41:42" x14ac:dyDescent="0.25">
      <c r="AO1565">
        <v>620608082</v>
      </c>
      <c r="AP1565">
        <v>31742</v>
      </c>
    </row>
    <row r="1566" spans="41:42" x14ac:dyDescent="0.25">
      <c r="AO1566">
        <v>620609305</v>
      </c>
      <c r="AP1566">
        <v>44525</v>
      </c>
    </row>
    <row r="1567" spans="41:42" x14ac:dyDescent="0.25">
      <c r="AO1567">
        <v>620609312</v>
      </c>
      <c r="AP1567">
        <v>39681</v>
      </c>
    </row>
    <row r="1568" spans="41:42" x14ac:dyDescent="0.25">
      <c r="AO1568">
        <v>620609397</v>
      </c>
      <c r="AP1568">
        <v>31729</v>
      </c>
    </row>
    <row r="1569" spans="41:42" x14ac:dyDescent="0.25">
      <c r="AO1569">
        <v>620609434</v>
      </c>
      <c r="AP1569">
        <v>31742</v>
      </c>
    </row>
    <row r="1570" spans="41:42" x14ac:dyDescent="0.25">
      <c r="AO1570">
        <v>620609452</v>
      </c>
      <c r="AP1570">
        <v>28720</v>
      </c>
    </row>
    <row r="1571" spans="41:42" x14ac:dyDescent="0.25">
      <c r="AO1571">
        <v>620609500</v>
      </c>
      <c r="AP1571">
        <v>31729</v>
      </c>
    </row>
    <row r="1572" spans="41:42" x14ac:dyDescent="0.25">
      <c r="AO1572">
        <v>620609536</v>
      </c>
      <c r="AP1572">
        <v>21407</v>
      </c>
    </row>
    <row r="1573" spans="41:42" x14ac:dyDescent="0.25">
      <c r="AO1573">
        <v>620609538</v>
      </c>
      <c r="AP1573">
        <v>39681</v>
      </c>
    </row>
    <row r="1574" spans="41:42" x14ac:dyDescent="0.25">
      <c r="AO1574">
        <v>620609812</v>
      </c>
      <c r="AP1574">
        <v>39681</v>
      </c>
    </row>
    <row r="1575" spans="41:42" x14ac:dyDescent="0.25">
      <c r="AO1575">
        <v>620610112</v>
      </c>
      <c r="AP1575">
        <v>28720</v>
      </c>
    </row>
    <row r="1576" spans="41:42" x14ac:dyDescent="0.25">
      <c r="AO1576">
        <v>620611881</v>
      </c>
      <c r="AP1576">
        <v>17161</v>
      </c>
    </row>
    <row r="1577" spans="41:42" x14ac:dyDescent="0.25">
      <c r="AO1577">
        <v>620618046</v>
      </c>
      <c r="AP1577">
        <v>37263</v>
      </c>
    </row>
    <row r="1578" spans="41:42" x14ac:dyDescent="0.25">
      <c r="AO1578">
        <v>620622437</v>
      </c>
      <c r="AP1578">
        <v>39681</v>
      </c>
    </row>
    <row r="1579" spans="41:42" x14ac:dyDescent="0.25">
      <c r="AO1579">
        <v>620623093</v>
      </c>
      <c r="AP1579">
        <v>26149</v>
      </c>
    </row>
    <row r="1580" spans="41:42" x14ac:dyDescent="0.25">
      <c r="AO1580">
        <v>620623169</v>
      </c>
      <c r="AP1580">
        <v>39043</v>
      </c>
    </row>
    <row r="1581" spans="41:42" x14ac:dyDescent="0.25">
      <c r="AO1581">
        <v>620633043</v>
      </c>
      <c r="AP1581">
        <v>34190</v>
      </c>
    </row>
    <row r="1582" spans="41:42" x14ac:dyDescent="0.25">
      <c r="AO1582">
        <v>620643010</v>
      </c>
      <c r="AP1582">
        <v>15827</v>
      </c>
    </row>
    <row r="1583" spans="41:42" x14ac:dyDescent="0.25">
      <c r="AO1583">
        <v>620663891</v>
      </c>
      <c r="AP1583">
        <v>31792</v>
      </c>
    </row>
    <row r="1584" spans="41:42" x14ac:dyDescent="0.25">
      <c r="AO1584">
        <v>620664035</v>
      </c>
      <c r="AP1584">
        <v>44575</v>
      </c>
    </row>
    <row r="1585" spans="41:42" x14ac:dyDescent="0.25">
      <c r="AO1585">
        <v>620664043</v>
      </c>
      <c r="AP1585">
        <v>32367</v>
      </c>
    </row>
    <row r="1586" spans="41:42" x14ac:dyDescent="0.25">
      <c r="AO1586">
        <v>620664048</v>
      </c>
      <c r="AP1586">
        <v>28720</v>
      </c>
    </row>
    <row r="1587" spans="41:42" x14ac:dyDescent="0.25">
      <c r="AO1587">
        <v>620668051</v>
      </c>
      <c r="AP1587">
        <v>39681</v>
      </c>
    </row>
    <row r="1588" spans="41:42" x14ac:dyDescent="0.25">
      <c r="AO1588">
        <v>620669442</v>
      </c>
      <c r="AP1588">
        <v>44525</v>
      </c>
    </row>
    <row r="1589" spans="41:42" x14ac:dyDescent="0.25">
      <c r="AO1589">
        <v>620669566</v>
      </c>
      <c r="AP1589">
        <v>39105</v>
      </c>
    </row>
    <row r="1590" spans="41:42" x14ac:dyDescent="0.25">
      <c r="AO1590">
        <v>620673536</v>
      </c>
      <c r="AP1590">
        <v>37263</v>
      </c>
    </row>
    <row r="1591" spans="41:42" x14ac:dyDescent="0.25">
      <c r="AO1591">
        <v>620675053</v>
      </c>
      <c r="AP1591">
        <v>27546</v>
      </c>
    </row>
    <row r="1592" spans="41:42" x14ac:dyDescent="0.25">
      <c r="AO1592">
        <v>620675070</v>
      </c>
      <c r="AP1592">
        <v>39043</v>
      </c>
    </row>
    <row r="1593" spans="41:42" x14ac:dyDescent="0.25">
      <c r="AO1593">
        <v>620677020</v>
      </c>
      <c r="AP1593">
        <v>37263</v>
      </c>
    </row>
    <row r="1594" spans="41:42" x14ac:dyDescent="0.25">
      <c r="AO1594">
        <v>620679666</v>
      </c>
      <c r="AP1594">
        <v>39105</v>
      </c>
    </row>
    <row r="1595" spans="41:42" x14ac:dyDescent="0.25">
      <c r="AO1595">
        <v>620679913</v>
      </c>
      <c r="AP1595">
        <v>24370</v>
      </c>
    </row>
    <row r="1596" spans="41:42" x14ac:dyDescent="0.25">
      <c r="AO1596">
        <v>620680026</v>
      </c>
      <c r="AP1596">
        <v>8514</v>
      </c>
    </row>
    <row r="1597" spans="41:42" x14ac:dyDescent="0.25">
      <c r="AO1597">
        <v>620680245</v>
      </c>
      <c r="AP1597">
        <v>39043</v>
      </c>
    </row>
    <row r="1598" spans="41:42" x14ac:dyDescent="0.25">
      <c r="AO1598">
        <v>620680375</v>
      </c>
      <c r="AP1598">
        <v>20124</v>
      </c>
    </row>
    <row r="1599" spans="41:42" x14ac:dyDescent="0.25">
      <c r="AO1599">
        <v>620680391</v>
      </c>
      <c r="AP1599">
        <v>24307</v>
      </c>
    </row>
    <row r="1600" spans="41:42" x14ac:dyDescent="0.25">
      <c r="AO1600">
        <v>620680473</v>
      </c>
      <c r="AP1600">
        <v>21407</v>
      </c>
    </row>
    <row r="1601" spans="41:42" x14ac:dyDescent="0.25">
      <c r="AO1601">
        <v>620680481</v>
      </c>
      <c r="AP1601">
        <v>33017</v>
      </c>
    </row>
    <row r="1602" spans="41:42" x14ac:dyDescent="0.25">
      <c r="AO1602">
        <v>620680983</v>
      </c>
      <c r="AP1602">
        <v>31792</v>
      </c>
    </row>
    <row r="1603" spans="41:42" x14ac:dyDescent="0.25">
      <c r="AO1603">
        <v>620681107</v>
      </c>
      <c r="AP1603">
        <v>39043</v>
      </c>
    </row>
    <row r="1604" spans="41:42" x14ac:dyDescent="0.25">
      <c r="AO1604">
        <v>620719078</v>
      </c>
      <c r="AP1604">
        <v>24370</v>
      </c>
    </row>
    <row r="1605" spans="41:42" x14ac:dyDescent="0.25">
      <c r="AO1605">
        <v>620719410</v>
      </c>
      <c r="AP1605">
        <v>37263</v>
      </c>
    </row>
    <row r="1606" spans="41:42" x14ac:dyDescent="0.25">
      <c r="AO1606">
        <v>620720357</v>
      </c>
      <c r="AP1606">
        <v>39681</v>
      </c>
    </row>
    <row r="1607" spans="41:42" x14ac:dyDescent="0.25">
      <c r="AO1607">
        <v>620720387</v>
      </c>
      <c r="AP1607">
        <v>44575</v>
      </c>
    </row>
    <row r="1608" spans="41:42" x14ac:dyDescent="0.25">
      <c r="AO1608">
        <v>620720481</v>
      </c>
      <c r="AP1608">
        <v>21407</v>
      </c>
    </row>
    <row r="1609" spans="41:42" x14ac:dyDescent="0.25">
      <c r="AO1609">
        <v>620721162</v>
      </c>
      <c r="AP1609">
        <v>28720</v>
      </c>
    </row>
    <row r="1610" spans="41:42" x14ac:dyDescent="0.25">
      <c r="AO1610">
        <v>620723224</v>
      </c>
      <c r="AP1610">
        <v>32367</v>
      </c>
    </row>
    <row r="1611" spans="41:42" x14ac:dyDescent="0.25">
      <c r="AO1611">
        <v>620723301</v>
      </c>
      <c r="AP1611">
        <v>31729</v>
      </c>
    </row>
    <row r="1612" spans="41:42" x14ac:dyDescent="0.25">
      <c r="AO1612">
        <v>620723336</v>
      </c>
      <c r="AP1612">
        <v>37263</v>
      </c>
    </row>
    <row r="1613" spans="41:42" x14ac:dyDescent="0.25">
      <c r="AO1613">
        <v>620723352</v>
      </c>
      <c r="AP1613">
        <v>35209</v>
      </c>
    </row>
    <row r="1614" spans="41:42" x14ac:dyDescent="0.25">
      <c r="AO1614">
        <v>620723388</v>
      </c>
      <c r="AP1614">
        <v>39056</v>
      </c>
    </row>
    <row r="1615" spans="41:42" x14ac:dyDescent="0.25">
      <c r="AO1615">
        <v>620723417</v>
      </c>
      <c r="AP1615">
        <v>37263</v>
      </c>
    </row>
    <row r="1616" spans="41:42" x14ac:dyDescent="0.25">
      <c r="AO1616">
        <v>620723469</v>
      </c>
      <c r="AP1616">
        <v>15827</v>
      </c>
    </row>
    <row r="1617" spans="41:42" x14ac:dyDescent="0.25">
      <c r="AO1617">
        <v>620723616</v>
      </c>
      <c r="AP1617">
        <v>28720</v>
      </c>
    </row>
    <row r="1618" spans="41:42" x14ac:dyDescent="0.25">
      <c r="AO1618">
        <v>620723939</v>
      </c>
      <c r="AP1618">
        <v>31792</v>
      </c>
    </row>
    <row r="1619" spans="41:42" x14ac:dyDescent="0.25">
      <c r="AO1619">
        <v>620732177</v>
      </c>
      <c r="AP1619">
        <v>39105</v>
      </c>
    </row>
    <row r="1620" spans="41:42" x14ac:dyDescent="0.25">
      <c r="AO1620">
        <v>620749791</v>
      </c>
      <c r="AP1620">
        <v>28720</v>
      </c>
    </row>
    <row r="1621" spans="41:42" x14ac:dyDescent="0.25">
      <c r="AO1621">
        <v>620756686</v>
      </c>
      <c r="AP1621">
        <v>39681</v>
      </c>
    </row>
    <row r="1622" spans="41:42" x14ac:dyDescent="0.25">
      <c r="AO1622">
        <v>620757436</v>
      </c>
      <c r="AP1622">
        <v>28720</v>
      </c>
    </row>
    <row r="1623" spans="41:42" x14ac:dyDescent="0.25">
      <c r="AO1623">
        <v>620757438</v>
      </c>
      <c r="AP1623">
        <v>44575</v>
      </c>
    </row>
    <row r="1624" spans="41:42" x14ac:dyDescent="0.25">
      <c r="AO1624">
        <v>620760283</v>
      </c>
      <c r="AP1624">
        <v>39043</v>
      </c>
    </row>
    <row r="1625" spans="41:42" x14ac:dyDescent="0.25">
      <c r="AO1625">
        <v>620760290</v>
      </c>
      <c r="AP1625">
        <v>21407</v>
      </c>
    </row>
    <row r="1626" spans="41:42" x14ac:dyDescent="0.25">
      <c r="AO1626">
        <v>620762676</v>
      </c>
      <c r="AP1626">
        <v>44575</v>
      </c>
    </row>
    <row r="1627" spans="41:42" x14ac:dyDescent="0.25">
      <c r="AO1627">
        <v>620764210</v>
      </c>
      <c r="AP1627">
        <v>39056</v>
      </c>
    </row>
    <row r="1628" spans="41:42" x14ac:dyDescent="0.25">
      <c r="AO1628">
        <v>620764242</v>
      </c>
      <c r="AP1628">
        <v>31729</v>
      </c>
    </row>
    <row r="1629" spans="41:42" x14ac:dyDescent="0.25">
      <c r="AO1629">
        <v>620766390</v>
      </c>
      <c r="AP1629">
        <v>39056</v>
      </c>
    </row>
    <row r="1630" spans="41:42" x14ac:dyDescent="0.25">
      <c r="AO1630">
        <v>620766404</v>
      </c>
      <c r="AP1630">
        <v>37263</v>
      </c>
    </row>
    <row r="1631" spans="41:42" x14ac:dyDescent="0.25">
      <c r="AO1631">
        <v>620768699</v>
      </c>
      <c r="AP1631">
        <v>35209</v>
      </c>
    </row>
    <row r="1632" spans="41:42" x14ac:dyDescent="0.25">
      <c r="AO1632">
        <v>620768816</v>
      </c>
      <c r="AP1632">
        <v>39681</v>
      </c>
    </row>
    <row r="1633" spans="41:42" x14ac:dyDescent="0.25">
      <c r="AO1633">
        <v>620770819</v>
      </c>
      <c r="AP1633">
        <v>28121</v>
      </c>
    </row>
    <row r="1634" spans="41:42" x14ac:dyDescent="0.25">
      <c r="AO1634">
        <v>620778122</v>
      </c>
      <c r="AP1634">
        <v>44575</v>
      </c>
    </row>
    <row r="1635" spans="41:42" x14ac:dyDescent="0.25">
      <c r="AO1635">
        <v>620778475</v>
      </c>
      <c r="AP1635">
        <v>31792</v>
      </c>
    </row>
    <row r="1636" spans="41:42" x14ac:dyDescent="0.25">
      <c r="AO1636">
        <v>620779903</v>
      </c>
      <c r="AP1636">
        <v>31729</v>
      </c>
    </row>
    <row r="1637" spans="41:42" x14ac:dyDescent="0.25">
      <c r="AO1637">
        <v>620783666</v>
      </c>
      <c r="AP1637">
        <v>37263</v>
      </c>
    </row>
    <row r="1638" spans="41:42" x14ac:dyDescent="0.25">
      <c r="AO1638">
        <v>620784556</v>
      </c>
      <c r="AP1638">
        <v>21407</v>
      </c>
    </row>
    <row r="1639" spans="41:42" x14ac:dyDescent="0.25">
      <c r="AO1639">
        <v>620788351</v>
      </c>
      <c r="AP1639">
        <v>37263</v>
      </c>
    </row>
    <row r="1640" spans="41:42" x14ac:dyDescent="0.25">
      <c r="AO1640">
        <v>620788535</v>
      </c>
      <c r="AP1640">
        <v>35209</v>
      </c>
    </row>
    <row r="1641" spans="41:42" x14ac:dyDescent="0.25">
      <c r="AO1641">
        <v>620811801</v>
      </c>
      <c r="AP1641">
        <v>39043</v>
      </c>
    </row>
    <row r="1642" spans="41:42" x14ac:dyDescent="0.25">
      <c r="AO1642">
        <v>620812807</v>
      </c>
      <c r="AP1642">
        <v>28720</v>
      </c>
    </row>
    <row r="1643" spans="41:42" x14ac:dyDescent="0.25">
      <c r="AO1643">
        <v>620836432</v>
      </c>
      <c r="AP1643">
        <v>44575</v>
      </c>
    </row>
    <row r="1644" spans="41:42" x14ac:dyDescent="0.25">
      <c r="AO1644">
        <v>620837807</v>
      </c>
      <c r="AP1644">
        <v>39043</v>
      </c>
    </row>
    <row r="1645" spans="41:42" x14ac:dyDescent="0.25">
      <c r="AO1645">
        <v>620861081</v>
      </c>
      <c r="AP1645">
        <v>37263</v>
      </c>
    </row>
    <row r="1646" spans="41:42" x14ac:dyDescent="0.25">
      <c r="AO1646">
        <v>620865590</v>
      </c>
      <c r="AP1646">
        <v>44513</v>
      </c>
    </row>
    <row r="1647" spans="41:42" x14ac:dyDescent="0.25">
      <c r="AO1647">
        <v>620876699</v>
      </c>
      <c r="AP1647">
        <v>31729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"/>
  <sheetViews>
    <sheetView workbookViewId="0">
      <selection activeCell="O26" sqref="O26"/>
    </sheetView>
  </sheetViews>
  <sheetFormatPr baseColWidth="10" defaultRowHeight="15" x14ac:dyDescent="0.25"/>
  <cols>
    <col min="1" max="1" width="7.42578125" style="1" bestFit="1" customWidth="1"/>
    <col min="2" max="2" width="7.140625" style="1" bestFit="1" customWidth="1"/>
    <col min="3" max="3" width="8.140625" style="1" bestFit="1" customWidth="1"/>
    <col min="4" max="4" width="8.28515625" style="1" bestFit="1" customWidth="1"/>
    <col min="5" max="5" width="7.85546875" style="1" bestFit="1" customWidth="1"/>
    <col min="6" max="6" width="7" style="1" bestFit="1" customWidth="1"/>
    <col min="7" max="7" width="6" style="1" bestFit="1" customWidth="1"/>
    <col min="8" max="8" width="10" style="1" bestFit="1" customWidth="1"/>
    <col min="9" max="10" width="3.28515625" style="1" bestFit="1" customWidth="1"/>
    <col min="11" max="11" width="6.5703125" style="1" bestFit="1" customWidth="1"/>
    <col min="12" max="12" width="11" style="1" bestFit="1" customWidth="1"/>
    <col min="13" max="13" width="9" style="1" bestFit="1" customWidth="1"/>
    <col min="14" max="14" width="9.28515625" style="1" bestFit="1" customWidth="1"/>
    <col min="15" max="15" width="11.5703125" style="1" bestFit="1" customWidth="1"/>
  </cols>
  <sheetData>
    <row r="1" spans="1:15" x14ac:dyDescent="0.25">
      <c r="A1" s="1" t="s">
        <v>46</v>
      </c>
      <c r="B1" s="1" t="s">
        <v>95</v>
      </c>
      <c r="C1" s="1" t="s">
        <v>284</v>
      </c>
      <c r="D1" s="1" t="s">
        <v>285</v>
      </c>
      <c r="E1" s="1" t="s">
        <v>286</v>
      </c>
      <c r="F1" s="1" t="s">
        <v>287</v>
      </c>
      <c r="G1" s="1" t="s">
        <v>288</v>
      </c>
      <c r="H1" s="1" t="s">
        <v>289</v>
      </c>
      <c r="I1" s="1" t="s">
        <v>290</v>
      </c>
      <c r="J1" s="1" t="s">
        <v>291</v>
      </c>
      <c r="K1" s="1" t="s">
        <v>292</v>
      </c>
      <c r="L1" s="1" t="s">
        <v>295</v>
      </c>
      <c r="M1" s="1" t="s">
        <v>293</v>
      </c>
      <c r="N1" s="1" t="s">
        <v>296</v>
      </c>
      <c r="O1" s="1" t="s">
        <v>294</v>
      </c>
    </row>
    <row r="2" spans="1:15" x14ac:dyDescent="0.25">
      <c r="A2" s="1">
        <v>85</v>
      </c>
      <c r="B2" s="1">
        <v>108</v>
      </c>
      <c r="C2" s="1">
        <v>1</v>
      </c>
      <c r="D2" s="1">
        <v>7</v>
      </c>
      <c r="E2" s="1">
        <v>9</v>
      </c>
      <c r="F2" s="1">
        <v>9</v>
      </c>
      <c r="G2" s="1">
        <v>10</v>
      </c>
      <c r="H2" s="1">
        <v>9</v>
      </c>
      <c r="I2" s="1">
        <v>19</v>
      </c>
      <c r="J2" s="1">
        <v>11</v>
      </c>
      <c r="K2" s="1">
        <v>6</v>
      </c>
      <c r="L2" s="1">
        <v>8</v>
      </c>
      <c r="M2" s="1" t="s">
        <v>265</v>
      </c>
      <c r="N2" s="1">
        <v>20</v>
      </c>
      <c r="O2" s="1" t="s">
        <v>283</v>
      </c>
    </row>
    <row r="7" spans="1:15" x14ac:dyDescent="0.25">
      <c r="D7" s="1">
        <v>8</v>
      </c>
      <c r="E7" s="1">
        <v>8.99</v>
      </c>
    </row>
    <row r="8" spans="1:15" x14ac:dyDescent="0.25">
      <c r="D8" s="1">
        <v>1.33</v>
      </c>
      <c r="E8" s="1">
        <v>1.39</v>
      </c>
    </row>
    <row r="9" spans="1:15" x14ac:dyDescent="0.25">
      <c r="D9" s="1">
        <v>1</v>
      </c>
      <c r="E9" s="1">
        <v>1</v>
      </c>
    </row>
    <row r="10" spans="1:15" x14ac:dyDescent="0.25">
      <c r="D10" s="1">
        <v>0.5</v>
      </c>
      <c r="E10" s="1">
        <v>0.5</v>
      </c>
    </row>
    <row r="11" spans="1:15" x14ac:dyDescent="0.25">
      <c r="D11" s="61">
        <v>0.85</v>
      </c>
      <c r="E11" s="61">
        <v>0.93</v>
      </c>
    </row>
    <row r="12" spans="1:15" x14ac:dyDescent="0.25">
      <c r="D12" s="61">
        <v>0.73</v>
      </c>
      <c r="E12" s="61">
        <v>0.82</v>
      </c>
    </row>
    <row r="13" spans="1:15" x14ac:dyDescent="0.25">
      <c r="D13" s="1">
        <f>(D7+D8+D9+D10)*D11*D12</f>
        <v>6.7200150000000001</v>
      </c>
      <c r="E13" s="1">
        <f>(E7+E8+E9+E10)*E11*E12</f>
        <v>9.0596879999999995</v>
      </c>
      <c r="F13" s="1">
        <f>E13-D13</f>
        <v>2.3396729999999994</v>
      </c>
    </row>
    <row r="15" spans="1:15" x14ac:dyDescent="0.25">
      <c r="D15" s="1">
        <v>8</v>
      </c>
      <c r="E15" s="1">
        <v>8.99</v>
      </c>
    </row>
    <row r="16" spans="1:15" x14ac:dyDescent="0.25">
      <c r="D16" s="1">
        <v>1.36</v>
      </c>
      <c r="E16" s="1">
        <v>1.39</v>
      </c>
    </row>
    <row r="17" spans="4:5" x14ac:dyDescent="0.25">
      <c r="D17" s="1">
        <v>1</v>
      </c>
      <c r="E17" s="1">
        <v>1</v>
      </c>
    </row>
    <row r="18" spans="4:5" x14ac:dyDescent="0.25">
      <c r="D18" s="1">
        <v>0.5</v>
      </c>
      <c r="E18" s="1">
        <v>0.5</v>
      </c>
    </row>
    <row r="19" spans="4:5" x14ac:dyDescent="0.25">
      <c r="D19" s="61">
        <v>0.89</v>
      </c>
      <c r="E19" s="61">
        <v>0.93</v>
      </c>
    </row>
    <row r="20" spans="4:5" x14ac:dyDescent="0.25">
      <c r="D20" s="61">
        <v>0.78</v>
      </c>
      <c r="E20" s="61">
        <v>0.82</v>
      </c>
    </row>
    <row r="21" spans="4:5" x14ac:dyDescent="0.25">
      <c r="D21" s="1">
        <f>(D15+D16+D17+D18)*D19*D20</f>
        <v>7.5390120000000005</v>
      </c>
      <c r="E21" s="1">
        <f>(E15+E16+E17+E18)*E19*E20</f>
        <v>9.0596879999999995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"/>
  <sheetViews>
    <sheetView workbookViewId="0">
      <selection activeCell="A20" sqref="A20:C34"/>
    </sheetView>
  </sheetViews>
  <sheetFormatPr baseColWidth="10" defaultRowHeight="15" x14ac:dyDescent="0.25"/>
  <cols>
    <col min="1" max="1" width="20.5703125" bestFit="1" customWidth="1"/>
    <col min="2" max="2" width="15.42578125" bestFit="1" customWidth="1"/>
    <col min="3" max="3" width="7.140625" bestFit="1" customWidth="1"/>
    <col min="4" max="4" width="15.28515625" customWidth="1"/>
    <col min="5" max="5" width="16.28515625" customWidth="1"/>
  </cols>
  <sheetData>
    <row r="1" spans="1:10" x14ac:dyDescent="0.25">
      <c r="A1" s="36" t="s">
        <v>175</v>
      </c>
      <c r="B1" s="36" t="s">
        <v>89</v>
      </c>
      <c r="C1" s="36" t="s">
        <v>95</v>
      </c>
      <c r="D1" s="36" t="s">
        <v>269</v>
      </c>
      <c r="E1" s="36" t="s">
        <v>270</v>
      </c>
      <c r="F1" s="36" t="s">
        <v>271</v>
      </c>
      <c r="G1" s="36" t="s">
        <v>272</v>
      </c>
      <c r="H1" s="49" t="s">
        <v>273</v>
      </c>
      <c r="I1" s="49" t="s">
        <v>274</v>
      </c>
      <c r="J1" s="49" t="s">
        <v>275</v>
      </c>
    </row>
    <row r="2" spans="1:10" x14ac:dyDescent="0.25">
      <c r="A2" s="44" t="s">
        <v>177</v>
      </c>
      <c r="B2" s="54">
        <v>0.47310000000000002</v>
      </c>
      <c r="C2" s="44">
        <v>5</v>
      </c>
      <c r="D2" s="47">
        <v>0</v>
      </c>
      <c r="E2" s="47"/>
      <c r="F2" s="47"/>
      <c r="G2" s="16">
        <v>0</v>
      </c>
      <c r="H2" s="55">
        <f>(1-G2)</f>
        <v>1</v>
      </c>
      <c r="I2" s="56">
        <f>G2*PRODUCT(H3:H16)</f>
        <v>0</v>
      </c>
      <c r="J2" s="56">
        <f>G2*G3*PRODUCT(H4:H16)+G2*G4*PRODUCT(H5:H16)*PRODUCT(H3)+G2*G5*PRODUCT(H6:H16)*PRODUCT(H3:H4)+G2*G6*PRODUCT(H7:H16)*PRODUCT(H3:H5)+G2*G7*PRODUCT(H8:H16)*PRODUCT(H3:H6)+G2*G8*PRODUCT(H9:H16)*PRODUCT(H3:H7)+G2*G9*PRODUCT(H10:H16)*PRODUCT(H3:H8)+G2*G10*PRODUCT(H11:H16)*PRODUCT(H3:H9)+G2*G11*PRODUCT(H12:H16)*PRODUCT(H3:H10)+G2*G12*PRODUCT(H13:H16)*PRODUCT(H3:H11)+G2*G13*PRODUCT(H14:H16)*PRODUCT(H3:H12)+G2*G14*PRODUCT(H15:H16)*PRODUCT(H3:H13)+G2*G15*PRODUCT(H16)*PRODUCT(H3:H14)+G2*G16*PRODUCT(H3:H15)</f>
        <v>0</v>
      </c>
    </row>
    <row r="3" spans="1:10" x14ac:dyDescent="0.25">
      <c r="A3" s="44" t="s">
        <v>179</v>
      </c>
      <c r="B3" s="54">
        <v>0.4153</v>
      </c>
      <c r="C3" s="44">
        <v>6</v>
      </c>
      <c r="D3" s="47">
        <f>B3*$B$17/$B$18</f>
        <v>0.58563992037914703</v>
      </c>
      <c r="E3" s="47">
        <f>1/2</f>
        <v>0.5</v>
      </c>
      <c r="F3" s="47">
        <f>1/8</f>
        <v>0.125</v>
      </c>
      <c r="G3" s="16">
        <f>D3*E3*F3</f>
        <v>3.6602495023696689E-2</v>
      </c>
      <c r="H3" s="55">
        <f t="shared" ref="H3:H16" si="0">(1-G3)</f>
        <v>0.96339750497630328</v>
      </c>
      <c r="I3" s="56">
        <f>G3*H2*PRODUCT(H4:H16)</f>
        <v>2.0946952233017232E-2</v>
      </c>
      <c r="J3" s="56">
        <f>G3*G4*PRODUCT(H5:H16)*PRODUCT(H2)+G3*G5*PRODUCT(H6:H16)*H2*PRODUCT(H4)+G3*G6*PRODUCT(H7:H16)*H2*PRODUCT(H4:H5)+G3*G7*PRODUCT(H8:H16)*H2*PRODUCT(H4:H6)+G3*G8*PRODUCT(H9:H16)*H2*PRODUCT(H4:H7)+G3*G9*PRODUCT(H10:H16)*H2*PRODUCT(H4:H8)+G3*G10*PRODUCT(H11:H16)*H2*PRODUCT(H4:H9)+G3*G11*PRODUCT(H12:H16)*H2*PRODUCT(H4:H10)+G3*G12*PRODUCT(H13:H16)*H2*PRODUCT(H4:H11)+G3*G13*PRODUCT(H14:H16)*H2*PRODUCT(H4:H12)+G3*G14*PRODUCT(H15:H16)*H2*PRODUCT(H4:H13)+G3*G15*PRODUCT(H16)*H2*PRODUCT(H4:H14)+G3*G16*H2*PRODUCT(H4:H15)</f>
        <v>1.2294513579391623E-2</v>
      </c>
    </row>
    <row r="4" spans="1:10" x14ac:dyDescent="0.25">
      <c r="A4" s="44" t="s">
        <v>181</v>
      </c>
      <c r="B4" s="54">
        <v>0.46</v>
      </c>
      <c r="C4" s="44">
        <v>8</v>
      </c>
      <c r="D4" s="47">
        <f t="shared" ref="D4:D15" si="1">B4*$B$17/$B$18</f>
        <v>0.64867412322274898</v>
      </c>
      <c r="E4" s="47">
        <f>1/2</f>
        <v>0.5</v>
      </c>
      <c r="F4" s="47">
        <f>1/13</f>
        <v>7.6923076923076927E-2</v>
      </c>
      <c r="G4" s="16">
        <f>D4*E4*F4</f>
        <v>2.4949004739336502E-2</v>
      </c>
      <c r="H4" s="55">
        <f t="shared" si="0"/>
        <v>0.97505099526066352</v>
      </c>
      <c r="I4" s="56">
        <f>G4*PRODUCT(H2:H3)*PRODUCT(H5:H16)</f>
        <v>1.4107224084990952E-2</v>
      </c>
      <c r="J4" s="56">
        <f>G4*G5*PRODUCT(H6:H16)*PRODUCT(H2:H3)+G4*G6*PRODUCT(H7:H16)*PRODUCT(H2:H3)*PRODUCT(H5)+G4*G7*PRODUCT(H8:H16)*PRODUCT(H2:H3)*PRODUCT(H5:H6)+G4*G8*PRODUCT(H9:H16)*PRODUCT(H2:H3)*PRODUCT(H5:H7)+G4*G9*PRODUCT(H10:H16)*PRODUCT(H2:H3)*PRODUCT(H5:H8)+G4*G10*PRODUCT(H11:H16)*PRODUCT(H2:H3)*PRODUCT(H5:H9)+G4*G11*PRODUCT(H12:H16)*PRODUCT(H2:H3)*PRODUCT(H5:H10)+G4*G12*PRODUCT(H13:H16)*PRODUCT(H2:H3)*PRODUCT(H5:H11)+G4*G13*PRODUCT(H14:H16)*PRODUCT(H2:H3)*PRODUCT(H5:H12)+G4*G14*PRODUCT(H15:H16)*PRODUCT(H2:H3)*PRODUCT(H5:H13)+G4*G15*PRODUCT(H16)*PRODUCT(H2:H3)*PRODUCT(H5:H14)+G4*G16*PRODUCT(H2:H3)*PRODUCT(H5:H15)</f>
        <v>7.9190661446598715E-3</v>
      </c>
    </row>
    <row r="5" spans="1:10" x14ac:dyDescent="0.25">
      <c r="A5" s="44" t="s">
        <v>183</v>
      </c>
      <c r="B5" s="54">
        <v>6.3E-3</v>
      </c>
      <c r="C5" s="44">
        <v>9</v>
      </c>
      <c r="D5" s="47">
        <f t="shared" si="1"/>
        <v>8.8840151658767796E-3</v>
      </c>
      <c r="E5" s="47">
        <f>1/2</f>
        <v>0.5</v>
      </c>
      <c r="F5" s="47">
        <f>1/8</f>
        <v>0.125</v>
      </c>
      <c r="G5" s="16">
        <f>D5*E5*F5</f>
        <v>5.5525094786729873E-4</v>
      </c>
      <c r="H5" s="55">
        <f t="shared" si="0"/>
        <v>0.99944474905213265</v>
      </c>
      <c r="I5" s="56">
        <f>G5*PRODUCT(H2:H4)*PRODUCT(H6:H16)</f>
        <v>3.0629942909052884E-4</v>
      </c>
      <c r="J5" s="56">
        <f>G5*G6*PRODUCT(H2:H4)*PRODUCT(H7:H16)+G5*G7*PRODUCT(H2:H4)*PRODUCT(H6)*PRODUCT(H8:H16)+G5*G8*PRODUCT(H2:H4)*PRODUCT(H6:H7)*PRODUCT(H9:H16)+G5*G9*PRODUCT(H2:H4)*PRODUCT(H6:H8)*PRODUCT(H10:H16)+G5*G10*PRODUCT(H2:H4)*PRODUCT(H6:H9)*PRODUCT(H11:H16)+G5*G11*PRODUCT(H2:H4)*PRODUCT(H6:H10)*PRODUCT(H12:H16)+G5*G12*PRODUCT(H2:H4)*PRODUCT(H6:H11)*PRODUCT(H13:H16)+G5*G13*PRODUCT(H2:H4)*PRODUCT(H6:H12)*PRODUCT(H14:H16)+G5*G14*PRODUCT(H2:H4)*PRODUCT(H6:H13)*PRODUCT(H15:H16)+G5*G15*PRODUCT(H2:H4)*PRODUCT(H6:H14)*PRODUCT(H16)+G5*G16*PRODUCT(H2:H4)*PRODUCT(H6:H15)</f>
        <v>1.7177049381977136E-4</v>
      </c>
    </row>
    <row r="6" spans="1:10" x14ac:dyDescent="0.25">
      <c r="A6" s="44" t="s">
        <v>185</v>
      </c>
      <c r="B6" s="54">
        <v>0.49959999999999999</v>
      </c>
      <c r="C6" s="44">
        <v>15</v>
      </c>
      <c r="D6" s="47">
        <f t="shared" si="1"/>
        <v>0.70451650426540291</v>
      </c>
      <c r="E6" s="47">
        <f>1/3</f>
        <v>0.33333333333333331</v>
      </c>
      <c r="F6" s="47">
        <f>1/8</f>
        <v>0.125</v>
      </c>
      <c r="G6" s="16">
        <f t="shared" ref="G6:G16" si="2">D6*E6*F6</f>
        <v>2.9354854344391786E-2</v>
      </c>
      <c r="H6" s="55">
        <f t="shared" si="0"/>
        <v>0.97064514565560822</v>
      </c>
      <c r="I6" s="56">
        <f>G6*PRODUCT(H2:H5)*PRODUCT(H7:H16)</f>
        <v>1.6673820130467001E-2</v>
      </c>
      <c r="J6" s="56">
        <f>G6*G7*PRODUCT(H2:H5)*PRODUCT(H8:H16)+G6*G8*PRODUCT(H2:H5)*PRODUCT(H7)*PRODUCT(H9:H16)+G6*G9*PRODUCT(H2:H5)*PRODUCT(H7:H8)*PRODUCT(H10:H16)+G6*G10*PRODUCT(H2:H5)*PRODUCT(H7:H9)*PRODUCT(H11:H16)+G6*G11*PRODUCT(H2:H5)*PRODUCT(H7:H10)*PRODUCT(H12:H16)+G6*G12*PRODUCT(H2:H5)*PRODUCT(H7:H11)*PRODUCT(H13:H16)+G6*G13*PRODUCT(H2:H5)*PRODUCT(H7:H12)*PRODUCT(H14:H16)+G6*G14*PRODUCT(H2:H5)*PRODUCT(H7:H13)*PRODUCT(H15:H16)+G6*G15*PRODUCT(H2:H5)*PRODUCT(H7:H14)*PRODUCT(H16)+G6*G16*PRODUCT(H2:H5)*PRODUCT(H7:H15)</f>
        <v>8.8462971117379968E-3</v>
      </c>
    </row>
    <row r="7" spans="1:10" x14ac:dyDescent="0.25">
      <c r="A7" s="44" t="s">
        <v>187</v>
      </c>
      <c r="B7" s="54">
        <v>0.51729999999999998</v>
      </c>
      <c r="C7" s="44">
        <v>16</v>
      </c>
      <c r="D7" s="47">
        <f t="shared" si="1"/>
        <v>0.72947635639810438</v>
      </c>
      <c r="E7" s="47">
        <f>1/3</f>
        <v>0.33333333333333331</v>
      </c>
      <c r="F7" s="47">
        <f>1/8</f>
        <v>0.125</v>
      </c>
      <c r="G7" s="16">
        <f t="shared" ref="G7:G8" si="3">D7*E7*F7</f>
        <v>3.0394848183254348E-2</v>
      </c>
      <c r="H7" s="55">
        <f t="shared" si="0"/>
        <v>0.96960515181674567</v>
      </c>
      <c r="I7" s="56">
        <f>G7*PRODUCT(H2:H6)*PRODUCT(H8:H16)</f>
        <v>1.7283063812972507E-2</v>
      </c>
      <c r="J7" s="56">
        <f>G7*G8*PRODUCT(H2:H6)*PRODUCT(H9:H16)+G7*G9*PRODUCT(H2:H6)*H8*PRODUCT(H10:H16)+G7*G10*PRODUCT(H2:H6)*PRODUCT(H8:H9)*PRODUCT(H11:H16)+G7*G11*PRODUCT(H2:H6)*PRODUCT(H8:H10)*PRODUCT(H12:H16)+G7*G12*PRODUCT(H2:H6)*PRODUCT(H8:H11)*PRODUCT(H13:H16)+G7*G13*PRODUCT(H2:H6)*PRODUCT(H8:H12)*PRODUCT(H14:H16)+G7*G14*PRODUCT(H2:H6)*PRODUCT(H8:H13)*PRODUCT(H15:H16)+G7*G15*PRODUCT(H2:H6)*PRODUCT(H8:H14)*PRODUCT(H16)+G7*G16*PRODUCT(H2:H6)*PRODUCT(H8:H15)</f>
        <v>8.6277478859342303E-3</v>
      </c>
    </row>
    <row r="8" spans="1:10" x14ac:dyDescent="0.25">
      <c r="A8" s="44" t="s">
        <v>231</v>
      </c>
      <c r="B8" s="54">
        <v>6.1000000000000004E-3</v>
      </c>
      <c r="C8" s="44">
        <v>17</v>
      </c>
      <c r="D8" s="47">
        <f t="shared" si="1"/>
        <v>8.6019829383886283E-3</v>
      </c>
      <c r="E8" s="47">
        <f>3/6</f>
        <v>0.5</v>
      </c>
      <c r="F8" s="47">
        <f>1/6</f>
        <v>0.16666666666666666</v>
      </c>
      <c r="G8" s="16">
        <f t="shared" si="3"/>
        <v>7.1683191153238562E-4</v>
      </c>
      <c r="H8" s="55">
        <f t="shared" si="0"/>
        <v>0.99928316808846762</v>
      </c>
      <c r="I8" s="56">
        <f>G8*PRODUCT(H2:H7)*PRODUCT(H9:H16)</f>
        <v>3.9549812405879301E-4</v>
      </c>
      <c r="J8" s="56">
        <f>G8*G9*PRODUCT(H2:H7)*PRODUCT(H10:H16)+G8*G10*PRODUCT(H2:H7)*H9*PRODUCT(H11:H16)+G8*G11*PRODUCT(H2:H7)*PRODUCT(H9:H10)*PRODUCT(H12:H16)+G8*G12*PRODUCT(H2:H7)*PRODUCT(H9:H11)*PRODUCT(H13:H16)+G8*G13*PRODUCT(H2:H7)*PRODUCT(H9:H12)*PRODUCT(H14:H16)+G8*G14*PRODUCT(H2:H7)*PRODUCT(H9:H13)*PRODUCT(H15:H16)+G8*G15*PRODUCT(H2:H7)*PRODUCT(H9:H14)*PRODUCT(H16)+G8*G16*PRODUCT(H2:H7)*PRODUCT(H9:H15)</f>
        <v>1.9714992544326508E-4</v>
      </c>
    </row>
    <row r="9" spans="1:10" x14ac:dyDescent="0.25">
      <c r="A9" s="44" t="s">
        <v>189</v>
      </c>
      <c r="B9" s="54">
        <v>0.14729999999999999</v>
      </c>
      <c r="C9" s="44">
        <v>18</v>
      </c>
      <c r="D9" s="47">
        <f t="shared" si="1"/>
        <v>0.20771673554502373</v>
      </c>
      <c r="E9" s="47">
        <v>0.53</v>
      </c>
      <c r="F9" s="47">
        <v>1</v>
      </c>
      <c r="G9" s="16">
        <f t="shared" si="2"/>
        <v>0.11008986983886258</v>
      </c>
      <c r="H9" s="55">
        <f t="shared" si="0"/>
        <v>0.8899101301611374</v>
      </c>
      <c r="I9" s="56">
        <f>G9*PRODUCT(H2:H8)*PRODUCT(H10:H16)</f>
        <v>6.8205104247301293E-2</v>
      </c>
      <c r="J9" s="56">
        <f>G9*G10*PRODUCT(H2:H8)*PRODUCT(H11:H16)+G9*G11*PRODUCT(H2:H8)*H10*PRODUCT(H12:H16)+G9*G12*PRODUCT(H2:H8)*PRODUCT(H10:H11)*PRODUCT(H13:H16)+G9*G13*PRODUCT(H2:H8)*PRODUCT(H10:H12)*PRODUCT(H14:H16)+G9*G14*PRODUCT(H2:H8)*PRODUCT(H10:H13)*PRODUCT(H15:H16)+G9*G15*PRODUCT(H2:H8)*PRODUCT(H10:H14)*PRODUCT(H16)+G9*G16*PRODUCT(H2:H8)*PRODUCT(H10:H15)</f>
        <v>2.5561645298156542E-2</v>
      </c>
    </row>
    <row r="10" spans="1:10" x14ac:dyDescent="0.25">
      <c r="A10" s="44" t="s">
        <v>191</v>
      </c>
      <c r="B10" s="54">
        <v>0.20930000000000001</v>
      </c>
      <c r="C10" s="44">
        <v>19</v>
      </c>
      <c r="D10" s="47">
        <f t="shared" si="1"/>
        <v>0.29514672606635078</v>
      </c>
      <c r="E10" s="47">
        <v>0.53</v>
      </c>
      <c r="F10" s="47">
        <v>1</v>
      </c>
      <c r="G10" s="16">
        <f t="shared" si="2"/>
        <v>0.15642776481516593</v>
      </c>
      <c r="H10" s="55">
        <f t="shared" si="0"/>
        <v>0.84357223518483404</v>
      </c>
      <c r="I10" s="56">
        <f>G10*PRODUCT(H2:H9)*PRODUCT(H11:H16)</f>
        <v>0.10223679628363552</v>
      </c>
      <c r="J10" s="56">
        <f>G10*G11*PRODUCT(H2:H9)*PRODUCT(H12:H16)+G10*G12*PRODUCT(H2:H9)*H11*PRODUCT(H13:H16)+G10*G13*PRODUCT(H2:H9)*PRODUCT(H11:H12)*PRODUCT(H14:H16)+G10*G14*PRODUCT(H2:H9)*PRODUCT(H11:H13)*PRODUCT(H15:H16)+G10*G15*PRODUCT(H2:H9)*PRODUCT(H11:H14)*PRODUCT(H16)+G10*G16*PRODUCT(H2:H9)*PRODUCT(H11:H15)</f>
        <v>1.9357637335630128E-2</v>
      </c>
    </row>
    <row r="11" spans="1:10" x14ac:dyDescent="0.25">
      <c r="A11" s="44" t="s">
        <v>193</v>
      </c>
      <c r="B11" s="54">
        <v>5.0000000000000001E-3</v>
      </c>
      <c r="C11" s="44">
        <v>25</v>
      </c>
      <c r="D11" s="47">
        <f t="shared" si="1"/>
        <v>7.0508056872037924E-3</v>
      </c>
      <c r="E11" s="47"/>
      <c r="F11" s="47"/>
      <c r="G11" s="16">
        <f t="shared" si="2"/>
        <v>0</v>
      </c>
      <c r="H11" s="55">
        <f t="shared" si="0"/>
        <v>1</v>
      </c>
      <c r="I11" s="56">
        <f>G11*PRODUCT(H2:H10)*PRODUCT(H12:H16)</f>
        <v>0</v>
      </c>
      <c r="J11" s="56">
        <f>G11*G12*PRODUCT(H2:H10)*PRODUCT(H13:H16)+G11*G13*PRODUCT(H2:H10)*H12*PRODUCT(H14:H16)+G11*G14*PRODUCT(H2:H10)*PRODUCT(H12:H13)*PRODUCT(H15:H16)+G11*G15*PRODUCT(H2:H10)*PRODUCT(H12:H14)*PRODUCT(H16)+G11*G16*PRODUCT(H2:H10)*PRODUCT(H12:H15)</f>
        <v>0</v>
      </c>
    </row>
    <row r="12" spans="1:10" x14ac:dyDescent="0.25">
      <c r="A12" s="44" t="s">
        <v>195</v>
      </c>
      <c r="B12" s="54">
        <v>5.57E-2</v>
      </c>
      <c r="C12" s="44">
        <v>35</v>
      </c>
      <c r="D12" s="47">
        <f t="shared" si="1"/>
        <v>7.8545975355450257E-2</v>
      </c>
      <c r="E12" s="47">
        <v>0.53</v>
      </c>
      <c r="F12" s="47">
        <v>1</v>
      </c>
      <c r="G12" s="16">
        <f t="shared" si="2"/>
        <v>4.1629366938388639E-2</v>
      </c>
      <c r="H12" s="55">
        <f t="shared" si="0"/>
        <v>0.95837063306161141</v>
      </c>
      <c r="I12" s="56">
        <f>G12*PRODUCT(H2:H11)*PRODUCT(H13:H16)</f>
        <v>2.394870192150365E-2</v>
      </c>
      <c r="J12" s="56">
        <f>G12*G13*PRODUCT(H2:H11)*PRODUCT(H14:H16)+G12*G14*PRODUCT(H2:H11)*H13*PRODUCT(H15:H16)+G12*G15*PRODUCT(H2:H11)*H13*H14*H16+G12*G16*PRODUCT(H2:H11)*H13*H14*H15</f>
        <v>3.4942005744009593E-3</v>
      </c>
    </row>
    <row r="13" spans="1:10" x14ac:dyDescent="0.25">
      <c r="A13" s="44" t="s">
        <v>197</v>
      </c>
      <c r="B13" s="54">
        <v>4.2700000000000002E-2</v>
      </c>
      <c r="C13" s="44">
        <v>36</v>
      </c>
      <c r="D13" s="47">
        <f t="shared" si="1"/>
        <v>6.0213880568720388E-2</v>
      </c>
      <c r="E13" s="47">
        <v>0.53</v>
      </c>
      <c r="F13" s="47">
        <v>1</v>
      </c>
      <c r="G13" s="16">
        <f t="shared" si="2"/>
        <v>3.1913356701421806E-2</v>
      </c>
      <c r="H13" s="55">
        <f t="shared" si="0"/>
        <v>0.96808664329857819</v>
      </c>
      <c r="I13" s="56">
        <f>G13*PRODUCT(H2:H12)*PRODUCT(H14:H16)</f>
        <v>1.8174979411386193E-2</v>
      </c>
      <c r="J13" s="56">
        <f>G13*G14*PRODUCT(H2:H12)*PRODUCT(H15:H16)+G13*G15*PRODUCT(H2:H12)*H14*H16+G13*G16*PRODUCT(H2:H12)*H14*H15</f>
        <v>2.0526486364933517E-3</v>
      </c>
    </row>
    <row r="14" spans="1:10" x14ac:dyDescent="0.25">
      <c r="A14" s="44" t="s">
        <v>205</v>
      </c>
      <c r="B14" s="54">
        <v>0.16400000000000001</v>
      </c>
      <c r="C14" s="44">
        <v>37</v>
      </c>
      <c r="D14" s="47">
        <f t="shared" si="1"/>
        <v>0.23126642654028443</v>
      </c>
      <c r="E14" s="47">
        <v>1</v>
      </c>
      <c r="F14" s="47">
        <v>0.125</v>
      </c>
      <c r="G14" s="16">
        <f t="shared" si="2"/>
        <v>2.8908303317535553E-2</v>
      </c>
      <c r="H14" s="55">
        <f t="shared" si="0"/>
        <v>0.97109169668246442</v>
      </c>
      <c r="I14" s="56">
        <f>G14*PRODUCT(H2:H13)*PRODUCT(H15:H16)</f>
        <v>1.641262442378431E-2</v>
      </c>
      <c r="J14" s="56">
        <f>G14*G15*PRODUCT(H2:H13)*H16+G14*G16*PRODUCT(H2:H13)*H15</f>
        <v>1.3650262192183931E-3</v>
      </c>
    </row>
    <row r="15" spans="1:10" x14ac:dyDescent="0.25">
      <c r="A15" s="44" t="s">
        <v>207</v>
      </c>
      <c r="B15" s="54">
        <v>0.1089</v>
      </c>
      <c r="C15" s="44">
        <v>38</v>
      </c>
      <c r="D15" s="47">
        <f t="shared" si="1"/>
        <v>0.15356654786729859</v>
      </c>
      <c r="E15" s="47">
        <f>2/4</f>
        <v>0.5</v>
      </c>
      <c r="F15" s="47">
        <v>1</v>
      </c>
      <c r="G15" s="16">
        <f t="shared" si="2"/>
        <v>7.6783273933649296E-2</v>
      </c>
      <c r="H15" s="55">
        <f t="shared" si="0"/>
        <v>0.92321672606635075</v>
      </c>
      <c r="I15" s="56">
        <f>G15*PRODUCT(H2:H14)*PRODUCT(H16:H16)</f>
        <v>4.5854148293537553E-2</v>
      </c>
      <c r="J15" s="56">
        <f>G15*G16*PRODUCT(H2:H14)</f>
        <v>0</v>
      </c>
    </row>
    <row r="16" spans="1:10" x14ac:dyDescent="0.25">
      <c r="A16" s="44" t="s">
        <v>199</v>
      </c>
      <c r="B16" s="54">
        <v>0.60870000000000002</v>
      </c>
      <c r="C16" s="44">
        <v>39</v>
      </c>
      <c r="D16" s="47">
        <v>0</v>
      </c>
      <c r="E16" s="47"/>
      <c r="F16" s="47"/>
      <c r="G16" s="16">
        <f t="shared" si="2"/>
        <v>0</v>
      </c>
      <c r="H16" s="57">
        <f t="shared" si="0"/>
        <v>1</v>
      </c>
      <c r="I16" s="58">
        <f>G16*PRODUCT(H2:H15)</f>
        <v>0</v>
      </c>
      <c r="J16" s="58">
        <v>0</v>
      </c>
    </row>
    <row r="17" spans="1:11" x14ac:dyDescent="0.25">
      <c r="A17" s="44" t="s">
        <v>24</v>
      </c>
      <c r="B17" s="48">
        <f>SUM(B2:B16)</f>
        <v>3.7192999999999996</v>
      </c>
      <c r="C17" s="44"/>
      <c r="D17" s="48">
        <f>SUM(D2:D16)</f>
        <v>3.7193000000000005</v>
      </c>
      <c r="E17" s="47"/>
      <c r="F17" s="47"/>
      <c r="G17" s="16"/>
      <c r="H17" s="59">
        <f>PRODUCT(H2:H16)</f>
        <v>0.55133513453336414</v>
      </c>
      <c r="I17" s="60">
        <f>SUM(I2:I16)</f>
        <v>0.34454521239574559</v>
      </c>
      <c r="J17" s="60">
        <f>SUM(J2:J16)</f>
        <v>8.9887703204886135E-2</v>
      </c>
      <c r="K17" s="60">
        <f>1-H17-I17-J17</f>
        <v>1.4231949866004137E-2</v>
      </c>
    </row>
    <row r="18" spans="1:11" x14ac:dyDescent="0.25">
      <c r="A18" s="44"/>
      <c r="B18" s="48">
        <f>B17-B2-B16</f>
        <v>2.6374999999999993</v>
      </c>
      <c r="C18" s="44"/>
    </row>
    <row r="20" spans="1:11" x14ac:dyDescent="0.25">
      <c r="A20" s="1" t="s">
        <v>268</v>
      </c>
      <c r="B20" s="49" t="s">
        <v>259</v>
      </c>
      <c r="C20" s="50" t="s">
        <v>260</v>
      </c>
    </row>
    <row r="21" spans="1:11" x14ac:dyDescent="0.25">
      <c r="A21" s="51" t="s">
        <v>261</v>
      </c>
      <c r="B21" s="52" t="s">
        <v>234</v>
      </c>
      <c r="C21" s="53" t="s">
        <v>234</v>
      </c>
    </row>
    <row r="22" spans="1:11" x14ac:dyDescent="0.25">
      <c r="A22" s="51" t="s">
        <v>262</v>
      </c>
      <c r="B22" s="52" t="s">
        <v>149</v>
      </c>
      <c r="C22" s="53" t="s">
        <v>234</v>
      </c>
    </row>
    <row r="23" spans="1:11" x14ac:dyDescent="0.25">
      <c r="A23" s="51" t="s">
        <v>263</v>
      </c>
      <c r="B23" s="52"/>
      <c r="C23" s="53"/>
    </row>
    <row r="24" spans="1:11" x14ac:dyDescent="0.25">
      <c r="A24" s="51" t="s">
        <v>263</v>
      </c>
      <c r="B24" s="52" t="s">
        <v>149</v>
      </c>
      <c r="C24" s="53" t="s">
        <v>151</v>
      </c>
    </row>
    <row r="25" spans="1:11" x14ac:dyDescent="0.25">
      <c r="A25" s="51" t="s">
        <v>263</v>
      </c>
      <c r="B25" s="52"/>
      <c r="C25" s="53"/>
    </row>
    <row r="26" spans="1:11" x14ac:dyDescent="0.25">
      <c r="A26" s="51" t="s">
        <v>262</v>
      </c>
      <c r="B26" s="52" t="s">
        <v>234</v>
      </c>
      <c r="C26" s="53" t="s">
        <v>234</v>
      </c>
    </row>
    <row r="27" spans="1:11" x14ac:dyDescent="0.25">
      <c r="A27" s="51" t="s">
        <v>264</v>
      </c>
      <c r="B27" s="52" t="s">
        <v>149</v>
      </c>
      <c r="C27" s="53" t="s">
        <v>149</v>
      </c>
    </row>
    <row r="28" spans="1:11" x14ac:dyDescent="0.25">
      <c r="A28" s="51" t="s">
        <v>264</v>
      </c>
      <c r="B28" s="52" t="s">
        <v>234</v>
      </c>
      <c r="C28" s="53" t="s">
        <v>267</v>
      </c>
    </row>
    <row r="29" spans="1:11" x14ac:dyDescent="0.25">
      <c r="A29" s="51" t="s">
        <v>264</v>
      </c>
      <c r="B29" s="52" t="s">
        <v>234</v>
      </c>
      <c r="C29" s="53" t="s">
        <v>234</v>
      </c>
    </row>
    <row r="30" spans="1:11" x14ac:dyDescent="0.25">
      <c r="A30" s="51" t="s">
        <v>131</v>
      </c>
      <c r="B30" s="52" t="s">
        <v>265</v>
      </c>
      <c r="C30" s="53" t="s">
        <v>149</v>
      </c>
    </row>
    <row r="31" spans="1:11" x14ac:dyDescent="0.25">
      <c r="A31" s="51" t="s">
        <v>131</v>
      </c>
      <c r="B31" s="52" t="s">
        <v>265</v>
      </c>
      <c r="C31" s="53" t="s">
        <v>265</v>
      </c>
    </row>
    <row r="32" spans="1:11" x14ac:dyDescent="0.25">
      <c r="A32" s="51" t="s">
        <v>266</v>
      </c>
      <c r="B32" s="52" t="s">
        <v>267</v>
      </c>
      <c r="C32" s="53" t="s">
        <v>267</v>
      </c>
    </row>
    <row r="33" spans="1:3" x14ac:dyDescent="0.25">
      <c r="A33" s="51" t="s">
        <v>266</v>
      </c>
      <c r="B33" s="52"/>
      <c r="C33" s="53"/>
    </row>
    <row r="34" spans="1:3" x14ac:dyDescent="0.25">
      <c r="A34" s="51" t="s">
        <v>266</v>
      </c>
      <c r="B34" s="52" t="s">
        <v>265</v>
      </c>
      <c r="C34" s="53" t="s">
        <v>234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"/>
  <sheetViews>
    <sheetView workbookViewId="0">
      <selection activeCell="A16" sqref="A16"/>
    </sheetView>
  </sheetViews>
  <sheetFormatPr baseColWidth="10" defaultRowHeight="15" x14ac:dyDescent="0.25"/>
  <cols>
    <col min="2" max="2" width="20.5703125" bestFit="1" customWidth="1"/>
    <col min="5" max="5" width="13.7109375" bestFit="1" customWidth="1"/>
    <col min="6" max="6" width="13.85546875" bestFit="1" customWidth="1"/>
  </cols>
  <sheetData>
    <row r="1" spans="1:22" x14ac:dyDescent="0.25">
      <c r="D1" s="47">
        <f>D2-D4-D5-D6-D7-D13</f>
        <v>2.3368000000000002</v>
      </c>
    </row>
    <row r="2" spans="1:22" x14ac:dyDescent="0.25">
      <c r="A2" s="30"/>
      <c r="C2" s="31"/>
      <c r="D2" s="47">
        <f>SUM(D4:D18)</f>
        <v>3.7005999999999997</v>
      </c>
      <c r="E2" s="47">
        <f>SUM(E4:E18)</f>
        <v>3.7005999999999992</v>
      </c>
    </row>
    <row r="3" spans="1:22" x14ac:dyDescent="0.25">
      <c r="A3" s="34" t="s">
        <v>95</v>
      </c>
      <c r="B3" s="8" t="s">
        <v>175</v>
      </c>
      <c r="C3" s="35" t="s">
        <v>232</v>
      </c>
      <c r="D3" s="36" t="s">
        <v>89</v>
      </c>
      <c r="E3" s="8" t="s">
        <v>269</v>
      </c>
      <c r="F3" s="36" t="s">
        <v>270</v>
      </c>
      <c r="G3" s="36" t="s">
        <v>271</v>
      </c>
      <c r="H3" s="36" t="s">
        <v>272</v>
      </c>
      <c r="I3" s="36" t="s">
        <v>280</v>
      </c>
      <c r="J3" s="36" t="s">
        <v>271</v>
      </c>
      <c r="K3" s="36" t="s">
        <v>272</v>
      </c>
      <c r="O3" s="34" t="s">
        <v>95</v>
      </c>
      <c r="P3" s="8" t="s">
        <v>269</v>
      </c>
      <c r="Q3" s="36" t="s">
        <v>281</v>
      </c>
      <c r="R3" s="36" t="s">
        <v>271</v>
      </c>
      <c r="S3" s="36" t="s">
        <v>272</v>
      </c>
      <c r="T3" s="36" t="s">
        <v>282</v>
      </c>
      <c r="U3" s="36" t="s">
        <v>271</v>
      </c>
      <c r="V3" s="36" t="s">
        <v>272</v>
      </c>
    </row>
    <row r="4" spans="1:22" x14ac:dyDescent="0.25">
      <c r="A4" s="30" t="s">
        <v>176</v>
      </c>
      <c r="B4" t="s">
        <v>177</v>
      </c>
      <c r="C4" s="32">
        <v>0.16666666666666666</v>
      </c>
      <c r="D4" s="47">
        <v>0.47310000000000002</v>
      </c>
      <c r="E4" s="47">
        <v>0</v>
      </c>
      <c r="F4" s="47"/>
      <c r="G4" s="47"/>
      <c r="H4" s="16">
        <f t="shared" ref="H4:H18" si="0">E4*F4*G4</f>
        <v>0</v>
      </c>
      <c r="I4" s="1"/>
      <c r="J4" s="1"/>
      <c r="K4" s="16">
        <f>E4*I4*J4</f>
        <v>0</v>
      </c>
      <c r="O4" s="30" t="s">
        <v>176</v>
      </c>
      <c r="P4" s="47">
        <v>0</v>
      </c>
      <c r="Q4" s="47"/>
      <c r="R4" s="47"/>
      <c r="S4" s="16">
        <v>0</v>
      </c>
      <c r="T4" s="1"/>
      <c r="U4" s="1"/>
      <c r="V4" s="16">
        <v>0</v>
      </c>
    </row>
    <row r="5" spans="1:22" x14ac:dyDescent="0.25">
      <c r="A5" s="30" t="s">
        <v>178</v>
      </c>
      <c r="B5" t="s">
        <v>179</v>
      </c>
      <c r="C5" s="32">
        <v>0.125</v>
      </c>
      <c r="D5" s="47">
        <v>0.4153</v>
      </c>
      <c r="E5" s="47">
        <v>0</v>
      </c>
      <c r="F5" s="47"/>
      <c r="G5" s="47"/>
      <c r="H5" s="16">
        <f t="shared" si="0"/>
        <v>0</v>
      </c>
      <c r="I5" s="1"/>
      <c r="J5" s="1"/>
      <c r="K5" s="16">
        <f t="shared" ref="K5:K18" si="1">E5*I5*J5</f>
        <v>0</v>
      </c>
      <c r="O5" s="30" t="s">
        <v>178</v>
      </c>
      <c r="P5" s="47">
        <v>0</v>
      </c>
      <c r="Q5" s="47"/>
      <c r="R5" s="47"/>
      <c r="S5" s="16">
        <v>0</v>
      </c>
      <c r="T5" s="1"/>
      <c r="U5" s="1"/>
      <c r="V5" s="16">
        <v>0</v>
      </c>
    </row>
    <row r="6" spans="1:22" x14ac:dyDescent="0.25">
      <c r="A6" s="30" t="s">
        <v>180</v>
      </c>
      <c r="B6" t="s">
        <v>181</v>
      </c>
      <c r="C6" s="33">
        <v>7.6923076923076927E-2</v>
      </c>
      <c r="D6" s="47">
        <v>0.46</v>
      </c>
      <c r="E6" s="47">
        <v>0</v>
      </c>
      <c r="F6" s="47"/>
      <c r="G6" s="47"/>
      <c r="H6" s="16">
        <f t="shared" si="0"/>
        <v>0</v>
      </c>
      <c r="I6" s="1"/>
      <c r="J6" s="1"/>
      <c r="K6" s="16">
        <f t="shared" si="1"/>
        <v>0</v>
      </c>
      <c r="O6" s="30" t="s">
        <v>180</v>
      </c>
      <c r="P6" s="47">
        <v>0</v>
      </c>
      <c r="Q6" s="47"/>
      <c r="R6" s="47"/>
      <c r="S6" s="16">
        <v>0</v>
      </c>
      <c r="T6" s="1"/>
      <c r="U6" s="1"/>
      <c r="V6" s="16">
        <v>0</v>
      </c>
    </row>
    <row r="7" spans="1:22" x14ac:dyDescent="0.25">
      <c r="A7" s="30" t="s">
        <v>182</v>
      </c>
      <c r="B7" t="s">
        <v>183</v>
      </c>
      <c r="C7" s="32">
        <v>0.125</v>
      </c>
      <c r="D7" s="54">
        <v>1.15E-2</v>
      </c>
      <c r="E7" s="47">
        <v>0</v>
      </c>
      <c r="F7" s="47"/>
      <c r="G7" s="47"/>
      <c r="H7" s="16">
        <f t="shared" si="0"/>
        <v>0</v>
      </c>
      <c r="I7" s="1"/>
      <c r="J7" s="1"/>
      <c r="K7" s="16">
        <f t="shared" si="1"/>
        <v>0</v>
      </c>
      <c r="O7" s="30" t="s">
        <v>182</v>
      </c>
      <c r="P7" s="47">
        <v>0</v>
      </c>
      <c r="Q7" s="47"/>
      <c r="R7" s="47"/>
      <c r="S7" s="16">
        <v>0</v>
      </c>
      <c r="T7" s="1"/>
      <c r="U7" s="1"/>
      <c r="V7" s="16">
        <v>0</v>
      </c>
    </row>
    <row r="8" spans="1:22" x14ac:dyDescent="0.25">
      <c r="A8" s="30" t="s">
        <v>184</v>
      </c>
      <c r="B8" t="s">
        <v>185</v>
      </c>
      <c r="C8" s="32">
        <v>0.125</v>
      </c>
      <c r="D8" s="47">
        <v>0.49959999999999999</v>
      </c>
      <c r="E8" s="47">
        <f>D8*$D$2/$D$1</f>
        <v>0.79117586442998955</v>
      </c>
      <c r="F8" s="47">
        <f>3/4</f>
        <v>0.75</v>
      </c>
      <c r="G8" s="47">
        <f>2/8</f>
        <v>0.25</v>
      </c>
      <c r="H8" s="16">
        <f t="shared" si="0"/>
        <v>0.14834547458062303</v>
      </c>
      <c r="I8" s="47">
        <f>1/4</f>
        <v>0.25</v>
      </c>
      <c r="J8" s="1">
        <f>1/8</f>
        <v>0.125</v>
      </c>
      <c r="K8" s="16">
        <f t="shared" si="1"/>
        <v>2.4724245763437173E-2</v>
      </c>
      <c r="O8" s="30" t="s">
        <v>184</v>
      </c>
      <c r="P8" s="47">
        <v>0.79117586442998955</v>
      </c>
      <c r="Q8" s="47">
        <v>0.75</v>
      </c>
      <c r="R8" s="47">
        <v>0.25</v>
      </c>
      <c r="S8" s="16">
        <v>0.14834547458062303</v>
      </c>
      <c r="T8" s="47">
        <v>0.25</v>
      </c>
      <c r="U8" s="1">
        <v>0.125</v>
      </c>
      <c r="V8" s="16">
        <v>2.4724245763437173E-2</v>
      </c>
    </row>
    <row r="9" spans="1:22" x14ac:dyDescent="0.25">
      <c r="A9" s="30" t="s">
        <v>186</v>
      </c>
      <c r="B9" t="s">
        <v>187</v>
      </c>
      <c r="C9" s="32">
        <v>0.125</v>
      </c>
      <c r="D9" s="47">
        <v>0.51729999999999998</v>
      </c>
      <c r="E9" s="47">
        <f t="shared" ref="E9:E18" si="2">D9*$D$2/$D$1</f>
        <v>0.81920591407052357</v>
      </c>
      <c r="F9" s="47">
        <v>0.75</v>
      </c>
      <c r="G9" s="47">
        <f>2/8</f>
        <v>0.25</v>
      </c>
      <c r="H9" s="16">
        <f t="shared" si="0"/>
        <v>0.15360110888822318</v>
      </c>
      <c r="I9" s="47">
        <f>1/4</f>
        <v>0.25</v>
      </c>
      <c r="J9" s="1">
        <f>1/8</f>
        <v>0.125</v>
      </c>
      <c r="K9" s="16">
        <f t="shared" si="1"/>
        <v>2.5600184814703861E-2</v>
      </c>
      <c r="O9" s="30" t="s">
        <v>186</v>
      </c>
      <c r="P9" s="47">
        <v>0.81920591407052357</v>
      </c>
      <c r="Q9" s="47">
        <v>0.75</v>
      </c>
      <c r="R9" s="47">
        <v>0.25</v>
      </c>
      <c r="S9" s="16">
        <v>0.15360110888822318</v>
      </c>
      <c r="T9" s="47">
        <v>0.25</v>
      </c>
      <c r="U9" s="1">
        <v>0.125</v>
      </c>
      <c r="V9" s="16">
        <v>2.5600184814703861E-2</v>
      </c>
    </row>
    <row r="10" spans="1:22" x14ac:dyDescent="0.25">
      <c r="A10" s="30" t="s">
        <v>230</v>
      </c>
      <c r="B10" t="s">
        <v>231</v>
      </c>
      <c r="C10" s="32">
        <v>0.16666666666666666</v>
      </c>
      <c r="D10" s="54">
        <v>1.15E-2</v>
      </c>
      <c r="E10" s="47">
        <f t="shared" si="2"/>
        <v>1.8211614173228342E-2</v>
      </c>
      <c r="F10" s="47">
        <f>3/6</f>
        <v>0.5</v>
      </c>
      <c r="G10" s="47">
        <v>1</v>
      </c>
      <c r="H10" s="16">
        <f t="shared" si="0"/>
        <v>9.1058070866141712E-3</v>
      </c>
      <c r="I10" s="47">
        <f>3/6</f>
        <v>0.5</v>
      </c>
      <c r="J10" s="1">
        <v>1</v>
      </c>
      <c r="K10" s="16">
        <f t="shared" si="1"/>
        <v>9.1058070866141712E-3</v>
      </c>
      <c r="O10" s="30" t="s">
        <v>230</v>
      </c>
      <c r="P10" s="47">
        <v>1.8211614173228342E-2</v>
      </c>
      <c r="Q10" s="47">
        <v>0.5</v>
      </c>
      <c r="R10" s="47">
        <v>1</v>
      </c>
      <c r="S10" s="16">
        <v>9.1058070866141712E-3</v>
      </c>
      <c r="T10" s="47">
        <v>0.5</v>
      </c>
      <c r="U10" s="1">
        <v>1</v>
      </c>
      <c r="V10" s="16">
        <v>9.1058070866141712E-3</v>
      </c>
    </row>
    <row r="11" spans="1:22" x14ac:dyDescent="0.25">
      <c r="A11" s="30" t="s">
        <v>188</v>
      </c>
      <c r="B11" t="s">
        <v>189</v>
      </c>
      <c r="C11" s="32" t="s">
        <v>236</v>
      </c>
      <c r="D11" s="47">
        <v>0.14729999999999999</v>
      </c>
      <c r="E11" s="47">
        <f t="shared" si="2"/>
        <v>0.23326702327969867</v>
      </c>
      <c r="F11" s="47">
        <v>0.53</v>
      </c>
      <c r="G11" s="47">
        <v>1</v>
      </c>
      <c r="H11" s="16">
        <f t="shared" si="0"/>
        <v>0.1236315223382403</v>
      </c>
      <c r="I11" s="47">
        <v>0.47</v>
      </c>
      <c r="J11" s="1">
        <v>1</v>
      </c>
      <c r="K11" s="16">
        <f t="shared" si="1"/>
        <v>0.10963550094145837</v>
      </c>
      <c r="O11" s="30" t="s">
        <v>188</v>
      </c>
      <c r="P11" s="47">
        <v>0.23326702327969867</v>
      </c>
      <c r="Q11" s="47">
        <v>0.53</v>
      </c>
      <c r="R11" s="47">
        <v>1</v>
      </c>
      <c r="S11" s="16">
        <v>0.1236315223382403</v>
      </c>
      <c r="T11" s="47">
        <v>0.47</v>
      </c>
      <c r="U11" s="1">
        <v>1</v>
      </c>
      <c r="V11" s="16">
        <v>0.10963550094145837</v>
      </c>
    </row>
    <row r="12" spans="1:22" x14ac:dyDescent="0.25">
      <c r="A12" s="30" t="s">
        <v>190</v>
      </c>
      <c r="B12" t="s">
        <v>191</v>
      </c>
      <c r="C12" s="32" t="s">
        <v>236</v>
      </c>
      <c r="D12" s="47">
        <v>0.20930000000000001</v>
      </c>
      <c r="E12" s="47">
        <f t="shared" si="2"/>
        <v>0.33145137795275587</v>
      </c>
      <c r="F12" s="47">
        <v>0.53</v>
      </c>
      <c r="G12" s="47">
        <v>1</v>
      </c>
      <c r="H12" s="16">
        <f t="shared" si="0"/>
        <v>0.17566923031496062</v>
      </c>
      <c r="I12" s="47">
        <v>0.47</v>
      </c>
      <c r="J12" s="1">
        <v>1</v>
      </c>
      <c r="K12" s="16">
        <f t="shared" si="1"/>
        <v>0.15578214763779524</v>
      </c>
      <c r="O12" s="30" t="s">
        <v>190</v>
      </c>
      <c r="P12" s="47">
        <v>0.33145137795275587</v>
      </c>
      <c r="Q12" s="47">
        <v>0.53</v>
      </c>
      <c r="R12" s="47">
        <v>1</v>
      </c>
      <c r="S12" s="16">
        <v>0.17566923031496062</v>
      </c>
      <c r="T12" s="47">
        <v>0.47</v>
      </c>
      <c r="U12" s="1">
        <v>1</v>
      </c>
      <c r="V12" s="16">
        <v>0.15578214763779524</v>
      </c>
    </row>
    <row r="13" spans="1:22" x14ac:dyDescent="0.25">
      <c r="A13" s="30" t="s">
        <v>192</v>
      </c>
      <c r="B13" t="s">
        <v>193</v>
      </c>
      <c r="C13" s="32">
        <v>0.16666666666666666</v>
      </c>
      <c r="D13" s="54">
        <v>3.8999999999999998E-3</v>
      </c>
      <c r="E13" s="47">
        <v>0</v>
      </c>
      <c r="F13" s="47"/>
      <c r="G13" s="47"/>
      <c r="H13" s="16">
        <f t="shared" si="0"/>
        <v>0</v>
      </c>
      <c r="I13" s="1"/>
      <c r="J13" s="1"/>
      <c r="K13" s="16">
        <f t="shared" si="1"/>
        <v>0</v>
      </c>
      <c r="O13" s="30" t="s">
        <v>192</v>
      </c>
      <c r="P13" s="47">
        <v>0</v>
      </c>
      <c r="Q13" s="47"/>
      <c r="R13" s="47"/>
      <c r="S13" s="16">
        <v>0</v>
      </c>
      <c r="T13" s="1"/>
      <c r="U13" s="1"/>
      <c r="V13" s="16">
        <v>0</v>
      </c>
    </row>
    <row r="14" spans="1:22" x14ac:dyDescent="0.25">
      <c r="A14" s="30" t="s">
        <v>194</v>
      </c>
      <c r="B14" t="s">
        <v>195</v>
      </c>
      <c r="C14" s="32" t="s">
        <v>236</v>
      </c>
      <c r="D14" s="54">
        <v>3.9E-2</v>
      </c>
      <c r="E14" s="47">
        <f t="shared" si="2"/>
        <v>6.1761126326600468E-2</v>
      </c>
      <c r="F14" s="47">
        <v>0.53</v>
      </c>
      <c r="G14" s="47">
        <v>1</v>
      </c>
      <c r="H14" s="16">
        <f t="shared" si="0"/>
        <v>3.2733396953098251E-2</v>
      </c>
      <c r="I14" s="47">
        <v>0.47</v>
      </c>
      <c r="J14" s="1">
        <v>1</v>
      </c>
      <c r="K14" s="16">
        <f t="shared" si="1"/>
        <v>2.9027729373502217E-2</v>
      </c>
      <c r="O14" s="30" t="s">
        <v>194</v>
      </c>
      <c r="P14" s="47">
        <v>6.1761126326600468E-2</v>
      </c>
      <c r="Q14" s="47">
        <v>0.53</v>
      </c>
      <c r="R14" s="47">
        <v>1</v>
      </c>
      <c r="S14" s="16">
        <v>3.2733396953098251E-2</v>
      </c>
      <c r="T14" s="47">
        <v>0.47</v>
      </c>
      <c r="U14" s="1">
        <v>1</v>
      </c>
      <c r="V14" s="16">
        <v>2.9027729373502217E-2</v>
      </c>
    </row>
    <row r="15" spans="1:22" x14ac:dyDescent="0.25">
      <c r="A15" s="30" t="s">
        <v>196</v>
      </c>
      <c r="B15" t="s">
        <v>197</v>
      </c>
      <c r="C15" s="32" t="s">
        <v>236</v>
      </c>
      <c r="D15" s="54">
        <v>3.1199999999999999E-2</v>
      </c>
      <c r="E15" s="47">
        <f t="shared" si="2"/>
        <v>4.9408901061280375E-2</v>
      </c>
      <c r="F15" s="47">
        <v>0.53</v>
      </c>
      <c r="G15" s="47">
        <v>1</v>
      </c>
      <c r="H15" s="16">
        <f t="shared" si="0"/>
        <v>2.61867175624786E-2</v>
      </c>
      <c r="I15" s="47">
        <v>0.47</v>
      </c>
      <c r="J15" s="1">
        <v>1</v>
      </c>
      <c r="K15" s="16">
        <f t="shared" si="1"/>
        <v>2.3222183498801775E-2</v>
      </c>
      <c r="O15" s="30" t="s">
        <v>196</v>
      </c>
      <c r="P15" s="47">
        <v>4.9408901061280375E-2</v>
      </c>
      <c r="Q15" s="47">
        <v>0.53</v>
      </c>
      <c r="R15" s="47">
        <v>1</v>
      </c>
      <c r="S15" s="16">
        <v>2.61867175624786E-2</v>
      </c>
      <c r="T15" s="47">
        <v>0.47</v>
      </c>
      <c r="U15" s="1">
        <v>1</v>
      </c>
      <c r="V15" s="16">
        <v>2.3222183498801775E-2</v>
      </c>
    </row>
    <row r="16" spans="1:22" x14ac:dyDescent="0.25">
      <c r="A16" s="30" t="s">
        <v>204</v>
      </c>
      <c r="B16" t="s">
        <v>205</v>
      </c>
      <c r="C16" s="32" t="s">
        <v>237</v>
      </c>
      <c r="D16" s="47">
        <v>0.16400000000000001</v>
      </c>
      <c r="E16" s="47">
        <f t="shared" si="2"/>
        <v>0.25971345429647374</v>
      </c>
      <c r="F16" s="47">
        <f>1/3</f>
        <v>0.33333333333333331</v>
      </c>
      <c r="G16" s="47">
        <f>1/8</f>
        <v>0.125</v>
      </c>
      <c r="H16" s="16">
        <f t="shared" si="0"/>
        <v>1.0821393929019738E-2</v>
      </c>
      <c r="I16" s="1">
        <v>0.66659999999999997</v>
      </c>
      <c r="J16" s="1">
        <f>2/8</f>
        <v>0.25</v>
      </c>
      <c r="K16" s="16">
        <f t="shared" si="1"/>
        <v>4.3281247158507348E-2</v>
      </c>
      <c r="O16" s="30" t="s">
        <v>204</v>
      </c>
      <c r="P16" s="47">
        <v>0.25971345429647374</v>
      </c>
      <c r="Q16" s="47">
        <v>0.33333333333333331</v>
      </c>
      <c r="R16" s="47">
        <v>0.125</v>
      </c>
      <c r="S16" s="16">
        <v>1.0821393929019738E-2</v>
      </c>
      <c r="T16" s="1">
        <v>0.66659999999999997</v>
      </c>
      <c r="U16" s="1">
        <v>0.25</v>
      </c>
      <c r="V16" s="16">
        <v>4.3281247158507348E-2</v>
      </c>
    </row>
    <row r="17" spans="1:22" x14ac:dyDescent="0.25">
      <c r="A17" s="30" t="s">
        <v>206</v>
      </c>
      <c r="B17" t="s">
        <v>207</v>
      </c>
      <c r="C17" s="32">
        <v>0.5</v>
      </c>
      <c r="D17" s="47">
        <v>0.1089</v>
      </c>
      <c r="E17" s="47">
        <f t="shared" si="2"/>
        <v>0.17245606812735362</v>
      </c>
      <c r="F17" s="47">
        <f>2/4</f>
        <v>0.5</v>
      </c>
      <c r="G17" s="47">
        <v>1</v>
      </c>
      <c r="H17" s="16">
        <f t="shared" si="0"/>
        <v>8.6228034063676809E-2</v>
      </c>
      <c r="I17" s="47">
        <v>0.5</v>
      </c>
      <c r="J17" s="1">
        <v>1</v>
      </c>
      <c r="K17" s="16">
        <f t="shared" si="1"/>
        <v>8.6228034063676809E-2</v>
      </c>
      <c r="O17" s="30" t="s">
        <v>206</v>
      </c>
      <c r="P17" s="47">
        <v>0.17245606812735362</v>
      </c>
      <c r="Q17" s="47">
        <v>0.5</v>
      </c>
      <c r="R17" s="47">
        <v>1</v>
      </c>
      <c r="S17" s="16">
        <v>8.6228034063676809E-2</v>
      </c>
      <c r="T17" s="47">
        <v>0.5</v>
      </c>
      <c r="U17" s="1">
        <v>1</v>
      </c>
      <c r="V17" s="16">
        <v>8.6228034063676809E-2</v>
      </c>
    </row>
    <row r="18" spans="1:22" x14ac:dyDescent="0.25">
      <c r="A18" s="30" t="s">
        <v>198</v>
      </c>
      <c r="B18" t="s">
        <v>199</v>
      </c>
      <c r="C18" s="32">
        <v>0.125</v>
      </c>
      <c r="D18" s="47">
        <v>0.60870000000000002</v>
      </c>
      <c r="E18" s="47">
        <f t="shared" si="2"/>
        <v>0.96394865628209514</v>
      </c>
      <c r="F18" s="47">
        <f>1/3</f>
        <v>0.33333333333333331</v>
      </c>
      <c r="G18" s="47">
        <f>1/8</f>
        <v>0.125</v>
      </c>
      <c r="H18" s="16">
        <f t="shared" si="0"/>
        <v>4.0164527345087297E-2</v>
      </c>
      <c r="I18" s="1">
        <v>0.66659999999999997</v>
      </c>
      <c r="J18" s="1">
        <f>2/8</f>
        <v>0.25</v>
      </c>
      <c r="K18" s="16">
        <f t="shared" si="1"/>
        <v>0.16064204356941114</v>
      </c>
      <c r="O18" s="30" t="s">
        <v>198</v>
      </c>
      <c r="P18" s="47">
        <v>0.96394865628209514</v>
      </c>
      <c r="Q18" s="47">
        <v>0.33333333333333331</v>
      </c>
      <c r="R18" s="47">
        <v>0.125</v>
      </c>
      <c r="S18" s="16">
        <v>4.0164527345087297E-2</v>
      </c>
      <c r="T18" s="1">
        <v>0.66659999999999997</v>
      </c>
      <c r="U18" s="1">
        <v>0.25</v>
      </c>
      <c r="V18" s="16">
        <v>0.16064204356941114</v>
      </c>
    </row>
    <row r="20" spans="1:22" x14ac:dyDescent="0.25">
      <c r="A20" s="1" t="s">
        <v>268</v>
      </c>
      <c r="B20" s="49" t="s">
        <v>259</v>
      </c>
      <c r="C20" s="50" t="s">
        <v>260</v>
      </c>
    </row>
    <row r="21" spans="1:22" x14ac:dyDescent="0.25">
      <c r="A21" s="51" t="s">
        <v>261</v>
      </c>
      <c r="B21" s="52" t="s">
        <v>234</v>
      </c>
      <c r="C21" s="53" t="s">
        <v>234</v>
      </c>
    </row>
    <row r="22" spans="1:22" x14ac:dyDescent="0.25">
      <c r="A22" s="51" t="s">
        <v>262</v>
      </c>
      <c r="B22" s="52" t="s">
        <v>149</v>
      </c>
      <c r="C22" s="53" t="s">
        <v>234</v>
      </c>
    </row>
    <row r="23" spans="1:22" x14ac:dyDescent="0.25">
      <c r="A23" s="51" t="s">
        <v>263</v>
      </c>
      <c r="B23" s="52"/>
      <c r="C23" s="53"/>
    </row>
    <row r="24" spans="1:22" x14ac:dyDescent="0.25">
      <c r="A24" s="51" t="s">
        <v>263</v>
      </c>
      <c r="B24" s="52" t="s">
        <v>149</v>
      </c>
      <c r="C24" s="53" t="s">
        <v>151</v>
      </c>
    </row>
    <row r="25" spans="1:22" x14ac:dyDescent="0.25">
      <c r="A25" s="51" t="s">
        <v>263</v>
      </c>
      <c r="B25" s="52"/>
      <c r="C25" s="53"/>
    </row>
    <row r="26" spans="1:22" x14ac:dyDescent="0.25">
      <c r="A26" s="51" t="s">
        <v>262</v>
      </c>
      <c r="B26" s="52" t="s">
        <v>234</v>
      </c>
      <c r="C26" s="53" t="s">
        <v>234</v>
      </c>
    </row>
    <row r="27" spans="1:22" x14ac:dyDescent="0.25">
      <c r="A27" s="51" t="s">
        <v>264</v>
      </c>
      <c r="B27" s="52" t="s">
        <v>149</v>
      </c>
      <c r="C27" s="53" t="s">
        <v>149</v>
      </c>
    </row>
    <row r="28" spans="1:22" x14ac:dyDescent="0.25">
      <c r="A28" s="51" t="s">
        <v>264</v>
      </c>
      <c r="B28" s="52" t="s">
        <v>234</v>
      </c>
      <c r="C28" s="53" t="s">
        <v>267</v>
      </c>
    </row>
    <row r="29" spans="1:22" x14ac:dyDescent="0.25">
      <c r="A29" s="51" t="s">
        <v>264</v>
      </c>
      <c r="B29" s="52" t="s">
        <v>234</v>
      </c>
      <c r="C29" s="53" t="s">
        <v>234</v>
      </c>
    </row>
    <row r="30" spans="1:22" x14ac:dyDescent="0.25">
      <c r="A30" s="51" t="s">
        <v>131</v>
      </c>
      <c r="B30" s="52" t="s">
        <v>265</v>
      </c>
      <c r="C30" s="53" t="s">
        <v>149</v>
      </c>
    </row>
    <row r="31" spans="1:22" x14ac:dyDescent="0.25">
      <c r="A31" s="51" t="s">
        <v>131</v>
      </c>
      <c r="B31" s="52" t="s">
        <v>265</v>
      </c>
      <c r="C31" s="53" t="s">
        <v>265</v>
      </c>
    </row>
    <row r="32" spans="1:22" x14ac:dyDescent="0.25">
      <c r="A32" s="51" t="s">
        <v>266</v>
      </c>
      <c r="B32" s="52" t="s">
        <v>267</v>
      </c>
      <c r="C32" s="53" t="s">
        <v>267</v>
      </c>
    </row>
    <row r="33" spans="1:3" x14ac:dyDescent="0.25">
      <c r="A33" s="51" t="s">
        <v>266</v>
      </c>
      <c r="B33" s="52"/>
      <c r="C33" s="53"/>
    </row>
    <row r="34" spans="1:3" x14ac:dyDescent="0.25">
      <c r="A34" s="51" t="s">
        <v>266</v>
      </c>
      <c r="B34" s="52" t="s">
        <v>265</v>
      </c>
      <c r="C34" s="53" t="s">
        <v>234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G16" sqref="G16"/>
    </sheetView>
  </sheetViews>
  <sheetFormatPr baseColWidth="10" defaultColWidth="11.42578125" defaultRowHeight="15" x14ac:dyDescent="0.25"/>
  <cols>
    <col min="1" max="1" width="17.42578125" bestFit="1" customWidth="1"/>
    <col min="2" max="2" width="8" bestFit="1" customWidth="1"/>
    <col min="3" max="3" width="12.5703125" bestFit="1" customWidth="1"/>
    <col min="6" max="6" width="17.42578125" bestFit="1" customWidth="1"/>
    <col min="7" max="7" width="8" bestFit="1" customWidth="1"/>
    <col min="8" max="8" width="8.28515625" bestFit="1" customWidth="1"/>
    <col min="9" max="9" width="5.42578125" bestFit="1" customWidth="1"/>
    <col min="10" max="10" width="12" bestFit="1" customWidth="1"/>
    <col min="11" max="11" width="17.42578125" bestFit="1" customWidth="1"/>
    <col min="12" max="12" width="8" bestFit="1" customWidth="1"/>
    <col min="13" max="13" width="8.28515625" bestFit="1" customWidth="1"/>
    <col min="14" max="14" width="5.42578125" bestFit="1" customWidth="1"/>
  </cols>
  <sheetData>
    <row r="1" spans="1:14" x14ac:dyDescent="0.25">
      <c r="A1" t="s">
        <v>63</v>
      </c>
      <c r="B1" t="s">
        <v>55</v>
      </c>
      <c r="C1" t="s">
        <v>64</v>
      </c>
      <c r="F1" t="s">
        <v>63</v>
      </c>
      <c r="G1" t="s">
        <v>55</v>
      </c>
      <c r="H1" t="s">
        <v>61</v>
      </c>
      <c r="I1" t="s">
        <v>24</v>
      </c>
    </row>
    <row r="2" spans="1:14" x14ac:dyDescent="0.25">
      <c r="A2">
        <v>0</v>
      </c>
      <c r="B2">
        <v>0</v>
      </c>
      <c r="C2">
        <v>282</v>
      </c>
      <c r="F2">
        <v>0</v>
      </c>
      <c r="G2">
        <v>0</v>
      </c>
      <c r="H2">
        <v>282</v>
      </c>
      <c r="I2">
        <f>H2*G2</f>
        <v>0</v>
      </c>
    </row>
    <row r="3" spans="1:14" x14ac:dyDescent="0.25">
      <c r="A3">
        <v>0</v>
      </c>
      <c r="B3">
        <v>1</v>
      </c>
      <c r="C3">
        <v>643</v>
      </c>
      <c r="F3">
        <v>0</v>
      </c>
      <c r="G3">
        <v>1</v>
      </c>
      <c r="H3">
        <v>643</v>
      </c>
      <c r="I3">
        <f t="shared" ref="I3:I7" si="0">H3*G3</f>
        <v>643</v>
      </c>
    </row>
    <row r="4" spans="1:14" x14ac:dyDescent="0.25">
      <c r="A4">
        <v>0</v>
      </c>
      <c r="B4">
        <v>2</v>
      </c>
      <c r="C4">
        <v>480</v>
      </c>
      <c r="F4">
        <v>0</v>
      </c>
      <c r="G4">
        <v>2</v>
      </c>
      <c r="H4">
        <v>480</v>
      </c>
      <c r="I4">
        <f t="shared" si="0"/>
        <v>960</v>
      </c>
    </row>
    <row r="5" spans="1:14" x14ac:dyDescent="0.25">
      <c r="A5">
        <v>0</v>
      </c>
      <c r="B5">
        <v>3</v>
      </c>
      <c r="C5">
        <v>190</v>
      </c>
      <c r="F5">
        <v>0</v>
      </c>
      <c r="G5">
        <v>3</v>
      </c>
      <c r="H5">
        <v>190</v>
      </c>
      <c r="I5">
        <f t="shared" si="0"/>
        <v>570</v>
      </c>
    </row>
    <row r="6" spans="1:14" x14ac:dyDescent="0.25">
      <c r="A6">
        <v>0</v>
      </c>
      <c r="B6">
        <v>4</v>
      </c>
      <c r="C6">
        <v>45</v>
      </c>
      <c r="F6">
        <v>0</v>
      </c>
      <c r="G6">
        <v>4</v>
      </c>
      <c r="H6">
        <v>45</v>
      </c>
      <c r="I6">
        <f t="shared" si="0"/>
        <v>180</v>
      </c>
    </row>
    <row r="7" spans="1:14" x14ac:dyDescent="0.25">
      <c r="A7">
        <v>0</v>
      </c>
      <c r="B7">
        <v>5</v>
      </c>
      <c r="C7">
        <v>3</v>
      </c>
      <c r="F7">
        <v>0</v>
      </c>
      <c r="G7">
        <v>5</v>
      </c>
      <c r="H7">
        <v>3</v>
      </c>
      <c r="I7">
        <f t="shared" si="0"/>
        <v>15</v>
      </c>
    </row>
    <row r="8" spans="1:14" x14ac:dyDescent="0.25">
      <c r="A8">
        <v>1</v>
      </c>
      <c r="B8">
        <v>0</v>
      </c>
      <c r="C8">
        <v>4</v>
      </c>
      <c r="G8" s="14">
        <f>I8/H8</f>
        <v>1.4347560975609757</v>
      </c>
      <c r="H8">
        <f>SUM(H2:H6)</f>
        <v>1640</v>
      </c>
      <c r="I8">
        <f>SUM(I2:I6)</f>
        <v>2353</v>
      </c>
    </row>
    <row r="9" spans="1:14" x14ac:dyDescent="0.25">
      <c r="A9">
        <v>1</v>
      </c>
      <c r="B9">
        <v>1</v>
      </c>
      <c r="C9">
        <v>40</v>
      </c>
      <c r="F9" t="s">
        <v>63</v>
      </c>
      <c r="G9" t="s">
        <v>55</v>
      </c>
      <c r="H9" t="s">
        <v>61</v>
      </c>
      <c r="I9" t="s">
        <v>24</v>
      </c>
      <c r="K9" t="s">
        <v>63</v>
      </c>
      <c r="L9" t="s">
        <v>55</v>
      </c>
      <c r="M9" t="s">
        <v>61</v>
      </c>
      <c r="N9" t="s">
        <v>24</v>
      </c>
    </row>
    <row r="10" spans="1:14" x14ac:dyDescent="0.25">
      <c r="A10">
        <v>1</v>
      </c>
      <c r="B10">
        <v>2</v>
      </c>
      <c r="C10">
        <v>69</v>
      </c>
      <c r="F10">
        <v>1</v>
      </c>
      <c r="G10">
        <v>0</v>
      </c>
      <c r="H10">
        <v>4</v>
      </c>
      <c r="I10">
        <f>H10*G10</f>
        <v>0</v>
      </c>
      <c r="K10">
        <v>2</v>
      </c>
      <c r="L10">
        <v>0</v>
      </c>
      <c r="M10">
        <v>0</v>
      </c>
      <c r="N10">
        <f>M10*L10</f>
        <v>0</v>
      </c>
    </row>
    <row r="11" spans="1:14" x14ac:dyDescent="0.25">
      <c r="A11">
        <v>1</v>
      </c>
      <c r="B11">
        <v>3</v>
      </c>
      <c r="C11">
        <v>82</v>
      </c>
      <c r="F11">
        <v>1</v>
      </c>
      <c r="G11">
        <v>1</v>
      </c>
      <c r="H11">
        <v>40</v>
      </c>
      <c r="I11">
        <f t="shared" ref="I11:I17" si="1">H11*G11</f>
        <v>40</v>
      </c>
      <c r="K11">
        <v>2</v>
      </c>
      <c r="L11">
        <v>1</v>
      </c>
      <c r="M11">
        <v>0</v>
      </c>
      <c r="N11">
        <f t="shared" ref="N11:N17" si="2">M11*L11</f>
        <v>0</v>
      </c>
    </row>
    <row r="12" spans="1:14" x14ac:dyDescent="0.25">
      <c r="A12">
        <v>1</v>
      </c>
      <c r="B12">
        <v>4</v>
      </c>
      <c r="C12">
        <v>57</v>
      </c>
      <c r="F12">
        <v>1</v>
      </c>
      <c r="G12">
        <v>2</v>
      </c>
      <c r="H12">
        <v>69</v>
      </c>
      <c r="I12">
        <f t="shared" si="1"/>
        <v>138</v>
      </c>
      <c r="K12">
        <v>2</v>
      </c>
      <c r="L12">
        <v>2</v>
      </c>
      <c r="M12">
        <v>3</v>
      </c>
      <c r="N12">
        <f t="shared" si="2"/>
        <v>6</v>
      </c>
    </row>
    <row r="13" spans="1:14" x14ac:dyDescent="0.25">
      <c r="A13">
        <v>1</v>
      </c>
      <c r="B13">
        <v>5</v>
      </c>
      <c r="C13">
        <v>37</v>
      </c>
      <c r="F13">
        <v>1</v>
      </c>
      <c r="G13">
        <v>3</v>
      </c>
      <c r="H13">
        <v>82</v>
      </c>
      <c r="I13">
        <f t="shared" si="1"/>
        <v>246</v>
      </c>
      <c r="K13">
        <v>2</v>
      </c>
      <c r="L13">
        <v>3</v>
      </c>
      <c r="M13">
        <v>3</v>
      </c>
      <c r="N13">
        <f t="shared" si="2"/>
        <v>9</v>
      </c>
    </row>
    <row r="14" spans="1:14" x14ac:dyDescent="0.25">
      <c r="A14">
        <v>1</v>
      </c>
      <c r="B14">
        <v>6</v>
      </c>
      <c r="C14">
        <v>6</v>
      </c>
      <c r="F14">
        <v>1</v>
      </c>
      <c r="G14">
        <v>4</v>
      </c>
      <c r="H14">
        <v>57</v>
      </c>
      <c r="I14">
        <f t="shared" si="1"/>
        <v>228</v>
      </c>
      <c r="K14">
        <v>2</v>
      </c>
      <c r="L14">
        <v>4</v>
      </c>
      <c r="M14">
        <v>8</v>
      </c>
      <c r="N14">
        <f t="shared" si="2"/>
        <v>32</v>
      </c>
    </row>
    <row r="15" spans="1:14" x14ac:dyDescent="0.25">
      <c r="A15">
        <v>1</v>
      </c>
      <c r="B15">
        <v>7</v>
      </c>
      <c r="C15">
        <v>1</v>
      </c>
      <c r="F15">
        <v>1</v>
      </c>
      <c r="G15">
        <v>5</v>
      </c>
      <c r="H15">
        <v>37</v>
      </c>
      <c r="I15">
        <f t="shared" si="1"/>
        <v>185</v>
      </c>
      <c r="K15">
        <v>2</v>
      </c>
      <c r="L15">
        <v>5</v>
      </c>
      <c r="M15">
        <v>6</v>
      </c>
      <c r="N15">
        <f t="shared" si="2"/>
        <v>30</v>
      </c>
    </row>
    <row r="16" spans="1:14" x14ac:dyDescent="0.25">
      <c r="A16">
        <v>2</v>
      </c>
      <c r="B16">
        <v>2</v>
      </c>
      <c r="C16">
        <v>3</v>
      </c>
      <c r="F16">
        <v>1</v>
      </c>
      <c r="G16">
        <v>6</v>
      </c>
      <c r="H16">
        <v>6</v>
      </c>
      <c r="I16">
        <f t="shared" si="1"/>
        <v>36</v>
      </c>
      <c r="K16">
        <v>2</v>
      </c>
      <c r="L16">
        <v>6</v>
      </c>
      <c r="M16">
        <v>4</v>
      </c>
      <c r="N16">
        <f t="shared" si="2"/>
        <v>24</v>
      </c>
    </row>
    <row r="17" spans="1:14" x14ac:dyDescent="0.25">
      <c r="A17">
        <v>2</v>
      </c>
      <c r="B17">
        <v>3</v>
      </c>
      <c r="C17">
        <v>3</v>
      </c>
      <c r="F17">
        <v>1</v>
      </c>
      <c r="G17">
        <v>7</v>
      </c>
      <c r="H17">
        <v>1</v>
      </c>
      <c r="I17">
        <f t="shared" si="1"/>
        <v>7</v>
      </c>
      <c r="K17">
        <v>2</v>
      </c>
      <c r="L17">
        <v>7</v>
      </c>
      <c r="M17">
        <v>3</v>
      </c>
      <c r="N17">
        <f t="shared" si="2"/>
        <v>21</v>
      </c>
    </row>
    <row r="18" spans="1:14" x14ac:dyDescent="0.25">
      <c r="A18">
        <v>2</v>
      </c>
      <c r="B18">
        <v>4</v>
      </c>
      <c r="C18">
        <v>8</v>
      </c>
      <c r="G18" s="14">
        <f>I18/H18</f>
        <v>2.9593220338983053</v>
      </c>
      <c r="H18">
        <f>SUM(H10:H16)</f>
        <v>295</v>
      </c>
      <c r="I18">
        <f>SUM(I10:I16)</f>
        <v>873</v>
      </c>
      <c r="K18" s="14"/>
      <c r="L18" s="14">
        <f>N18/M18</f>
        <v>4.5185185185185182</v>
      </c>
      <c r="M18">
        <f>SUM(M10:M17)</f>
        <v>27</v>
      </c>
      <c r="N18">
        <f>SUM(N10:N17)</f>
        <v>122</v>
      </c>
    </row>
    <row r="19" spans="1:14" x14ac:dyDescent="0.25">
      <c r="A19">
        <v>2</v>
      </c>
      <c r="B19">
        <v>5</v>
      </c>
      <c r="C19">
        <v>6</v>
      </c>
    </row>
    <row r="20" spans="1:14" x14ac:dyDescent="0.25">
      <c r="A20">
        <v>2</v>
      </c>
      <c r="B20">
        <v>6</v>
      </c>
      <c r="C20">
        <v>4</v>
      </c>
    </row>
    <row r="21" spans="1:14" x14ac:dyDescent="0.25">
      <c r="A21">
        <v>2</v>
      </c>
      <c r="B21">
        <v>7</v>
      </c>
      <c r="C21">
        <v>3</v>
      </c>
    </row>
    <row r="26" spans="1:14" x14ac:dyDescent="0.25">
      <c r="F26">
        <f>0.057*16</f>
        <v>0.91200000000000003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K27"/>
  <sheetViews>
    <sheetView workbookViewId="0">
      <selection activeCell="G1" sqref="G1:K27"/>
    </sheetView>
  </sheetViews>
  <sheetFormatPr baseColWidth="10" defaultColWidth="11.42578125" defaultRowHeight="15" x14ac:dyDescent="0.25"/>
  <cols>
    <col min="1" max="5" width="11.42578125" style="1"/>
  </cols>
  <sheetData>
    <row r="1" spans="1:11" x14ac:dyDescent="0.25">
      <c r="A1" s="1" t="s">
        <v>88</v>
      </c>
      <c r="B1" s="1" t="s">
        <v>89</v>
      </c>
      <c r="C1" s="1" t="s">
        <v>90</v>
      </c>
      <c r="D1" s="1" t="s">
        <v>91</v>
      </c>
      <c r="E1" s="1" t="s">
        <v>92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</row>
    <row r="2" spans="1:11" x14ac:dyDescent="0.25">
      <c r="A2" s="1">
        <v>6</v>
      </c>
      <c r="B2" s="15">
        <v>0.89600000000000002</v>
      </c>
      <c r="C2" s="15">
        <f>A2/(A2+A3)</f>
        <v>1</v>
      </c>
      <c r="D2" s="15">
        <f>A2/8</f>
        <v>0.75</v>
      </c>
      <c r="E2" s="16">
        <f>B2*C2*D2</f>
        <v>0.67200000000000004</v>
      </c>
      <c r="G2" s="1">
        <v>1</v>
      </c>
      <c r="H2" s="15">
        <v>0.89600000000000002</v>
      </c>
      <c r="I2" s="15">
        <f>G2/(G2+G3)</f>
        <v>1</v>
      </c>
      <c r="J2" s="15">
        <f>G2/8</f>
        <v>0.125</v>
      </c>
      <c r="K2" s="16">
        <f>H2*I2*J2</f>
        <v>0.112</v>
      </c>
    </row>
    <row r="3" spans="1:11" x14ac:dyDescent="0.25">
      <c r="A3" s="1">
        <v>0</v>
      </c>
      <c r="B3" s="15">
        <v>0.89600000000000002</v>
      </c>
      <c r="C3" s="15">
        <f>A3/(A2+A3)</f>
        <v>0</v>
      </c>
      <c r="D3" s="15">
        <f>A3/8</f>
        <v>0</v>
      </c>
      <c r="E3" s="16">
        <f>B3*C3*D3</f>
        <v>0</v>
      </c>
      <c r="G3" s="1">
        <v>0</v>
      </c>
      <c r="H3" s="15">
        <v>0.89600000000000002</v>
      </c>
      <c r="I3" s="15">
        <f>G3/(G2+G3)</f>
        <v>0</v>
      </c>
      <c r="J3" s="15">
        <f>G3/8</f>
        <v>0</v>
      </c>
      <c r="K3" s="16">
        <f>H3*I3*J3</f>
        <v>0</v>
      </c>
    </row>
    <row r="4" spans="1:11" x14ac:dyDescent="0.25">
      <c r="B4" s="15"/>
      <c r="C4" s="15"/>
      <c r="D4" s="15"/>
      <c r="E4" s="16"/>
      <c r="G4" s="1"/>
      <c r="H4" s="15"/>
      <c r="I4" s="15"/>
      <c r="J4" s="15"/>
      <c r="K4" s="16"/>
    </row>
    <row r="5" spans="1:11" x14ac:dyDescent="0.25">
      <c r="A5" s="1">
        <v>6</v>
      </c>
      <c r="B5" s="15">
        <v>0.89600000000000002</v>
      </c>
      <c r="C5" s="15">
        <f>A5/(A5+A6)</f>
        <v>0.8571428571428571</v>
      </c>
      <c r="D5" s="15">
        <f>A5/8</f>
        <v>0.75</v>
      </c>
      <c r="E5" s="16">
        <f>B5*C5*D5</f>
        <v>0.57600000000000007</v>
      </c>
      <c r="G5" s="1">
        <f>G2</f>
        <v>1</v>
      </c>
      <c r="H5" s="15">
        <v>0.89600000000000002</v>
      </c>
      <c r="I5" s="15">
        <f>G5/(G5+G6)</f>
        <v>0.5</v>
      </c>
      <c r="J5" s="15">
        <f>G5/8</f>
        <v>0.125</v>
      </c>
      <c r="K5" s="16">
        <f>H5*I5*J5</f>
        <v>5.6000000000000001E-2</v>
      </c>
    </row>
    <row r="6" spans="1:11" x14ac:dyDescent="0.25">
      <c r="A6" s="1">
        <v>1</v>
      </c>
      <c r="B6" s="15">
        <v>0.89600000000000002</v>
      </c>
      <c r="C6" s="15">
        <f>A6/(A5+A6)</f>
        <v>0.14285714285714285</v>
      </c>
      <c r="D6" s="15">
        <f>A6/8</f>
        <v>0.125</v>
      </c>
      <c r="E6" s="16">
        <f>B6*C6*D6</f>
        <v>1.6E-2</v>
      </c>
      <c r="G6" s="1">
        <v>1</v>
      </c>
      <c r="H6" s="15">
        <v>0.89600000000000002</v>
      </c>
      <c r="I6" s="15">
        <f>G6/(G5+G6)</f>
        <v>0.5</v>
      </c>
      <c r="J6" s="15">
        <f>G6/8</f>
        <v>0.125</v>
      </c>
      <c r="K6" s="16">
        <f>H6*I6*J6</f>
        <v>5.6000000000000001E-2</v>
      </c>
    </row>
    <row r="7" spans="1:11" x14ac:dyDescent="0.25">
      <c r="B7" s="15"/>
      <c r="C7" s="15"/>
      <c r="D7" s="15"/>
      <c r="E7" s="16"/>
      <c r="G7" s="1"/>
      <c r="H7" s="15"/>
      <c r="I7" s="15"/>
      <c r="J7" s="15"/>
      <c r="K7" s="16"/>
    </row>
    <row r="8" spans="1:11" x14ac:dyDescent="0.25">
      <c r="A8" s="1">
        <v>6</v>
      </c>
      <c r="B8" s="15">
        <v>0.89600000000000002</v>
      </c>
      <c r="C8" s="15">
        <f>A8/(A8+A9)</f>
        <v>0.75</v>
      </c>
      <c r="D8" s="15">
        <f>A8/8</f>
        <v>0.75</v>
      </c>
      <c r="E8" s="16">
        <f>B8*C8*D8</f>
        <v>0.504</v>
      </c>
      <c r="G8" s="1">
        <f>G5</f>
        <v>1</v>
      </c>
      <c r="H8" s="15">
        <v>0.89600000000000002</v>
      </c>
      <c r="I8" s="15">
        <f>G8/(G8+G9)</f>
        <v>0.33333333333333331</v>
      </c>
      <c r="J8" s="15">
        <f>G8/8</f>
        <v>0.125</v>
      </c>
      <c r="K8" s="16">
        <f>H8*I8*J8</f>
        <v>3.7333333333333329E-2</v>
      </c>
    </row>
    <row r="9" spans="1:11" x14ac:dyDescent="0.25">
      <c r="A9" s="1">
        <v>2</v>
      </c>
      <c r="B9" s="15">
        <v>0.89600000000000002</v>
      </c>
      <c r="C9" s="15">
        <f>A9/(A8+A9)</f>
        <v>0.25</v>
      </c>
      <c r="D9" s="15">
        <f>A9/8</f>
        <v>0.25</v>
      </c>
      <c r="E9" s="16">
        <f>B9*C9*D9</f>
        <v>5.6000000000000001E-2</v>
      </c>
      <c r="G9" s="1">
        <v>2</v>
      </c>
      <c r="H9" s="15">
        <v>0.89600000000000002</v>
      </c>
      <c r="I9" s="15">
        <f>G9/(G8+G9)</f>
        <v>0.66666666666666663</v>
      </c>
      <c r="J9" s="15">
        <f>G9/8</f>
        <v>0.25</v>
      </c>
      <c r="K9" s="16">
        <f>H9*I9*J9</f>
        <v>0.14933333333333332</v>
      </c>
    </row>
    <row r="10" spans="1:11" x14ac:dyDescent="0.25">
      <c r="B10" s="15"/>
      <c r="C10" s="15"/>
      <c r="D10" s="15"/>
      <c r="E10" s="16"/>
      <c r="G10" s="1"/>
      <c r="H10" s="15"/>
      <c r="I10" s="15"/>
      <c r="J10" s="15"/>
      <c r="K10" s="16"/>
    </row>
    <row r="11" spans="1:11" x14ac:dyDescent="0.25">
      <c r="A11" s="1">
        <v>6</v>
      </c>
      <c r="B11" s="15">
        <v>0.89600000000000002</v>
      </c>
      <c r="C11" s="15">
        <f>A11/(A11+A12)</f>
        <v>0.66666666666666663</v>
      </c>
      <c r="D11" s="15">
        <f>A11/8</f>
        <v>0.75</v>
      </c>
      <c r="E11" s="16">
        <f>B11*C11*D11</f>
        <v>0.44799999999999995</v>
      </c>
      <c r="G11" s="1">
        <f>G8</f>
        <v>1</v>
      </c>
      <c r="H11" s="15">
        <v>0.89600000000000002</v>
      </c>
      <c r="I11" s="15">
        <f>G11/(G11+G12)</f>
        <v>0.25</v>
      </c>
      <c r="J11" s="15">
        <f>G11/8</f>
        <v>0.125</v>
      </c>
      <c r="K11" s="16">
        <f>H11*I11*J11</f>
        <v>2.8000000000000001E-2</v>
      </c>
    </row>
    <row r="12" spans="1:11" x14ac:dyDescent="0.25">
      <c r="A12" s="1">
        <v>3</v>
      </c>
      <c r="B12" s="15">
        <v>0.89600000000000002</v>
      </c>
      <c r="C12" s="15">
        <f>A12/(A11+A12)</f>
        <v>0.33333333333333331</v>
      </c>
      <c r="D12" s="15">
        <f>A12/8</f>
        <v>0.375</v>
      </c>
      <c r="E12" s="16">
        <f>B12*C12*D12</f>
        <v>0.11199999999999999</v>
      </c>
      <c r="G12" s="1">
        <v>3</v>
      </c>
      <c r="H12" s="15">
        <v>0.89600000000000002</v>
      </c>
      <c r="I12" s="15">
        <f>G12/(G11+G12)</f>
        <v>0.75</v>
      </c>
      <c r="J12" s="15">
        <f>G12/8</f>
        <v>0.375</v>
      </c>
      <c r="K12" s="16">
        <f>H12*I12*J12</f>
        <v>0.252</v>
      </c>
    </row>
    <row r="13" spans="1:11" x14ac:dyDescent="0.25">
      <c r="B13" s="15"/>
      <c r="C13" s="15"/>
      <c r="D13" s="15"/>
      <c r="E13" s="16"/>
      <c r="G13" s="1"/>
      <c r="H13" s="15"/>
      <c r="I13" s="15"/>
      <c r="J13" s="15"/>
      <c r="K13" s="16"/>
    </row>
    <row r="14" spans="1:11" x14ac:dyDescent="0.25">
      <c r="A14" s="1">
        <v>6</v>
      </c>
      <c r="B14" s="15">
        <v>0.89600000000000002</v>
      </c>
      <c r="C14" s="15">
        <f>A14/(A14+A15)</f>
        <v>0.6</v>
      </c>
      <c r="D14" s="15">
        <f>A14/8</f>
        <v>0.75</v>
      </c>
      <c r="E14" s="16">
        <f>B14*C14*D14</f>
        <v>0.4032</v>
      </c>
      <c r="G14" s="1">
        <f>G11</f>
        <v>1</v>
      </c>
      <c r="H14" s="15">
        <v>0.89600000000000002</v>
      </c>
      <c r="I14" s="15">
        <f>G14/(G14+G15)</f>
        <v>0.2</v>
      </c>
      <c r="J14" s="15">
        <f>G14/8</f>
        <v>0.125</v>
      </c>
      <c r="K14" s="16">
        <f>H14*I14*J14</f>
        <v>2.2400000000000003E-2</v>
      </c>
    </row>
    <row r="15" spans="1:11" x14ac:dyDescent="0.25">
      <c r="A15" s="1">
        <v>4</v>
      </c>
      <c r="B15" s="15">
        <v>0.89600000000000002</v>
      </c>
      <c r="C15" s="15">
        <f>A15/(A14+A15)</f>
        <v>0.4</v>
      </c>
      <c r="D15" s="15">
        <f>A15/8</f>
        <v>0.5</v>
      </c>
      <c r="E15" s="16">
        <f>B15*C15*D15</f>
        <v>0.17920000000000003</v>
      </c>
      <c r="G15" s="1">
        <v>4</v>
      </c>
      <c r="H15" s="15">
        <v>0.89600000000000002</v>
      </c>
      <c r="I15" s="15">
        <f>G15/(G14+G15)</f>
        <v>0.8</v>
      </c>
      <c r="J15" s="15">
        <f>G15/8</f>
        <v>0.5</v>
      </c>
      <c r="K15" s="16">
        <f>H15*I15*J15</f>
        <v>0.35840000000000005</v>
      </c>
    </row>
    <row r="16" spans="1:11" x14ac:dyDescent="0.25">
      <c r="B16" s="15"/>
      <c r="C16" s="15"/>
      <c r="D16" s="15"/>
      <c r="E16" s="16"/>
      <c r="G16" s="1"/>
      <c r="H16" s="15"/>
      <c r="I16" s="15"/>
      <c r="J16" s="15"/>
      <c r="K16" s="16"/>
    </row>
    <row r="17" spans="1:11" x14ac:dyDescent="0.25">
      <c r="A17" s="1">
        <v>6</v>
      </c>
      <c r="B17" s="15">
        <v>0.89600000000000002</v>
      </c>
      <c r="C17" s="15">
        <f>A17/(A17+A18)</f>
        <v>0.54545454545454541</v>
      </c>
      <c r="D17" s="15">
        <f>A17/8</f>
        <v>0.75</v>
      </c>
      <c r="E17" s="16">
        <f>B17*C17*D17</f>
        <v>0.36654545454545451</v>
      </c>
      <c r="G17" s="1">
        <f>G14</f>
        <v>1</v>
      </c>
      <c r="H17" s="15">
        <v>0.89600000000000002</v>
      </c>
      <c r="I17" s="15">
        <f>G17/(G17+G18)</f>
        <v>0.16666666666666666</v>
      </c>
      <c r="J17" s="15">
        <f>G17/8</f>
        <v>0.125</v>
      </c>
      <c r="K17" s="16">
        <f>H17*I17*J17</f>
        <v>1.8666666666666665E-2</v>
      </c>
    </row>
    <row r="18" spans="1:11" x14ac:dyDescent="0.25">
      <c r="A18" s="1">
        <v>5</v>
      </c>
      <c r="B18" s="15">
        <v>0.89600000000000002</v>
      </c>
      <c r="C18" s="15">
        <f>A18/(A17+A18)</f>
        <v>0.45454545454545453</v>
      </c>
      <c r="D18" s="15">
        <f>A18/8</f>
        <v>0.625</v>
      </c>
      <c r="E18" s="16">
        <f>B18*C18*D18</f>
        <v>0.25454545454545457</v>
      </c>
      <c r="G18" s="1">
        <v>5</v>
      </c>
      <c r="H18" s="15">
        <v>0.89600000000000002</v>
      </c>
      <c r="I18" s="15">
        <f>G18/(G17+G18)</f>
        <v>0.83333333333333337</v>
      </c>
      <c r="J18" s="15">
        <f>G18/8</f>
        <v>0.625</v>
      </c>
      <c r="K18" s="16">
        <f>H18*I18*J18</f>
        <v>0.46666666666666667</v>
      </c>
    </row>
    <row r="19" spans="1:11" x14ac:dyDescent="0.25">
      <c r="B19" s="15"/>
      <c r="C19" s="15"/>
      <c r="D19" s="15"/>
      <c r="E19" s="16"/>
      <c r="G19" s="1"/>
      <c r="H19" s="15"/>
      <c r="I19" s="15"/>
      <c r="J19" s="15"/>
      <c r="K19" s="16"/>
    </row>
    <row r="20" spans="1:11" x14ac:dyDescent="0.25">
      <c r="A20" s="1">
        <v>6</v>
      </c>
      <c r="B20" s="15">
        <v>0.89600000000000002</v>
      </c>
      <c r="C20" s="15">
        <f>A20/(A20+A21)</f>
        <v>0.5</v>
      </c>
      <c r="D20" s="15">
        <f>A20/8</f>
        <v>0.75</v>
      </c>
      <c r="E20" s="16">
        <f>B20*C20*D20</f>
        <v>0.33600000000000002</v>
      </c>
      <c r="G20" s="1">
        <f>G17</f>
        <v>1</v>
      </c>
      <c r="H20" s="15">
        <v>0.89600000000000002</v>
      </c>
      <c r="I20" s="15">
        <f>G20/(G20+G21)</f>
        <v>0.14285714285714285</v>
      </c>
      <c r="J20" s="15">
        <f>G20/8</f>
        <v>0.125</v>
      </c>
      <c r="K20" s="16">
        <f>H20*I20*J20</f>
        <v>1.6E-2</v>
      </c>
    </row>
    <row r="21" spans="1:11" x14ac:dyDescent="0.25">
      <c r="A21" s="1">
        <v>6</v>
      </c>
      <c r="B21" s="15">
        <v>0.89600000000000002</v>
      </c>
      <c r="C21" s="15">
        <f>A21/(A20+A21)</f>
        <v>0.5</v>
      </c>
      <c r="D21" s="15">
        <f>A21/8</f>
        <v>0.75</v>
      </c>
      <c r="E21" s="16">
        <f>B21*C21*D21</f>
        <v>0.33600000000000002</v>
      </c>
      <c r="G21" s="1">
        <v>6</v>
      </c>
      <c r="H21" s="15">
        <v>0.89600000000000002</v>
      </c>
      <c r="I21" s="15">
        <f>G21/(G20+G21)</f>
        <v>0.8571428571428571</v>
      </c>
      <c r="J21" s="15">
        <f>G21/8</f>
        <v>0.75</v>
      </c>
      <c r="K21" s="16">
        <f>H21*I21*J21</f>
        <v>0.57600000000000007</v>
      </c>
    </row>
    <row r="22" spans="1:11" x14ac:dyDescent="0.25">
      <c r="B22" s="15"/>
      <c r="C22" s="15"/>
      <c r="D22" s="15"/>
      <c r="E22" s="16"/>
      <c r="G22" s="1"/>
      <c r="H22" s="15"/>
      <c r="I22" s="15"/>
      <c r="J22" s="15"/>
      <c r="K22" s="16"/>
    </row>
    <row r="23" spans="1:11" x14ac:dyDescent="0.25">
      <c r="A23" s="1">
        <v>6</v>
      </c>
      <c r="B23" s="15">
        <v>0.89600000000000002</v>
      </c>
      <c r="C23" s="15">
        <f>A23/(A23+A24)</f>
        <v>0.46153846153846156</v>
      </c>
      <c r="D23" s="15">
        <f>A23/8</f>
        <v>0.75</v>
      </c>
      <c r="E23" s="16">
        <f>B23*C23*D23</f>
        <v>0.31015384615384617</v>
      </c>
      <c r="G23" s="1">
        <f>G20</f>
        <v>1</v>
      </c>
      <c r="H23" s="15">
        <v>0.89600000000000002</v>
      </c>
      <c r="I23" s="15">
        <f>G23/(G23+G24)</f>
        <v>0.125</v>
      </c>
      <c r="J23" s="15">
        <f>G23/8</f>
        <v>0.125</v>
      </c>
      <c r="K23" s="16">
        <f>H23*I23*J23</f>
        <v>1.4E-2</v>
      </c>
    </row>
    <row r="24" spans="1:11" x14ac:dyDescent="0.25">
      <c r="A24" s="1">
        <v>7</v>
      </c>
      <c r="B24" s="15">
        <v>0.89600000000000002</v>
      </c>
      <c r="C24" s="15">
        <f>A24/(A23+A24)</f>
        <v>0.53846153846153844</v>
      </c>
      <c r="D24" s="15">
        <f>A24/8</f>
        <v>0.875</v>
      </c>
      <c r="E24" s="16">
        <f>B24*C24*D24</f>
        <v>0.42215384615384616</v>
      </c>
      <c r="G24" s="1">
        <v>7</v>
      </c>
      <c r="H24" s="15">
        <v>0.89600000000000002</v>
      </c>
      <c r="I24" s="15">
        <f>G24/(G23+G24)</f>
        <v>0.875</v>
      </c>
      <c r="J24" s="15">
        <f>G24/8</f>
        <v>0.875</v>
      </c>
      <c r="K24" s="16">
        <f>H24*I24*J24</f>
        <v>0.68600000000000005</v>
      </c>
    </row>
    <row r="25" spans="1:11" x14ac:dyDescent="0.25">
      <c r="B25" s="15"/>
      <c r="C25" s="15"/>
      <c r="D25" s="15"/>
      <c r="E25" s="16"/>
      <c r="G25" s="1"/>
      <c r="H25" s="15"/>
      <c r="I25" s="15"/>
      <c r="J25" s="15"/>
      <c r="K25" s="16"/>
    </row>
    <row r="26" spans="1:11" x14ac:dyDescent="0.25">
      <c r="A26" s="1">
        <v>6</v>
      </c>
      <c r="B26" s="15">
        <v>0.89600000000000002</v>
      </c>
      <c r="C26" s="15">
        <f>A26/(A26+A27)</f>
        <v>0.42857142857142855</v>
      </c>
      <c r="D26" s="15">
        <f>A26/8</f>
        <v>0.75</v>
      </c>
      <c r="E26" s="16">
        <f>B26*C26*D26</f>
        <v>0.28800000000000003</v>
      </c>
      <c r="G26" s="1">
        <f>G23</f>
        <v>1</v>
      </c>
      <c r="H26" s="15">
        <v>0.89600000000000002</v>
      </c>
      <c r="I26" s="15">
        <f>G26/(G26+G27)</f>
        <v>0.1111111111111111</v>
      </c>
      <c r="J26" s="15">
        <f>G26/8</f>
        <v>0.125</v>
      </c>
      <c r="K26" s="16">
        <f>H26*I26*J26</f>
        <v>1.2444444444444444E-2</v>
      </c>
    </row>
    <row r="27" spans="1:11" x14ac:dyDescent="0.25">
      <c r="A27" s="1">
        <v>8</v>
      </c>
      <c r="B27" s="15">
        <v>0.89600000000000002</v>
      </c>
      <c r="C27" s="15">
        <f>A27/(A26+A27)</f>
        <v>0.5714285714285714</v>
      </c>
      <c r="D27" s="15">
        <f>A27/8</f>
        <v>1</v>
      </c>
      <c r="E27" s="16">
        <f>B27*C27*D27</f>
        <v>0.51200000000000001</v>
      </c>
      <c r="G27" s="1">
        <v>8</v>
      </c>
      <c r="H27" s="15">
        <v>0.89600000000000002</v>
      </c>
      <c r="I27" s="15">
        <f>G27/(G26+G27)</f>
        <v>0.88888888888888884</v>
      </c>
      <c r="J27" s="15">
        <f>G27/8</f>
        <v>1</v>
      </c>
      <c r="K27" s="16">
        <f>H27*I27*J27</f>
        <v>0.7964444444444444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26</vt:i4>
      </vt:variant>
    </vt:vector>
  </HeadingPairs>
  <TitlesOfParts>
    <vt:vector size="26" baseType="lpstr">
      <vt:lpstr>05-IMP+PaseLargo</vt:lpstr>
      <vt:lpstr>06-IMP+Ano</vt:lpstr>
      <vt:lpstr>08-IMP</vt:lpstr>
      <vt:lpstr>09-FalloIMP</vt:lpstr>
      <vt:lpstr>25-Propia</vt:lpstr>
      <vt:lpstr>ev15_RAP+ANO</vt:lpstr>
      <vt:lpstr>ev16_RAP+Pase</vt:lpstr>
      <vt:lpstr>17-DEF-Agotado</vt:lpstr>
      <vt:lpstr>ev18_COR+ANO</vt:lpstr>
      <vt:lpstr>ev19_COR+CAB</vt:lpstr>
      <vt:lpstr>35-DEL+XP</vt:lpstr>
      <vt:lpstr>36-DEF-NoXP</vt:lpstr>
      <vt:lpstr>90-POT-Del</vt:lpstr>
      <vt:lpstr>38-LAT+Ano</vt:lpstr>
      <vt:lpstr>37-LAT+CAB</vt:lpstr>
      <vt:lpstr>Ev37-38-Lateral</vt:lpstr>
      <vt:lpstr>LATERAL</vt:lpstr>
      <vt:lpstr>ev37-38 LATERAL</vt:lpstr>
      <vt:lpstr>ev39_TEC</vt:lpstr>
      <vt:lpstr>310-POT-Corta</vt:lpstr>
      <vt:lpstr>pbase</vt:lpstr>
      <vt:lpstr>habilidades</vt:lpstr>
      <vt:lpstr>ejemplo1</vt:lpstr>
      <vt:lpstr>ejemplo2</vt:lpstr>
      <vt:lpstr>General</vt:lpstr>
      <vt:lpstr>Ejercicio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2018-01-25T17:08:16Z</dcterms:modified>
</cp:coreProperties>
</file>